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K:\Human Services\Service System Management\Early Learning Service System\ELS Program Administration\CWELCC\2024 WSS\"/>
    </mc:Choice>
  </mc:AlternateContent>
  <xr:revisionPtr revIDLastSave="0" documentId="13_ncr:1_{BE1A5CDD-2A64-48FB-890C-F23633020D3C}" xr6:coauthVersionLast="47" xr6:coauthVersionMax="47" xr10:uidLastSave="{00000000-0000-0000-0000-000000000000}"/>
  <workbookProtection workbookAlgorithmName="SHA-512" workbookHashValue="JmtAyGG7mANERJETEH5h6REsbqtJwq3Z7+x68d0JbxvUf+uegduLCunrZd8c0FHSf3BUd6C0Y1mewt8Shl02fw==" workbookSaltValue="67qS7CsFMh1Ak4q777pdvg==" workbookSpinCount="100000" lockStructure="1"/>
  <bookViews>
    <workbookView xWindow="22932" yWindow="-108" windowWidth="23256" windowHeight="12576" xr2:uid="{8778177B-DF71-4CE8-8469-27D040A61AE9}"/>
  </bookViews>
  <sheets>
    <sheet name="Instructions &amp; Definitions" sheetId="23" r:id="rId1"/>
    <sheet name="1 - Provider Information" sheetId="20" r:id="rId2"/>
    <sheet name="2 - Staffing details by program" sheetId="1" r:id="rId3"/>
    <sheet name="3 - GovGrants Input" sheetId="24" r:id="rId4"/>
    <sheet name="Data Validation (ROP used only)" sheetId="9" state="hidden" r:id="rId5"/>
    <sheet name="GOF KPI" sheetId="17" state="hidden" r:id="rId6"/>
    <sheet name="WEG KPI" sheetId="16" state="hidden" r:id="rId7"/>
    <sheet name="WCF KPI" sheetId="15" state="hidden" r:id="rId8"/>
  </sheets>
  <definedNames>
    <definedName name="_xlnm._FilterDatabase" localSheetId="2" hidden="1">'2 - Staffing details by program'!$B$9:$AH$5000</definedName>
    <definedName name="BenefitHA">'2 - Staffing details by program'!#REF!</definedName>
    <definedName name="BenefitLHCC">'2 - Staffing details by program'!#REF!</definedName>
    <definedName name="BenefitSWB">'2 - Staffing details by program'!$S$10:$S$4999</definedName>
    <definedName name="BenefitWEG">'2 - Staffing details by program'!$X$10:$X$4999</definedName>
    <definedName name="BenefitWIF">'2 - Staffing details by program'!$AD$10:$AD$4999</definedName>
    <definedName name="CWELCCeligible">'2 - Staffing details by program'!$G$10:$G$4999</definedName>
    <definedName name="EligibleStatu">'2 - Staffing details by program'!$V$10:$V$4999</definedName>
    <definedName name="FTE">'2 - Staffing details by program'!$J$10:$J$4999</definedName>
    <definedName name="PayEquityBenefit">'2 - Staffing details by program'!$O$10:$O$4999</definedName>
    <definedName name="PayEquityWage">'2 - Staffing details by program'!$N$10:$N$4999</definedName>
    <definedName name="PositionDescription">'2 - Staffing details by program'!$F$10:$F$4999</definedName>
    <definedName name="ProgramHr">'2 - Staffing details by program'!$I$10:$I$4999</definedName>
    <definedName name="StaffCategory">'2 - Staffing details by program'!$E$10:$E$4999</definedName>
    <definedName name="TopUpBenefit">'2 - Staffing details by program'!#REF!</definedName>
    <definedName name="TopUpWage">'2 - Staffing details by program'!#REF!</definedName>
    <definedName name="WageFloor">'2 - Staffing details by program'!$AC$10:$AC$4999</definedName>
    <definedName name="WageHA">'2 - Staffing details by program'!#REF!</definedName>
    <definedName name="WageIncrease">'2 - Staffing details by program'!$AB$10:$AB$4999</definedName>
    <definedName name="WageLHCC">'2 - Staffing details by program'!#REF!</definedName>
    <definedName name="WageSWB">'2 - Staffing details by program'!$R$10:$R$4999</definedName>
    <definedName name="WageWEG">'2 - Staffing details by program'!$W$10:$W$4999</definedName>
    <definedName name="WEG_FTE">'2 - Staffing details by program'!$K$10:$K$4999</definedName>
    <definedName name="WorkedHr">'2 - Staffing details by program'!$H$10:$H$4999</definedName>
    <definedName name="YrOfService">'2 - Staffing details by program'!#REF!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20" l="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10" i="1"/>
  <c r="AF11" i="1" l="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2037" i="1"/>
  <c r="AF2038"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061" i="1"/>
  <c r="AF2062" i="1"/>
  <c r="AF2063" i="1"/>
  <c r="AF2064" i="1"/>
  <c r="AF2065" i="1"/>
  <c r="AF2066" i="1"/>
  <c r="AF2067" i="1"/>
  <c r="AF2068" i="1"/>
  <c r="AF2069" i="1"/>
  <c r="AF2070" i="1"/>
  <c r="AF2071" i="1"/>
  <c r="AF2072" i="1"/>
  <c r="AF2073" i="1"/>
  <c r="AF2074"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142" i="1"/>
  <c r="AF2143" i="1"/>
  <c r="AF2144" i="1"/>
  <c r="AF2145" i="1"/>
  <c r="AF2146" i="1"/>
  <c r="AF2147" i="1"/>
  <c r="AF2148" i="1"/>
  <c r="AF2149" i="1"/>
  <c r="AF2150" i="1"/>
  <c r="AF2151" i="1"/>
  <c r="AF2152" i="1"/>
  <c r="AF2153" i="1"/>
  <c r="AF2154" i="1"/>
  <c r="AF2155" i="1"/>
  <c r="AF2156" i="1"/>
  <c r="AF2157" i="1"/>
  <c r="AF2158" i="1"/>
  <c r="AF2159" i="1"/>
  <c r="AF2160" i="1"/>
  <c r="AF2161" i="1"/>
  <c r="AF2162" i="1"/>
  <c r="AF2163" i="1"/>
  <c r="AF2164" i="1"/>
  <c r="AF2165" i="1"/>
  <c r="AF2166" i="1"/>
  <c r="AF2167" i="1"/>
  <c r="AF2168" i="1"/>
  <c r="AF2169" i="1"/>
  <c r="AF2170" i="1"/>
  <c r="AF2171" i="1"/>
  <c r="AF2172" i="1"/>
  <c r="AF2173" i="1"/>
  <c r="AF2174" i="1"/>
  <c r="AF2175" i="1"/>
  <c r="AF2176" i="1"/>
  <c r="AF2177" i="1"/>
  <c r="AF2178" i="1"/>
  <c r="AF2179" i="1"/>
  <c r="AF2180" i="1"/>
  <c r="AF2181" i="1"/>
  <c r="AF2182" i="1"/>
  <c r="AF2183" i="1"/>
  <c r="AF2184" i="1"/>
  <c r="AF2185" i="1"/>
  <c r="AF2186" i="1"/>
  <c r="AF2187" i="1"/>
  <c r="AF2188" i="1"/>
  <c r="AF2189"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234" i="1"/>
  <c r="AF2235" i="1"/>
  <c r="AF2236" i="1"/>
  <c r="AF2237" i="1"/>
  <c r="AF2238" i="1"/>
  <c r="AF2239" i="1"/>
  <c r="AF2240" i="1"/>
  <c r="AF2241" i="1"/>
  <c r="AF2242" i="1"/>
  <c r="AF2243" i="1"/>
  <c r="AF2244" i="1"/>
  <c r="AF2245" i="1"/>
  <c r="AF2246" i="1"/>
  <c r="AF2247" i="1"/>
  <c r="AF2248" i="1"/>
  <c r="AF2249" i="1"/>
  <c r="AF2250" i="1"/>
  <c r="AF2251" i="1"/>
  <c r="AF2252" i="1"/>
  <c r="AF2253" i="1"/>
  <c r="AF2254" i="1"/>
  <c r="AF2255" i="1"/>
  <c r="AF2256" i="1"/>
  <c r="AF2257" i="1"/>
  <c r="AF2258" i="1"/>
  <c r="AF2259" i="1"/>
  <c r="AF2260" i="1"/>
  <c r="AF2261" i="1"/>
  <c r="AF2262" i="1"/>
  <c r="AF2263" i="1"/>
  <c r="AF2264" i="1"/>
  <c r="AF2265" i="1"/>
  <c r="AF2266" i="1"/>
  <c r="AF2267" i="1"/>
  <c r="AF2268" i="1"/>
  <c r="AF2269" i="1"/>
  <c r="AF2270" i="1"/>
  <c r="AF2271" i="1"/>
  <c r="AF2272" i="1"/>
  <c r="AF2273" i="1"/>
  <c r="AF2274" i="1"/>
  <c r="AF2275" i="1"/>
  <c r="AF2276" i="1"/>
  <c r="AF2277" i="1"/>
  <c r="AF2278" i="1"/>
  <c r="AF2279" i="1"/>
  <c r="AF2280" i="1"/>
  <c r="AF2281" i="1"/>
  <c r="AF2282" i="1"/>
  <c r="AF2283" i="1"/>
  <c r="AF2284" i="1"/>
  <c r="AF2285" i="1"/>
  <c r="AF2286" i="1"/>
  <c r="AF2287" i="1"/>
  <c r="AF2288" i="1"/>
  <c r="AF2289" i="1"/>
  <c r="AF2290" i="1"/>
  <c r="AF2291" i="1"/>
  <c r="AF2292" i="1"/>
  <c r="AF2293" i="1"/>
  <c r="AF2294" i="1"/>
  <c r="AF2295" i="1"/>
  <c r="AF2296" i="1"/>
  <c r="AF2297" i="1"/>
  <c r="AF2298" i="1"/>
  <c r="AF2299" i="1"/>
  <c r="AF2300" i="1"/>
  <c r="AF2301" i="1"/>
  <c r="AF2302" i="1"/>
  <c r="AF2303" i="1"/>
  <c r="AF2304" i="1"/>
  <c r="AF2305" i="1"/>
  <c r="AF2306" i="1"/>
  <c r="AF2307" i="1"/>
  <c r="AF2308" i="1"/>
  <c r="AF2309" i="1"/>
  <c r="AF2310" i="1"/>
  <c r="AF2311" i="1"/>
  <c r="AF2312" i="1"/>
  <c r="AF2313" i="1"/>
  <c r="AF2314" i="1"/>
  <c r="AF2315" i="1"/>
  <c r="AF2316" i="1"/>
  <c r="AF2317" i="1"/>
  <c r="AF2318" i="1"/>
  <c r="AF2319" i="1"/>
  <c r="AF2320" i="1"/>
  <c r="AF2321" i="1"/>
  <c r="AF2322" i="1"/>
  <c r="AF2323" i="1"/>
  <c r="AF2324" i="1"/>
  <c r="AF2325" i="1"/>
  <c r="AF2326" i="1"/>
  <c r="AF2327" i="1"/>
  <c r="AF2328" i="1"/>
  <c r="AF2329" i="1"/>
  <c r="AF2330" i="1"/>
  <c r="AF2331" i="1"/>
  <c r="AF2332" i="1"/>
  <c r="AF2333" i="1"/>
  <c r="AF2334" i="1"/>
  <c r="AF2335" i="1"/>
  <c r="AF2336" i="1"/>
  <c r="AF2337" i="1"/>
  <c r="AF2338" i="1"/>
  <c r="AF2339" i="1"/>
  <c r="AF2340" i="1"/>
  <c r="AF2341" i="1"/>
  <c r="AF2342" i="1"/>
  <c r="AF2343" i="1"/>
  <c r="AF2344" i="1"/>
  <c r="AF2345" i="1"/>
  <c r="AF2346" i="1"/>
  <c r="AF2347" i="1"/>
  <c r="AF2348" i="1"/>
  <c r="AF2349" i="1"/>
  <c r="AF2350" i="1"/>
  <c r="AF2351" i="1"/>
  <c r="AF2352" i="1"/>
  <c r="AF2353" i="1"/>
  <c r="AF2354" i="1"/>
  <c r="AF2355" i="1"/>
  <c r="AF2356" i="1"/>
  <c r="AF2357" i="1"/>
  <c r="AF2358" i="1"/>
  <c r="AF2359" i="1"/>
  <c r="AF2360" i="1"/>
  <c r="AF2361" i="1"/>
  <c r="AF2362" i="1"/>
  <c r="AF2363" i="1"/>
  <c r="AF2364" i="1"/>
  <c r="AF2365" i="1"/>
  <c r="AF2366" i="1"/>
  <c r="AF2367" i="1"/>
  <c r="AF2368" i="1"/>
  <c r="AF2369" i="1"/>
  <c r="AF2370" i="1"/>
  <c r="AF2371" i="1"/>
  <c r="AF2372" i="1"/>
  <c r="AF2373" i="1"/>
  <c r="AF2374" i="1"/>
  <c r="AF2375" i="1"/>
  <c r="AF2376" i="1"/>
  <c r="AF2377" i="1"/>
  <c r="AF2378" i="1"/>
  <c r="AF2379" i="1"/>
  <c r="AF2380" i="1"/>
  <c r="AF2381" i="1"/>
  <c r="AF2382" i="1"/>
  <c r="AF2383" i="1"/>
  <c r="AF2384" i="1"/>
  <c r="AF2385" i="1"/>
  <c r="AF2386" i="1"/>
  <c r="AF2387" i="1"/>
  <c r="AF2388" i="1"/>
  <c r="AF2389" i="1"/>
  <c r="AF2390" i="1"/>
  <c r="AF2391" i="1"/>
  <c r="AF2392" i="1"/>
  <c r="AF2393" i="1"/>
  <c r="AF2394" i="1"/>
  <c r="AF2395" i="1"/>
  <c r="AF2396" i="1"/>
  <c r="AF2397" i="1"/>
  <c r="AF2398" i="1"/>
  <c r="AF2399" i="1"/>
  <c r="AF2400" i="1"/>
  <c r="AF2401" i="1"/>
  <c r="AF2402" i="1"/>
  <c r="AF2403" i="1"/>
  <c r="AF2404" i="1"/>
  <c r="AF2405" i="1"/>
  <c r="AF2406" i="1"/>
  <c r="AF2407" i="1"/>
  <c r="AF2408" i="1"/>
  <c r="AF2409" i="1"/>
  <c r="AF2410" i="1"/>
  <c r="AF2411" i="1"/>
  <c r="AF2412" i="1"/>
  <c r="AF2413" i="1"/>
  <c r="AF2414" i="1"/>
  <c r="AF2415" i="1"/>
  <c r="AF2416" i="1"/>
  <c r="AF2417" i="1"/>
  <c r="AF2418" i="1"/>
  <c r="AF2419" i="1"/>
  <c r="AF2420" i="1"/>
  <c r="AF2421" i="1"/>
  <c r="AF2422" i="1"/>
  <c r="AF2423" i="1"/>
  <c r="AF2424" i="1"/>
  <c r="AF2425" i="1"/>
  <c r="AF2426" i="1"/>
  <c r="AF2427" i="1"/>
  <c r="AF2428" i="1"/>
  <c r="AF2429" i="1"/>
  <c r="AF2430" i="1"/>
  <c r="AF2431" i="1"/>
  <c r="AF2432" i="1"/>
  <c r="AF2433" i="1"/>
  <c r="AF2434" i="1"/>
  <c r="AF2435" i="1"/>
  <c r="AF2436" i="1"/>
  <c r="AF2437" i="1"/>
  <c r="AF2438" i="1"/>
  <c r="AF2439" i="1"/>
  <c r="AF2440" i="1"/>
  <c r="AF2441" i="1"/>
  <c r="AF2442" i="1"/>
  <c r="AF2443" i="1"/>
  <c r="AF2444" i="1"/>
  <c r="AF2445" i="1"/>
  <c r="AF2446" i="1"/>
  <c r="AF2447" i="1"/>
  <c r="AF2448" i="1"/>
  <c r="AF2449" i="1"/>
  <c r="AF2450" i="1"/>
  <c r="AF2451" i="1"/>
  <c r="AF2452" i="1"/>
  <c r="AF2453" i="1"/>
  <c r="AF2454" i="1"/>
  <c r="AF2455" i="1"/>
  <c r="AF2456" i="1"/>
  <c r="AF2457" i="1"/>
  <c r="AF2458" i="1"/>
  <c r="AF2459" i="1"/>
  <c r="AF2460" i="1"/>
  <c r="AF2461" i="1"/>
  <c r="AF2462" i="1"/>
  <c r="AF2463" i="1"/>
  <c r="AF2464" i="1"/>
  <c r="AF2465" i="1"/>
  <c r="AF2466" i="1"/>
  <c r="AF2467" i="1"/>
  <c r="AF2468" i="1"/>
  <c r="AF2469" i="1"/>
  <c r="AF2470" i="1"/>
  <c r="AF2471" i="1"/>
  <c r="AF2472" i="1"/>
  <c r="AF2473" i="1"/>
  <c r="AF2474" i="1"/>
  <c r="AF2475" i="1"/>
  <c r="AF2476" i="1"/>
  <c r="AF2477" i="1"/>
  <c r="AF2478" i="1"/>
  <c r="AF2479" i="1"/>
  <c r="AF2480" i="1"/>
  <c r="AF2481" i="1"/>
  <c r="AF2482" i="1"/>
  <c r="AF2483" i="1"/>
  <c r="AF2484" i="1"/>
  <c r="AF2485" i="1"/>
  <c r="AF2486" i="1"/>
  <c r="AF2487" i="1"/>
  <c r="AF2488" i="1"/>
  <c r="AF2489" i="1"/>
  <c r="AF2490" i="1"/>
  <c r="AF2491" i="1"/>
  <c r="AF2492" i="1"/>
  <c r="AF2493" i="1"/>
  <c r="AF2494" i="1"/>
  <c r="AF2495" i="1"/>
  <c r="AF2496" i="1"/>
  <c r="AF2497" i="1"/>
  <c r="AF2498" i="1"/>
  <c r="AF2499" i="1"/>
  <c r="AF2500" i="1"/>
  <c r="AF2501" i="1"/>
  <c r="AF2502" i="1"/>
  <c r="AF2503" i="1"/>
  <c r="AF2504" i="1"/>
  <c r="AF2505" i="1"/>
  <c r="AF2506" i="1"/>
  <c r="AF2507" i="1"/>
  <c r="AF2508" i="1"/>
  <c r="AF2509" i="1"/>
  <c r="AF2510" i="1"/>
  <c r="AF2511" i="1"/>
  <c r="AF2512" i="1"/>
  <c r="AF2513" i="1"/>
  <c r="AF2514" i="1"/>
  <c r="AF2515" i="1"/>
  <c r="AF2516" i="1"/>
  <c r="AF2517" i="1"/>
  <c r="AF2518" i="1"/>
  <c r="AF2519" i="1"/>
  <c r="AF2520" i="1"/>
  <c r="AF2521" i="1"/>
  <c r="AF2522" i="1"/>
  <c r="AF2523" i="1"/>
  <c r="AF2524" i="1"/>
  <c r="AF2525" i="1"/>
  <c r="AF2526" i="1"/>
  <c r="AF2527" i="1"/>
  <c r="AF2528" i="1"/>
  <c r="AF2529" i="1"/>
  <c r="AF2530" i="1"/>
  <c r="AF2531" i="1"/>
  <c r="AF2532" i="1"/>
  <c r="AF2533" i="1"/>
  <c r="AF2534" i="1"/>
  <c r="AF2535" i="1"/>
  <c r="AF2536" i="1"/>
  <c r="AF2537" i="1"/>
  <c r="AF2538" i="1"/>
  <c r="AF2539" i="1"/>
  <c r="AF2540" i="1"/>
  <c r="AF2541" i="1"/>
  <c r="AF2542" i="1"/>
  <c r="AF2543" i="1"/>
  <c r="AF2544" i="1"/>
  <c r="AF2545" i="1"/>
  <c r="AF2546" i="1"/>
  <c r="AF2547" i="1"/>
  <c r="AF2548" i="1"/>
  <c r="AF2549" i="1"/>
  <c r="AF2550" i="1"/>
  <c r="AF2551" i="1"/>
  <c r="AF2552" i="1"/>
  <c r="AF2553" i="1"/>
  <c r="AF2554" i="1"/>
  <c r="AF2555" i="1"/>
  <c r="AF2556" i="1"/>
  <c r="AF2557" i="1"/>
  <c r="AF2558" i="1"/>
  <c r="AF2559" i="1"/>
  <c r="AF2560" i="1"/>
  <c r="AF2561" i="1"/>
  <c r="AF2562" i="1"/>
  <c r="AF2563" i="1"/>
  <c r="AF2564" i="1"/>
  <c r="AF2565" i="1"/>
  <c r="AF2566" i="1"/>
  <c r="AF2567" i="1"/>
  <c r="AF2568" i="1"/>
  <c r="AF2569" i="1"/>
  <c r="AF2570" i="1"/>
  <c r="AF2571" i="1"/>
  <c r="AF2572" i="1"/>
  <c r="AF2573" i="1"/>
  <c r="AF2574" i="1"/>
  <c r="AF2575" i="1"/>
  <c r="AF2576" i="1"/>
  <c r="AF2577" i="1"/>
  <c r="AF2578" i="1"/>
  <c r="AF2579" i="1"/>
  <c r="AF2580" i="1"/>
  <c r="AF2581" i="1"/>
  <c r="AF2582" i="1"/>
  <c r="AF2583" i="1"/>
  <c r="AF2584" i="1"/>
  <c r="AF2585" i="1"/>
  <c r="AF2586" i="1"/>
  <c r="AF2587" i="1"/>
  <c r="AF2588" i="1"/>
  <c r="AF2589" i="1"/>
  <c r="AF2590" i="1"/>
  <c r="AF2591" i="1"/>
  <c r="AF2592" i="1"/>
  <c r="AF2593" i="1"/>
  <c r="AF2594" i="1"/>
  <c r="AF2595" i="1"/>
  <c r="AF2596" i="1"/>
  <c r="AF2597" i="1"/>
  <c r="AF2598" i="1"/>
  <c r="AF2599" i="1"/>
  <c r="AF2600" i="1"/>
  <c r="AF2601" i="1"/>
  <c r="AF2602" i="1"/>
  <c r="AF2603" i="1"/>
  <c r="AF2604" i="1"/>
  <c r="AF2605" i="1"/>
  <c r="AF2606" i="1"/>
  <c r="AF2607" i="1"/>
  <c r="AF2608" i="1"/>
  <c r="AF2609" i="1"/>
  <c r="AF2610" i="1"/>
  <c r="AF2611" i="1"/>
  <c r="AF2612" i="1"/>
  <c r="AF2613" i="1"/>
  <c r="AF2614" i="1"/>
  <c r="AF2615" i="1"/>
  <c r="AF2616" i="1"/>
  <c r="AF2617" i="1"/>
  <c r="AF2618" i="1"/>
  <c r="AF2619" i="1"/>
  <c r="AF2620" i="1"/>
  <c r="AF2621" i="1"/>
  <c r="AF2622" i="1"/>
  <c r="AF2623" i="1"/>
  <c r="AF2624" i="1"/>
  <c r="AF2625" i="1"/>
  <c r="AF2626" i="1"/>
  <c r="AF2627" i="1"/>
  <c r="AF2628" i="1"/>
  <c r="AF2629" i="1"/>
  <c r="AF2630" i="1"/>
  <c r="AF2631" i="1"/>
  <c r="AF2632" i="1"/>
  <c r="AF2633" i="1"/>
  <c r="AF2634" i="1"/>
  <c r="AF2635" i="1"/>
  <c r="AF2636" i="1"/>
  <c r="AF2637" i="1"/>
  <c r="AF2638" i="1"/>
  <c r="AF2639" i="1"/>
  <c r="AF2640" i="1"/>
  <c r="AF2641" i="1"/>
  <c r="AF2642" i="1"/>
  <c r="AF2643" i="1"/>
  <c r="AF2644" i="1"/>
  <c r="AF2645" i="1"/>
  <c r="AF2646" i="1"/>
  <c r="AF2647" i="1"/>
  <c r="AF2648" i="1"/>
  <c r="AF2649" i="1"/>
  <c r="AF2650" i="1"/>
  <c r="AF2651" i="1"/>
  <c r="AF2652" i="1"/>
  <c r="AF2653" i="1"/>
  <c r="AF2654" i="1"/>
  <c r="AF2655" i="1"/>
  <c r="AF2656" i="1"/>
  <c r="AF2657" i="1"/>
  <c r="AF2658" i="1"/>
  <c r="AF2659" i="1"/>
  <c r="AF2660" i="1"/>
  <c r="AF2661" i="1"/>
  <c r="AF2662" i="1"/>
  <c r="AF2663" i="1"/>
  <c r="AF2664" i="1"/>
  <c r="AF2665" i="1"/>
  <c r="AF2666" i="1"/>
  <c r="AF2667" i="1"/>
  <c r="AF2668" i="1"/>
  <c r="AF2669" i="1"/>
  <c r="AF2670" i="1"/>
  <c r="AF2671" i="1"/>
  <c r="AF2672" i="1"/>
  <c r="AF2673" i="1"/>
  <c r="AF2674" i="1"/>
  <c r="AF2675" i="1"/>
  <c r="AF2676" i="1"/>
  <c r="AF2677" i="1"/>
  <c r="AF2678" i="1"/>
  <c r="AF2679" i="1"/>
  <c r="AF2680" i="1"/>
  <c r="AF2681" i="1"/>
  <c r="AF2682" i="1"/>
  <c r="AF2683" i="1"/>
  <c r="AF2684" i="1"/>
  <c r="AF2685" i="1"/>
  <c r="AF2686" i="1"/>
  <c r="AF2687" i="1"/>
  <c r="AF2688" i="1"/>
  <c r="AF2689" i="1"/>
  <c r="AF2690" i="1"/>
  <c r="AF2691" i="1"/>
  <c r="AF2692" i="1"/>
  <c r="AF2693" i="1"/>
  <c r="AF2694" i="1"/>
  <c r="AF2695" i="1"/>
  <c r="AF2696" i="1"/>
  <c r="AF2697" i="1"/>
  <c r="AF2698" i="1"/>
  <c r="AF2699" i="1"/>
  <c r="AF2700" i="1"/>
  <c r="AF2701" i="1"/>
  <c r="AF2702" i="1"/>
  <c r="AF2703" i="1"/>
  <c r="AF2704" i="1"/>
  <c r="AF2705" i="1"/>
  <c r="AF2706" i="1"/>
  <c r="AF2707" i="1"/>
  <c r="AF2708" i="1"/>
  <c r="AF2709" i="1"/>
  <c r="AF2710" i="1"/>
  <c r="AF2711" i="1"/>
  <c r="AF2712" i="1"/>
  <c r="AF2713" i="1"/>
  <c r="AF2714" i="1"/>
  <c r="AF2715" i="1"/>
  <c r="AF2716" i="1"/>
  <c r="AF2717" i="1"/>
  <c r="AF2718" i="1"/>
  <c r="AF2719" i="1"/>
  <c r="AF2720" i="1"/>
  <c r="AF2721" i="1"/>
  <c r="AF2722" i="1"/>
  <c r="AF2723" i="1"/>
  <c r="AF2724" i="1"/>
  <c r="AF2725" i="1"/>
  <c r="AF2726" i="1"/>
  <c r="AF2727" i="1"/>
  <c r="AF2728" i="1"/>
  <c r="AF2729" i="1"/>
  <c r="AF2730" i="1"/>
  <c r="AF2731" i="1"/>
  <c r="AF2732" i="1"/>
  <c r="AF2733" i="1"/>
  <c r="AF2734" i="1"/>
  <c r="AF2735" i="1"/>
  <c r="AF2736" i="1"/>
  <c r="AF2737" i="1"/>
  <c r="AF2738" i="1"/>
  <c r="AF2739" i="1"/>
  <c r="AF2740" i="1"/>
  <c r="AF2741" i="1"/>
  <c r="AF2742" i="1"/>
  <c r="AF2743" i="1"/>
  <c r="AF2744" i="1"/>
  <c r="AF2745" i="1"/>
  <c r="AF2746" i="1"/>
  <c r="AF2747" i="1"/>
  <c r="AF2748" i="1"/>
  <c r="AF2749" i="1"/>
  <c r="AF2750" i="1"/>
  <c r="AF2751" i="1"/>
  <c r="AF2752" i="1"/>
  <c r="AF2753" i="1"/>
  <c r="AF2754" i="1"/>
  <c r="AF2755" i="1"/>
  <c r="AF2756" i="1"/>
  <c r="AF2757" i="1"/>
  <c r="AF2758" i="1"/>
  <c r="AF2759" i="1"/>
  <c r="AF2760" i="1"/>
  <c r="AF2761" i="1"/>
  <c r="AF2762" i="1"/>
  <c r="AF2763" i="1"/>
  <c r="AF2764" i="1"/>
  <c r="AF2765" i="1"/>
  <c r="AF2766" i="1"/>
  <c r="AF2767" i="1"/>
  <c r="AF2768" i="1"/>
  <c r="AF2769" i="1"/>
  <c r="AF2770" i="1"/>
  <c r="AF2771" i="1"/>
  <c r="AF2772" i="1"/>
  <c r="AF2773" i="1"/>
  <c r="AF2774" i="1"/>
  <c r="AF2775" i="1"/>
  <c r="AF2776" i="1"/>
  <c r="AF2777" i="1"/>
  <c r="AF2778" i="1"/>
  <c r="AF2779" i="1"/>
  <c r="AF2780" i="1"/>
  <c r="AF2781" i="1"/>
  <c r="AF2782" i="1"/>
  <c r="AF2783" i="1"/>
  <c r="AF2784" i="1"/>
  <c r="AF2785" i="1"/>
  <c r="AF2786" i="1"/>
  <c r="AF2787" i="1"/>
  <c r="AF2788" i="1"/>
  <c r="AF2789" i="1"/>
  <c r="AF2790" i="1"/>
  <c r="AF2791" i="1"/>
  <c r="AF2792" i="1"/>
  <c r="AF2793" i="1"/>
  <c r="AF2794" i="1"/>
  <c r="AF2795" i="1"/>
  <c r="AF2796" i="1"/>
  <c r="AF2797" i="1"/>
  <c r="AF2798" i="1"/>
  <c r="AF2799" i="1"/>
  <c r="AF2800" i="1"/>
  <c r="AF2801" i="1"/>
  <c r="AF2802" i="1"/>
  <c r="AF2803" i="1"/>
  <c r="AF2804" i="1"/>
  <c r="AF2805" i="1"/>
  <c r="AF2806" i="1"/>
  <c r="AF2807" i="1"/>
  <c r="AF2808" i="1"/>
  <c r="AF2809" i="1"/>
  <c r="AF2810" i="1"/>
  <c r="AF2811" i="1"/>
  <c r="AF2812" i="1"/>
  <c r="AF2813" i="1"/>
  <c r="AF2814" i="1"/>
  <c r="AF2815" i="1"/>
  <c r="AF2816" i="1"/>
  <c r="AF2817" i="1"/>
  <c r="AF2818" i="1"/>
  <c r="AF2819" i="1"/>
  <c r="AF2820" i="1"/>
  <c r="AF2821" i="1"/>
  <c r="AF2822" i="1"/>
  <c r="AF2823" i="1"/>
  <c r="AF2824" i="1"/>
  <c r="AF2825" i="1"/>
  <c r="AF2826" i="1"/>
  <c r="AF2827" i="1"/>
  <c r="AF2828" i="1"/>
  <c r="AF2829" i="1"/>
  <c r="AF2830" i="1"/>
  <c r="AF2831" i="1"/>
  <c r="AF2832" i="1"/>
  <c r="AF2833" i="1"/>
  <c r="AF2834" i="1"/>
  <c r="AF2835" i="1"/>
  <c r="AF2836" i="1"/>
  <c r="AF2837" i="1"/>
  <c r="AF2838" i="1"/>
  <c r="AF2839" i="1"/>
  <c r="AF2840" i="1"/>
  <c r="AF2841" i="1"/>
  <c r="AF2842" i="1"/>
  <c r="AF2843" i="1"/>
  <c r="AF2844" i="1"/>
  <c r="AF2845" i="1"/>
  <c r="AF2846" i="1"/>
  <c r="AF2847" i="1"/>
  <c r="AF2848" i="1"/>
  <c r="AF2849" i="1"/>
  <c r="AF2850" i="1"/>
  <c r="AF2851" i="1"/>
  <c r="AF2852" i="1"/>
  <c r="AF2853" i="1"/>
  <c r="AF2854" i="1"/>
  <c r="AF2855" i="1"/>
  <c r="AF2856" i="1"/>
  <c r="AF2857" i="1"/>
  <c r="AF2858" i="1"/>
  <c r="AF2859" i="1"/>
  <c r="AF2860" i="1"/>
  <c r="AF2861" i="1"/>
  <c r="AF2862" i="1"/>
  <c r="AF2863" i="1"/>
  <c r="AF2864" i="1"/>
  <c r="AF2865" i="1"/>
  <c r="AF2866" i="1"/>
  <c r="AF2867" i="1"/>
  <c r="AF2868" i="1"/>
  <c r="AF2869" i="1"/>
  <c r="AF2870" i="1"/>
  <c r="AF2871" i="1"/>
  <c r="AF2872" i="1"/>
  <c r="AF2873" i="1"/>
  <c r="AF2874" i="1"/>
  <c r="AF2875" i="1"/>
  <c r="AF2876" i="1"/>
  <c r="AF2877" i="1"/>
  <c r="AF2878" i="1"/>
  <c r="AF2879" i="1"/>
  <c r="AF2880" i="1"/>
  <c r="AF2881" i="1"/>
  <c r="AF2882" i="1"/>
  <c r="AF2883" i="1"/>
  <c r="AF2884" i="1"/>
  <c r="AF2885" i="1"/>
  <c r="AF2886" i="1"/>
  <c r="AF2887" i="1"/>
  <c r="AF2888" i="1"/>
  <c r="AF2889" i="1"/>
  <c r="AF2890" i="1"/>
  <c r="AF2891" i="1"/>
  <c r="AF2892" i="1"/>
  <c r="AF2893" i="1"/>
  <c r="AF2894" i="1"/>
  <c r="AF2895" i="1"/>
  <c r="AF2896" i="1"/>
  <c r="AF2897" i="1"/>
  <c r="AF2898" i="1"/>
  <c r="AF2899" i="1"/>
  <c r="AF2900" i="1"/>
  <c r="AF2901" i="1"/>
  <c r="AF2902" i="1"/>
  <c r="AF2903" i="1"/>
  <c r="AF2904" i="1"/>
  <c r="AF2905" i="1"/>
  <c r="AF2906" i="1"/>
  <c r="AF2907" i="1"/>
  <c r="AF2908" i="1"/>
  <c r="AF2909" i="1"/>
  <c r="AF2910" i="1"/>
  <c r="AF2911" i="1"/>
  <c r="AF2912" i="1"/>
  <c r="AF2913" i="1"/>
  <c r="AF2914" i="1"/>
  <c r="AF2915" i="1"/>
  <c r="AF2916" i="1"/>
  <c r="AF2917" i="1"/>
  <c r="AF2918" i="1"/>
  <c r="AF2919" i="1"/>
  <c r="AF2920" i="1"/>
  <c r="AF2921" i="1"/>
  <c r="AF2922" i="1"/>
  <c r="AF2923" i="1"/>
  <c r="AF2924" i="1"/>
  <c r="AF2925" i="1"/>
  <c r="AF2926" i="1"/>
  <c r="AF2927" i="1"/>
  <c r="AF2928" i="1"/>
  <c r="AF2929" i="1"/>
  <c r="AF2930" i="1"/>
  <c r="AF2931" i="1"/>
  <c r="AF2932" i="1"/>
  <c r="AF2933" i="1"/>
  <c r="AF2934"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025" i="1"/>
  <c r="AF3026" i="1"/>
  <c r="AF3027" i="1"/>
  <c r="AF3028" i="1"/>
  <c r="AF3029" i="1"/>
  <c r="AF3030" i="1"/>
  <c r="AF3031" i="1"/>
  <c r="AF3032" i="1"/>
  <c r="AF3033" i="1"/>
  <c r="AF3034" i="1"/>
  <c r="AF3035" i="1"/>
  <c r="AF3036" i="1"/>
  <c r="AF3037" i="1"/>
  <c r="AF3038" i="1"/>
  <c r="AF3039" i="1"/>
  <c r="AF3040" i="1"/>
  <c r="AF3041" i="1"/>
  <c r="AF3042" i="1"/>
  <c r="AF3043" i="1"/>
  <c r="AF3044" i="1"/>
  <c r="AF3045" i="1"/>
  <c r="AF3046" i="1"/>
  <c r="AF3047" i="1"/>
  <c r="AF3048" i="1"/>
  <c r="AF3049" i="1"/>
  <c r="AF3050" i="1"/>
  <c r="AF3051" i="1"/>
  <c r="AF3052" i="1"/>
  <c r="AF3053" i="1"/>
  <c r="AF3054" i="1"/>
  <c r="AF3055" i="1"/>
  <c r="AF3056" i="1"/>
  <c r="AF3057" i="1"/>
  <c r="AF3058" i="1"/>
  <c r="AF3059" i="1"/>
  <c r="AF3060" i="1"/>
  <c r="AF3061" i="1"/>
  <c r="AF3062" i="1"/>
  <c r="AF3063" i="1"/>
  <c r="AF3064" i="1"/>
  <c r="AF3065" i="1"/>
  <c r="AF3066" i="1"/>
  <c r="AF3067" i="1"/>
  <c r="AF3068" i="1"/>
  <c r="AF3069" i="1"/>
  <c r="AF3070" i="1"/>
  <c r="AF3071" i="1"/>
  <c r="AF3072" i="1"/>
  <c r="AF3073" i="1"/>
  <c r="AF3074"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099" i="1"/>
  <c r="AF3100" i="1"/>
  <c r="AF3101" i="1"/>
  <c r="AF3102" i="1"/>
  <c r="AF3103" i="1"/>
  <c r="AF3104" i="1"/>
  <c r="AF3105" i="1"/>
  <c r="AF3106"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3128" i="1"/>
  <c r="AF3129" i="1"/>
  <c r="AF3130" i="1"/>
  <c r="AF3131" i="1"/>
  <c r="AF3132" i="1"/>
  <c r="AF3133" i="1"/>
  <c r="AF3134" i="1"/>
  <c r="AF3135" i="1"/>
  <c r="AF3136" i="1"/>
  <c r="AF3137" i="1"/>
  <c r="AF3138" i="1"/>
  <c r="AF3139" i="1"/>
  <c r="AF3140" i="1"/>
  <c r="AF3141" i="1"/>
  <c r="AF3142" i="1"/>
  <c r="AF3143" i="1"/>
  <c r="AF3144" i="1"/>
  <c r="AF3145" i="1"/>
  <c r="AF3146" i="1"/>
  <c r="AF3147" i="1"/>
  <c r="AF3148" i="1"/>
  <c r="AF3149" i="1"/>
  <c r="AF3150" i="1"/>
  <c r="AF3151" i="1"/>
  <c r="AF3152" i="1"/>
  <c r="AF3153" i="1"/>
  <c r="AF3154" i="1"/>
  <c r="AF3155" i="1"/>
  <c r="AF3156" i="1"/>
  <c r="AF3157" i="1"/>
  <c r="AF3158" i="1"/>
  <c r="AF3159" i="1"/>
  <c r="AF3160" i="1"/>
  <c r="AF3161" i="1"/>
  <c r="AF3162" i="1"/>
  <c r="AF3163" i="1"/>
  <c r="AF3164" i="1"/>
  <c r="AF3165" i="1"/>
  <c r="AF3166" i="1"/>
  <c r="AF3167" i="1"/>
  <c r="AF3168" i="1"/>
  <c r="AF3169" i="1"/>
  <c r="AF3170" i="1"/>
  <c r="AF3171" i="1"/>
  <c r="AF3172" i="1"/>
  <c r="AF3173" i="1"/>
  <c r="AF3174" i="1"/>
  <c r="AF3175" i="1"/>
  <c r="AF3176" i="1"/>
  <c r="AF3177" i="1"/>
  <c r="AF3178" i="1"/>
  <c r="AF3179" i="1"/>
  <c r="AF3180" i="1"/>
  <c r="AF3181" i="1"/>
  <c r="AF3182" i="1"/>
  <c r="AF3183" i="1"/>
  <c r="AF3184" i="1"/>
  <c r="AF3185" i="1"/>
  <c r="AF3186" i="1"/>
  <c r="AF3187" i="1"/>
  <c r="AF3188" i="1"/>
  <c r="AF3189" i="1"/>
  <c r="AF3190" i="1"/>
  <c r="AF3191" i="1"/>
  <c r="AF3192" i="1"/>
  <c r="AF3193" i="1"/>
  <c r="AF3194" i="1"/>
  <c r="AF3195" i="1"/>
  <c r="AF3196" i="1"/>
  <c r="AF3197" i="1"/>
  <c r="AF3198" i="1"/>
  <c r="AF3199" i="1"/>
  <c r="AF3200" i="1"/>
  <c r="AF3201" i="1"/>
  <c r="AF3202" i="1"/>
  <c r="AF3203" i="1"/>
  <c r="AF3204" i="1"/>
  <c r="AF3205" i="1"/>
  <c r="AF3206" i="1"/>
  <c r="AF3207" i="1"/>
  <c r="AF3208" i="1"/>
  <c r="AF3209" i="1"/>
  <c r="AF3210" i="1"/>
  <c r="AF3211" i="1"/>
  <c r="AF3212" i="1"/>
  <c r="AF3213" i="1"/>
  <c r="AF3214" i="1"/>
  <c r="AF3215" i="1"/>
  <c r="AF3216" i="1"/>
  <c r="AF3217" i="1"/>
  <c r="AF3218" i="1"/>
  <c r="AF3219" i="1"/>
  <c r="AF3220" i="1"/>
  <c r="AF3221" i="1"/>
  <c r="AF3222" i="1"/>
  <c r="AF3223" i="1"/>
  <c r="AF3224" i="1"/>
  <c r="AF3225" i="1"/>
  <c r="AF3226" i="1"/>
  <c r="AF3227" i="1"/>
  <c r="AF3228" i="1"/>
  <c r="AF3229" i="1"/>
  <c r="AF3230" i="1"/>
  <c r="AF3231" i="1"/>
  <c r="AF3232" i="1"/>
  <c r="AF3233" i="1"/>
  <c r="AF3234" i="1"/>
  <c r="AF3235" i="1"/>
  <c r="AF3236" i="1"/>
  <c r="AF3237" i="1"/>
  <c r="AF3238" i="1"/>
  <c r="AF3239" i="1"/>
  <c r="AF3240" i="1"/>
  <c r="AF3241" i="1"/>
  <c r="AF3242" i="1"/>
  <c r="AF3243" i="1"/>
  <c r="AF3244" i="1"/>
  <c r="AF3245" i="1"/>
  <c r="AF3246" i="1"/>
  <c r="AF3247" i="1"/>
  <c r="AF3248" i="1"/>
  <c r="AF3249" i="1"/>
  <c r="AF3250" i="1"/>
  <c r="AF3251" i="1"/>
  <c r="AF3252" i="1"/>
  <c r="AF3253" i="1"/>
  <c r="AF3254" i="1"/>
  <c r="AF3255" i="1"/>
  <c r="AF3256" i="1"/>
  <c r="AF3257" i="1"/>
  <c r="AF3258" i="1"/>
  <c r="AF3259" i="1"/>
  <c r="AF3260" i="1"/>
  <c r="AF3261" i="1"/>
  <c r="AF3262" i="1"/>
  <c r="AF3263" i="1"/>
  <c r="AF3264" i="1"/>
  <c r="AF3265" i="1"/>
  <c r="AF3266" i="1"/>
  <c r="AF3267" i="1"/>
  <c r="AF3268" i="1"/>
  <c r="AF3269" i="1"/>
  <c r="AF3270" i="1"/>
  <c r="AF3271" i="1"/>
  <c r="AF3272" i="1"/>
  <c r="AF3273" i="1"/>
  <c r="AF3274" i="1"/>
  <c r="AF3275" i="1"/>
  <c r="AF3276" i="1"/>
  <c r="AF3277" i="1"/>
  <c r="AF3278" i="1"/>
  <c r="AF3279" i="1"/>
  <c r="AF3280" i="1"/>
  <c r="AF3281" i="1"/>
  <c r="AF3282" i="1"/>
  <c r="AF3283" i="1"/>
  <c r="AF3284" i="1"/>
  <c r="AF3285" i="1"/>
  <c r="AF3286" i="1"/>
  <c r="AF3287" i="1"/>
  <c r="AF3288" i="1"/>
  <c r="AF3289" i="1"/>
  <c r="AF3290" i="1"/>
  <c r="AF3291" i="1"/>
  <c r="AF3292" i="1"/>
  <c r="AF3293" i="1"/>
  <c r="AF3294" i="1"/>
  <c r="AF3295" i="1"/>
  <c r="AF3296" i="1"/>
  <c r="AF3297" i="1"/>
  <c r="AF3298" i="1"/>
  <c r="AF3299" i="1"/>
  <c r="AF3300" i="1"/>
  <c r="AF3301" i="1"/>
  <c r="AF3302" i="1"/>
  <c r="AF3303" i="1"/>
  <c r="AF3304" i="1"/>
  <c r="AF3305" i="1"/>
  <c r="AF3306" i="1"/>
  <c r="AF3307" i="1"/>
  <c r="AF3308" i="1"/>
  <c r="AF3309" i="1"/>
  <c r="AF3310" i="1"/>
  <c r="AF3311" i="1"/>
  <c r="AF3312" i="1"/>
  <c r="AF3313" i="1"/>
  <c r="AF3314" i="1"/>
  <c r="AF3315" i="1"/>
  <c r="AF3316" i="1"/>
  <c r="AF3317" i="1"/>
  <c r="AF3318" i="1"/>
  <c r="AF3319" i="1"/>
  <c r="AF3320" i="1"/>
  <c r="AF3321" i="1"/>
  <c r="AF3322" i="1"/>
  <c r="AF3323" i="1"/>
  <c r="AF3324" i="1"/>
  <c r="AF3325" i="1"/>
  <c r="AF3326" i="1"/>
  <c r="AF3327" i="1"/>
  <c r="AF3328" i="1"/>
  <c r="AF3329" i="1"/>
  <c r="AF3330" i="1"/>
  <c r="AF3331" i="1"/>
  <c r="AF3332" i="1"/>
  <c r="AF3333" i="1"/>
  <c r="AF3334" i="1"/>
  <c r="AF3335" i="1"/>
  <c r="AF3336" i="1"/>
  <c r="AF3337" i="1"/>
  <c r="AF3338" i="1"/>
  <c r="AF3339" i="1"/>
  <c r="AF3340" i="1"/>
  <c r="AF3341" i="1"/>
  <c r="AF3342" i="1"/>
  <c r="AF3343" i="1"/>
  <c r="AF3344" i="1"/>
  <c r="AF3345" i="1"/>
  <c r="AF3346" i="1"/>
  <c r="AF3347" i="1"/>
  <c r="AF3348" i="1"/>
  <c r="AF3349" i="1"/>
  <c r="AF3350" i="1"/>
  <c r="AF3351" i="1"/>
  <c r="AF3352" i="1"/>
  <c r="AF3353" i="1"/>
  <c r="AF3354" i="1"/>
  <c r="AF3355" i="1"/>
  <c r="AF3356" i="1"/>
  <c r="AF3357" i="1"/>
  <c r="AF3358" i="1"/>
  <c r="AF3359" i="1"/>
  <c r="AF3360" i="1"/>
  <c r="AF3361" i="1"/>
  <c r="AF3362" i="1"/>
  <c r="AF3363" i="1"/>
  <c r="AF3364" i="1"/>
  <c r="AF3365" i="1"/>
  <c r="AF3366" i="1"/>
  <c r="AF3367" i="1"/>
  <c r="AF3368" i="1"/>
  <c r="AF3369" i="1"/>
  <c r="AF3370" i="1"/>
  <c r="AF3371" i="1"/>
  <c r="AF3372" i="1"/>
  <c r="AF3373" i="1"/>
  <c r="AF3374" i="1"/>
  <c r="AF3375" i="1"/>
  <c r="AF3376" i="1"/>
  <c r="AF3377" i="1"/>
  <c r="AF3378" i="1"/>
  <c r="AF3379" i="1"/>
  <c r="AF3380" i="1"/>
  <c r="AF3381" i="1"/>
  <c r="AF3382" i="1"/>
  <c r="AF3383" i="1"/>
  <c r="AF3384" i="1"/>
  <c r="AF3385" i="1"/>
  <c r="AF3386" i="1"/>
  <c r="AF3387" i="1"/>
  <c r="AF3388" i="1"/>
  <c r="AF3389" i="1"/>
  <c r="AF3390" i="1"/>
  <c r="AF3391" i="1"/>
  <c r="AF3392" i="1"/>
  <c r="AF3393" i="1"/>
  <c r="AF3394" i="1"/>
  <c r="AF3395" i="1"/>
  <c r="AF3396" i="1"/>
  <c r="AF3397" i="1"/>
  <c r="AF3398" i="1"/>
  <c r="AF3399" i="1"/>
  <c r="AF3400" i="1"/>
  <c r="AF3401" i="1"/>
  <c r="AF3402" i="1"/>
  <c r="AF3403" i="1"/>
  <c r="AF3404" i="1"/>
  <c r="AF3405" i="1"/>
  <c r="AF3406" i="1"/>
  <c r="AF3407" i="1"/>
  <c r="AF3408" i="1"/>
  <c r="AF3409" i="1"/>
  <c r="AF3410" i="1"/>
  <c r="AF3411" i="1"/>
  <c r="AF3412" i="1"/>
  <c r="AF3413" i="1"/>
  <c r="AF3414" i="1"/>
  <c r="AF3415" i="1"/>
  <c r="AF3416" i="1"/>
  <c r="AF3417" i="1"/>
  <c r="AF3418" i="1"/>
  <c r="AF3419" i="1"/>
  <c r="AF3420" i="1"/>
  <c r="AF3421" i="1"/>
  <c r="AF3422" i="1"/>
  <c r="AF3423" i="1"/>
  <c r="AF3424" i="1"/>
  <c r="AF3425" i="1"/>
  <c r="AF3426" i="1"/>
  <c r="AF3427" i="1"/>
  <c r="AF3428" i="1"/>
  <c r="AF3429" i="1"/>
  <c r="AF3430" i="1"/>
  <c r="AF3431" i="1"/>
  <c r="AF3432" i="1"/>
  <c r="AF3433" i="1"/>
  <c r="AF3434" i="1"/>
  <c r="AF3435" i="1"/>
  <c r="AF3436" i="1"/>
  <c r="AF3437" i="1"/>
  <c r="AF3438" i="1"/>
  <c r="AF3439" i="1"/>
  <c r="AF3440" i="1"/>
  <c r="AF3441" i="1"/>
  <c r="AF3442" i="1"/>
  <c r="AF3443" i="1"/>
  <c r="AF3444" i="1"/>
  <c r="AF3445" i="1"/>
  <c r="AF3446" i="1"/>
  <c r="AF3447" i="1"/>
  <c r="AF3448" i="1"/>
  <c r="AF3449" i="1"/>
  <c r="AF3450" i="1"/>
  <c r="AF3451" i="1"/>
  <c r="AF3452" i="1"/>
  <c r="AF3453" i="1"/>
  <c r="AF3454" i="1"/>
  <c r="AF3455" i="1"/>
  <c r="AF3456" i="1"/>
  <c r="AF3457" i="1"/>
  <c r="AF3458" i="1"/>
  <c r="AF3459" i="1"/>
  <c r="AF3460" i="1"/>
  <c r="AF3461" i="1"/>
  <c r="AF3462" i="1"/>
  <c r="AF3463" i="1"/>
  <c r="AF3464" i="1"/>
  <c r="AF3465" i="1"/>
  <c r="AF3466" i="1"/>
  <c r="AF3467" i="1"/>
  <c r="AF3468" i="1"/>
  <c r="AF3469" i="1"/>
  <c r="AF3470" i="1"/>
  <c r="AF3471" i="1"/>
  <c r="AF3472" i="1"/>
  <c r="AF3473" i="1"/>
  <c r="AF3474" i="1"/>
  <c r="AF3475" i="1"/>
  <c r="AF3476" i="1"/>
  <c r="AF3477" i="1"/>
  <c r="AF3478" i="1"/>
  <c r="AF3479" i="1"/>
  <c r="AF3480" i="1"/>
  <c r="AF3481" i="1"/>
  <c r="AF3482" i="1"/>
  <c r="AF3483" i="1"/>
  <c r="AF3484" i="1"/>
  <c r="AF3485" i="1"/>
  <c r="AF3486" i="1"/>
  <c r="AF3487" i="1"/>
  <c r="AF3488" i="1"/>
  <c r="AF3489" i="1"/>
  <c r="AF3490" i="1"/>
  <c r="AF3491" i="1"/>
  <c r="AF3492" i="1"/>
  <c r="AF3493" i="1"/>
  <c r="AF3494" i="1"/>
  <c r="AF3495" i="1"/>
  <c r="AF3496" i="1"/>
  <c r="AF3497" i="1"/>
  <c r="AF3498" i="1"/>
  <c r="AF3499" i="1"/>
  <c r="AF3500" i="1"/>
  <c r="AF3501" i="1"/>
  <c r="AF3502" i="1"/>
  <c r="AF3503" i="1"/>
  <c r="AF3504" i="1"/>
  <c r="AF3505" i="1"/>
  <c r="AF3506" i="1"/>
  <c r="AF3507" i="1"/>
  <c r="AF3508" i="1"/>
  <c r="AF3509" i="1"/>
  <c r="AF3510" i="1"/>
  <c r="AF3511" i="1"/>
  <c r="AF3512" i="1"/>
  <c r="AF3513" i="1"/>
  <c r="AF3514" i="1"/>
  <c r="AF3515" i="1"/>
  <c r="AF3516" i="1"/>
  <c r="AF3517" i="1"/>
  <c r="AF3518" i="1"/>
  <c r="AF3519" i="1"/>
  <c r="AF3520" i="1"/>
  <c r="AF3521" i="1"/>
  <c r="AF3522" i="1"/>
  <c r="AF3523" i="1"/>
  <c r="AF3524" i="1"/>
  <c r="AF3525" i="1"/>
  <c r="AF3526" i="1"/>
  <c r="AF3527" i="1"/>
  <c r="AF3528" i="1"/>
  <c r="AF3529" i="1"/>
  <c r="AF3530" i="1"/>
  <c r="AF3531" i="1"/>
  <c r="AF3532" i="1"/>
  <c r="AF3533" i="1"/>
  <c r="AF3534" i="1"/>
  <c r="AF3535" i="1"/>
  <c r="AF3536" i="1"/>
  <c r="AF3537" i="1"/>
  <c r="AF3538" i="1"/>
  <c r="AF3539" i="1"/>
  <c r="AF3540" i="1"/>
  <c r="AF3541" i="1"/>
  <c r="AF3542" i="1"/>
  <c r="AF3543" i="1"/>
  <c r="AF3544" i="1"/>
  <c r="AF3545" i="1"/>
  <c r="AF3546" i="1"/>
  <c r="AF3547" i="1"/>
  <c r="AF3548" i="1"/>
  <c r="AF3549" i="1"/>
  <c r="AF3550" i="1"/>
  <c r="AF3551" i="1"/>
  <c r="AF3552" i="1"/>
  <c r="AF3553" i="1"/>
  <c r="AF3554" i="1"/>
  <c r="AF3555" i="1"/>
  <c r="AF3556" i="1"/>
  <c r="AF3557" i="1"/>
  <c r="AF3558" i="1"/>
  <c r="AF3559" i="1"/>
  <c r="AF3560" i="1"/>
  <c r="AF3561" i="1"/>
  <c r="AF3562" i="1"/>
  <c r="AF3563" i="1"/>
  <c r="AF3564" i="1"/>
  <c r="AF3565" i="1"/>
  <c r="AF3566" i="1"/>
  <c r="AF3567" i="1"/>
  <c r="AF3568" i="1"/>
  <c r="AF3569" i="1"/>
  <c r="AF3570" i="1"/>
  <c r="AF3571" i="1"/>
  <c r="AF3572" i="1"/>
  <c r="AF3573" i="1"/>
  <c r="AF3574" i="1"/>
  <c r="AF3575" i="1"/>
  <c r="AF3576" i="1"/>
  <c r="AF3577" i="1"/>
  <c r="AF3578" i="1"/>
  <c r="AF3579" i="1"/>
  <c r="AF3580" i="1"/>
  <c r="AF3581" i="1"/>
  <c r="AF3582" i="1"/>
  <c r="AF3583" i="1"/>
  <c r="AF3584" i="1"/>
  <c r="AF3585" i="1"/>
  <c r="AF3586" i="1"/>
  <c r="AF3587" i="1"/>
  <c r="AF3588" i="1"/>
  <c r="AF3589" i="1"/>
  <c r="AF3590" i="1"/>
  <c r="AF3591" i="1"/>
  <c r="AF3592" i="1"/>
  <c r="AF3593" i="1"/>
  <c r="AF3594" i="1"/>
  <c r="AF3595" i="1"/>
  <c r="AF3596" i="1"/>
  <c r="AF3597" i="1"/>
  <c r="AF3598" i="1"/>
  <c r="AF3599" i="1"/>
  <c r="AF3600" i="1"/>
  <c r="AF3601" i="1"/>
  <c r="AF3602" i="1"/>
  <c r="AF3603" i="1"/>
  <c r="AF3604" i="1"/>
  <c r="AF3605" i="1"/>
  <c r="AF3606" i="1"/>
  <c r="AF3607" i="1"/>
  <c r="AF3608" i="1"/>
  <c r="AF3609" i="1"/>
  <c r="AF3610" i="1"/>
  <c r="AF3611" i="1"/>
  <c r="AF3612" i="1"/>
  <c r="AF3613" i="1"/>
  <c r="AF3614" i="1"/>
  <c r="AF3615" i="1"/>
  <c r="AF3616" i="1"/>
  <c r="AF3617" i="1"/>
  <c r="AF3618" i="1"/>
  <c r="AF3619" i="1"/>
  <c r="AF3620" i="1"/>
  <c r="AF3621" i="1"/>
  <c r="AF3622" i="1"/>
  <c r="AF3623" i="1"/>
  <c r="AF3624" i="1"/>
  <c r="AF3625" i="1"/>
  <c r="AF3626" i="1"/>
  <c r="AF3627" i="1"/>
  <c r="AF3628" i="1"/>
  <c r="AF3629" i="1"/>
  <c r="AF3630" i="1"/>
  <c r="AF3631" i="1"/>
  <c r="AF3632" i="1"/>
  <c r="AF3633" i="1"/>
  <c r="AF3634" i="1"/>
  <c r="AF3635" i="1"/>
  <c r="AF3636" i="1"/>
  <c r="AF3637" i="1"/>
  <c r="AF3638" i="1"/>
  <c r="AF3639" i="1"/>
  <c r="AF3640" i="1"/>
  <c r="AF3641" i="1"/>
  <c r="AF3642" i="1"/>
  <c r="AF3643" i="1"/>
  <c r="AF3644" i="1"/>
  <c r="AF3645" i="1"/>
  <c r="AF3646" i="1"/>
  <c r="AF3647" i="1"/>
  <c r="AF3648" i="1"/>
  <c r="AF3649" i="1"/>
  <c r="AF3650" i="1"/>
  <c r="AF3651" i="1"/>
  <c r="AF3652" i="1"/>
  <c r="AF3653" i="1"/>
  <c r="AF3654" i="1"/>
  <c r="AF3655" i="1"/>
  <c r="AF3656" i="1"/>
  <c r="AF3657" i="1"/>
  <c r="AF3658" i="1"/>
  <c r="AF3659" i="1"/>
  <c r="AF3660" i="1"/>
  <c r="AF3661" i="1"/>
  <c r="AF3662" i="1"/>
  <c r="AF3663" i="1"/>
  <c r="AF3664" i="1"/>
  <c r="AF3665" i="1"/>
  <c r="AF3666" i="1"/>
  <c r="AF3667" i="1"/>
  <c r="AF3668" i="1"/>
  <c r="AF3669" i="1"/>
  <c r="AF3670" i="1"/>
  <c r="AF3671" i="1"/>
  <c r="AF3672" i="1"/>
  <c r="AF3673" i="1"/>
  <c r="AF3674"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165" i="1"/>
  <c r="AF4166" i="1"/>
  <c r="AF4167" i="1"/>
  <c r="AF4168" i="1"/>
  <c r="AF4169" i="1"/>
  <c r="AF4170" i="1"/>
  <c r="AF4171" i="1"/>
  <c r="AF4172" i="1"/>
  <c r="AF4173" i="1"/>
  <c r="AF4174" i="1"/>
  <c r="AF4175" i="1"/>
  <c r="AF4176" i="1"/>
  <c r="AF4177" i="1"/>
  <c r="AF4178" i="1"/>
  <c r="AF4179" i="1"/>
  <c r="AF4180" i="1"/>
  <c r="AF4181" i="1"/>
  <c r="AF4182" i="1"/>
  <c r="AF4183" i="1"/>
  <c r="AF4184" i="1"/>
  <c r="AF4185" i="1"/>
  <c r="AF4186" i="1"/>
  <c r="AF4187" i="1"/>
  <c r="AF4188" i="1"/>
  <c r="AF4189" i="1"/>
  <c r="AF4190" i="1"/>
  <c r="AF4191" i="1"/>
  <c r="AF4192" i="1"/>
  <c r="AF4193" i="1"/>
  <c r="AF4194" i="1"/>
  <c r="AF4195" i="1"/>
  <c r="AF4196" i="1"/>
  <c r="AF4197" i="1"/>
  <c r="AF4198" i="1"/>
  <c r="AF4199" i="1"/>
  <c r="AF4200" i="1"/>
  <c r="AF4201" i="1"/>
  <c r="AF4202" i="1"/>
  <c r="AF4203" i="1"/>
  <c r="AF4204" i="1"/>
  <c r="AF4205" i="1"/>
  <c r="AF4206" i="1"/>
  <c r="AF4207" i="1"/>
  <c r="AF4208" i="1"/>
  <c r="AF4209" i="1"/>
  <c r="AF4210" i="1"/>
  <c r="AF4211" i="1"/>
  <c r="AF4212" i="1"/>
  <c r="AF4213" i="1"/>
  <c r="AF4214" i="1"/>
  <c r="AF4215" i="1"/>
  <c r="AF4216" i="1"/>
  <c r="AF4217" i="1"/>
  <c r="AF4218" i="1"/>
  <c r="AF4219" i="1"/>
  <c r="AF4220" i="1"/>
  <c r="AF4221" i="1"/>
  <c r="AF4222" i="1"/>
  <c r="AF4223" i="1"/>
  <c r="AF4224" i="1"/>
  <c r="AF4225" i="1"/>
  <c r="AF4226" i="1"/>
  <c r="AF4227" i="1"/>
  <c r="AF4228" i="1"/>
  <c r="AF4229" i="1"/>
  <c r="AF4230" i="1"/>
  <c r="AF4231" i="1"/>
  <c r="AF4232" i="1"/>
  <c r="AF4233" i="1"/>
  <c r="AF4234" i="1"/>
  <c r="AF4235" i="1"/>
  <c r="AF4236" i="1"/>
  <c r="AF4237" i="1"/>
  <c r="AF4238" i="1"/>
  <c r="AF4239" i="1"/>
  <c r="AF4240" i="1"/>
  <c r="AF4241" i="1"/>
  <c r="AF4242" i="1"/>
  <c r="AF4243" i="1"/>
  <c r="AF4244" i="1"/>
  <c r="AF4245" i="1"/>
  <c r="AF4246" i="1"/>
  <c r="AF4247" i="1"/>
  <c r="AF4248" i="1"/>
  <c r="AF4249" i="1"/>
  <c r="AF4250" i="1"/>
  <c r="AF4251" i="1"/>
  <c r="AF4252" i="1"/>
  <c r="AF4253" i="1"/>
  <c r="AF4254" i="1"/>
  <c r="AF4255" i="1"/>
  <c r="AF4256" i="1"/>
  <c r="AF4257" i="1"/>
  <c r="AF4258" i="1"/>
  <c r="AF4259" i="1"/>
  <c r="AF4260" i="1"/>
  <c r="AF4261" i="1"/>
  <c r="AF4262" i="1"/>
  <c r="AF4263" i="1"/>
  <c r="AF4264" i="1"/>
  <c r="AF4265" i="1"/>
  <c r="AF4266" i="1"/>
  <c r="AF4267" i="1"/>
  <c r="AF4268" i="1"/>
  <c r="AF4269" i="1"/>
  <c r="AF4270" i="1"/>
  <c r="AF4271" i="1"/>
  <c r="AF4272" i="1"/>
  <c r="AF4273" i="1"/>
  <c r="AF4274" i="1"/>
  <c r="AF4275" i="1"/>
  <c r="AF4276" i="1"/>
  <c r="AF4277" i="1"/>
  <c r="AF4278" i="1"/>
  <c r="AF4279" i="1"/>
  <c r="AF4280" i="1"/>
  <c r="AF4281" i="1"/>
  <c r="AF4282" i="1"/>
  <c r="AF4283" i="1"/>
  <c r="AF4284" i="1"/>
  <c r="AF4285" i="1"/>
  <c r="AF4286" i="1"/>
  <c r="AF4287" i="1"/>
  <c r="AF4288" i="1"/>
  <c r="AF4289" i="1"/>
  <c r="AF4290" i="1"/>
  <c r="AF4291" i="1"/>
  <c r="AF4292" i="1"/>
  <c r="AF4293" i="1"/>
  <c r="AF4294" i="1"/>
  <c r="AF4295" i="1"/>
  <c r="AF4296" i="1"/>
  <c r="AF4297" i="1"/>
  <c r="AF4298" i="1"/>
  <c r="AF4299" i="1"/>
  <c r="AF4300" i="1"/>
  <c r="AF4301" i="1"/>
  <c r="AF4302" i="1"/>
  <c r="AF4303" i="1"/>
  <c r="AF4304" i="1"/>
  <c r="AF4305" i="1"/>
  <c r="AF4306" i="1"/>
  <c r="AF4307" i="1"/>
  <c r="AF4308" i="1"/>
  <c r="AF4309" i="1"/>
  <c r="AF4310" i="1"/>
  <c r="AF4311" i="1"/>
  <c r="AF4312" i="1"/>
  <c r="AF4313" i="1"/>
  <c r="AF4314" i="1"/>
  <c r="AF4315" i="1"/>
  <c r="AF4316" i="1"/>
  <c r="AF4317" i="1"/>
  <c r="AF4318" i="1"/>
  <c r="AF4319" i="1"/>
  <c r="AF4320" i="1"/>
  <c r="AF4321" i="1"/>
  <c r="AF4322" i="1"/>
  <c r="AF4323" i="1"/>
  <c r="AF4324" i="1"/>
  <c r="AF4325" i="1"/>
  <c r="AF4326" i="1"/>
  <c r="AF4327" i="1"/>
  <c r="AF4328" i="1"/>
  <c r="AF4329" i="1"/>
  <c r="AF4330" i="1"/>
  <c r="AF4331" i="1"/>
  <c r="AF4332" i="1"/>
  <c r="AF4333" i="1"/>
  <c r="AF4334" i="1"/>
  <c r="AF4335" i="1"/>
  <c r="AF4336" i="1"/>
  <c r="AF4337" i="1"/>
  <c r="AF4338" i="1"/>
  <c r="AF4339" i="1"/>
  <c r="AF4340" i="1"/>
  <c r="AF4341" i="1"/>
  <c r="AF4342" i="1"/>
  <c r="AF4343" i="1"/>
  <c r="AF4344" i="1"/>
  <c r="AF4345" i="1"/>
  <c r="AF4346" i="1"/>
  <c r="AF4347" i="1"/>
  <c r="AF4348" i="1"/>
  <c r="AF4349" i="1"/>
  <c r="AF4350" i="1"/>
  <c r="AF4351" i="1"/>
  <c r="AF4352" i="1"/>
  <c r="AF4353" i="1"/>
  <c r="AF4354" i="1"/>
  <c r="AF4355" i="1"/>
  <c r="AF4356" i="1"/>
  <c r="AF4357" i="1"/>
  <c r="AF4358" i="1"/>
  <c r="AF4359" i="1"/>
  <c r="AF4360" i="1"/>
  <c r="AF4361" i="1"/>
  <c r="AF4362" i="1"/>
  <c r="AF4363" i="1"/>
  <c r="AF4364" i="1"/>
  <c r="AF4365" i="1"/>
  <c r="AF4366" i="1"/>
  <c r="AF4367" i="1"/>
  <c r="AF4368" i="1"/>
  <c r="AF4369" i="1"/>
  <c r="AF4370" i="1"/>
  <c r="AF4371" i="1"/>
  <c r="AF4372" i="1"/>
  <c r="AF4373" i="1"/>
  <c r="AF4374" i="1"/>
  <c r="AF4375" i="1"/>
  <c r="AF4376" i="1"/>
  <c r="AF4377" i="1"/>
  <c r="AF4378" i="1"/>
  <c r="AF4379"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AF4405" i="1"/>
  <c r="AF4406" i="1"/>
  <c r="AF4407" i="1"/>
  <c r="AF4408" i="1"/>
  <c r="AF4409" i="1"/>
  <c r="AF4410" i="1"/>
  <c r="AF4411" i="1"/>
  <c r="AF4412" i="1"/>
  <c r="AF441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AF4444"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AF4514" i="1"/>
  <c r="AF4515" i="1"/>
  <c r="AF4516" i="1"/>
  <c r="AF4517" i="1"/>
  <c r="AF4518" i="1"/>
  <c r="AF4519" i="1"/>
  <c r="AF4520" i="1"/>
  <c r="AF4521" i="1"/>
  <c r="AF4522" i="1"/>
  <c r="AF4523" i="1"/>
  <c r="AF4524" i="1"/>
  <c r="AF4525" i="1"/>
  <c r="AF4526" i="1"/>
  <c r="AF4527" i="1"/>
  <c r="AF4528" i="1"/>
  <c r="AF4529" i="1"/>
  <c r="AF4530" i="1"/>
  <c r="AF4531" i="1"/>
  <c r="AF4532" i="1"/>
  <c r="AF4533" i="1"/>
  <c r="AF4534" i="1"/>
  <c r="AF4535" i="1"/>
  <c r="AF4536" i="1"/>
  <c r="AF4537"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AF4615"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AF4671"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E3805" i="1"/>
  <c r="AE3806" i="1"/>
  <c r="AE3807" i="1"/>
  <c r="AE3808" i="1"/>
  <c r="AE3809" i="1"/>
  <c r="AE3810" i="1"/>
  <c r="AE3811" i="1"/>
  <c r="AE3812" i="1"/>
  <c r="AE3813" i="1"/>
  <c r="AE3814" i="1"/>
  <c r="AE3815" i="1"/>
  <c r="AE3816" i="1"/>
  <c r="AE3817" i="1"/>
  <c r="AE3818" i="1"/>
  <c r="AE3819" i="1"/>
  <c r="AE3820" i="1"/>
  <c r="AE3821" i="1"/>
  <c r="AE3822" i="1"/>
  <c r="AE3823" i="1"/>
  <c r="AE3824" i="1"/>
  <c r="AE3825" i="1"/>
  <c r="AE3826" i="1"/>
  <c r="AE3827" i="1"/>
  <c r="AE3828" i="1"/>
  <c r="AE3829" i="1"/>
  <c r="AE3830" i="1"/>
  <c r="AE3831" i="1"/>
  <c r="AE3832" i="1"/>
  <c r="AE3833" i="1"/>
  <c r="AE3834" i="1"/>
  <c r="AE3835" i="1"/>
  <c r="AE3836" i="1"/>
  <c r="AE3837" i="1"/>
  <c r="AE3838" i="1"/>
  <c r="AE3839" i="1"/>
  <c r="AE3840" i="1"/>
  <c r="AE3841" i="1"/>
  <c r="AE3842" i="1"/>
  <c r="AE3843" i="1"/>
  <c r="AE3844" i="1"/>
  <c r="AE3845" i="1"/>
  <c r="AE3846" i="1"/>
  <c r="AE3847" i="1"/>
  <c r="AE3848" i="1"/>
  <c r="AE3849" i="1"/>
  <c r="AE3850" i="1"/>
  <c r="AE3851" i="1"/>
  <c r="AE3852" i="1"/>
  <c r="AE3853" i="1"/>
  <c r="AE3854" i="1"/>
  <c r="AE3855" i="1"/>
  <c r="AE3856" i="1"/>
  <c r="AE3857" i="1"/>
  <c r="AE3858" i="1"/>
  <c r="AE3859" i="1"/>
  <c r="AE3860" i="1"/>
  <c r="AE3861" i="1"/>
  <c r="AE3862" i="1"/>
  <c r="AE3863" i="1"/>
  <c r="AE3864" i="1"/>
  <c r="AE3865" i="1"/>
  <c r="AE3866" i="1"/>
  <c r="AE3867" i="1"/>
  <c r="AE3868" i="1"/>
  <c r="AE3869" i="1"/>
  <c r="AE3870" i="1"/>
  <c r="AE3871" i="1"/>
  <c r="AE3872" i="1"/>
  <c r="AE3873" i="1"/>
  <c r="AE3874" i="1"/>
  <c r="AE3875" i="1"/>
  <c r="AE3876" i="1"/>
  <c r="AE3877" i="1"/>
  <c r="AE3878" i="1"/>
  <c r="AE3879" i="1"/>
  <c r="AE3880" i="1"/>
  <c r="AE3881" i="1"/>
  <c r="AE3882" i="1"/>
  <c r="AE3883" i="1"/>
  <c r="AE3884" i="1"/>
  <c r="AE3885" i="1"/>
  <c r="AE3886" i="1"/>
  <c r="AE3887" i="1"/>
  <c r="AE3888" i="1"/>
  <c r="AE3889" i="1"/>
  <c r="AE3890" i="1"/>
  <c r="AE3891" i="1"/>
  <c r="AE3892" i="1"/>
  <c r="AE3893" i="1"/>
  <c r="AE3894" i="1"/>
  <c r="AE3895" i="1"/>
  <c r="AE3896" i="1"/>
  <c r="AE3897" i="1"/>
  <c r="AE3898" i="1"/>
  <c r="AE3899" i="1"/>
  <c r="AE3900" i="1"/>
  <c r="AE3901" i="1"/>
  <c r="AE3902" i="1"/>
  <c r="AE3903" i="1"/>
  <c r="AE3904" i="1"/>
  <c r="AE3905" i="1"/>
  <c r="AE3906" i="1"/>
  <c r="AE3907" i="1"/>
  <c r="AE3908" i="1"/>
  <c r="AE3909" i="1"/>
  <c r="AE3910" i="1"/>
  <c r="AE3911" i="1"/>
  <c r="AE3912" i="1"/>
  <c r="AE3913" i="1"/>
  <c r="AE3914" i="1"/>
  <c r="AE3915" i="1"/>
  <c r="AE3916" i="1"/>
  <c r="AE3917" i="1"/>
  <c r="AE3918" i="1"/>
  <c r="AE3919" i="1"/>
  <c r="AE3920" i="1"/>
  <c r="AE3921" i="1"/>
  <c r="AE3922" i="1"/>
  <c r="AE3923" i="1"/>
  <c r="AE3924" i="1"/>
  <c r="AE3925" i="1"/>
  <c r="AE3926" i="1"/>
  <c r="AE3927" i="1"/>
  <c r="AE3928" i="1"/>
  <c r="AE3929" i="1"/>
  <c r="AE3930" i="1"/>
  <c r="AE3931" i="1"/>
  <c r="AE3932" i="1"/>
  <c r="AE3933" i="1"/>
  <c r="AE3934" i="1"/>
  <c r="AE3935" i="1"/>
  <c r="AE3936" i="1"/>
  <c r="AE3937" i="1"/>
  <c r="AE3938" i="1"/>
  <c r="AE3939" i="1"/>
  <c r="AE3940" i="1"/>
  <c r="AE3941" i="1"/>
  <c r="AE3942" i="1"/>
  <c r="AE3943" i="1"/>
  <c r="AE3944" i="1"/>
  <c r="AE3945" i="1"/>
  <c r="AE3946" i="1"/>
  <c r="AE3947" i="1"/>
  <c r="AE3948" i="1"/>
  <c r="AE3949" i="1"/>
  <c r="AE3950" i="1"/>
  <c r="AE3951" i="1"/>
  <c r="AE3952" i="1"/>
  <c r="AE3953" i="1"/>
  <c r="AE3954" i="1"/>
  <c r="AE3955" i="1"/>
  <c r="AE3956" i="1"/>
  <c r="AE3957" i="1"/>
  <c r="AE3958" i="1"/>
  <c r="AE3959" i="1"/>
  <c r="AE3960" i="1"/>
  <c r="AE3961" i="1"/>
  <c r="AE3962" i="1"/>
  <c r="AE3963" i="1"/>
  <c r="AE3964" i="1"/>
  <c r="AE3965" i="1"/>
  <c r="AE3966" i="1"/>
  <c r="AE3967" i="1"/>
  <c r="AE3968" i="1"/>
  <c r="AE3969" i="1"/>
  <c r="AE3970" i="1"/>
  <c r="AE3971" i="1"/>
  <c r="AE3972" i="1"/>
  <c r="AE3973" i="1"/>
  <c r="AE3974" i="1"/>
  <c r="AE3975" i="1"/>
  <c r="AE3976" i="1"/>
  <c r="AE3977" i="1"/>
  <c r="AE3978" i="1"/>
  <c r="AE3979" i="1"/>
  <c r="AE3980" i="1"/>
  <c r="AE3981" i="1"/>
  <c r="AE3982" i="1"/>
  <c r="AE3983" i="1"/>
  <c r="AE3984"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1" i="1"/>
  <c r="AE4022" i="1"/>
  <c r="AE4023" i="1"/>
  <c r="AE4024" i="1"/>
  <c r="AE4025" i="1"/>
  <c r="AE4026" i="1"/>
  <c r="AE4027" i="1"/>
  <c r="AE4028" i="1"/>
  <c r="AE4029" i="1"/>
  <c r="AE4030" i="1"/>
  <c r="AE4031" i="1"/>
  <c r="AE4032" i="1"/>
  <c r="AE4033" i="1"/>
  <c r="AE4034" i="1"/>
  <c r="AE4035" i="1"/>
  <c r="AE4036" i="1"/>
  <c r="AE4037" i="1"/>
  <c r="AE4038" i="1"/>
  <c r="AE4039"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180" i="1"/>
  <c r="AE4181" i="1"/>
  <c r="AE4182" i="1"/>
  <c r="AE4183" i="1"/>
  <c r="AE4184" i="1"/>
  <c r="AE4185" i="1"/>
  <c r="AE4186" i="1"/>
  <c r="AE4187" i="1"/>
  <c r="AE4188" i="1"/>
  <c r="AE4189" i="1"/>
  <c r="AE4190" i="1"/>
  <c r="AE4191" i="1"/>
  <c r="AE4192" i="1"/>
  <c r="AE4193" i="1"/>
  <c r="AE4194" i="1"/>
  <c r="AE4195" i="1"/>
  <c r="AE4196" i="1"/>
  <c r="AE4197" i="1"/>
  <c r="AE4198" i="1"/>
  <c r="AE4199" i="1"/>
  <c r="AE4200"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4" i="1"/>
  <c r="AE4245" i="1"/>
  <c r="AE4246" i="1"/>
  <c r="AE4247" i="1"/>
  <c r="AE4248" i="1"/>
  <c r="AE4249" i="1"/>
  <c r="AE4250" i="1"/>
  <c r="AE4251" i="1"/>
  <c r="AE4252" i="1"/>
  <c r="AE4253" i="1"/>
  <c r="AE4254" i="1"/>
  <c r="AE4255" i="1"/>
  <c r="AE4256" i="1"/>
  <c r="AE4257" i="1"/>
  <c r="AE4258" i="1"/>
  <c r="AE4259" i="1"/>
  <c r="AE4260" i="1"/>
  <c r="AE4261" i="1"/>
  <c r="AE4262" i="1"/>
  <c r="AE4263" i="1"/>
  <c r="AE4264" i="1"/>
  <c r="AE4265" i="1"/>
  <c r="AE4266" i="1"/>
  <c r="AE4267" i="1"/>
  <c r="AE4268" i="1"/>
  <c r="AE4269" i="1"/>
  <c r="AE4270" i="1"/>
  <c r="AE4271" i="1"/>
  <c r="AE4272" i="1"/>
  <c r="AE4273" i="1"/>
  <c r="AE4274" i="1"/>
  <c r="AE4275" i="1"/>
  <c r="AE4276" i="1"/>
  <c r="AE4277" i="1"/>
  <c r="AE4278" i="1"/>
  <c r="AE4279" i="1"/>
  <c r="AE4280" i="1"/>
  <c r="AE4281" i="1"/>
  <c r="AE4282" i="1"/>
  <c r="AE4283" i="1"/>
  <c r="AE4284" i="1"/>
  <c r="AE4285" i="1"/>
  <c r="AE4286" i="1"/>
  <c r="AE4287" i="1"/>
  <c r="AE4288" i="1"/>
  <c r="AE4289" i="1"/>
  <c r="AE4290" i="1"/>
  <c r="AE4291" i="1"/>
  <c r="AE4292" i="1"/>
  <c r="AE4293" i="1"/>
  <c r="AE4294" i="1"/>
  <c r="AE4295" i="1"/>
  <c r="AE4296" i="1"/>
  <c r="AE4297" i="1"/>
  <c r="AE4298" i="1"/>
  <c r="AE4299" i="1"/>
  <c r="AE4300" i="1"/>
  <c r="AE4301" i="1"/>
  <c r="AE4302" i="1"/>
  <c r="AE4303"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6" i="1"/>
  <c r="AE4357" i="1"/>
  <c r="AE4358" i="1"/>
  <c r="AE4359" i="1"/>
  <c r="AE4360" i="1"/>
  <c r="AE4361" i="1"/>
  <c r="AE4362" i="1"/>
  <c r="AE4363" i="1"/>
  <c r="AE4364" i="1"/>
  <c r="AE4365" i="1"/>
  <c r="AE4366" i="1"/>
  <c r="AE4367" i="1"/>
  <c r="AE4368" i="1"/>
  <c r="AE4369" i="1"/>
  <c r="AE4370" i="1"/>
  <c r="AE4371" i="1"/>
  <c r="AE4372" i="1"/>
  <c r="AE4373" i="1"/>
  <c r="AE4374" i="1"/>
  <c r="AE4375" i="1"/>
  <c r="AE4376" i="1"/>
  <c r="AE4377" i="1"/>
  <c r="AE4378" i="1"/>
  <c r="AE4379" i="1"/>
  <c r="AE4380" i="1"/>
  <c r="AE4381" i="1"/>
  <c r="AE4382" i="1"/>
  <c r="AE4383" i="1"/>
  <c r="AE4384" i="1"/>
  <c r="AE4385"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413" i="1"/>
  <c r="AE4414" i="1"/>
  <c r="AE4415" i="1"/>
  <c r="AE4416" i="1"/>
  <c r="AE4417" i="1"/>
  <c r="AE4418" i="1"/>
  <c r="AE4419" i="1"/>
  <c r="AE4420" i="1"/>
  <c r="AE4421" i="1"/>
  <c r="AE4422" i="1"/>
  <c r="AE4423" i="1"/>
  <c r="AE4424" i="1"/>
  <c r="AE4425" i="1"/>
  <c r="AE4426" i="1"/>
  <c r="AE4427" i="1"/>
  <c r="AE4428" i="1"/>
  <c r="AE4429" i="1"/>
  <c r="AE4430" i="1"/>
  <c r="AE4431" i="1"/>
  <c r="AE4432" i="1"/>
  <c r="AE4433" i="1"/>
  <c r="AE4434" i="1"/>
  <c r="AE4435" i="1"/>
  <c r="AE4436" i="1"/>
  <c r="AE4437" i="1"/>
  <c r="AE4438" i="1"/>
  <c r="AE4439" i="1"/>
  <c r="AE4440" i="1"/>
  <c r="AE4441" i="1"/>
  <c r="AE4442" i="1"/>
  <c r="AE4443" i="1"/>
  <c r="AE4444" i="1"/>
  <c r="AE4445" i="1"/>
  <c r="AE4446" i="1"/>
  <c r="AE4447" i="1"/>
  <c r="AE4448" i="1"/>
  <c r="AE4449"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3"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09"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569" i="1"/>
  <c r="AE4570" i="1"/>
  <c r="AE4571" i="1"/>
  <c r="AE4572" i="1"/>
  <c r="AE4573" i="1"/>
  <c r="AE4574" i="1"/>
  <c r="AE4575" i="1"/>
  <c r="AE4576" i="1"/>
  <c r="AE4577" i="1"/>
  <c r="AE4578" i="1"/>
  <c r="AE4579" i="1"/>
  <c r="AE4580" i="1"/>
  <c r="AE4581" i="1"/>
  <c r="AE4582" i="1"/>
  <c r="AE4583" i="1"/>
  <c r="AE4584" i="1"/>
  <c r="AE4585" i="1"/>
  <c r="AE4586" i="1"/>
  <c r="AE4587" i="1"/>
  <c r="AE4588" i="1"/>
  <c r="AE4589" i="1"/>
  <c r="AE4590" i="1"/>
  <c r="AE4591" i="1"/>
  <c r="AE4592" i="1"/>
  <c r="AE4593" i="1"/>
  <c r="AE4594" i="1"/>
  <c r="AE4595" i="1"/>
  <c r="AE4596" i="1"/>
  <c r="AE4597" i="1"/>
  <c r="AE4598" i="1"/>
  <c r="AE4599" i="1"/>
  <c r="AE4600" i="1"/>
  <c r="AE4601" i="1"/>
  <c r="AE4602" i="1"/>
  <c r="AE4603" i="1"/>
  <c r="AE4604" i="1"/>
  <c r="AE4605" i="1"/>
  <c r="AE4606" i="1"/>
  <c r="AE4607" i="1"/>
  <c r="AE4608" i="1"/>
  <c r="AE4609" i="1"/>
  <c r="AE4610" i="1"/>
  <c r="AE4611" i="1"/>
  <c r="AE4612" i="1"/>
  <c r="AE4613" i="1"/>
  <c r="AE4614" i="1"/>
  <c r="AE4615" i="1"/>
  <c r="AE4616" i="1"/>
  <c r="AE4617" i="1"/>
  <c r="AE4618" i="1"/>
  <c r="AE4619" i="1"/>
  <c r="AE4620" i="1"/>
  <c r="AE4621" i="1"/>
  <c r="AE4622" i="1"/>
  <c r="AE4623" i="1"/>
  <c r="AE4624"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1"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19" i="1"/>
  <c r="AE4720" i="1"/>
  <c r="AE4721" i="1"/>
  <c r="AE4722" i="1"/>
  <c r="AE4723" i="1"/>
  <c r="AE4724" i="1"/>
  <c r="AE4725" i="1"/>
  <c r="AE4726" i="1"/>
  <c r="AE4727" i="1"/>
  <c r="AE4728" i="1"/>
  <c r="AE4729" i="1"/>
  <c r="AE4730" i="1"/>
  <c r="AE4731" i="1"/>
  <c r="AE4732" i="1"/>
  <c r="AE4733" i="1"/>
  <c r="AE4734" i="1"/>
  <c r="AE4735" i="1"/>
  <c r="AE4736" i="1"/>
  <c r="AE4737" i="1"/>
  <c r="AE4738" i="1"/>
  <c r="AE4739" i="1"/>
  <c r="AE4740" i="1"/>
  <c r="AE4741" i="1"/>
  <c r="AE4742" i="1"/>
  <c r="AE4743" i="1"/>
  <c r="AE4744" i="1"/>
  <c r="AE4745" i="1"/>
  <c r="AE4746" i="1"/>
  <c r="AE4747" i="1"/>
  <c r="AE4748" i="1"/>
  <c r="AE4749" i="1"/>
  <c r="AE4750" i="1"/>
  <c r="AE4751" i="1"/>
  <c r="AE4752" i="1"/>
  <c r="AE4753" i="1"/>
  <c r="AE4754" i="1"/>
  <c r="AE4755" i="1"/>
  <c r="AE4756" i="1"/>
  <c r="AE4757" i="1"/>
  <c r="AE4758" i="1"/>
  <c r="AE4759" i="1"/>
  <c r="AE4760" i="1"/>
  <c r="AE4761" i="1"/>
  <c r="AE4762" i="1"/>
  <c r="AE4763" i="1"/>
  <c r="AE4764" i="1"/>
  <c r="AE4765" i="1"/>
  <c r="AE4766" i="1"/>
  <c r="AE4767" i="1"/>
  <c r="AE4768" i="1"/>
  <c r="AE4769" i="1"/>
  <c r="AE4770" i="1"/>
  <c r="AE4771" i="1"/>
  <c r="AE4772" i="1"/>
  <c r="AE4773" i="1"/>
  <c r="AE4774" i="1"/>
  <c r="AE4775" i="1"/>
  <c r="AE4776" i="1"/>
  <c r="AE4777" i="1"/>
  <c r="AE4778" i="1"/>
  <c r="AE4779" i="1"/>
  <c r="AE4780" i="1"/>
  <c r="AE4781" i="1"/>
  <c r="AE4782" i="1"/>
  <c r="AE4783" i="1"/>
  <c r="AE4784" i="1"/>
  <c r="AE4785" i="1"/>
  <c r="AE4786" i="1"/>
  <c r="AE4787" i="1"/>
  <c r="AE4788" i="1"/>
  <c r="AE4789" i="1"/>
  <c r="AE4790" i="1"/>
  <c r="AE4791" i="1"/>
  <c r="AE4792" i="1"/>
  <c r="AE4793" i="1"/>
  <c r="AE4794" i="1"/>
  <c r="AE4795" i="1"/>
  <c r="AE4796" i="1"/>
  <c r="AE4797" i="1"/>
  <c r="AE4798" i="1"/>
  <c r="AE4799" i="1"/>
  <c r="AE4800" i="1"/>
  <c r="AE4801" i="1"/>
  <c r="AE4802" i="1"/>
  <c r="AE4803" i="1"/>
  <c r="AE4804" i="1"/>
  <c r="AE4805" i="1"/>
  <c r="AE4806" i="1"/>
  <c r="AE4807" i="1"/>
  <c r="AE4808" i="1"/>
  <c r="AE4809" i="1"/>
  <c r="AE4810" i="1"/>
  <c r="AE4811" i="1"/>
  <c r="AE4812" i="1"/>
  <c r="AE4813" i="1"/>
  <c r="AE4814" i="1"/>
  <c r="AE4815" i="1"/>
  <c r="AE4816" i="1"/>
  <c r="AE4817" i="1"/>
  <c r="AE4818" i="1"/>
  <c r="AE4819" i="1"/>
  <c r="AE4820" i="1"/>
  <c r="AE4821" i="1"/>
  <c r="AE4822" i="1"/>
  <c r="AE4823" i="1"/>
  <c r="AE4824" i="1"/>
  <c r="AE4825" i="1"/>
  <c r="AE4826" i="1"/>
  <c r="AE4827" i="1"/>
  <c r="AE4828" i="1"/>
  <c r="AE4829" i="1"/>
  <c r="AE4830" i="1"/>
  <c r="AE4831" i="1"/>
  <c r="AE4832" i="1"/>
  <c r="AE4833" i="1"/>
  <c r="AE4834" i="1"/>
  <c r="AE4835" i="1"/>
  <c r="AE4836" i="1"/>
  <c r="AE4837" i="1"/>
  <c r="AE4838" i="1"/>
  <c r="AE4839" i="1"/>
  <c r="AE4840" i="1"/>
  <c r="AE4841" i="1"/>
  <c r="AE4842" i="1"/>
  <c r="AE4843" i="1"/>
  <c r="AE4844" i="1"/>
  <c r="AE4845" i="1"/>
  <c r="AE4846" i="1"/>
  <c r="AE4847" i="1"/>
  <c r="AE4848" i="1"/>
  <c r="AE4849" i="1"/>
  <c r="AE4850" i="1"/>
  <c r="AE4851" i="1"/>
  <c r="AE4852" i="1"/>
  <c r="AE4853" i="1"/>
  <c r="AE4854" i="1"/>
  <c r="AE4855" i="1"/>
  <c r="AE4856" i="1"/>
  <c r="AE4857" i="1"/>
  <c r="AE4858" i="1"/>
  <c r="AE4859" i="1"/>
  <c r="AE4860" i="1"/>
  <c r="AE4861" i="1"/>
  <c r="AE4862" i="1"/>
  <c r="AE4863" i="1"/>
  <c r="AE4864" i="1"/>
  <c r="AE4865" i="1"/>
  <c r="AE4866" i="1"/>
  <c r="AE4867" i="1"/>
  <c r="AE4868" i="1"/>
  <c r="AE4869" i="1"/>
  <c r="AE4870" i="1"/>
  <c r="AE4871" i="1"/>
  <c r="AE4872" i="1"/>
  <c r="AE4873" i="1"/>
  <c r="AE4874" i="1"/>
  <c r="AE4875" i="1"/>
  <c r="AE4876" i="1"/>
  <c r="AE4877" i="1"/>
  <c r="AE4878" i="1"/>
  <c r="AE4879" i="1"/>
  <c r="AE4880" i="1"/>
  <c r="AE4881" i="1"/>
  <c r="AE4882" i="1"/>
  <c r="AE4883" i="1"/>
  <c r="AE4884" i="1"/>
  <c r="AE4885" i="1"/>
  <c r="AE4886" i="1"/>
  <c r="AE4887" i="1"/>
  <c r="AE4888" i="1"/>
  <c r="AE4889" i="1"/>
  <c r="AE4890" i="1"/>
  <c r="AE4891" i="1"/>
  <c r="AE4892" i="1"/>
  <c r="AE4893" i="1"/>
  <c r="AE4894" i="1"/>
  <c r="AE4895" i="1"/>
  <c r="AE4896" i="1"/>
  <c r="AE4897" i="1"/>
  <c r="AE4898" i="1"/>
  <c r="AE4899" i="1"/>
  <c r="AE4900" i="1"/>
  <c r="AE4901" i="1"/>
  <c r="AE4902" i="1"/>
  <c r="AE4903" i="1"/>
  <c r="AE4904" i="1"/>
  <c r="AE4905" i="1"/>
  <c r="AE4906" i="1"/>
  <c r="AE4907" i="1"/>
  <c r="AE4908" i="1"/>
  <c r="AE4909" i="1"/>
  <c r="AE4910" i="1"/>
  <c r="AE4911" i="1"/>
  <c r="AE4912" i="1"/>
  <c r="AE4913" i="1"/>
  <c r="AE4914" i="1"/>
  <c r="AE4915" i="1"/>
  <c r="AE4916" i="1"/>
  <c r="AE4917" i="1"/>
  <c r="AE4918" i="1"/>
  <c r="AE4919" i="1"/>
  <c r="AE4920" i="1"/>
  <c r="AE4921" i="1"/>
  <c r="AE4922" i="1"/>
  <c r="AE4923" i="1"/>
  <c r="AE4924" i="1"/>
  <c r="AE4925" i="1"/>
  <c r="AE4926" i="1"/>
  <c r="AE4927" i="1"/>
  <c r="AE4928" i="1"/>
  <c r="AE4929" i="1"/>
  <c r="AE4930" i="1"/>
  <c r="AE4931" i="1"/>
  <c r="AE4932" i="1"/>
  <c r="AE4933" i="1"/>
  <c r="AE4934" i="1"/>
  <c r="AE4935" i="1"/>
  <c r="AE4936" i="1"/>
  <c r="AE4937" i="1"/>
  <c r="AE4938" i="1"/>
  <c r="AE4939" i="1"/>
  <c r="AE4940" i="1"/>
  <c r="AE4941" i="1"/>
  <c r="AE4942" i="1"/>
  <c r="AE4943" i="1"/>
  <c r="AE4944" i="1"/>
  <c r="AE4945" i="1"/>
  <c r="AE4946" i="1"/>
  <c r="AE4947" i="1"/>
  <c r="AE4948" i="1"/>
  <c r="AE4949" i="1"/>
  <c r="AE4950" i="1"/>
  <c r="AE4951" i="1"/>
  <c r="AE4952" i="1"/>
  <c r="AE4953" i="1"/>
  <c r="AE4954" i="1"/>
  <c r="AE4955" i="1"/>
  <c r="AE4956" i="1"/>
  <c r="AE4957" i="1"/>
  <c r="AE4958" i="1"/>
  <c r="AE4959" i="1"/>
  <c r="AE4960" i="1"/>
  <c r="AE4961" i="1"/>
  <c r="AE4962" i="1"/>
  <c r="AE4963" i="1"/>
  <c r="AE4964" i="1"/>
  <c r="AE4965" i="1"/>
  <c r="AE4966" i="1"/>
  <c r="AE4967" i="1"/>
  <c r="AE4968" i="1"/>
  <c r="AE4969" i="1"/>
  <c r="AE4970" i="1"/>
  <c r="AE4971" i="1"/>
  <c r="AE4972" i="1"/>
  <c r="AE4973" i="1"/>
  <c r="AE4974" i="1"/>
  <c r="AE4975" i="1"/>
  <c r="AE4976" i="1"/>
  <c r="AE4977" i="1"/>
  <c r="AE4978" i="1"/>
  <c r="AE4979" i="1"/>
  <c r="AE4980" i="1"/>
  <c r="AE4981" i="1"/>
  <c r="AE4982" i="1"/>
  <c r="AE4983" i="1"/>
  <c r="AE4984" i="1"/>
  <c r="AE4985" i="1"/>
  <c r="AE4986" i="1"/>
  <c r="AE4987" i="1"/>
  <c r="AE4988" i="1"/>
  <c r="AE4989" i="1"/>
  <c r="AE4990" i="1"/>
  <c r="AE4991" i="1"/>
  <c r="AE4992" i="1"/>
  <c r="AE4993" i="1"/>
  <c r="AE4994" i="1"/>
  <c r="AE4995" i="1"/>
  <c r="AE4996" i="1"/>
  <c r="AE4997" i="1"/>
  <c r="AE4998" i="1"/>
  <c r="AE4999"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4285" i="1"/>
  <c r="AC4286" i="1"/>
  <c r="AC4287" i="1"/>
  <c r="AC4288" i="1"/>
  <c r="AC4289" i="1"/>
  <c r="AC4290" i="1"/>
  <c r="AC4291" i="1"/>
  <c r="AC4292" i="1"/>
  <c r="AC4293" i="1"/>
  <c r="AC4294" i="1"/>
  <c r="AC4295" i="1"/>
  <c r="AC4296" i="1"/>
  <c r="AC4297" i="1"/>
  <c r="AC4298" i="1"/>
  <c r="AC4299" i="1"/>
  <c r="AC4300" i="1"/>
  <c r="AC4301" i="1"/>
  <c r="AC4302" i="1"/>
  <c r="AC4303" i="1"/>
  <c r="AC4304" i="1"/>
  <c r="AC4305" i="1"/>
  <c r="AC4306" i="1"/>
  <c r="AC4307" i="1"/>
  <c r="AC4308" i="1"/>
  <c r="AC4309" i="1"/>
  <c r="AC4310" i="1"/>
  <c r="AC4311" i="1"/>
  <c r="AC4312" i="1"/>
  <c r="AC4313" i="1"/>
  <c r="AC4314" i="1"/>
  <c r="AC4315" i="1"/>
  <c r="AC4316" i="1"/>
  <c r="AC4317" i="1"/>
  <c r="AC4318" i="1"/>
  <c r="AC4319" i="1"/>
  <c r="AC4320" i="1"/>
  <c r="AC4321" i="1"/>
  <c r="AC4322" i="1"/>
  <c r="AC4323" i="1"/>
  <c r="AC4324" i="1"/>
  <c r="AC4325" i="1"/>
  <c r="AC4326" i="1"/>
  <c r="AC4327" i="1"/>
  <c r="AC4328" i="1"/>
  <c r="AC4329" i="1"/>
  <c r="AC4330" i="1"/>
  <c r="AC4331" i="1"/>
  <c r="AC4332" i="1"/>
  <c r="AC4333" i="1"/>
  <c r="AC4334" i="1"/>
  <c r="AC4335" i="1"/>
  <c r="AC4336" i="1"/>
  <c r="AC4337" i="1"/>
  <c r="AC4338" i="1"/>
  <c r="AC4339" i="1"/>
  <c r="AC4340" i="1"/>
  <c r="AC4341" i="1"/>
  <c r="AC4342" i="1"/>
  <c r="AC4343" i="1"/>
  <c r="AC4344" i="1"/>
  <c r="AC4345" i="1"/>
  <c r="AC4346" i="1"/>
  <c r="AC4347" i="1"/>
  <c r="AC4348" i="1"/>
  <c r="AC4349" i="1"/>
  <c r="AC4350" i="1"/>
  <c r="AC4351" i="1"/>
  <c r="AC4352" i="1"/>
  <c r="AC4353" i="1"/>
  <c r="AC4354" i="1"/>
  <c r="AC4355" i="1"/>
  <c r="AC4356" i="1"/>
  <c r="AC4357" i="1"/>
  <c r="AC4358" i="1"/>
  <c r="AC4359" i="1"/>
  <c r="AC4360" i="1"/>
  <c r="AC4361" i="1"/>
  <c r="AC4362" i="1"/>
  <c r="AC4363" i="1"/>
  <c r="AC4364" i="1"/>
  <c r="AC4365" i="1"/>
  <c r="AC4366" i="1"/>
  <c r="AC4367" i="1"/>
  <c r="AC4368" i="1"/>
  <c r="AC4369" i="1"/>
  <c r="AC4370" i="1"/>
  <c r="AC4371" i="1"/>
  <c r="AC4372" i="1"/>
  <c r="AC4373" i="1"/>
  <c r="AC4374" i="1"/>
  <c r="AC4375" i="1"/>
  <c r="AC4376" i="1"/>
  <c r="AC4377" i="1"/>
  <c r="AC4378" i="1"/>
  <c r="AC4379" i="1"/>
  <c r="AC4380" i="1"/>
  <c r="AC4381" i="1"/>
  <c r="AC4382" i="1"/>
  <c r="AC4383" i="1"/>
  <c r="AC4384" i="1"/>
  <c r="AC4385" i="1"/>
  <c r="AC4386" i="1"/>
  <c r="AC4387" i="1"/>
  <c r="AC4388" i="1"/>
  <c r="AC4389" i="1"/>
  <c r="AC4390" i="1"/>
  <c r="AC4391" i="1"/>
  <c r="AC4392" i="1"/>
  <c r="AC4393" i="1"/>
  <c r="AC4394" i="1"/>
  <c r="AC4395" i="1"/>
  <c r="AC4396" i="1"/>
  <c r="AC4397" i="1"/>
  <c r="AC4398" i="1"/>
  <c r="AC4399" i="1"/>
  <c r="AC4400" i="1"/>
  <c r="AC4401" i="1"/>
  <c r="AC4402" i="1"/>
  <c r="AC4403" i="1"/>
  <c r="AC4404" i="1"/>
  <c r="AC4405" i="1"/>
  <c r="AC4406" i="1"/>
  <c r="AC4407" i="1"/>
  <c r="AC4408" i="1"/>
  <c r="AC4409" i="1"/>
  <c r="AC4410" i="1"/>
  <c r="AC4411" i="1"/>
  <c r="AC4412" i="1"/>
  <c r="AC4413" i="1"/>
  <c r="AC4414" i="1"/>
  <c r="AC4415" i="1"/>
  <c r="AC4416" i="1"/>
  <c r="AC4417" i="1"/>
  <c r="AC4418" i="1"/>
  <c r="AC4419" i="1"/>
  <c r="AC4420" i="1"/>
  <c r="AC4421" i="1"/>
  <c r="AC4422" i="1"/>
  <c r="AC4423" i="1"/>
  <c r="AC4424" i="1"/>
  <c r="AC4425" i="1"/>
  <c r="AC4426" i="1"/>
  <c r="AC4427" i="1"/>
  <c r="AC4428" i="1"/>
  <c r="AC4429" i="1"/>
  <c r="AC4430" i="1"/>
  <c r="AC4431" i="1"/>
  <c r="AC4432" i="1"/>
  <c r="AC4433" i="1"/>
  <c r="AC4434" i="1"/>
  <c r="AC4435" i="1"/>
  <c r="AC4436" i="1"/>
  <c r="AC4437" i="1"/>
  <c r="AC4438" i="1"/>
  <c r="AC4439" i="1"/>
  <c r="AC4440" i="1"/>
  <c r="AC4441" i="1"/>
  <c r="AC4442" i="1"/>
  <c r="AC4443" i="1"/>
  <c r="AC4444" i="1"/>
  <c r="AC4445" i="1"/>
  <c r="AC4446" i="1"/>
  <c r="AC4447" i="1"/>
  <c r="AC4448" i="1"/>
  <c r="AC4449" i="1"/>
  <c r="AC4450" i="1"/>
  <c r="AC4451" i="1"/>
  <c r="AC4452" i="1"/>
  <c r="AC4453" i="1"/>
  <c r="AC4454" i="1"/>
  <c r="AC4455" i="1"/>
  <c r="AC4456" i="1"/>
  <c r="AC4457" i="1"/>
  <c r="AC4458" i="1"/>
  <c r="AC4459" i="1"/>
  <c r="AC4460" i="1"/>
  <c r="AC4461" i="1"/>
  <c r="AC4462" i="1"/>
  <c r="AC4463" i="1"/>
  <c r="AC4464" i="1"/>
  <c r="AC4465" i="1"/>
  <c r="AC4466" i="1"/>
  <c r="AC4467" i="1"/>
  <c r="AC4468" i="1"/>
  <c r="AC4469" i="1"/>
  <c r="AC4470" i="1"/>
  <c r="AC4471" i="1"/>
  <c r="AC4472" i="1"/>
  <c r="AC4473" i="1"/>
  <c r="AC4474" i="1"/>
  <c r="AC4475" i="1"/>
  <c r="AC4476" i="1"/>
  <c r="AC4477" i="1"/>
  <c r="AC4478" i="1"/>
  <c r="AC4479" i="1"/>
  <c r="AC4480" i="1"/>
  <c r="AC4481" i="1"/>
  <c r="AC4482" i="1"/>
  <c r="AC4483" i="1"/>
  <c r="AC4484" i="1"/>
  <c r="AC4485" i="1"/>
  <c r="AC4486" i="1"/>
  <c r="AC4487" i="1"/>
  <c r="AC4488" i="1"/>
  <c r="AC4489" i="1"/>
  <c r="AC4490" i="1"/>
  <c r="AC4491" i="1"/>
  <c r="AC4492" i="1"/>
  <c r="AC4493" i="1"/>
  <c r="AC4494" i="1"/>
  <c r="AC4495" i="1"/>
  <c r="AC4496" i="1"/>
  <c r="AC4497" i="1"/>
  <c r="AC4498" i="1"/>
  <c r="AC4499" i="1"/>
  <c r="AC4500" i="1"/>
  <c r="AC4501" i="1"/>
  <c r="AC4502" i="1"/>
  <c r="AC4503" i="1"/>
  <c r="AC4504" i="1"/>
  <c r="AC4505" i="1"/>
  <c r="AC4506" i="1"/>
  <c r="AC4507" i="1"/>
  <c r="AC4508" i="1"/>
  <c r="AC4509" i="1"/>
  <c r="AC4510" i="1"/>
  <c r="AC4511" i="1"/>
  <c r="AC4512" i="1"/>
  <c r="AC4513" i="1"/>
  <c r="AC4514" i="1"/>
  <c r="AC4515" i="1"/>
  <c r="AC4516" i="1"/>
  <c r="AC4517" i="1"/>
  <c r="AC4518" i="1"/>
  <c r="AC4519" i="1"/>
  <c r="AC4520" i="1"/>
  <c r="AC4521" i="1"/>
  <c r="AC4522" i="1"/>
  <c r="AC4523" i="1"/>
  <c r="AC4524" i="1"/>
  <c r="AC4525" i="1"/>
  <c r="AC4526" i="1"/>
  <c r="AC4527" i="1"/>
  <c r="AC4528" i="1"/>
  <c r="AC4529" i="1"/>
  <c r="AC4530" i="1"/>
  <c r="AC4531" i="1"/>
  <c r="AC4532" i="1"/>
  <c r="AC4533" i="1"/>
  <c r="AC4534" i="1"/>
  <c r="AC4535" i="1"/>
  <c r="AC4536" i="1"/>
  <c r="AC4537" i="1"/>
  <c r="AC4538" i="1"/>
  <c r="AC4539" i="1"/>
  <c r="AC4540" i="1"/>
  <c r="AC4541" i="1"/>
  <c r="AC4542" i="1"/>
  <c r="AC4543" i="1"/>
  <c r="AC4544" i="1"/>
  <c r="AC4545" i="1"/>
  <c r="AC4546" i="1"/>
  <c r="AC4547" i="1"/>
  <c r="AC4548" i="1"/>
  <c r="AC4549" i="1"/>
  <c r="AC4550" i="1"/>
  <c r="AC4551" i="1"/>
  <c r="AC4552" i="1"/>
  <c r="AC4553" i="1"/>
  <c r="AC4554" i="1"/>
  <c r="AC4555" i="1"/>
  <c r="AC4556" i="1"/>
  <c r="AC4557" i="1"/>
  <c r="AC4558" i="1"/>
  <c r="AC4559" i="1"/>
  <c r="AC4560" i="1"/>
  <c r="AC4561" i="1"/>
  <c r="AC4562" i="1"/>
  <c r="AC4563" i="1"/>
  <c r="AC4564" i="1"/>
  <c r="AC4565" i="1"/>
  <c r="AC4566" i="1"/>
  <c r="AC4567" i="1"/>
  <c r="AC4568" i="1"/>
  <c r="AC4569" i="1"/>
  <c r="AC4570" i="1"/>
  <c r="AC4571" i="1"/>
  <c r="AC4572" i="1"/>
  <c r="AC4573" i="1"/>
  <c r="AC4574" i="1"/>
  <c r="AC4575" i="1"/>
  <c r="AC4576" i="1"/>
  <c r="AC4577" i="1"/>
  <c r="AC4578" i="1"/>
  <c r="AC4579" i="1"/>
  <c r="AC4580" i="1"/>
  <c r="AC4581" i="1"/>
  <c r="AC4582" i="1"/>
  <c r="AC4583" i="1"/>
  <c r="AC4584" i="1"/>
  <c r="AC4585" i="1"/>
  <c r="AC4586" i="1"/>
  <c r="AC4587" i="1"/>
  <c r="AC4588" i="1"/>
  <c r="AC4589" i="1"/>
  <c r="AC4590" i="1"/>
  <c r="AC4591" i="1"/>
  <c r="AC4592" i="1"/>
  <c r="AC4593" i="1"/>
  <c r="AC4594" i="1"/>
  <c r="AC4595" i="1"/>
  <c r="AC4596" i="1"/>
  <c r="AC4597" i="1"/>
  <c r="AC4598" i="1"/>
  <c r="AC4599" i="1"/>
  <c r="AC4600" i="1"/>
  <c r="AC4601" i="1"/>
  <c r="AC4602" i="1"/>
  <c r="AC4603" i="1"/>
  <c r="AC4604" i="1"/>
  <c r="AC4605" i="1"/>
  <c r="AC4606" i="1"/>
  <c r="AC4607" i="1"/>
  <c r="AC4608" i="1"/>
  <c r="AC4609" i="1"/>
  <c r="AC4610" i="1"/>
  <c r="AC4611" i="1"/>
  <c r="AC4612" i="1"/>
  <c r="AC4613" i="1"/>
  <c r="AC4614" i="1"/>
  <c r="AC4615" i="1"/>
  <c r="AC4616" i="1"/>
  <c r="AC4617" i="1"/>
  <c r="AC4618" i="1"/>
  <c r="AC4619" i="1"/>
  <c r="AC4620" i="1"/>
  <c r="AC4621" i="1"/>
  <c r="AC4622" i="1"/>
  <c r="AC4623" i="1"/>
  <c r="AC4624" i="1"/>
  <c r="AC4625" i="1"/>
  <c r="AC4626" i="1"/>
  <c r="AC4627" i="1"/>
  <c r="AC4628" i="1"/>
  <c r="AC4629" i="1"/>
  <c r="AC4630" i="1"/>
  <c r="AC4631" i="1"/>
  <c r="AC4632" i="1"/>
  <c r="AC4633" i="1"/>
  <c r="AC4634" i="1"/>
  <c r="AC4635" i="1"/>
  <c r="AC4636" i="1"/>
  <c r="AC4637" i="1"/>
  <c r="AC4638" i="1"/>
  <c r="AC4639" i="1"/>
  <c r="AC4640" i="1"/>
  <c r="AC4641" i="1"/>
  <c r="AC4642" i="1"/>
  <c r="AC4643" i="1"/>
  <c r="AC4644" i="1"/>
  <c r="AC4645" i="1"/>
  <c r="AC4646" i="1"/>
  <c r="AC4647" i="1"/>
  <c r="AC4648" i="1"/>
  <c r="AC4649" i="1"/>
  <c r="AC4650" i="1"/>
  <c r="AC4651" i="1"/>
  <c r="AC4652" i="1"/>
  <c r="AC4653" i="1"/>
  <c r="AC4654" i="1"/>
  <c r="AC4655" i="1"/>
  <c r="AC4656" i="1"/>
  <c r="AC4657" i="1"/>
  <c r="AC4658" i="1"/>
  <c r="AC4659" i="1"/>
  <c r="AC4660" i="1"/>
  <c r="AC4661" i="1"/>
  <c r="AC4662" i="1"/>
  <c r="AC4663" i="1"/>
  <c r="AC4664" i="1"/>
  <c r="AC4665" i="1"/>
  <c r="AC4666" i="1"/>
  <c r="AC4667" i="1"/>
  <c r="AC4668" i="1"/>
  <c r="AC4669" i="1"/>
  <c r="AC4670" i="1"/>
  <c r="AC4671" i="1"/>
  <c r="AC4672" i="1"/>
  <c r="AC4673" i="1"/>
  <c r="AC4674" i="1"/>
  <c r="AC4675" i="1"/>
  <c r="AC4676" i="1"/>
  <c r="AC4677" i="1"/>
  <c r="AC4678" i="1"/>
  <c r="AC4679" i="1"/>
  <c r="AC4680" i="1"/>
  <c r="AC4681" i="1"/>
  <c r="AC4682" i="1"/>
  <c r="AC4683" i="1"/>
  <c r="AC4684" i="1"/>
  <c r="AC4685" i="1"/>
  <c r="AC4686" i="1"/>
  <c r="AC4687" i="1"/>
  <c r="AC4688" i="1"/>
  <c r="AC4689" i="1"/>
  <c r="AC4690" i="1"/>
  <c r="AC4691" i="1"/>
  <c r="AC4692" i="1"/>
  <c r="AC4693" i="1"/>
  <c r="AC4694" i="1"/>
  <c r="AC4695" i="1"/>
  <c r="AC4696" i="1"/>
  <c r="AC4697" i="1"/>
  <c r="AC4698" i="1"/>
  <c r="AC4699" i="1"/>
  <c r="AC4700" i="1"/>
  <c r="AC4701" i="1"/>
  <c r="AC4702" i="1"/>
  <c r="AC4703" i="1"/>
  <c r="AC4704" i="1"/>
  <c r="AC4705" i="1"/>
  <c r="AC4706" i="1"/>
  <c r="AC4707" i="1"/>
  <c r="AC4708" i="1"/>
  <c r="AC4709" i="1"/>
  <c r="AC4710" i="1"/>
  <c r="AC4711" i="1"/>
  <c r="AC4712" i="1"/>
  <c r="AC4713" i="1"/>
  <c r="AC4714" i="1"/>
  <c r="AC4715" i="1"/>
  <c r="AC4716" i="1"/>
  <c r="AC4717" i="1"/>
  <c r="AC4718" i="1"/>
  <c r="AC4719" i="1"/>
  <c r="AC4720" i="1"/>
  <c r="AC4721" i="1"/>
  <c r="AC4722" i="1"/>
  <c r="AC4723" i="1"/>
  <c r="AC4724" i="1"/>
  <c r="AC4725" i="1"/>
  <c r="AC4726" i="1"/>
  <c r="AC4727" i="1"/>
  <c r="AC4728" i="1"/>
  <c r="AC4729" i="1"/>
  <c r="AC4730" i="1"/>
  <c r="AC4731" i="1"/>
  <c r="AC4732" i="1"/>
  <c r="AC4733" i="1"/>
  <c r="AC4734" i="1"/>
  <c r="AC4735" i="1"/>
  <c r="AC4736" i="1"/>
  <c r="AC4737" i="1"/>
  <c r="AC4738" i="1"/>
  <c r="AC4739" i="1"/>
  <c r="AC4740" i="1"/>
  <c r="AC4741" i="1"/>
  <c r="AC4742" i="1"/>
  <c r="AC4743" i="1"/>
  <c r="AC4744" i="1"/>
  <c r="AC4745" i="1"/>
  <c r="AC4746" i="1"/>
  <c r="AC4747" i="1"/>
  <c r="AC4748" i="1"/>
  <c r="AC4749" i="1"/>
  <c r="AC4750" i="1"/>
  <c r="AC4751" i="1"/>
  <c r="AC4752" i="1"/>
  <c r="AC4753" i="1"/>
  <c r="AC4754" i="1"/>
  <c r="AC4755" i="1"/>
  <c r="AC4756" i="1"/>
  <c r="AC4757" i="1"/>
  <c r="AC4758" i="1"/>
  <c r="AC4759" i="1"/>
  <c r="AC4760" i="1"/>
  <c r="AC4761" i="1"/>
  <c r="AC4762" i="1"/>
  <c r="AC4763" i="1"/>
  <c r="AC4764" i="1"/>
  <c r="AC4765" i="1"/>
  <c r="AC4766" i="1"/>
  <c r="AC4767" i="1"/>
  <c r="AC4768" i="1"/>
  <c r="AC4769" i="1"/>
  <c r="AC4770" i="1"/>
  <c r="AC4771" i="1"/>
  <c r="AC4772" i="1"/>
  <c r="AC4773" i="1"/>
  <c r="AC4774" i="1"/>
  <c r="AC4775" i="1"/>
  <c r="AC4776" i="1"/>
  <c r="AC4777" i="1"/>
  <c r="AC4778" i="1"/>
  <c r="AC4779" i="1"/>
  <c r="AC4780" i="1"/>
  <c r="AC4781" i="1"/>
  <c r="AC4782" i="1"/>
  <c r="AC4783" i="1"/>
  <c r="AC4784" i="1"/>
  <c r="AC4785" i="1"/>
  <c r="AC4786" i="1"/>
  <c r="AC4787" i="1"/>
  <c r="AC4788" i="1"/>
  <c r="AC4789" i="1"/>
  <c r="AC4790" i="1"/>
  <c r="AC4791" i="1"/>
  <c r="AC4792" i="1"/>
  <c r="AC4793" i="1"/>
  <c r="AC4794" i="1"/>
  <c r="AC4795" i="1"/>
  <c r="AC4796" i="1"/>
  <c r="AC4797" i="1"/>
  <c r="AC4798" i="1"/>
  <c r="AC4799" i="1"/>
  <c r="AC4800" i="1"/>
  <c r="AC4801" i="1"/>
  <c r="AC4802" i="1"/>
  <c r="AC4803" i="1"/>
  <c r="AC4804" i="1"/>
  <c r="AC4805" i="1"/>
  <c r="AC4806" i="1"/>
  <c r="AC4807" i="1"/>
  <c r="AC4808" i="1"/>
  <c r="AC4809" i="1"/>
  <c r="AC4810" i="1"/>
  <c r="AC4811" i="1"/>
  <c r="AC4812" i="1"/>
  <c r="AC4813" i="1"/>
  <c r="AC4814" i="1"/>
  <c r="AC4815" i="1"/>
  <c r="AC4816" i="1"/>
  <c r="AC4817" i="1"/>
  <c r="AC4818" i="1"/>
  <c r="AC4819" i="1"/>
  <c r="AC4820" i="1"/>
  <c r="AC4821" i="1"/>
  <c r="AC4822" i="1"/>
  <c r="AC4823" i="1"/>
  <c r="AC4824" i="1"/>
  <c r="AC4825" i="1"/>
  <c r="AC4826" i="1"/>
  <c r="AC4827" i="1"/>
  <c r="AC4828" i="1"/>
  <c r="AC4829" i="1"/>
  <c r="AC4830" i="1"/>
  <c r="AC4831" i="1"/>
  <c r="AC4832" i="1"/>
  <c r="AC4833" i="1"/>
  <c r="AC4834" i="1"/>
  <c r="AC4835" i="1"/>
  <c r="AC4836" i="1"/>
  <c r="AC4837" i="1"/>
  <c r="AC4838" i="1"/>
  <c r="AC4839" i="1"/>
  <c r="AC4840" i="1"/>
  <c r="AC4841" i="1"/>
  <c r="AC4842" i="1"/>
  <c r="AC4843" i="1"/>
  <c r="AC4844" i="1"/>
  <c r="AC4845" i="1"/>
  <c r="AC4846" i="1"/>
  <c r="AC4847" i="1"/>
  <c r="AC4848" i="1"/>
  <c r="AC4849" i="1"/>
  <c r="AC4850" i="1"/>
  <c r="AC4851" i="1"/>
  <c r="AC4852" i="1"/>
  <c r="AC4853" i="1"/>
  <c r="AC4854" i="1"/>
  <c r="AC4855" i="1"/>
  <c r="AC4856" i="1"/>
  <c r="AC4857" i="1"/>
  <c r="AC4858" i="1"/>
  <c r="AC4859" i="1"/>
  <c r="AC4860" i="1"/>
  <c r="AC4861" i="1"/>
  <c r="AC4862" i="1"/>
  <c r="AC4863" i="1"/>
  <c r="AC4864" i="1"/>
  <c r="AC4865" i="1"/>
  <c r="AC4866" i="1"/>
  <c r="AC4867" i="1"/>
  <c r="AC4868" i="1"/>
  <c r="AC4869" i="1"/>
  <c r="AC4870" i="1"/>
  <c r="AC4871" i="1"/>
  <c r="AC4872" i="1"/>
  <c r="AC4873" i="1"/>
  <c r="AC4874" i="1"/>
  <c r="AC4875" i="1"/>
  <c r="AC4876" i="1"/>
  <c r="AC4877" i="1"/>
  <c r="AC4878" i="1"/>
  <c r="AC4879" i="1"/>
  <c r="AC4880" i="1"/>
  <c r="AC4881" i="1"/>
  <c r="AC4882" i="1"/>
  <c r="AC4883" i="1"/>
  <c r="AC4884" i="1"/>
  <c r="AC4885" i="1"/>
  <c r="AC4886" i="1"/>
  <c r="AC4887" i="1"/>
  <c r="AC4888" i="1"/>
  <c r="AC4889" i="1"/>
  <c r="AC4890" i="1"/>
  <c r="AC4891" i="1"/>
  <c r="AC4892" i="1"/>
  <c r="AC4893" i="1"/>
  <c r="AC4894" i="1"/>
  <c r="AC4895" i="1"/>
  <c r="AC4896" i="1"/>
  <c r="AC4897" i="1"/>
  <c r="AC4898" i="1"/>
  <c r="AC4899" i="1"/>
  <c r="AC4900" i="1"/>
  <c r="AC4901" i="1"/>
  <c r="AC4902" i="1"/>
  <c r="AC4903" i="1"/>
  <c r="AC4904" i="1"/>
  <c r="AC4905" i="1"/>
  <c r="AC4906" i="1"/>
  <c r="AC4907" i="1"/>
  <c r="AC4908" i="1"/>
  <c r="AC4909" i="1"/>
  <c r="AC4910" i="1"/>
  <c r="AC4911" i="1"/>
  <c r="AC4912" i="1"/>
  <c r="AC4913" i="1"/>
  <c r="AC4914" i="1"/>
  <c r="AC4915" i="1"/>
  <c r="AC4916" i="1"/>
  <c r="AC4917" i="1"/>
  <c r="AC4918" i="1"/>
  <c r="AC4919" i="1"/>
  <c r="AC4920" i="1"/>
  <c r="AC4921" i="1"/>
  <c r="AC4922" i="1"/>
  <c r="AC4923" i="1"/>
  <c r="AC4924" i="1"/>
  <c r="AC4925" i="1"/>
  <c r="AC4926" i="1"/>
  <c r="AC4927" i="1"/>
  <c r="AC4928" i="1"/>
  <c r="AC4929" i="1"/>
  <c r="AC4930" i="1"/>
  <c r="AC4931" i="1"/>
  <c r="AC4932" i="1"/>
  <c r="AC4933" i="1"/>
  <c r="AC4934" i="1"/>
  <c r="AC4935" i="1"/>
  <c r="AC4936" i="1"/>
  <c r="AC4937" i="1"/>
  <c r="AC4938" i="1"/>
  <c r="AC4939" i="1"/>
  <c r="AC4940" i="1"/>
  <c r="AC4941" i="1"/>
  <c r="AC4942" i="1"/>
  <c r="AC4943" i="1"/>
  <c r="AC4944" i="1"/>
  <c r="AC4945" i="1"/>
  <c r="AC4946" i="1"/>
  <c r="AC4947" i="1"/>
  <c r="AC4948" i="1"/>
  <c r="AC4949" i="1"/>
  <c r="AC4950" i="1"/>
  <c r="AC4951" i="1"/>
  <c r="AC4952" i="1"/>
  <c r="AC4953" i="1"/>
  <c r="AC4954" i="1"/>
  <c r="AC4955" i="1"/>
  <c r="AC4956" i="1"/>
  <c r="AC4957" i="1"/>
  <c r="AC4958" i="1"/>
  <c r="AC4959" i="1"/>
  <c r="AC4960" i="1"/>
  <c r="AC4961" i="1"/>
  <c r="AC4962" i="1"/>
  <c r="AC4963" i="1"/>
  <c r="AC4964" i="1"/>
  <c r="AC4965" i="1"/>
  <c r="AC4966" i="1"/>
  <c r="AC4967" i="1"/>
  <c r="AC4968" i="1"/>
  <c r="AC4969" i="1"/>
  <c r="AC4970" i="1"/>
  <c r="AC4971" i="1"/>
  <c r="AC4972" i="1"/>
  <c r="AC4973" i="1"/>
  <c r="AC4974" i="1"/>
  <c r="AC4975" i="1"/>
  <c r="AC4976" i="1"/>
  <c r="AC4977" i="1"/>
  <c r="AC4978" i="1"/>
  <c r="AC4979" i="1"/>
  <c r="AC4980" i="1"/>
  <c r="AC4981" i="1"/>
  <c r="AC4982" i="1"/>
  <c r="AC4983" i="1"/>
  <c r="AC4984" i="1"/>
  <c r="AC4985" i="1"/>
  <c r="AC4986" i="1"/>
  <c r="AC4987" i="1"/>
  <c r="AC4988" i="1"/>
  <c r="AC4989" i="1"/>
  <c r="AC4990" i="1"/>
  <c r="AC4991" i="1"/>
  <c r="AC4992" i="1"/>
  <c r="AC4993" i="1"/>
  <c r="AC4994" i="1"/>
  <c r="AC4995" i="1"/>
  <c r="AC4996" i="1"/>
  <c r="AC4997" i="1"/>
  <c r="AC4998" i="1"/>
  <c r="AC4999" i="1"/>
  <c r="AC5000" i="1"/>
  <c r="AB11" i="1" a="1"/>
  <c r="AB11" i="1" s="1"/>
  <c r="AC11" i="1" s="1"/>
  <c r="AB12" i="1" a="1"/>
  <c r="AB12" i="1" s="1"/>
  <c r="AC12" i="1" s="1"/>
  <c r="AB13" i="1" a="1"/>
  <c r="AB13" i="1" s="1"/>
  <c r="AC13" i="1" s="1"/>
  <c r="AB14" i="1" a="1"/>
  <c r="AB14" i="1" s="1"/>
  <c r="AB15" i="1" a="1"/>
  <c r="AB15" i="1" s="1"/>
  <c r="AB16" i="1" a="1"/>
  <c r="AB16" i="1" s="1"/>
  <c r="AB17" i="1" a="1"/>
  <c r="AB17" i="1" s="1"/>
  <c r="AB18" i="1" a="1"/>
  <c r="AB18" i="1" s="1"/>
  <c r="AB19" i="1" a="1"/>
  <c r="AB19" i="1" s="1"/>
  <c r="AB20" i="1" a="1"/>
  <c r="AB20" i="1" s="1"/>
  <c r="AB21" i="1" a="1"/>
  <c r="AB21" i="1" s="1"/>
  <c r="AB22" i="1" a="1"/>
  <c r="AB22" i="1" s="1"/>
  <c r="AB23" i="1" a="1"/>
  <c r="AB23" i="1" s="1"/>
  <c r="AB24" i="1" a="1"/>
  <c r="AB24" i="1" s="1"/>
  <c r="AB25" i="1" a="1"/>
  <c r="AB25" i="1" s="1"/>
  <c r="AB26" i="1" a="1"/>
  <c r="AB26" i="1"/>
  <c r="AB27" i="1" a="1"/>
  <c r="AB27" i="1" s="1"/>
  <c r="AB28" i="1" a="1"/>
  <c r="AB28" i="1" s="1"/>
  <c r="AB29" i="1" a="1"/>
  <c r="AB29" i="1" s="1"/>
  <c r="AB30" i="1" a="1"/>
  <c r="AB30" i="1" s="1"/>
  <c r="AB31" i="1" a="1"/>
  <c r="AB31" i="1" s="1"/>
  <c r="AB32" i="1" a="1"/>
  <c r="AB32" i="1" s="1"/>
  <c r="AB33" i="1" a="1"/>
  <c r="AB33" i="1" s="1"/>
  <c r="AB34" i="1" a="1"/>
  <c r="AB34" i="1" s="1"/>
  <c r="AB35" i="1" a="1"/>
  <c r="AB35" i="1" s="1"/>
  <c r="AB36" i="1" a="1"/>
  <c r="AB36" i="1" s="1"/>
  <c r="AB37" i="1" a="1"/>
  <c r="AB37" i="1" s="1"/>
  <c r="AB38" i="1" a="1"/>
  <c r="AB38" i="1" s="1"/>
  <c r="AB39" i="1" a="1"/>
  <c r="AB39" i="1" s="1"/>
  <c r="AB40" i="1" a="1"/>
  <c r="AB40" i="1" s="1"/>
  <c r="AB41" i="1" a="1"/>
  <c r="AB41" i="1" s="1"/>
  <c r="AB42" i="1" a="1"/>
  <c r="AB42" i="1" s="1"/>
  <c r="AB43" i="1" a="1"/>
  <c r="AB43" i="1" s="1"/>
  <c r="AB44" i="1" a="1"/>
  <c r="AB44" i="1" s="1"/>
  <c r="AB45" i="1" a="1"/>
  <c r="AB45" i="1" s="1"/>
  <c r="AB46" i="1" a="1"/>
  <c r="AB46" i="1" s="1"/>
  <c r="AB47" i="1" a="1"/>
  <c r="AB47" i="1" s="1"/>
  <c r="AB48" i="1" a="1"/>
  <c r="AB48" i="1" s="1"/>
  <c r="AB49" i="1" a="1"/>
  <c r="AB49" i="1" s="1"/>
  <c r="AB50" i="1" a="1"/>
  <c r="AB50" i="1" s="1"/>
  <c r="AB51" i="1" a="1"/>
  <c r="AB51" i="1" s="1"/>
  <c r="AB52" i="1" a="1"/>
  <c r="AB52" i="1" s="1"/>
  <c r="AB53" i="1" a="1"/>
  <c r="AB53" i="1" s="1"/>
  <c r="AB54" i="1" a="1"/>
  <c r="AB54" i="1" s="1"/>
  <c r="AB55" i="1" a="1"/>
  <c r="AB55" i="1" s="1"/>
  <c r="AB56" i="1" a="1"/>
  <c r="AB56" i="1" s="1"/>
  <c r="AB57" i="1" a="1"/>
  <c r="AB57" i="1" s="1"/>
  <c r="AB58" i="1" a="1"/>
  <c r="AB58" i="1"/>
  <c r="AB59" i="1" a="1"/>
  <c r="AB59" i="1" s="1"/>
  <c r="AB60" i="1" a="1"/>
  <c r="AB60" i="1" s="1"/>
  <c r="AB61" i="1" a="1"/>
  <c r="AB61" i="1" s="1"/>
  <c r="AB62" i="1" a="1"/>
  <c r="AB62" i="1" s="1"/>
  <c r="AB63" i="1" a="1"/>
  <c r="AB63" i="1" s="1"/>
  <c r="AB64" i="1" a="1"/>
  <c r="AB64" i="1" s="1"/>
  <c r="AB65" i="1" a="1"/>
  <c r="AB65" i="1" s="1"/>
  <c r="AB66" i="1" a="1"/>
  <c r="AB66" i="1" s="1"/>
  <c r="AB67" i="1" a="1"/>
  <c r="AB67" i="1" s="1"/>
  <c r="AB68" i="1" a="1"/>
  <c r="AB68" i="1" s="1"/>
  <c r="AB69" i="1" a="1"/>
  <c r="AB69" i="1" s="1"/>
  <c r="AB70" i="1" a="1"/>
  <c r="AB70" i="1" s="1"/>
  <c r="AB71" i="1" a="1"/>
  <c r="AB71" i="1" s="1"/>
  <c r="AB72" i="1" a="1"/>
  <c r="AB72" i="1" s="1"/>
  <c r="AB73" i="1" a="1"/>
  <c r="AB73" i="1" s="1"/>
  <c r="AB74" i="1" a="1"/>
  <c r="AB74" i="1" s="1"/>
  <c r="AB75" i="1" a="1"/>
  <c r="AB75" i="1" s="1"/>
  <c r="AB76" i="1" a="1"/>
  <c r="AB76" i="1" s="1"/>
  <c r="AB77" i="1" a="1"/>
  <c r="AB77" i="1" s="1"/>
  <c r="AB78" i="1" a="1"/>
  <c r="AB78" i="1" s="1"/>
  <c r="AB79" i="1" a="1"/>
  <c r="AB79" i="1" s="1"/>
  <c r="AB80" i="1" a="1"/>
  <c r="AB80" i="1" s="1"/>
  <c r="AB81" i="1" a="1"/>
  <c r="AB81" i="1" s="1"/>
  <c r="AB82" i="1" a="1"/>
  <c r="AB82" i="1" s="1"/>
  <c r="AB83" i="1" a="1"/>
  <c r="AB83" i="1" s="1"/>
  <c r="AB84" i="1" a="1"/>
  <c r="AB84" i="1" s="1"/>
  <c r="AB85" i="1" a="1"/>
  <c r="AB85" i="1" s="1"/>
  <c r="AB86" i="1" a="1"/>
  <c r="AB86" i="1" s="1"/>
  <c r="AB87" i="1" a="1"/>
  <c r="AB87" i="1" s="1"/>
  <c r="AB88" i="1" a="1"/>
  <c r="AB88" i="1" s="1"/>
  <c r="AB89" i="1" a="1"/>
  <c r="AB89" i="1" s="1"/>
  <c r="AB90" i="1" a="1"/>
  <c r="AB90" i="1" s="1"/>
  <c r="AB91" i="1" a="1"/>
  <c r="AB91" i="1" s="1"/>
  <c r="AB92" i="1" a="1"/>
  <c r="AB92" i="1" s="1"/>
  <c r="AB93" i="1" a="1"/>
  <c r="AB93" i="1" s="1"/>
  <c r="AB94" i="1" a="1"/>
  <c r="AB94" i="1" s="1"/>
  <c r="AB95" i="1" a="1"/>
  <c r="AB95" i="1" s="1"/>
  <c r="AB96" i="1" a="1"/>
  <c r="AB96" i="1" s="1"/>
  <c r="AB97" i="1" a="1"/>
  <c r="AB97" i="1" s="1"/>
  <c r="AB98" i="1" a="1"/>
  <c r="AB98" i="1" s="1"/>
  <c r="AB99" i="1" a="1"/>
  <c r="AB99" i="1" s="1"/>
  <c r="AB100" i="1" a="1"/>
  <c r="AB100" i="1" s="1"/>
  <c r="AB101" i="1" a="1"/>
  <c r="AB101" i="1" s="1"/>
  <c r="AB102" i="1" a="1"/>
  <c r="AB102" i="1" s="1"/>
  <c r="AB103" i="1" a="1"/>
  <c r="AB103" i="1" s="1"/>
  <c r="AB104" i="1" a="1"/>
  <c r="AB104" i="1" s="1"/>
  <c r="AB105" i="1" a="1"/>
  <c r="AB105" i="1" s="1"/>
  <c r="AB106" i="1" a="1"/>
  <c r="AB106" i="1" s="1"/>
  <c r="AB107" i="1" a="1"/>
  <c r="AB107" i="1" s="1"/>
  <c r="AB108" i="1" a="1"/>
  <c r="AB108" i="1" s="1"/>
  <c r="AB109" i="1" a="1"/>
  <c r="AB109" i="1" s="1"/>
  <c r="AB110" i="1" a="1"/>
  <c r="AB110" i="1"/>
  <c r="AB111" i="1" a="1"/>
  <c r="AB111" i="1" s="1"/>
  <c r="AB112" i="1" a="1"/>
  <c r="AB112" i="1" s="1"/>
  <c r="AB113" i="1" a="1"/>
  <c r="AB113" i="1" s="1"/>
  <c r="AB114" i="1" a="1"/>
  <c r="AB114" i="1" s="1"/>
  <c r="AB115" i="1" a="1"/>
  <c r="AB115" i="1" s="1"/>
  <c r="AB116" i="1" a="1"/>
  <c r="AB116" i="1" s="1"/>
  <c r="AB117" i="1" a="1"/>
  <c r="AB117" i="1" s="1"/>
  <c r="AB118" i="1" a="1"/>
  <c r="AB118" i="1" s="1"/>
  <c r="AB119" i="1" a="1"/>
  <c r="AB119" i="1" s="1"/>
  <c r="AB120" i="1" a="1"/>
  <c r="AB120" i="1" s="1"/>
  <c r="AB121" i="1" a="1"/>
  <c r="AB121" i="1" s="1"/>
  <c r="AB122" i="1" a="1"/>
  <c r="AB122" i="1" s="1"/>
  <c r="AB123" i="1" a="1"/>
  <c r="AB123" i="1" s="1"/>
  <c r="AB124" i="1" a="1"/>
  <c r="AB124" i="1" s="1"/>
  <c r="AB125" i="1" a="1"/>
  <c r="AB125" i="1" s="1"/>
  <c r="AB126" i="1" a="1"/>
  <c r="AB126" i="1" s="1"/>
  <c r="AB127" i="1" a="1"/>
  <c r="AB127" i="1" s="1"/>
  <c r="AB128" i="1" a="1"/>
  <c r="AB128" i="1" s="1"/>
  <c r="AB129" i="1" a="1"/>
  <c r="AB129" i="1" s="1"/>
  <c r="AB130" i="1" a="1"/>
  <c r="AB130" i="1" s="1"/>
  <c r="AB131" i="1" a="1"/>
  <c r="AB131" i="1" s="1"/>
  <c r="AB132" i="1" a="1"/>
  <c r="AB132" i="1" s="1"/>
  <c r="AB133" i="1" a="1"/>
  <c r="AB133" i="1" s="1"/>
  <c r="AB134" i="1" a="1"/>
  <c r="AB134" i="1" s="1"/>
  <c r="AB135" i="1" a="1"/>
  <c r="AB135" i="1" s="1"/>
  <c r="AB136" i="1" a="1"/>
  <c r="AB136" i="1" s="1"/>
  <c r="AB137" i="1" a="1"/>
  <c r="AB137" i="1" s="1"/>
  <c r="AB138" i="1" a="1"/>
  <c r="AB138" i="1" s="1"/>
  <c r="AB139" i="1" a="1"/>
  <c r="AB139" i="1" s="1"/>
  <c r="AB140" i="1" a="1"/>
  <c r="AB140" i="1" s="1"/>
  <c r="AB141" i="1" a="1"/>
  <c r="AB141" i="1" s="1"/>
  <c r="AB142" i="1" a="1"/>
  <c r="AB142" i="1" s="1"/>
  <c r="AB143" i="1" a="1"/>
  <c r="AB143" i="1" s="1"/>
  <c r="AB144" i="1" a="1"/>
  <c r="AB144" i="1" s="1"/>
  <c r="AB145" i="1" a="1"/>
  <c r="AB145" i="1" s="1"/>
  <c r="AB146" i="1" a="1"/>
  <c r="AB146" i="1" s="1"/>
  <c r="AB147" i="1" a="1"/>
  <c r="AB147" i="1" s="1"/>
  <c r="AB148" i="1" a="1"/>
  <c r="AB148" i="1" s="1"/>
  <c r="AB149" i="1" a="1"/>
  <c r="AB149" i="1" s="1"/>
  <c r="AB150" i="1" a="1"/>
  <c r="AB150" i="1" s="1"/>
  <c r="AB151" i="1" a="1"/>
  <c r="AB151" i="1" s="1"/>
  <c r="AB152" i="1" a="1"/>
  <c r="AB152" i="1" s="1"/>
  <c r="AB153" i="1" a="1"/>
  <c r="AB153" i="1" s="1"/>
  <c r="AB154" i="1" a="1"/>
  <c r="AB154" i="1"/>
  <c r="AB155" i="1" a="1"/>
  <c r="AB155" i="1" s="1"/>
  <c r="AB156" i="1" a="1"/>
  <c r="AB156" i="1" s="1"/>
  <c r="AB157" i="1" a="1"/>
  <c r="AB157" i="1" s="1"/>
  <c r="AB158" i="1" a="1"/>
  <c r="AB158" i="1" s="1"/>
  <c r="AB159" i="1" a="1"/>
  <c r="AB159" i="1" s="1"/>
  <c r="AB160" i="1" a="1"/>
  <c r="AB160" i="1" s="1"/>
  <c r="AB161" i="1" a="1"/>
  <c r="AB161" i="1" s="1"/>
  <c r="AB162" i="1" a="1"/>
  <c r="AB162" i="1" s="1"/>
  <c r="AB163" i="1" a="1"/>
  <c r="AB163" i="1" s="1"/>
  <c r="AB164" i="1" a="1"/>
  <c r="AB164" i="1" s="1"/>
  <c r="AB165" i="1" a="1"/>
  <c r="AB165" i="1" s="1"/>
  <c r="AB166" i="1" a="1"/>
  <c r="AB166" i="1" s="1"/>
  <c r="AB167" i="1" a="1"/>
  <c r="AB167" i="1" s="1"/>
  <c r="AB168" i="1" a="1"/>
  <c r="AB168" i="1" s="1"/>
  <c r="AB169" i="1" a="1"/>
  <c r="AB169" i="1" s="1"/>
  <c r="AB170" i="1" a="1"/>
  <c r="AB170" i="1" s="1"/>
  <c r="AB171" i="1" a="1"/>
  <c r="AB171" i="1" s="1"/>
  <c r="AB172" i="1" a="1"/>
  <c r="AB172" i="1" s="1"/>
  <c r="AB173" i="1" a="1"/>
  <c r="AB173" i="1" s="1"/>
  <c r="AB174" i="1" a="1"/>
  <c r="AB174" i="1" s="1"/>
  <c r="AB175" i="1" a="1"/>
  <c r="AB175" i="1" s="1"/>
  <c r="AB176" i="1" a="1"/>
  <c r="AB176" i="1" s="1"/>
  <c r="AB177" i="1" a="1"/>
  <c r="AB177" i="1" s="1"/>
  <c r="AB178" i="1" a="1"/>
  <c r="AB178" i="1" s="1"/>
  <c r="AB179" i="1" a="1"/>
  <c r="AB179" i="1" s="1"/>
  <c r="AB180" i="1" a="1"/>
  <c r="AB180" i="1" s="1"/>
  <c r="AB181" i="1" a="1"/>
  <c r="AB181" i="1" s="1"/>
  <c r="AB182" i="1" a="1"/>
  <c r="AB182" i="1" s="1"/>
  <c r="AB183" i="1" a="1"/>
  <c r="AB183" i="1" s="1"/>
  <c r="AB184" i="1" a="1"/>
  <c r="AB184" i="1" s="1"/>
  <c r="AB185" i="1" a="1"/>
  <c r="AB185" i="1" s="1"/>
  <c r="AB186" i="1" a="1"/>
  <c r="AB186" i="1" s="1"/>
  <c r="AB187" i="1" a="1"/>
  <c r="AB187" i="1" s="1"/>
  <c r="AB188" i="1" a="1"/>
  <c r="AB188" i="1" s="1"/>
  <c r="AB189" i="1" a="1"/>
  <c r="AB189" i="1" s="1"/>
  <c r="AB190" i="1" a="1"/>
  <c r="AB190" i="1" s="1"/>
  <c r="AB191" i="1" a="1"/>
  <c r="AB191" i="1" s="1"/>
  <c r="AB192" i="1" a="1"/>
  <c r="AB192" i="1" s="1"/>
  <c r="AB193" i="1" a="1"/>
  <c r="AB193" i="1" s="1"/>
  <c r="AB194" i="1" a="1"/>
  <c r="AB194" i="1" s="1"/>
  <c r="AB195" i="1" a="1"/>
  <c r="AB195" i="1" s="1"/>
  <c r="AB196" i="1" a="1"/>
  <c r="AB196" i="1" s="1"/>
  <c r="AB197" i="1" a="1"/>
  <c r="AB197" i="1" s="1"/>
  <c r="AB198" i="1" a="1"/>
  <c r="AB198" i="1" s="1"/>
  <c r="AB199" i="1" a="1"/>
  <c r="AB199" i="1" s="1"/>
  <c r="AB200" i="1" a="1"/>
  <c r="AB200" i="1" s="1"/>
  <c r="AB201" i="1" a="1"/>
  <c r="AB201" i="1" s="1"/>
  <c r="AB202" i="1" a="1"/>
  <c r="AB202" i="1" s="1"/>
  <c r="AB203" i="1" a="1"/>
  <c r="AB203" i="1" s="1"/>
  <c r="AB204" i="1" a="1"/>
  <c r="AB204" i="1" s="1"/>
  <c r="AB205" i="1" a="1"/>
  <c r="AB205" i="1" s="1"/>
  <c r="AB206" i="1" a="1"/>
  <c r="AB206" i="1" s="1"/>
  <c r="AB207" i="1" a="1"/>
  <c r="AB207" i="1" s="1"/>
  <c r="AB208" i="1" a="1"/>
  <c r="AB208" i="1" s="1"/>
  <c r="AB209" i="1" a="1"/>
  <c r="AB209" i="1" s="1"/>
  <c r="AB210" i="1" a="1"/>
  <c r="AB210" i="1" s="1"/>
  <c r="AB211" i="1" a="1"/>
  <c r="AB211" i="1" s="1"/>
  <c r="AB212" i="1" a="1"/>
  <c r="AB212" i="1" s="1"/>
  <c r="AB213" i="1" a="1"/>
  <c r="AB213" i="1" s="1"/>
  <c r="AB214" i="1" a="1"/>
  <c r="AB214" i="1"/>
  <c r="AB215" i="1" a="1"/>
  <c r="AB215" i="1" s="1"/>
  <c r="AB216" i="1" a="1"/>
  <c r="AB216" i="1" s="1"/>
  <c r="AB217" i="1" a="1"/>
  <c r="AB217" i="1" s="1"/>
  <c r="AB218" i="1" a="1"/>
  <c r="AB218" i="1" s="1"/>
  <c r="AB219" i="1" a="1"/>
  <c r="AB219" i="1" s="1"/>
  <c r="AB220" i="1" a="1"/>
  <c r="AB220" i="1" s="1"/>
  <c r="AB221" i="1" a="1"/>
  <c r="AB221" i="1" s="1"/>
  <c r="AB222" i="1" a="1"/>
  <c r="AB222" i="1" s="1"/>
  <c r="AB223" i="1" a="1"/>
  <c r="AB223" i="1" s="1"/>
  <c r="AB224" i="1" a="1"/>
  <c r="AB224" i="1" s="1"/>
  <c r="AB225" i="1" a="1"/>
  <c r="AB225" i="1" s="1"/>
  <c r="AB226" i="1" a="1"/>
  <c r="AB226" i="1" s="1"/>
  <c r="AB227" i="1" a="1"/>
  <c r="AB227" i="1" s="1"/>
  <c r="AB228" i="1" a="1"/>
  <c r="AB228" i="1" s="1"/>
  <c r="AB229" i="1" a="1"/>
  <c r="AB229" i="1" s="1"/>
  <c r="AB230" i="1" a="1"/>
  <c r="AB230" i="1" s="1"/>
  <c r="AB231" i="1" a="1"/>
  <c r="AB231" i="1" s="1"/>
  <c r="AB232" i="1" a="1"/>
  <c r="AB232" i="1" s="1"/>
  <c r="AB233" i="1" a="1"/>
  <c r="AB233" i="1" s="1"/>
  <c r="AB234" i="1" a="1"/>
  <c r="AB234" i="1" s="1"/>
  <c r="AB235" i="1" a="1"/>
  <c r="AB235" i="1" s="1"/>
  <c r="AB236" i="1" a="1"/>
  <c r="AB236" i="1" s="1"/>
  <c r="AB237" i="1" a="1"/>
  <c r="AB237" i="1" s="1"/>
  <c r="AB238" i="1" a="1"/>
  <c r="AB238" i="1" s="1"/>
  <c r="AB239" i="1" a="1"/>
  <c r="AB239" i="1" s="1"/>
  <c r="AB240" i="1" a="1"/>
  <c r="AB240" i="1" s="1"/>
  <c r="AB241" i="1" a="1"/>
  <c r="AB241" i="1" s="1"/>
  <c r="AB242" i="1" a="1"/>
  <c r="AB242" i="1" s="1"/>
  <c r="AB243" i="1" a="1"/>
  <c r="AB243" i="1" s="1"/>
  <c r="AB244" i="1" a="1"/>
  <c r="AB244" i="1" s="1"/>
  <c r="AB245" i="1" a="1"/>
  <c r="AB245" i="1" s="1"/>
  <c r="AB246" i="1" a="1"/>
  <c r="AB246" i="1" s="1"/>
  <c r="AB247" i="1" a="1"/>
  <c r="AB247" i="1" s="1"/>
  <c r="AB248" i="1" a="1"/>
  <c r="AB248" i="1" s="1"/>
  <c r="AB249" i="1" a="1"/>
  <c r="AB249" i="1" s="1"/>
  <c r="AB250" i="1" a="1"/>
  <c r="AB250" i="1" s="1"/>
  <c r="AB251" i="1" a="1"/>
  <c r="AB251" i="1" s="1"/>
  <c r="AB252" i="1" a="1"/>
  <c r="AB252" i="1" s="1"/>
  <c r="AB253" i="1" a="1"/>
  <c r="AB253" i="1" s="1"/>
  <c r="AB254" i="1" a="1"/>
  <c r="AB254" i="1" s="1"/>
  <c r="AB255" i="1" a="1"/>
  <c r="AB255" i="1" s="1"/>
  <c r="AB256" i="1" a="1"/>
  <c r="AB256" i="1" s="1"/>
  <c r="AB257" i="1" a="1"/>
  <c r="AB257" i="1" s="1"/>
  <c r="AB258" i="1" a="1"/>
  <c r="AB258" i="1" s="1"/>
  <c r="AB259" i="1" a="1"/>
  <c r="AB259" i="1" s="1"/>
  <c r="AB260" i="1" a="1"/>
  <c r="AB260" i="1" s="1"/>
  <c r="AB261" i="1" a="1"/>
  <c r="AB261" i="1" s="1"/>
  <c r="AB262" i="1" a="1"/>
  <c r="AB262" i="1" s="1"/>
  <c r="AB263" i="1" a="1"/>
  <c r="AB263" i="1" s="1"/>
  <c r="AB264" i="1" a="1"/>
  <c r="AB264" i="1" s="1"/>
  <c r="AB265" i="1" a="1"/>
  <c r="AB265" i="1" s="1"/>
  <c r="AB266" i="1" a="1"/>
  <c r="AB266" i="1" s="1"/>
  <c r="AB267" i="1" a="1"/>
  <c r="AB267" i="1" s="1"/>
  <c r="AB268" i="1" a="1"/>
  <c r="AB268" i="1" s="1"/>
  <c r="AB269" i="1" a="1"/>
  <c r="AB269" i="1" s="1"/>
  <c r="AB270" i="1" a="1"/>
  <c r="AB270" i="1" s="1"/>
  <c r="AB271" i="1" a="1"/>
  <c r="AB271" i="1" s="1"/>
  <c r="AB272" i="1" a="1"/>
  <c r="AB272" i="1" s="1"/>
  <c r="AB273" i="1" a="1"/>
  <c r="AB273" i="1" s="1"/>
  <c r="AB274" i="1" a="1"/>
  <c r="AB274" i="1" s="1"/>
  <c r="AB275" i="1" a="1"/>
  <c r="AB275" i="1" s="1"/>
  <c r="AB276" i="1" a="1"/>
  <c r="AB276" i="1" s="1"/>
  <c r="AB277" i="1" a="1"/>
  <c r="AB277" i="1" s="1"/>
  <c r="AB278" i="1" a="1"/>
  <c r="AB278" i="1" s="1"/>
  <c r="AB279" i="1" a="1"/>
  <c r="AB279" i="1" s="1"/>
  <c r="AB280" i="1" a="1"/>
  <c r="AB280" i="1" s="1"/>
  <c r="AB281" i="1" a="1"/>
  <c r="AB281" i="1" s="1"/>
  <c r="AB282" i="1" a="1"/>
  <c r="AB282" i="1" s="1"/>
  <c r="AB283" i="1" a="1"/>
  <c r="AB283" i="1" s="1"/>
  <c r="AB284" i="1" a="1"/>
  <c r="AB284" i="1" s="1"/>
  <c r="AB285" i="1" a="1"/>
  <c r="AB285" i="1" s="1"/>
  <c r="AB286" i="1" a="1"/>
  <c r="AB286" i="1" s="1"/>
  <c r="AB287" i="1" a="1"/>
  <c r="AB287" i="1" s="1"/>
  <c r="AB288" i="1" a="1"/>
  <c r="AB288" i="1" s="1"/>
  <c r="AB289" i="1" a="1"/>
  <c r="AB289" i="1" s="1"/>
  <c r="AB290" i="1" a="1"/>
  <c r="AB290" i="1" s="1"/>
  <c r="AB291" i="1" a="1"/>
  <c r="AB291" i="1" s="1"/>
  <c r="AB292" i="1" a="1"/>
  <c r="AB292" i="1" s="1"/>
  <c r="AB293" i="1" a="1"/>
  <c r="AB293" i="1" s="1"/>
  <c r="AB294" i="1" a="1"/>
  <c r="AB294" i="1" s="1"/>
  <c r="AB295" i="1" a="1"/>
  <c r="AB295" i="1" s="1"/>
  <c r="AB296" i="1" a="1"/>
  <c r="AB296" i="1" s="1"/>
  <c r="AB297" i="1" a="1"/>
  <c r="AB297" i="1" s="1"/>
  <c r="AB298" i="1" a="1"/>
  <c r="AB298" i="1" s="1"/>
  <c r="AB299" i="1" a="1"/>
  <c r="AB299" i="1" s="1"/>
  <c r="AB300" i="1" a="1"/>
  <c r="AB300" i="1" s="1"/>
  <c r="AB301" i="1" a="1"/>
  <c r="AB301" i="1" s="1"/>
  <c r="AB302" i="1" a="1"/>
  <c r="AB302" i="1" s="1"/>
  <c r="AB303" i="1" a="1"/>
  <c r="AB303" i="1" s="1"/>
  <c r="AB304" i="1" a="1"/>
  <c r="AB304" i="1" s="1"/>
  <c r="AB305" i="1" a="1"/>
  <c r="AB305" i="1" s="1"/>
  <c r="AB306" i="1" a="1"/>
  <c r="AB306" i="1" s="1"/>
  <c r="AB307" i="1" a="1"/>
  <c r="AB307" i="1" s="1"/>
  <c r="AB308" i="1" a="1"/>
  <c r="AB308" i="1" s="1"/>
  <c r="AB309" i="1" a="1"/>
  <c r="AB309" i="1" s="1"/>
  <c r="AB310" i="1" a="1"/>
  <c r="AB310" i="1" s="1"/>
  <c r="AB311" i="1" a="1"/>
  <c r="AB311" i="1" s="1"/>
  <c r="AB312" i="1" a="1"/>
  <c r="AB312" i="1" s="1"/>
  <c r="AB313" i="1" a="1"/>
  <c r="AB313" i="1" s="1"/>
  <c r="AB314" i="1" a="1"/>
  <c r="AB314" i="1" s="1"/>
  <c r="AB315" i="1" a="1"/>
  <c r="AB315" i="1" s="1"/>
  <c r="AB316" i="1" a="1"/>
  <c r="AB316" i="1" s="1"/>
  <c r="AB317" i="1" a="1"/>
  <c r="AB317" i="1" s="1"/>
  <c r="AB318" i="1" a="1"/>
  <c r="AB318" i="1" s="1"/>
  <c r="AB319" i="1" a="1"/>
  <c r="AB319" i="1" s="1"/>
  <c r="AB320" i="1" a="1"/>
  <c r="AB320" i="1" s="1"/>
  <c r="AB321" i="1" a="1"/>
  <c r="AB321" i="1" s="1"/>
  <c r="AB322" i="1" a="1"/>
  <c r="AB322" i="1" s="1"/>
  <c r="AB323" i="1" a="1"/>
  <c r="AB323" i="1" s="1"/>
  <c r="AB324" i="1" a="1"/>
  <c r="AB324" i="1" s="1"/>
  <c r="AB325" i="1" a="1"/>
  <c r="AB325" i="1" s="1"/>
  <c r="AB326" i="1" a="1"/>
  <c r="AB326" i="1" s="1"/>
  <c r="AB327" i="1" a="1"/>
  <c r="AB327" i="1" s="1"/>
  <c r="AB328" i="1" a="1"/>
  <c r="AB328" i="1" s="1"/>
  <c r="AB329" i="1" a="1"/>
  <c r="AB329" i="1" s="1"/>
  <c r="AB330" i="1" a="1"/>
  <c r="AB330" i="1" s="1"/>
  <c r="AB331" i="1" a="1"/>
  <c r="AB331" i="1" s="1"/>
  <c r="AB332" i="1" a="1"/>
  <c r="AB332" i="1" s="1"/>
  <c r="AB333" i="1" a="1"/>
  <c r="AB333" i="1" s="1"/>
  <c r="AB334" i="1" a="1"/>
  <c r="AB334" i="1" s="1"/>
  <c r="AB335" i="1" a="1"/>
  <c r="AB335" i="1" s="1"/>
  <c r="AB336" i="1" a="1"/>
  <c r="AB336" i="1" s="1"/>
  <c r="AB337" i="1" a="1"/>
  <c r="AB337" i="1" s="1"/>
  <c r="AB338" i="1" a="1"/>
  <c r="AB338" i="1" s="1"/>
  <c r="AB339" i="1" a="1"/>
  <c r="AB339" i="1" s="1"/>
  <c r="AB340" i="1" a="1"/>
  <c r="AB340" i="1" s="1"/>
  <c r="AB341" i="1" a="1"/>
  <c r="AB341" i="1" s="1"/>
  <c r="AB342" i="1" a="1"/>
  <c r="AB342" i="1" s="1"/>
  <c r="AB343" i="1" a="1"/>
  <c r="AB343" i="1" s="1"/>
  <c r="AB344" i="1" a="1"/>
  <c r="AB344" i="1" s="1"/>
  <c r="AB345" i="1" a="1"/>
  <c r="AB345" i="1" s="1"/>
  <c r="AB346" i="1" a="1"/>
  <c r="AB346" i="1" s="1"/>
  <c r="AB347" i="1" a="1"/>
  <c r="AB347" i="1" s="1"/>
  <c r="AB348" i="1" a="1"/>
  <c r="AB348" i="1" s="1"/>
  <c r="AB349" i="1" a="1"/>
  <c r="AB349" i="1" s="1"/>
  <c r="AB350" i="1" a="1"/>
  <c r="AB350" i="1" s="1"/>
  <c r="AB351" i="1" a="1"/>
  <c r="AB351" i="1" s="1"/>
  <c r="AB352" i="1" a="1"/>
  <c r="AB352" i="1" s="1"/>
  <c r="AB353" i="1" a="1"/>
  <c r="AB353" i="1" s="1"/>
  <c r="AB354" i="1" a="1"/>
  <c r="AB354" i="1" s="1"/>
  <c r="AB355" i="1" a="1"/>
  <c r="AB355" i="1" s="1"/>
  <c r="AB356" i="1" a="1"/>
  <c r="AB356" i="1" s="1"/>
  <c r="AB357" i="1" a="1"/>
  <c r="AB357" i="1" s="1"/>
  <c r="AB358" i="1" a="1"/>
  <c r="AB358" i="1" s="1"/>
  <c r="AB359" i="1" a="1"/>
  <c r="AB359" i="1" s="1"/>
  <c r="AB360" i="1" a="1"/>
  <c r="AB360" i="1" s="1"/>
  <c r="AB361" i="1" a="1"/>
  <c r="AB361" i="1" s="1"/>
  <c r="AB362" i="1" a="1"/>
  <c r="AB362" i="1" s="1"/>
  <c r="AB363" i="1" a="1"/>
  <c r="AB363" i="1" s="1"/>
  <c r="AB364" i="1" a="1"/>
  <c r="AB364" i="1" s="1"/>
  <c r="AB365" i="1" a="1"/>
  <c r="AB365" i="1" s="1"/>
  <c r="AB366" i="1" a="1"/>
  <c r="AB366" i="1" s="1"/>
  <c r="AB367" i="1" a="1"/>
  <c r="AB367" i="1" s="1"/>
  <c r="AB368" i="1" a="1"/>
  <c r="AB368" i="1" s="1"/>
  <c r="AB369" i="1" a="1"/>
  <c r="AB369" i="1" s="1"/>
  <c r="AB370" i="1" a="1"/>
  <c r="AB370" i="1" s="1"/>
  <c r="AB371" i="1" a="1"/>
  <c r="AB371" i="1" s="1"/>
  <c r="AB372" i="1" a="1"/>
  <c r="AB372" i="1" s="1"/>
  <c r="AB373" i="1" a="1"/>
  <c r="AB373" i="1" s="1"/>
  <c r="AB374" i="1" a="1"/>
  <c r="AB374" i="1" s="1"/>
  <c r="AB375" i="1" a="1"/>
  <c r="AB375" i="1" s="1"/>
  <c r="AB376" i="1" a="1"/>
  <c r="AB376" i="1" s="1"/>
  <c r="AB377" i="1" a="1"/>
  <c r="AB377" i="1" s="1"/>
  <c r="AB378" i="1" a="1"/>
  <c r="AB378" i="1" s="1"/>
  <c r="AB379" i="1" a="1"/>
  <c r="AB379" i="1" s="1"/>
  <c r="AB380" i="1" a="1"/>
  <c r="AB380" i="1" s="1"/>
  <c r="AB381" i="1" a="1"/>
  <c r="AB381" i="1" s="1"/>
  <c r="AB382" i="1" a="1"/>
  <c r="AB382" i="1" s="1"/>
  <c r="AB383" i="1" a="1"/>
  <c r="AB383" i="1" s="1"/>
  <c r="AB384" i="1" a="1"/>
  <c r="AB384" i="1" s="1"/>
  <c r="AB385" i="1" a="1"/>
  <c r="AB385" i="1" s="1"/>
  <c r="AB386" i="1" a="1"/>
  <c r="AB386" i="1" s="1"/>
  <c r="AB387" i="1" a="1"/>
  <c r="AB387" i="1" s="1"/>
  <c r="AB388" i="1" a="1"/>
  <c r="AB388" i="1" s="1"/>
  <c r="AB389" i="1" a="1"/>
  <c r="AB389" i="1" s="1"/>
  <c r="AB390" i="1" a="1"/>
  <c r="AB390" i="1" s="1"/>
  <c r="AB391" i="1" a="1"/>
  <c r="AB391" i="1" s="1"/>
  <c r="AB392" i="1" a="1"/>
  <c r="AB392" i="1" s="1"/>
  <c r="AB393" i="1" a="1"/>
  <c r="AB393" i="1" s="1"/>
  <c r="AB394" i="1" a="1"/>
  <c r="AB394" i="1" s="1"/>
  <c r="AB395" i="1" a="1"/>
  <c r="AB395" i="1" s="1"/>
  <c r="AB396" i="1" a="1"/>
  <c r="AB396" i="1" s="1"/>
  <c r="AB397" i="1" a="1"/>
  <c r="AB397" i="1" s="1"/>
  <c r="AB398" i="1" a="1"/>
  <c r="AB398" i="1" s="1"/>
  <c r="AB399" i="1" a="1"/>
  <c r="AB399" i="1" s="1"/>
  <c r="AB400" i="1" a="1"/>
  <c r="AB400" i="1" s="1"/>
  <c r="AB401" i="1" a="1"/>
  <c r="AB401" i="1" s="1"/>
  <c r="AB402" i="1" a="1"/>
  <c r="AB402" i="1" s="1"/>
  <c r="AB403" i="1" a="1"/>
  <c r="AB403" i="1" s="1"/>
  <c r="AB404" i="1" a="1"/>
  <c r="AB404" i="1" s="1"/>
  <c r="AB405" i="1" a="1"/>
  <c r="AB405" i="1" s="1"/>
  <c r="AB406" i="1" a="1"/>
  <c r="AB406" i="1" s="1"/>
  <c r="AB407" i="1" a="1"/>
  <c r="AB407" i="1" s="1"/>
  <c r="AB408" i="1" a="1"/>
  <c r="AB408" i="1" s="1"/>
  <c r="AB409" i="1" a="1"/>
  <c r="AB409" i="1" s="1"/>
  <c r="AB410" i="1" a="1"/>
  <c r="AB410" i="1" s="1"/>
  <c r="AB411" i="1" a="1"/>
  <c r="AB411" i="1" s="1"/>
  <c r="AB412" i="1" a="1"/>
  <c r="AB412" i="1" s="1"/>
  <c r="AB413" i="1" a="1"/>
  <c r="AB413" i="1" s="1"/>
  <c r="AB414" i="1" a="1"/>
  <c r="AB414" i="1" s="1"/>
  <c r="AB415" i="1" a="1"/>
  <c r="AB415" i="1" s="1"/>
  <c r="AB416" i="1" a="1"/>
  <c r="AB416" i="1" s="1"/>
  <c r="AB417" i="1" a="1"/>
  <c r="AB417" i="1" s="1"/>
  <c r="AB418" i="1" a="1"/>
  <c r="AB418" i="1" s="1"/>
  <c r="AB419" i="1" a="1"/>
  <c r="AB419" i="1" s="1"/>
  <c r="AB420" i="1" a="1"/>
  <c r="AB420" i="1" s="1"/>
  <c r="AB421" i="1" a="1"/>
  <c r="AB421" i="1" s="1"/>
  <c r="AB422" i="1" a="1"/>
  <c r="AB422" i="1" s="1"/>
  <c r="AB423" i="1" a="1"/>
  <c r="AB423" i="1" s="1"/>
  <c r="AB424" i="1" a="1"/>
  <c r="AB424" i="1" s="1"/>
  <c r="AB425" i="1" a="1"/>
  <c r="AB425" i="1" s="1"/>
  <c r="AB426" i="1" a="1"/>
  <c r="AB426" i="1" s="1"/>
  <c r="AB427" i="1" a="1"/>
  <c r="AB427" i="1" s="1"/>
  <c r="AB428" i="1" a="1"/>
  <c r="AB428" i="1" s="1"/>
  <c r="AB429" i="1" a="1"/>
  <c r="AB429" i="1" s="1"/>
  <c r="AB430" i="1" a="1"/>
  <c r="AB430" i="1" s="1"/>
  <c r="AB431" i="1" a="1"/>
  <c r="AB431" i="1" s="1"/>
  <c r="AB432" i="1" a="1"/>
  <c r="AB432" i="1" s="1"/>
  <c r="AB433" i="1" a="1"/>
  <c r="AB433" i="1" s="1"/>
  <c r="AB434" i="1" a="1"/>
  <c r="AB434" i="1" s="1"/>
  <c r="AB435" i="1" a="1"/>
  <c r="AB435" i="1" s="1"/>
  <c r="AB436" i="1" a="1"/>
  <c r="AB436" i="1" s="1"/>
  <c r="AB437" i="1" a="1"/>
  <c r="AB437" i="1" s="1"/>
  <c r="AB438" i="1" a="1"/>
  <c r="AB438" i="1" s="1"/>
  <c r="AB439" i="1" a="1"/>
  <c r="AB439" i="1" s="1"/>
  <c r="AB440" i="1" a="1"/>
  <c r="AB440" i="1" s="1"/>
  <c r="AB441" i="1" a="1"/>
  <c r="AB441" i="1" s="1"/>
  <c r="AB442" i="1" a="1"/>
  <c r="AB442" i="1" s="1"/>
  <c r="AB443" i="1" a="1"/>
  <c r="AB443" i="1" s="1"/>
  <c r="AB444" i="1" a="1"/>
  <c r="AB444" i="1" s="1"/>
  <c r="AB445" i="1" a="1"/>
  <c r="AB445" i="1" s="1"/>
  <c r="AB446" i="1" a="1"/>
  <c r="AB446" i="1" s="1"/>
  <c r="AB447" i="1" a="1"/>
  <c r="AB447" i="1" s="1"/>
  <c r="AB448" i="1" a="1"/>
  <c r="AB448" i="1" s="1"/>
  <c r="AB449" i="1" a="1"/>
  <c r="AB449" i="1" s="1"/>
  <c r="AB450" i="1" a="1"/>
  <c r="AB450" i="1" s="1"/>
  <c r="AB451" i="1" a="1"/>
  <c r="AB451" i="1" s="1"/>
  <c r="AB452" i="1" a="1"/>
  <c r="AB452" i="1" s="1"/>
  <c r="AB453" i="1" a="1"/>
  <c r="AB453" i="1" s="1"/>
  <c r="AB454" i="1" a="1"/>
  <c r="AB454" i="1" s="1"/>
  <c r="AB455" i="1" a="1"/>
  <c r="AB455" i="1" s="1"/>
  <c r="AB456" i="1" a="1"/>
  <c r="AB456" i="1" s="1"/>
  <c r="AB457" i="1" a="1"/>
  <c r="AB457" i="1" s="1"/>
  <c r="AB458" i="1" a="1"/>
  <c r="AB458" i="1" s="1"/>
  <c r="AB459" i="1" a="1"/>
  <c r="AB459" i="1" s="1"/>
  <c r="AB460" i="1" a="1"/>
  <c r="AB460" i="1" s="1"/>
  <c r="AB461" i="1" a="1"/>
  <c r="AB461" i="1" s="1"/>
  <c r="AB462" i="1" a="1"/>
  <c r="AB462" i="1" s="1"/>
  <c r="AB463" i="1" a="1"/>
  <c r="AB463" i="1" s="1"/>
  <c r="AB464" i="1" a="1"/>
  <c r="AB464" i="1" s="1"/>
  <c r="AB465" i="1" a="1"/>
  <c r="AB465" i="1" s="1"/>
  <c r="AB466" i="1" a="1"/>
  <c r="AB466" i="1" s="1"/>
  <c r="AB467" i="1" a="1"/>
  <c r="AB467" i="1" s="1"/>
  <c r="AB468" i="1" a="1"/>
  <c r="AB468" i="1" s="1"/>
  <c r="AB469" i="1" a="1"/>
  <c r="AB469" i="1" s="1"/>
  <c r="AB470" i="1" a="1"/>
  <c r="AB470" i="1" s="1"/>
  <c r="AB471" i="1" a="1"/>
  <c r="AB471" i="1" s="1"/>
  <c r="AB472" i="1" a="1"/>
  <c r="AB472" i="1" s="1"/>
  <c r="AB473" i="1" a="1"/>
  <c r="AB473" i="1" s="1"/>
  <c r="AB474" i="1" a="1"/>
  <c r="AB474" i="1" s="1"/>
  <c r="AB475" i="1" a="1"/>
  <c r="AB475" i="1" s="1"/>
  <c r="AB476" i="1" a="1"/>
  <c r="AB476" i="1" s="1"/>
  <c r="AB477" i="1" a="1"/>
  <c r="AB477" i="1" s="1"/>
  <c r="AB478" i="1" a="1"/>
  <c r="AB478" i="1" s="1"/>
  <c r="AB479" i="1" a="1"/>
  <c r="AB479" i="1" s="1"/>
  <c r="AB480" i="1" a="1"/>
  <c r="AB480" i="1" s="1"/>
  <c r="AB481" i="1" a="1"/>
  <c r="AB481" i="1" s="1"/>
  <c r="AB482" i="1" a="1"/>
  <c r="AB482" i="1" s="1"/>
  <c r="AB483" i="1" a="1"/>
  <c r="AB483" i="1" s="1"/>
  <c r="AB484" i="1" a="1"/>
  <c r="AB484" i="1" s="1"/>
  <c r="AB485" i="1" a="1"/>
  <c r="AB485" i="1" s="1"/>
  <c r="AB486" i="1" a="1"/>
  <c r="AB486" i="1" s="1"/>
  <c r="AB487" i="1" a="1"/>
  <c r="AB487" i="1" s="1"/>
  <c r="AB488" i="1" a="1"/>
  <c r="AB488" i="1" s="1"/>
  <c r="AB489" i="1" a="1"/>
  <c r="AB489" i="1" s="1"/>
  <c r="AB490" i="1" a="1"/>
  <c r="AB490" i="1" s="1"/>
  <c r="AB491" i="1" a="1"/>
  <c r="AB491" i="1" s="1"/>
  <c r="AB492" i="1" a="1"/>
  <c r="AB492" i="1" s="1"/>
  <c r="AB493" i="1" a="1"/>
  <c r="AB493" i="1" s="1"/>
  <c r="AB494" i="1" a="1"/>
  <c r="AB494" i="1" s="1"/>
  <c r="AB495" i="1" a="1"/>
  <c r="AB495" i="1" s="1"/>
  <c r="AB496" i="1" a="1"/>
  <c r="AB496" i="1" s="1"/>
  <c r="AB497" i="1" a="1"/>
  <c r="AB497" i="1" s="1"/>
  <c r="AB498" i="1" a="1"/>
  <c r="AB498" i="1" s="1"/>
  <c r="AB499" i="1" a="1"/>
  <c r="AB499" i="1" s="1"/>
  <c r="AB500" i="1" a="1"/>
  <c r="AB500" i="1" s="1"/>
  <c r="AB501" i="1" a="1"/>
  <c r="AB501" i="1" s="1"/>
  <c r="AB502" i="1" a="1"/>
  <c r="AB502" i="1" s="1"/>
  <c r="AB503" i="1" a="1"/>
  <c r="AB503" i="1" s="1"/>
  <c r="AB504" i="1" a="1"/>
  <c r="AB504" i="1" s="1"/>
  <c r="AB505" i="1" a="1"/>
  <c r="AB505" i="1" s="1"/>
  <c r="AB506" i="1" a="1"/>
  <c r="AB506" i="1" s="1"/>
  <c r="AB507" i="1" a="1"/>
  <c r="AB507" i="1" s="1"/>
  <c r="AB508" i="1" a="1"/>
  <c r="AB508" i="1" s="1"/>
  <c r="AB509" i="1" a="1"/>
  <c r="AB509" i="1" s="1"/>
  <c r="AB510" i="1" a="1"/>
  <c r="AB510" i="1" s="1"/>
  <c r="AB511" i="1" a="1"/>
  <c r="AB511" i="1" s="1"/>
  <c r="AB512" i="1" a="1"/>
  <c r="AB512" i="1" s="1"/>
  <c r="AB513" i="1" a="1"/>
  <c r="AB513" i="1" s="1"/>
  <c r="AB514" i="1" a="1"/>
  <c r="AB514" i="1" s="1"/>
  <c r="AB515" i="1" a="1"/>
  <c r="AB515" i="1" s="1"/>
  <c r="AB516" i="1" a="1"/>
  <c r="AB516" i="1" s="1"/>
  <c r="AB517" i="1" a="1"/>
  <c r="AB517" i="1" s="1"/>
  <c r="AB518" i="1" a="1"/>
  <c r="AB518" i="1" s="1"/>
  <c r="AB519" i="1" a="1"/>
  <c r="AB519" i="1" s="1"/>
  <c r="AB520" i="1" a="1"/>
  <c r="AB520" i="1" s="1"/>
  <c r="AB521" i="1" a="1"/>
  <c r="AB521" i="1" s="1"/>
  <c r="AB522" i="1" a="1"/>
  <c r="AB522" i="1" s="1"/>
  <c r="AB523" i="1" a="1"/>
  <c r="AB523" i="1" s="1"/>
  <c r="AB524" i="1" a="1"/>
  <c r="AB524" i="1" s="1"/>
  <c r="AB525" i="1" a="1"/>
  <c r="AB525" i="1" s="1"/>
  <c r="AB526" i="1" a="1"/>
  <c r="AB526" i="1" s="1"/>
  <c r="AB527" i="1" a="1"/>
  <c r="AB527" i="1" s="1"/>
  <c r="AB528" i="1" a="1"/>
  <c r="AB528" i="1" s="1"/>
  <c r="AB529" i="1" a="1"/>
  <c r="AB529" i="1" s="1"/>
  <c r="AB530" i="1" a="1"/>
  <c r="AB530" i="1" s="1"/>
  <c r="AB531" i="1" a="1"/>
  <c r="AB531" i="1" s="1"/>
  <c r="AB532" i="1" a="1"/>
  <c r="AB532" i="1" s="1"/>
  <c r="AB533" i="1" a="1"/>
  <c r="AB533" i="1" s="1"/>
  <c r="AB534" i="1" a="1"/>
  <c r="AB534" i="1" s="1"/>
  <c r="AB535" i="1" a="1"/>
  <c r="AB535" i="1" s="1"/>
  <c r="AB536" i="1" a="1"/>
  <c r="AB536" i="1" s="1"/>
  <c r="AB537" i="1" a="1"/>
  <c r="AB537" i="1" s="1"/>
  <c r="AB538" i="1" a="1"/>
  <c r="AB538" i="1" s="1"/>
  <c r="AB539" i="1" a="1"/>
  <c r="AB539" i="1" s="1"/>
  <c r="AB540" i="1" a="1"/>
  <c r="AB540" i="1" s="1"/>
  <c r="AB541" i="1" a="1"/>
  <c r="AB541" i="1" s="1"/>
  <c r="AB542" i="1" a="1"/>
  <c r="AB542" i="1" s="1"/>
  <c r="AB543" i="1" a="1"/>
  <c r="AB543" i="1" s="1"/>
  <c r="AB544" i="1" a="1"/>
  <c r="AB544" i="1" s="1"/>
  <c r="AB545" i="1" a="1"/>
  <c r="AB545" i="1" s="1"/>
  <c r="AB546" i="1" a="1"/>
  <c r="AB546" i="1" s="1"/>
  <c r="AB547" i="1" a="1"/>
  <c r="AB547" i="1" s="1"/>
  <c r="AB548" i="1" a="1"/>
  <c r="AB548" i="1" s="1"/>
  <c r="AB549" i="1" a="1"/>
  <c r="AB549" i="1" s="1"/>
  <c r="AB550" i="1" a="1"/>
  <c r="AB550" i="1" s="1"/>
  <c r="AB551" i="1" a="1"/>
  <c r="AB551" i="1" s="1"/>
  <c r="AB552" i="1" a="1"/>
  <c r="AB552" i="1" s="1"/>
  <c r="AB553" i="1" a="1"/>
  <c r="AB553" i="1" s="1"/>
  <c r="AB554" i="1" a="1"/>
  <c r="AB554" i="1" s="1"/>
  <c r="AB555" i="1" a="1"/>
  <c r="AB555" i="1" s="1"/>
  <c r="AB556" i="1" a="1"/>
  <c r="AB556" i="1" s="1"/>
  <c r="AB557" i="1" a="1"/>
  <c r="AB557" i="1" s="1"/>
  <c r="AB558" i="1" a="1"/>
  <c r="AB558" i="1" s="1"/>
  <c r="AB559" i="1" a="1"/>
  <c r="AB559" i="1" s="1"/>
  <c r="AB560" i="1" a="1"/>
  <c r="AB560" i="1" s="1"/>
  <c r="AB561" i="1" a="1"/>
  <c r="AB561" i="1" s="1"/>
  <c r="AB562" i="1" a="1"/>
  <c r="AB562" i="1" s="1"/>
  <c r="AB563" i="1" a="1"/>
  <c r="AB563" i="1" s="1"/>
  <c r="AB564" i="1" a="1"/>
  <c r="AB564" i="1" s="1"/>
  <c r="AB565" i="1" a="1"/>
  <c r="AB565" i="1" s="1"/>
  <c r="AB566" i="1" a="1"/>
  <c r="AB566" i="1" s="1"/>
  <c r="AB567" i="1" a="1"/>
  <c r="AB567" i="1" s="1"/>
  <c r="AB568" i="1" a="1"/>
  <c r="AB568" i="1" s="1"/>
  <c r="AB569" i="1" a="1"/>
  <c r="AB569" i="1" s="1"/>
  <c r="AB570" i="1" a="1"/>
  <c r="AB570" i="1" s="1"/>
  <c r="AB571" i="1" a="1"/>
  <c r="AB571" i="1" s="1"/>
  <c r="AB572" i="1" a="1"/>
  <c r="AB572" i="1" s="1"/>
  <c r="AB573" i="1" a="1"/>
  <c r="AB573" i="1" s="1"/>
  <c r="AB574" i="1" a="1"/>
  <c r="AB574" i="1" s="1"/>
  <c r="AB575" i="1" a="1"/>
  <c r="AB575" i="1" s="1"/>
  <c r="AB576" i="1" a="1"/>
  <c r="AB576" i="1" s="1"/>
  <c r="AB577" i="1" a="1"/>
  <c r="AB577" i="1" s="1"/>
  <c r="AB578" i="1" a="1"/>
  <c r="AB578" i="1" s="1"/>
  <c r="AB579" i="1" a="1"/>
  <c r="AB579" i="1" s="1"/>
  <c r="AB580" i="1" a="1"/>
  <c r="AB580" i="1" s="1"/>
  <c r="AB581" i="1" a="1"/>
  <c r="AB581" i="1" s="1"/>
  <c r="AB582" i="1" a="1"/>
  <c r="AB582" i="1" s="1"/>
  <c r="AB583" i="1" a="1"/>
  <c r="AB583" i="1" s="1"/>
  <c r="AB584" i="1" a="1"/>
  <c r="AB584" i="1" s="1"/>
  <c r="AB585" i="1" a="1"/>
  <c r="AB585" i="1" s="1"/>
  <c r="AB586" i="1" a="1"/>
  <c r="AB586" i="1" s="1"/>
  <c r="AB587" i="1" a="1"/>
  <c r="AB587" i="1" s="1"/>
  <c r="AB588" i="1" a="1"/>
  <c r="AB588" i="1" s="1"/>
  <c r="AB589" i="1" a="1"/>
  <c r="AB589" i="1" s="1"/>
  <c r="AB590" i="1" a="1"/>
  <c r="AB590" i="1" s="1"/>
  <c r="AB591" i="1" a="1"/>
  <c r="AB591" i="1" s="1"/>
  <c r="AB592" i="1" a="1"/>
  <c r="AB592" i="1" s="1"/>
  <c r="AB593" i="1" a="1"/>
  <c r="AB593" i="1" s="1"/>
  <c r="AB594" i="1" a="1"/>
  <c r="AB594" i="1" s="1"/>
  <c r="AB595" i="1" a="1"/>
  <c r="AB595" i="1" s="1"/>
  <c r="AB596" i="1" a="1"/>
  <c r="AB596" i="1" s="1"/>
  <c r="AB597" i="1" a="1"/>
  <c r="AB597" i="1" s="1"/>
  <c r="AB598" i="1" a="1"/>
  <c r="AB598" i="1" s="1"/>
  <c r="AB599" i="1" a="1"/>
  <c r="AB599" i="1" s="1"/>
  <c r="AB600" i="1" a="1"/>
  <c r="AB600" i="1" s="1"/>
  <c r="AB601" i="1" a="1"/>
  <c r="AB601" i="1" s="1"/>
  <c r="AB602" i="1" a="1"/>
  <c r="AB602" i="1" s="1"/>
  <c r="AB603" i="1" a="1"/>
  <c r="AB603" i="1" s="1"/>
  <c r="AB604" i="1" a="1"/>
  <c r="AB604" i="1" s="1"/>
  <c r="AB605" i="1" a="1"/>
  <c r="AB605" i="1" s="1"/>
  <c r="AB606" i="1" a="1"/>
  <c r="AB606" i="1" s="1"/>
  <c r="AB607" i="1" a="1"/>
  <c r="AB607" i="1" s="1"/>
  <c r="AB608" i="1" a="1"/>
  <c r="AB608" i="1" s="1"/>
  <c r="AB609" i="1" a="1"/>
  <c r="AB609" i="1" s="1"/>
  <c r="AB610" i="1" a="1"/>
  <c r="AB610" i="1" s="1"/>
  <c r="AB611" i="1" a="1"/>
  <c r="AB611" i="1" s="1"/>
  <c r="AB612" i="1" a="1"/>
  <c r="AB612" i="1" s="1"/>
  <c r="AB613" i="1" a="1"/>
  <c r="AB613" i="1" s="1"/>
  <c r="AB614" i="1" a="1"/>
  <c r="AB614" i="1" s="1"/>
  <c r="AB615" i="1" a="1"/>
  <c r="AB615" i="1" s="1"/>
  <c r="AB616" i="1" a="1"/>
  <c r="AB616" i="1" s="1"/>
  <c r="AB617" i="1" a="1"/>
  <c r="AB617" i="1" s="1"/>
  <c r="AB618" i="1" a="1"/>
  <c r="AB618" i="1" s="1"/>
  <c r="AB619" i="1" a="1"/>
  <c r="AB619" i="1" s="1"/>
  <c r="AB620" i="1" a="1"/>
  <c r="AB620" i="1" s="1"/>
  <c r="AB621" i="1" a="1"/>
  <c r="AB621" i="1" s="1"/>
  <c r="AB622" i="1" a="1"/>
  <c r="AB622" i="1" s="1"/>
  <c r="AB623" i="1" a="1"/>
  <c r="AB623" i="1" s="1"/>
  <c r="AB624" i="1" a="1"/>
  <c r="AB624" i="1"/>
  <c r="AB625" i="1" a="1"/>
  <c r="AB625" i="1" s="1"/>
  <c r="AB626" i="1" a="1"/>
  <c r="AB626" i="1" s="1"/>
  <c r="AB627" i="1" a="1"/>
  <c r="AB627" i="1" s="1"/>
  <c r="AB628" i="1" a="1"/>
  <c r="AB628" i="1"/>
  <c r="AB629" i="1" a="1"/>
  <c r="AB629" i="1" s="1"/>
  <c r="AB630" i="1" a="1"/>
  <c r="AB630" i="1" s="1"/>
  <c r="AB631" i="1" a="1"/>
  <c r="AB631" i="1" s="1"/>
  <c r="AB632" i="1" a="1"/>
  <c r="AB632" i="1" s="1"/>
  <c r="AB633" i="1" a="1"/>
  <c r="AB633" i="1" s="1"/>
  <c r="AB634" i="1" a="1"/>
  <c r="AB634" i="1" s="1"/>
  <c r="AB635" i="1" a="1"/>
  <c r="AB635" i="1" s="1"/>
  <c r="AB636" i="1" a="1"/>
  <c r="AB636" i="1" s="1"/>
  <c r="AB637" i="1" a="1"/>
  <c r="AB637" i="1" s="1"/>
  <c r="AB638" i="1" a="1"/>
  <c r="AB638" i="1" s="1"/>
  <c r="AB639" i="1" a="1"/>
  <c r="AB639" i="1" s="1"/>
  <c r="AB640" i="1" a="1"/>
  <c r="AB640" i="1" s="1"/>
  <c r="AB641" i="1" a="1"/>
  <c r="AB641" i="1" s="1"/>
  <c r="AB642" i="1" a="1"/>
  <c r="AB642" i="1" s="1"/>
  <c r="AB643" i="1" a="1"/>
  <c r="AB643" i="1" s="1"/>
  <c r="AB644" i="1" a="1"/>
  <c r="AB644" i="1" s="1"/>
  <c r="AB645" i="1" a="1"/>
  <c r="AB645" i="1" s="1"/>
  <c r="AB646" i="1" a="1"/>
  <c r="AB646" i="1" s="1"/>
  <c r="AB647" i="1" a="1"/>
  <c r="AB647" i="1" s="1"/>
  <c r="AB648" i="1" a="1"/>
  <c r="AB648" i="1" s="1"/>
  <c r="AB649" i="1" a="1"/>
  <c r="AB649" i="1" s="1"/>
  <c r="AB650" i="1" a="1"/>
  <c r="AB650" i="1" s="1"/>
  <c r="AB651" i="1" a="1"/>
  <c r="AB651" i="1" s="1"/>
  <c r="AB652" i="1" a="1"/>
  <c r="AB652" i="1" s="1"/>
  <c r="AB653" i="1" a="1"/>
  <c r="AB653" i="1" s="1"/>
  <c r="AB654" i="1" a="1"/>
  <c r="AB654" i="1" s="1"/>
  <c r="AB655" i="1" a="1"/>
  <c r="AB655" i="1" s="1"/>
  <c r="AB656" i="1" a="1"/>
  <c r="AB656" i="1" s="1"/>
  <c r="AB657" i="1" a="1"/>
  <c r="AB657" i="1" s="1"/>
  <c r="AB658" i="1" a="1"/>
  <c r="AB658" i="1" s="1"/>
  <c r="AB659" i="1" a="1"/>
  <c r="AB659" i="1" s="1"/>
  <c r="AB660" i="1" a="1"/>
  <c r="AB660" i="1" s="1"/>
  <c r="AB661" i="1" a="1"/>
  <c r="AB661" i="1" s="1"/>
  <c r="AB662" i="1" a="1"/>
  <c r="AB662" i="1" s="1"/>
  <c r="AB663" i="1" a="1"/>
  <c r="AB663" i="1" s="1"/>
  <c r="AB664" i="1" a="1"/>
  <c r="AB664" i="1"/>
  <c r="AB665" i="1" a="1"/>
  <c r="AB665" i="1" s="1"/>
  <c r="AB666" i="1" a="1"/>
  <c r="AB666" i="1" s="1"/>
  <c r="AB667" i="1" a="1"/>
  <c r="AB667" i="1" s="1"/>
  <c r="AB668" i="1" a="1"/>
  <c r="AB668" i="1" s="1"/>
  <c r="AB669" i="1" a="1"/>
  <c r="AB669" i="1" s="1"/>
  <c r="AB670" i="1" a="1"/>
  <c r="AB670" i="1" s="1"/>
  <c r="AB671" i="1" a="1"/>
  <c r="AB671" i="1" s="1"/>
  <c r="AB672" i="1" a="1"/>
  <c r="AB672" i="1"/>
  <c r="AB673" i="1" a="1"/>
  <c r="AB673" i="1" s="1"/>
  <c r="AB674" i="1" a="1"/>
  <c r="AB674" i="1" s="1"/>
  <c r="AB675" i="1" a="1"/>
  <c r="AB675" i="1" s="1"/>
  <c r="AB676" i="1" a="1"/>
  <c r="AB676" i="1" s="1"/>
  <c r="AB677" i="1" a="1"/>
  <c r="AB677" i="1" s="1"/>
  <c r="AB678" i="1" a="1"/>
  <c r="AB678" i="1" s="1"/>
  <c r="AB679" i="1" a="1"/>
  <c r="AB679" i="1" s="1"/>
  <c r="AB680" i="1" a="1"/>
  <c r="AB680" i="1" s="1"/>
  <c r="AB681" i="1" a="1"/>
  <c r="AB681" i="1" s="1"/>
  <c r="AB682" i="1" a="1"/>
  <c r="AB682" i="1" s="1"/>
  <c r="AB683" i="1" a="1"/>
  <c r="AB683" i="1" s="1"/>
  <c r="AB684" i="1" a="1"/>
  <c r="AB684" i="1" s="1"/>
  <c r="AB685" i="1" a="1"/>
  <c r="AB685" i="1" s="1"/>
  <c r="AB686" i="1" a="1"/>
  <c r="AB686" i="1" s="1"/>
  <c r="AB687" i="1" a="1"/>
  <c r="AB687" i="1" s="1"/>
  <c r="AB688" i="1" a="1"/>
  <c r="AB688" i="1" s="1"/>
  <c r="AB689" i="1" a="1"/>
  <c r="AB689" i="1" s="1"/>
  <c r="AB690" i="1" a="1"/>
  <c r="AB690" i="1" s="1"/>
  <c r="AB691" i="1" a="1"/>
  <c r="AB691" i="1" s="1"/>
  <c r="AB692" i="1" a="1"/>
  <c r="AB692" i="1" s="1"/>
  <c r="AB693" i="1" a="1"/>
  <c r="AB693" i="1" s="1"/>
  <c r="AB694" i="1" a="1"/>
  <c r="AB694" i="1" s="1"/>
  <c r="AB695" i="1" a="1"/>
  <c r="AB695" i="1" s="1"/>
  <c r="AB696" i="1" a="1"/>
  <c r="AB696" i="1" s="1"/>
  <c r="AB697" i="1" a="1"/>
  <c r="AB697" i="1" s="1"/>
  <c r="AB698" i="1" a="1"/>
  <c r="AB698" i="1" s="1"/>
  <c r="AB699" i="1" a="1"/>
  <c r="AB699" i="1" s="1"/>
  <c r="AB700" i="1" a="1"/>
  <c r="AB700" i="1" s="1"/>
  <c r="AB701" i="1" a="1"/>
  <c r="AB701" i="1" s="1"/>
  <c r="AB702" i="1" a="1"/>
  <c r="AB702" i="1" s="1"/>
  <c r="AB703" i="1" a="1"/>
  <c r="AB703" i="1" s="1"/>
  <c r="AB704" i="1" a="1"/>
  <c r="AB704" i="1"/>
  <c r="AB705" i="1" a="1"/>
  <c r="AB705" i="1" s="1"/>
  <c r="AB706" i="1" a="1"/>
  <c r="AB706" i="1" s="1"/>
  <c r="AB707" i="1" a="1"/>
  <c r="AB707" i="1" s="1"/>
  <c r="AB708" i="1" a="1"/>
  <c r="AB708" i="1" s="1"/>
  <c r="AB709" i="1" a="1"/>
  <c r="AB709" i="1" s="1"/>
  <c r="AB710" i="1" a="1"/>
  <c r="AB710" i="1" s="1"/>
  <c r="AB711" i="1" a="1"/>
  <c r="AB711" i="1" s="1"/>
  <c r="AB712" i="1" a="1"/>
  <c r="AB712" i="1" s="1"/>
  <c r="AB713" i="1" a="1"/>
  <c r="AB713" i="1" s="1"/>
  <c r="AB714" i="1" a="1"/>
  <c r="AB714" i="1" s="1"/>
  <c r="AB715" i="1" a="1"/>
  <c r="AB715" i="1" s="1"/>
  <c r="AB716" i="1" a="1"/>
  <c r="AB716" i="1" s="1"/>
  <c r="AB717" i="1" a="1"/>
  <c r="AB717" i="1" s="1"/>
  <c r="AB718" i="1" a="1"/>
  <c r="AB718" i="1" s="1"/>
  <c r="AB719" i="1" a="1"/>
  <c r="AB719" i="1" s="1"/>
  <c r="AB720" i="1" a="1"/>
  <c r="AB720" i="1" s="1"/>
  <c r="AB721" i="1" a="1"/>
  <c r="AB721" i="1" s="1"/>
  <c r="AB722" i="1" a="1"/>
  <c r="AB722" i="1" s="1"/>
  <c r="AB723" i="1" a="1"/>
  <c r="AB723" i="1" s="1"/>
  <c r="AB724" i="1" a="1"/>
  <c r="AB724" i="1" s="1"/>
  <c r="AB725" i="1" a="1"/>
  <c r="AB725" i="1" s="1"/>
  <c r="AB726" i="1" a="1"/>
  <c r="AB726" i="1" s="1"/>
  <c r="AB727" i="1" a="1"/>
  <c r="AB727" i="1" s="1"/>
  <c r="AB728" i="1" a="1"/>
  <c r="AB728" i="1" s="1"/>
  <c r="AB729" i="1" a="1"/>
  <c r="AB729" i="1" s="1"/>
  <c r="AB730" i="1" a="1"/>
  <c r="AB730" i="1" s="1"/>
  <c r="AB731" i="1" a="1"/>
  <c r="AB731" i="1" s="1"/>
  <c r="AB732" i="1" a="1"/>
  <c r="AB732" i="1" s="1"/>
  <c r="AB733" i="1" a="1"/>
  <c r="AB733" i="1" s="1"/>
  <c r="AB734" i="1" a="1"/>
  <c r="AB734" i="1" s="1"/>
  <c r="AB735" i="1" a="1"/>
  <c r="AB735" i="1" s="1"/>
  <c r="AB736" i="1" a="1"/>
  <c r="AB736" i="1" s="1"/>
  <c r="AB737" i="1" a="1"/>
  <c r="AB737" i="1" s="1"/>
  <c r="AB738" i="1" a="1"/>
  <c r="AB738" i="1" s="1"/>
  <c r="AB739" i="1" a="1"/>
  <c r="AB739" i="1" s="1"/>
  <c r="AB740" i="1" a="1"/>
  <c r="AB740" i="1" s="1"/>
  <c r="AB741" i="1" a="1"/>
  <c r="AB741" i="1" s="1"/>
  <c r="AB742" i="1" a="1"/>
  <c r="AB742" i="1" s="1"/>
  <c r="AB743" i="1" a="1"/>
  <c r="AB743" i="1" s="1"/>
  <c r="AB744" i="1" a="1"/>
  <c r="AB744" i="1"/>
  <c r="AB745" i="1" a="1"/>
  <c r="AB745" i="1" s="1"/>
  <c r="AB746" i="1" a="1"/>
  <c r="AB746" i="1" s="1"/>
  <c r="AB747" i="1" a="1"/>
  <c r="AB747" i="1" s="1"/>
  <c r="AB748" i="1" a="1"/>
  <c r="AB748" i="1" s="1"/>
  <c r="AB749" i="1" a="1"/>
  <c r="AB749" i="1" s="1"/>
  <c r="AB750" i="1" a="1"/>
  <c r="AB750" i="1" s="1"/>
  <c r="AB751" i="1" a="1"/>
  <c r="AB751" i="1" s="1"/>
  <c r="AB752" i="1" a="1"/>
  <c r="AB752" i="1" s="1"/>
  <c r="AB753" i="1" a="1"/>
  <c r="AB753" i="1" s="1"/>
  <c r="AB754" i="1" a="1"/>
  <c r="AB754" i="1" s="1"/>
  <c r="AB755" i="1" a="1"/>
  <c r="AB755" i="1" s="1"/>
  <c r="AB756" i="1" a="1"/>
  <c r="AB756" i="1" s="1"/>
  <c r="AB757" i="1" a="1"/>
  <c r="AB757" i="1" s="1"/>
  <c r="AB758" i="1" a="1"/>
  <c r="AB758" i="1" s="1"/>
  <c r="AB759" i="1" a="1"/>
  <c r="AB759" i="1" s="1"/>
  <c r="AB760" i="1" a="1"/>
  <c r="AB760" i="1" s="1"/>
  <c r="AB761" i="1" a="1"/>
  <c r="AB761" i="1" s="1"/>
  <c r="AB762" i="1" a="1"/>
  <c r="AB762" i="1" s="1"/>
  <c r="AB763" i="1" a="1"/>
  <c r="AB763" i="1" s="1"/>
  <c r="AB764" i="1" a="1"/>
  <c r="AB764" i="1" s="1"/>
  <c r="AB765" i="1" a="1"/>
  <c r="AB765" i="1" s="1"/>
  <c r="AB766" i="1" a="1"/>
  <c r="AB766" i="1" s="1"/>
  <c r="AB767" i="1" a="1"/>
  <c r="AB767" i="1" s="1"/>
  <c r="AB768" i="1" a="1"/>
  <c r="AB768" i="1" s="1"/>
  <c r="AB769" i="1" a="1"/>
  <c r="AB769" i="1" s="1"/>
  <c r="AB770" i="1" a="1"/>
  <c r="AB770" i="1" s="1"/>
  <c r="AB771" i="1" a="1"/>
  <c r="AB771" i="1" s="1"/>
  <c r="AB772" i="1" a="1"/>
  <c r="AB772" i="1" s="1"/>
  <c r="AB773" i="1" a="1"/>
  <c r="AB773" i="1" s="1"/>
  <c r="AB774" i="1" a="1"/>
  <c r="AB774" i="1" s="1"/>
  <c r="AB775" i="1" a="1"/>
  <c r="AB775" i="1" s="1"/>
  <c r="AB776" i="1" a="1"/>
  <c r="AB776" i="1" s="1"/>
  <c r="AB777" i="1" a="1"/>
  <c r="AB777" i="1" s="1"/>
  <c r="AB778" i="1" a="1"/>
  <c r="AB778" i="1" s="1"/>
  <c r="AB779" i="1" a="1"/>
  <c r="AB779" i="1" s="1"/>
  <c r="AB780" i="1" a="1"/>
  <c r="AB780" i="1" s="1"/>
  <c r="AB781" i="1" a="1"/>
  <c r="AB781" i="1" s="1"/>
  <c r="AB782" i="1" a="1"/>
  <c r="AB782" i="1" s="1"/>
  <c r="AB783" i="1" a="1"/>
  <c r="AB783" i="1" s="1"/>
  <c r="AB784" i="1" a="1"/>
  <c r="AB784" i="1" s="1"/>
  <c r="AB785" i="1" a="1"/>
  <c r="AB785" i="1" s="1"/>
  <c r="AB786" i="1" a="1"/>
  <c r="AB786" i="1" s="1"/>
  <c r="AB787" i="1" a="1"/>
  <c r="AB787" i="1" s="1"/>
  <c r="AB788" i="1" a="1"/>
  <c r="AB788" i="1" s="1"/>
  <c r="AB789" i="1" a="1"/>
  <c r="AB789" i="1" s="1"/>
  <c r="AB790" i="1" a="1"/>
  <c r="AB790" i="1" s="1"/>
  <c r="AB791" i="1" a="1"/>
  <c r="AB791" i="1" s="1"/>
  <c r="AB792" i="1" a="1"/>
  <c r="AB792" i="1" s="1"/>
  <c r="AB793" i="1" a="1"/>
  <c r="AB793" i="1" s="1"/>
  <c r="AB794" i="1" a="1"/>
  <c r="AB794" i="1" s="1"/>
  <c r="AB795" i="1" a="1"/>
  <c r="AB795" i="1" s="1"/>
  <c r="AB796" i="1" a="1"/>
  <c r="AB796" i="1" s="1"/>
  <c r="AB797" i="1" a="1"/>
  <c r="AB797" i="1" s="1"/>
  <c r="AB798" i="1" a="1"/>
  <c r="AB798" i="1" s="1"/>
  <c r="AB799" i="1" a="1"/>
  <c r="AB799" i="1" s="1"/>
  <c r="AB800" i="1" a="1"/>
  <c r="AB800" i="1"/>
  <c r="AB801" i="1" a="1"/>
  <c r="AB801" i="1" s="1"/>
  <c r="AB802" i="1" a="1"/>
  <c r="AB802" i="1" s="1"/>
  <c r="AB803" i="1" a="1"/>
  <c r="AB803" i="1" s="1"/>
  <c r="AB804" i="1" a="1"/>
  <c r="AB804" i="1" s="1"/>
  <c r="AB805" i="1" a="1"/>
  <c r="AB805" i="1" s="1"/>
  <c r="AB806" i="1" a="1"/>
  <c r="AB806" i="1" s="1"/>
  <c r="AB807" i="1" a="1"/>
  <c r="AB807" i="1" s="1"/>
  <c r="AB808" i="1" a="1"/>
  <c r="AB808" i="1" s="1"/>
  <c r="AB809" i="1" a="1"/>
  <c r="AB809" i="1" s="1"/>
  <c r="AB810" i="1" a="1"/>
  <c r="AB810" i="1" s="1"/>
  <c r="AB811" i="1" a="1"/>
  <c r="AB811" i="1" s="1"/>
  <c r="AB812" i="1" a="1"/>
  <c r="AB812" i="1" s="1"/>
  <c r="AB813" i="1" a="1"/>
  <c r="AB813" i="1" s="1"/>
  <c r="AB814" i="1" a="1"/>
  <c r="AB814" i="1" s="1"/>
  <c r="AB815" i="1" a="1"/>
  <c r="AB815" i="1" s="1"/>
  <c r="AB816" i="1" a="1"/>
  <c r="AB816" i="1" s="1"/>
  <c r="AB817" i="1" a="1"/>
  <c r="AB817" i="1" s="1"/>
  <c r="AB818" i="1" a="1"/>
  <c r="AB818" i="1" s="1"/>
  <c r="AB819" i="1" a="1"/>
  <c r="AB819" i="1" s="1"/>
  <c r="AB820" i="1" a="1"/>
  <c r="AB820" i="1" s="1"/>
  <c r="AB821" i="1" a="1"/>
  <c r="AB821" i="1" s="1"/>
  <c r="AB822" i="1" a="1"/>
  <c r="AB822" i="1" s="1"/>
  <c r="AB823" i="1" a="1"/>
  <c r="AB823" i="1" s="1"/>
  <c r="AB824" i="1" a="1"/>
  <c r="AB824" i="1" s="1"/>
  <c r="AB825" i="1" a="1"/>
  <c r="AB825" i="1" s="1"/>
  <c r="AB826" i="1" a="1"/>
  <c r="AB826" i="1" s="1"/>
  <c r="AB827" i="1" a="1"/>
  <c r="AB827" i="1" s="1"/>
  <c r="AB828" i="1" a="1"/>
  <c r="AB828" i="1" s="1"/>
  <c r="AB829" i="1" a="1"/>
  <c r="AB829" i="1" s="1"/>
  <c r="AB830" i="1" a="1"/>
  <c r="AB830" i="1" s="1"/>
  <c r="AB831" i="1" a="1"/>
  <c r="AB831" i="1" s="1"/>
  <c r="AB832" i="1" a="1"/>
  <c r="AB832" i="1" s="1"/>
  <c r="AB833" i="1" a="1"/>
  <c r="AB833" i="1" s="1"/>
  <c r="AB834" i="1" a="1"/>
  <c r="AB834" i="1" s="1"/>
  <c r="AB835" i="1" a="1"/>
  <c r="AB835" i="1" s="1"/>
  <c r="AB836" i="1" a="1"/>
  <c r="AB836" i="1" s="1"/>
  <c r="AB837" i="1" a="1"/>
  <c r="AB837" i="1" s="1"/>
  <c r="AB838" i="1" a="1"/>
  <c r="AB838" i="1" s="1"/>
  <c r="AB839" i="1" a="1"/>
  <c r="AB839" i="1" s="1"/>
  <c r="AB840" i="1" a="1"/>
  <c r="AB840" i="1" s="1"/>
  <c r="AB841" i="1" a="1"/>
  <c r="AB841" i="1" s="1"/>
  <c r="AB842" i="1" a="1"/>
  <c r="AB842" i="1" s="1"/>
  <c r="AB843" i="1" a="1"/>
  <c r="AB843" i="1" s="1"/>
  <c r="AB844" i="1" a="1"/>
  <c r="AB844" i="1" s="1"/>
  <c r="AB845" i="1" a="1"/>
  <c r="AB845" i="1" s="1"/>
  <c r="AB846" i="1" a="1"/>
  <c r="AB846" i="1" s="1"/>
  <c r="AB847" i="1" a="1"/>
  <c r="AB847" i="1" s="1"/>
  <c r="AB848" i="1" a="1"/>
  <c r="AB848" i="1" s="1"/>
  <c r="AB849" i="1" a="1"/>
  <c r="AB849" i="1" s="1"/>
  <c r="AB850" i="1" a="1"/>
  <c r="AB850" i="1" s="1"/>
  <c r="AB851" i="1" a="1"/>
  <c r="AB851" i="1" s="1"/>
  <c r="AB852" i="1" a="1"/>
  <c r="AB852" i="1" s="1"/>
  <c r="AB853" i="1" a="1"/>
  <c r="AB853" i="1" s="1"/>
  <c r="AB854" i="1" a="1"/>
  <c r="AB854" i="1" s="1"/>
  <c r="AB855" i="1" a="1"/>
  <c r="AB855" i="1" s="1"/>
  <c r="AB856" i="1" a="1"/>
  <c r="AB856" i="1" s="1"/>
  <c r="AB857" i="1" a="1"/>
  <c r="AB857" i="1" s="1"/>
  <c r="AB858" i="1" a="1"/>
  <c r="AB858" i="1" s="1"/>
  <c r="AB859" i="1" a="1"/>
  <c r="AB859" i="1" s="1"/>
  <c r="AB860" i="1" a="1"/>
  <c r="AB860" i="1" s="1"/>
  <c r="AB861" i="1" a="1"/>
  <c r="AB861" i="1" s="1"/>
  <c r="AB862" i="1" a="1"/>
  <c r="AB862" i="1" s="1"/>
  <c r="AB863" i="1" a="1"/>
  <c r="AB863" i="1" s="1"/>
  <c r="AB864" i="1" a="1"/>
  <c r="AB864" i="1" s="1"/>
  <c r="AB865" i="1" a="1"/>
  <c r="AB865" i="1" s="1"/>
  <c r="AB866" i="1" a="1"/>
  <c r="AB866" i="1" s="1"/>
  <c r="AB867" i="1" a="1"/>
  <c r="AB867" i="1" s="1"/>
  <c r="AB868" i="1" a="1"/>
  <c r="AB868" i="1" s="1"/>
  <c r="AB869" i="1" a="1"/>
  <c r="AB869" i="1" s="1"/>
  <c r="AB870" i="1" a="1"/>
  <c r="AB870" i="1" s="1"/>
  <c r="AB871" i="1" a="1"/>
  <c r="AB871" i="1" s="1"/>
  <c r="AB872" i="1" a="1"/>
  <c r="AB872" i="1" s="1"/>
  <c r="AB873" i="1" a="1"/>
  <c r="AB873" i="1" s="1"/>
  <c r="AB874" i="1" a="1"/>
  <c r="AB874" i="1" s="1"/>
  <c r="AB875" i="1" a="1"/>
  <c r="AB875" i="1" s="1"/>
  <c r="AB876" i="1" a="1"/>
  <c r="AB876" i="1" s="1"/>
  <c r="AB877" i="1" a="1"/>
  <c r="AB877" i="1" s="1"/>
  <c r="AB878" i="1" a="1"/>
  <c r="AB878" i="1" s="1"/>
  <c r="AB879" i="1" a="1"/>
  <c r="AB879" i="1" s="1"/>
  <c r="AB880" i="1" a="1"/>
  <c r="AB880" i="1" s="1"/>
  <c r="AB881" i="1" a="1"/>
  <c r="AB881" i="1" s="1"/>
  <c r="AB882" i="1" a="1"/>
  <c r="AB882" i="1" s="1"/>
  <c r="AB883" i="1" a="1"/>
  <c r="AB883" i="1" s="1"/>
  <c r="AB884" i="1" a="1"/>
  <c r="AB884" i="1" s="1"/>
  <c r="AB885" i="1" a="1"/>
  <c r="AB885" i="1" s="1"/>
  <c r="AB886" i="1" a="1"/>
  <c r="AB886" i="1" s="1"/>
  <c r="AB887" i="1" a="1"/>
  <c r="AB887" i="1" s="1"/>
  <c r="AB888" i="1" a="1"/>
  <c r="AB888" i="1" s="1"/>
  <c r="AB889" i="1" a="1"/>
  <c r="AB889" i="1" s="1"/>
  <c r="AB890" i="1" a="1"/>
  <c r="AB890" i="1" s="1"/>
  <c r="AB891" i="1" a="1"/>
  <c r="AB891" i="1" s="1"/>
  <c r="AB892" i="1" a="1"/>
  <c r="AB892" i="1" s="1"/>
  <c r="AB893" i="1" a="1"/>
  <c r="AB893" i="1" s="1"/>
  <c r="AB894" i="1" a="1"/>
  <c r="AB894" i="1" s="1"/>
  <c r="AB895" i="1" a="1"/>
  <c r="AB895" i="1" s="1"/>
  <c r="AB896" i="1" a="1"/>
  <c r="AB896" i="1" s="1"/>
  <c r="AB897" i="1" a="1"/>
  <c r="AB897" i="1" s="1"/>
  <c r="AB898" i="1" a="1"/>
  <c r="AB898" i="1" s="1"/>
  <c r="AB899" i="1" a="1"/>
  <c r="AB899" i="1" s="1"/>
  <c r="AB900" i="1" a="1"/>
  <c r="AB900" i="1" s="1"/>
  <c r="AB901" i="1" a="1"/>
  <c r="AB901" i="1" s="1"/>
  <c r="AB902" i="1" a="1"/>
  <c r="AB902" i="1" s="1"/>
  <c r="AB903" i="1" a="1"/>
  <c r="AB903" i="1" s="1"/>
  <c r="AB904" i="1" a="1"/>
  <c r="AB904" i="1" s="1"/>
  <c r="AB905" i="1" a="1"/>
  <c r="AB905" i="1" s="1"/>
  <c r="AB906" i="1" a="1"/>
  <c r="AB906" i="1" s="1"/>
  <c r="AB907" i="1" a="1"/>
  <c r="AB907" i="1" s="1"/>
  <c r="AB908" i="1" a="1"/>
  <c r="AB908" i="1" s="1"/>
  <c r="AB909" i="1" a="1"/>
  <c r="AB909" i="1" s="1"/>
  <c r="AB910" i="1" a="1"/>
  <c r="AB910" i="1" s="1"/>
  <c r="AB911" i="1" a="1"/>
  <c r="AB911" i="1" s="1"/>
  <c r="AB912" i="1" a="1"/>
  <c r="AB912" i="1" s="1"/>
  <c r="AB913" i="1" a="1"/>
  <c r="AB913" i="1" s="1"/>
  <c r="AB914" i="1" a="1"/>
  <c r="AB914" i="1" s="1"/>
  <c r="AB915" i="1" a="1"/>
  <c r="AB915" i="1" s="1"/>
  <c r="AB916" i="1" a="1"/>
  <c r="AB916" i="1" s="1"/>
  <c r="AB917" i="1" a="1"/>
  <c r="AB917" i="1" s="1"/>
  <c r="AB918" i="1" a="1"/>
  <c r="AB918" i="1" s="1"/>
  <c r="AB919" i="1" a="1"/>
  <c r="AB919" i="1" s="1"/>
  <c r="AB920" i="1" a="1"/>
  <c r="AB920" i="1" s="1"/>
  <c r="AB921" i="1" a="1"/>
  <c r="AB921" i="1" s="1"/>
  <c r="AB922" i="1" a="1"/>
  <c r="AB922" i="1" s="1"/>
  <c r="AB923" i="1" a="1"/>
  <c r="AB923" i="1" s="1"/>
  <c r="AB924" i="1" a="1"/>
  <c r="AB924" i="1" s="1"/>
  <c r="AB925" i="1" a="1"/>
  <c r="AB925" i="1" s="1"/>
  <c r="AB926" i="1" a="1"/>
  <c r="AB926" i="1" s="1"/>
  <c r="AB927" i="1" a="1"/>
  <c r="AB927" i="1" s="1"/>
  <c r="AB928" i="1" a="1"/>
  <c r="AB928" i="1" s="1"/>
  <c r="AB929" i="1" a="1"/>
  <c r="AB929" i="1" s="1"/>
  <c r="AB930" i="1" a="1"/>
  <c r="AB930" i="1" s="1"/>
  <c r="AB931" i="1" a="1"/>
  <c r="AB931" i="1" s="1"/>
  <c r="AB932" i="1" a="1"/>
  <c r="AB932" i="1" s="1"/>
  <c r="AB933" i="1" a="1"/>
  <c r="AB933" i="1" s="1"/>
  <c r="AB934" i="1" a="1"/>
  <c r="AB934" i="1" s="1"/>
  <c r="AB935" i="1" a="1"/>
  <c r="AB935" i="1" s="1"/>
  <c r="AB936" i="1" a="1"/>
  <c r="AB936" i="1" s="1"/>
  <c r="AB937" i="1" a="1"/>
  <c r="AB937" i="1" s="1"/>
  <c r="AB938" i="1" a="1"/>
  <c r="AB938" i="1" s="1"/>
  <c r="AB939" i="1" a="1"/>
  <c r="AB939" i="1" s="1"/>
  <c r="AB940" i="1" a="1"/>
  <c r="AB940" i="1" s="1"/>
  <c r="AB941" i="1" a="1"/>
  <c r="AB941" i="1" s="1"/>
  <c r="AB942" i="1" a="1"/>
  <c r="AB942" i="1" s="1"/>
  <c r="AB943" i="1" a="1"/>
  <c r="AB943" i="1" s="1"/>
  <c r="AB944" i="1" a="1"/>
  <c r="AB944" i="1" s="1"/>
  <c r="AB945" i="1" a="1"/>
  <c r="AB945" i="1" s="1"/>
  <c r="AB946" i="1" a="1"/>
  <c r="AB946" i="1" s="1"/>
  <c r="AB947" i="1" a="1"/>
  <c r="AB947" i="1" s="1"/>
  <c r="AB948" i="1" a="1"/>
  <c r="AB948" i="1" s="1"/>
  <c r="AB949" i="1" a="1"/>
  <c r="AB949" i="1" s="1"/>
  <c r="AB950" i="1" a="1"/>
  <c r="AB950" i="1" s="1"/>
  <c r="AB951" i="1" a="1"/>
  <c r="AB951" i="1" s="1"/>
  <c r="AB952" i="1" a="1"/>
  <c r="AB952" i="1" s="1"/>
  <c r="AB953" i="1" a="1"/>
  <c r="AB953" i="1" s="1"/>
  <c r="AB954" i="1" a="1"/>
  <c r="AB954" i="1" s="1"/>
  <c r="AB955" i="1" a="1"/>
  <c r="AB955" i="1" s="1"/>
  <c r="AB956" i="1" a="1"/>
  <c r="AB956" i="1" s="1"/>
  <c r="AB957" i="1" a="1"/>
  <c r="AB957" i="1" s="1"/>
  <c r="AB958" i="1" a="1"/>
  <c r="AB958" i="1" s="1"/>
  <c r="AB959" i="1" a="1"/>
  <c r="AB959" i="1" s="1"/>
  <c r="AB960" i="1" a="1"/>
  <c r="AB960" i="1" s="1"/>
  <c r="AB961" i="1" a="1"/>
  <c r="AB961" i="1" s="1"/>
  <c r="AB962" i="1" a="1"/>
  <c r="AB962" i="1" s="1"/>
  <c r="AB963" i="1" a="1"/>
  <c r="AB963" i="1" s="1"/>
  <c r="AB964" i="1" a="1"/>
  <c r="AB964" i="1" s="1"/>
  <c r="AB965" i="1" a="1"/>
  <c r="AB965" i="1" s="1"/>
  <c r="AB966" i="1" a="1"/>
  <c r="AB966" i="1" s="1"/>
  <c r="AB967" i="1" a="1"/>
  <c r="AB967" i="1" s="1"/>
  <c r="AB968" i="1" a="1"/>
  <c r="AB968" i="1"/>
  <c r="AB969" i="1" a="1"/>
  <c r="AB969" i="1" s="1"/>
  <c r="AB970" i="1" a="1"/>
  <c r="AB970" i="1" s="1"/>
  <c r="AB971" i="1" a="1"/>
  <c r="AB971" i="1" s="1"/>
  <c r="AB972" i="1" a="1"/>
  <c r="AB972" i="1" s="1"/>
  <c r="AB973" i="1" a="1"/>
  <c r="AB973" i="1" s="1"/>
  <c r="AB974" i="1" a="1"/>
  <c r="AB974" i="1" s="1"/>
  <c r="AB975" i="1" a="1"/>
  <c r="AB975" i="1" s="1"/>
  <c r="AB976" i="1" a="1"/>
  <c r="AB976" i="1" s="1"/>
  <c r="AB977" i="1" a="1"/>
  <c r="AB977" i="1" s="1"/>
  <c r="AB978" i="1" a="1"/>
  <c r="AB978" i="1" s="1"/>
  <c r="AB979" i="1" a="1"/>
  <c r="AB979" i="1" s="1"/>
  <c r="AB980" i="1" a="1"/>
  <c r="AB980" i="1" s="1"/>
  <c r="AB981" i="1" a="1"/>
  <c r="AB981" i="1" s="1"/>
  <c r="AB982" i="1" a="1"/>
  <c r="AB982" i="1" s="1"/>
  <c r="AB983" i="1" a="1"/>
  <c r="AB983" i="1" s="1"/>
  <c r="AB984" i="1" a="1"/>
  <c r="AB984" i="1" s="1"/>
  <c r="AB985" i="1" a="1"/>
  <c r="AB985" i="1" s="1"/>
  <c r="AB986" i="1" a="1"/>
  <c r="AB986" i="1" s="1"/>
  <c r="AB987" i="1" a="1"/>
  <c r="AB987" i="1" s="1"/>
  <c r="AB988" i="1" a="1"/>
  <c r="AB988" i="1" s="1"/>
  <c r="AB989" i="1" a="1"/>
  <c r="AB989" i="1" s="1"/>
  <c r="AB990" i="1" a="1"/>
  <c r="AB990" i="1" s="1"/>
  <c r="AB991" i="1" a="1"/>
  <c r="AB991" i="1" s="1"/>
  <c r="AB992" i="1" a="1"/>
  <c r="AB992" i="1"/>
  <c r="AB993" i="1" a="1"/>
  <c r="AB993" i="1" s="1"/>
  <c r="AB994" i="1" a="1"/>
  <c r="AB994" i="1" s="1"/>
  <c r="AB995" i="1" a="1"/>
  <c r="AB995" i="1" s="1"/>
  <c r="AB996" i="1" a="1"/>
  <c r="AB996" i="1" s="1"/>
  <c r="AB997" i="1" a="1"/>
  <c r="AB997" i="1" s="1"/>
  <c r="AB998" i="1" a="1"/>
  <c r="AB998" i="1" s="1"/>
  <c r="AB999" i="1" a="1"/>
  <c r="AB999" i="1" s="1"/>
  <c r="AB1000" i="1" a="1"/>
  <c r="AB1000" i="1" s="1"/>
  <c r="AB1001" i="1" a="1"/>
  <c r="AB1001" i="1" s="1"/>
  <c r="AB1002" i="1" a="1"/>
  <c r="AB1002" i="1" s="1"/>
  <c r="AB1003" i="1" a="1"/>
  <c r="AB1003" i="1" s="1"/>
  <c r="AB1004" i="1" a="1"/>
  <c r="AB1004" i="1" s="1"/>
  <c r="AB1005" i="1" a="1"/>
  <c r="AB1005" i="1" s="1"/>
  <c r="AB1006" i="1" a="1"/>
  <c r="AB1006" i="1" s="1"/>
  <c r="AB1007" i="1" a="1"/>
  <c r="AB1007" i="1" s="1"/>
  <c r="AB1008" i="1" a="1"/>
  <c r="AB1008" i="1" s="1"/>
  <c r="AB1009" i="1" a="1"/>
  <c r="AB1009" i="1" s="1"/>
  <c r="AB1010" i="1" a="1"/>
  <c r="AB1010" i="1" s="1"/>
  <c r="AB1011" i="1" a="1"/>
  <c r="AB1011" i="1" s="1"/>
  <c r="AB1012" i="1" a="1"/>
  <c r="AB1012" i="1" s="1"/>
  <c r="AB1013" i="1" a="1"/>
  <c r="AB1013" i="1" s="1"/>
  <c r="AB1014" i="1" a="1"/>
  <c r="AB1014" i="1" s="1"/>
  <c r="AB1015" i="1" a="1"/>
  <c r="AB1015" i="1" s="1"/>
  <c r="AB1016" i="1" a="1"/>
  <c r="AB1016" i="1" s="1"/>
  <c r="AB1017" i="1" a="1"/>
  <c r="AB1017" i="1" s="1"/>
  <c r="AB1018" i="1" a="1"/>
  <c r="AB1018" i="1" s="1"/>
  <c r="AB1019" i="1" a="1"/>
  <c r="AB1019" i="1" s="1"/>
  <c r="AB1020" i="1" a="1"/>
  <c r="AB1020" i="1" s="1"/>
  <c r="AB1021" i="1" a="1"/>
  <c r="AB1021" i="1" s="1"/>
  <c r="AB1022" i="1" a="1"/>
  <c r="AB1022" i="1" s="1"/>
  <c r="AB1023" i="1" a="1"/>
  <c r="AB1023" i="1" s="1"/>
  <c r="AB1024" i="1" a="1"/>
  <c r="AB1024" i="1" s="1"/>
  <c r="AB1025" i="1" a="1"/>
  <c r="AB1025" i="1" s="1"/>
  <c r="AB1026" i="1" a="1"/>
  <c r="AB1026" i="1" s="1"/>
  <c r="AB1027" i="1" a="1"/>
  <c r="AB1027" i="1" s="1"/>
  <c r="AB1028" i="1" a="1"/>
  <c r="AB1028" i="1" s="1"/>
  <c r="AB1029" i="1" a="1"/>
  <c r="AB1029" i="1" s="1"/>
  <c r="AB1030" i="1" a="1"/>
  <c r="AB1030" i="1" s="1"/>
  <c r="AB1031" i="1" a="1"/>
  <c r="AB1031" i="1" s="1"/>
  <c r="AB1032" i="1" a="1"/>
  <c r="AB1032" i="1" s="1"/>
  <c r="AB1033" i="1" a="1"/>
  <c r="AB1033" i="1" s="1"/>
  <c r="AB1034" i="1" a="1"/>
  <c r="AB1034" i="1" s="1"/>
  <c r="AB1035" i="1" a="1"/>
  <c r="AB1035" i="1" s="1"/>
  <c r="AB1036" i="1" a="1"/>
  <c r="AB1036" i="1" s="1"/>
  <c r="AB1037" i="1" a="1"/>
  <c r="AB1037" i="1" s="1"/>
  <c r="AB1038" i="1" a="1"/>
  <c r="AB1038" i="1" s="1"/>
  <c r="AB1039" i="1" a="1"/>
  <c r="AB1039" i="1" s="1"/>
  <c r="AB1040" i="1" a="1"/>
  <c r="AB1040" i="1" s="1"/>
  <c r="AB1041" i="1" a="1"/>
  <c r="AB1041" i="1" s="1"/>
  <c r="AB1042" i="1" a="1"/>
  <c r="AB1042" i="1" s="1"/>
  <c r="AB1043" i="1" a="1"/>
  <c r="AB1043" i="1" s="1"/>
  <c r="AB1044" i="1" a="1"/>
  <c r="AB1044" i="1" s="1"/>
  <c r="AB1045" i="1" a="1"/>
  <c r="AB1045" i="1" s="1"/>
  <c r="AB1046" i="1" a="1"/>
  <c r="AB1046" i="1" s="1"/>
  <c r="AB1047" i="1" a="1"/>
  <c r="AB1047" i="1" s="1"/>
  <c r="AB1048" i="1" a="1"/>
  <c r="AB1048" i="1" s="1"/>
  <c r="AB1049" i="1" a="1"/>
  <c r="AB1049" i="1" s="1"/>
  <c r="AB1050" i="1" a="1"/>
  <c r="AB1050" i="1" s="1"/>
  <c r="AB1051" i="1" a="1"/>
  <c r="AB1051" i="1" s="1"/>
  <c r="AB1052" i="1" a="1"/>
  <c r="AB1052" i="1" s="1"/>
  <c r="AB1053" i="1" a="1"/>
  <c r="AB1053" i="1" s="1"/>
  <c r="AB1054" i="1" a="1"/>
  <c r="AB1054" i="1" s="1"/>
  <c r="AB1055" i="1" a="1"/>
  <c r="AB1055" i="1" s="1"/>
  <c r="AB1056" i="1" a="1"/>
  <c r="AB1056" i="1" s="1"/>
  <c r="AB1057" i="1" a="1"/>
  <c r="AB1057" i="1" s="1"/>
  <c r="AB1058" i="1" a="1"/>
  <c r="AB1058" i="1" s="1"/>
  <c r="AB1059" i="1" a="1"/>
  <c r="AB1059" i="1" s="1"/>
  <c r="AB1060" i="1" a="1"/>
  <c r="AB1060" i="1" s="1"/>
  <c r="AB1061" i="1" a="1"/>
  <c r="AB1061" i="1" s="1"/>
  <c r="AB1062" i="1" a="1"/>
  <c r="AB1062" i="1" s="1"/>
  <c r="AB1063" i="1" a="1"/>
  <c r="AB1063" i="1" s="1"/>
  <c r="AB1064" i="1" a="1"/>
  <c r="AB1064" i="1" s="1"/>
  <c r="AB1065" i="1" a="1"/>
  <c r="AB1065" i="1" s="1"/>
  <c r="AB1066" i="1" a="1"/>
  <c r="AB1066" i="1" s="1"/>
  <c r="AB1067" i="1" a="1"/>
  <c r="AB1067" i="1" s="1"/>
  <c r="AB1068" i="1" a="1"/>
  <c r="AB1068" i="1" s="1"/>
  <c r="AB1069" i="1" a="1"/>
  <c r="AB1069" i="1" s="1"/>
  <c r="AB1070" i="1" a="1"/>
  <c r="AB1070" i="1" s="1"/>
  <c r="AB1071" i="1" a="1"/>
  <c r="AB1071" i="1" s="1"/>
  <c r="AB1072" i="1" a="1"/>
  <c r="AB1072" i="1" s="1"/>
  <c r="AB1073" i="1" a="1"/>
  <c r="AB1073" i="1" s="1"/>
  <c r="AB1074" i="1" a="1"/>
  <c r="AB1074" i="1" s="1"/>
  <c r="AB1075" i="1" a="1"/>
  <c r="AB1075" i="1" s="1"/>
  <c r="AB1076" i="1" a="1"/>
  <c r="AB1076" i="1" s="1"/>
  <c r="AB1077" i="1" a="1"/>
  <c r="AB1077" i="1" s="1"/>
  <c r="AB1078" i="1" a="1"/>
  <c r="AB1078" i="1" s="1"/>
  <c r="AB1079" i="1" a="1"/>
  <c r="AB1079" i="1" s="1"/>
  <c r="AB1080" i="1" a="1"/>
  <c r="AB1080" i="1" s="1"/>
  <c r="AB1081" i="1" a="1"/>
  <c r="AB1081" i="1" s="1"/>
  <c r="AB1082" i="1" a="1"/>
  <c r="AB1082" i="1" s="1"/>
  <c r="AB1083" i="1" a="1"/>
  <c r="AB1083" i="1" s="1"/>
  <c r="AB1084" i="1" a="1"/>
  <c r="AB1084" i="1" s="1"/>
  <c r="AB1085" i="1" a="1"/>
  <c r="AB1085" i="1" s="1"/>
  <c r="AB1086" i="1" a="1"/>
  <c r="AB1086" i="1" s="1"/>
  <c r="AB1087" i="1" a="1"/>
  <c r="AB1087" i="1" s="1"/>
  <c r="AB1088" i="1" a="1"/>
  <c r="AB1088" i="1" s="1"/>
  <c r="AB1089" i="1" a="1"/>
  <c r="AB1089" i="1" s="1"/>
  <c r="AB1090" i="1" a="1"/>
  <c r="AB1090" i="1" s="1"/>
  <c r="AB1091" i="1" a="1"/>
  <c r="AB1091" i="1" s="1"/>
  <c r="AB1092" i="1" a="1"/>
  <c r="AB1092" i="1" s="1"/>
  <c r="AB1093" i="1" a="1"/>
  <c r="AB1093" i="1" s="1"/>
  <c r="AB1094" i="1" a="1"/>
  <c r="AB1094" i="1" s="1"/>
  <c r="AB1095" i="1" a="1"/>
  <c r="AB1095" i="1" s="1"/>
  <c r="AB1096" i="1" a="1"/>
  <c r="AB1096" i="1" s="1"/>
  <c r="AB1097" i="1" a="1"/>
  <c r="AB1097" i="1" s="1"/>
  <c r="AB1098" i="1" a="1"/>
  <c r="AB1098" i="1" s="1"/>
  <c r="AB1099" i="1" a="1"/>
  <c r="AB1099" i="1" s="1"/>
  <c r="AB1100" i="1" a="1"/>
  <c r="AB1100" i="1" s="1"/>
  <c r="AB1101" i="1" a="1"/>
  <c r="AB1101" i="1" s="1"/>
  <c r="AB1102" i="1" a="1"/>
  <c r="AB1102" i="1" s="1"/>
  <c r="AB1103" i="1" a="1"/>
  <c r="AB1103" i="1" s="1"/>
  <c r="AB1104" i="1" a="1"/>
  <c r="AB1104" i="1" s="1"/>
  <c r="AB1105" i="1" a="1"/>
  <c r="AB1105" i="1" s="1"/>
  <c r="AB1106" i="1" a="1"/>
  <c r="AB1106" i="1" s="1"/>
  <c r="AB1107" i="1" a="1"/>
  <c r="AB1107" i="1" s="1"/>
  <c r="AB1108" i="1" a="1"/>
  <c r="AB1108" i="1" s="1"/>
  <c r="AB1109" i="1" a="1"/>
  <c r="AB1109" i="1" s="1"/>
  <c r="AB1110" i="1" a="1"/>
  <c r="AB1110" i="1" s="1"/>
  <c r="AB1111" i="1" a="1"/>
  <c r="AB1111" i="1" s="1"/>
  <c r="AB1112" i="1" a="1"/>
  <c r="AB1112" i="1" s="1"/>
  <c r="AB1113" i="1" a="1"/>
  <c r="AB1113" i="1" s="1"/>
  <c r="AB1114" i="1" a="1"/>
  <c r="AB1114" i="1" s="1"/>
  <c r="AB1115" i="1" a="1"/>
  <c r="AB1115" i="1" s="1"/>
  <c r="AB1116" i="1" a="1"/>
  <c r="AB1116" i="1" s="1"/>
  <c r="AB1117" i="1" a="1"/>
  <c r="AB1117" i="1" s="1"/>
  <c r="AB1118" i="1" a="1"/>
  <c r="AB1118" i="1" s="1"/>
  <c r="AB1119" i="1" a="1"/>
  <c r="AB1119" i="1" s="1"/>
  <c r="AB1120" i="1" a="1"/>
  <c r="AB1120" i="1" s="1"/>
  <c r="AB1121" i="1" a="1"/>
  <c r="AB1121" i="1" s="1"/>
  <c r="AB1122" i="1" a="1"/>
  <c r="AB1122" i="1" s="1"/>
  <c r="AB1123" i="1" a="1"/>
  <c r="AB1123" i="1" s="1"/>
  <c r="AB1124" i="1" a="1"/>
  <c r="AB1124" i="1" s="1"/>
  <c r="AB1125" i="1" a="1"/>
  <c r="AB1125" i="1" s="1"/>
  <c r="AB1126" i="1" a="1"/>
  <c r="AB1126" i="1" s="1"/>
  <c r="AB1127" i="1" a="1"/>
  <c r="AB1127" i="1" s="1"/>
  <c r="AB1128" i="1" a="1"/>
  <c r="AB1128" i="1" s="1"/>
  <c r="AB1129" i="1" a="1"/>
  <c r="AB1129" i="1" s="1"/>
  <c r="AB1130" i="1" a="1"/>
  <c r="AB1130" i="1" s="1"/>
  <c r="AB1131" i="1" a="1"/>
  <c r="AB1131" i="1" s="1"/>
  <c r="AB1132" i="1" a="1"/>
  <c r="AB1132" i="1" s="1"/>
  <c r="AB1133" i="1" a="1"/>
  <c r="AB1133" i="1" s="1"/>
  <c r="AB1134" i="1" a="1"/>
  <c r="AB1134" i="1" s="1"/>
  <c r="AB1135" i="1" a="1"/>
  <c r="AB1135" i="1" s="1"/>
  <c r="AB1136" i="1" a="1"/>
  <c r="AB1136" i="1"/>
  <c r="AB1137" i="1" a="1"/>
  <c r="AB1137" i="1" s="1"/>
  <c r="AB1138" i="1" a="1"/>
  <c r="AB1138" i="1" s="1"/>
  <c r="AB1139" i="1" a="1"/>
  <c r="AB1139" i="1" s="1"/>
  <c r="AB1140" i="1" a="1"/>
  <c r="AB1140" i="1"/>
  <c r="AB1141" i="1" a="1"/>
  <c r="AB1141" i="1" s="1"/>
  <c r="AB1142" i="1" a="1"/>
  <c r="AB1142" i="1" s="1"/>
  <c r="AB1143" i="1" a="1"/>
  <c r="AB1143" i="1" s="1"/>
  <c r="AB1144" i="1" a="1"/>
  <c r="AB1144" i="1" s="1"/>
  <c r="AB1145" i="1" a="1"/>
  <c r="AB1145" i="1" s="1"/>
  <c r="AB1146" i="1" a="1"/>
  <c r="AB1146" i="1" s="1"/>
  <c r="AB1147" i="1" a="1"/>
  <c r="AB1147" i="1" s="1"/>
  <c r="AB1148" i="1" a="1"/>
  <c r="AB1148" i="1" s="1"/>
  <c r="AB1149" i="1" a="1"/>
  <c r="AB1149" i="1" s="1"/>
  <c r="AB1150" i="1" a="1"/>
  <c r="AB1150" i="1" s="1"/>
  <c r="AB1151" i="1" a="1"/>
  <c r="AB1151" i="1" s="1"/>
  <c r="AB1152" i="1" a="1"/>
  <c r="AB1152" i="1" s="1"/>
  <c r="AB1153" i="1" a="1"/>
  <c r="AB1153" i="1" s="1"/>
  <c r="AB1154" i="1" a="1"/>
  <c r="AB1154" i="1" s="1"/>
  <c r="AB1155" i="1" a="1"/>
  <c r="AB1155" i="1" s="1"/>
  <c r="AB1156" i="1" a="1"/>
  <c r="AB1156" i="1" s="1"/>
  <c r="AB1157" i="1" a="1"/>
  <c r="AB1157" i="1" s="1"/>
  <c r="AB1158" i="1" a="1"/>
  <c r="AB1158" i="1" s="1"/>
  <c r="AB1159" i="1" a="1"/>
  <c r="AB1159" i="1" s="1"/>
  <c r="AB1160" i="1" a="1"/>
  <c r="AB1160" i="1" s="1"/>
  <c r="AB1161" i="1" a="1"/>
  <c r="AB1161" i="1" s="1"/>
  <c r="AB1162" i="1" a="1"/>
  <c r="AB1162" i="1" s="1"/>
  <c r="AB1163" i="1" a="1"/>
  <c r="AB1163" i="1" s="1"/>
  <c r="AB1164" i="1" a="1"/>
  <c r="AB1164" i="1" s="1"/>
  <c r="AB1165" i="1" a="1"/>
  <c r="AB1165" i="1" s="1"/>
  <c r="AB1166" i="1" a="1"/>
  <c r="AB1166" i="1" s="1"/>
  <c r="AB1167" i="1" a="1"/>
  <c r="AB1167" i="1" s="1"/>
  <c r="AB1168" i="1" a="1"/>
  <c r="AB1168" i="1" s="1"/>
  <c r="AB1169" i="1" a="1"/>
  <c r="AB1169" i="1" s="1"/>
  <c r="AB1170" i="1" a="1"/>
  <c r="AB1170" i="1" s="1"/>
  <c r="AB1171" i="1" a="1"/>
  <c r="AB1171" i="1" s="1"/>
  <c r="AB1172" i="1" a="1"/>
  <c r="AB1172" i="1" s="1"/>
  <c r="AB1173" i="1" a="1"/>
  <c r="AB1173" i="1" s="1"/>
  <c r="AB1174" i="1" a="1"/>
  <c r="AB1174" i="1" s="1"/>
  <c r="AB1175" i="1" a="1"/>
  <c r="AB1175" i="1" s="1"/>
  <c r="AB1176" i="1" a="1"/>
  <c r="AB1176" i="1" s="1"/>
  <c r="AB1177" i="1" a="1"/>
  <c r="AB1177" i="1" s="1"/>
  <c r="AB1178" i="1" a="1"/>
  <c r="AB1178" i="1" s="1"/>
  <c r="AB1179" i="1" a="1"/>
  <c r="AB1179" i="1" s="1"/>
  <c r="AB1180" i="1" a="1"/>
  <c r="AB1180" i="1" s="1"/>
  <c r="AB1181" i="1" a="1"/>
  <c r="AB1181" i="1" s="1"/>
  <c r="AB1182" i="1" a="1"/>
  <c r="AB1182" i="1" s="1"/>
  <c r="AB1183" i="1" a="1"/>
  <c r="AB1183" i="1" s="1"/>
  <c r="AB1184" i="1" a="1"/>
  <c r="AB1184" i="1" s="1"/>
  <c r="AB1185" i="1" a="1"/>
  <c r="AB1185" i="1" s="1"/>
  <c r="AB1186" i="1" a="1"/>
  <c r="AB1186" i="1" s="1"/>
  <c r="AB1187" i="1" a="1"/>
  <c r="AB1187" i="1" s="1"/>
  <c r="AB1188" i="1" a="1"/>
  <c r="AB1188" i="1" s="1"/>
  <c r="AB1189" i="1" a="1"/>
  <c r="AB1189" i="1" s="1"/>
  <c r="AB1190" i="1" a="1"/>
  <c r="AB1190" i="1" s="1"/>
  <c r="AB1191" i="1" a="1"/>
  <c r="AB1191" i="1" s="1"/>
  <c r="AB1192" i="1" a="1"/>
  <c r="AB1192" i="1" s="1"/>
  <c r="AB1193" i="1" a="1"/>
  <c r="AB1193" i="1" s="1"/>
  <c r="AB1194" i="1" a="1"/>
  <c r="AB1194" i="1" s="1"/>
  <c r="AB1195" i="1" a="1"/>
  <c r="AB1195" i="1" s="1"/>
  <c r="AB1196" i="1" a="1"/>
  <c r="AB1196" i="1" s="1"/>
  <c r="AB1197" i="1" a="1"/>
  <c r="AB1197" i="1" s="1"/>
  <c r="AB1198" i="1" a="1"/>
  <c r="AB1198" i="1" s="1"/>
  <c r="AB1199" i="1" a="1"/>
  <c r="AB1199" i="1" s="1"/>
  <c r="AB1200" i="1" a="1"/>
  <c r="AB1200" i="1" s="1"/>
  <c r="AB1201" i="1" a="1"/>
  <c r="AB1201" i="1" s="1"/>
  <c r="AB1202" i="1" a="1"/>
  <c r="AB1202" i="1" s="1"/>
  <c r="AB1203" i="1" a="1"/>
  <c r="AB1203" i="1" s="1"/>
  <c r="AB1204" i="1" a="1"/>
  <c r="AB1204" i="1" s="1"/>
  <c r="AB1205" i="1" a="1"/>
  <c r="AB1205" i="1" s="1"/>
  <c r="AB1206" i="1" a="1"/>
  <c r="AB1206" i="1" s="1"/>
  <c r="AB1207" i="1" a="1"/>
  <c r="AB1207" i="1" s="1"/>
  <c r="AB1208" i="1" a="1"/>
  <c r="AB1208" i="1" s="1"/>
  <c r="AB1209" i="1" a="1"/>
  <c r="AB1209" i="1" s="1"/>
  <c r="AB1210" i="1" a="1"/>
  <c r="AB1210" i="1" s="1"/>
  <c r="AB1211" i="1" a="1"/>
  <c r="AB1211" i="1" s="1"/>
  <c r="AB1212" i="1" a="1"/>
  <c r="AB1212" i="1" s="1"/>
  <c r="AB1213" i="1" a="1"/>
  <c r="AB1213" i="1" s="1"/>
  <c r="AB1214" i="1" a="1"/>
  <c r="AB1214" i="1" s="1"/>
  <c r="AB1215" i="1" a="1"/>
  <c r="AB1215" i="1" s="1"/>
  <c r="AB1216" i="1" a="1"/>
  <c r="AB1216" i="1"/>
  <c r="AB1217" i="1" a="1"/>
  <c r="AB1217" i="1" s="1"/>
  <c r="AB1218" i="1" a="1"/>
  <c r="AB1218" i="1" s="1"/>
  <c r="AB1219" i="1" a="1"/>
  <c r="AB1219" i="1" s="1"/>
  <c r="AB1220" i="1" a="1"/>
  <c r="AB1220" i="1" s="1"/>
  <c r="AB1221" i="1" a="1"/>
  <c r="AB1221" i="1" s="1"/>
  <c r="AB1222" i="1" a="1"/>
  <c r="AB1222" i="1" s="1"/>
  <c r="AB1223" i="1" a="1"/>
  <c r="AB1223" i="1" s="1"/>
  <c r="AB1224" i="1" a="1"/>
  <c r="AB1224" i="1" s="1"/>
  <c r="AB1225" i="1" a="1"/>
  <c r="AB1225" i="1" s="1"/>
  <c r="AB1226" i="1" a="1"/>
  <c r="AB1226" i="1" s="1"/>
  <c r="AB1227" i="1" a="1"/>
  <c r="AB1227" i="1" s="1"/>
  <c r="AB1228" i="1" a="1"/>
  <c r="AB1228" i="1" s="1"/>
  <c r="AB1229" i="1" a="1"/>
  <c r="AB1229" i="1" s="1"/>
  <c r="AB1230" i="1" a="1"/>
  <c r="AB1230" i="1" s="1"/>
  <c r="AB1231" i="1" a="1"/>
  <c r="AB1231" i="1" s="1"/>
  <c r="AB1232" i="1" a="1"/>
  <c r="AB1232" i="1" s="1"/>
  <c r="AB1233" i="1" a="1"/>
  <c r="AB1233" i="1" s="1"/>
  <c r="AB1234" i="1" a="1"/>
  <c r="AB1234" i="1" s="1"/>
  <c r="AB1235" i="1" a="1"/>
  <c r="AB1235" i="1" s="1"/>
  <c r="AB1236" i="1" a="1"/>
  <c r="AB1236" i="1" s="1"/>
  <c r="AB1237" i="1" a="1"/>
  <c r="AB1237" i="1" s="1"/>
  <c r="AB1238" i="1" a="1"/>
  <c r="AB1238" i="1" s="1"/>
  <c r="AB1239" i="1" a="1"/>
  <c r="AB1239" i="1" s="1"/>
  <c r="AB1240" i="1" a="1"/>
  <c r="AB1240" i="1" s="1"/>
  <c r="AB1241" i="1" a="1"/>
  <c r="AB1241" i="1" s="1"/>
  <c r="AB1242" i="1" a="1"/>
  <c r="AB1242" i="1" s="1"/>
  <c r="AB1243" i="1" a="1"/>
  <c r="AB1243" i="1" s="1"/>
  <c r="AB1244" i="1" a="1"/>
  <c r="AB1244" i="1" s="1"/>
  <c r="AB1245" i="1" a="1"/>
  <c r="AB1245" i="1" s="1"/>
  <c r="AB1246" i="1" a="1"/>
  <c r="AB1246" i="1" s="1"/>
  <c r="AB1247" i="1" a="1"/>
  <c r="AB1247" i="1" s="1"/>
  <c r="AB1248" i="1" a="1"/>
  <c r="AB1248" i="1" s="1"/>
  <c r="AB1249" i="1" a="1"/>
  <c r="AB1249" i="1" s="1"/>
  <c r="AB1250" i="1" a="1"/>
  <c r="AB1250" i="1" s="1"/>
  <c r="AB1251" i="1" a="1"/>
  <c r="AB1251" i="1" s="1"/>
  <c r="AB1252" i="1" a="1"/>
  <c r="AB1252" i="1" s="1"/>
  <c r="AB1253" i="1" a="1"/>
  <c r="AB1253" i="1" s="1"/>
  <c r="AB1254" i="1" a="1"/>
  <c r="AB1254" i="1" s="1"/>
  <c r="AB1255" i="1" a="1"/>
  <c r="AB1255" i="1" s="1"/>
  <c r="AB1256" i="1" a="1"/>
  <c r="AB1256" i="1" s="1"/>
  <c r="AB1257" i="1" a="1"/>
  <c r="AB1257" i="1" s="1"/>
  <c r="AB1258" i="1" a="1"/>
  <c r="AB1258" i="1" s="1"/>
  <c r="AB1259" i="1" a="1"/>
  <c r="AB1259" i="1" s="1"/>
  <c r="AB1260" i="1" a="1"/>
  <c r="AB1260" i="1" s="1"/>
  <c r="AB1261" i="1" a="1"/>
  <c r="AB1261" i="1" s="1"/>
  <c r="AB1262" i="1" a="1"/>
  <c r="AB1262" i="1" s="1"/>
  <c r="AB1263" i="1" a="1"/>
  <c r="AB1263" i="1" s="1"/>
  <c r="AB1264" i="1" a="1"/>
  <c r="AB1264" i="1" s="1"/>
  <c r="AB1265" i="1" a="1"/>
  <c r="AB1265" i="1" s="1"/>
  <c r="AB1266" i="1" a="1"/>
  <c r="AB1266" i="1" s="1"/>
  <c r="AB1267" i="1" a="1"/>
  <c r="AB1267" i="1" s="1"/>
  <c r="AB1268" i="1" a="1"/>
  <c r="AB1268" i="1" s="1"/>
  <c r="AB1269" i="1" a="1"/>
  <c r="AB1269" i="1" s="1"/>
  <c r="AB1270" i="1" a="1"/>
  <c r="AB1270" i="1" s="1"/>
  <c r="AB1271" i="1" a="1"/>
  <c r="AB1271" i="1" s="1"/>
  <c r="AB1272" i="1" a="1"/>
  <c r="AB1272" i="1" s="1"/>
  <c r="AB1273" i="1" a="1"/>
  <c r="AB1273" i="1" s="1"/>
  <c r="AB1274" i="1" a="1"/>
  <c r="AB1274" i="1" s="1"/>
  <c r="AB1275" i="1" a="1"/>
  <c r="AB1275" i="1" s="1"/>
  <c r="AB1276" i="1" a="1"/>
  <c r="AB1276" i="1" s="1"/>
  <c r="AB1277" i="1" a="1"/>
  <c r="AB1277" i="1" s="1"/>
  <c r="AB1278" i="1" a="1"/>
  <c r="AB1278" i="1" s="1"/>
  <c r="AB1279" i="1" a="1"/>
  <c r="AB1279" i="1" s="1"/>
  <c r="AB1280" i="1" a="1"/>
  <c r="AB1280" i="1" s="1"/>
  <c r="AB1281" i="1" a="1"/>
  <c r="AB1281" i="1" s="1"/>
  <c r="AB1282" i="1" a="1"/>
  <c r="AB1282" i="1" s="1"/>
  <c r="AB1283" i="1" a="1"/>
  <c r="AB1283" i="1" s="1"/>
  <c r="AB1284" i="1" a="1"/>
  <c r="AB1284" i="1" s="1"/>
  <c r="AB1285" i="1" a="1"/>
  <c r="AB1285" i="1" s="1"/>
  <c r="AB1286" i="1" a="1"/>
  <c r="AB1286" i="1" s="1"/>
  <c r="AB1287" i="1" a="1"/>
  <c r="AB1287" i="1" s="1"/>
  <c r="AB1288" i="1" a="1"/>
  <c r="AB1288" i="1" s="1"/>
  <c r="AB1289" i="1" a="1"/>
  <c r="AB1289" i="1" s="1"/>
  <c r="AB1290" i="1" a="1"/>
  <c r="AB1290" i="1" s="1"/>
  <c r="AB1291" i="1" a="1"/>
  <c r="AB1291" i="1" s="1"/>
  <c r="AB1292" i="1" a="1"/>
  <c r="AB1292" i="1" s="1"/>
  <c r="AB1293" i="1" a="1"/>
  <c r="AB1293" i="1" s="1"/>
  <c r="AB1294" i="1" a="1"/>
  <c r="AB1294" i="1" s="1"/>
  <c r="AB1295" i="1" a="1"/>
  <c r="AB1295" i="1" s="1"/>
  <c r="AB1296" i="1" a="1"/>
  <c r="AB1296" i="1" s="1"/>
  <c r="AB1297" i="1" a="1"/>
  <c r="AB1297" i="1" s="1"/>
  <c r="AB1298" i="1" a="1"/>
  <c r="AB1298" i="1" s="1"/>
  <c r="AB1299" i="1" a="1"/>
  <c r="AB1299" i="1" s="1"/>
  <c r="AB1300" i="1" a="1"/>
  <c r="AB1300" i="1" s="1"/>
  <c r="AB1301" i="1" a="1"/>
  <c r="AB1301" i="1" s="1"/>
  <c r="AB1302" i="1" a="1"/>
  <c r="AB1302" i="1" s="1"/>
  <c r="AB1303" i="1" a="1"/>
  <c r="AB1303" i="1" s="1"/>
  <c r="AB1304" i="1" a="1"/>
  <c r="AB1304" i="1" s="1"/>
  <c r="AB1305" i="1" a="1"/>
  <c r="AB1305" i="1" s="1"/>
  <c r="AB1306" i="1" a="1"/>
  <c r="AB1306" i="1" s="1"/>
  <c r="AB1307" i="1" a="1"/>
  <c r="AB1307" i="1" s="1"/>
  <c r="AB1308" i="1" a="1"/>
  <c r="AB1308" i="1"/>
  <c r="AB1309" i="1" a="1"/>
  <c r="AB1309" i="1" s="1"/>
  <c r="AB1310" i="1" a="1"/>
  <c r="AB1310" i="1" s="1"/>
  <c r="AB1311" i="1" a="1"/>
  <c r="AB1311" i="1" s="1"/>
  <c r="AB1312" i="1" a="1"/>
  <c r="AB1312" i="1" s="1"/>
  <c r="AB1313" i="1" a="1"/>
  <c r="AB1313" i="1" s="1"/>
  <c r="AB1314" i="1" a="1"/>
  <c r="AB1314" i="1" s="1"/>
  <c r="AB1315" i="1" a="1"/>
  <c r="AB1315" i="1" s="1"/>
  <c r="AB1316" i="1" a="1"/>
  <c r="AB1316" i="1" s="1"/>
  <c r="AB1317" i="1" a="1"/>
  <c r="AB1317" i="1" s="1"/>
  <c r="AB1318" i="1" a="1"/>
  <c r="AB1318" i="1" s="1"/>
  <c r="AB1319" i="1" a="1"/>
  <c r="AB1319" i="1" s="1"/>
  <c r="AB1320" i="1" a="1"/>
  <c r="AB1320" i="1" s="1"/>
  <c r="AB1321" i="1" a="1"/>
  <c r="AB1321" i="1" s="1"/>
  <c r="AB1322" i="1" a="1"/>
  <c r="AB1322" i="1" s="1"/>
  <c r="AB1323" i="1" a="1"/>
  <c r="AB1323" i="1" s="1"/>
  <c r="AB1324" i="1" a="1"/>
  <c r="AB1324" i="1" s="1"/>
  <c r="AB1325" i="1" a="1"/>
  <c r="AB1325" i="1" s="1"/>
  <c r="AB1326" i="1" a="1"/>
  <c r="AB1326" i="1" s="1"/>
  <c r="AB1327" i="1" a="1"/>
  <c r="AB1327" i="1" s="1"/>
  <c r="AB1328" i="1" a="1"/>
  <c r="AB1328" i="1" s="1"/>
  <c r="AB1329" i="1" a="1"/>
  <c r="AB1329" i="1" s="1"/>
  <c r="AB1330" i="1" a="1"/>
  <c r="AB1330" i="1" s="1"/>
  <c r="AB1331" i="1" a="1"/>
  <c r="AB1331" i="1" s="1"/>
  <c r="AB1332" i="1" a="1"/>
  <c r="AB1332" i="1" s="1"/>
  <c r="AB1333" i="1" a="1"/>
  <c r="AB1333" i="1" s="1"/>
  <c r="AB1334" i="1" a="1"/>
  <c r="AB1334" i="1" s="1"/>
  <c r="AB1335" i="1" a="1"/>
  <c r="AB1335" i="1" s="1"/>
  <c r="AB1336" i="1" a="1"/>
  <c r="AB1336" i="1" s="1"/>
  <c r="AB1337" i="1" a="1"/>
  <c r="AB1337" i="1" s="1"/>
  <c r="AB1338" i="1" a="1"/>
  <c r="AB1338" i="1" s="1"/>
  <c r="AB1339" i="1" a="1"/>
  <c r="AB1339" i="1" s="1"/>
  <c r="AB1340" i="1" a="1"/>
  <c r="AB1340" i="1" s="1"/>
  <c r="AB1341" i="1" a="1"/>
  <c r="AB1341" i="1" s="1"/>
  <c r="AB1342" i="1" a="1"/>
  <c r="AB1342" i="1" s="1"/>
  <c r="AB1343" i="1" a="1"/>
  <c r="AB1343" i="1" s="1"/>
  <c r="AB1344" i="1" a="1"/>
  <c r="AB1344" i="1" s="1"/>
  <c r="AB1345" i="1" a="1"/>
  <c r="AB1345" i="1" s="1"/>
  <c r="AB1346" i="1" a="1"/>
  <c r="AB1346" i="1" s="1"/>
  <c r="AB1347" i="1" a="1"/>
  <c r="AB1347" i="1" s="1"/>
  <c r="AB1348" i="1" a="1"/>
  <c r="AB1348" i="1" s="1"/>
  <c r="AB1349" i="1" a="1"/>
  <c r="AB1349" i="1" s="1"/>
  <c r="AB1350" i="1" a="1"/>
  <c r="AB1350" i="1" s="1"/>
  <c r="AB1351" i="1" a="1"/>
  <c r="AB1351" i="1" s="1"/>
  <c r="AB1352" i="1" a="1"/>
  <c r="AB1352" i="1" s="1"/>
  <c r="AB1353" i="1" a="1"/>
  <c r="AB1353" i="1" s="1"/>
  <c r="AB1354" i="1" a="1"/>
  <c r="AB1354" i="1" s="1"/>
  <c r="AB1355" i="1" a="1"/>
  <c r="AB1355" i="1" s="1"/>
  <c r="AB1356" i="1" a="1"/>
  <c r="AB1356" i="1" s="1"/>
  <c r="AB1357" i="1" a="1"/>
  <c r="AB1357" i="1" s="1"/>
  <c r="AB1358" i="1" a="1"/>
  <c r="AB1358" i="1" s="1"/>
  <c r="AB1359" i="1" a="1"/>
  <c r="AB1359" i="1" s="1"/>
  <c r="AB1360" i="1" a="1"/>
  <c r="AB1360" i="1" s="1"/>
  <c r="AB1361" i="1" a="1"/>
  <c r="AB1361" i="1" s="1"/>
  <c r="AB1362" i="1" a="1"/>
  <c r="AB1362" i="1" s="1"/>
  <c r="AB1363" i="1" a="1"/>
  <c r="AB1363" i="1" s="1"/>
  <c r="AB1364" i="1" a="1"/>
  <c r="AB1364" i="1" s="1"/>
  <c r="AB1365" i="1" a="1"/>
  <c r="AB1365" i="1" s="1"/>
  <c r="AB1366" i="1" a="1"/>
  <c r="AB1366" i="1" s="1"/>
  <c r="AB1367" i="1" a="1"/>
  <c r="AB1367" i="1" s="1"/>
  <c r="AB1368" i="1" a="1"/>
  <c r="AB1368" i="1" s="1"/>
  <c r="AB1369" i="1" a="1"/>
  <c r="AB1369" i="1" s="1"/>
  <c r="AB1370" i="1" a="1"/>
  <c r="AB1370" i="1" s="1"/>
  <c r="AB1371" i="1" a="1"/>
  <c r="AB1371" i="1" s="1"/>
  <c r="AB1372" i="1" a="1"/>
  <c r="AB1372" i="1" s="1"/>
  <c r="AB1373" i="1" a="1"/>
  <c r="AB1373" i="1" s="1"/>
  <c r="AB1374" i="1" a="1"/>
  <c r="AB1374" i="1" s="1"/>
  <c r="AB1375" i="1" a="1"/>
  <c r="AB1375" i="1" s="1"/>
  <c r="AB1376" i="1" a="1"/>
  <c r="AB1376" i="1" s="1"/>
  <c r="AB1377" i="1" a="1"/>
  <c r="AB1377" i="1" s="1"/>
  <c r="AB1378" i="1" a="1"/>
  <c r="AB1378" i="1" s="1"/>
  <c r="AB1379" i="1" a="1"/>
  <c r="AB1379" i="1" s="1"/>
  <c r="AB1380" i="1" a="1"/>
  <c r="AB1380" i="1" s="1"/>
  <c r="AB1381" i="1" a="1"/>
  <c r="AB1381" i="1" s="1"/>
  <c r="AB1382" i="1" a="1"/>
  <c r="AB1382" i="1" s="1"/>
  <c r="AB1383" i="1" a="1"/>
  <c r="AB1383" i="1" s="1"/>
  <c r="AB1384" i="1" a="1"/>
  <c r="AB1384" i="1" s="1"/>
  <c r="AB1385" i="1" a="1"/>
  <c r="AB1385" i="1" s="1"/>
  <c r="AB1386" i="1" a="1"/>
  <c r="AB1386" i="1" s="1"/>
  <c r="AB1387" i="1" a="1"/>
  <c r="AB1387" i="1" s="1"/>
  <c r="AB1388" i="1" a="1"/>
  <c r="AB1388" i="1" s="1"/>
  <c r="AB1389" i="1" a="1"/>
  <c r="AB1389" i="1" s="1"/>
  <c r="AB1390" i="1" a="1"/>
  <c r="AB1390" i="1" s="1"/>
  <c r="AB1391" i="1" a="1"/>
  <c r="AB1391" i="1" s="1"/>
  <c r="AB1392" i="1" a="1"/>
  <c r="AB1392" i="1" s="1"/>
  <c r="AB1393" i="1" a="1"/>
  <c r="AB1393" i="1" s="1"/>
  <c r="AB1394" i="1" a="1"/>
  <c r="AB1394" i="1" s="1"/>
  <c r="AB1395" i="1" a="1"/>
  <c r="AB1395" i="1" s="1"/>
  <c r="AB1396" i="1" a="1"/>
  <c r="AB1396" i="1" s="1"/>
  <c r="AB1397" i="1" a="1"/>
  <c r="AB1397" i="1" s="1"/>
  <c r="AB1398" i="1" a="1"/>
  <c r="AB1398" i="1" s="1"/>
  <c r="AB1399" i="1" a="1"/>
  <c r="AB1399" i="1" s="1"/>
  <c r="AB1400" i="1" a="1"/>
  <c r="AB1400" i="1" s="1"/>
  <c r="AB1401" i="1" a="1"/>
  <c r="AB1401" i="1" s="1"/>
  <c r="AB1402" i="1" a="1"/>
  <c r="AB1402" i="1" s="1"/>
  <c r="AB1403" i="1" a="1"/>
  <c r="AB1403" i="1" s="1"/>
  <c r="AB1404" i="1" a="1"/>
  <c r="AB1404" i="1" s="1"/>
  <c r="AB1405" i="1" a="1"/>
  <c r="AB1405" i="1" s="1"/>
  <c r="AB1406" i="1" a="1"/>
  <c r="AB1406" i="1" s="1"/>
  <c r="AB1407" i="1" a="1"/>
  <c r="AB1407" i="1" s="1"/>
  <c r="AB1408" i="1" a="1"/>
  <c r="AB1408" i="1" s="1"/>
  <c r="AB1409" i="1" a="1"/>
  <c r="AB1409" i="1" s="1"/>
  <c r="AB1410" i="1" a="1"/>
  <c r="AB1410" i="1" s="1"/>
  <c r="AB1411" i="1" a="1"/>
  <c r="AB1411" i="1" s="1"/>
  <c r="AB1412" i="1" a="1"/>
  <c r="AB1412" i="1" s="1"/>
  <c r="AB1413" i="1" a="1"/>
  <c r="AB1413" i="1" s="1"/>
  <c r="AB1414" i="1" a="1"/>
  <c r="AB1414" i="1" s="1"/>
  <c r="AB1415" i="1" a="1"/>
  <c r="AB1415" i="1" s="1"/>
  <c r="AB1416" i="1" a="1"/>
  <c r="AB1416" i="1" s="1"/>
  <c r="AB1417" i="1" a="1"/>
  <c r="AB1417" i="1" s="1"/>
  <c r="AB1418" i="1" a="1"/>
  <c r="AB1418" i="1" s="1"/>
  <c r="AB1419" i="1" a="1"/>
  <c r="AB1419" i="1" s="1"/>
  <c r="AB1420" i="1" a="1"/>
  <c r="AB1420" i="1" s="1"/>
  <c r="AB1421" i="1" a="1"/>
  <c r="AB1421" i="1" s="1"/>
  <c r="AB1422" i="1" a="1"/>
  <c r="AB1422" i="1" s="1"/>
  <c r="AB1423" i="1" a="1"/>
  <c r="AB1423" i="1" s="1"/>
  <c r="AB1424" i="1" a="1"/>
  <c r="AB1424" i="1" s="1"/>
  <c r="AB1425" i="1" a="1"/>
  <c r="AB1425" i="1" s="1"/>
  <c r="AB1426" i="1" a="1"/>
  <c r="AB1426" i="1" s="1"/>
  <c r="AB1427" i="1" a="1"/>
  <c r="AB1427" i="1" s="1"/>
  <c r="AB1428" i="1" a="1"/>
  <c r="AB1428" i="1" s="1"/>
  <c r="AB1429" i="1" a="1"/>
  <c r="AB1429" i="1" s="1"/>
  <c r="AB1430" i="1" a="1"/>
  <c r="AB1430" i="1" s="1"/>
  <c r="AB1431" i="1" a="1"/>
  <c r="AB1431" i="1" s="1"/>
  <c r="AB1432" i="1" a="1"/>
  <c r="AB1432" i="1" s="1"/>
  <c r="AB1433" i="1" a="1"/>
  <c r="AB1433" i="1" s="1"/>
  <c r="AB1434" i="1" a="1"/>
  <c r="AB1434" i="1" s="1"/>
  <c r="AB1435" i="1" a="1"/>
  <c r="AB1435" i="1" s="1"/>
  <c r="AB1436" i="1" a="1"/>
  <c r="AB1436" i="1" s="1"/>
  <c r="AB1437" i="1" a="1"/>
  <c r="AB1437" i="1" s="1"/>
  <c r="AB1438" i="1" a="1"/>
  <c r="AB1438" i="1" s="1"/>
  <c r="AB1439" i="1" a="1"/>
  <c r="AB1439" i="1" s="1"/>
  <c r="AB1440" i="1" a="1"/>
  <c r="AB1440" i="1" s="1"/>
  <c r="AB1441" i="1" a="1"/>
  <c r="AB1441" i="1" s="1"/>
  <c r="AB1442" i="1" a="1"/>
  <c r="AB1442" i="1" s="1"/>
  <c r="AB1443" i="1" a="1"/>
  <c r="AB1443" i="1" s="1"/>
  <c r="AB1444" i="1" a="1"/>
  <c r="AB1444" i="1" s="1"/>
  <c r="AB1445" i="1" a="1"/>
  <c r="AB1445" i="1" s="1"/>
  <c r="AB1446" i="1" a="1"/>
  <c r="AB1446" i="1" s="1"/>
  <c r="AB1447" i="1" a="1"/>
  <c r="AB1447" i="1" s="1"/>
  <c r="AB1448" i="1" a="1"/>
  <c r="AB1448" i="1" s="1"/>
  <c r="AB1449" i="1" a="1"/>
  <c r="AB1449" i="1" s="1"/>
  <c r="AB1450" i="1" a="1"/>
  <c r="AB1450" i="1" s="1"/>
  <c r="AB1451" i="1" a="1"/>
  <c r="AB1451" i="1" s="1"/>
  <c r="AB1452" i="1" a="1"/>
  <c r="AB1452" i="1" s="1"/>
  <c r="AB1453" i="1" a="1"/>
  <c r="AB1453" i="1" s="1"/>
  <c r="AB1454" i="1" a="1"/>
  <c r="AB1454" i="1" s="1"/>
  <c r="AB1455" i="1" a="1"/>
  <c r="AB1455" i="1" s="1"/>
  <c r="AB1456" i="1" a="1"/>
  <c r="AB1456" i="1" s="1"/>
  <c r="AB1457" i="1" a="1"/>
  <c r="AB1457" i="1" s="1"/>
  <c r="AB1458" i="1" a="1"/>
  <c r="AB1458" i="1" s="1"/>
  <c r="AB1459" i="1" a="1"/>
  <c r="AB1459" i="1" s="1"/>
  <c r="AB1460" i="1" a="1"/>
  <c r="AB1460" i="1" s="1"/>
  <c r="AB1461" i="1" a="1"/>
  <c r="AB1461" i="1" s="1"/>
  <c r="AB1462" i="1" a="1"/>
  <c r="AB1462" i="1" s="1"/>
  <c r="AB1463" i="1" a="1"/>
  <c r="AB1463" i="1" s="1"/>
  <c r="AB1464" i="1" a="1"/>
  <c r="AB1464" i="1" s="1"/>
  <c r="AB1465" i="1" a="1"/>
  <c r="AB1465" i="1" s="1"/>
  <c r="AB1466" i="1" a="1"/>
  <c r="AB1466" i="1" s="1"/>
  <c r="AB1467" i="1" a="1"/>
  <c r="AB1467" i="1" s="1"/>
  <c r="AB1468" i="1" a="1"/>
  <c r="AB1468" i="1" s="1"/>
  <c r="AB1469" i="1" a="1"/>
  <c r="AB1469" i="1" s="1"/>
  <c r="AB1470" i="1" a="1"/>
  <c r="AB1470" i="1" s="1"/>
  <c r="AB1471" i="1" a="1"/>
  <c r="AB1471" i="1" s="1"/>
  <c r="AB1472" i="1" a="1"/>
  <c r="AB1472" i="1" s="1"/>
  <c r="AB1473" i="1" a="1"/>
  <c r="AB1473" i="1" s="1"/>
  <c r="AB1474" i="1" a="1"/>
  <c r="AB1474" i="1" s="1"/>
  <c r="AB1475" i="1" a="1"/>
  <c r="AB1475" i="1" s="1"/>
  <c r="AB1476" i="1" a="1"/>
  <c r="AB1476" i="1" s="1"/>
  <c r="AB1477" i="1" a="1"/>
  <c r="AB1477" i="1" s="1"/>
  <c r="AB1478" i="1" a="1"/>
  <c r="AB1478" i="1" s="1"/>
  <c r="AB1479" i="1" a="1"/>
  <c r="AB1479" i="1" s="1"/>
  <c r="AB1480" i="1" a="1"/>
  <c r="AB1480" i="1" s="1"/>
  <c r="AB1481" i="1" a="1"/>
  <c r="AB1481" i="1" s="1"/>
  <c r="AB1482" i="1" a="1"/>
  <c r="AB1482" i="1" s="1"/>
  <c r="AB1483" i="1" a="1"/>
  <c r="AB1483" i="1" s="1"/>
  <c r="AB1484" i="1" a="1"/>
  <c r="AB1484" i="1" s="1"/>
  <c r="AB1485" i="1" a="1"/>
  <c r="AB1485" i="1" s="1"/>
  <c r="AB1486" i="1" a="1"/>
  <c r="AB1486" i="1" s="1"/>
  <c r="AB1487" i="1" a="1"/>
  <c r="AB1487" i="1" s="1"/>
  <c r="AB1488" i="1" a="1"/>
  <c r="AB1488" i="1" s="1"/>
  <c r="AB1489" i="1" a="1"/>
  <c r="AB1489" i="1" s="1"/>
  <c r="AB1490" i="1" a="1"/>
  <c r="AB1490" i="1" s="1"/>
  <c r="AB1491" i="1" a="1"/>
  <c r="AB1491" i="1" s="1"/>
  <c r="AB1492" i="1" a="1"/>
  <c r="AB1492" i="1" s="1"/>
  <c r="AB1493" i="1" a="1"/>
  <c r="AB1493" i="1" s="1"/>
  <c r="AB1494" i="1" a="1"/>
  <c r="AB1494" i="1" s="1"/>
  <c r="AB1495" i="1" a="1"/>
  <c r="AB1495" i="1" s="1"/>
  <c r="AB1496" i="1" a="1"/>
  <c r="AB1496" i="1" s="1"/>
  <c r="AB1497" i="1" a="1"/>
  <c r="AB1497" i="1" s="1"/>
  <c r="AB1498" i="1" a="1"/>
  <c r="AB1498" i="1" s="1"/>
  <c r="AB1499" i="1" a="1"/>
  <c r="AB1499" i="1" s="1"/>
  <c r="AB1500" i="1" a="1"/>
  <c r="AB1500" i="1" s="1"/>
  <c r="AB1501" i="1" a="1"/>
  <c r="AB1501" i="1" s="1"/>
  <c r="AB1502" i="1" a="1"/>
  <c r="AB1502" i="1" s="1"/>
  <c r="AB1503" i="1" a="1"/>
  <c r="AB1503" i="1" s="1"/>
  <c r="AB1504" i="1" a="1"/>
  <c r="AB1504" i="1" s="1"/>
  <c r="AB1505" i="1" a="1"/>
  <c r="AB1505" i="1" s="1"/>
  <c r="AB1506" i="1" a="1"/>
  <c r="AB1506" i="1" s="1"/>
  <c r="AB1507" i="1" a="1"/>
  <c r="AB1507" i="1" s="1"/>
  <c r="AB1508" i="1" a="1"/>
  <c r="AB1508" i="1" s="1"/>
  <c r="AB1509" i="1" a="1"/>
  <c r="AB1509" i="1" s="1"/>
  <c r="AB1510" i="1" a="1"/>
  <c r="AB1510" i="1" s="1"/>
  <c r="AB1511" i="1" a="1"/>
  <c r="AB1511" i="1" s="1"/>
  <c r="AB1512" i="1" a="1"/>
  <c r="AB1512" i="1" s="1"/>
  <c r="AB1513" i="1" a="1"/>
  <c r="AB1513" i="1" s="1"/>
  <c r="AB1514" i="1" a="1"/>
  <c r="AB1514" i="1" s="1"/>
  <c r="AB1515" i="1" a="1"/>
  <c r="AB1515" i="1" s="1"/>
  <c r="AB1516" i="1" a="1"/>
  <c r="AB1516" i="1" s="1"/>
  <c r="AB1517" i="1" a="1"/>
  <c r="AB1517" i="1" s="1"/>
  <c r="AB1518" i="1" a="1"/>
  <c r="AB1518" i="1" s="1"/>
  <c r="AB1519" i="1" a="1"/>
  <c r="AB1519" i="1" s="1"/>
  <c r="AB1520" i="1" a="1"/>
  <c r="AB1520" i="1" s="1"/>
  <c r="AB1521" i="1" a="1"/>
  <c r="AB1521" i="1" s="1"/>
  <c r="AB1522" i="1" a="1"/>
  <c r="AB1522" i="1" s="1"/>
  <c r="AB1523" i="1" a="1"/>
  <c r="AB1523" i="1" s="1"/>
  <c r="AB1524" i="1" a="1"/>
  <c r="AB1524" i="1" s="1"/>
  <c r="AB1525" i="1" a="1"/>
  <c r="AB1525" i="1" s="1"/>
  <c r="AB1526" i="1" a="1"/>
  <c r="AB1526" i="1" s="1"/>
  <c r="AB1527" i="1" a="1"/>
  <c r="AB1527" i="1" s="1"/>
  <c r="AB1528" i="1" a="1"/>
  <c r="AB1528" i="1" s="1"/>
  <c r="AB1529" i="1" a="1"/>
  <c r="AB1529" i="1" s="1"/>
  <c r="AB1530" i="1" a="1"/>
  <c r="AB1530" i="1" s="1"/>
  <c r="AB1531" i="1" a="1"/>
  <c r="AB1531" i="1" s="1"/>
  <c r="AB1532" i="1" a="1"/>
  <c r="AB1532" i="1" s="1"/>
  <c r="AB1533" i="1" a="1"/>
  <c r="AB1533" i="1" s="1"/>
  <c r="AB1534" i="1" a="1"/>
  <c r="AB1534" i="1" s="1"/>
  <c r="AB1535" i="1" a="1"/>
  <c r="AB1535" i="1" s="1"/>
  <c r="AB1536" i="1" a="1"/>
  <c r="AB1536" i="1" s="1"/>
  <c r="AB1537" i="1" a="1"/>
  <c r="AB1537" i="1" s="1"/>
  <c r="AB1538" i="1" a="1"/>
  <c r="AB1538" i="1" s="1"/>
  <c r="AB1539" i="1" a="1"/>
  <c r="AB1539" i="1" s="1"/>
  <c r="AB1540" i="1" a="1"/>
  <c r="AB1540" i="1" s="1"/>
  <c r="AB1541" i="1" a="1"/>
  <c r="AB1541" i="1" s="1"/>
  <c r="AB1542" i="1" a="1"/>
  <c r="AB1542" i="1" s="1"/>
  <c r="AB1543" i="1" a="1"/>
  <c r="AB1543" i="1" s="1"/>
  <c r="AB1544" i="1" a="1"/>
  <c r="AB1544" i="1" s="1"/>
  <c r="AB1545" i="1" a="1"/>
  <c r="AB1545" i="1" s="1"/>
  <c r="AB1546" i="1" a="1"/>
  <c r="AB1546" i="1" s="1"/>
  <c r="AB1547" i="1" a="1"/>
  <c r="AB1547" i="1" s="1"/>
  <c r="AB1548" i="1" a="1"/>
  <c r="AB1548" i="1" s="1"/>
  <c r="AB1549" i="1" a="1"/>
  <c r="AB1549" i="1" s="1"/>
  <c r="AB1550" i="1" a="1"/>
  <c r="AB1550" i="1" s="1"/>
  <c r="AB1551" i="1" a="1"/>
  <c r="AB1551" i="1" s="1"/>
  <c r="AB1552" i="1" a="1"/>
  <c r="AB1552" i="1" s="1"/>
  <c r="AB1553" i="1" a="1"/>
  <c r="AB1553" i="1" s="1"/>
  <c r="AB1554" i="1" a="1"/>
  <c r="AB1554" i="1" s="1"/>
  <c r="AB1555" i="1" a="1"/>
  <c r="AB1555" i="1" s="1"/>
  <c r="AB1556" i="1" a="1"/>
  <c r="AB1556" i="1" s="1"/>
  <c r="AB1557" i="1" a="1"/>
  <c r="AB1557" i="1" s="1"/>
  <c r="AB1558" i="1" a="1"/>
  <c r="AB1558" i="1" s="1"/>
  <c r="AB1559" i="1" a="1"/>
  <c r="AB1559" i="1" s="1"/>
  <c r="AB1560" i="1" a="1"/>
  <c r="AB1560" i="1" s="1"/>
  <c r="AB1561" i="1" a="1"/>
  <c r="AB1561" i="1" s="1"/>
  <c r="AB1562" i="1" a="1"/>
  <c r="AB1562" i="1" s="1"/>
  <c r="AB1563" i="1" a="1"/>
  <c r="AB1563" i="1" s="1"/>
  <c r="AB1564" i="1" a="1"/>
  <c r="AB1564" i="1" s="1"/>
  <c r="AB1565" i="1" a="1"/>
  <c r="AB1565" i="1" s="1"/>
  <c r="AB1566" i="1" a="1"/>
  <c r="AB1566" i="1" s="1"/>
  <c r="AB1567" i="1" a="1"/>
  <c r="AB1567" i="1" s="1"/>
  <c r="AB1568" i="1" a="1"/>
  <c r="AB1568" i="1" s="1"/>
  <c r="AB1569" i="1" a="1"/>
  <c r="AB1569" i="1" s="1"/>
  <c r="AB1570" i="1" a="1"/>
  <c r="AB1570" i="1" s="1"/>
  <c r="AB1571" i="1" a="1"/>
  <c r="AB1571" i="1" s="1"/>
  <c r="AB1572" i="1" a="1"/>
  <c r="AB1572" i="1" s="1"/>
  <c r="AB1573" i="1" a="1"/>
  <c r="AB1573" i="1" s="1"/>
  <c r="AB1574" i="1" a="1"/>
  <c r="AB1574" i="1" s="1"/>
  <c r="AB1575" i="1" a="1"/>
  <c r="AB1575" i="1" s="1"/>
  <c r="AB1576" i="1" a="1"/>
  <c r="AB1576" i="1" s="1"/>
  <c r="AB1577" i="1" a="1"/>
  <c r="AB1577" i="1" s="1"/>
  <c r="AB1578" i="1" a="1"/>
  <c r="AB1578" i="1" s="1"/>
  <c r="AB1579" i="1" a="1"/>
  <c r="AB1579" i="1" s="1"/>
  <c r="AB1580" i="1" a="1"/>
  <c r="AB1580" i="1" s="1"/>
  <c r="AB1581" i="1" a="1"/>
  <c r="AB1581" i="1" s="1"/>
  <c r="AB1582" i="1" a="1"/>
  <c r="AB1582" i="1" s="1"/>
  <c r="AB1583" i="1" a="1"/>
  <c r="AB1583" i="1" s="1"/>
  <c r="AB1584" i="1" a="1"/>
  <c r="AB1584" i="1" s="1"/>
  <c r="AB1585" i="1" a="1"/>
  <c r="AB1585" i="1" s="1"/>
  <c r="AB1586" i="1" a="1"/>
  <c r="AB1586" i="1" s="1"/>
  <c r="AB1587" i="1" a="1"/>
  <c r="AB1587" i="1" s="1"/>
  <c r="AB1588" i="1" a="1"/>
  <c r="AB1588" i="1" s="1"/>
  <c r="AB1589" i="1" a="1"/>
  <c r="AB1589" i="1" s="1"/>
  <c r="AB1590" i="1" a="1"/>
  <c r="AB1590" i="1" s="1"/>
  <c r="AB1591" i="1" a="1"/>
  <c r="AB1591" i="1" s="1"/>
  <c r="AB1592" i="1" a="1"/>
  <c r="AB1592" i="1" s="1"/>
  <c r="AB1593" i="1" a="1"/>
  <c r="AB1593" i="1" s="1"/>
  <c r="AB1594" i="1" a="1"/>
  <c r="AB1594" i="1" s="1"/>
  <c r="AB1595" i="1" a="1"/>
  <c r="AB1595" i="1" s="1"/>
  <c r="AB1596" i="1" a="1"/>
  <c r="AB1596" i="1" s="1"/>
  <c r="AB1597" i="1" a="1"/>
  <c r="AB1597" i="1" s="1"/>
  <c r="AB1598" i="1" a="1"/>
  <c r="AB1598" i="1" s="1"/>
  <c r="AB1599" i="1" a="1"/>
  <c r="AB1599" i="1" s="1"/>
  <c r="AB1600" i="1" a="1"/>
  <c r="AB1600" i="1" s="1"/>
  <c r="AB1601" i="1" a="1"/>
  <c r="AB1601" i="1" s="1"/>
  <c r="AB1602" i="1" a="1"/>
  <c r="AB1602" i="1" s="1"/>
  <c r="AB1603" i="1" a="1"/>
  <c r="AB1603" i="1" s="1"/>
  <c r="AB1604" i="1" a="1"/>
  <c r="AB1604" i="1" s="1"/>
  <c r="AB1605" i="1" a="1"/>
  <c r="AB1605" i="1" s="1"/>
  <c r="AB1606" i="1" a="1"/>
  <c r="AB1606" i="1" s="1"/>
  <c r="AB1607" i="1" a="1"/>
  <c r="AB1607" i="1" s="1"/>
  <c r="AB1608" i="1" a="1"/>
  <c r="AB1608" i="1" s="1"/>
  <c r="AB1609" i="1" a="1"/>
  <c r="AB1609" i="1" s="1"/>
  <c r="AB1610" i="1" a="1"/>
  <c r="AB1610" i="1" s="1"/>
  <c r="AB1611" i="1" a="1"/>
  <c r="AB1611" i="1" s="1"/>
  <c r="AB1612" i="1" a="1"/>
  <c r="AB1612" i="1" s="1"/>
  <c r="AB1613" i="1" a="1"/>
  <c r="AB1613" i="1" s="1"/>
  <c r="AB1614" i="1" a="1"/>
  <c r="AB1614" i="1" s="1"/>
  <c r="AB1615" i="1" a="1"/>
  <c r="AB1615" i="1" s="1"/>
  <c r="AB1616" i="1" a="1"/>
  <c r="AB1616" i="1" s="1"/>
  <c r="AB1617" i="1" a="1"/>
  <c r="AB1617" i="1" s="1"/>
  <c r="AB1618" i="1" a="1"/>
  <c r="AB1618" i="1" s="1"/>
  <c r="AB1619" i="1" a="1"/>
  <c r="AB1619" i="1" s="1"/>
  <c r="AB1620" i="1" a="1"/>
  <c r="AB1620" i="1" s="1"/>
  <c r="AB1621" i="1" a="1"/>
  <c r="AB1621" i="1" s="1"/>
  <c r="AB1622" i="1" a="1"/>
  <c r="AB1622" i="1" s="1"/>
  <c r="AB1623" i="1" a="1"/>
  <c r="AB1623" i="1" s="1"/>
  <c r="AB1624" i="1" a="1"/>
  <c r="AB1624" i="1" s="1"/>
  <c r="AB1625" i="1" a="1"/>
  <c r="AB1625" i="1" s="1"/>
  <c r="AB1626" i="1" a="1"/>
  <c r="AB1626" i="1" s="1"/>
  <c r="AB1627" i="1" a="1"/>
  <c r="AB1627" i="1" s="1"/>
  <c r="AB1628" i="1" a="1"/>
  <c r="AB1628" i="1" s="1"/>
  <c r="AB1629" i="1" a="1"/>
  <c r="AB1629" i="1" s="1"/>
  <c r="AB1630" i="1" a="1"/>
  <c r="AB1630" i="1" s="1"/>
  <c r="AB1631" i="1" a="1"/>
  <c r="AB1631" i="1" s="1"/>
  <c r="AB1632" i="1" a="1"/>
  <c r="AB1632" i="1" s="1"/>
  <c r="AB1633" i="1" a="1"/>
  <c r="AB1633" i="1" s="1"/>
  <c r="AB1634" i="1" a="1"/>
  <c r="AB1634" i="1" s="1"/>
  <c r="AB1635" i="1" a="1"/>
  <c r="AB1635" i="1" s="1"/>
  <c r="AB1636" i="1" a="1"/>
  <c r="AB1636" i="1" s="1"/>
  <c r="AB1637" i="1" a="1"/>
  <c r="AB1637" i="1" s="1"/>
  <c r="AB1638" i="1" a="1"/>
  <c r="AB1638" i="1" s="1"/>
  <c r="AB1639" i="1" a="1"/>
  <c r="AB1639" i="1" s="1"/>
  <c r="AB1640" i="1" a="1"/>
  <c r="AB1640" i="1" s="1"/>
  <c r="AB1641" i="1" a="1"/>
  <c r="AB1641" i="1" s="1"/>
  <c r="AB1642" i="1" a="1"/>
  <c r="AB1642" i="1" s="1"/>
  <c r="AB1643" i="1" a="1"/>
  <c r="AB1643" i="1" s="1"/>
  <c r="AB1644" i="1" a="1"/>
  <c r="AB1644" i="1" s="1"/>
  <c r="AB1645" i="1" a="1"/>
  <c r="AB1645" i="1" s="1"/>
  <c r="AB1646" i="1" a="1"/>
  <c r="AB1646" i="1" s="1"/>
  <c r="AB1647" i="1" a="1"/>
  <c r="AB1647" i="1" s="1"/>
  <c r="AB1648" i="1" a="1"/>
  <c r="AB1648" i="1" s="1"/>
  <c r="AB1649" i="1" a="1"/>
  <c r="AB1649" i="1" s="1"/>
  <c r="AB1650" i="1" a="1"/>
  <c r="AB1650" i="1" s="1"/>
  <c r="AB1651" i="1" a="1"/>
  <c r="AB1651" i="1" s="1"/>
  <c r="AB1652" i="1" a="1"/>
  <c r="AB1652" i="1" s="1"/>
  <c r="AB1653" i="1" a="1"/>
  <c r="AB1653" i="1" s="1"/>
  <c r="AB1654" i="1" a="1"/>
  <c r="AB1654" i="1" s="1"/>
  <c r="AB1655" i="1" a="1"/>
  <c r="AB1655" i="1" s="1"/>
  <c r="AB1656" i="1" a="1"/>
  <c r="AB1656" i="1" s="1"/>
  <c r="AB1657" i="1" a="1"/>
  <c r="AB1657" i="1" s="1"/>
  <c r="AB1658" i="1" a="1"/>
  <c r="AB1658" i="1" s="1"/>
  <c r="AB1659" i="1" a="1"/>
  <c r="AB1659" i="1" s="1"/>
  <c r="AB1660" i="1" a="1"/>
  <c r="AB1660" i="1" s="1"/>
  <c r="AB1661" i="1" a="1"/>
  <c r="AB1661" i="1" s="1"/>
  <c r="AB1662" i="1" a="1"/>
  <c r="AB1662" i="1" s="1"/>
  <c r="AB1663" i="1" a="1"/>
  <c r="AB1663" i="1" s="1"/>
  <c r="AB1664" i="1" a="1"/>
  <c r="AB1664" i="1" s="1"/>
  <c r="AB1665" i="1" a="1"/>
  <c r="AB1665" i="1" s="1"/>
  <c r="AB1666" i="1" a="1"/>
  <c r="AB1666" i="1" s="1"/>
  <c r="AB1667" i="1" a="1"/>
  <c r="AB1667" i="1" s="1"/>
  <c r="AB1668" i="1" a="1"/>
  <c r="AB1668" i="1" s="1"/>
  <c r="AB1669" i="1" a="1"/>
  <c r="AB1669" i="1" s="1"/>
  <c r="AB1670" i="1" a="1"/>
  <c r="AB1670" i="1" s="1"/>
  <c r="AB1671" i="1" a="1"/>
  <c r="AB1671" i="1" s="1"/>
  <c r="AB1672" i="1" a="1"/>
  <c r="AB1672" i="1" s="1"/>
  <c r="AB1673" i="1" a="1"/>
  <c r="AB1673" i="1" s="1"/>
  <c r="AB1674" i="1" a="1"/>
  <c r="AB1674" i="1" s="1"/>
  <c r="AB1675" i="1" a="1"/>
  <c r="AB1675" i="1" s="1"/>
  <c r="AB1676" i="1" a="1"/>
  <c r="AB1676" i="1" s="1"/>
  <c r="AB1677" i="1" a="1"/>
  <c r="AB1677" i="1" s="1"/>
  <c r="AB1678" i="1" a="1"/>
  <c r="AB1678" i="1" s="1"/>
  <c r="AB1679" i="1" a="1"/>
  <c r="AB1679" i="1" s="1"/>
  <c r="AB1680" i="1" a="1"/>
  <c r="AB1680" i="1" s="1"/>
  <c r="AB1681" i="1" a="1"/>
  <c r="AB1681" i="1" s="1"/>
  <c r="AB1682" i="1" a="1"/>
  <c r="AB1682" i="1" s="1"/>
  <c r="AB1683" i="1" a="1"/>
  <c r="AB1683" i="1" s="1"/>
  <c r="AB1684" i="1" a="1"/>
  <c r="AB1684" i="1" s="1"/>
  <c r="AB1685" i="1" a="1"/>
  <c r="AB1685" i="1" s="1"/>
  <c r="AB1686" i="1" a="1"/>
  <c r="AB1686" i="1" s="1"/>
  <c r="AB1687" i="1" a="1"/>
  <c r="AB1687" i="1" s="1"/>
  <c r="AB1688" i="1" a="1"/>
  <c r="AB1688" i="1" s="1"/>
  <c r="AB1689" i="1" a="1"/>
  <c r="AB1689" i="1" s="1"/>
  <c r="AB1690" i="1" a="1"/>
  <c r="AB1690" i="1" s="1"/>
  <c r="AB1691" i="1" a="1"/>
  <c r="AB1691" i="1" s="1"/>
  <c r="AB1692" i="1" a="1"/>
  <c r="AB1692" i="1" s="1"/>
  <c r="AB1693" i="1" a="1"/>
  <c r="AB1693" i="1" s="1"/>
  <c r="AB1694" i="1" a="1"/>
  <c r="AB1694" i="1" s="1"/>
  <c r="AB1695" i="1" a="1"/>
  <c r="AB1695" i="1" s="1"/>
  <c r="AB1696" i="1" a="1"/>
  <c r="AB1696" i="1" s="1"/>
  <c r="AB1697" i="1" a="1"/>
  <c r="AB1697" i="1" s="1"/>
  <c r="AB1698" i="1" a="1"/>
  <c r="AB1698" i="1" s="1"/>
  <c r="AB1699" i="1" a="1"/>
  <c r="AB1699" i="1" s="1"/>
  <c r="AB1700" i="1" a="1"/>
  <c r="AB1700" i="1" s="1"/>
  <c r="AB1701" i="1" a="1"/>
  <c r="AB1701" i="1" s="1"/>
  <c r="AB1702" i="1" a="1"/>
  <c r="AB1702" i="1" s="1"/>
  <c r="AB1703" i="1" a="1"/>
  <c r="AB1703" i="1" s="1"/>
  <c r="AB1704" i="1" a="1"/>
  <c r="AB1704" i="1" s="1"/>
  <c r="AB1705" i="1" a="1"/>
  <c r="AB1705" i="1" s="1"/>
  <c r="AB1706" i="1" a="1"/>
  <c r="AB1706" i="1" s="1"/>
  <c r="AB1707" i="1" a="1"/>
  <c r="AB1707" i="1" s="1"/>
  <c r="AB1708" i="1" a="1"/>
  <c r="AB1708" i="1" s="1"/>
  <c r="AB1709" i="1" a="1"/>
  <c r="AB1709" i="1" s="1"/>
  <c r="AB1710" i="1" a="1"/>
  <c r="AB1710" i="1" s="1"/>
  <c r="AB1711" i="1" a="1"/>
  <c r="AB1711" i="1" s="1"/>
  <c r="AB1712" i="1" a="1"/>
  <c r="AB1712" i="1" s="1"/>
  <c r="AB1713" i="1" a="1"/>
  <c r="AB1713" i="1" s="1"/>
  <c r="AB1714" i="1" a="1"/>
  <c r="AB1714" i="1" s="1"/>
  <c r="AB1715" i="1" a="1"/>
  <c r="AB1715" i="1" s="1"/>
  <c r="AB1716" i="1" a="1"/>
  <c r="AB1716" i="1" s="1"/>
  <c r="AB1717" i="1" a="1"/>
  <c r="AB1717" i="1" s="1"/>
  <c r="AB1718" i="1" a="1"/>
  <c r="AB1718" i="1" s="1"/>
  <c r="AB1719" i="1" a="1"/>
  <c r="AB1719" i="1" s="1"/>
  <c r="AB1720" i="1" a="1"/>
  <c r="AB1720" i="1" s="1"/>
  <c r="AB1721" i="1" a="1"/>
  <c r="AB1721" i="1" s="1"/>
  <c r="AB1722" i="1" a="1"/>
  <c r="AB1722" i="1" s="1"/>
  <c r="AB1723" i="1" a="1"/>
  <c r="AB1723" i="1" s="1"/>
  <c r="AB1724" i="1" a="1"/>
  <c r="AB1724" i="1" s="1"/>
  <c r="AB1725" i="1" a="1"/>
  <c r="AB1725" i="1" s="1"/>
  <c r="AB1726" i="1" a="1"/>
  <c r="AB1726" i="1" s="1"/>
  <c r="AB1727" i="1" a="1"/>
  <c r="AB1727" i="1" s="1"/>
  <c r="AB1728" i="1" a="1"/>
  <c r="AB1728" i="1" s="1"/>
  <c r="AB1729" i="1" a="1"/>
  <c r="AB1729" i="1" s="1"/>
  <c r="AB1730" i="1" a="1"/>
  <c r="AB1730" i="1" s="1"/>
  <c r="AB1731" i="1" a="1"/>
  <c r="AB1731" i="1" s="1"/>
  <c r="AB1732" i="1" a="1"/>
  <c r="AB1732" i="1" s="1"/>
  <c r="AB1733" i="1" a="1"/>
  <c r="AB1733" i="1" s="1"/>
  <c r="AB1734" i="1" a="1"/>
  <c r="AB1734" i="1" s="1"/>
  <c r="AB1735" i="1" a="1"/>
  <c r="AB1735" i="1" s="1"/>
  <c r="AB1736" i="1" a="1"/>
  <c r="AB1736" i="1" s="1"/>
  <c r="AB1737" i="1" a="1"/>
  <c r="AB1737" i="1" s="1"/>
  <c r="AB1738" i="1" a="1"/>
  <c r="AB1738" i="1" s="1"/>
  <c r="AB1739" i="1" a="1"/>
  <c r="AB1739" i="1" s="1"/>
  <c r="AB1740" i="1" a="1"/>
  <c r="AB1740" i="1" s="1"/>
  <c r="AB1741" i="1" a="1"/>
  <c r="AB1741" i="1" s="1"/>
  <c r="AB1742" i="1" a="1"/>
  <c r="AB1742" i="1" s="1"/>
  <c r="AB1743" i="1" a="1"/>
  <c r="AB1743" i="1" s="1"/>
  <c r="AB1744" i="1" a="1"/>
  <c r="AB1744" i="1" s="1"/>
  <c r="AB1745" i="1" a="1"/>
  <c r="AB1745" i="1" s="1"/>
  <c r="AB1746" i="1" a="1"/>
  <c r="AB1746" i="1" s="1"/>
  <c r="AB1747" i="1" a="1"/>
  <c r="AB1747" i="1" s="1"/>
  <c r="AB1748" i="1" a="1"/>
  <c r="AB1748" i="1" s="1"/>
  <c r="AB1749" i="1" a="1"/>
  <c r="AB1749" i="1" s="1"/>
  <c r="AB1750" i="1" a="1"/>
  <c r="AB1750" i="1" s="1"/>
  <c r="AB1751" i="1" a="1"/>
  <c r="AB1751" i="1" s="1"/>
  <c r="AB1752" i="1" a="1"/>
  <c r="AB1752" i="1" s="1"/>
  <c r="AB1753" i="1" a="1"/>
  <c r="AB1753" i="1" s="1"/>
  <c r="AB1754" i="1" a="1"/>
  <c r="AB1754" i="1" s="1"/>
  <c r="AB1755" i="1" a="1"/>
  <c r="AB1755" i="1" s="1"/>
  <c r="AB1756" i="1" a="1"/>
  <c r="AB1756" i="1" s="1"/>
  <c r="AB1757" i="1" a="1"/>
  <c r="AB1757" i="1" s="1"/>
  <c r="AB1758" i="1" a="1"/>
  <c r="AB1758" i="1" s="1"/>
  <c r="AB1759" i="1" a="1"/>
  <c r="AB1759" i="1" s="1"/>
  <c r="AB1760" i="1" a="1"/>
  <c r="AB1760" i="1" s="1"/>
  <c r="AB1761" i="1" a="1"/>
  <c r="AB1761" i="1" s="1"/>
  <c r="AB1762" i="1" a="1"/>
  <c r="AB1762" i="1" s="1"/>
  <c r="AB1763" i="1" a="1"/>
  <c r="AB1763" i="1" s="1"/>
  <c r="AB1764" i="1" a="1"/>
  <c r="AB1764" i="1" s="1"/>
  <c r="AB1765" i="1" a="1"/>
  <c r="AB1765" i="1" s="1"/>
  <c r="AB1766" i="1" a="1"/>
  <c r="AB1766" i="1" s="1"/>
  <c r="AB1767" i="1" a="1"/>
  <c r="AB1767" i="1" s="1"/>
  <c r="AB1768" i="1" a="1"/>
  <c r="AB1768" i="1" s="1"/>
  <c r="AB1769" i="1" a="1"/>
  <c r="AB1769" i="1" s="1"/>
  <c r="AB1770" i="1" a="1"/>
  <c r="AB1770" i="1" s="1"/>
  <c r="AB1771" i="1" a="1"/>
  <c r="AB1771" i="1" s="1"/>
  <c r="AB1772" i="1" a="1"/>
  <c r="AB1772" i="1" s="1"/>
  <c r="AB1773" i="1" a="1"/>
  <c r="AB1773" i="1" s="1"/>
  <c r="AB1774" i="1" a="1"/>
  <c r="AB1774" i="1" s="1"/>
  <c r="AB1775" i="1" a="1"/>
  <c r="AB1775" i="1" s="1"/>
  <c r="AB1776" i="1" a="1"/>
  <c r="AB1776" i="1" s="1"/>
  <c r="AB1777" i="1" a="1"/>
  <c r="AB1777" i="1" s="1"/>
  <c r="AB1778" i="1" a="1"/>
  <c r="AB1778" i="1" s="1"/>
  <c r="AB1779" i="1" a="1"/>
  <c r="AB1779" i="1" s="1"/>
  <c r="AB1780" i="1" a="1"/>
  <c r="AB1780" i="1" s="1"/>
  <c r="AB1781" i="1" a="1"/>
  <c r="AB1781" i="1" s="1"/>
  <c r="AB1782" i="1" a="1"/>
  <c r="AB1782" i="1" s="1"/>
  <c r="AB1783" i="1" a="1"/>
  <c r="AB1783" i="1" s="1"/>
  <c r="AB1784" i="1" a="1"/>
  <c r="AB1784" i="1" s="1"/>
  <c r="AB1785" i="1" a="1"/>
  <c r="AB1785" i="1" s="1"/>
  <c r="AB1786" i="1" a="1"/>
  <c r="AB1786" i="1" s="1"/>
  <c r="AB1787" i="1" a="1"/>
  <c r="AB1787" i="1" s="1"/>
  <c r="AB1788" i="1" a="1"/>
  <c r="AB1788" i="1" s="1"/>
  <c r="AB1789" i="1" a="1"/>
  <c r="AB1789" i="1" s="1"/>
  <c r="AB1790" i="1" a="1"/>
  <c r="AB1790" i="1" s="1"/>
  <c r="AB1791" i="1" a="1"/>
  <c r="AB1791" i="1" s="1"/>
  <c r="AB1792" i="1" a="1"/>
  <c r="AB1792" i="1" s="1"/>
  <c r="AB1793" i="1" a="1"/>
  <c r="AB1793" i="1" s="1"/>
  <c r="AB1794" i="1" a="1"/>
  <c r="AB1794" i="1" s="1"/>
  <c r="AB1795" i="1" a="1"/>
  <c r="AB1795" i="1" s="1"/>
  <c r="AB1796" i="1" a="1"/>
  <c r="AB1796" i="1" s="1"/>
  <c r="AB1797" i="1" a="1"/>
  <c r="AB1797" i="1" s="1"/>
  <c r="AB1798" i="1" a="1"/>
  <c r="AB1798" i="1" s="1"/>
  <c r="AB1799" i="1" a="1"/>
  <c r="AB1799" i="1" s="1"/>
  <c r="AB1800" i="1" a="1"/>
  <c r="AB1800" i="1" s="1"/>
  <c r="AB1801" i="1" a="1"/>
  <c r="AB1801" i="1" s="1"/>
  <c r="AB1802" i="1" a="1"/>
  <c r="AB1802" i="1" s="1"/>
  <c r="AB1803" i="1" a="1"/>
  <c r="AB1803" i="1" s="1"/>
  <c r="AB1804" i="1" a="1"/>
  <c r="AB1804" i="1" s="1"/>
  <c r="AB1805" i="1" a="1"/>
  <c r="AB1805" i="1" s="1"/>
  <c r="AB1806" i="1" a="1"/>
  <c r="AB1806" i="1" s="1"/>
  <c r="AB1807" i="1" a="1"/>
  <c r="AB1807" i="1" s="1"/>
  <c r="AB1808" i="1" a="1"/>
  <c r="AB1808" i="1" s="1"/>
  <c r="AB1809" i="1" a="1"/>
  <c r="AB1809" i="1" s="1"/>
  <c r="AB1810" i="1" a="1"/>
  <c r="AB1810" i="1" s="1"/>
  <c r="AB1811" i="1" a="1"/>
  <c r="AB1811" i="1" s="1"/>
  <c r="AB1812" i="1" a="1"/>
  <c r="AB1812" i="1" s="1"/>
  <c r="AB1813" i="1" a="1"/>
  <c r="AB1813" i="1" s="1"/>
  <c r="AB1814" i="1" a="1"/>
  <c r="AB1814" i="1" s="1"/>
  <c r="AB1815" i="1" a="1"/>
  <c r="AB1815" i="1" s="1"/>
  <c r="AB1816" i="1" a="1"/>
  <c r="AB1816" i="1" s="1"/>
  <c r="AB1817" i="1" a="1"/>
  <c r="AB1817" i="1" s="1"/>
  <c r="AB1818" i="1" a="1"/>
  <c r="AB1818" i="1" s="1"/>
  <c r="AB1819" i="1" a="1"/>
  <c r="AB1819" i="1" s="1"/>
  <c r="AB1820" i="1" a="1"/>
  <c r="AB1820" i="1" s="1"/>
  <c r="AB1821" i="1" a="1"/>
  <c r="AB1821" i="1" s="1"/>
  <c r="AB1822" i="1" a="1"/>
  <c r="AB1822" i="1" s="1"/>
  <c r="AB1823" i="1" a="1"/>
  <c r="AB1823" i="1" s="1"/>
  <c r="AB1824" i="1" a="1"/>
  <c r="AB1824" i="1" s="1"/>
  <c r="AB1825" i="1" a="1"/>
  <c r="AB1825" i="1" s="1"/>
  <c r="AB1826" i="1" a="1"/>
  <c r="AB1826" i="1" s="1"/>
  <c r="AB1827" i="1" a="1"/>
  <c r="AB1827" i="1" s="1"/>
  <c r="AB1828" i="1" a="1"/>
  <c r="AB1828" i="1" s="1"/>
  <c r="AB1829" i="1" a="1"/>
  <c r="AB1829" i="1" s="1"/>
  <c r="AB1830" i="1" a="1"/>
  <c r="AB1830" i="1" s="1"/>
  <c r="AB1831" i="1" a="1"/>
  <c r="AB1831" i="1" s="1"/>
  <c r="AB1832" i="1" a="1"/>
  <c r="AB1832" i="1" s="1"/>
  <c r="AB1833" i="1" a="1"/>
  <c r="AB1833" i="1" s="1"/>
  <c r="AB1834" i="1" a="1"/>
  <c r="AB1834" i="1" s="1"/>
  <c r="AB1835" i="1" a="1"/>
  <c r="AB1835" i="1" s="1"/>
  <c r="AB1836" i="1" a="1"/>
  <c r="AB1836" i="1" s="1"/>
  <c r="AB1837" i="1" a="1"/>
  <c r="AB1837" i="1" s="1"/>
  <c r="AB1838" i="1" a="1"/>
  <c r="AB1838" i="1" s="1"/>
  <c r="AB1839" i="1" a="1"/>
  <c r="AB1839" i="1" s="1"/>
  <c r="AB1840" i="1" a="1"/>
  <c r="AB1840" i="1" s="1"/>
  <c r="AB1841" i="1" a="1"/>
  <c r="AB1841" i="1" s="1"/>
  <c r="AB1842" i="1" a="1"/>
  <c r="AB1842" i="1" s="1"/>
  <c r="AB1843" i="1" a="1"/>
  <c r="AB1843" i="1" s="1"/>
  <c r="AB1844" i="1" a="1"/>
  <c r="AB1844" i="1" s="1"/>
  <c r="AB1845" i="1" a="1"/>
  <c r="AB1845" i="1" s="1"/>
  <c r="AB1846" i="1" a="1"/>
  <c r="AB1846" i="1" s="1"/>
  <c r="AB1847" i="1" a="1"/>
  <c r="AB1847" i="1" s="1"/>
  <c r="AB1848" i="1" a="1"/>
  <c r="AB1848" i="1" s="1"/>
  <c r="AB1849" i="1" a="1"/>
  <c r="AB1849" i="1" s="1"/>
  <c r="AB1850" i="1" a="1"/>
  <c r="AB1850" i="1" s="1"/>
  <c r="AB1851" i="1" a="1"/>
  <c r="AB1851" i="1" s="1"/>
  <c r="AB1852" i="1" a="1"/>
  <c r="AB1852" i="1" s="1"/>
  <c r="AB1853" i="1" a="1"/>
  <c r="AB1853" i="1" s="1"/>
  <c r="AB1854" i="1" a="1"/>
  <c r="AB1854" i="1" s="1"/>
  <c r="AB1855" i="1" a="1"/>
  <c r="AB1855" i="1" s="1"/>
  <c r="AB1856" i="1" a="1"/>
  <c r="AB1856" i="1" s="1"/>
  <c r="AB1857" i="1" a="1"/>
  <c r="AB1857" i="1" s="1"/>
  <c r="AB1858" i="1" a="1"/>
  <c r="AB1858" i="1" s="1"/>
  <c r="AB1859" i="1" a="1"/>
  <c r="AB1859" i="1" s="1"/>
  <c r="AB1860" i="1" a="1"/>
  <c r="AB1860" i="1" s="1"/>
  <c r="AB1861" i="1" a="1"/>
  <c r="AB1861" i="1" s="1"/>
  <c r="AB1862" i="1" a="1"/>
  <c r="AB1862" i="1" s="1"/>
  <c r="AB1863" i="1" a="1"/>
  <c r="AB1863" i="1" s="1"/>
  <c r="AB1864" i="1" a="1"/>
  <c r="AB1864" i="1" s="1"/>
  <c r="AB1865" i="1" a="1"/>
  <c r="AB1865" i="1" s="1"/>
  <c r="AB1866" i="1" a="1"/>
  <c r="AB1866" i="1" s="1"/>
  <c r="AB1867" i="1" a="1"/>
  <c r="AB1867" i="1" s="1"/>
  <c r="AB1868" i="1" a="1"/>
  <c r="AB1868" i="1" s="1"/>
  <c r="AB1869" i="1" a="1"/>
  <c r="AB1869" i="1" s="1"/>
  <c r="AB1870" i="1" a="1"/>
  <c r="AB1870" i="1" s="1"/>
  <c r="AB1871" i="1" a="1"/>
  <c r="AB1871" i="1" s="1"/>
  <c r="AB1872" i="1" a="1"/>
  <c r="AB1872" i="1" s="1"/>
  <c r="AB1873" i="1" a="1"/>
  <c r="AB1873" i="1" s="1"/>
  <c r="AB1874" i="1" a="1"/>
  <c r="AB1874" i="1" s="1"/>
  <c r="AB1875" i="1" a="1"/>
  <c r="AB1875" i="1" s="1"/>
  <c r="AB1876" i="1" a="1"/>
  <c r="AB1876" i="1" s="1"/>
  <c r="AB1877" i="1" a="1"/>
  <c r="AB1877" i="1" s="1"/>
  <c r="AB1878" i="1" a="1"/>
  <c r="AB1878" i="1" s="1"/>
  <c r="AB1879" i="1" a="1"/>
  <c r="AB1879" i="1" s="1"/>
  <c r="AB1880" i="1" a="1"/>
  <c r="AB1880" i="1" s="1"/>
  <c r="AB1881" i="1" a="1"/>
  <c r="AB1881" i="1" s="1"/>
  <c r="AB1882" i="1" a="1"/>
  <c r="AB1882" i="1" s="1"/>
  <c r="AB1883" i="1" a="1"/>
  <c r="AB1883" i="1" s="1"/>
  <c r="AB1884" i="1" a="1"/>
  <c r="AB1884" i="1" s="1"/>
  <c r="AB1885" i="1" a="1"/>
  <c r="AB1885" i="1" s="1"/>
  <c r="AB1886" i="1" a="1"/>
  <c r="AB1886" i="1" s="1"/>
  <c r="AB1887" i="1" a="1"/>
  <c r="AB1887" i="1" s="1"/>
  <c r="AB1888" i="1" a="1"/>
  <c r="AB1888" i="1" s="1"/>
  <c r="AB1889" i="1" a="1"/>
  <c r="AB1889" i="1" s="1"/>
  <c r="AB1890" i="1" a="1"/>
  <c r="AB1890" i="1" s="1"/>
  <c r="AB1891" i="1" a="1"/>
  <c r="AB1891" i="1" s="1"/>
  <c r="AB1892" i="1" a="1"/>
  <c r="AB1892" i="1" s="1"/>
  <c r="AB1893" i="1" a="1"/>
  <c r="AB1893" i="1" s="1"/>
  <c r="AB1894" i="1" a="1"/>
  <c r="AB1894" i="1" s="1"/>
  <c r="AB1895" i="1" a="1"/>
  <c r="AB1895" i="1" s="1"/>
  <c r="AB1896" i="1" a="1"/>
  <c r="AB1896" i="1" s="1"/>
  <c r="AB1897" i="1" a="1"/>
  <c r="AB1897" i="1" s="1"/>
  <c r="AB1898" i="1" a="1"/>
  <c r="AB1898" i="1" s="1"/>
  <c r="AB1899" i="1" a="1"/>
  <c r="AB1899" i="1" s="1"/>
  <c r="AB1900" i="1" a="1"/>
  <c r="AB1900" i="1" s="1"/>
  <c r="AB1901" i="1" a="1"/>
  <c r="AB1901" i="1" s="1"/>
  <c r="AB1902" i="1" a="1"/>
  <c r="AB1902" i="1" s="1"/>
  <c r="AB1903" i="1" a="1"/>
  <c r="AB1903" i="1" s="1"/>
  <c r="AB1904" i="1" a="1"/>
  <c r="AB1904" i="1" s="1"/>
  <c r="AB1905" i="1" a="1"/>
  <c r="AB1905" i="1" s="1"/>
  <c r="AB1906" i="1" a="1"/>
  <c r="AB1906" i="1" s="1"/>
  <c r="AB1907" i="1" a="1"/>
  <c r="AB1907" i="1" s="1"/>
  <c r="AB1908" i="1" a="1"/>
  <c r="AB1908" i="1" s="1"/>
  <c r="AB1909" i="1" a="1"/>
  <c r="AB1909" i="1" s="1"/>
  <c r="AB1910" i="1" a="1"/>
  <c r="AB1910" i="1" s="1"/>
  <c r="AB1911" i="1" a="1"/>
  <c r="AB1911" i="1" s="1"/>
  <c r="AB1912" i="1" a="1"/>
  <c r="AB1912" i="1" s="1"/>
  <c r="AB1913" i="1" a="1"/>
  <c r="AB1913" i="1" s="1"/>
  <c r="AB1914" i="1" a="1"/>
  <c r="AB1914" i="1" s="1"/>
  <c r="AB1915" i="1" a="1"/>
  <c r="AB1915" i="1" s="1"/>
  <c r="AB1916" i="1" a="1"/>
  <c r="AB1916" i="1" s="1"/>
  <c r="AB1917" i="1" a="1"/>
  <c r="AB1917" i="1" s="1"/>
  <c r="AB1918" i="1" a="1"/>
  <c r="AB1918" i="1" s="1"/>
  <c r="AB1919" i="1" a="1"/>
  <c r="AB1919" i="1" s="1"/>
  <c r="AB1920" i="1" a="1"/>
  <c r="AB1920" i="1" s="1"/>
  <c r="AB1921" i="1" a="1"/>
  <c r="AB1921" i="1" s="1"/>
  <c r="AB1922" i="1" a="1"/>
  <c r="AB1922" i="1" s="1"/>
  <c r="AB1923" i="1" a="1"/>
  <c r="AB1923" i="1" s="1"/>
  <c r="AB1924" i="1" a="1"/>
  <c r="AB1924" i="1" s="1"/>
  <c r="AB1925" i="1" a="1"/>
  <c r="AB1925" i="1" s="1"/>
  <c r="AB1926" i="1" a="1"/>
  <c r="AB1926" i="1" s="1"/>
  <c r="AB1927" i="1" a="1"/>
  <c r="AB1927" i="1" s="1"/>
  <c r="AB1928" i="1" a="1"/>
  <c r="AB1928" i="1" s="1"/>
  <c r="AB1929" i="1" a="1"/>
  <c r="AB1929" i="1" s="1"/>
  <c r="AB1930" i="1" a="1"/>
  <c r="AB1930" i="1" s="1"/>
  <c r="AB1931" i="1" a="1"/>
  <c r="AB1931" i="1" s="1"/>
  <c r="AB1932" i="1" a="1"/>
  <c r="AB1932" i="1" s="1"/>
  <c r="AB1933" i="1" a="1"/>
  <c r="AB1933" i="1" s="1"/>
  <c r="AB1934" i="1" a="1"/>
  <c r="AB1934" i="1" s="1"/>
  <c r="AB1935" i="1" a="1"/>
  <c r="AB1935" i="1" s="1"/>
  <c r="AB1936" i="1" a="1"/>
  <c r="AB1936" i="1" s="1"/>
  <c r="AB1937" i="1" a="1"/>
  <c r="AB1937" i="1" s="1"/>
  <c r="AB1938" i="1" a="1"/>
  <c r="AB1938" i="1" s="1"/>
  <c r="AB1939" i="1" a="1"/>
  <c r="AB1939" i="1" s="1"/>
  <c r="AB1940" i="1" a="1"/>
  <c r="AB1940" i="1" s="1"/>
  <c r="AB1941" i="1" a="1"/>
  <c r="AB1941" i="1" s="1"/>
  <c r="AB1942" i="1" a="1"/>
  <c r="AB1942" i="1" s="1"/>
  <c r="AB1943" i="1" a="1"/>
  <c r="AB1943" i="1" s="1"/>
  <c r="AB1944" i="1" a="1"/>
  <c r="AB1944" i="1" s="1"/>
  <c r="AB1945" i="1" a="1"/>
  <c r="AB1945" i="1" s="1"/>
  <c r="AB1946" i="1" a="1"/>
  <c r="AB1946" i="1" s="1"/>
  <c r="AB1947" i="1" a="1"/>
  <c r="AB1947" i="1" s="1"/>
  <c r="AB1948" i="1" a="1"/>
  <c r="AB1948" i="1" s="1"/>
  <c r="AB1949" i="1" a="1"/>
  <c r="AB1949" i="1" s="1"/>
  <c r="AB1950" i="1" a="1"/>
  <c r="AB1950" i="1" s="1"/>
  <c r="AB1951" i="1" a="1"/>
  <c r="AB1951" i="1" s="1"/>
  <c r="AB1952" i="1" a="1"/>
  <c r="AB1952" i="1" s="1"/>
  <c r="AB1953" i="1" a="1"/>
  <c r="AB1953" i="1" s="1"/>
  <c r="AB1954" i="1" a="1"/>
  <c r="AB1954" i="1" s="1"/>
  <c r="AB1955" i="1" a="1"/>
  <c r="AB1955" i="1" s="1"/>
  <c r="AB1956" i="1" a="1"/>
  <c r="AB1956" i="1" s="1"/>
  <c r="AB1957" i="1" a="1"/>
  <c r="AB1957" i="1" s="1"/>
  <c r="AB1958" i="1" a="1"/>
  <c r="AB1958" i="1" s="1"/>
  <c r="AB1959" i="1" a="1"/>
  <c r="AB1959" i="1" s="1"/>
  <c r="AB1960" i="1" a="1"/>
  <c r="AB1960" i="1" s="1"/>
  <c r="AB1961" i="1" a="1"/>
  <c r="AB1961" i="1" s="1"/>
  <c r="AB1962" i="1" a="1"/>
  <c r="AB1962" i="1" s="1"/>
  <c r="AB1963" i="1" a="1"/>
  <c r="AB1963" i="1" s="1"/>
  <c r="AB1964" i="1" a="1"/>
  <c r="AB1964" i="1" s="1"/>
  <c r="AB1965" i="1" a="1"/>
  <c r="AB1965" i="1" s="1"/>
  <c r="AB1966" i="1" a="1"/>
  <c r="AB1966" i="1" s="1"/>
  <c r="AB1967" i="1" a="1"/>
  <c r="AB1967" i="1" s="1"/>
  <c r="AB1968" i="1" a="1"/>
  <c r="AB1968" i="1" s="1"/>
  <c r="AB1969" i="1" a="1"/>
  <c r="AB1969" i="1" s="1"/>
  <c r="AB1970" i="1" a="1"/>
  <c r="AB1970" i="1" s="1"/>
  <c r="AB1971" i="1" a="1"/>
  <c r="AB1971" i="1" s="1"/>
  <c r="AB1972" i="1" a="1"/>
  <c r="AB1972" i="1" s="1"/>
  <c r="AB1973" i="1" a="1"/>
  <c r="AB1973" i="1" s="1"/>
  <c r="AB1974" i="1" a="1"/>
  <c r="AB1974" i="1" s="1"/>
  <c r="AB1975" i="1" a="1"/>
  <c r="AB1975" i="1" s="1"/>
  <c r="AB1976" i="1" a="1"/>
  <c r="AB1976" i="1" s="1"/>
  <c r="AB1977" i="1" a="1"/>
  <c r="AB1977" i="1" s="1"/>
  <c r="AB1978" i="1" a="1"/>
  <c r="AB1978" i="1" s="1"/>
  <c r="AB1979" i="1" a="1"/>
  <c r="AB1979" i="1" s="1"/>
  <c r="AB1980" i="1" a="1"/>
  <c r="AB1980" i="1" s="1"/>
  <c r="AB1981" i="1" a="1"/>
  <c r="AB1981" i="1" s="1"/>
  <c r="AB1982" i="1" a="1"/>
  <c r="AB1982" i="1" s="1"/>
  <c r="AB1983" i="1" a="1"/>
  <c r="AB1983" i="1" s="1"/>
  <c r="AB1984" i="1" a="1"/>
  <c r="AB1984" i="1" s="1"/>
  <c r="AB1985" i="1" a="1"/>
  <c r="AB1985" i="1" s="1"/>
  <c r="AB1986" i="1" a="1"/>
  <c r="AB1986" i="1" s="1"/>
  <c r="AB1987" i="1" a="1"/>
  <c r="AB1987" i="1" s="1"/>
  <c r="AB1988" i="1" a="1"/>
  <c r="AB1988" i="1" s="1"/>
  <c r="AB1989" i="1" a="1"/>
  <c r="AB1989" i="1" s="1"/>
  <c r="AB1990" i="1" a="1"/>
  <c r="AB1990" i="1" s="1"/>
  <c r="AB1991" i="1" a="1"/>
  <c r="AB1991" i="1" s="1"/>
  <c r="AB1992" i="1" a="1"/>
  <c r="AB1992" i="1" s="1"/>
  <c r="AB1993" i="1" a="1"/>
  <c r="AB1993" i="1" s="1"/>
  <c r="AB1994" i="1" a="1"/>
  <c r="AB1994" i="1" s="1"/>
  <c r="AB1995" i="1" a="1"/>
  <c r="AB1995" i="1" s="1"/>
  <c r="AB1996" i="1" a="1"/>
  <c r="AB1996" i="1" s="1"/>
  <c r="AB1997" i="1" a="1"/>
  <c r="AB1997" i="1" s="1"/>
  <c r="AB1998" i="1" a="1"/>
  <c r="AB1998" i="1" s="1"/>
  <c r="AB1999" i="1" a="1"/>
  <c r="AB1999" i="1" s="1"/>
  <c r="AB2000" i="1" a="1"/>
  <c r="AB2000" i="1" s="1"/>
  <c r="AB2001" i="1" a="1"/>
  <c r="AB2001" i="1" s="1"/>
  <c r="AB2002" i="1" a="1"/>
  <c r="AB2002" i="1" s="1"/>
  <c r="AB2003" i="1" a="1"/>
  <c r="AB2003" i="1" s="1"/>
  <c r="AB2004" i="1" a="1"/>
  <c r="AB2004" i="1" s="1"/>
  <c r="AB2005" i="1" a="1"/>
  <c r="AB2005" i="1" s="1"/>
  <c r="AB2006" i="1" a="1"/>
  <c r="AB2006" i="1" s="1"/>
  <c r="AB2007" i="1" a="1"/>
  <c r="AB2007" i="1" s="1"/>
  <c r="AB2008" i="1" a="1"/>
  <c r="AB2008" i="1" s="1"/>
  <c r="AB2009" i="1" a="1"/>
  <c r="AB2009" i="1" s="1"/>
  <c r="AB2010" i="1" a="1"/>
  <c r="AB2010" i="1" s="1"/>
  <c r="AB2011" i="1" a="1"/>
  <c r="AB2011" i="1" s="1"/>
  <c r="AB2012" i="1" a="1"/>
  <c r="AB2012" i="1" s="1"/>
  <c r="AB2013" i="1" a="1"/>
  <c r="AB2013" i="1" s="1"/>
  <c r="AB2014" i="1" a="1"/>
  <c r="AB2014" i="1" s="1"/>
  <c r="AB2015" i="1" a="1"/>
  <c r="AB2015" i="1" s="1"/>
  <c r="AB2016" i="1" a="1"/>
  <c r="AB2016" i="1" s="1"/>
  <c r="AB2017" i="1" a="1"/>
  <c r="AB2017" i="1" s="1"/>
  <c r="AB2018" i="1" a="1"/>
  <c r="AB2018" i="1" s="1"/>
  <c r="AB2019" i="1" a="1"/>
  <c r="AB2019" i="1" s="1"/>
  <c r="AB2020" i="1" a="1"/>
  <c r="AB2020" i="1" s="1"/>
  <c r="AB2021" i="1" a="1"/>
  <c r="AB2021" i="1" s="1"/>
  <c r="AB2022" i="1" a="1"/>
  <c r="AB2022" i="1" s="1"/>
  <c r="AB2023" i="1" a="1"/>
  <c r="AB2023" i="1" s="1"/>
  <c r="AB2024" i="1" a="1"/>
  <c r="AB2024" i="1" s="1"/>
  <c r="AB2025" i="1" a="1"/>
  <c r="AB2025" i="1" s="1"/>
  <c r="AB2026" i="1" a="1"/>
  <c r="AB2026" i="1" s="1"/>
  <c r="AB2027" i="1" a="1"/>
  <c r="AB2027" i="1" s="1"/>
  <c r="AB2028" i="1" a="1"/>
  <c r="AB2028" i="1" s="1"/>
  <c r="AB2029" i="1" a="1"/>
  <c r="AB2029" i="1" s="1"/>
  <c r="AB2030" i="1" a="1"/>
  <c r="AB2030" i="1" s="1"/>
  <c r="AB2031" i="1" a="1"/>
  <c r="AB2031" i="1" s="1"/>
  <c r="AB2032" i="1" a="1"/>
  <c r="AB2032" i="1" s="1"/>
  <c r="AB2033" i="1" a="1"/>
  <c r="AB2033" i="1" s="1"/>
  <c r="AB2034" i="1" a="1"/>
  <c r="AB2034" i="1" s="1"/>
  <c r="AB2035" i="1" a="1"/>
  <c r="AB2035" i="1" s="1"/>
  <c r="AB2036" i="1" a="1"/>
  <c r="AB2036" i="1" s="1"/>
  <c r="AB2037" i="1" a="1"/>
  <c r="AB2037" i="1" s="1"/>
  <c r="AB2038" i="1" a="1"/>
  <c r="AB2038" i="1" s="1"/>
  <c r="AB2039" i="1" a="1"/>
  <c r="AB2039" i="1" s="1"/>
  <c r="AB2040" i="1" a="1"/>
  <c r="AB2040" i="1" s="1"/>
  <c r="AB2041" i="1" a="1"/>
  <c r="AB2041" i="1" s="1"/>
  <c r="AB2042" i="1" a="1"/>
  <c r="AB2042" i="1" s="1"/>
  <c r="AB2043" i="1" a="1"/>
  <c r="AB2043" i="1" s="1"/>
  <c r="AB2044" i="1" a="1"/>
  <c r="AB2044" i="1" s="1"/>
  <c r="AB2045" i="1" a="1"/>
  <c r="AB2045" i="1" s="1"/>
  <c r="AB2046" i="1" a="1"/>
  <c r="AB2046" i="1" s="1"/>
  <c r="AB2047" i="1" a="1"/>
  <c r="AB2047" i="1" s="1"/>
  <c r="AB2048" i="1" a="1"/>
  <c r="AB2048" i="1" s="1"/>
  <c r="AB2049" i="1" a="1"/>
  <c r="AB2049" i="1" s="1"/>
  <c r="AB2050" i="1" a="1"/>
  <c r="AB2050" i="1" s="1"/>
  <c r="AB2051" i="1" a="1"/>
  <c r="AB2051" i="1" s="1"/>
  <c r="AB2052" i="1" a="1"/>
  <c r="AB2052" i="1" s="1"/>
  <c r="AB2053" i="1" a="1"/>
  <c r="AB2053" i="1" s="1"/>
  <c r="AB2054" i="1" a="1"/>
  <c r="AB2054" i="1" s="1"/>
  <c r="AB2055" i="1" a="1"/>
  <c r="AB2055" i="1" s="1"/>
  <c r="AB2056" i="1" a="1"/>
  <c r="AB2056" i="1" s="1"/>
  <c r="AB2057" i="1" a="1"/>
  <c r="AB2057" i="1" s="1"/>
  <c r="AB2058" i="1" a="1"/>
  <c r="AB2058" i="1" s="1"/>
  <c r="AB2059" i="1" a="1"/>
  <c r="AB2059" i="1" s="1"/>
  <c r="AB2060" i="1" a="1"/>
  <c r="AB2060" i="1" s="1"/>
  <c r="AB2061" i="1" a="1"/>
  <c r="AB2061" i="1" s="1"/>
  <c r="AB2062" i="1" a="1"/>
  <c r="AB2062" i="1" s="1"/>
  <c r="AB2063" i="1" a="1"/>
  <c r="AB2063" i="1" s="1"/>
  <c r="AB2064" i="1" a="1"/>
  <c r="AB2064" i="1" s="1"/>
  <c r="AB2065" i="1" a="1"/>
  <c r="AB2065" i="1" s="1"/>
  <c r="AB2066" i="1" a="1"/>
  <c r="AB2066" i="1" s="1"/>
  <c r="AB2067" i="1" a="1"/>
  <c r="AB2067" i="1" s="1"/>
  <c r="AB2068" i="1" a="1"/>
  <c r="AB2068" i="1" s="1"/>
  <c r="AB2069" i="1" a="1"/>
  <c r="AB2069" i="1" s="1"/>
  <c r="AB2070" i="1" a="1"/>
  <c r="AB2070" i="1" s="1"/>
  <c r="AB2071" i="1" a="1"/>
  <c r="AB2071" i="1" s="1"/>
  <c r="AB2072" i="1" a="1"/>
  <c r="AB2072" i="1" s="1"/>
  <c r="AB2073" i="1" a="1"/>
  <c r="AB2073" i="1" s="1"/>
  <c r="AB2074" i="1" a="1"/>
  <c r="AB2074" i="1" s="1"/>
  <c r="AB2075" i="1" a="1"/>
  <c r="AB2075" i="1" s="1"/>
  <c r="AB2076" i="1" a="1"/>
  <c r="AB2076" i="1" s="1"/>
  <c r="AB2077" i="1" a="1"/>
  <c r="AB2077" i="1" s="1"/>
  <c r="AB2078" i="1" a="1"/>
  <c r="AB2078" i="1" s="1"/>
  <c r="AB2079" i="1" a="1"/>
  <c r="AB2079" i="1" s="1"/>
  <c r="AB2080" i="1" a="1"/>
  <c r="AB2080" i="1" s="1"/>
  <c r="AB2081" i="1" a="1"/>
  <c r="AB2081" i="1" s="1"/>
  <c r="AB2082" i="1" a="1"/>
  <c r="AB2082" i="1" s="1"/>
  <c r="AB2083" i="1" a="1"/>
  <c r="AB2083" i="1" s="1"/>
  <c r="AB2084" i="1" a="1"/>
  <c r="AB2084" i="1" s="1"/>
  <c r="AB2085" i="1" a="1"/>
  <c r="AB2085" i="1" s="1"/>
  <c r="AB2086" i="1" a="1"/>
  <c r="AB2086" i="1" s="1"/>
  <c r="AB2087" i="1" a="1"/>
  <c r="AB2087" i="1" s="1"/>
  <c r="AB2088" i="1" a="1"/>
  <c r="AB2088" i="1" s="1"/>
  <c r="AB2089" i="1" a="1"/>
  <c r="AB2089" i="1" s="1"/>
  <c r="AB2090" i="1" a="1"/>
  <c r="AB2090" i="1" s="1"/>
  <c r="AB2091" i="1" a="1"/>
  <c r="AB2091" i="1" s="1"/>
  <c r="AB2092" i="1" a="1"/>
  <c r="AB2092" i="1" s="1"/>
  <c r="AB2093" i="1" a="1"/>
  <c r="AB2093" i="1" s="1"/>
  <c r="AB2094" i="1" a="1"/>
  <c r="AB2094" i="1" s="1"/>
  <c r="AB2095" i="1" a="1"/>
  <c r="AB2095" i="1" s="1"/>
  <c r="AB2096" i="1" a="1"/>
  <c r="AB2096" i="1" s="1"/>
  <c r="AB2097" i="1" a="1"/>
  <c r="AB2097" i="1" s="1"/>
  <c r="AB2098" i="1" a="1"/>
  <c r="AB2098" i="1" s="1"/>
  <c r="AB2099" i="1" a="1"/>
  <c r="AB2099" i="1" s="1"/>
  <c r="AB2100" i="1" a="1"/>
  <c r="AB2100" i="1" s="1"/>
  <c r="AB2101" i="1" a="1"/>
  <c r="AB2101" i="1" s="1"/>
  <c r="AB2102" i="1" a="1"/>
  <c r="AB2102" i="1" s="1"/>
  <c r="AB2103" i="1" a="1"/>
  <c r="AB2103" i="1" s="1"/>
  <c r="AB2104" i="1" a="1"/>
  <c r="AB2104" i="1" s="1"/>
  <c r="AB2105" i="1" a="1"/>
  <c r="AB2105" i="1" s="1"/>
  <c r="AB2106" i="1" a="1"/>
  <c r="AB2106" i="1" s="1"/>
  <c r="AB2107" i="1" a="1"/>
  <c r="AB2107" i="1" s="1"/>
  <c r="AB2108" i="1" a="1"/>
  <c r="AB2108" i="1" s="1"/>
  <c r="AB2109" i="1" a="1"/>
  <c r="AB2109" i="1" s="1"/>
  <c r="AB2110" i="1" a="1"/>
  <c r="AB2110" i="1" s="1"/>
  <c r="AB2111" i="1" a="1"/>
  <c r="AB2111" i="1" s="1"/>
  <c r="AB2112" i="1" a="1"/>
  <c r="AB2112" i="1" s="1"/>
  <c r="AB2113" i="1" a="1"/>
  <c r="AB2113" i="1" s="1"/>
  <c r="AB2114" i="1" a="1"/>
  <c r="AB2114" i="1" s="1"/>
  <c r="AB2115" i="1" a="1"/>
  <c r="AB2115" i="1" s="1"/>
  <c r="AB2116" i="1" a="1"/>
  <c r="AB2116" i="1" s="1"/>
  <c r="AB2117" i="1" a="1"/>
  <c r="AB2117" i="1" s="1"/>
  <c r="AB2118" i="1" a="1"/>
  <c r="AB2118" i="1" s="1"/>
  <c r="AB2119" i="1" a="1"/>
  <c r="AB2119" i="1" s="1"/>
  <c r="AB2120" i="1" a="1"/>
  <c r="AB2120" i="1" s="1"/>
  <c r="AB2121" i="1" a="1"/>
  <c r="AB2121" i="1" s="1"/>
  <c r="AB2122" i="1" a="1"/>
  <c r="AB2122" i="1" s="1"/>
  <c r="AB2123" i="1" a="1"/>
  <c r="AB2123" i="1" s="1"/>
  <c r="AB2124" i="1" a="1"/>
  <c r="AB2124" i="1" s="1"/>
  <c r="AB2125" i="1" a="1"/>
  <c r="AB2125" i="1" s="1"/>
  <c r="AB2126" i="1" a="1"/>
  <c r="AB2126" i="1" s="1"/>
  <c r="AB2127" i="1" a="1"/>
  <c r="AB2127" i="1" s="1"/>
  <c r="AB2128" i="1" a="1"/>
  <c r="AB2128" i="1" s="1"/>
  <c r="AB2129" i="1" a="1"/>
  <c r="AB2129" i="1" s="1"/>
  <c r="AB2130" i="1" a="1"/>
  <c r="AB2130" i="1" s="1"/>
  <c r="AB2131" i="1" a="1"/>
  <c r="AB2131" i="1" s="1"/>
  <c r="AB2132" i="1" a="1"/>
  <c r="AB2132" i="1" s="1"/>
  <c r="AB2133" i="1" a="1"/>
  <c r="AB2133" i="1" s="1"/>
  <c r="AB2134" i="1" a="1"/>
  <c r="AB2134" i="1" s="1"/>
  <c r="AB2135" i="1" a="1"/>
  <c r="AB2135" i="1" s="1"/>
  <c r="AB2136" i="1" a="1"/>
  <c r="AB2136" i="1" s="1"/>
  <c r="AB2137" i="1" a="1"/>
  <c r="AB2137" i="1" s="1"/>
  <c r="AB2138" i="1" a="1"/>
  <c r="AB2138" i="1" s="1"/>
  <c r="AB2139" i="1" a="1"/>
  <c r="AB2139" i="1" s="1"/>
  <c r="AB2140" i="1" a="1"/>
  <c r="AB2140" i="1" s="1"/>
  <c r="AB2141" i="1" a="1"/>
  <c r="AB2141" i="1" s="1"/>
  <c r="AB2142" i="1" a="1"/>
  <c r="AB2142" i="1" s="1"/>
  <c r="AB2143" i="1" a="1"/>
  <c r="AB2143" i="1" s="1"/>
  <c r="AB2144" i="1" a="1"/>
  <c r="AB2144" i="1" s="1"/>
  <c r="AB2145" i="1" a="1"/>
  <c r="AB2145" i="1" s="1"/>
  <c r="AB2146" i="1" a="1"/>
  <c r="AB2146" i="1" s="1"/>
  <c r="AB2147" i="1" a="1"/>
  <c r="AB2147" i="1" s="1"/>
  <c r="AB2148" i="1" a="1"/>
  <c r="AB2148" i="1" s="1"/>
  <c r="AB2149" i="1" a="1"/>
  <c r="AB2149" i="1" s="1"/>
  <c r="AB2150" i="1" a="1"/>
  <c r="AB2150" i="1" s="1"/>
  <c r="AB2151" i="1" a="1"/>
  <c r="AB2151" i="1" s="1"/>
  <c r="AB2152" i="1" a="1"/>
  <c r="AB2152" i="1" s="1"/>
  <c r="AB2153" i="1" a="1"/>
  <c r="AB2153" i="1" s="1"/>
  <c r="AB2154" i="1" a="1"/>
  <c r="AB2154" i="1" s="1"/>
  <c r="AB2155" i="1" a="1"/>
  <c r="AB2155" i="1" s="1"/>
  <c r="AB2156" i="1" a="1"/>
  <c r="AB2156" i="1" s="1"/>
  <c r="AB2157" i="1" a="1"/>
  <c r="AB2157" i="1" s="1"/>
  <c r="AB2158" i="1" a="1"/>
  <c r="AB2158" i="1" s="1"/>
  <c r="AB2159" i="1" a="1"/>
  <c r="AB2159" i="1" s="1"/>
  <c r="AB2160" i="1" a="1"/>
  <c r="AB2160" i="1" s="1"/>
  <c r="AB2161" i="1" a="1"/>
  <c r="AB2161" i="1" s="1"/>
  <c r="AB2162" i="1" a="1"/>
  <c r="AB2162" i="1" s="1"/>
  <c r="AB2163" i="1" a="1"/>
  <c r="AB2163" i="1" s="1"/>
  <c r="AB2164" i="1" a="1"/>
  <c r="AB2164" i="1" s="1"/>
  <c r="AB2165" i="1" a="1"/>
  <c r="AB2165" i="1" s="1"/>
  <c r="AB2166" i="1" a="1"/>
  <c r="AB2166" i="1" s="1"/>
  <c r="AB2167" i="1" a="1"/>
  <c r="AB2167" i="1" s="1"/>
  <c r="AB2168" i="1" a="1"/>
  <c r="AB2168" i="1" s="1"/>
  <c r="AB2169" i="1" a="1"/>
  <c r="AB2169" i="1" s="1"/>
  <c r="AB2170" i="1" a="1"/>
  <c r="AB2170" i="1" s="1"/>
  <c r="AB2171" i="1" a="1"/>
  <c r="AB2171" i="1" s="1"/>
  <c r="AB2172" i="1" a="1"/>
  <c r="AB2172" i="1" s="1"/>
  <c r="AB2173" i="1" a="1"/>
  <c r="AB2173" i="1" s="1"/>
  <c r="AB2174" i="1" a="1"/>
  <c r="AB2174" i="1" s="1"/>
  <c r="AB2175" i="1" a="1"/>
  <c r="AB2175" i="1" s="1"/>
  <c r="AB2176" i="1" a="1"/>
  <c r="AB2176" i="1" s="1"/>
  <c r="AB2177" i="1" a="1"/>
  <c r="AB2177" i="1" s="1"/>
  <c r="AB2178" i="1" a="1"/>
  <c r="AB2178" i="1" s="1"/>
  <c r="AB2179" i="1" a="1"/>
  <c r="AB2179" i="1" s="1"/>
  <c r="AB2180" i="1" a="1"/>
  <c r="AB2180" i="1" s="1"/>
  <c r="AB2181" i="1" a="1"/>
  <c r="AB2181" i="1" s="1"/>
  <c r="AB2182" i="1" a="1"/>
  <c r="AB2182" i="1" s="1"/>
  <c r="AB2183" i="1" a="1"/>
  <c r="AB2183" i="1" s="1"/>
  <c r="AB2184" i="1" a="1"/>
  <c r="AB2184" i="1" s="1"/>
  <c r="AB2185" i="1" a="1"/>
  <c r="AB2185" i="1" s="1"/>
  <c r="AB2186" i="1" a="1"/>
  <c r="AB2186" i="1" s="1"/>
  <c r="AB2187" i="1" a="1"/>
  <c r="AB2187" i="1" s="1"/>
  <c r="AB2188" i="1" a="1"/>
  <c r="AB2188" i="1" s="1"/>
  <c r="AB2189" i="1" a="1"/>
  <c r="AB2189" i="1" s="1"/>
  <c r="AB2190" i="1" a="1"/>
  <c r="AB2190" i="1" s="1"/>
  <c r="AB2191" i="1" a="1"/>
  <c r="AB2191" i="1" s="1"/>
  <c r="AB2192" i="1" a="1"/>
  <c r="AB2192" i="1" s="1"/>
  <c r="AB2193" i="1" a="1"/>
  <c r="AB2193" i="1" s="1"/>
  <c r="AB2194" i="1" a="1"/>
  <c r="AB2194" i="1" s="1"/>
  <c r="AB2195" i="1" a="1"/>
  <c r="AB2195" i="1" s="1"/>
  <c r="AB2196" i="1" a="1"/>
  <c r="AB2196" i="1" s="1"/>
  <c r="AB2197" i="1" a="1"/>
  <c r="AB2197" i="1" s="1"/>
  <c r="AB2198" i="1" a="1"/>
  <c r="AB2198" i="1" s="1"/>
  <c r="AB2199" i="1" a="1"/>
  <c r="AB2199" i="1" s="1"/>
  <c r="AB2200" i="1" a="1"/>
  <c r="AB2200" i="1" s="1"/>
  <c r="AB2201" i="1" a="1"/>
  <c r="AB2201" i="1" s="1"/>
  <c r="AB2202" i="1" a="1"/>
  <c r="AB2202" i="1" s="1"/>
  <c r="AB2203" i="1" a="1"/>
  <c r="AB2203" i="1" s="1"/>
  <c r="AB2204" i="1" a="1"/>
  <c r="AB2204" i="1" s="1"/>
  <c r="AB2205" i="1" a="1"/>
  <c r="AB2205" i="1" s="1"/>
  <c r="AB2206" i="1" a="1"/>
  <c r="AB2206" i="1" s="1"/>
  <c r="AB2207" i="1" a="1"/>
  <c r="AB2207" i="1" s="1"/>
  <c r="AB2208" i="1" a="1"/>
  <c r="AB2208" i="1" s="1"/>
  <c r="AB2209" i="1" a="1"/>
  <c r="AB2209" i="1" s="1"/>
  <c r="AB2210" i="1" a="1"/>
  <c r="AB2210" i="1" s="1"/>
  <c r="AB2211" i="1" a="1"/>
  <c r="AB2211" i="1" s="1"/>
  <c r="AB2212" i="1" a="1"/>
  <c r="AB2212" i="1" s="1"/>
  <c r="AB2213" i="1" a="1"/>
  <c r="AB2213" i="1" s="1"/>
  <c r="AB2214" i="1" a="1"/>
  <c r="AB2214" i="1" s="1"/>
  <c r="AB2215" i="1" a="1"/>
  <c r="AB2215" i="1" s="1"/>
  <c r="AB2216" i="1" a="1"/>
  <c r="AB2216" i="1" s="1"/>
  <c r="AB2217" i="1" a="1"/>
  <c r="AB2217" i="1" s="1"/>
  <c r="AB2218" i="1" a="1"/>
  <c r="AB2218" i="1" s="1"/>
  <c r="AB2219" i="1" a="1"/>
  <c r="AB2219" i="1" s="1"/>
  <c r="AB2220" i="1" a="1"/>
  <c r="AB2220" i="1" s="1"/>
  <c r="AB2221" i="1" a="1"/>
  <c r="AB2221" i="1" s="1"/>
  <c r="AB2222" i="1" a="1"/>
  <c r="AB2222" i="1" s="1"/>
  <c r="AB2223" i="1" a="1"/>
  <c r="AB2223" i="1" s="1"/>
  <c r="AB2224" i="1" a="1"/>
  <c r="AB2224" i="1" s="1"/>
  <c r="AB2225" i="1" a="1"/>
  <c r="AB2225" i="1" s="1"/>
  <c r="AB2226" i="1" a="1"/>
  <c r="AB2226" i="1" s="1"/>
  <c r="AB2227" i="1" a="1"/>
  <c r="AB2227" i="1" s="1"/>
  <c r="AB2228" i="1" a="1"/>
  <c r="AB2228" i="1" s="1"/>
  <c r="AB2229" i="1" a="1"/>
  <c r="AB2229" i="1" s="1"/>
  <c r="AB2230" i="1" a="1"/>
  <c r="AB2230" i="1" s="1"/>
  <c r="AB2231" i="1" a="1"/>
  <c r="AB2231" i="1" s="1"/>
  <c r="AB2232" i="1" a="1"/>
  <c r="AB2232" i="1" s="1"/>
  <c r="AB2233" i="1" a="1"/>
  <c r="AB2233" i="1" s="1"/>
  <c r="AB2234" i="1" a="1"/>
  <c r="AB2234" i="1" s="1"/>
  <c r="AB2235" i="1" a="1"/>
  <c r="AB2235" i="1" s="1"/>
  <c r="AB2236" i="1" a="1"/>
  <c r="AB2236" i="1" s="1"/>
  <c r="AB2237" i="1" a="1"/>
  <c r="AB2237" i="1" s="1"/>
  <c r="AB2238" i="1" a="1"/>
  <c r="AB2238" i="1" s="1"/>
  <c r="AB2239" i="1" a="1"/>
  <c r="AB2239" i="1" s="1"/>
  <c r="AB2240" i="1" a="1"/>
  <c r="AB2240" i="1" s="1"/>
  <c r="AB2241" i="1" a="1"/>
  <c r="AB2241" i="1" s="1"/>
  <c r="AB2242" i="1" a="1"/>
  <c r="AB2242" i="1" s="1"/>
  <c r="AB2243" i="1" a="1"/>
  <c r="AB2243" i="1" s="1"/>
  <c r="AB2244" i="1" a="1"/>
  <c r="AB2244" i="1" s="1"/>
  <c r="AB2245" i="1" a="1"/>
  <c r="AB2245" i="1" s="1"/>
  <c r="AB2246" i="1" a="1"/>
  <c r="AB2246" i="1" s="1"/>
  <c r="AB2247" i="1" a="1"/>
  <c r="AB2247" i="1" s="1"/>
  <c r="AB2248" i="1" a="1"/>
  <c r="AB2248" i="1" s="1"/>
  <c r="AB2249" i="1" a="1"/>
  <c r="AB2249" i="1" s="1"/>
  <c r="AB2250" i="1" a="1"/>
  <c r="AB2250" i="1" s="1"/>
  <c r="AB2251" i="1" a="1"/>
  <c r="AB2251" i="1" s="1"/>
  <c r="AB2252" i="1" a="1"/>
  <c r="AB2252" i="1" s="1"/>
  <c r="AB2253" i="1" a="1"/>
  <c r="AB2253" i="1" s="1"/>
  <c r="AB2254" i="1" a="1"/>
  <c r="AB2254" i="1" s="1"/>
  <c r="AB2255" i="1" a="1"/>
  <c r="AB2255" i="1" s="1"/>
  <c r="AB2256" i="1" a="1"/>
  <c r="AB2256" i="1" s="1"/>
  <c r="AB2257" i="1" a="1"/>
  <c r="AB2257" i="1" s="1"/>
  <c r="AB2258" i="1" a="1"/>
  <c r="AB2258" i="1" s="1"/>
  <c r="AB2259" i="1" a="1"/>
  <c r="AB2259" i="1" s="1"/>
  <c r="AB2260" i="1" a="1"/>
  <c r="AB2260" i="1" s="1"/>
  <c r="AB2261" i="1" a="1"/>
  <c r="AB2261" i="1" s="1"/>
  <c r="AB2262" i="1" a="1"/>
  <c r="AB2262" i="1" s="1"/>
  <c r="AB2263" i="1" a="1"/>
  <c r="AB2263" i="1" s="1"/>
  <c r="AB2264" i="1" a="1"/>
  <c r="AB2264" i="1" s="1"/>
  <c r="AB2265" i="1" a="1"/>
  <c r="AB2265" i="1" s="1"/>
  <c r="AB2266" i="1" a="1"/>
  <c r="AB2266" i="1" s="1"/>
  <c r="AB2267" i="1" a="1"/>
  <c r="AB2267" i="1" s="1"/>
  <c r="AB2268" i="1" a="1"/>
  <c r="AB2268" i="1" s="1"/>
  <c r="AB2269" i="1" a="1"/>
  <c r="AB2269" i="1" s="1"/>
  <c r="AB2270" i="1" a="1"/>
  <c r="AB2270" i="1" s="1"/>
  <c r="AB2271" i="1" a="1"/>
  <c r="AB2271" i="1" s="1"/>
  <c r="AB2272" i="1" a="1"/>
  <c r="AB2272" i="1" s="1"/>
  <c r="AB2273" i="1" a="1"/>
  <c r="AB2273" i="1" s="1"/>
  <c r="AB2274" i="1" a="1"/>
  <c r="AB2274" i="1" s="1"/>
  <c r="AB2275" i="1" a="1"/>
  <c r="AB2275" i="1" s="1"/>
  <c r="AB2276" i="1" a="1"/>
  <c r="AB2276" i="1" s="1"/>
  <c r="AB2277" i="1" a="1"/>
  <c r="AB2277" i="1" s="1"/>
  <c r="AB2278" i="1" a="1"/>
  <c r="AB2278" i="1" s="1"/>
  <c r="AB2279" i="1" a="1"/>
  <c r="AB2279" i="1" s="1"/>
  <c r="AB2280" i="1" a="1"/>
  <c r="AB2280" i="1" s="1"/>
  <c r="AB2281" i="1" a="1"/>
  <c r="AB2281" i="1" s="1"/>
  <c r="AB2282" i="1" a="1"/>
  <c r="AB2282" i="1" s="1"/>
  <c r="AB2283" i="1" a="1"/>
  <c r="AB2283" i="1" s="1"/>
  <c r="AB2284" i="1" a="1"/>
  <c r="AB2284" i="1" s="1"/>
  <c r="AB2285" i="1" a="1"/>
  <c r="AB2285" i="1" s="1"/>
  <c r="AB2286" i="1" a="1"/>
  <c r="AB2286" i="1" s="1"/>
  <c r="AB2287" i="1" a="1"/>
  <c r="AB2287" i="1" s="1"/>
  <c r="AB2288" i="1" a="1"/>
  <c r="AB2288" i="1" s="1"/>
  <c r="AB2289" i="1" a="1"/>
  <c r="AB2289" i="1" s="1"/>
  <c r="AB2290" i="1" a="1"/>
  <c r="AB2290" i="1" s="1"/>
  <c r="AB2291" i="1" a="1"/>
  <c r="AB2291" i="1" s="1"/>
  <c r="AB2292" i="1" a="1"/>
  <c r="AB2292" i="1" s="1"/>
  <c r="AB2293" i="1" a="1"/>
  <c r="AB2293" i="1" s="1"/>
  <c r="AB2294" i="1" a="1"/>
  <c r="AB2294" i="1" s="1"/>
  <c r="AB2295" i="1" a="1"/>
  <c r="AB2295" i="1" s="1"/>
  <c r="AB2296" i="1" a="1"/>
  <c r="AB2296" i="1" s="1"/>
  <c r="AB2297" i="1" a="1"/>
  <c r="AB2297" i="1" s="1"/>
  <c r="AB2298" i="1" a="1"/>
  <c r="AB2298" i="1" s="1"/>
  <c r="AB2299" i="1" a="1"/>
  <c r="AB2299" i="1" s="1"/>
  <c r="AB2300" i="1" a="1"/>
  <c r="AB2300" i="1" s="1"/>
  <c r="AB2301" i="1" a="1"/>
  <c r="AB2301" i="1" s="1"/>
  <c r="AB2302" i="1" a="1"/>
  <c r="AB2302" i="1" s="1"/>
  <c r="AB2303" i="1" a="1"/>
  <c r="AB2303" i="1" s="1"/>
  <c r="AB2304" i="1" a="1"/>
  <c r="AB2304" i="1" s="1"/>
  <c r="AB2305" i="1" a="1"/>
  <c r="AB2305" i="1" s="1"/>
  <c r="AB2306" i="1" a="1"/>
  <c r="AB2306" i="1" s="1"/>
  <c r="AB2307" i="1" a="1"/>
  <c r="AB2307" i="1" s="1"/>
  <c r="AB2308" i="1" a="1"/>
  <c r="AB2308" i="1" s="1"/>
  <c r="AB2309" i="1" a="1"/>
  <c r="AB2309" i="1" s="1"/>
  <c r="AB2310" i="1" a="1"/>
  <c r="AB2310" i="1" s="1"/>
  <c r="AB2311" i="1" a="1"/>
  <c r="AB2311" i="1" s="1"/>
  <c r="AB2312" i="1" a="1"/>
  <c r="AB2312" i="1" s="1"/>
  <c r="AB2313" i="1" a="1"/>
  <c r="AB2313" i="1" s="1"/>
  <c r="AB2314" i="1" a="1"/>
  <c r="AB2314" i="1" s="1"/>
  <c r="AB2315" i="1" a="1"/>
  <c r="AB2315" i="1" s="1"/>
  <c r="AB2316" i="1" a="1"/>
  <c r="AB2316" i="1" s="1"/>
  <c r="AB2317" i="1" a="1"/>
  <c r="AB2317" i="1" s="1"/>
  <c r="AB2318" i="1" a="1"/>
  <c r="AB2318" i="1" s="1"/>
  <c r="AB2319" i="1" a="1"/>
  <c r="AB2319" i="1" s="1"/>
  <c r="AB2320" i="1" a="1"/>
  <c r="AB2320" i="1" s="1"/>
  <c r="AB2321" i="1" a="1"/>
  <c r="AB2321" i="1" s="1"/>
  <c r="AB2322" i="1" a="1"/>
  <c r="AB2322" i="1" s="1"/>
  <c r="AB2323" i="1" a="1"/>
  <c r="AB2323" i="1" s="1"/>
  <c r="AB2324" i="1" a="1"/>
  <c r="AB2324" i="1" s="1"/>
  <c r="AB2325" i="1" a="1"/>
  <c r="AB2325" i="1" s="1"/>
  <c r="AB2326" i="1" a="1"/>
  <c r="AB2326" i="1" s="1"/>
  <c r="AB2327" i="1" a="1"/>
  <c r="AB2327" i="1" s="1"/>
  <c r="AB2328" i="1" a="1"/>
  <c r="AB2328" i="1" s="1"/>
  <c r="AB2329" i="1" a="1"/>
  <c r="AB2329" i="1" s="1"/>
  <c r="AB2330" i="1" a="1"/>
  <c r="AB2330" i="1" s="1"/>
  <c r="AB2331" i="1" a="1"/>
  <c r="AB2331" i="1" s="1"/>
  <c r="AB2332" i="1" a="1"/>
  <c r="AB2332" i="1" s="1"/>
  <c r="AB2333" i="1" a="1"/>
  <c r="AB2333" i="1" s="1"/>
  <c r="AB2334" i="1" a="1"/>
  <c r="AB2334" i="1" s="1"/>
  <c r="AB2335" i="1" a="1"/>
  <c r="AB2335" i="1" s="1"/>
  <c r="AB2336" i="1" a="1"/>
  <c r="AB2336" i="1" s="1"/>
  <c r="AB2337" i="1" a="1"/>
  <c r="AB2337" i="1" s="1"/>
  <c r="AB2338" i="1" a="1"/>
  <c r="AB2338" i="1" s="1"/>
  <c r="AB2339" i="1" a="1"/>
  <c r="AB2339" i="1" s="1"/>
  <c r="AB2340" i="1" a="1"/>
  <c r="AB2340" i="1" s="1"/>
  <c r="AB2341" i="1" a="1"/>
  <c r="AB2341" i="1" s="1"/>
  <c r="AB2342" i="1" a="1"/>
  <c r="AB2342" i="1" s="1"/>
  <c r="AB2343" i="1" a="1"/>
  <c r="AB2343" i="1" s="1"/>
  <c r="AB2344" i="1" a="1"/>
  <c r="AB2344" i="1" s="1"/>
  <c r="AB2345" i="1" a="1"/>
  <c r="AB2345" i="1" s="1"/>
  <c r="AB2346" i="1" a="1"/>
  <c r="AB2346" i="1" s="1"/>
  <c r="AB2347" i="1" a="1"/>
  <c r="AB2347" i="1" s="1"/>
  <c r="AB2348" i="1" a="1"/>
  <c r="AB2348" i="1" s="1"/>
  <c r="AB2349" i="1" a="1"/>
  <c r="AB2349" i="1" s="1"/>
  <c r="AB2350" i="1" a="1"/>
  <c r="AB2350" i="1" s="1"/>
  <c r="AB2351" i="1" a="1"/>
  <c r="AB2351" i="1" s="1"/>
  <c r="AB2352" i="1" a="1"/>
  <c r="AB2352" i="1" s="1"/>
  <c r="AB2353" i="1" a="1"/>
  <c r="AB2353" i="1" s="1"/>
  <c r="AB2354" i="1" a="1"/>
  <c r="AB2354" i="1" s="1"/>
  <c r="AB2355" i="1" a="1"/>
  <c r="AB2355" i="1" s="1"/>
  <c r="AB2356" i="1" a="1"/>
  <c r="AB2356" i="1" s="1"/>
  <c r="AB2357" i="1" a="1"/>
  <c r="AB2357" i="1" s="1"/>
  <c r="AB2358" i="1" a="1"/>
  <c r="AB2358" i="1" s="1"/>
  <c r="AB2359" i="1" a="1"/>
  <c r="AB2359" i="1"/>
  <c r="AB2360" i="1" a="1"/>
  <c r="AB2360" i="1" s="1"/>
  <c r="AB2361" i="1" a="1"/>
  <c r="AB2361" i="1" s="1"/>
  <c r="AB2362" i="1" a="1"/>
  <c r="AB2362" i="1" s="1"/>
  <c r="AB2363" i="1" a="1"/>
  <c r="AB2363" i="1" s="1"/>
  <c r="AB2364" i="1" a="1"/>
  <c r="AB2364" i="1" s="1"/>
  <c r="AB2365" i="1" a="1"/>
  <c r="AB2365" i="1" s="1"/>
  <c r="AB2366" i="1" a="1"/>
  <c r="AB2366" i="1" s="1"/>
  <c r="AB2367" i="1" a="1"/>
  <c r="AB2367" i="1" s="1"/>
  <c r="AB2368" i="1" a="1"/>
  <c r="AB2368" i="1" s="1"/>
  <c r="AB2369" i="1" a="1"/>
  <c r="AB2369" i="1" s="1"/>
  <c r="AB2370" i="1" a="1"/>
  <c r="AB2370" i="1" s="1"/>
  <c r="AB2371" i="1" a="1"/>
  <c r="AB2371" i="1" s="1"/>
  <c r="AB2372" i="1" a="1"/>
  <c r="AB2372" i="1" s="1"/>
  <c r="AB2373" i="1" a="1"/>
  <c r="AB2373" i="1" s="1"/>
  <c r="AB2374" i="1" a="1"/>
  <c r="AB2374" i="1" s="1"/>
  <c r="AB2375" i="1" a="1"/>
  <c r="AB2375" i="1"/>
  <c r="AB2376" i="1" a="1"/>
  <c r="AB2376" i="1" s="1"/>
  <c r="AB2377" i="1" a="1"/>
  <c r="AB2377" i="1" s="1"/>
  <c r="AB2378" i="1" a="1"/>
  <c r="AB2378" i="1" s="1"/>
  <c r="AB2379" i="1" a="1"/>
  <c r="AB2379" i="1" s="1"/>
  <c r="AB2380" i="1" a="1"/>
  <c r="AB2380" i="1" s="1"/>
  <c r="AB2381" i="1" a="1"/>
  <c r="AB2381" i="1" s="1"/>
  <c r="AB2382" i="1" a="1"/>
  <c r="AB2382" i="1" s="1"/>
  <c r="AB2383" i="1" a="1"/>
  <c r="AB2383" i="1" s="1"/>
  <c r="AB2384" i="1" a="1"/>
  <c r="AB2384" i="1" s="1"/>
  <c r="AB2385" i="1" a="1"/>
  <c r="AB2385" i="1" s="1"/>
  <c r="AB2386" i="1" a="1"/>
  <c r="AB2386" i="1" s="1"/>
  <c r="AB2387" i="1" a="1"/>
  <c r="AB2387" i="1" s="1"/>
  <c r="AB2388" i="1" a="1"/>
  <c r="AB2388" i="1" s="1"/>
  <c r="AB2389" i="1" a="1"/>
  <c r="AB2389" i="1" s="1"/>
  <c r="AB2390" i="1" a="1"/>
  <c r="AB2390" i="1" s="1"/>
  <c r="AB2391" i="1" a="1"/>
  <c r="AB2391" i="1"/>
  <c r="AB2392" i="1" a="1"/>
  <c r="AB2392" i="1" s="1"/>
  <c r="AB2393" i="1" a="1"/>
  <c r="AB2393" i="1" s="1"/>
  <c r="AB2394" i="1" a="1"/>
  <c r="AB2394" i="1" s="1"/>
  <c r="AB2395" i="1" a="1"/>
  <c r="AB2395" i="1" s="1"/>
  <c r="AB2396" i="1" a="1"/>
  <c r="AB2396" i="1" s="1"/>
  <c r="AB2397" i="1" a="1"/>
  <c r="AB2397" i="1" s="1"/>
  <c r="AB2398" i="1" a="1"/>
  <c r="AB2398" i="1" s="1"/>
  <c r="AB2399" i="1" a="1"/>
  <c r="AB2399" i="1" s="1"/>
  <c r="AB2400" i="1" a="1"/>
  <c r="AB2400" i="1" s="1"/>
  <c r="AB2401" i="1" a="1"/>
  <c r="AB2401" i="1" s="1"/>
  <c r="AB2402" i="1" a="1"/>
  <c r="AB2402" i="1" s="1"/>
  <c r="AB2403" i="1" a="1"/>
  <c r="AB2403" i="1" s="1"/>
  <c r="AB2404" i="1" a="1"/>
  <c r="AB2404" i="1" s="1"/>
  <c r="AB2405" i="1" a="1"/>
  <c r="AB2405" i="1" s="1"/>
  <c r="AB2406" i="1" a="1"/>
  <c r="AB2406" i="1" s="1"/>
  <c r="AB2407" i="1" a="1"/>
  <c r="AB2407" i="1" s="1"/>
  <c r="AB2408" i="1" a="1"/>
  <c r="AB2408" i="1" s="1"/>
  <c r="AB2409" i="1" a="1"/>
  <c r="AB2409" i="1" s="1"/>
  <c r="AB2410" i="1" a="1"/>
  <c r="AB2410" i="1" s="1"/>
  <c r="AB2411" i="1" a="1"/>
  <c r="AB2411" i="1" s="1"/>
  <c r="AB2412" i="1" a="1"/>
  <c r="AB2412" i="1" s="1"/>
  <c r="AB2413" i="1" a="1"/>
  <c r="AB2413" i="1" s="1"/>
  <c r="AB2414" i="1" a="1"/>
  <c r="AB2414" i="1" s="1"/>
  <c r="AB2415" i="1" a="1"/>
  <c r="AB2415" i="1" s="1"/>
  <c r="AB2416" i="1" a="1"/>
  <c r="AB2416" i="1" s="1"/>
  <c r="AB2417" i="1" a="1"/>
  <c r="AB2417" i="1" s="1"/>
  <c r="AB2418" i="1" a="1"/>
  <c r="AB2418" i="1" s="1"/>
  <c r="AB2419" i="1" a="1"/>
  <c r="AB2419" i="1" s="1"/>
  <c r="AB2420" i="1" a="1"/>
  <c r="AB2420" i="1" s="1"/>
  <c r="AB2421" i="1" a="1"/>
  <c r="AB2421" i="1" s="1"/>
  <c r="AB2422" i="1" a="1"/>
  <c r="AB2422" i="1" s="1"/>
  <c r="AB2423" i="1" a="1"/>
  <c r="AB2423" i="1" s="1"/>
  <c r="AB2424" i="1" a="1"/>
  <c r="AB2424" i="1" s="1"/>
  <c r="AB2425" i="1" a="1"/>
  <c r="AB2425" i="1" s="1"/>
  <c r="AB2426" i="1" a="1"/>
  <c r="AB2426" i="1" s="1"/>
  <c r="AB2427" i="1" a="1"/>
  <c r="AB2427" i="1" s="1"/>
  <c r="AB2428" i="1" a="1"/>
  <c r="AB2428" i="1" s="1"/>
  <c r="AB2429" i="1" a="1"/>
  <c r="AB2429" i="1" s="1"/>
  <c r="AB2430" i="1" a="1"/>
  <c r="AB2430" i="1" s="1"/>
  <c r="AB2431" i="1" a="1"/>
  <c r="AB2431" i="1" s="1"/>
  <c r="AB2432" i="1" a="1"/>
  <c r="AB2432" i="1" s="1"/>
  <c r="AB2433" i="1" a="1"/>
  <c r="AB2433" i="1" s="1"/>
  <c r="AB2434" i="1" a="1"/>
  <c r="AB2434" i="1" s="1"/>
  <c r="AB2435" i="1" a="1"/>
  <c r="AB2435" i="1" s="1"/>
  <c r="AB2436" i="1" a="1"/>
  <c r="AB2436" i="1" s="1"/>
  <c r="AB2437" i="1" a="1"/>
  <c r="AB2437" i="1" s="1"/>
  <c r="AB2438" i="1" a="1"/>
  <c r="AB2438" i="1" s="1"/>
  <c r="AB2439" i="1" a="1"/>
  <c r="AB2439" i="1" s="1"/>
  <c r="AB2440" i="1" a="1"/>
  <c r="AB2440" i="1" s="1"/>
  <c r="AB2441" i="1" a="1"/>
  <c r="AB2441" i="1" s="1"/>
  <c r="AB2442" i="1" a="1"/>
  <c r="AB2442" i="1" s="1"/>
  <c r="AB2443" i="1" a="1"/>
  <c r="AB2443" i="1" s="1"/>
  <c r="AB2444" i="1" a="1"/>
  <c r="AB2444" i="1" s="1"/>
  <c r="AB2445" i="1" a="1"/>
  <c r="AB2445" i="1" s="1"/>
  <c r="AB2446" i="1" a="1"/>
  <c r="AB2446" i="1" s="1"/>
  <c r="AB2447" i="1" a="1"/>
  <c r="AB2447" i="1" s="1"/>
  <c r="AB2448" i="1" a="1"/>
  <c r="AB2448" i="1" s="1"/>
  <c r="AB2449" i="1" a="1"/>
  <c r="AB2449" i="1" s="1"/>
  <c r="AB2450" i="1" a="1"/>
  <c r="AB2450" i="1" s="1"/>
  <c r="AB2451" i="1" a="1"/>
  <c r="AB2451" i="1" s="1"/>
  <c r="AB2452" i="1" a="1"/>
  <c r="AB2452" i="1" s="1"/>
  <c r="AB2453" i="1" a="1"/>
  <c r="AB2453" i="1" s="1"/>
  <c r="AB2454" i="1" a="1"/>
  <c r="AB2454" i="1" s="1"/>
  <c r="AB2455" i="1" a="1"/>
  <c r="AB2455" i="1"/>
  <c r="AB2456" i="1" a="1"/>
  <c r="AB2456" i="1" s="1"/>
  <c r="AB2457" i="1" a="1"/>
  <c r="AB2457" i="1" s="1"/>
  <c r="AB2458" i="1" a="1"/>
  <c r="AB2458" i="1" s="1"/>
  <c r="AB2459" i="1" a="1"/>
  <c r="AB2459" i="1" s="1"/>
  <c r="AB2460" i="1" a="1"/>
  <c r="AB2460" i="1" s="1"/>
  <c r="AB2461" i="1" a="1"/>
  <c r="AB2461" i="1" s="1"/>
  <c r="AB2462" i="1" a="1"/>
  <c r="AB2462" i="1" s="1"/>
  <c r="AB2463" i="1" a="1"/>
  <c r="AB2463" i="1" s="1"/>
  <c r="AB2464" i="1" a="1"/>
  <c r="AB2464" i="1" s="1"/>
  <c r="AB2465" i="1" a="1"/>
  <c r="AB2465" i="1" s="1"/>
  <c r="AB2466" i="1" a="1"/>
  <c r="AB2466" i="1" s="1"/>
  <c r="AB2467" i="1" a="1"/>
  <c r="AB2467" i="1" s="1"/>
  <c r="AB2468" i="1" a="1"/>
  <c r="AB2468" i="1" s="1"/>
  <c r="AB2469" i="1" a="1"/>
  <c r="AB2469" i="1" s="1"/>
  <c r="AB2470" i="1" a="1"/>
  <c r="AB2470" i="1" s="1"/>
  <c r="AB2471" i="1" a="1"/>
  <c r="AB2471" i="1" s="1"/>
  <c r="AB2472" i="1" a="1"/>
  <c r="AB2472" i="1" s="1"/>
  <c r="AB2473" i="1" a="1"/>
  <c r="AB2473" i="1" s="1"/>
  <c r="AB2474" i="1" a="1"/>
  <c r="AB2474" i="1" s="1"/>
  <c r="AB2475" i="1" a="1"/>
  <c r="AB2475" i="1" s="1"/>
  <c r="AB2476" i="1" a="1"/>
  <c r="AB2476" i="1" s="1"/>
  <c r="AB2477" i="1" a="1"/>
  <c r="AB2477" i="1" s="1"/>
  <c r="AB2478" i="1" a="1"/>
  <c r="AB2478" i="1" s="1"/>
  <c r="AB2479" i="1" a="1"/>
  <c r="AB2479" i="1" s="1"/>
  <c r="AB2480" i="1" a="1"/>
  <c r="AB2480" i="1" s="1"/>
  <c r="AB2481" i="1" a="1"/>
  <c r="AB2481" i="1" s="1"/>
  <c r="AB2482" i="1" a="1"/>
  <c r="AB2482" i="1" s="1"/>
  <c r="AB2483" i="1" a="1"/>
  <c r="AB2483" i="1" s="1"/>
  <c r="AB2484" i="1" a="1"/>
  <c r="AB2484" i="1" s="1"/>
  <c r="AB2485" i="1" a="1"/>
  <c r="AB2485" i="1" s="1"/>
  <c r="AB2486" i="1" a="1"/>
  <c r="AB2486" i="1" s="1"/>
  <c r="AB2487" i="1" a="1"/>
  <c r="AB2487" i="1"/>
  <c r="AB2488" i="1" a="1"/>
  <c r="AB2488" i="1" s="1"/>
  <c r="AB2489" i="1" a="1"/>
  <c r="AB2489" i="1" s="1"/>
  <c r="AB2490" i="1" a="1"/>
  <c r="AB2490" i="1" s="1"/>
  <c r="AB2491" i="1" a="1"/>
  <c r="AB2491" i="1" s="1"/>
  <c r="AB2492" i="1" a="1"/>
  <c r="AB2492" i="1" s="1"/>
  <c r="AB2493" i="1" a="1"/>
  <c r="AB2493" i="1" s="1"/>
  <c r="AB2494" i="1" a="1"/>
  <c r="AB2494" i="1" s="1"/>
  <c r="AB2495" i="1" a="1"/>
  <c r="AB2495" i="1" s="1"/>
  <c r="AB2496" i="1" a="1"/>
  <c r="AB2496" i="1" s="1"/>
  <c r="AB2497" i="1" a="1"/>
  <c r="AB2497" i="1" s="1"/>
  <c r="AB2498" i="1" a="1"/>
  <c r="AB2498" i="1" s="1"/>
  <c r="AB2499" i="1" a="1"/>
  <c r="AB2499" i="1" s="1"/>
  <c r="AB2500" i="1" a="1"/>
  <c r="AB2500" i="1" s="1"/>
  <c r="AB2501" i="1" a="1"/>
  <c r="AB2501" i="1" s="1"/>
  <c r="AB2502" i="1" a="1"/>
  <c r="AB2502" i="1" s="1"/>
  <c r="AB2503" i="1" a="1"/>
  <c r="AB2503" i="1" s="1"/>
  <c r="AB2504" i="1" a="1"/>
  <c r="AB2504" i="1" s="1"/>
  <c r="AB2505" i="1" a="1"/>
  <c r="AB2505" i="1" s="1"/>
  <c r="AB2506" i="1" a="1"/>
  <c r="AB2506" i="1" s="1"/>
  <c r="AB2507" i="1" a="1"/>
  <c r="AB2507" i="1" s="1"/>
  <c r="AB2508" i="1" a="1"/>
  <c r="AB2508" i="1" s="1"/>
  <c r="AB2509" i="1" a="1"/>
  <c r="AB2509" i="1" s="1"/>
  <c r="AB2510" i="1" a="1"/>
  <c r="AB2510" i="1" s="1"/>
  <c r="AB2511" i="1" a="1"/>
  <c r="AB2511" i="1" s="1"/>
  <c r="AB2512" i="1" a="1"/>
  <c r="AB2512" i="1" s="1"/>
  <c r="AB2513" i="1" a="1"/>
  <c r="AB2513" i="1" s="1"/>
  <c r="AB2514" i="1" a="1"/>
  <c r="AB2514" i="1" s="1"/>
  <c r="AB2515" i="1" a="1"/>
  <c r="AB2515" i="1" s="1"/>
  <c r="AB2516" i="1" a="1"/>
  <c r="AB2516" i="1" s="1"/>
  <c r="AB2517" i="1" a="1"/>
  <c r="AB2517" i="1" s="1"/>
  <c r="AB2518" i="1" a="1"/>
  <c r="AB2518" i="1" s="1"/>
  <c r="AB2519" i="1" a="1"/>
  <c r="AB2519" i="1"/>
  <c r="AB2520" i="1" a="1"/>
  <c r="AB2520" i="1" s="1"/>
  <c r="AB2521" i="1" a="1"/>
  <c r="AB2521" i="1" s="1"/>
  <c r="AB2522" i="1" a="1"/>
  <c r="AB2522" i="1" s="1"/>
  <c r="AB2523" i="1" a="1"/>
  <c r="AB2523" i="1" s="1"/>
  <c r="AB2524" i="1" a="1"/>
  <c r="AB2524" i="1" s="1"/>
  <c r="AB2525" i="1" a="1"/>
  <c r="AB2525" i="1" s="1"/>
  <c r="AB2526" i="1" a="1"/>
  <c r="AB2526" i="1" s="1"/>
  <c r="AB2527" i="1" a="1"/>
  <c r="AB2527" i="1" s="1"/>
  <c r="AB2528" i="1" a="1"/>
  <c r="AB2528" i="1" s="1"/>
  <c r="AB2529" i="1" a="1"/>
  <c r="AB2529" i="1" s="1"/>
  <c r="AB2530" i="1" a="1"/>
  <c r="AB2530" i="1" s="1"/>
  <c r="AB2531" i="1" a="1"/>
  <c r="AB2531" i="1" s="1"/>
  <c r="AB2532" i="1" a="1"/>
  <c r="AB2532" i="1" s="1"/>
  <c r="AB2533" i="1" a="1"/>
  <c r="AB2533" i="1" s="1"/>
  <c r="AB2534" i="1" a="1"/>
  <c r="AB2534" i="1" s="1"/>
  <c r="AB2535" i="1" a="1"/>
  <c r="AB2535" i="1" s="1"/>
  <c r="AB2536" i="1" a="1"/>
  <c r="AB2536" i="1" s="1"/>
  <c r="AB2537" i="1" a="1"/>
  <c r="AB2537" i="1" s="1"/>
  <c r="AB2538" i="1" a="1"/>
  <c r="AB2538" i="1" s="1"/>
  <c r="AB2539" i="1" a="1"/>
  <c r="AB2539" i="1" s="1"/>
  <c r="AB2540" i="1" a="1"/>
  <c r="AB2540" i="1" s="1"/>
  <c r="AB2541" i="1" a="1"/>
  <c r="AB2541" i="1" s="1"/>
  <c r="AB2542" i="1" a="1"/>
  <c r="AB2542" i="1" s="1"/>
  <c r="AB2543" i="1" a="1"/>
  <c r="AB2543" i="1" s="1"/>
  <c r="AB2544" i="1" a="1"/>
  <c r="AB2544" i="1" s="1"/>
  <c r="AB2545" i="1" a="1"/>
  <c r="AB2545" i="1" s="1"/>
  <c r="AB2546" i="1" a="1"/>
  <c r="AB2546" i="1" s="1"/>
  <c r="AB2547" i="1" a="1"/>
  <c r="AB2547" i="1" s="1"/>
  <c r="AB2548" i="1" a="1"/>
  <c r="AB2548" i="1" s="1"/>
  <c r="AB2549" i="1" a="1"/>
  <c r="AB2549" i="1" s="1"/>
  <c r="AB2550" i="1" a="1"/>
  <c r="AB2550" i="1" s="1"/>
  <c r="AB2551" i="1" a="1"/>
  <c r="AB2551" i="1" s="1"/>
  <c r="AB2552" i="1" a="1"/>
  <c r="AB2552" i="1" s="1"/>
  <c r="AB2553" i="1" a="1"/>
  <c r="AB2553" i="1" s="1"/>
  <c r="AB2554" i="1" a="1"/>
  <c r="AB2554" i="1" s="1"/>
  <c r="AB2555" i="1" a="1"/>
  <c r="AB2555" i="1" s="1"/>
  <c r="AB2556" i="1" a="1"/>
  <c r="AB2556" i="1" s="1"/>
  <c r="AB2557" i="1" a="1"/>
  <c r="AB2557" i="1" s="1"/>
  <c r="AB2558" i="1" a="1"/>
  <c r="AB2558" i="1" s="1"/>
  <c r="AB2559" i="1" a="1"/>
  <c r="AB2559" i="1" s="1"/>
  <c r="AB2560" i="1" a="1"/>
  <c r="AB2560" i="1" s="1"/>
  <c r="AB2561" i="1" a="1"/>
  <c r="AB2561" i="1" s="1"/>
  <c r="AB2562" i="1" a="1"/>
  <c r="AB2562" i="1" s="1"/>
  <c r="AB2563" i="1" a="1"/>
  <c r="AB2563" i="1" s="1"/>
  <c r="AB2564" i="1" a="1"/>
  <c r="AB2564" i="1" s="1"/>
  <c r="AB2565" i="1" a="1"/>
  <c r="AB2565" i="1" s="1"/>
  <c r="AB2566" i="1" a="1"/>
  <c r="AB2566" i="1" s="1"/>
  <c r="AB2567" i="1" a="1"/>
  <c r="AB2567" i="1" s="1"/>
  <c r="AB2568" i="1" a="1"/>
  <c r="AB2568" i="1" s="1"/>
  <c r="AB2569" i="1" a="1"/>
  <c r="AB2569" i="1" s="1"/>
  <c r="AB2570" i="1" a="1"/>
  <c r="AB2570" i="1" s="1"/>
  <c r="AB2571" i="1" a="1"/>
  <c r="AB2571" i="1" s="1"/>
  <c r="AB2572" i="1" a="1"/>
  <c r="AB2572" i="1" s="1"/>
  <c r="AB2573" i="1" a="1"/>
  <c r="AB2573" i="1" s="1"/>
  <c r="AB2574" i="1" a="1"/>
  <c r="AB2574" i="1" s="1"/>
  <c r="AB2575" i="1" a="1"/>
  <c r="AB2575" i="1" s="1"/>
  <c r="AB2576" i="1" a="1"/>
  <c r="AB2576" i="1" s="1"/>
  <c r="AB2577" i="1" a="1"/>
  <c r="AB2577" i="1" s="1"/>
  <c r="AB2578" i="1" a="1"/>
  <c r="AB2578" i="1" s="1"/>
  <c r="AB2579" i="1" a="1"/>
  <c r="AB2579" i="1" s="1"/>
  <c r="AB2580" i="1" a="1"/>
  <c r="AB2580" i="1" s="1"/>
  <c r="AB2581" i="1" a="1"/>
  <c r="AB2581" i="1" s="1"/>
  <c r="AB2582" i="1" a="1"/>
  <c r="AB2582" i="1" s="1"/>
  <c r="AB2583" i="1" a="1"/>
  <c r="AB2583" i="1" s="1"/>
  <c r="AB2584" i="1" a="1"/>
  <c r="AB2584" i="1" s="1"/>
  <c r="AB2585" i="1" a="1"/>
  <c r="AB2585" i="1" s="1"/>
  <c r="AB2586" i="1" a="1"/>
  <c r="AB2586" i="1" s="1"/>
  <c r="AB2587" i="1" a="1"/>
  <c r="AB2587" i="1" s="1"/>
  <c r="AB2588" i="1" a="1"/>
  <c r="AB2588" i="1" s="1"/>
  <c r="AB2589" i="1" a="1"/>
  <c r="AB2589" i="1" s="1"/>
  <c r="AB2590" i="1" a="1"/>
  <c r="AB2590" i="1" s="1"/>
  <c r="AB2591" i="1" a="1"/>
  <c r="AB2591" i="1" s="1"/>
  <c r="AB2592" i="1" a="1"/>
  <c r="AB2592" i="1" s="1"/>
  <c r="AB2593" i="1" a="1"/>
  <c r="AB2593" i="1" s="1"/>
  <c r="AB2594" i="1" a="1"/>
  <c r="AB2594" i="1" s="1"/>
  <c r="AB2595" i="1" a="1"/>
  <c r="AB2595" i="1" s="1"/>
  <c r="AB2596" i="1" a="1"/>
  <c r="AB2596" i="1" s="1"/>
  <c r="AB2597" i="1" a="1"/>
  <c r="AB2597" i="1" s="1"/>
  <c r="AB2598" i="1" a="1"/>
  <c r="AB2598" i="1" s="1"/>
  <c r="AB2599" i="1" a="1"/>
  <c r="AB2599" i="1" s="1"/>
  <c r="AB2600" i="1" a="1"/>
  <c r="AB2600" i="1" s="1"/>
  <c r="AB2601" i="1" a="1"/>
  <c r="AB2601" i="1" s="1"/>
  <c r="AB2602" i="1" a="1"/>
  <c r="AB2602" i="1" s="1"/>
  <c r="AB2603" i="1" a="1"/>
  <c r="AB2603" i="1" s="1"/>
  <c r="AB2604" i="1" a="1"/>
  <c r="AB2604" i="1" s="1"/>
  <c r="AB2605" i="1" a="1"/>
  <c r="AB2605" i="1" s="1"/>
  <c r="AB2606" i="1" a="1"/>
  <c r="AB2606" i="1" s="1"/>
  <c r="AB2607" i="1" a="1"/>
  <c r="AB2607" i="1" s="1"/>
  <c r="AB2608" i="1" a="1"/>
  <c r="AB2608" i="1" s="1"/>
  <c r="AB2609" i="1" a="1"/>
  <c r="AB2609" i="1" s="1"/>
  <c r="AB2610" i="1" a="1"/>
  <c r="AB2610" i="1" s="1"/>
  <c r="AB2611" i="1" a="1"/>
  <c r="AB2611" i="1" s="1"/>
  <c r="AB2612" i="1" a="1"/>
  <c r="AB2612" i="1" s="1"/>
  <c r="AB2613" i="1" a="1"/>
  <c r="AB2613" i="1" s="1"/>
  <c r="AB2614" i="1" a="1"/>
  <c r="AB2614" i="1" s="1"/>
  <c r="AB2615" i="1" a="1"/>
  <c r="AB2615" i="1" s="1"/>
  <c r="AB2616" i="1" a="1"/>
  <c r="AB2616" i="1" s="1"/>
  <c r="AB2617" i="1" a="1"/>
  <c r="AB2617" i="1" s="1"/>
  <c r="AB2618" i="1" a="1"/>
  <c r="AB2618" i="1" s="1"/>
  <c r="AB2619" i="1" a="1"/>
  <c r="AB2619" i="1" s="1"/>
  <c r="AB2620" i="1" a="1"/>
  <c r="AB2620" i="1" s="1"/>
  <c r="AB2621" i="1" a="1"/>
  <c r="AB2621" i="1" s="1"/>
  <c r="AB2622" i="1" a="1"/>
  <c r="AB2622" i="1" s="1"/>
  <c r="AB2623" i="1" a="1"/>
  <c r="AB2623" i="1" s="1"/>
  <c r="AB2624" i="1" a="1"/>
  <c r="AB2624" i="1" s="1"/>
  <c r="AB2625" i="1" a="1"/>
  <c r="AB2625" i="1" s="1"/>
  <c r="AB2626" i="1" a="1"/>
  <c r="AB2626" i="1" s="1"/>
  <c r="AB2627" i="1" a="1"/>
  <c r="AB2627" i="1" s="1"/>
  <c r="AB2628" i="1" a="1"/>
  <c r="AB2628" i="1" s="1"/>
  <c r="AB2629" i="1" a="1"/>
  <c r="AB2629" i="1" s="1"/>
  <c r="AB2630" i="1" a="1"/>
  <c r="AB2630" i="1" s="1"/>
  <c r="AB2631" i="1" a="1"/>
  <c r="AB2631" i="1" s="1"/>
  <c r="AB2632" i="1" a="1"/>
  <c r="AB2632" i="1" s="1"/>
  <c r="AB2633" i="1" a="1"/>
  <c r="AB2633" i="1" s="1"/>
  <c r="AB2634" i="1" a="1"/>
  <c r="AB2634" i="1" s="1"/>
  <c r="AB2635" i="1" a="1"/>
  <c r="AB2635" i="1"/>
  <c r="AB2636" i="1" a="1"/>
  <c r="AB2636" i="1" s="1"/>
  <c r="AB2637" i="1" a="1"/>
  <c r="AB2637" i="1" s="1"/>
  <c r="AB2638" i="1" a="1"/>
  <c r="AB2638" i="1" s="1"/>
  <c r="AB2639" i="1" a="1"/>
  <c r="AB2639" i="1" s="1"/>
  <c r="AB2640" i="1" a="1"/>
  <c r="AB2640" i="1" s="1"/>
  <c r="AB2641" i="1" a="1"/>
  <c r="AB2641" i="1" s="1"/>
  <c r="AB2642" i="1" a="1"/>
  <c r="AB2642" i="1" s="1"/>
  <c r="AB2643" i="1" a="1"/>
  <c r="AB2643" i="1" s="1"/>
  <c r="AB2644" i="1" a="1"/>
  <c r="AB2644" i="1" s="1"/>
  <c r="AB2645" i="1" a="1"/>
  <c r="AB2645" i="1" s="1"/>
  <c r="AB2646" i="1" a="1"/>
  <c r="AB2646" i="1" s="1"/>
  <c r="AB2647" i="1" a="1"/>
  <c r="AB2647" i="1" s="1"/>
  <c r="AB2648" i="1" a="1"/>
  <c r="AB2648" i="1" s="1"/>
  <c r="AB2649" i="1" a="1"/>
  <c r="AB2649" i="1" s="1"/>
  <c r="AB2650" i="1" a="1"/>
  <c r="AB2650" i="1" s="1"/>
  <c r="AB2651" i="1" a="1"/>
  <c r="AB2651" i="1" s="1"/>
  <c r="AB2652" i="1" a="1"/>
  <c r="AB2652" i="1" s="1"/>
  <c r="AB2653" i="1" a="1"/>
  <c r="AB2653" i="1" s="1"/>
  <c r="AB2654" i="1" a="1"/>
  <c r="AB2654" i="1" s="1"/>
  <c r="AB2655" i="1" a="1"/>
  <c r="AB2655" i="1" s="1"/>
  <c r="AB2656" i="1" a="1"/>
  <c r="AB2656" i="1" s="1"/>
  <c r="AB2657" i="1" a="1"/>
  <c r="AB2657" i="1" s="1"/>
  <c r="AB2658" i="1" a="1"/>
  <c r="AB2658" i="1" s="1"/>
  <c r="AB2659" i="1" a="1"/>
  <c r="AB2659" i="1" s="1"/>
  <c r="AB2660" i="1" a="1"/>
  <c r="AB2660" i="1" s="1"/>
  <c r="AB2661" i="1" a="1"/>
  <c r="AB2661" i="1" s="1"/>
  <c r="AB2662" i="1" a="1"/>
  <c r="AB2662" i="1" s="1"/>
  <c r="AB2663" i="1" a="1"/>
  <c r="AB2663" i="1" s="1"/>
  <c r="AB2664" i="1" a="1"/>
  <c r="AB2664" i="1" s="1"/>
  <c r="AB2665" i="1" a="1"/>
  <c r="AB2665" i="1" s="1"/>
  <c r="AB2666" i="1" a="1"/>
  <c r="AB2666" i="1" s="1"/>
  <c r="AB2667" i="1" a="1"/>
  <c r="AB2667" i="1" s="1"/>
  <c r="AB2668" i="1" a="1"/>
  <c r="AB2668" i="1" s="1"/>
  <c r="AB2669" i="1" a="1"/>
  <c r="AB2669" i="1" s="1"/>
  <c r="AB2670" i="1" a="1"/>
  <c r="AB2670" i="1" s="1"/>
  <c r="AB2671" i="1" a="1"/>
  <c r="AB2671" i="1" s="1"/>
  <c r="AB2672" i="1" a="1"/>
  <c r="AB2672" i="1" s="1"/>
  <c r="AB2673" i="1" a="1"/>
  <c r="AB2673" i="1" s="1"/>
  <c r="AB2674" i="1" a="1"/>
  <c r="AB2674" i="1" s="1"/>
  <c r="AB2675" i="1" a="1"/>
  <c r="AB2675" i="1" s="1"/>
  <c r="AB2676" i="1" a="1"/>
  <c r="AB2676" i="1" s="1"/>
  <c r="AB2677" i="1" a="1"/>
  <c r="AB2677" i="1" s="1"/>
  <c r="AB2678" i="1" a="1"/>
  <c r="AB2678" i="1" s="1"/>
  <c r="AB2679" i="1" a="1"/>
  <c r="AB2679" i="1" s="1"/>
  <c r="AB2680" i="1" a="1"/>
  <c r="AB2680" i="1" s="1"/>
  <c r="AB2681" i="1" a="1"/>
  <c r="AB2681" i="1" s="1"/>
  <c r="AB2682" i="1" a="1"/>
  <c r="AB2682" i="1" s="1"/>
  <c r="AB2683" i="1" a="1"/>
  <c r="AB2683" i="1" s="1"/>
  <c r="AB2684" i="1" a="1"/>
  <c r="AB2684" i="1" s="1"/>
  <c r="AB2685" i="1" a="1"/>
  <c r="AB2685" i="1" s="1"/>
  <c r="AB2686" i="1" a="1"/>
  <c r="AB2686" i="1" s="1"/>
  <c r="AB2687" i="1" a="1"/>
  <c r="AB2687" i="1" s="1"/>
  <c r="AB2688" i="1" a="1"/>
  <c r="AB2688" i="1" s="1"/>
  <c r="AB2689" i="1" a="1"/>
  <c r="AB2689" i="1" s="1"/>
  <c r="AB2690" i="1" a="1"/>
  <c r="AB2690" i="1" s="1"/>
  <c r="AB2691" i="1" a="1"/>
  <c r="AB2691" i="1" s="1"/>
  <c r="AB2692" i="1" a="1"/>
  <c r="AB2692" i="1" s="1"/>
  <c r="AB2693" i="1" a="1"/>
  <c r="AB2693" i="1" s="1"/>
  <c r="AB2694" i="1" a="1"/>
  <c r="AB2694" i="1" s="1"/>
  <c r="AB2695" i="1" a="1"/>
  <c r="AB2695" i="1" s="1"/>
  <c r="AB2696" i="1" a="1"/>
  <c r="AB2696" i="1" s="1"/>
  <c r="AB2697" i="1" a="1"/>
  <c r="AB2697" i="1" s="1"/>
  <c r="AB2698" i="1" a="1"/>
  <c r="AB2698" i="1" s="1"/>
  <c r="AB2699" i="1" a="1"/>
  <c r="AB2699" i="1" s="1"/>
  <c r="AB2700" i="1" a="1"/>
  <c r="AB2700" i="1" s="1"/>
  <c r="AB2701" i="1" a="1"/>
  <c r="AB2701" i="1" s="1"/>
  <c r="AB2702" i="1" a="1"/>
  <c r="AB2702" i="1" s="1"/>
  <c r="AB2703" i="1" a="1"/>
  <c r="AB2703" i="1" s="1"/>
  <c r="AB2704" i="1" a="1"/>
  <c r="AB2704" i="1" s="1"/>
  <c r="AB2705" i="1" a="1"/>
  <c r="AB2705" i="1" s="1"/>
  <c r="AB2706" i="1" a="1"/>
  <c r="AB2706" i="1" s="1"/>
  <c r="AB2707" i="1" a="1"/>
  <c r="AB2707" i="1" s="1"/>
  <c r="AB2708" i="1" a="1"/>
  <c r="AB2708" i="1" s="1"/>
  <c r="AB2709" i="1" a="1"/>
  <c r="AB2709" i="1" s="1"/>
  <c r="AB2710" i="1" a="1"/>
  <c r="AB2710" i="1" s="1"/>
  <c r="AB2711" i="1" a="1"/>
  <c r="AB2711" i="1" s="1"/>
  <c r="AB2712" i="1" a="1"/>
  <c r="AB2712" i="1" s="1"/>
  <c r="AB2713" i="1" a="1"/>
  <c r="AB2713" i="1" s="1"/>
  <c r="AB2714" i="1" a="1"/>
  <c r="AB2714" i="1" s="1"/>
  <c r="AB2715" i="1" a="1"/>
  <c r="AB2715" i="1" s="1"/>
  <c r="AB2716" i="1" a="1"/>
  <c r="AB2716" i="1" s="1"/>
  <c r="AB2717" i="1" a="1"/>
  <c r="AB2717" i="1" s="1"/>
  <c r="AB2718" i="1" a="1"/>
  <c r="AB2718" i="1" s="1"/>
  <c r="AB2719" i="1" a="1"/>
  <c r="AB2719" i="1" s="1"/>
  <c r="AB2720" i="1" a="1"/>
  <c r="AB2720" i="1" s="1"/>
  <c r="AB2721" i="1" a="1"/>
  <c r="AB2721" i="1" s="1"/>
  <c r="AB2722" i="1" a="1"/>
  <c r="AB2722" i="1" s="1"/>
  <c r="AB2723" i="1" a="1"/>
  <c r="AB2723" i="1" s="1"/>
  <c r="AB2724" i="1" a="1"/>
  <c r="AB2724" i="1" s="1"/>
  <c r="AB2725" i="1" a="1"/>
  <c r="AB2725" i="1" s="1"/>
  <c r="AB2726" i="1" a="1"/>
  <c r="AB2726" i="1" s="1"/>
  <c r="AB2727" i="1" a="1"/>
  <c r="AB2727" i="1" s="1"/>
  <c r="AB2728" i="1" a="1"/>
  <c r="AB2728" i="1" s="1"/>
  <c r="AB2729" i="1" a="1"/>
  <c r="AB2729" i="1" s="1"/>
  <c r="AB2730" i="1" a="1"/>
  <c r="AB2730" i="1" s="1"/>
  <c r="AB2731" i="1" a="1"/>
  <c r="AB2731" i="1" s="1"/>
  <c r="AB2732" i="1" a="1"/>
  <c r="AB2732" i="1" s="1"/>
  <c r="AB2733" i="1" a="1"/>
  <c r="AB2733" i="1" s="1"/>
  <c r="AB2734" i="1" a="1"/>
  <c r="AB2734" i="1" s="1"/>
  <c r="AB2735" i="1" a="1"/>
  <c r="AB2735" i="1" s="1"/>
  <c r="AB2736" i="1" a="1"/>
  <c r="AB2736" i="1" s="1"/>
  <c r="AB2737" i="1" a="1"/>
  <c r="AB2737" i="1" s="1"/>
  <c r="AB2738" i="1" a="1"/>
  <c r="AB2738" i="1" s="1"/>
  <c r="AB2739" i="1" a="1"/>
  <c r="AB2739" i="1" s="1"/>
  <c r="AB2740" i="1" a="1"/>
  <c r="AB2740" i="1" s="1"/>
  <c r="AB2741" i="1" a="1"/>
  <c r="AB2741" i="1" s="1"/>
  <c r="AB2742" i="1" a="1"/>
  <c r="AB2742" i="1" s="1"/>
  <c r="AB2743" i="1" a="1"/>
  <c r="AB2743" i="1" s="1"/>
  <c r="AB2744" i="1" a="1"/>
  <c r="AB2744" i="1" s="1"/>
  <c r="AB2745" i="1" a="1"/>
  <c r="AB2745" i="1" s="1"/>
  <c r="AB2746" i="1" a="1"/>
  <c r="AB2746" i="1" s="1"/>
  <c r="AB2747" i="1" a="1"/>
  <c r="AB2747" i="1"/>
  <c r="AB2748" i="1" a="1"/>
  <c r="AB2748" i="1" s="1"/>
  <c r="AB2749" i="1" a="1"/>
  <c r="AB2749" i="1" s="1"/>
  <c r="AB2750" i="1" a="1"/>
  <c r="AB2750" i="1" s="1"/>
  <c r="AB2751" i="1" a="1"/>
  <c r="AB2751" i="1" s="1"/>
  <c r="AB2752" i="1" a="1"/>
  <c r="AB2752" i="1" s="1"/>
  <c r="AB2753" i="1" a="1"/>
  <c r="AB2753" i="1" s="1"/>
  <c r="AB2754" i="1" a="1"/>
  <c r="AB2754" i="1" s="1"/>
  <c r="AB2755" i="1" a="1"/>
  <c r="AB2755" i="1" s="1"/>
  <c r="AB2756" i="1" a="1"/>
  <c r="AB2756" i="1" s="1"/>
  <c r="AB2757" i="1" a="1"/>
  <c r="AB2757" i="1" s="1"/>
  <c r="AB2758" i="1" a="1"/>
  <c r="AB2758" i="1" s="1"/>
  <c r="AB2759" i="1" a="1"/>
  <c r="AB2759" i="1" s="1"/>
  <c r="AB2760" i="1" a="1"/>
  <c r="AB2760" i="1" s="1"/>
  <c r="AB2761" i="1" a="1"/>
  <c r="AB2761" i="1" s="1"/>
  <c r="AB2762" i="1" a="1"/>
  <c r="AB2762" i="1" s="1"/>
  <c r="AB2763" i="1" a="1"/>
  <c r="AB2763" i="1" s="1"/>
  <c r="AB2764" i="1" a="1"/>
  <c r="AB2764" i="1" s="1"/>
  <c r="AB2765" i="1" a="1"/>
  <c r="AB2765" i="1" s="1"/>
  <c r="AB2766" i="1" a="1"/>
  <c r="AB2766" i="1" s="1"/>
  <c r="AB2767" i="1" a="1"/>
  <c r="AB2767" i="1" s="1"/>
  <c r="AB2768" i="1" a="1"/>
  <c r="AB2768" i="1" s="1"/>
  <c r="AB2769" i="1" a="1"/>
  <c r="AB2769" i="1" s="1"/>
  <c r="AB2770" i="1" a="1"/>
  <c r="AB2770" i="1" s="1"/>
  <c r="AB2771" i="1" a="1"/>
  <c r="AB2771" i="1" s="1"/>
  <c r="AB2772" i="1" a="1"/>
  <c r="AB2772" i="1" s="1"/>
  <c r="AB2773" i="1" a="1"/>
  <c r="AB2773" i="1" s="1"/>
  <c r="AB2774" i="1" a="1"/>
  <c r="AB2774" i="1" s="1"/>
  <c r="AB2775" i="1" a="1"/>
  <c r="AB2775" i="1" s="1"/>
  <c r="AB2776" i="1" a="1"/>
  <c r="AB2776" i="1" s="1"/>
  <c r="AB2777" i="1" a="1"/>
  <c r="AB2777" i="1" s="1"/>
  <c r="AB2778" i="1" a="1"/>
  <c r="AB2778" i="1" s="1"/>
  <c r="AB2779" i="1" a="1"/>
  <c r="AB2779" i="1" s="1"/>
  <c r="AB2780" i="1" a="1"/>
  <c r="AB2780" i="1" s="1"/>
  <c r="AB2781" i="1" a="1"/>
  <c r="AB2781" i="1" s="1"/>
  <c r="AB2782" i="1" a="1"/>
  <c r="AB2782" i="1" s="1"/>
  <c r="AB2783" i="1" a="1"/>
  <c r="AB2783" i="1" s="1"/>
  <c r="AB2784" i="1" a="1"/>
  <c r="AB2784" i="1" s="1"/>
  <c r="AB2785" i="1" a="1"/>
  <c r="AB2785" i="1" s="1"/>
  <c r="AB2786" i="1" a="1"/>
  <c r="AB2786" i="1" s="1"/>
  <c r="AB2787" i="1" a="1"/>
  <c r="AB2787" i="1" s="1"/>
  <c r="AB2788" i="1" a="1"/>
  <c r="AB2788" i="1" s="1"/>
  <c r="AB2789" i="1" a="1"/>
  <c r="AB2789" i="1" s="1"/>
  <c r="AB2790" i="1" a="1"/>
  <c r="AB2790" i="1" s="1"/>
  <c r="AB2791" i="1" a="1"/>
  <c r="AB2791" i="1" s="1"/>
  <c r="AB2792" i="1" a="1"/>
  <c r="AB2792" i="1" s="1"/>
  <c r="AB2793" i="1" a="1"/>
  <c r="AB2793" i="1" s="1"/>
  <c r="AB2794" i="1" a="1"/>
  <c r="AB2794" i="1" s="1"/>
  <c r="AB2795" i="1" a="1"/>
  <c r="AB2795" i="1" s="1"/>
  <c r="AB2796" i="1" a="1"/>
  <c r="AB2796" i="1" s="1"/>
  <c r="AB2797" i="1" a="1"/>
  <c r="AB2797" i="1" s="1"/>
  <c r="AB2798" i="1" a="1"/>
  <c r="AB2798" i="1" s="1"/>
  <c r="AB2799" i="1" a="1"/>
  <c r="AB2799" i="1"/>
  <c r="AB2800" i="1" a="1"/>
  <c r="AB2800" i="1" s="1"/>
  <c r="AB2801" i="1" a="1"/>
  <c r="AB2801" i="1" s="1"/>
  <c r="AB2802" i="1" a="1"/>
  <c r="AB2802" i="1" s="1"/>
  <c r="AB2803" i="1" a="1"/>
  <c r="AB2803" i="1" s="1"/>
  <c r="AB2804" i="1" a="1"/>
  <c r="AB2804" i="1" s="1"/>
  <c r="AB2805" i="1" a="1"/>
  <c r="AB2805" i="1" s="1"/>
  <c r="AB2806" i="1" a="1"/>
  <c r="AB2806" i="1" s="1"/>
  <c r="AB2807" i="1" a="1"/>
  <c r="AB2807" i="1" s="1"/>
  <c r="AB2808" i="1" a="1"/>
  <c r="AB2808" i="1" s="1"/>
  <c r="AB2809" i="1" a="1"/>
  <c r="AB2809" i="1" s="1"/>
  <c r="AB2810" i="1" a="1"/>
  <c r="AB2810" i="1" s="1"/>
  <c r="AB2811" i="1" a="1"/>
  <c r="AB2811" i="1" s="1"/>
  <c r="AB2812" i="1" a="1"/>
  <c r="AB2812" i="1" s="1"/>
  <c r="AB2813" i="1" a="1"/>
  <c r="AB2813" i="1" s="1"/>
  <c r="AB2814" i="1" a="1"/>
  <c r="AB2814" i="1" s="1"/>
  <c r="AB2815" i="1" a="1"/>
  <c r="AB2815" i="1" s="1"/>
  <c r="AB2816" i="1" a="1"/>
  <c r="AB2816" i="1" s="1"/>
  <c r="AB2817" i="1" a="1"/>
  <c r="AB2817" i="1" s="1"/>
  <c r="AB2818" i="1" a="1"/>
  <c r="AB2818" i="1" s="1"/>
  <c r="AB2819" i="1" a="1"/>
  <c r="AB2819" i="1" s="1"/>
  <c r="AB2820" i="1" a="1"/>
  <c r="AB2820" i="1" s="1"/>
  <c r="AB2821" i="1" a="1"/>
  <c r="AB2821" i="1" s="1"/>
  <c r="AB2822" i="1" a="1"/>
  <c r="AB2822" i="1" s="1"/>
  <c r="AB2823" i="1" a="1"/>
  <c r="AB2823" i="1" s="1"/>
  <c r="AB2824" i="1" a="1"/>
  <c r="AB2824" i="1" s="1"/>
  <c r="AB2825" i="1" a="1"/>
  <c r="AB2825" i="1" s="1"/>
  <c r="AB2826" i="1" a="1"/>
  <c r="AB2826" i="1" s="1"/>
  <c r="AB2827" i="1" a="1"/>
  <c r="AB2827" i="1" s="1"/>
  <c r="AB2828" i="1" a="1"/>
  <c r="AB2828" i="1" s="1"/>
  <c r="AB2829" i="1" a="1"/>
  <c r="AB2829" i="1" s="1"/>
  <c r="AB2830" i="1" a="1"/>
  <c r="AB2830" i="1" s="1"/>
  <c r="AB2831" i="1" a="1"/>
  <c r="AB2831" i="1" s="1"/>
  <c r="AB2832" i="1" a="1"/>
  <c r="AB2832" i="1" s="1"/>
  <c r="AB2833" i="1" a="1"/>
  <c r="AB2833" i="1" s="1"/>
  <c r="AB2834" i="1" a="1"/>
  <c r="AB2834" i="1" s="1"/>
  <c r="AB2835" i="1" a="1"/>
  <c r="AB2835" i="1" s="1"/>
  <c r="AB2836" i="1" a="1"/>
  <c r="AB2836" i="1" s="1"/>
  <c r="AB2837" i="1" a="1"/>
  <c r="AB2837" i="1" s="1"/>
  <c r="AB2838" i="1" a="1"/>
  <c r="AB2838" i="1" s="1"/>
  <c r="AB2839" i="1" a="1"/>
  <c r="AB2839" i="1" s="1"/>
  <c r="AB2840" i="1" a="1"/>
  <c r="AB2840" i="1" s="1"/>
  <c r="AB2841" i="1" a="1"/>
  <c r="AB2841" i="1" s="1"/>
  <c r="AB2842" i="1" a="1"/>
  <c r="AB2842" i="1" s="1"/>
  <c r="AB2843" i="1" a="1"/>
  <c r="AB2843" i="1" s="1"/>
  <c r="AB2844" i="1" a="1"/>
  <c r="AB2844" i="1" s="1"/>
  <c r="AB2845" i="1" a="1"/>
  <c r="AB2845" i="1" s="1"/>
  <c r="AB2846" i="1" a="1"/>
  <c r="AB2846" i="1" s="1"/>
  <c r="AB2847" i="1" a="1"/>
  <c r="AB2847" i="1" s="1"/>
  <c r="AB2848" i="1" a="1"/>
  <c r="AB2848" i="1" s="1"/>
  <c r="AB2849" i="1" a="1"/>
  <c r="AB2849" i="1" s="1"/>
  <c r="AB2850" i="1" a="1"/>
  <c r="AB2850" i="1" s="1"/>
  <c r="AB2851" i="1" a="1"/>
  <c r="AB2851" i="1" s="1"/>
  <c r="AB2852" i="1" a="1"/>
  <c r="AB2852" i="1" s="1"/>
  <c r="AB2853" i="1" a="1"/>
  <c r="AB2853" i="1" s="1"/>
  <c r="AB2854" i="1" a="1"/>
  <c r="AB2854" i="1" s="1"/>
  <c r="AB2855" i="1" a="1"/>
  <c r="AB2855" i="1" s="1"/>
  <c r="AB2856" i="1" a="1"/>
  <c r="AB2856" i="1" s="1"/>
  <c r="AB2857" i="1" a="1"/>
  <c r="AB2857" i="1" s="1"/>
  <c r="AB2858" i="1" a="1"/>
  <c r="AB2858" i="1" s="1"/>
  <c r="AB2859" i="1" a="1"/>
  <c r="AB2859" i="1" s="1"/>
  <c r="AB2860" i="1" a="1"/>
  <c r="AB2860" i="1" s="1"/>
  <c r="AB2861" i="1" a="1"/>
  <c r="AB2861" i="1" s="1"/>
  <c r="AB2862" i="1" a="1"/>
  <c r="AB2862" i="1" s="1"/>
  <c r="AB2863" i="1" a="1"/>
  <c r="AB2863" i="1" s="1"/>
  <c r="AB2864" i="1" a="1"/>
  <c r="AB2864" i="1" s="1"/>
  <c r="AB2865" i="1" a="1"/>
  <c r="AB2865" i="1" s="1"/>
  <c r="AB2866" i="1" a="1"/>
  <c r="AB2866" i="1" s="1"/>
  <c r="AB2867" i="1" a="1"/>
  <c r="AB2867" i="1" s="1"/>
  <c r="AB2868" i="1" a="1"/>
  <c r="AB2868" i="1" s="1"/>
  <c r="AB2869" i="1" a="1"/>
  <c r="AB2869" i="1" s="1"/>
  <c r="AB2870" i="1" a="1"/>
  <c r="AB2870" i="1" s="1"/>
  <c r="AB2871" i="1" a="1"/>
  <c r="AB2871" i="1" s="1"/>
  <c r="AB2872" i="1" a="1"/>
  <c r="AB2872" i="1" s="1"/>
  <c r="AB2873" i="1" a="1"/>
  <c r="AB2873" i="1" s="1"/>
  <c r="AB2874" i="1" a="1"/>
  <c r="AB2874" i="1" s="1"/>
  <c r="AB2875" i="1" a="1"/>
  <c r="AB2875" i="1" s="1"/>
  <c r="AB2876" i="1" a="1"/>
  <c r="AB2876" i="1" s="1"/>
  <c r="AB2877" i="1" a="1"/>
  <c r="AB2877" i="1" s="1"/>
  <c r="AB2878" i="1" a="1"/>
  <c r="AB2878" i="1" s="1"/>
  <c r="AB2879" i="1" a="1"/>
  <c r="AB2879" i="1" s="1"/>
  <c r="AB2880" i="1" a="1"/>
  <c r="AB2880" i="1" s="1"/>
  <c r="AB2881" i="1" a="1"/>
  <c r="AB2881" i="1" s="1"/>
  <c r="AB2882" i="1" a="1"/>
  <c r="AB2882" i="1" s="1"/>
  <c r="AB2883" i="1" a="1"/>
  <c r="AB2883" i="1" s="1"/>
  <c r="AB2884" i="1" a="1"/>
  <c r="AB2884" i="1" s="1"/>
  <c r="AB2885" i="1" a="1"/>
  <c r="AB2885" i="1" s="1"/>
  <c r="AB2886" i="1" a="1"/>
  <c r="AB2886" i="1" s="1"/>
  <c r="AB2887" i="1" a="1"/>
  <c r="AB2887" i="1" s="1"/>
  <c r="AB2888" i="1" a="1"/>
  <c r="AB2888" i="1" s="1"/>
  <c r="AB2889" i="1" a="1"/>
  <c r="AB2889" i="1" s="1"/>
  <c r="AB2890" i="1" a="1"/>
  <c r="AB2890" i="1" s="1"/>
  <c r="AB2891" i="1" a="1"/>
  <c r="AB2891" i="1" s="1"/>
  <c r="AB2892" i="1" a="1"/>
  <c r="AB2892" i="1" s="1"/>
  <c r="AB2893" i="1" a="1"/>
  <c r="AB2893" i="1" s="1"/>
  <c r="AB2894" i="1" a="1"/>
  <c r="AB2894" i="1" s="1"/>
  <c r="AB2895" i="1" a="1"/>
  <c r="AB2895" i="1" s="1"/>
  <c r="AB2896" i="1" a="1"/>
  <c r="AB2896" i="1" s="1"/>
  <c r="AB2897" i="1" a="1"/>
  <c r="AB2897" i="1" s="1"/>
  <c r="AB2898" i="1" a="1"/>
  <c r="AB2898" i="1" s="1"/>
  <c r="AB2899" i="1" a="1"/>
  <c r="AB2899" i="1"/>
  <c r="AB2900" i="1" a="1"/>
  <c r="AB2900" i="1" s="1"/>
  <c r="AB2901" i="1" a="1"/>
  <c r="AB2901" i="1" s="1"/>
  <c r="AB2902" i="1" a="1"/>
  <c r="AB2902" i="1" s="1"/>
  <c r="AB2903" i="1" a="1"/>
  <c r="AB2903" i="1" s="1"/>
  <c r="AB2904" i="1" a="1"/>
  <c r="AB2904" i="1" s="1"/>
  <c r="AB2905" i="1" a="1"/>
  <c r="AB2905" i="1" s="1"/>
  <c r="AB2906" i="1" a="1"/>
  <c r="AB2906" i="1" s="1"/>
  <c r="AB2907" i="1" a="1"/>
  <c r="AB2907" i="1" s="1"/>
  <c r="AB2908" i="1" a="1"/>
  <c r="AB2908" i="1" s="1"/>
  <c r="AB2909" i="1" a="1"/>
  <c r="AB2909" i="1" s="1"/>
  <c r="AB2910" i="1" a="1"/>
  <c r="AB2910" i="1" s="1"/>
  <c r="AB2911" i="1" a="1"/>
  <c r="AB2911" i="1" s="1"/>
  <c r="AB2912" i="1" a="1"/>
  <c r="AB2912" i="1" s="1"/>
  <c r="AB2913" i="1" a="1"/>
  <c r="AB2913" i="1" s="1"/>
  <c r="AB2914" i="1" a="1"/>
  <c r="AB2914" i="1" s="1"/>
  <c r="AB2915" i="1" a="1"/>
  <c r="AB2915" i="1" s="1"/>
  <c r="AB2916" i="1" a="1"/>
  <c r="AB2916" i="1" s="1"/>
  <c r="AB2917" i="1" a="1"/>
  <c r="AB2917" i="1" s="1"/>
  <c r="AB2918" i="1" a="1"/>
  <c r="AB2918" i="1" s="1"/>
  <c r="AB2919" i="1" a="1"/>
  <c r="AB2919" i="1" s="1"/>
  <c r="AB2920" i="1" a="1"/>
  <c r="AB2920" i="1" s="1"/>
  <c r="AB2921" i="1" a="1"/>
  <c r="AB2921" i="1" s="1"/>
  <c r="AB2922" i="1" a="1"/>
  <c r="AB2922" i="1" s="1"/>
  <c r="AB2923" i="1" a="1"/>
  <c r="AB2923" i="1" s="1"/>
  <c r="AB2924" i="1" a="1"/>
  <c r="AB2924" i="1" s="1"/>
  <c r="AB2925" i="1" a="1"/>
  <c r="AB2925" i="1" s="1"/>
  <c r="AB2926" i="1" a="1"/>
  <c r="AB2926" i="1" s="1"/>
  <c r="AB2927" i="1" a="1"/>
  <c r="AB2927" i="1" s="1"/>
  <c r="AB2928" i="1" a="1"/>
  <c r="AB2928" i="1" s="1"/>
  <c r="AB2929" i="1" a="1"/>
  <c r="AB2929" i="1" s="1"/>
  <c r="AB2930" i="1" a="1"/>
  <c r="AB2930" i="1" s="1"/>
  <c r="AB2931" i="1" a="1"/>
  <c r="AB2931" i="1" s="1"/>
  <c r="AB2932" i="1" a="1"/>
  <c r="AB2932" i="1" s="1"/>
  <c r="AB2933" i="1" a="1"/>
  <c r="AB2933" i="1" s="1"/>
  <c r="AB2934" i="1" a="1"/>
  <c r="AB2934" i="1" s="1"/>
  <c r="AB2935" i="1" a="1"/>
  <c r="AB2935" i="1" s="1"/>
  <c r="AB2936" i="1" a="1"/>
  <c r="AB2936" i="1" s="1"/>
  <c r="AB2937" i="1" a="1"/>
  <c r="AB2937" i="1" s="1"/>
  <c r="AB2938" i="1" a="1"/>
  <c r="AB2938" i="1" s="1"/>
  <c r="AB2939" i="1" a="1"/>
  <c r="AB2939" i="1" s="1"/>
  <c r="AB2940" i="1" a="1"/>
  <c r="AB2940" i="1" s="1"/>
  <c r="AB2941" i="1" a="1"/>
  <c r="AB2941" i="1" s="1"/>
  <c r="AB2942" i="1" a="1"/>
  <c r="AB2942" i="1" s="1"/>
  <c r="AB2943" i="1" a="1"/>
  <c r="AB2943" i="1" s="1"/>
  <c r="AB2944" i="1" a="1"/>
  <c r="AB2944" i="1" s="1"/>
  <c r="AB2945" i="1" a="1"/>
  <c r="AB2945" i="1" s="1"/>
  <c r="AB2946" i="1" a="1"/>
  <c r="AB2946" i="1" s="1"/>
  <c r="AB2947" i="1" a="1"/>
  <c r="AB2947" i="1" s="1"/>
  <c r="AB2948" i="1" a="1"/>
  <c r="AB2948" i="1" s="1"/>
  <c r="AB2949" i="1" a="1"/>
  <c r="AB2949" i="1" s="1"/>
  <c r="AB2950" i="1" a="1"/>
  <c r="AB2950" i="1" s="1"/>
  <c r="AB2951" i="1" a="1"/>
  <c r="AB2951" i="1" s="1"/>
  <c r="AB2952" i="1" a="1"/>
  <c r="AB2952" i="1" s="1"/>
  <c r="AB2953" i="1" a="1"/>
  <c r="AB2953" i="1" s="1"/>
  <c r="AB2954" i="1" a="1"/>
  <c r="AB2954" i="1" s="1"/>
  <c r="AB2955" i="1" a="1"/>
  <c r="AB2955" i="1" s="1"/>
  <c r="AB2956" i="1" a="1"/>
  <c r="AB2956" i="1" s="1"/>
  <c r="AB2957" i="1" a="1"/>
  <c r="AB2957" i="1" s="1"/>
  <c r="AB2958" i="1" a="1"/>
  <c r="AB2958" i="1" s="1"/>
  <c r="AB2959" i="1" a="1"/>
  <c r="AB2959" i="1" s="1"/>
  <c r="AB2960" i="1" a="1"/>
  <c r="AB2960" i="1" s="1"/>
  <c r="AB2961" i="1" a="1"/>
  <c r="AB2961" i="1" s="1"/>
  <c r="AB2962" i="1" a="1"/>
  <c r="AB2962" i="1" s="1"/>
  <c r="AB2963" i="1" a="1"/>
  <c r="AB2963" i="1" s="1"/>
  <c r="AB2964" i="1" a="1"/>
  <c r="AB2964" i="1" s="1"/>
  <c r="AB2965" i="1" a="1"/>
  <c r="AB2965" i="1" s="1"/>
  <c r="AB2966" i="1" a="1"/>
  <c r="AB2966" i="1" s="1"/>
  <c r="AB2967" i="1" a="1"/>
  <c r="AB2967" i="1" s="1"/>
  <c r="AB2968" i="1" a="1"/>
  <c r="AB2968" i="1" s="1"/>
  <c r="AB2969" i="1" a="1"/>
  <c r="AB2969" i="1" s="1"/>
  <c r="AB2970" i="1" a="1"/>
  <c r="AB2970" i="1" s="1"/>
  <c r="AB2971" i="1" a="1"/>
  <c r="AB2971" i="1" s="1"/>
  <c r="AB2972" i="1" a="1"/>
  <c r="AB2972" i="1" s="1"/>
  <c r="AB2973" i="1" a="1"/>
  <c r="AB2973" i="1" s="1"/>
  <c r="AB2974" i="1" a="1"/>
  <c r="AB2974" i="1" s="1"/>
  <c r="AB2975" i="1" a="1"/>
  <c r="AB2975" i="1" s="1"/>
  <c r="AB2976" i="1" a="1"/>
  <c r="AB2976" i="1" s="1"/>
  <c r="AB2977" i="1" a="1"/>
  <c r="AB2977" i="1" s="1"/>
  <c r="AB2978" i="1" a="1"/>
  <c r="AB2978" i="1" s="1"/>
  <c r="AB2979" i="1" a="1"/>
  <c r="AB2979" i="1" s="1"/>
  <c r="AB2980" i="1" a="1"/>
  <c r="AB2980" i="1" s="1"/>
  <c r="AB2981" i="1" a="1"/>
  <c r="AB2981" i="1" s="1"/>
  <c r="AB2982" i="1" a="1"/>
  <c r="AB2982" i="1" s="1"/>
  <c r="AB2983" i="1" a="1"/>
  <c r="AB2983" i="1" s="1"/>
  <c r="AB2984" i="1" a="1"/>
  <c r="AB2984" i="1" s="1"/>
  <c r="AB2985" i="1" a="1"/>
  <c r="AB2985" i="1" s="1"/>
  <c r="AB2986" i="1" a="1"/>
  <c r="AB2986" i="1" s="1"/>
  <c r="AB2987" i="1" a="1"/>
  <c r="AB2987" i="1" s="1"/>
  <c r="AB2988" i="1" a="1"/>
  <c r="AB2988" i="1" s="1"/>
  <c r="AB2989" i="1" a="1"/>
  <c r="AB2989" i="1" s="1"/>
  <c r="AB2990" i="1" a="1"/>
  <c r="AB2990" i="1" s="1"/>
  <c r="AB2991" i="1" a="1"/>
  <c r="AB2991" i="1"/>
  <c r="AB2992" i="1" a="1"/>
  <c r="AB2992" i="1" s="1"/>
  <c r="AB2993" i="1" a="1"/>
  <c r="AB2993" i="1" s="1"/>
  <c r="AB2994" i="1" a="1"/>
  <c r="AB2994" i="1" s="1"/>
  <c r="AB2995" i="1" a="1"/>
  <c r="AB2995" i="1" s="1"/>
  <c r="AB2996" i="1" a="1"/>
  <c r="AB2996" i="1" s="1"/>
  <c r="AB2997" i="1" a="1"/>
  <c r="AB2997" i="1" s="1"/>
  <c r="AB2998" i="1" a="1"/>
  <c r="AB2998" i="1" s="1"/>
  <c r="AB2999" i="1" a="1"/>
  <c r="AB2999" i="1" s="1"/>
  <c r="AB3000" i="1" a="1"/>
  <c r="AB3000" i="1" s="1"/>
  <c r="AB3001" i="1" a="1"/>
  <c r="AB3001" i="1" s="1"/>
  <c r="AB3002" i="1" a="1"/>
  <c r="AB3002" i="1" s="1"/>
  <c r="AB3003" i="1" a="1"/>
  <c r="AB3003" i="1" s="1"/>
  <c r="AB3004" i="1" a="1"/>
  <c r="AB3004" i="1" s="1"/>
  <c r="AB3005" i="1" a="1"/>
  <c r="AB3005" i="1" s="1"/>
  <c r="AB3006" i="1" a="1"/>
  <c r="AB3006" i="1" s="1"/>
  <c r="AB3007" i="1" a="1"/>
  <c r="AB3007" i="1" s="1"/>
  <c r="AB3008" i="1" a="1"/>
  <c r="AB3008" i="1" s="1"/>
  <c r="AB3009" i="1" a="1"/>
  <c r="AB3009" i="1" s="1"/>
  <c r="AB3010" i="1" a="1"/>
  <c r="AB3010" i="1" s="1"/>
  <c r="AB3011" i="1" a="1"/>
  <c r="AB3011" i="1" s="1"/>
  <c r="AB3012" i="1" a="1"/>
  <c r="AB3012" i="1" s="1"/>
  <c r="AB3013" i="1" a="1"/>
  <c r="AB3013" i="1" s="1"/>
  <c r="AB3014" i="1" a="1"/>
  <c r="AB3014" i="1" s="1"/>
  <c r="AB3015" i="1" a="1"/>
  <c r="AB3015" i="1" s="1"/>
  <c r="AB3016" i="1" a="1"/>
  <c r="AB3016" i="1" s="1"/>
  <c r="AB3017" i="1" a="1"/>
  <c r="AB3017" i="1" s="1"/>
  <c r="AB3018" i="1" a="1"/>
  <c r="AB3018" i="1" s="1"/>
  <c r="AB3019" i="1" a="1"/>
  <c r="AB3019" i="1" s="1"/>
  <c r="AB3020" i="1" a="1"/>
  <c r="AB3020" i="1" s="1"/>
  <c r="AB3021" i="1" a="1"/>
  <c r="AB3021" i="1" s="1"/>
  <c r="AB3022" i="1" a="1"/>
  <c r="AB3022" i="1" s="1"/>
  <c r="AB3023" i="1" a="1"/>
  <c r="AB3023" i="1" s="1"/>
  <c r="AB3024" i="1" a="1"/>
  <c r="AB3024" i="1" s="1"/>
  <c r="AB3025" i="1" a="1"/>
  <c r="AB3025" i="1" s="1"/>
  <c r="AB3026" i="1" a="1"/>
  <c r="AB3026" i="1" s="1"/>
  <c r="AB3027" i="1" a="1"/>
  <c r="AB3027" i="1" s="1"/>
  <c r="AB3028" i="1" a="1"/>
  <c r="AB3028" i="1" s="1"/>
  <c r="AB3029" i="1" a="1"/>
  <c r="AB3029" i="1" s="1"/>
  <c r="AB3030" i="1" a="1"/>
  <c r="AB3030" i="1" s="1"/>
  <c r="AB3031" i="1" a="1"/>
  <c r="AB3031" i="1" s="1"/>
  <c r="AB3032" i="1" a="1"/>
  <c r="AB3032" i="1" s="1"/>
  <c r="AB3033" i="1" a="1"/>
  <c r="AB3033" i="1" s="1"/>
  <c r="AB3034" i="1" a="1"/>
  <c r="AB3034" i="1" s="1"/>
  <c r="AB3035" i="1" a="1"/>
  <c r="AB3035" i="1" s="1"/>
  <c r="AB3036" i="1" a="1"/>
  <c r="AB3036" i="1" s="1"/>
  <c r="AB3037" i="1" a="1"/>
  <c r="AB3037" i="1" s="1"/>
  <c r="AB3038" i="1" a="1"/>
  <c r="AB3038" i="1" s="1"/>
  <c r="AB3039" i="1" a="1"/>
  <c r="AB3039" i="1" s="1"/>
  <c r="AB3040" i="1" a="1"/>
  <c r="AB3040" i="1" s="1"/>
  <c r="AB3041" i="1" a="1"/>
  <c r="AB3041" i="1" s="1"/>
  <c r="AB3042" i="1" a="1"/>
  <c r="AB3042" i="1" s="1"/>
  <c r="AB3043" i="1" a="1"/>
  <c r="AB3043" i="1" s="1"/>
  <c r="AB3044" i="1" a="1"/>
  <c r="AB3044" i="1" s="1"/>
  <c r="AB3045" i="1" a="1"/>
  <c r="AB3045" i="1" s="1"/>
  <c r="AB3046" i="1" a="1"/>
  <c r="AB3046" i="1" s="1"/>
  <c r="AB3047" i="1" a="1"/>
  <c r="AB3047" i="1" s="1"/>
  <c r="AB3048" i="1" a="1"/>
  <c r="AB3048" i="1" s="1"/>
  <c r="AB3049" i="1" a="1"/>
  <c r="AB3049" i="1" s="1"/>
  <c r="AB3050" i="1" a="1"/>
  <c r="AB3050" i="1" s="1"/>
  <c r="AB3051" i="1" a="1"/>
  <c r="AB3051" i="1" s="1"/>
  <c r="AB3052" i="1" a="1"/>
  <c r="AB3052" i="1" s="1"/>
  <c r="AB3053" i="1" a="1"/>
  <c r="AB3053" i="1" s="1"/>
  <c r="AB3054" i="1" a="1"/>
  <c r="AB3054" i="1" s="1"/>
  <c r="AB3055" i="1" a="1"/>
  <c r="AB3055" i="1" s="1"/>
  <c r="AB3056" i="1" a="1"/>
  <c r="AB3056" i="1" s="1"/>
  <c r="AB3057" i="1" a="1"/>
  <c r="AB3057" i="1" s="1"/>
  <c r="AB3058" i="1" a="1"/>
  <c r="AB3058" i="1" s="1"/>
  <c r="AB3059" i="1" a="1"/>
  <c r="AB3059" i="1" s="1"/>
  <c r="AB3060" i="1" a="1"/>
  <c r="AB3060" i="1" s="1"/>
  <c r="AB3061" i="1" a="1"/>
  <c r="AB3061" i="1" s="1"/>
  <c r="AB3062" i="1" a="1"/>
  <c r="AB3062" i="1" s="1"/>
  <c r="AB3063" i="1" a="1"/>
  <c r="AB3063" i="1" s="1"/>
  <c r="AB3064" i="1" a="1"/>
  <c r="AB3064" i="1" s="1"/>
  <c r="AB3065" i="1" a="1"/>
  <c r="AB3065" i="1" s="1"/>
  <c r="AB3066" i="1" a="1"/>
  <c r="AB3066" i="1" s="1"/>
  <c r="AB3067" i="1" a="1"/>
  <c r="AB3067" i="1" s="1"/>
  <c r="AB3068" i="1" a="1"/>
  <c r="AB3068" i="1" s="1"/>
  <c r="AB3069" i="1" a="1"/>
  <c r="AB3069" i="1" s="1"/>
  <c r="AB3070" i="1" a="1"/>
  <c r="AB3070" i="1" s="1"/>
  <c r="AB3071" i="1" a="1"/>
  <c r="AB3071" i="1" s="1"/>
  <c r="AB3072" i="1" a="1"/>
  <c r="AB3072" i="1" s="1"/>
  <c r="AB3073" i="1" a="1"/>
  <c r="AB3073" i="1" s="1"/>
  <c r="AB3074" i="1" a="1"/>
  <c r="AB3074" i="1" s="1"/>
  <c r="AB3075" i="1" a="1"/>
  <c r="AB3075" i="1" s="1"/>
  <c r="AB3076" i="1" a="1"/>
  <c r="AB3076" i="1" s="1"/>
  <c r="AB3077" i="1" a="1"/>
  <c r="AB3077" i="1" s="1"/>
  <c r="AB3078" i="1" a="1"/>
  <c r="AB3078" i="1" s="1"/>
  <c r="AB3079" i="1" a="1"/>
  <c r="AB3079" i="1" s="1"/>
  <c r="AB3080" i="1" a="1"/>
  <c r="AB3080" i="1" s="1"/>
  <c r="AB3081" i="1" a="1"/>
  <c r="AB3081" i="1" s="1"/>
  <c r="AB3082" i="1" a="1"/>
  <c r="AB3082" i="1" s="1"/>
  <c r="AB3083" i="1" a="1"/>
  <c r="AB3083" i="1" s="1"/>
  <c r="AB3084" i="1" a="1"/>
  <c r="AB3084" i="1" s="1"/>
  <c r="AB3085" i="1" a="1"/>
  <c r="AB3085" i="1" s="1"/>
  <c r="AB3086" i="1" a="1"/>
  <c r="AB3086" i="1" s="1"/>
  <c r="AB3087" i="1" a="1"/>
  <c r="AB3087" i="1" s="1"/>
  <c r="AB3088" i="1" a="1"/>
  <c r="AB3088" i="1" s="1"/>
  <c r="AB3089" i="1" a="1"/>
  <c r="AB3089" i="1" s="1"/>
  <c r="AB3090" i="1" a="1"/>
  <c r="AB3090" i="1" s="1"/>
  <c r="AB3091" i="1" a="1"/>
  <c r="AB3091" i="1" s="1"/>
  <c r="AB3092" i="1" a="1"/>
  <c r="AB3092" i="1" s="1"/>
  <c r="AB3093" i="1" a="1"/>
  <c r="AB3093" i="1" s="1"/>
  <c r="AB3094" i="1" a="1"/>
  <c r="AB3094" i="1" s="1"/>
  <c r="AB3095" i="1" a="1"/>
  <c r="AB3095" i="1" s="1"/>
  <c r="AB3096" i="1" a="1"/>
  <c r="AB3096" i="1" s="1"/>
  <c r="AB3097" i="1" a="1"/>
  <c r="AB3097" i="1" s="1"/>
  <c r="AB3098" i="1" a="1"/>
  <c r="AB3098" i="1" s="1"/>
  <c r="AB3099" i="1" a="1"/>
  <c r="AB3099" i="1" s="1"/>
  <c r="AB3100" i="1" a="1"/>
  <c r="AB3100" i="1" s="1"/>
  <c r="AB3101" i="1" a="1"/>
  <c r="AB3101" i="1" s="1"/>
  <c r="AB3102" i="1" a="1"/>
  <c r="AB3102" i="1" s="1"/>
  <c r="AB3103" i="1" a="1"/>
  <c r="AB3103" i="1" s="1"/>
  <c r="AB3104" i="1" a="1"/>
  <c r="AB3104" i="1" s="1"/>
  <c r="AB3105" i="1" a="1"/>
  <c r="AB3105" i="1" s="1"/>
  <c r="AB3106" i="1" a="1"/>
  <c r="AB3106" i="1" s="1"/>
  <c r="AB3107" i="1" a="1"/>
  <c r="AB3107" i="1" s="1"/>
  <c r="AB3108" i="1" a="1"/>
  <c r="AB3108" i="1" s="1"/>
  <c r="AB3109" i="1" a="1"/>
  <c r="AB3109" i="1" s="1"/>
  <c r="AB3110" i="1" a="1"/>
  <c r="AB3110" i="1" s="1"/>
  <c r="AB3111" i="1" a="1"/>
  <c r="AB3111" i="1" s="1"/>
  <c r="AB3112" i="1" a="1"/>
  <c r="AB3112" i="1" s="1"/>
  <c r="AB3113" i="1" a="1"/>
  <c r="AB3113" i="1" s="1"/>
  <c r="AB3114" i="1" a="1"/>
  <c r="AB3114" i="1" s="1"/>
  <c r="AB3115" i="1" a="1"/>
  <c r="AB3115" i="1" s="1"/>
  <c r="AB3116" i="1" a="1"/>
  <c r="AB3116" i="1" s="1"/>
  <c r="AB3117" i="1" a="1"/>
  <c r="AB3117" i="1" s="1"/>
  <c r="AB3118" i="1" a="1"/>
  <c r="AB3118" i="1" s="1"/>
  <c r="AB3119" i="1" a="1"/>
  <c r="AB3119" i="1"/>
  <c r="AB3120" i="1" a="1"/>
  <c r="AB3120" i="1" s="1"/>
  <c r="AB3121" i="1" a="1"/>
  <c r="AB3121" i="1" s="1"/>
  <c r="AB3122" i="1" a="1"/>
  <c r="AB3122" i="1" s="1"/>
  <c r="AB3123" i="1" a="1"/>
  <c r="AB3123" i="1" s="1"/>
  <c r="AB3124" i="1" a="1"/>
  <c r="AB3124" i="1" s="1"/>
  <c r="AB3125" i="1" a="1"/>
  <c r="AB3125" i="1" s="1"/>
  <c r="AB3126" i="1" a="1"/>
  <c r="AB3126" i="1" s="1"/>
  <c r="AB3127" i="1" a="1"/>
  <c r="AB3127" i="1"/>
  <c r="AB3128" i="1" a="1"/>
  <c r="AB3128" i="1" s="1"/>
  <c r="AB3129" i="1" a="1"/>
  <c r="AB3129" i="1" s="1"/>
  <c r="AB3130" i="1" a="1"/>
  <c r="AB3130" i="1" s="1"/>
  <c r="AB3131" i="1" a="1"/>
  <c r="AB3131" i="1" s="1"/>
  <c r="AB3132" i="1" a="1"/>
  <c r="AB3132" i="1" s="1"/>
  <c r="AB3133" i="1" a="1"/>
  <c r="AB3133" i="1" s="1"/>
  <c r="AB3134" i="1" a="1"/>
  <c r="AB3134" i="1" s="1"/>
  <c r="AB3135" i="1" a="1"/>
  <c r="AB3135" i="1" s="1"/>
  <c r="AB3136" i="1" a="1"/>
  <c r="AB3136" i="1" s="1"/>
  <c r="AB3137" i="1" a="1"/>
  <c r="AB3137" i="1" s="1"/>
  <c r="AB3138" i="1" a="1"/>
  <c r="AB3138" i="1" s="1"/>
  <c r="AB3139" i="1" a="1"/>
  <c r="AB3139" i="1" s="1"/>
  <c r="AB3140" i="1" a="1"/>
  <c r="AB3140" i="1" s="1"/>
  <c r="AB3141" i="1" a="1"/>
  <c r="AB3141" i="1" s="1"/>
  <c r="AB3142" i="1" a="1"/>
  <c r="AB3142" i="1" s="1"/>
  <c r="AB3143" i="1" a="1"/>
  <c r="AB3143" i="1" s="1"/>
  <c r="AB3144" i="1" a="1"/>
  <c r="AB3144" i="1" s="1"/>
  <c r="AB3145" i="1" a="1"/>
  <c r="AB3145" i="1" s="1"/>
  <c r="AB3146" i="1" a="1"/>
  <c r="AB3146" i="1" s="1"/>
  <c r="AB3147" i="1" a="1"/>
  <c r="AB3147" i="1" s="1"/>
  <c r="AB3148" i="1" a="1"/>
  <c r="AB3148" i="1" s="1"/>
  <c r="AB3149" i="1" a="1"/>
  <c r="AB3149" i="1" s="1"/>
  <c r="AB3150" i="1" a="1"/>
  <c r="AB3150" i="1" s="1"/>
  <c r="AB3151" i="1" a="1"/>
  <c r="AB3151" i="1" s="1"/>
  <c r="AB3152" i="1" a="1"/>
  <c r="AB3152" i="1" s="1"/>
  <c r="AB3153" i="1" a="1"/>
  <c r="AB3153" i="1" s="1"/>
  <c r="AB3154" i="1" a="1"/>
  <c r="AB3154" i="1" s="1"/>
  <c r="AB3155" i="1" a="1"/>
  <c r="AB3155" i="1" s="1"/>
  <c r="AB3156" i="1" a="1"/>
  <c r="AB3156" i="1" s="1"/>
  <c r="AB3157" i="1" a="1"/>
  <c r="AB3157" i="1" s="1"/>
  <c r="AB3158" i="1" a="1"/>
  <c r="AB3158" i="1" s="1"/>
  <c r="AB3159" i="1" a="1"/>
  <c r="AB3159" i="1" s="1"/>
  <c r="AB3160" i="1" a="1"/>
  <c r="AB3160" i="1" s="1"/>
  <c r="AB3161" i="1" a="1"/>
  <c r="AB3161" i="1" s="1"/>
  <c r="AB3162" i="1" a="1"/>
  <c r="AB3162" i="1" s="1"/>
  <c r="AB3163" i="1" a="1"/>
  <c r="AB3163" i="1" s="1"/>
  <c r="AB3164" i="1" a="1"/>
  <c r="AB3164" i="1" s="1"/>
  <c r="AB3165" i="1" a="1"/>
  <c r="AB3165" i="1" s="1"/>
  <c r="AB3166" i="1" a="1"/>
  <c r="AB3166" i="1" s="1"/>
  <c r="AB3167" i="1" a="1"/>
  <c r="AB3167" i="1" s="1"/>
  <c r="AB3168" i="1" a="1"/>
  <c r="AB3168" i="1" s="1"/>
  <c r="AB3169" i="1" a="1"/>
  <c r="AB3169" i="1" s="1"/>
  <c r="AB3170" i="1" a="1"/>
  <c r="AB3170" i="1" s="1"/>
  <c r="AB3171" i="1" a="1"/>
  <c r="AB3171" i="1" s="1"/>
  <c r="AB3172" i="1" a="1"/>
  <c r="AB3172" i="1" s="1"/>
  <c r="AB3173" i="1" a="1"/>
  <c r="AB3173" i="1" s="1"/>
  <c r="AB3174" i="1" a="1"/>
  <c r="AB3174" i="1" s="1"/>
  <c r="AB3175" i="1" a="1"/>
  <c r="AB3175" i="1" s="1"/>
  <c r="AB3176" i="1" a="1"/>
  <c r="AB3176" i="1" s="1"/>
  <c r="AB3177" i="1" a="1"/>
  <c r="AB3177" i="1" s="1"/>
  <c r="AB3178" i="1" a="1"/>
  <c r="AB3178" i="1" s="1"/>
  <c r="AB3179" i="1" a="1"/>
  <c r="AB3179" i="1" s="1"/>
  <c r="AB3180" i="1" a="1"/>
  <c r="AB3180" i="1" s="1"/>
  <c r="AB3181" i="1" a="1"/>
  <c r="AB3181" i="1" s="1"/>
  <c r="AB3182" i="1" a="1"/>
  <c r="AB3182" i="1" s="1"/>
  <c r="AB3183" i="1" a="1"/>
  <c r="AB3183" i="1" s="1"/>
  <c r="AB3184" i="1" a="1"/>
  <c r="AB3184" i="1" s="1"/>
  <c r="AB3185" i="1" a="1"/>
  <c r="AB3185" i="1" s="1"/>
  <c r="AB3186" i="1" a="1"/>
  <c r="AB3186" i="1" s="1"/>
  <c r="AB3187" i="1" a="1"/>
  <c r="AB3187" i="1" s="1"/>
  <c r="AB3188" i="1" a="1"/>
  <c r="AB3188" i="1" s="1"/>
  <c r="AB3189" i="1" a="1"/>
  <c r="AB3189" i="1" s="1"/>
  <c r="AB3190" i="1" a="1"/>
  <c r="AB3190" i="1" s="1"/>
  <c r="AB3191" i="1" a="1"/>
  <c r="AB3191" i="1" s="1"/>
  <c r="AB3192" i="1" a="1"/>
  <c r="AB3192" i="1" s="1"/>
  <c r="AB3193" i="1" a="1"/>
  <c r="AB3193" i="1" s="1"/>
  <c r="AB3194" i="1" a="1"/>
  <c r="AB3194" i="1" s="1"/>
  <c r="AB3195" i="1" a="1"/>
  <c r="AB3195" i="1" s="1"/>
  <c r="AB3196" i="1" a="1"/>
  <c r="AB3196" i="1" s="1"/>
  <c r="AB3197" i="1" a="1"/>
  <c r="AB3197" i="1" s="1"/>
  <c r="AB3198" i="1" a="1"/>
  <c r="AB3198" i="1" s="1"/>
  <c r="AB3199" i="1" a="1"/>
  <c r="AB3199" i="1" s="1"/>
  <c r="AB3200" i="1" a="1"/>
  <c r="AB3200" i="1" s="1"/>
  <c r="AB3201" i="1" a="1"/>
  <c r="AB3201" i="1" s="1"/>
  <c r="AB3202" i="1" a="1"/>
  <c r="AB3202" i="1" s="1"/>
  <c r="AB3203" i="1" a="1"/>
  <c r="AB3203" i="1" s="1"/>
  <c r="AB3204" i="1" a="1"/>
  <c r="AB3204" i="1" s="1"/>
  <c r="AB3205" i="1" a="1"/>
  <c r="AB3205" i="1" s="1"/>
  <c r="AB3206" i="1" a="1"/>
  <c r="AB3206" i="1" s="1"/>
  <c r="AB3207" i="1" a="1"/>
  <c r="AB3207" i="1" s="1"/>
  <c r="AB3208" i="1" a="1"/>
  <c r="AB3208" i="1" s="1"/>
  <c r="AB3209" i="1" a="1"/>
  <c r="AB3209" i="1" s="1"/>
  <c r="AB3210" i="1" a="1"/>
  <c r="AB3210" i="1" s="1"/>
  <c r="AB3211" i="1" a="1"/>
  <c r="AB3211" i="1" s="1"/>
  <c r="AB3212" i="1" a="1"/>
  <c r="AB3212" i="1" s="1"/>
  <c r="AB3213" i="1" a="1"/>
  <c r="AB3213" i="1" s="1"/>
  <c r="AB3214" i="1" a="1"/>
  <c r="AB3214" i="1" s="1"/>
  <c r="AB3215" i="1" a="1"/>
  <c r="AB3215" i="1" s="1"/>
  <c r="AB3216" i="1" a="1"/>
  <c r="AB3216" i="1" s="1"/>
  <c r="AB3217" i="1" a="1"/>
  <c r="AB3217" i="1" s="1"/>
  <c r="AB3218" i="1" a="1"/>
  <c r="AB3218" i="1" s="1"/>
  <c r="AB3219" i="1" a="1"/>
  <c r="AB3219" i="1" s="1"/>
  <c r="AB3220" i="1" a="1"/>
  <c r="AB3220" i="1" s="1"/>
  <c r="AB3221" i="1" a="1"/>
  <c r="AB3221" i="1" s="1"/>
  <c r="AB3222" i="1" a="1"/>
  <c r="AB3222" i="1" s="1"/>
  <c r="AB3223" i="1" a="1"/>
  <c r="AB3223" i="1" s="1"/>
  <c r="AB3224" i="1" a="1"/>
  <c r="AB3224" i="1" s="1"/>
  <c r="AB3225" i="1" a="1"/>
  <c r="AB3225" i="1" s="1"/>
  <c r="AB3226" i="1" a="1"/>
  <c r="AB3226" i="1" s="1"/>
  <c r="AB3227" i="1" a="1"/>
  <c r="AB3227" i="1" s="1"/>
  <c r="AB3228" i="1" a="1"/>
  <c r="AB3228" i="1" s="1"/>
  <c r="AB3229" i="1" a="1"/>
  <c r="AB3229" i="1" s="1"/>
  <c r="AB3230" i="1" a="1"/>
  <c r="AB3230" i="1" s="1"/>
  <c r="AB3231" i="1" a="1"/>
  <c r="AB3231" i="1" s="1"/>
  <c r="AB3232" i="1" a="1"/>
  <c r="AB3232" i="1" s="1"/>
  <c r="AB3233" i="1" a="1"/>
  <c r="AB3233" i="1" s="1"/>
  <c r="AB3234" i="1" a="1"/>
  <c r="AB3234" i="1" s="1"/>
  <c r="AB3235" i="1" a="1"/>
  <c r="AB3235" i="1" s="1"/>
  <c r="AB3236" i="1" a="1"/>
  <c r="AB3236" i="1" s="1"/>
  <c r="AB3237" i="1" a="1"/>
  <c r="AB3237" i="1" s="1"/>
  <c r="AB3238" i="1" a="1"/>
  <c r="AB3238" i="1" s="1"/>
  <c r="AB3239" i="1" a="1"/>
  <c r="AB3239" i="1" s="1"/>
  <c r="AB3240" i="1" a="1"/>
  <c r="AB3240" i="1" s="1"/>
  <c r="AB3241" i="1" a="1"/>
  <c r="AB3241" i="1" s="1"/>
  <c r="AB3242" i="1" a="1"/>
  <c r="AB3242" i="1" s="1"/>
  <c r="AB3243" i="1" a="1"/>
  <c r="AB3243" i="1" s="1"/>
  <c r="AB3244" i="1" a="1"/>
  <c r="AB3244" i="1" s="1"/>
  <c r="AB3245" i="1" a="1"/>
  <c r="AB3245" i="1" s="1"/>
  <c r="AB3246" i="1" a="1"/>
  <c r="AB3246" i="1" s="1"/>
  <c r="AB3247" i="1" a="1"/>
  <c r="AB3247" i="1"/>
  <c r="AB3248" i="1" a="1"/>
  <c r="AB3248" i="1" s="1"/>
  <c r="AB3249" i="1" a="1"/>
  <c r="AB3249" i="1" s="1"/>
  <c r="AB3250" i="1" a="1"/>
  <c r="AB3250" i="1" s="1"/>
  <c r="AB3251" i="1" a="1"/>
  <c r="AB3251" i="1" s="1"/>
  <c r="AB3252" i="1" a="1"/>
  <c r="AB3252" i="1" s="1"/>
  <c r="AB3253" i="1" a="1"/>
  <c r="AB3253" i="1" s="1"/>
  <c r="AB3254" i="1" a="1"/>
  <c r="AB3254" i="1" s="1"/>
  <c r="AB3255" i="1" a="1"/>
  <c r="AB3255" i="1" s="1"/>
  <c r="AB3256" i="1" a="1"/>
  <c r="AB3256" i="1" s="1"/>
  <c r="AB3257" i="1" a="1"/>
  <c r="AB3257" i="1" s="1"/>
  <c r="AB3258" i="1" a="1"/>
  <c r="AB3258" i="1" s="1"/>
  <c r="AB3259" i="1" a="1"/>
  <c r="AB3259" i="1" s="1"/>
  <c r="AB3260" i="1" a="1"/>
  <c r="AB3260" i="1" s="1"/>
  <c r="AB3261" i="1" a="1"/>
  <c r="AB3261" i="1" s="1"/>
  <c r="AB3262" i="1" a="1"/>
  <c r="AB3262" i="1" s="1"/>
  <c r="AB3263" i="1" a="1"/>
  <c r="AB3263" i="1" s="1"/>
  <c r="AB3264" i="1" a="1"/>
  <c r="AB3264" i="1" s="1"/>
  <c r="AB3265" i="1" a="1"/>
  <c r="AB3265" i="1" s="1"/>
  <c r="AB3266" i="1" a="1"/>
  <c r="AB3266" i="1" s="1"/>
  <c r="AB3267" i="1" a="1"/>
  <c r="AB3267" i="1" s="1"/>
  <c r="AB3268" i="1" a="1"/>
  <c r="AB3268" i="1" s="1"/>
  <c r="AB3269" i="1" a="1"/>
  <c r="AB3269" i="1" s="1"/>
  <c r="AB3270" i="1" a="1"/>
  <c r="AB3270" i="1" s="1"/>
  <c r="AB3271" i="1" a="1"/>
  <c r="AB3271" i="1" s="1"/>
  <c r="AB3272" i="1" a="1"/>
  <c r="AB3272" i="1" s="1"/>
  <c r="AB3273" i="1" a="1"/>
  <c r="AB3273" i="1" s="1"/>
  <c r="AB3274" i="1" a="1"/>
  <c r="AB3274" i="1" s="1"/>
  <c r="AB3275" i="1" a="1"/>
  <c r="AB3275" i="1" s="1"/>
  <c r="AB3276" i="1" a="1"/>
  <c r="AB3276" i="1" s="1"/>
  <c r="AB3277" i="1" a="1"/>
  <c r="AB3277" i="1" s="1"/>
  <c r="AB3278" i="1" a="1"/>
  <c r="AB3278" i="1" s="1"/>
  <c r="AB3279" i="1" a="1"/>
  <c r="AB3279" i="1" s="1"/>
  <c r="AB3280" i="1" a="1"/>
  <c r="AB3280" i="1" s="1"/>
  <c r="AB3281" i="1" a="1"/>
  <c r="AB3281" i="1" s="1"/>
  <c r="AB3282" i="1" a="1"/>
  <c r="AB3282" i="1" s="1"/>
  <c r="AB3283" i="1" a="1"/>
  <c r="AB3283" i="1" s="1"/>
  <c r="AB3284" i="1" a="1"/>
  <c r="AB3284" i="1" s="1"/>
  <c r="AB3285" i="1" a="1"/>
  <c r="AB3285" i="1" s="1"/>
  <c r="AB3286" i="1" a="1"/>
  <c r="AB3286" i="1" s="1"/>
  <c r="AB3287" i="1" a="1"/>
  <c r="AB3287" i="1" s="1"/>
  <c r="AB3288" i="1" a="1"/>
  <c r="AB3288" i="1" s="1"/>
  <c r="AB3289" i="1" a="1"/>
  <c r="AB3289" i="1" s="1"/>
  <c r="AB3290" i="1" a="1"/>
  <c r="AB3290" i="1" s="1"/>
  <c r="AB3291" i="1" a="1"/>
  <c r="AB3291" i="1" s="1"/>
  <c r="AB3292" i="1" a="1"/>
  <c r="AB3292" i="1" s="1"/>
  <c r="AB3293" i="1" a="1"/>
  <c r="AB3293" i="1" s="1"/>
  <c r="AB3294" i="1" a="1"/>
  <c r="AB3294" i="1" s="1"/>
  <c r="AB3295" i="1" a="1"/>
  <c r="AB3295" i="1" s="1"/>
  <c r="AB3296" i="1" a="1"/>
  <c r="AB3296" i="1" s="1"/>
  <c r="AB3297" i="1" a="1"/>
  <c r="AB3297" i="1" s="1"/>
  <c r="AB3298" i="1" a="1"/>
  <c r="AB3298" i="1" s="1"/>
  <c r="AB3299" i="1" a="1"/>
  <c r="AB3299" i="1" s="1"/>
  <c r="AB3300" i="1" a="1"/>
  <c r="AB3300" i="1" s="1"/>
  <c r="AB3301" i="1" a="1"/>
  <c r="AB3301" i="1" s="1"/>
  <c r="AB3302" i="1" a="1"/>
  <c r="AB3302" i="1" s="1"/>
  <c r="AB3303" i="1" a="1"/>
  <c r="AB3303" i="1" s="1"/>
  <c r="AB3304" i="1" a="1"/>
  <c r="AB3304" i="1" s="1"/>
  <c r="AB3305" i="1" a="1"/>
  <c r="AB3305" i="1" s="1"/>
  <c r="AB3306" i="1" a="1"/>
  <c r="AB3306" i="1" s="1"/>
  <c r="AB3307" i="1" a="1"/>
  <c r="AB3307" i="1" s="1"/>
  <c r="AB3308" i="1" a="1"/>
  <c r="AB3308" i="1" s="1"/>
  <c r="AB3309" i="1" a="1"/>
  <c r="AB3309" i="1" s="1"/>
  <c r="AB3310" i="1" a="1"/>
  <c r="AB3310" i="1" s="1"/>
  <c r="AB3311" i="1" a="1"/>
  <c r="AB3311" i="1" s="1"/>
  <c r="AB3312" i="1" a="1"/>
  <c r="AB3312" i="1" s="1"/>
  <c r="AB3313" i="1" a="1"/>
  <c r="AB3313" i="1" s="1"/>
  <c r="AB3314" i="1" a="1"/>
  <c r="AB3314" i="1" s="1"/>
  <c r="AB3315" i="1" a="1"/>
  <c r="AB3315" i="1" s="1"/>
  <c r="AB3316" i="1" a="1"/>
  <c r="AB3316" i="1" s="1"/>
  <c r="AB3317" i="1" a="1"/>
  <c r="AB3317" i="1" s="1"/>
  <c r="AB3318" i="1" a="1"/>
  <c r="AB3318" i="1" s="1"/>
  <c r="AB3319" i="1" a="1"/>
  <c r="AB3319" i="1" s="1"/>
  <c r="AB3320" i="1" a="1"/>
  <c r="AB3320" i="1" s="1"/>
  <c r="AB3321" i="1" a="1"/>
  <c r="AB3321" i="1" s="1"/>
  <c r="AB3322" i="1" a="1"/>
  <c r="AB3322" i="1" s="1"/>
  <c r="AB3323" i="1" a="1"/>
  <c r="AB3323" i="1" s="1"/>
  <c r="AB3324" i="1" a="1"/>
  <c r="AB3324" i="1" s="1"/>
  <c r="AB3325" i="1" a="1"/>
  <c r="AB3325" i="1" s="1"/>
  <c r="AB3326" i="1" a="1"/>
  <c r="AB3326" i="1" s="1"/>
  <c r="AB3327" i="1" a="1"/>
  <c r="AB3327" i="1" s="1"/>
  <c r="AB3328" i="1" a="1"/>
  <c r="AB3328" i="1" s="1"/>
  <c r="AB3329" i="1" a="1"/>
  <c r="AB3329" i="1" s="1"/>
  <c r="AB3330" i="1" a="1"/>
  <c r="AB3330" i="1" s="1"/>
  <c r="AB3331" i="1" a="1"/>
  <c r="AB3331" i="1" s="1"/>
  <c r="AB3332" i="1" a="1"/>
  <c r="AB3332" i="1" s="1"/>
  <c r="AB3333" i="1" a="1"/>
  <c r="AB3333" i="1" s="1"/>
  <c r="AB3334" i="1" a="1"/>
  <c r="AB3334" i="1" s="1"/>
  <c r="AB3335" i="1" a="1"/>
  <c r="AB3335" i="1" s="1"/>
  <c r="AB3336" i="1" a="1"/>
  <c r="AB3336" i="1" s="1"/>
  <c r="AB3337" i="1" a="1"/>
  <c r="AB3337" i="1" s="1"/>
  <c r="AB3338" i="1" a="1"/>
  <c r="AB3338" i="1" s="1"/>
  <c r="AB3339" i="1" a="1"/>
  <c r="AB3339" i="1" s="1"/>
  <c r="AB3340" i="1" a="1"/>
  <c r="AB3340" i="1" s="1"/>
  <c r="AB3341" i="1" a="1"/>
  <c r="AB3341" i="1" s="1"/>
  <c r="AB3342" i="1" a="1"/>
  <c r="AB3342" i="1" s="1"/>
  <c r="AB3343" i="1" a="1"/>
  <c r="AB3343" i="1" s="1"/>
  <c r="AB3344" i="1" a="1"/>
  <c r="AB3344" i="1" s="1"/>
  <c r="AB3345" i="1" a="1"/>
  <c r="AB3345" i="1" s="1"/>
  <c r="AB3346" i="1" a="1"/>
  <c r="AB3346" i="1" s="1"/>
  <c r="AB3347" i="1" a="1"/>
  <c r="AB3347" i="1" s="1"/>
  <c r="AB3348" i="1" a="1"/>
  <c r="AB3348" i="1" s="1"/>
  <c r="AB3349" i="1" a="1"/>
  <c r="AB3349" i="1" s="1"/>
  <c r="AB3350" i="1" a="1"/>
  <c r="AB3350" i="1" s="1"/>
  <c r="AB3351" i="1" a="1"/>
  <c r="AB3351" i="1" s="1"/>
  <c r="AB3352" i="1" a="1"/>
  <c r="AB3352" i="1" s="1"/>
  <c r="AB3353" i="1" a="1"/>
  <c r="AB3353" i="1" s="1"/>
  <c r="AB3354" i="1" a="1"/>
  <c r="AB3354" i="1" s="1"/>
  <c r="AB3355" i="1" a="1"/>
  <c r="AB3355" i="1" s="1"/>
  <c r="AB3356" i="1" a="1"/>
  <c r="AB3356" i="1" s="1"/>
  <c r="AB3357" i="1" a="1"/>
  <c r="AB3357" i="1" s="1"/>
  <c r="AB3358" i="1" a="1"/>
  <c r="AB3358" i="1" s="1"/>
  <c r="AB3359" i="1" a="1"/>
  <c r="AB3359" i="1" s="1"/>
  <c r="AB3360" i="1" a="1"/>
  <c r="AB3360" i="1" s="1"/>
  <c r="AB3361" i="1" a="1"/>
  <c r="AB3361" i="1" s="1"/>
  <c r="AB3362" i="1" a="1"/>
  <c r="AB3362" i="1" s="1"/>
  <c r="AB3363" i="1" a="1"/>
  <c r="AB3363" i="1" s="1"/>
  <c r="AB3364" i="1" a="1"/>
  <c r="AB3364" i="1" s="1"/>
  <c r="AB3365" i="1" a="1"/>
  <c r="AB3365" i="1" s="1"/>
  <c r="AB3366" i="1" a="1"/>
  <c r="AB3366" i="1" s="1"/>
  <c r="AB3367" i="1" a="1"/>
  <c r="AB3367" i="1" s="1"/>
  <c r="AB3368" i="1" a="1"/>
  <c r="AB3368" i="1" s="1"/>
  <c r="AB3369" i="1" a="1"/>
  <c r="AB3369" i="1" s="1"/>
  <c r="AB3370" i="1" a="1"/>
  <c r="AB3370" i="1" s="1"/>
  <c r="AB3371" i="1" a="1"/>
  <c r="AB3371" i="1" s="1"/>
  <c r="AB3372" i="1" a="1"/>
  <c r="AB3372" i="1" s="1"/>
  <c r="AB3373" i="1" a="1"/>
  <c r="AB3373" i="1" s="1"/>
  <c r="AB3374" i="1" a="1"/>
  <c r="AB3374" i="1" s="1"/>
  <c r="AB3375" i="1" a="1"/>
  <c r="AB3375" i="1" s="1"/>
  <c r="AB3376" i="1" a="1"/>
  <c r="AB3376" i="1" s="1"/>
  <c r="AB3377" i="1" a="1"/>
  <c r="AB3377" i="1" s="1"/>
  <c r="AB3378" i="1" a="1"/>
  <c r="AB3378" i="1" s="1"/>
  <c r="AB3379" i="1" a="1"/>
  <c r="AB3379" i="1" s="1"/>
  <c r="AB3380" i="1" a="1"/>
  <c r="AB3380" i="1" s="1"/>
  <c r="AB3381" i="1" a="1"/>
  <c r="AB3381" i="1" s="1"/>
  <c r="AB3382" i="1" a="1"/>
  <c r="AB3382" i="1" s="1"/>
  <c r="AB3383" i="1" a="1"/>
  <c r="AB3383" i="1" s="1"/>
  <c r="AB3384" i="1" a="1"/>
  <c r="AB3384" i="1" s="1"/>
  <c r="AB3385" i="1" a="1"/>
  <c r="AB3385" i="1" s="1"/>
  <c r="AB3386" i="1" a="1"/>
  <c r="AB3386" i="1" s="1"/>
  <c r="AB3387" i="1" a="1"/>
  <c r="AB3387" i="1" s="1"/>
  <c r="AB3388" i="1" a="1"/>
  <c r="AB3388" i="1" s="1"/>
  <c r="AB3389" i="1" a="1"/>
  <c r="AB3389" i="1" s="1"/>
  <c r="AB3390" i="1" a="1"/>
  <c r="AB3390" i="1" s="1"/>
  <c r="AB3391" i="1" a="1"/>
  <c r="AB3391" i="1" s="1"/>
  <c r="AB3392" i="1" a="1"/>
  <c r="AB3392" i="1" s="1"/>
  <c r="AB3393" i="1" a="1"/>
  <c r="AB3393" i="1" s="1"/>
  <c r="AB3394" i="1" a="1"/>
  <c r="AB3394" i="1" s="1"/>
  <c r="AB3395" i="1" a="1"/>
  <c r="AB3395" i="1" s="1"/>
  <c r="AB3396" i="1" a="1"/>
  <c r="AB3396" i="1" s="1"/>
  <c r="AB3397" i="1" a="1"/>
  <c r="AB3397" i="1" s="1"/>
  <c r="AB3398" i="1" a="1"/>
  <c r="AB3398" i="1" s="1"/>
  <c r="AB3399" i="1" a="1"/>
  <c r="AB3399" i="1" s="1"/>
  <c r="AB3400" i="1" a="1"/>
  <c r="AB3400" i="1" s="1"/>
  <c r="AB3401" i="1" a="1"/>
  <c r="AB3401" i="1" s="1"/>
  <c r="AB3402" i="1" a="1"/>
  <c r="AB3402" i="1" s="1"/>
  <c r="AB3403" i="1" a="1"/>
  <c r="AB3403" i="1" s="1"/>
  <c r="AB3404" i="1" a="1"/>
  <c r="AB3404" i="1" s="1"/>
  <c r="AB3405" i="1" a="1"/>
  <c r="AB3405" i="1" s="1"/>
  <c r="AB3406" i="1" a="1"/>
  <c r="AB3406" i="1" s="1"/>
  <c r="AB3407" i="1" a="1"/>
  <c r="AB3407" i="1" s="1"/>
  <c r="AB3408" i="1" a="1"/>
  <c r="AB3408" i="1" s="1"/>
  <c r="AB3409" i="1" a="1"/>
  <c r="AB3409" i="1" s="1"/>
  <c r="AB3410" i="1" a="1"/>
  <c r="AB3410" i="1" s="1"/>
  <c r="AB3411" i="1" a="1"/>
  <c r="AB3411" i="1" s="1"/>
  <c r="AB3412" i="1" a="1"/>
  <c r="AB3412" i="1" s="1"/>
  <c r="AB3413" i="1" a="1"/>
  <c r="AB3413" i="1" s="1"/>
  <c r="AB3414" i="1" a="1"/>
  <c r="AB3414" i="1" s="1"/>
  <c r="AB3415" i="1" a="1"/>
  <c r="AB3415" i="1" s="1"/>
  <c r="AB3416" i="1" a="1"/>
  <c r="AB3416" i="1" s="1"/>
  <c r="AB3417" i="1" a="1"/>
  <c r="AB3417" i="1" s="1"/>
  <c r="AB3418" i="1" a="1"/>
  <c r="AB3418" i="1" s="1"/>
  <c r="AB3419" i="1" a="1"/>
  <c r="AB3419" i="1" s="1"/>
  <c r="AB3420" i="1" a="1"/>
  <c r="AB3420" i="1" s="1"/>
  <c r="AB3421" i="1" a="1"/>
  <c r="AB3421" i="1" s="1"/>
  <c r="AB3422" i="1" a="1"/>
  <c r="AB3422" i="1" s="1"/>
  <c r="AB3423" i="1" a="1"/>
  <c r="AB3423" i="1" s="1"/>
  <c r="AB3424" i="1" a="1"/>
  <c r="AB3424" i="1" s="1"/>
  <c r="AB3425" i="1" a="1"/>
  <c r="AB3425" i="1" s="1"/>
  <c r="AB3426" i="1" a="1"/>
  <c r="AB3426" i="1" s="1"/>
  <c r="AB3427" i="1" a="1"/>
  <c r="AB3427" i="1" s="1"/>
  <c r="AB3428" i="1" a="1"/>
  <c r="AB3428" i="1" s="1"/>
  <c r="AB3429" i="1" a="1"/>
  <c r="AB3429" i="1" s="1"/>
  <c r="AB3430" i="1" a="1"/>
  <c r="AB3430" i="1" s="1"/>
  <c r="AB3431" i="1" a="1"/>
  <c r="AB3431" i="1" s="1"/>
  <c r="AB3432" i="1" a="1"/>
  <c r="AB3432" i="1" s="1"/>
  <c r="AB3433" i="1" a="1"/>
  <c r="AB3433" i="1" s="1"/>
  <c r="AB3434" i="1" a="1"/>
  <c r="AB3434" i="1" s="1"/>
  <c r="AB3435" i="1" a="1"/>
  <c r="AB3435" i="1" s="1"/>
  <c r="AB3436" i="1" a="1"/>
  <c r="AB3436" i="1" s="1"/>
  <c r="AB3437" i="1" a="1"/>
  <c r="AB3437" i="1" s="1"/>
  <c r="AB3438" i="1" a="1"/>
  <c r="AB3438" i="1" s="1"/>
  <c r="AB3439" i="1" a="1"/>
  <c r="AB3439" i="1"/>
  <c r="AB3440" i="1" a="1"/>
  <c r="AB3440" i="1" s="1"/>
  <c r="AB3441" i="1" a="1"/>
  <c r="AB3441" i="1" s="1"/>
  <c r="AB3442" i="1" a="1"/>
  <c r="AB3442" i="1" s="1"/>
  <c r="AB3443" i="1" a="1"/>
  <c r="AB3443" i="1" s="1"/>
  <c r="AB3444" i="1" a="1"/>
  <c r="AB3444" i="1" s="1"/>
  <c r="AB3445" i="1" a="1"/>
  <c r="AB3445" i="1" s="1"/>
  <c r="AB3446" i="1" a="1"/>
  <c r="AB3446" i="1" s="1"/>
  <c r="AB3447" i="1" a="1"/>
  <c r="AB3447" i="1" s="1"/>
  <c r="AB3448" i="1" a="1"/>
  <c r="AB3448" i="1" s="1"/>
  <c r="AB3449" i="1" a="1"/>
  <c r="AB3449" i="1" s="1"/>
  <c r="AB3450" i="1" a="1"/>
  <c r="AB3450" i="1" s="1"/>
  <c r="AB3451" i="1" a="1"/>
  <c r="AB3451" i="1" s="1"/>
  <c r="AB3452" i="1" a="1"/>
  <c r="AB3452" i="1" s="1"/>
  <c r="AB3453" i="1" a="1"/>
  <c r="AB3453" i="1" s="1"/>
  <c r="AB3454" i="1" a="1"/>
  <c r="AB3454" i="1" s="1"/>
  <c r="AB3455" i="1" a="1"/>
  <c r="AB3455" i="1" s="1"/>
  <c r="AB3456" i="1" a="1"/>
  <c r="AB3456" i="1" s="1"/>
  <c r="AB3457" i="1" a="1"/>
  <c r="AB3457" i="1" s="1"/>
  <c r="AB3458" i="1" a="1"/>
  <c r="AB3458" i="1" s="1"/>
  <c r="AB3459" i="1" a="1"/>
  <c r="AB3459" i="1" s="1"/>
  <c r="AB3460" i="1" a="1"/>
  <c r="AB3460" i="1" s="1"/>
  <c r="AB3461" i="1" a="1"/>
  <c r="AB3461" i="1" s="1"/>
  <c r="AB3462" i="1" a="1"/>
  <c r="AB3462" i="1" s="1"/>
  <c r="AB3463" i="1" a="1"/>
  <c r="AB3463" i="1" s="1"/>
  <c r="AB3464" i="1" a="1"/>
  <c r="AB3464" i="1" s="1"/>
  <c r="AB3465" i="1" a="1"/>
  <c r="AB3465" i="1" s="1"/>
  <c r="AB3466" i="1" a="1"/>
  <c r="AB3466" i="1" s="1"/>
  <c r="AB3467" i="1" a="1"/>
  <c r="AB3467" i="1" s="1"/>
  <c r="AB3468" i="1" a="1"/>
  <c r="AB3468" i="1" s="1"/>
  <c r="AB3469" i="1" a="1"/>
  <c r="AB3469" i="1" s="1"/>
  <c r="AB3470" i="1" a="1"/>
  <c r="AB3470" i="1" s="1"/>
  <c r="AB3471" i="1" a="1"/>
  <c r="AB3471" i="1" s="1"/>
  <c r="AB3472" i="1" a="1"/>
  <c r="AB3472" i="1" s="1"/>
  <c r="AB3473" i="1" a="1"/>
  <c r="AB3473" i="1" s="1"/>
  <c r="AB3474" i="1" a="1"/>
  <c r="AB3474" i="1" s="1"/>
  <c r="AB3475" i="1" a="1"/>
  <c r="AB3475" i="1" s="1"/>
  <c r="AB3476" i="1" a="1"/>
  <c r="AB3476" i="1" s="1"/>
  <c r="AB3477" i="1" a="1"/>
  <c r="AB3477" i="1" s="1"/>
  <c r="AB3478" i="1" a="1"/>
  <c r="AB3478" i="1" s="1"/>
  <c r="AB3479" i="1" a="1"/>
  <c r="AB3479" i="1" s="1"/>
  <c r="AB3480" i="1" a="1"/>
  <c r="AB3480" i="1" s="1"/>
  <c r="AB3481" i="1" a="1"/>
  <c r="AB3481" i="1" s="1"/>
  <c r="AB3482" i="1" a="1"/>
  <c r="AB3482" i="1" s="1"/>
  <c r="AB3483" i="1" a="1"/>
  <c r="AB3483" i="1" s="1"/>
  <c r="AB3484" i="1" a="1"/>
  <c r="AB3484" i="1" s="1"/>
  <c r="AB3485" i="1" a="1"/>
  <c r="AB3485" i="1" s="1"/>
  <c r="AB3486" i="1" a="1"/>
  <c r="AB3486" i="1" s="1"/>
  <c r="AB3487" i="1" a="1"/>
  <c r="AB3487" i="1" s="1"/>
  <c r="AB3488" i="1" a="1"/>
  <c r="AB3488" i="1" s="1"/>
  <c r="AB3489" i="1" a="1"/>
  <c r="AB3489" i="1" s="1"/>
  <c r="AB3490" i="1" a="1"/>
  <c r="AB3490" i="1" s="1"/>
  <c r="AB3491" i="1" a="1"/>
  <c r="AB3491" i="1" s="1"/>
  <c r="AB3492" i="1" a="1"/>
  <c r="AB3492" i="1" s="1"/>
  <c r="AB3493" i="1" a="1"/>
  <c r="AB3493" i="1" s="1"/>
  <c r="AB3494" i="1" a="1"/>
  <c r="AB3494" i="1" s="1"/>
  <c r="AB3495" i="1" a="1"/>
  <c r="AB3495" i="1" s="1"/>
  <c r="AB3496" i="1" a="1"/>
  <c r="AB3496" i="1" s="1"/>
  <c r="AB3497" i="1" a="1"/>
  <c r="AB3497" i="1" s="1"/>
  <c r="AB3498" i="1" a="1"/>
  <c r="AB3498" i="1" s="1"/>
  <c r="AB3499" i="1" a="1"/>
  <c r="AB3499" i="1" s="1"/>
  <c r="AB3500" i="1" a="1"/>
  <c r="AB3500" i="1" s="1"/>
  <c r="AB3501" i="1" a="1"/>
  <c r="AB3501" i="1" s="1"/>
  <c r="AB3502" i="1" a="1"/>
  <c r="AB3502" i="1" s="1"/>
  <c r="AB3503" i="1" a="1"/>
  <c r="AB3503" i="1" s="1"/>
  <c r="AB3504" i="1" a="1"/>
  <c r="AB3504" i="1" s="1"/>
  <c r="AB3505" i="1" a="1"/>
  <c r="AB3505" i="1" s="1"/>
  <c r="AB3506" i="1" a="1"/>
  <c r="AB3506" i="1" s="1"/>
  <c r="AB3507" i="1" a="1"/>
  <c r="AB3507" i="1" s="1"/>
  <c r="AB3508" i="1" a="1"/>
  <c r="AB3508" i="1" s="1"/>
  <c r="AB3509" i="1" a="1"/>
  <c r="AB3509" i="1" s="1"/>
  <c r="AB3510" i="1" a="1"/>
  <c r="AB3510" i="1" s="1"/>
  <c r="AB3511" i="1" a="1"/>
  <c r="AB3511" i="1" s="1"/>
  <c r="AB3512" i="1" a="1"/>
  <c r="AB3512" i="1" s="1"/>
  <c r="AB3513" i="1" a="1"/>
  <c r="AB3513" i="1" s="1"/>
  <c r="AB3514" i="1" a="1"/>
  <c r="AB3514" i="1" s="1"/>
  <c r="AB3515" i="1" a="1"/>
  <c r="AB3515" i="1" s="1"/>
  <c r="AB3516" i="1" a="1"/>
  <c r="AB3516" i="1" s="1"/>
  <c r="AB3517" i="1" a="1"/>
  <c r="AB3517" i="1" s="1"/>
  <c r="AB3518" i="1" a="1"/>
  <c r="AB3518" i="1" s="1"/>
  <c r="AB3519" i="1" a="1"/>
  <c r="AB3519" i="1" s="1"/>
  <c r="AB3520" i="1" a="1"/>
  <c r="AB3520" i="1" s="1"/>
  <c r="AB3521" i="1" a="1"/>
  <c r="AB3521" i="1" s="1"/>
  <c r="AB3522" i="1" a="1"/>
  <c r="AB3522" i="1" s="1"/>
  <c r="AB3523" i="1" a="1"/>
  <c r="AB3523" i="1" s="1"/>
  <c r="AB3524" i="1" a="1"/>
  <c r="AB3524" i="1" s="1"/>
  <c r="AB3525" i="1" a="1"/>
  <c r="AB3525" i="1" s="1"/>
  <c r="AB3526" i="1" a="1"/>
  <c r="AB3526" i="1" s="1"/>
  <c r="AB3527" i="1" a="1"/>
  <c r="AB3527" i="1" s="1"/>
  <c r="AB3528" i="1" a="1"/>
  <c r="AB3528" i="1" s="1"/>
  <c r="AB3529" i="1" a="1"/>
  <c r="AB3529" i="1" s="1"/>
  <c r="AB3530" i="1" a="1"/>
  <c r="AB3530" i="1" s="1"/>
  <c r="AB3531" i="1" a="1"/>
  <c r="AB3531" i="1" s="1"/>
  <c r="AB3532" i="1" a="1"/>
  <c r="AB3532" i="1" s="1"/>
  <c r="AB3533" i="1" a="1"/>
  <c r="AB3533" i="1" s="1"/>
  <c r="AB3534" i="1" a="1"/>
  <c r="AB3534" i="1" s="1"/>
  <c r="AB3535" i="1" a="1"/>
  <c r="AB3535" i="1" s="1"/>
  <c r="AB3536" i="1" a="1"/>
  <c r="AB3536" i="1" s="1"/>
  <c r="AB3537" i="1" a="1"/>
  <c r="AB3537" i="1" s="1"/>
  <c r="AB3538" i="1" a="1"/>
  <c r="AB3538" i="1" s="1"/>
  <c r="AB3539" i="1" a="1"/>
  <c r="AB3539" i="1" s="1"/>
  <c r="AB3540" i="1" a="1"/>
  <c r="AB3540" i="1" s="1"/>
  <c r="AB3541" i="1" a="1"/>
  <c r="AB3541" i="1" s="1"/>
  <c r="AB3542" i="1" a="1"/>
  <c r="AB3542" i="1" s="1"/>
  <c r="AB3543" i="1" a="1"/>
  <c r="AB3543" i="1" s="1"/>
  <c r="AB3544" i="1" a="1"/>
  <c r="AB3544" i="1" s="1"/>
  <c r="AB3545" i="1" a="1"/>
  <c r="AB3545" i="1" s="1"/>
  <c r="AB3546" i="1" a="1"/>
  <c r="AB3546" i="1" s="1"/>
  <c r="AB3547" i="1" a="1"/>
  <c r="AB3547" i="1" s="1"/>
  <c r="AB3548" i="1" a="1"/>
  <c r="AB3548" i="1" s="1"/>
  <c r="AB3549" i="1" a="1"/>
  <c r="AB3549" i="1" s="1"/>
  <c r="AB3550" i="1" a="1"/>
  <c r="AB3550" i="1" s="1"/>
  <c r="AB3551" i="1" a="1"/>
  <c r="AB3551" i="1" s="1"/>
  <c r="AB3552" i="1" a="1"/>
  <c r="AB3552" i="1" s="1"/>
  <c r="AB3553" i="1" a="1"/>
  <c r="AB3553" i="1" s="1"/>
  <c r="AB3554" i="1" a="1"/>
  <c r="AB3554" i="1" s="1"/>
  <c r="AB3555" i="1" a="1"/>
  <c r="AB3555" i="1" s="1"/>
  <c r="AB3556" i="1" a="1"/>
  <c r="AB3556" i="1" s="1"/>
  <c r="AB3557" i="1" a="1"/>
  <c r="AB3557" i="1" s="1"/>
  <c r="AB3558" i="1" a="1"/>
  <c r="AB3558" i="1" s="1"/>
  <c r="AB3559" i="1" a="1"/>
  <c r="AB3559" i="1" s="1"/>
  <c r="AB3560" i="1" a="1"/>
  <c r="AB3560" i="1" s="1"/>
  <c r="AB3561" i="1" a="1"/>
  <c r="AB3561" i="1" s="1"/>
  <c r="AB3562" i="1" a="1"/>
  <c r="AB3562" i="1" s="1"/>
  <c r="AB3563" i="1" a="1"/>
  <c r="AB3563" i="1" s="1"/>
  <c r="AB3564" i="1" a="1"/>
  <c r="AB3564" i="1" s="1"/>
  <c r="AB3565" i="1" a="1"/>
  <c r="AB3565" i="1" s="1"/>
  <c r="AB3566" i="1" a="1"/>
  <c r="AB3566" i="1" s="1"/>
  <c r="AB3567" i="1" a="1"/>
  <c r="AB3567" i="1" s="1"/>
  <c r="AB3568" i="1" a="1"/>
  <c r="AB3568" i="1" s="1"/>
  <c r="AB3569" i="1" a="1"/>
  <c r="AB3569" i="1" s="1"/>
  <c r="AB3570" i="1" a="1"/>
  <c r="AB3570" i="1" s="1"/>
  <c r="AB3571" i="1" a="1"/>
  <c r="AB3571" i="1" s="1"/>
  <c r="AB3572" i="1" a="1"/>
  <c r="AB3572" i="1" s="1"/>
  <c r="AB3573" i="1" a="1"/>
  <c r="AB3573" i="1" s="1"/>
  <c r="AB3574" i="1" a="1"/>
  <c r="AB3574" i="1" s="1"/>
  <c r="AB3575" i="1" a="1"/>
  <c r="AB3575" i="1" s="1"/>
  <c r="AB3576" i="1" a="1"/>
  <c r="AB3576" i="1" s="1"/>
  <c r="AB3577" i="1" a="1"/>
  <c r="AB3577" i="1" s="1"/>
  <c r="AB3578" i="1" a="1"/>
  <c r="AB3578" i="1" s="1"/>
  <c r="AB3579" i="1" a="1"/>
  <c r="AB3579" i="1" s="1"/>
  <c r="AB3580" i="1" a="1"/>
  <c r="AB3580" i="1" s="1"/>
  <c r="AB3581" i="1" a="1"/>
  <c r="AB3581" i="1" s="1"/>
  <c r="AB3582" i="1" a="1"/>
  <c r="AB3582" i="1" s="1"/>
  <c r="AB3583" i="1" a="1"/>
  <c r="AB3583" i="1" s="1"/>
  <c r="AB3584" i="1" a="1"/>
  <c r="AB3584" i="1" s="1"/>
  <c r="AB3585" i="1" a="1"/>
  <c r="AB3585" i="1" s="1"/>
  <c r="AB3586" i="1" a="1"/>
  <c r="AB3586" i="1" s="1"/>
  <c r="AB3587" i="1" a="1"/>
  <c r="AB3587" i="1" s="1"/>
  <c r="AB3588" i="1" a="1"/>
  <c r="AB3588" i="1" s="1"/>
  <c r="AB3589" i="1" a="1"/>
  <c r="AB3589" i="1" s="1"/>
  <c r="AB3590" i="1" a="1"/>
  <c r="AB3590" i="1" s="1"/>
  <c r="AB3591" i="1" a="1"/>
  <c r="AB3591" i="1" s="1"/>
  <c r="AB3592" i="1" a="1"/>
  <c r="AB3592" i="1" s="1"/>
  <c r="AB3593" i="1" a="1"/>
  <c r="AB3593" i="1" s="1"/>
  <c r="AB3594" i="1" a="1"/>
  <c r="AB3594" i="1" s="1"/>
  <c r="AB3595" i="1" a="1"/>
  <c r="AB3595" i="1" s="1"/>
  <c r="AB3596" i="1" a="1"/>
  <c r="AB3596" i="1" s="1"/>
  <c r="AB3597" i="1" a="1"/>
  <c r="AB3597" i="1" s="1"/>
  <c r="AB3598" i="1" a="1"/>
  <c r="AB3598" i="1" s="1"/>
  <c r="AB3599" i="1" a="1"/>
  <c r="AB3599" i="1"/>
  <c r="AB3600" i="1" a="1"/>
  <c r="AB3600" i="1" s="1"/>
  <c r="AB3601" i="1" a="1"/>
  <c r="AB3601" i="1" s="1"/>
  <c r="AB3602" i="1" a="1"/>
  <c r="AB3602" i="1" s="1"/>
  <c r="AB3603" i="1" a="1"/>
  <c r="AB3603" i="1"/>
  <c r="AB3604" i="1" a="1"/>
  <c r="AB3604" i="1" s="1"/>
  <c r="AB3605" i="1" a="1"/>
  <c r="AB3605" i="1" s="1"/>
  <c r="AB3606" i="1" a="1"/>
  <c r="AB3606" i="1" s="1"/>
  <c r="AB3607" i="1" a="1"/>
  <c r="AB3607" i="1" s="1"/>
  <c r="AB3608" i="1" a="1"/>
  <c r="AB3608" i="1" s="1"/>
  <c r="AB3609" i="1" a="1"/>
  <c r="AB3609" i="1" s="1"/>
  <c r="AB3610" i="1" a="1"/>
  <c r="AB3610" i="1" s="1"/>
  <c r="AB3611" i="1" a="1"/>
  <c r="AB3611" i="1" s="1"/>
  <c r="AB3612" i="1" a="1"/>
  <c r="AB3612" i="1" s="1"/>
  <c r="AB3613" i="1" a="1"/>
  <c r="AB3613" i="1" s="1"/>
  <c r="AB3614" i="1" a="1"/>
  <c r="AB3614" i="1" s="1"/>
  <c r="AB3615" i="1" a="1"/>
  <c r="AB3615" i="1" s="1"/>
  <c r="AB3616" i="1" a="1"/>
  <c r="AB3616" i="1" s="1"/>
  <c r="AB3617" i="1" a="1"/>
  <c r="AB3617" i="1" s="1"/>
  <c r="AB3618" i="1" a="1"/>
  <c r="AB3618" i="1" s="1"/>
  <c r="AB3619" i="1" a="1"/>
  <c r="AB3619" i="1" s="1"/>
  <c r="AB3620" i="1" a="1"/>
  <c r="AB3620" i="1" s="1"/>
  <c r="AB3621" i="1" a="1"/>
  <c r="AB3621" i="1" s="1"/>
  <c r="AB3622" i="1" a="1"/>
  <c r="AB3622" i="1" s="1"/>
  <c r="AB3623" i="1" a="1"/>
  <c r="AB3623" i="1" s="1"/>
  <c r="AB3624" i="1" a="1"/>
  <c r="AB3624" i="1" s="1"/>
  <c r="AB3625" i="1" a="1"/>
  <c r="AB3625" i="1" s="1"/>
  <c r="AB3626" i="1" a="1"/>
  <c r="AB3626" i="1" s="1"/>
  <c r="AB3627" i="1" a="1"/>
  <c r="AB3627" i="1" s="1"/>
  <c r="AB3628" i="1" a="1"/>
  <c r="AB3628" i="1" s="1"/>
  <c r="AB3629" i="1" a="1"/>
  <c r="AB3629" i="1" s="1"/>
  <c r="AB3630" i="1" a="1"/>
  <c r="AB3630" i="1" s="1"/>
  <c r="AB3631" i="1" a="1"/>
  <c r="AB3631" i="1" s="1"/>
  <c r="AB3632" i="1" a="1"/>
  <c r="AB3632" i="1" s="1"/>
  <c r="AB3633" i="1" a="1"/>
  <c r="AB3633" i="1" s="1"/>
  <c r="AB3634" i="1" a="1"/>
  <c r="AB3634" i="1" s="1"/>
  <c r="AB3635" i="1" a="1"/>
  <c r="AB3635" i="1" s="1"/>
  <c r="AB3636" i="1" a="1"/>
  <c r="AB3636" i="1" s="1"/>
  <c r="AB3637" i="1" a="1"/>
  <c r="AB3637" i="1" s="1"/>
  <c r="AB3638" i="1" a="1"/>
  <c r="AB3638" i="1" s="1"/>
  <c r="AB3639" i="1" a="1"/>
  <c r="AB3639" i="1" s="1"/>
  <c r="AB3640" i="1" a="1"/>
  <c r="AB3640" i="1" s="1"/>
  <c r="AB3641" i="1" a="1"/>
  <c r="AB3641" i="1" s="1"/>
  <c r="AB3642" i="1" a="1"/>
  <c r="AB3642" i="1" s="1"/>
  <c r="AB3643" i="1" a="1"/>
  <c r="AB3643" i="1" s="1"/>
  <c r="AB3644" i="1" a="1"/>
  <c r="AB3644" i="1" s="1"/>
  <c r="AB3645" i="1" a="1"/>
  <c r="AB3645" i="1" s="1"/>
  <c r="AB3646" i="1" a="1"/>
  <c r="AB3646" i="1" s="1"/>
  <c r="AB3647" i="1" a="1"/>
  <c r="AB3647" i="1" s="1"/>
  <c r="AB3648" i="1" a="1"/>
  <c r="AB3648" i="1" s="1"/>
  <c r="AB3649" i="1" a="1"/>
  <c r="AB3649" i="1" s="1"/>
  <c r="AB3650" i="1" a="1"/>
  <c r="AB3650" i="1" s="1"/>
  <c r="AB3651" i="1" a="1"/>
  <c r="AB3651" i="1" s="1"/>
  <c r="AB3652" i="1" a="1"/>
  <c r="AB3652" i="1" s="1"/>
  <c r="AB3653" i="1" a="1"/>
  <c r="AB3653" i="1" s="1"/>
  <c r="AB3654" i="1" a="1"/>
  <c r="AB3654" i="1" s="1"/>
  <c r="AB3655" i="1" a="1"/>
  <c r="AB3655" i="1" s="1"/>
  <c r="AB3656" i="1" a="1"/>
  <c r="AB3656" i="1" s="1"/>
  <c r="AB3657" i="1" a="1"/>
  <c r="AB3657" i="1" s="1"/>
  <c r="AB3658" i="1" a="1"/>
  <c r="AB3658" i="1" s="1"/>
  <c r="AB3659" i="1" a="1"/>
  <c r="AB3659" i="1" s="1"/>
  <c r="AB3660" i="1" a="1"/>
  <c r="AB3660" i="1" s="1"/>
  <c r="AB3661" i="1" a="1"/>
  <c r="AB3661" i="1" s="1"/>
  <c r="AB3662" i="1" a="1"/>
  <c r="AB3662" i="1" s="1"/>
  <c r="AB3663" i="1" a="1"/>
  <c r="AB3663" i="1" s="1"/>
  <c r="AB3664" i="1" a="1"/>
  <c r="AB3664" i="1" s="1"/>
  <c r="AB3665" i="1" a="1"/>
  <c r="AB3665" i="1" s="1"/>
  <c r="AB3666" i="1" a="1"/>
  <c r="AB3666" i="1" s="1"/>
  <c r="AB3667" i="1" a="1"/>
  <c r="AB3667" i="1" s="1"/>
  <c r="AB3668" i="1" a="1"/>
  <c r="AB3668" i="1" s="1"/>
  <c r="AB3669" i="1" a="1"/>
  <c r="AB3669" i="1" s="1"/>
  <c r="AB3670" i="1" a="1"/>
  <c r="AB3670" i="1" s="1"/>
  <c r="AB3671" i="1" a="1"/>
  <c r="AB3671" i="1"/>
  <c r="AB3672" i="1" a="1"/>
  <c r="AB3672" i="1" s="1"/>
  <c r="AB3673" i="1" a="1"/>
  <c r="AB3673" i="1" s="1"/>
  <c r="AB3674" i="1" a="1"/>
  <c r="AB3674" i="1" s="1"/>
  <c r="AB3675" i="1" a="1"/>
  <c r="AB3675" i="1" s="1"/>
  <c r="AB3676" i="1" a="1"/>
  <c r="AB3676" i="1" s="1"/>
  <c r="AB3677" i="1" a="1"/>
  <c r="AB3677" i="1" s="1"/>
  <c r="AB3678" i="1" a="1"/>
  <c r="AB3678" i="1" s="1"/>
  <c r="AB3679" i="1" a="1"/>
  <c r="AB3679" i="1"/>
  <c r="AB3680" i="1" a="1"/>
  <c r="AB3680" i="1" s="1"/>
  <c r="AB3681" i="1" a="1"/>
  <c r="AB3681" i="1" s="1"/>
  <c r="AB3682" i="1" a="1"/>
  <c r="AB3682" i="1" s="1"/>
  <c r="AB3683" i="1" a="1"/>
  <c r="AB3683" i="1" s="1"/>
  <c r="AB3684" i="1" a="1"/>
  <c r="AB3684" i="1" s="1"/>
  <c r="AB3685" i="1" a="1"/>
  <c r="AB3685" i="1" s="1"/>
  <c r="AB3686" i="1" a="1"/>
  <c r="AB3686" i="1" s="1"/>
  <c r="AB3687" i="1" a="1"/>
  <c r="AB3687" i="1" s="1"/>
  <c r="AB3688" i="1" a="1"/>
  <c r="AB3688" i="1" s="1"/>
  <c r="AB3689" i="1" a="1"/>
  <c r="AB3689" i="1" s="1"/>
  <c r="AB3690" i="1" a="1"/>
  <c r="AB3690" i="1" s="1"/>
  <c r="AB3691" i="1" a="1"/>
  <c r="AB3691" i="1" s="1"/>
  <c r="AB3692" i="1" a="1"/>
  <c r="AB3692" i="1" s="1"/>
  <c r="AB3693" i="1" a="1"/>
  <c r="AB3693" i="1" s="1"/>
  <c r="AB3694" i="1" a="1"/>
  <c r="AB3694" i="1" s="1"/>
  <c r="AB3695" i="1" a="1"/>
  <c r="AB3695" i="1" s="1"/>
  <c r="AB3696" i="1" a="1"/>
  <c r="AB3696" i="1" s="1"/>
  <c r="AB3697" i="1" a="1"/>
  <c r="AB3697" i="1" s="1"/>
  <c r="AB3698" i="1" a="1"/>
  <c r="AB3698" i="1" s="1"/>
  <c r="AB3699" i="1" a="1"/>
  <c r="AB3699" i="1"/>
  <c r="AB3700" i="1" a="1"/>
  <c r="AB3700" i="1" s="1"/>
  <c r="AB3701" i="1" a="1"/>
  <c r="AB3701" i="1" s="1"/>
  <c r="AB3702" i="1" a="1"/>
  <c r="AB3702" i="1" s="1"/>
  <c r="AB3703" i="1" a="1"/>
  <c r="AB3703" i="1" s="1"/>
  <c r="AB3704" i="1" a="1"/>
  <c r="AB3704" i="1" s="1"/>
  <c r="AB3705" i="1" a="1"/>
  <c r="AB3705" i="1" s="1"/>
  <c r="AB3706" i="1" a="1"/>
  <c r="AB3706" i="1" s="1"/>
  <c r="AB3707" i="1" a="1"/>
  <c r="AB3707" i="1" s="1"/>
  <c r="AB3708" i="1" a="1"/>
  <c r="AB3708" i="1" s="1"/>
  <c r="AB3709" i="1" a="1"/>
  <c r="AB3709" i="1" s="1"/>
  <c r="AB3710" i="1" a="1"/>
  <c r="AB3710" i="1" s="1"/>
  <c r="AB3711" i="1" a="1"/>
  <c r="AB3711" i="1" s="1"/>
  <c r="AB3712" i="1" a="1"/>
  <c r="AB3712" i="1" s="1"/>
  <c r="AB3713" i="1" a="1"/>
  <c r="AB3713" i="1" s="1"/>
  <c r="AB3714" i="1" a="1"/>
  <c r="AB3714" i="1" s="1"/>
  <c r="AB3715" i="1" a="1"/>
  <c r="AB3715" i="1" s="1"/>
  <c r="AB3716" i="1" a="1"/>
  <c r="AB3716" i="1" s="1"/>
  <c r="AB3717" i="1" a="1"/>
  <c r="AB3717" i="1" s="1"/>
  <c r="AB3718" i="1" a="1"/>
  <c r="AB3718" i="1" s="1"/>
  <c r="AB3719" i="1" a="1"/>
  <c r="AB3719" i="1"/>
  <c r="AB3720" i="1" a="1"/>
  <c r="AB3720" i="1" s="1"/>
  <c r="AB3721" i="1" a="1"/>
  <c r="AB3721" i="1" s="1"/>
  <c r="AB3722" i="1" a="1"/>
  <c r="AB3722" i="1" s="1"/>
  <c r="AB3723" i="1" a="1"/>
  <c r="AB3723" i="1" s="1"/>
  <c r="AB3724" i="1" a="1"/>
  <c r="AB3724" i="1" s="1"/>
  <c r="AB3725" i="1" a="1"/>
  <c r="AB3725" i="1" s="1"/>
  <c r="AB3726" i="1" a="1"/>
  <c r="AB3726" i="1" s="1"/>
  <c r="AB3727" i="1" a="1"/>
  <c r="AB3727" i="1" s="1"/>
  <c r="AB3728" i="1" a="1"/>
  <c r="AB3728" i="1" s="1"/>
  <c r="AB3729" i="1" a="1"/>
  <c r="AB3729" i="1" s="1"/>
  <c r="AB3730" i="1" a="1"/>
  <c r="AB3730" i="1" s="1"/>
  <c r="AB3731" i="1" a="1"/>
  <c r="AB3731" i="1" s="1"/>
  <c r="AB3732" i="1" a="1"/>
  <c r="AB3732" i="1" s="1"/>
  <c r="AB3733" i="1" a="1"/>
  <c r="AB3733" i="1" s="1"/>
  <c r="AB3734" i="1" a="1"/>
  <c r="AB3734" i="1" s="1"/>
  <c r="AB3735" i="1" a="1"/>
  <c r="AB3735" i="1" s="1"/>
  <c r="AB3736" i="1" a="1"/>
  <c r="AB3736" i="1" s="1"/>
  <c r="AB3737" i="1" a="1"/>
  <c r="AB3737" i="1" s="1"/>
  <c r="AB3738" i="1" a="1"/>
  <c r="AB3738" i="1" s="1"/>
  <c r="AB3739" i="1" a="1"/>
  <c r="AB3739" i="1" s="1"/>
  <c r="AB3740" i="1" a="1"/>
  <c r="AB3740" i="1" s="1"/>
  <c r="AB3741" i="1" a="1"/>
  <c r="AB3741" i="1" s="1"/>
  <c r="AB3742" i="1" a="1"/>
  <c r="AB3742" i="1" s="1"/>
  <c r="AB3743" i="1" a="1"/>
  <c r="AB3743" i="1" s="1"/>
  <c r="AB3744" i="1" a="1"/>
  <c r="AB3744" i="1" s="1"/>
  <c r="AB3745" i="1" a="1"/>
  <c r="AB3745" i="1" s="1"/>
  <c r="AB3746" i="1" a="1"/>
  <c r="AB3746" i="1" s="1"/>
  <c r="AB3747" i="1" a="1"/>
  <c r="AB3747" i="1" s="1"/>
  <c r="AB3748" i="1" a="1"/>
  <c r="AB3748" i="1" s="1"/>
  <c r="AB3749" i="1" a="1"/>
  <c r="AB3749" i="1" s="1"/>
  <c r="AB3750" i="1" a="1"/>
  <c r="AB3750" i="1" s="1"/>
  <c r="AB3751" i="1" a="1"/>
  <c r="AB3751" i="1" s="1"/>
  <c r="AB3752" i="1" a="1"/>
  <c r="AB3752" i="1" s="1"/>
  <c r="AB3753" i="1" a="1"/>
  <c r="AB3753" i="1" s="1"/>
  <c r="AB3754" i="1" a="1"/>
  <c r="AB3754" i="1" s="1"/>
  <c r="AB3755" i="1" a="1"/>
  <c r="AB3755" i="1" s="1"/>
  <c r="AB3756" i="1" a="1"/>
  <c r="AB3756" i="1" s="1"/>
  <c r="AB3757" i="1" a="1"/>
  <c r="AB3757" i="1" s="1"/>
  <c r="AB3758" i="1" a="1"/>
  <c r="AB3758" i="1" s="1"/>
  <c r="AB3759" i="1" a="1"/>
  <c r="AB3759" i="1" s="1"/>
  <c r="AB3760" i="1" a="1"/>
  <c r="AB3760" i="1" s="1"/>
  <c r="AB3761" i="1" a="1"/>
  <c r="AB3761" i="1" s="1"/>
  <c r="AB3762" i="1" a="1"/>
  <c r="AB3762" i="1" s="1"/>
  <c r="AB3763" i="1" a="1"/>
  <c r="AB3763" i="1" s="1"/>
  <c r="AB3764" i="1" a="1"/>
  <c r="AB3764" i="1" s="1"/>
  <c r="AB3765" i="1" a="1"/>
  <c r="AB3765" i="1" s="1"/>
  <c r="AB3766" i="1" a="1"/>
  <c r="AB3766" i="1" s="1"/>
  <c r="AB3767" i="1" a="1"/>
  <c r="AB3767" i="1" s="1"/>
  <c r="AB3768" i="1" a="1"/>
  <c r="AB3768" i="1" s="1"/>
  <c r="AB3769" i="1" a="1"/>
  <c r="AB3769" i="1" s="1"/>
  <c r="AB3770" i="1" a="1"/>
  <c r="AB3770" i="1" s="1"/>
  <c r="AB3771" i="1" a="1"/>
  <c r="AB3771" i="1" s="1"/>
  <c r="AB3772" i="1" a="1"/>
  <c r="AB3772" i="1" s="1"/>
  <c r="AB3773" i="1" a="1"/>
  <c r="AB3773" i="1" s="1"/>
  <c r="AB3774" i="1" a="1"/>
  <c r="AB3774" i="1" s="1"/>
  <c r="AB3775" i="1" a="1"/>
  <c r="AB3775" i="1" s="1"/>
  <c r="AB3776" i="1" a="1"/>
  <c r="AB3776" i="1" s="1"/>
  <c r="AB3777" i="1" a="1"/>
  <c r="AB3777" i="1" s="1"/>
  <c r="AB3778" i="1" a="1"/>
  <c r="AB3778" i="1" s="1"/>
  <c r="AB3779" i="1" a="1"/>
  <c r="AB3779" i="1" s="1"/>
  <c r="AB3780" i="1" a="1"/>
  <c r="AB3780" i="1" s="1"/>
  <c r="AB3781" i="1" a="1"/>
  <c r="AB3781" i="1" s="1"/>
  <c r="AB3782" i="1" a="1"/>
  <c r="AB3782" i="1" s="1"/>
  <c r="AB3783" i="1" a="1"/>
  <c r="AB3783" i="1" s="1"/>
  <c r="AB3784" i="1" a="1"/>
  <c r="AB3784" i="1" s="1"/>
  <c r="AB3785" i="1" a="1"/>
  <c r="AB3785" i="1" s="1"/>
  <c r="AB3786" i="1" a="1"/>
  <c r="AB3786" i="1" s="1"/>
  <c r="AB3787" i="1" a="1"/>
  <c r="AB3787" i="1" s="1"/>
  <c r="AB3788" i="1" a="1"/>
  <c r="AB3788" i="1" s="1"/>
  <c r="AB3789" i="1" a="1"/>
  <c r="AB3789" i="1" s="1"/>
  <c r="AB3790" i="1" a="1"/>
  <c r="AB3790" i="1" s="1"/>
  <c r="AB3791" i="1" a="1"/>
  <c r="AB3791" i="1" s="1"/>
  <c r="AB3792" i="1" a="1"/>
  <c r="AB3792" i="1" s="1"/>
  <c r="AB3793" i="1" a="1"/>
  <c r="AB3793" i="1" s="1"/>
  <c r="AB3794" i="1" a="1"/>
  <c r="AB3794" i="1" s="1"/>
  <c r="AB3795" i="1" a="1"/>
  <c r="AB3795" i="1" s="1"/>
  <c r="AB3796" i="1" a="1"/>
  <c r="AB3796" i="1" s="1"/>
  <c r="AB3797" i="1" a="1"/>
  <c r="AB3797" i="1" s="1"/>
  <c r="AB3798" i="1" a="1"/>
  <c r="AB3798" i="1" s="1"/>
  <c r="AB3799" i="1" a="1"/>
  <c r="AB3799" i="1" s="1"/>
  <c r="AB3800" i="1" a="1"/>
  <c r="AB3800" i="1" s="1"/>
  <c r="AB3801" i="1" a="1"/>
  <c r="AB3801" i="1" s="1"/>
  <c r="AB3802" i="1" a="1"/>
  <c r="AB3802" i="1" s="1"/>
  <c r="AB3803" i="1" a="1"/>
  <c r="AB3803" i="1" s="1"/>
  <c r="AB3804" i="1" a="1"/>
  <c r="AB3804" i="1" s="1"/>
  <c r="AB3805" i="1" a="1"/>
  <c r="AB3805" i="1" s="1"/>
  <c r="AB3806" i="1" a="1"/>
  <c r="AB3806" i="1" s="1"/>
  <c r="AB3807" i="1" a="1"/>
  <c r="AB3807" i="1" s="1"/>
  <c r="AB3808" i="1" a="1"/>
  <c r="AB3808" i="1" s="1"/>
  <c r="AB3809" i="1" a="1"/>
  <c r="AB3809" i="1" s="1"/>
  <c r="AB3810" i="1" a="1"/>
  <c r="AB3810" i="1" s="1"/>
  <c r="AB3811" i="1" a="1"/>
  <c r="AB3811" i="1" s="1"/>
  <c r="AB3812" i="1" a="1"/>
  <c r="AB3812" i="1" s="1"/>
  <c r="AB3813" i="1" a="1"/>
  <c r="AB3813" i="1" s="1"/>
  <c r="AB3814" i="1" a="1"/>
  <c r="AB3814" i="1" s="1"/>
  <c r="AB3815" i="1" a="1"/>
  <c r="AB3815" i="1" s="1"/>
  <c r="AB3816" i="1" a="1"/>
  <c r="AB3816" i="1" s="1"/>
  <c r="AB3817" i="1" a="1"/>
  <c r="AB3817" i="1" s="1"/>
  <c r="AB3818" i="1" a="1"/>
  <c r="AB3818" i="1" s="1"/>
  <c r="AB3819" i="1" a="1"/>
  <c r="AB3819" i="1" s="1"/>
  <c r="AB3820" i="1" a="1"/>
  <c r="AB3820" i="1" s="1"/>
  <c r="AB3821" i="1" a="1"/>
  <c r="AB3821" i="1" s="1"/>
  <c r="AB3822" i="1" a="1"/>
  <c r="AB3822" i="1" s="1"/>
  <c r="AB3823" i="1" a="1"/>
  <c r="AB3823" i="1" s="1"/>
  <c r="AB3824" i="1" a="1"/>
  <c r="AB3824" i="1" s="1"/>
  <c r="AB3825" i="1" a="1"/>
  <c r="AB3825" i="1" s="1"/>
  <c r="AB3826" i="1" a="1"/>
  <c r="AB3826" i="1" s="1"/>
  <c r="AB3827" i="1" a="1"/>
  <c r="AB3827" i="1" s="1"/>
  <c r="AB3828" i="1" a="1"/>
  <c r="AB3828" i="1" s="1"/>
  <c r="AB3829" i="1" a="1"/>
  <c r="AB3829" i="1" s="1"/>
  <c r="AB3830" i="1" a="1"/>
  <c r="AB3830" i="1" s="1"/>
  <c r="AB3831" i="1" a="1"/>
  <c r="AB3831" i="1" s="1"/>
  <c r="AB3832" i="1" a="1"/>
  <c r="AB3832" i="1" s="1"/>
  <c r="AB3833" i="1" a="1"/>
  <c r="AB3833" i="1" s="1"/>
  <c r="AB3834" i="1" a="1"/>
  <c r="AB3834" i="1" s="1"/>
  <c r="AB3835" i="1" a="1"/>
  <c r="AB3835" i="1" s="1"/>
  <c r="AB3836" i="1" a="1"/>
  <c r="AB3836" i="1" s="1"/>
  <c r="AB3837" i="1" a="1"/>
  <c r="AB3837" i="1" s="1"/>
  <c r="AB3838" i="1" a="1"/>
  <c r="AB3838" i="1" s="1"/>
  <c r="AB3839" i="1" a="1"/>
  <c r="AB3839" i="1" s="1"/>
  <c r="AB3840" i="1" a="1"/>
  <c r="AB3840" i="1" s="1"/>
  <c r="AB3841" i="1" a="1"/>
  <c r="AB3841" i="1" s="1"/>
  <c r="AB3842" i="1" a="1"/>
  <c r="AB3842" i="1" s="1"/>
  <c r="AB3843" i="1" a="1"/>
  <c r="AB3843" i="1" s="1"/>
  <c r="AB3844" i="1" a="1"/>
  <c r="AB3844" i="1" s="1"/>
  <c r="AB3845" i="1" a="1"/>
  <c r="AB3845" i="1" s="1"/>
  <c r="AB3846" i="1" a="1"/>
  <c r="AB3846" i="1" s="1"/>
  <c r="AB3847" i="1" a="1"/>
  <c r="AB3847" i="1" s="1"/>
  <c r="AB3848" i="1" a="1"/>
  <c r="AB3848" i="1" s="1"/>
  <c r="AB3849" i="1" a="1"/>
  <c r="AB3849" i="1" s="1"/>
  <c r="AB3850" i="1" a="1"/>
  <c r="AB3850" i="1" s="1"/>
  <c r="AB3851" i="1" a="1"/>
  <c r="AB3851" i="1" s="1"/>
  <c r="AB3852" i="1" a="1"/>
  <c r="AB3852" i="1" s="1"/>
  <c r="AB3853" i="1" a="1"/>
  <c r="AB3853" i="1" s="1"/>
  <c r="AB3854" i="1" a="1"/>
  <c r="AB3854" i="1" s="1"/>
  <c r="AB3855" i="1" a="1"/>
  <c r="AB3855" i="1" s="1"/>
  <c r="AB3856" i="1" a="1"/>
  <c r="AB3856" i="1" s="1"/>
  <c r="AB3857" i="1" a="1"/>
  <c r="AB3857" i="1" s="1"/>
  <c r="AB3858" i="1" a="1"/>
  <c r="AB3858" i="1" s="1"/>
  <c r="AB3859" i="1" a="1"/>
  <c r="AB3859" i="1" s="1"/>
  <c r="AB3860" i="1" a="1"/>
  <c r="AB3860" i="1" s="1"/>
  <c r="AB3861" i="1" a="1"/>
  <c r="AB3861" i="1" s="1"/>
  <c r="AB3862" i="1" a="1"/>
  <c r="AB3862" i="1" s="1"/>
  <c r="AB3863" i="1" a="1"/>
  <c r="AB3863" i="1" s="1"/>
  <c r="AB3864" i="1" a="1"/>
  <c r="AB3864" i="1" s="1"/>
  <c r="AB3865" i="1" a="1"/>
  <c r="AB3865" i="1" s="1"/>
  <c r="AB3866" i="1" a="1"/>
  <c r="AB3866" i="1" s="1"/>
  <c r="AB3867" i="1" a="1"/>
  <c r="AB3867" i="1" s="1"/>
  <c r="AB3868" i="1" a="1"/>
  <c r="AB3868" i="1" s="1"/>
  <c r="AB3869" i="1" a="1"/>
  <c r="AB3869" i="1" s="1"/>
  <c r="AB3870" i="1" a="1"/>
  <c r="AB3870" i="1" s="1"/>
  <c r="AB3871" i="1" a="1"/>
  <c r="AB3871" i="1" s="1"/>
  <c r="AB3872" i="1" a="1"/>
  <c r="AB3872" i="1" s="1"/>
  <c r="AB3873" i="1" a="1"/>
  <c r="AB3873" i="1" s="1"/>
  <c r="AB3874" i="1" a="1"/>
  <c r="AB3874" i="1" s="1"/>
  <c r="AB3875" i="1" a="1"/>
  <c r="AB3875" i="1" s="1"/>
  <c r="AB3876" i="1" a="1"/>
  <c r="AB3876" i="1" s="1"/>
  <c r="AB3877" i="1" a="1"/>
  <c r="AB3877" i="1" s="1"/>
  <c r="AB3878" i="1" a="1"/>
  <c r="AB3878" i="1" s="1"/>
  <c r="AB3879" i="1" a="1"/>
  <c r="AB3879" i="1" s="1"/>
  <c r="AB3880" i="1" a="1"/>
  <c r="AB3880" i="1" s="1"/>
  <c r="AB3881" i="1" a="1"/>
  <c r="AB3881" i="1" s="1"/>
  <c r="AB3882" i="1" a="1"/>
  <c r="AB3882" i="1" s="1"/>
  <c r="AB3883" i="1" a="1"/>
  <c r="AB3883" i="1" s="1"/>
  <c r="AB3884" i="1" a="1"/>
  <c r="AB3884" i="1" s="1"/>
  <c r="AB3885" i="1" a="1"/>
  <c r="AB3885" i="1" s="1"/>
  <c r="AB3886" i="1" a="1"/>
  <c r="AB3886" i="1" s="1"/>
  <c r="AB3887" i="1" a="1"/>
  <c r="AB3887" i="1" s="1"/>
  <c r="AB3888" i="1" a="1"/>
  <c r="AB3888" i="1" s="1"/>
  <c r="AB3889" i="1" a="1"/>
  <c r="AB3889" i="1" s="1"/>
  <c r="AB3890" i="1" a="1"/>
  <c r="AB3890" i="1" s="1"/>
  <c r="AB3891" i="1" a="1"/>
  <c r="AB3891" i="1" s="1"/>
  <c r="AB3892" i="1" a="1"/>
  <c r="AB3892" i="1" s="1"/>
  <c r="AB3893" i="1" a="1"/>
  <c r="AB3893" i="1" s="1"/>
  <c r="AB3894" i="1" a="1"/>
  <c r="AB3894" i="1" s="1"/>
  <c r="AB3895" i="1" a="1"/>
  <c r="AB3895" i="1" s="1"/>
  <c r="AB3896" i="1" a="1"/>
  <c r="AB3896" i="1" s="1"/>
  <c r="AB3897" i="1" a="1"/>
  <c r="AB3897" i="1" s="1"/>
  <c r="AB3898" i="1" a="1"/>
  <c r="AB3898" i="1" s="1"/>
  <c r="AB3899" i="1" a="1"/>
  <c r="AB3899" i="1" s="1"/>
  <c r="AB3900" i="1" a="1"/>
  <c r="AB3900" i="1" s="1"/>
  <c r="AB3901" i="1" a="1"/>
  <c r="AB3901" i="1" s="1"/>
  <c r="AB3902" i="1" a="1"/>
  <c r="AB3902" i="1" s="1"/>
  <c r="AB3903" i="1" a="1"/>
  <c r="AB3903" i="1" s="1"/>
  <c r="AB3904" i="1" a="1"/>
  <c r="AB3904" i="1" s="1"/>
  <c r="AB3905" i="1" a="1"/>
  <c r="AB3905" i="1" s="1"/>
  <c r="AB3906" i="1" a="1"/>
  <c r="AB3906" i="1" s="1"/>
  <c r="AB3907" i="1" a="1"/>
  <c r="AB3907" i="1" s="1"/>
  <c r="AB3908" i="1" a="1"/>
  <c r="AB3908" i="1" s="1"/>
  <c r="AB3909" i="1" a="1"/>
  <c r="AB3909" i="1" s="1"/>
  <c r="AB3910" i="1" a="1"/>
  <c r="AB3910" i="1" s="1"/>
  <c r="AB3911" i="1" a="1"/>
  <c r="AB3911" i="1" s="1"/>
  <c r="AB3912" i="1" a="1"/>
  <c r="AB3912" i="1" s="1"/>
  <c r="AB3913" i="1" a="1"/>
  <c r="AB3913" i="1" s="1"/>
  <c r="AB3914" i="1" a="1"/>
  <c r="AB3914" i="1" s="1"/>
  <c r="AB3915" i="1" a="1"/>
  <c r="AB3915" i="1" s="1"/>
  <c r="AB3916" i="1" a="1"/>
  <c r="AB3916" i="1" s="1"/>
  <c r="AB3917" i="1" a="1"/>
  <c r="AB3917" i="1" s="1"/>
  <c r="AB3918" i="1" a="1"/>
  <c r="AB3918" i="1" s="1"/>
  <c r="AB3919" i="1" a="1"/>
  <c r="AB3919" i="1"/>
  <c r="AB3920" i="1" a="1"/>
  <c r="AB3920" i="1" s="1"/>
  <c r="AB3921" i="1" a="1"/>
  <c r="AB3921" i="1" s="1"/>
  <c r="AB3922" i="1" a="1"/>
  <c r="AB3922" i="1" s="1"/>
  <c r="AB3923" i="1" a="1"/>
  <c r="AB3923" i="1" s="1"/>
  <c r="AB3924" i="1" a="1"/>
  <c r="AB3924" i="1" s="1"/>
  <c r="AB3925" i="1" a="1"/>
  <c r="AB3925" i="1" s="1"/>
  <c r="AB3926" i="1" a="1"/>
  <c r="AB3926" i="1" s="1"/>
  <c r="AB3927" i="1" a="1"/>
  <c r="AB3927" i="1" s="1"/>
  <c r="AB3928" i="1" a="1"/>
  <c r="AB3928" i="1" s="1"/>
  <c r="AB3929" i="1" a="1"/>
  <c r="AB3929" i="1" s="1"/>
  <c r="AB3930" i="1" a="1"/>
  <c r="AB3930" i="1" s="1"/>
  <c r="AB3931" i="1" a="1"/>
  <c r="AB3931" i="1" s="1"/>
  <c r="AB3932" i="1" a="1"/>
  <c r="AB3932" i="1" s="1"/>
  <c r="AB3933" i="1" a="1"/>
  <c r="AB3933" i="1" s="1"/>
  <c r="AB3934" i="1" a="1"/>
  <c r="AB3934" i="1" s="1"/>
  <c r="AB3935" i="1" a="1"/>
  <c r="AB3935" i="1" s="1"/>
  <c r="AB3936" i="1" a="1"/>
  <c r="AB3936" i="1" s="1"/>
  <c r="AB3937" i="1" a="1"/>
  <c r="AB3937" i="1" s="1"/>
  <c r="AB3938" i="1" a="1"/>
  <c r="AB3938" i="1" s="1"/>
  <c r="AB3939" i="1" a="1"/>
  <c r="AB3939" i="1" s="1"/>
  <c r="AB3940" i="1" a="1"/>
  <c r="AB3940" i="1" s="1"/>
  <c r="AB3941" i="1" a="1"/>
  <c r="AB3941" i="1" s="1"/>
  <c r="AB3942" i="1" a="1"/>
  <c r="AB3942" i="1" s="1"/>
  <c r="AB3943" i="1" a="1"/>
  <c r="AB3943" i="1" s="1"/>
  <c r="AB3944" i="1" a="1"/>
  <c r="AB3944" i="1" s="1"/>
  <c r="AB3945" i="1" a="1"/>
  <c r="AB3945" i="1" s="1"/>
  <c r="AB3946" i="1" a="1"/>
  <c r="AB3946" i="1" s="1"/>
  <c r="AB3947" i="1" a="1"/>
  <c r="AB3947" i="1"/>
  <c r="AB3948" i="1" a="1"/>
  <c r="AB3948" i="1" s="1"/>
  <c r="AB3949" i="1" a="1"/>
  <c r="AB3949" i="1" s="1"/>
  <c r="AB3950" i="1" a="1"/>
  <c r="AB3950" i="1" s="1"/>
  <c r="AB3951" i="1" a="1"/>
  <c r="AB3951" i="1" s="1"/>
  <c r="AB3952" i="1" a="1"/>
  <c r="AB3952" i="1" s="1"/>
  <c r="AB3953" i="1" a="1"/>
  <c r="AB3953" i="1" s="1"/>
  <c r="AB3954" i="1" a="1"/>
  <c r="AB3954" i="1" s="1"/>
  <c r="AB3955" i="1" a="1"/>
  <c r="AB3955" i="1" s="1"/>
  <c r="AB3956" i="1" a="1"/>
  <c r="AB3956" i="1" s="1"/>
  <c r="AB3957" i="1" a="1"/>
  <c r="AB3957" i="1" s="1"/>
  <c r="AB3958" i="1" a="1"/>
  <c r="AB3958" i="1" s="1"/>
  <c r="AB3959" i="1" a="1"/>
  <c r="AB3959" i="1" s="1"/>
  <c r="AB3960" i="1" a="1"/>
  <c r="AB3960" i="1" s="1"/>
  <c r="AB3961" i="1" a="1"/>
  <c r="AB3961" i="1" s="1"/>
  <c r="AB3962" i="1" a="1"/>
  <c r="AB3962" i="1" s="1"/>
  <c r="AB3963" i="1" a="1"/>
  <c r="AB3963" i="1" s="1"/>
  <c r="AB3964" i="1" a="1"/>
  <c r="AB3964" i="1" s="1"/>
  <c r="AB3965" i="1" a="1"/>
  <c r="AB3965" i="1" s="1"/>
  <c r="AB3966" i="1" a="1"/>
  <c r="AB3966" i="1" s="1"/>
  <c r="AB3967" i="1" a="1"/>
  <c r="AB3967" i="1" s="1"/>
  <c r="AB3968" i="1" a="1"/>
  <c r="AB3968" i="1" s="1"/>
  <c r="AB3969" i="1" a="1"/>
  <c r="AB3969" i="1" s="1"/>
  <c r="AB3970" i="1" a="1"/>
  <c r="AB3970" i="1" s="1"/>
  <c r="AB3971" i="1" a="1"/>
  <c r="AB3971" i="1" s="1"/>
  <c r="AB3972" i="1" a="1"/>
  <c r="AB3972" i="1" s="1"/>
  <c r="AB3973" i="1" a="1"/>
  <c r="AB3973" i="1" s="1"/>
  <c r="AB3974" i="1" a="1"/>
  <c r="AB3974" i="1" s="1"/>
  <c r="AB3975" i="1" a="1"/>
  <c r="AB3975" i="1" s="1"/>
  <c r="AB3976" i="1" a="1"/>
  <c r="AB3976" i="1" s="1"/>
  <c r="AB3977" i="1" a="1"/>
  <c r="AB3977" i="1" s="1"/>
  <c r="AB3978" i="1" a="1"/>
  <c r="AB3978" i="1" s="1"/>
  <c r="AB3979" i="1" a="1"/>
  <c r="AB3979" i="1" s="1"/>
  <c r="AB3980" i="1" a="1"/>
  <c r="AB3980" i="1" s="1"/>
  <c r="AB3981" i="1" a="1"/>
  <c r="AB3981" i="1" s="1"/>
  <c r="AB3982" i="1" a="1"/>
  <c r="AB3982" i="1" s="1"/>
  <c r="AB3983" i="1" a="1"/>
  <c r="AB3983" i="1" s="1"/>
  <c r="AB3984" i="1" a="1"/>
  <c r="AB3984" i="1" s="1"/>
  <c r="AB3985" i="1" a="1"/>
  <c r="AB3985" i="1" s="1"/>
  <c r="AB3986" i="1" a="1"/>
  <c r="AB3986" i="1" s="1"/>
  <c r="AB3987" i="1" a="1"/>
  <c r="AB3987" i="1" s="1"/>
  <c r="AB3988" i="1" a="1"/>
  <c r="AB3988" i="1" s="1"/>
  <c r="AB3989" i="1" a="1"/>
  <c r="AB3989" i="1" s="1"/>
  <c r="AB3990" i="1" a="1"/>
  <c r="AB3990" i="1" s="1"/>
  <c r="AB3991" i="1" a="1"/>
  <c r="AB3991" i="1" s="1"/>
  <c r="AB3992" i="1" a="1"/>
  <c r="AB3992" i="1" s="1"/>
  <c r="AB3993" i="1" a="1"/>
  <c r="AB3993" i="1" s="1"/>
  <c r="AB3994" i="1" a="1"/>
  <c r="AB3994" i="1" s="1"/>
  <c r="AB3995" i="1" a="1"/>
  <c r="AB3995" i="1" s="1"/>
  <c r="AB3996" i="1" a="1"/>
  <c r="AB3996" i="1" s="1"/>
  <c r="AB3997" i="1" a="1"/>
  <c r="AB3997" i="1" s="1"/>
  <c r="AB3998" i="1" a="1"/>
  <c r="AB3998" i="1" s="1"/>
  <c r="AB3999" i="1" a="1"/>
  <c r="AB3999" i="1" s="1"/>
  <c r="AB4000" i="1" a="1"/>
  <c r="AB4000" i="1" s="1"/>
  <c r="AB4001" i="1" a="1"/>
  <c r="AB4001" i="1" s="1"/>
  <c r="AB4002" i="1" a="1"/>
  <c r="AB4002" i="1" s="1"/>
  <c r="AB4003" i="1" a="1"/>
  <c r="AB4003" i="1" s="1"/>
  <c r="AB4004" i="1" a="1"/>
  <c r="AB4004" i="1" s="1"/>
  <c r="AB4005" i="1" a="1"/>
  <c r="AB4005" i="1" s="1"/>
  <c r="AB4006" i="1" a="1"/>
  <c r="AB4006" i="1" s="1"/>
  <c r="AB4007" i="1" a="1"/>
  <c r="AB4007" i="1" s="1"/>
  <c r="AB4008" i="1" a="1"/>
  <c r="AB4008" i="1" s="1"/>
  <c r="AB4009" i="1" a="1"/>
  <c r="AB4009" i="1" s="1"/>
  <c r="AB4010" i="1" a="1"/>
  <c r="AB4010" i="1" s="1"/>
  <c r="AB4011" i="1" a="1"/>
  <c r="AB4011" i="1" s="1"/>
  <c r="AB4012" i="1" a="1"/>
  <c r="AB4012" i="1" s="1"/>
  <c r="AB4013" i="1" a="1"/>
  <c r="AB4013" i="1" s="1"/>
  <c r="AB4014" i="1" a="1"/>
  <c r="AB4014" i="1" s="1"/>
  <c r="AB4015" i="1" a="1"/>
  <c r="AB4015" i="1" s="1"/>
  <c r="AB4016" i="1" a="1"/>
  <c r="AB4016" i="1" s="1"/>
  <c r="AB4017" i="1" a="1"/>
  <c r="AB4017" i="1" s="1"/>
  <c r="AB4018" i="1" a="1"/>
  <c r="AB4018" i="1" s="1"/>
  <c r="AB4019" i="1" a="1"/>
  <c r="AB4019" i="1" s="1"/>
  <c r="AB4020" i="1" a="1"/>
  <c r="AB4020" i="1" s="1"/>
  <c r="AB4021" i="1" a="1"/>
  <c r="AB4021" i="1" s="1"/>
  <c r="AB4022" i="1" a="1"/>
  <c r="AB4022" i="1" s="1"/>
  <c r="AB4023" i="1" a="1"/>
  <c r="AB4023" i="1" s="1"/>
  <c r="AB4024" i="1" a="1"/>
  <c r="AB4024" i="1" s="1"/>
  <c r="AB4025" i="1" a="1"/>
  <c r="AB4025" i="1" s="1"/>
  <c r="AB4026" i="1" a="1"/>
  <c r="AB4026" i="1" s="1"/>
  <c r="AB4027" i="1" a="1"/>
  <c r="AB4027" i="1" s="1"/>
  <c r="AB4028" i="1" a="1"/>
  <c r="AB4028" i="1" s="1"/>
  <c r="AB4029" i="1" a="1"/>
  <c r="AB4029" i="1" s="1"/>
  <c r="AB4030" i="1" a="1"/>
  <c r="AB4030" i="1" s="1"/>
  <c r="AB4031" i="1" a="1"/>
  <c r="AB4031" i="1" s="1"/>
  <c r="AB4032" i="1" a="1"/>
  <c r="AB4032" i="1" s="1"/>
  <c r="AB4033" i="1" a="1"/>
  <c r="AB4033" i="1" s="1"/>
  <c r="AB4034" i="1" a="1"/>
  <c r="AB4034" i="1" s="1"/>
  <c r="AB4035" i="1" a="1"/>
  <c r="AB4035" i="1" s="1"/>
  <c r="AB4036" i="1" a="1"/>
  <c r="AB4036" i="1" s="1"/>
  <c r="AB4037" i="1" a="1"/>
  <c r="AB4037" i="1" s="1"/>
  <c r="AB4038" i="1" a="1"/>
  <c r="AB4038" i="1" s="1"/>
  <c r="AB4039" i="1" a="1"/>
  <c r="AB4039" i="1" s="1"/>
  <c r="AB4040" i="1" a="1"/>
  <c r="AB4040" i="1" s="1"/>
  <c r="AB4041" i="1" a="1"/>
  <c r="AB4041" i="1" s="1"/>
  <c r="AB4042" i="1" a="1"/>
  <c r="AB4042" i="1" s="1"/>
  <c r="AB4043" i="1" a="1"/>
  <c r="AB4043" i="1"/>
  <c r="AB4044" i="1" a="1"/>
  <c r="AB4044" i="1" s="1"/>
  <c r="AB4045" i="1" a="1"/>
  <c r="AB4045" i="1" s="1"/>
  <c r="AB4046" i="1" a="1"/>
  <c r="AB4046" i="1" s="1"/>
  <c r="AB4047" i="1" a="1"/>
  <c r="AB4047" i="1" s="1"/>
  <c r="AB4048" i="1" a="1"/>
  <c r="AB4048" i="1" s="1"/>
  <c r="AB4049" i="1" a="1"/>
  <c r="AB4049" i="1" s="1"/>
  <c r="AB4050" i="1" a="1"/>
  <c r="AB4050" i="1" s="1"/>
  <c r="AB4051" i="1" a="1"/>
  <c r="AB4051" i="1" s="1"/>
  <c r="AB4052" i="1" a="1"/>
  <c r="AB4052" i="1" s="1"/>
  <c r="AB4053" i="1" a="1"/>
  <c r="AB4053" i="1" s="1"/>
  <c r="AB4054" i="1" a="1"/>
  <c r="AB4054" i="1" s="1"/>
  <c r="AB4055" i="1" a="1"/>
  <c r="AB4055" i="1" s="1"/>
  <c r="AB4056" i="1" a="1"/>
  <c r="AB4056" i="1" s="1"/>
  <c r="AB4057" i="1" a="1"/>
  <c r="AB4057" i="1" s="1"/>
  <c r="AB4058" i="1" a="1"/>
  <c r="AB4058" i="1" s="1"/>
  <c r="AB4059" i="1" a="1"/>
  <c r="AB4059" i="1" s="1"/>
  <c r="AB4060" i="1" a="1"/>
  <c r="AB4060" i="1" s="1"/>
  <c r="AB4061" i="1" a="1"/>
  <c r="AB4061" i="1" s="1"/>
  <c r="AB4062" i="1" a="1"/>
  <c r="AB4062" i="1" s="1"/>
  <c r="AB4063" i="1" a="1"/>
  <c r="AB4063" i="1" s="1"/>
  <c r="AB4064" i="1" a="1"/>
  <c r="AB4064" i="1" s="1"/>
  <c r="AB4065" i="1" a="1"/>
  <c r="AB4065" i="1" s="1"/>
  <c r="AB4066" i="1" a="1"/>
  <c r="AB4066" i="1" s="1"/>
  <c r="AB4067" i="1" a="1"/>
  <c r="AB4067" i="1" s="1"/>
  <c r="AB4068" i="1" a="1"/>
  <c r="AB4068" i="1" s="1"/>
  <c r="AB4069" i="1" a="1"/>
  <c r="AB4069" i="1" s="1"/>
  <c r="AB4070" i="1" a="1"/>
  <c r="AB4070" i="1" s="1"/>
  <c r="AB4071" i="1" a="1"/>
  <c r="AB4071" i="1" s="1"/>
  <c r="AB4072" i="1" a="1"/>
  <c r="AB4072" i="1" s="1"/>
  <c r="AB4073" i="1" a="1"/>
  <c r="AB4073" i="1" s="1"/>
  <c r="AB4074" i="1" a="1"/>
  <c r="AB4074" i="1" s="1"/>
  <c r="AB4075" i="1" a="1"/>
  <c r="AB4075" i="1" s="1"/>
  <c r="AB4076" i="1" a="1"/>
  <c r="AB4076" i="1" s="1"/>
  <c r="AB4077" i="1" a="1"/>
  <c r="AB4077" i="1" s="1"/>
  <c r="AB4078" i="1" a="1"/>
  <c r="AB4078" i="1" s="1"/>
  <c r="AB4079" i="1" a="1"/>
  <c r="AB4079" i="1" s="1"/>
  <c r="AB4080" i="1" a="1"/>
  <c r="AB4080" i="1" s="1"/>
  <c r="AB4081" i="1" a="1"/>
  <c r="AB4081" i="1" s="1"/>
  <c r="AB4082" i="1" a="1"/>
  <c r="AB4082" i="1" s="1"/>
  <c r="AB4083" i="1" a="1"/>
  <c r="AB4083" i="1" s="1"/>
  <c r="AB4084" i="1" a="1"/>
  <c r="AB4084" i="1" s="1"/>
  <c r="AB4085" i="1" a="1"/>
  <c r="AB4085" i="1" s="1"/>
  <c r="AB4086" i="1" a="1"/>
  <c r="AB4086" i="1" s="1"/>
  <c r="AB4087" i="1" a="1"/>
  <c r="AB4087" i="1" s="1"/>
  <c r="AB4088" i="1" a="1"/>
  <c r="AB4088" i="1" s="1"/>
  <c r="AB4089" i="1" a="1"/>
  <c r="AB4089" i="1" s="1"/>
  <c r="AB4090" i="1" a="1"/>
  <c r="AB4090" i="1" s="1"/>
  <c r="AB4091" i="1" a="1"/>
  <c r="AB4091" i="1" s="1"/>
  <c r="AB4092" i="1" a="1"/>
  <c r="AB4092" i="1" s="1"/>
  <c r="AB4093" i="1" a="1"/>
  <c r="AB4093" i="1" s="1"/>
  <c r="AB4094" i="1" a="1"/>
  <c r="AB4094" i="1" s="1"/>
  <c r="AB4095" i="1" a="1"/>
  <c r="AB4095" i="1" s="1"/>
  <c r="AB4096" i="1" a="1"/>
  <c r="AB4096" i="1" s="1"/>
  <c r="AB4097" i="1" a="1"/>
  <c r="AB4097" i="1" s="1"/>
  <c r="AB4098" i="1" a="1"/>
  <c r="AB4098" i="1" s="1"/>
  <c r="AB4099" i="1" a="1"/>
  <c r="AB4099" i="1" s="1"/>
  <c r="AB4100" i="1" a="1"/>
  <c r="AB4100" i="1" s="1"/>
  <c r="AB4101" i="1" a="1"/>
  <c r="AB4101" i="1" s="1"/>
  <c r="AB4102" i="1" a="1"/>
  <c r="AB4102" i="1" s="1"/>
  <c r="AB4103" i="1" a="1"/>
  <c r="AB4103" i="1" s="1"/>
  <c r="AB4104" i="1" a="1"/>
  <c r="AB4104" i="1" s="1"/>
  <c r="AB4105" i="1" a="1"/>
  <c r="AB4105" i="1" s="1"/>
  <c r="AB4106" i="1" a="1"/>
  <c r="AB4106" i="1" s="1"/>
  <c r="AB4107" i="1" a="1"/>
  <c r="AB4107" i="1" s="1"/>
  <c r="AB4108" i="1" a="1"/>
  <c r="AB4108" i="1" s="1"/>
  <c r="AB4109" i="1" a="1"/>
  <c r="AB4109" i="1" s="1"/>
  <c r="AB4110" i="1" a="1"/>
  <c r="AB4110" i="1" s="1"/>
  <c r="AB4111" i="1" a="1"/>
  <c r="AB4111" i="1" s="1"/>
  <c r="AB4112" i="1" a="1"/>
  <c r="AB4112" i="1" s="1"/>
  <c r="AB4113" i="1" a="1"/>
  <c r="AB4113" i="1" s="1"/>
  <c r="AB4114" i="1" a="1"/>
  <c r="AB4114" i="1" s="1"/>
  <c r="AB4115" i="1" a="1"/>
  <c r="AB4115" i="1" s="1"/>
  <c r="AB4116" i="1" a="1"/>
  <c r="AB4116" i="1" s="1"/>
  <c r="AB4117" i="1" a="1"/>
  <c r="AB4117" i="1" s="1"/>
  <c r="AB4118" i="1" a="1"/>
  <c r="AB4118" i="1" s="1"/>
  <c r="AB4119" i="1" a="1"/>
  <c r="AB4119" i="1" s="1"/>
  <c r="AB4120" i="1" a="1"/>
  <c r="AB4120" i="1" s="1"/>
  <c r="AB4121" i="1" a="1"/>
  <c r="AB4121" i="1" s="1"/>
  <c r="AB4122" i="1" a="1"/>
  <c r="AB4122" i="1" s="1"/>
  <c r="AB4123" i="1" a="1"/>
  <c r="AB4123" i="1" s="1"/>
  <c r="AB4124" i="1" a="1"/>
  <c r="AB4124" i="1" s="1"/>
  <c r="AB4125" i="1" a="1"/>
  <c r="AB4125" i="1" s="1"/>
  <c r="AB4126" i="1" a="1"/>
  <c r="AB4126" i="1" s="1"/>
  <c r="AB4127" i="1" a="1"/>
  <c r="AB4127" i="1" s="1"/>
  <c r="AB4128" i="1" a="1"/>
  <c r="AB4128" i="1" s="1"/>
  <c r="AB4129" i="1" a="1"/>
  <c r="AB4129" i="1" s="1"/>
  <c r="AB4130" i="1" a="1"/>
  <c r="AB4130" i="1" s="1"/>
  <c r="AB4131" i="1" a="1"/>
  <c r="AB4131" i="1" s="1"/>
  <c r="AB4132" i="1" a="1"/>
  <c r="AB4132" i="1" s="1"/>
  <c r="AB4133" i="1" a="1"/>
  <c r="AB4133" i="1" s="1"/>
  <c r="AB4134" i="1" a="1"/>
  <c r="AB4134" i="1" s="1"/>
  <c r="AB4135" i="1" a="1"/>
  <c r="AB4135" i="1" s="1"/>
  <c r="AB4136" i="1" a="1"/>
  <c r="AB4136" i="1" s="1"/>
  <c r="AB4137" i="1" a="1"/>
  <c r="AB4137" i="1" s="1"/>
  <c r="AB4138" i="1" a="1"/>
  <c r="AB4138" i="1" s="1"/>
  <c r="AB4139" i="1" a="1"/>
  <c r="AB4139" i="1" s="1"/>
  <c r="AB4140" i="1" a="1"/>
  <c r="AB4140" i="1" s="1"/>
  <c r="AB4141" i="1" a="1"/>
  <c r="AB4141" i="1" s="1"/>
  <c r="AB4142" i="1" a="1"/>
  <c r="AB4142" i="1" s="1"/>
  <c r="AB4143" i="1" a="1"/>
  <c r="AB4143" i="1" s="1"/>
  <c r="AB4144" i="1" a="1"/>
  <c r="AB4144" i="1" s="1"/>
  <c r="AB4145" i="1" a="1"/>
  <c r="AB4145" i="1" s="1"/>
  <c r="AB4146" i="1" a="1"/>
  <c r="AB4146" i="1" s="1"/>
  <c r="AB4147" i="1" a="1"/>
  <c r="AB4147" i="1" s="1"/>
  <c r="AB4148" i="1" a="1"/>
  <c r="AB4148" i="1" s="1"/>
  <c r="AB4149" i="1" a="1"/>
  <c r="AB4149" i="1" s="1"/>
  <c r="AB4150" i="1" a="1"/>
  <c r="AB4150" i="1" s="1"/>
  <c r="AB4151" i="1" a="1"/>
  <c r="AB4151" i="1" s="1"/>
  <c r="AB4152" i="1" a="1"/>
  <c r="AB4152" i="1" s="1"/>
  <c r="AB4153" i="1" a="1"/>
  <c r="AB4153" i="1" s="1"/>
  <c r="AB4154" i="1" a="1"/>
  <c r="AB4154" i="1" s="1"/>
  <c r="AB4155" i="1" a="1"/>
  <c r="AB4155" i="1" s="1"/>
  <c r="AB4156" i="1" a="1"/>
  <c r="AB4156" i="1" s="1"/>
  <c r="AB4157" i="1" a="1"/>
  <c r="AB4157" i="1" s="1"/>
  <c r="AB4158" i="1" a="1"/>
  <c r="AB4158" i="1" s="1"/>
  <c r="AB4159" i="1" a="1"/>
  <c r="AB4159" i="1" s="1"/>
  <c r="AB4160" i="1" a="1"/>
  <c r="AB4160" i="1" s="1"/>
  <c r="AB4161" i="1" a="1"/>
  <c r="AB4161" i="1" s="1"/>
  <c r="AB4162" i="1" a="1"/>
  <c r="AB4162" i="1" s="1"/>
  <c r="AB4163" i="1" a="1"/>
  <c r="AB4163" i="1" s="1"/>
  <c r="AB4164" i="1" a="1"/>
  <c r="AB4164" i="1" s="1"/>
  <c r="AB4165" i="1" a="1"/>
  <c r="AB4165" i="1" s="1"/>
  <c r="AB4166" i="1" a="1"/>
  <c r="AB4166" i="1" s="1"/>
  <c r="AB4167" i="1" a="1"/>
  <c r="AB4167" i="1" s="1"/>
  <c r="AB4168" i="1" a="1"/>
  <c r="AB4168" i="1" s="1"/>
  <c r="AB4169" i="1" a="1"/>
  <c r="AB4169" i="1" s="1"/>
  <c r="AB4170" i="1" a="1"/>
  <c r="AB4170" i="1" s="1"/>
  <c r="AB4171" i="1" a="1"/>
  <c r="AB4171" i="1"/>
  <c r="AB4172" i="1" a="1"/>
  <c r="AB4172" i="1" s="1"/>
  <c r="AB4173" i="1" a="1"/>
  <c r="AB4173" i="1" s="1"/>
  <c r="AB4174" i="1" a="1"/>
  <c r="AB4174" i="1" s="1"/>
  <c r="AB4175" i="1" a="1"/>
  <c r="AB4175" i="1" s="1"/>
  <c r="AB4176" i="1" a="1"/>
  <c r="AB4176" i="1" s="1"/>
  <c r="AB4177" i="1" a="1"/>
  <c r="AB4177" i="1" s="1"/>
  <c r="AB4178" i="1" a="1"/>
  <c r="AB4178" i="1" s="1"/>
  <c r="AB4179" i="1" a="1"/>
  <c r="AB4179" i="1" s="1"/>
  <c r="AB4180" i="1" a="1"/>
  <c r="AB4180" i="1" s="1"/>
  <c r="AB4181" i="1" a="1"/>
  <c r="AB4181" i="1" s="1"/>
  <c r="AB4182" i="1" a="1"/>
  <c r="AB4182" i="1" s="1"/>
  <c r="AB4183" i="1" a="1"/>
  <c r="AB4183" i="1" s="1"/>
  <c r="AB4184" i="1" a="1"/>
  <c r="AB4184" i="1" s="1"/>
  <c r="AB4185" i="1" a="1"/>
  <c r="AB4185" i="1" s="1"/>
  <c r="AB4186" i="1" a="1"/>
  <c r="AB4186" i="1" s="1"/>
  <c r="AB4187" i="1" a="1"/>
  <c r="AB4187" i="1" s="1"/>
  <c r="AB4188" i="1" a="1"/>
  <c r="AB4188" i="1" s="1"/>
  <c r="AB4189" i="1" a="1"/>
  <c r="AB4189" i="1" s="1"/>
  <c r="AB4190" i="1" a="1"/>
  <c r="AB4190" i="1" s="1"/>
  <c r="AB4191" i="1" a="1"/>
  <c r="AB4191" i="1" s="1"/>
  <c r="AB4192" i="1" a="1"/>
  <c r="AB4192" i="1" s="1"/>
  <c r="AB4193" i="1" a="1"/>
  <c r="AB4193" i="1" s="1"/>
  <c r="AB4194" i="1" a="1"/>
  <c r="AB4194" i="1" s="1"/>
  <c r="AB4195" i="1" a="1"/>
  <c r="AB4195" i="1" s="1"/>
  <c r="AB4196" i="1" a="1"/>
  <c r="AB4196" i="1" s="1"/>
  <c r="AB4197" i="1" a="1"/>
  <c r="AB4197" i="1" s="1"/>
  <c r="AB4198" i="1" a="1"/>
  <c r="AB4198" i="1" s="1"/>
  <c r="AB4199" i="1" a="1"/>
  <c r="AB4199" i="1" s="1"/>
  <c r="AB4200" i="1" a="1"/>
  <c r="AB4200" i="1" s="1"/>
  <c r="AB4201" i="1" a="1"/>
  <c r="AB4201" i="1" s="1"/>
  <c r="AB4202" i="1" a="1"/>
  <c r="AB4202" i="1" s="1"/>
  <c r="AB4203" i="1" a="1"/>
  <c r="AB4203" i="1" s="1"/>
  <c r="AB4204" i="1" a="1"/>
  <c r="AB4204" i="1" s="1"/>
  <c r="AB4205" i="1" a="1"/>
  <c r="AB4205" i="1" s="1"/>
  <c r="AB4206" i="1" a="1"/>
  <c r="AB4206" i="1" s="1"/>
  <c r="AB4207" i="1" a="1"/>
  <c r="AB4207" i="1" s="1"/>
  <c r="AB4208" i="1" a="1"/>
  <c r="AB4208" i="1" s="1"/>
  <c r="AB4209" i="1" a="1"/>
  <c r="AB4209" i="1" s="1"/>
  <c r="AB4210" i="1" a="1"/>
  <c r="AB4210" i="1" s="1"/>
  <c r="AB4211" i="1" a="1"/>
  <c r="AB4211" i="1" s="1"/>
  <c r="AB4212" i="1" a="1"/>
  <c r="AB4212" i="1" s="1"/>
  <c r="AB4213" i="1" a="1"/>
  <c r="AB4213" i="1" s="1"/>
  <c r="AB4214" i="1" a="1"/>
  <c r="AB4214" i="1" s="1"/>
  <c r="AB4215" i="1" a="1"/>
  <c r="AB4215" i="1" s="1"/>
  <c r="AB4216" i="1" a="1"/>
  <c r="AB4216" i="1" s="1"/>
  <c r="AB4217" i="1" a="1"/>
  <c r="AB4217" i="1" s="1"/>
  <c r="AB4218" i="1" a="1"/>
  <c r="AB4218" i="1" s="1"/>
  <c r="AB4219" i="1" a="1"/>
  <c r="AB4219" i="1" s="1"/>
  <c r="AB4220" i="1" a="1"/>
  <c r="AB4220" i="1" s="1"/>
  <c r="AB4221" i="1" a="1"/>
  <c r="AB4221" i="1" s="1"/>
  <c r="AB4222" i="1" a="1"/>
  <c r="AB4222" i="1" s="1"/>
  <c r="AB4223" i="1" a="1"/>
  <c r="AB4223" i="1" s="1"/>
  <c r="AB4224" i="1" a="1"/>
  <c r="AB4224" i="1"/>
  <c r="AB4225" i="1" a="1"/>
  <c r="AB4225" i="1" s="1"/>
  <c r="AB4226" i="1" a="1"/>
  <c r="AB4226" i="1" s="1"/>
  <c r="AB4227" i="1" a="1"/>
  <c r="AB4227" i="1" s="1"/>
  <c r="AB4228" i="1" a="1"/>
  <c r="AB4228" i="1" s="1"/>
  <c r="AB4229" i="1" a="1"/>
  <c r="AB4229" i="1" s="1"/>
  <c r="AB4230" i="1" a="1"/>
  <c r="AB4230" i="1" s="1"/>
  <c r="AB4231" i="1" a="1"/>
  <c r="AB4231" i="1" s="1"/>
  <c r="AB4232" i="1" a="1"/>
  <c r="AB4232" i="1" s="1"/>
  <c r="AB4233" i="1" a="1"/>
  <c r="AB4233" i="1" s="1"/>
  <c r="AB4234" i="1" a="1"/>
  <c r="AB4234" i="1" s="1"/>
  <c r="AB4235" i="1" a="1"/>
  <c r="AB4235" i="1" s="1"/>
  <c r="AB4236" i="1" a="1"/>
  <c r="AB4236" i="1" s="1"/>
  <c r="AB4237" i="1" a="1"/>
  <c r="AB4237" i="1" s="1"/>
  <c r="AB4238" i="1" a="1"/>
  <c r="AB4238" i="1" s="1"/>
  <c r="AB4239" i="1" a="1"/>
  <c r="AB4239" i="1" s="1"/>
  <c r="AB4240" i="1" a="1"/>
  <c r="AB4240" i="1"/>
  <c r="AB4241" i="1" a="1"/>
  <c r="AB4241" i="1" s="1"/>
  <c r="AB4242" i="1" a="1"/>
  <c r="AB4242" i="1" s="1"/>
  <c r="AB4243" i="1" a="1"/>
  <c r="AB4243" i="1" s="1"/>
  <c r="AB4244" i="1" a="1"/>
  <c r="AB4244" i="1" s="1"/>
  <c r="AB4245" i="1" a="1"/>
  <c r="AB4245" i="1" s="1"/>
  <c r="AB4246" i="1" a="1"/>
  <c r="AB4246" i="1" s="1"/>
  <c r="AB4247" i="1" a="1"/>
  <c r="AB4247" i="1" s="1"/>
  <c r="AB4248" i="1" a="1"/>
  <c r="AB4248" i="1" s="1"/>
  <c r="AB4249" i="1" a="1"/>
  <c r="AB4249" i="1" s="1"/>
  <c r="AB4250" i="1" a="1"/>
  <c r="AB4250" i="1" s="1"/>
  <c r="AB4251" i="1" a="1"/>
  <c r="AB4251" i="1" s="1"/>
  <c r="AB4252" i="1" a="1"/>
  <c r="AB4252" i="1" s="1"/>
  <c r="AB4253" i="1" a="1"/>
  <c r="AB4253" i="1" s="1"/>
  <c r="AB4254" i="1" a="1"/>
  <c r="AB4254" i="1" s="1"/>
  <c r="AB4255" i="1" a="1"/>
  <c r="AB4255" i="1" s="1"/>
  <c r="AB4256" i="1" a="1"/>
  <c r="AB4256" i="1" s="1"/>
  <c r="AB4257" i="1" a="1"/>
  <c r="AB4257" i="1" s="1"/>
  <c r="AB4258" i="1" a="1"/>
  <c r="AB4258" i="1" s="1"/>
  <c r="AB4259" i="1" a="1"/>
  <c r="AB4259" i="1" s="1"/>
  <c r="AB4260" i="1" a="1"/>
  <c r="AB4260" i="1" s="1"/>
  <c r="AB4261" i="1" a="1"/>
  <c r="AB4261" i="1" s="1"/>
  <c r="AB4262" i="1" a="1"/>
  <c r="AB4262" i="1" s="1"/>
  <c r="AB4263" i="1" a="1"/>
  <c r="AB4263" i="1" s="1"/>
  <c r="AB4264" i="1" a="1"/>
  <c r="AB4264" i="1" s="1"/>
  <c r="AB4265" i="1" a="1"/>
  <c r="AB4265" i="1" s="1"/>
  <c r="AB4266" i="1" a="1"/>
  <c r="AB4266" i="1" s="1"/>
  <c r="AB4267" i="1" a="1"/>
  <c r="AB4267" i="1" s="1"/>
  <c r="AB4268" i="1" a="1"/>
  <c r="AB4268" i="1" s="1"/>
  <c r="AB4269" i="1" a="1"/>
  <c r="AB4269" i="1" s="1"/>
  <c r="AB4270" i="1" a="1"/>
  <c r="AB4270" i="1" s="1"/>
  <c r="AB4271" i="1" a="1"/>
  <c r="AB4271" i="1" s="1"/>
  <c r="AB4272" i="1" a="1"/>
  <c r="AB4272" i="1" s="1"/>
  <c r="AB4273" i="1" a="1"/>
  <c r="AB4273" i="1" s="1"/>
  <c r="AB4274" i="1" a="1"/>
  <c r="AB4274" i="1" s="1"/>
  <c r="AB4275" i="1" a="1"/>
  <c r="AB4275" i="1" s="1"/>
  <c r="AB4276" i="1" a="1"/>
  <c r="AB4276" i="1" s="1"/>
  <c r="AB4277" i="1" a="1"/>
  <c r="AB4277" i="1" s="1"/>
  <c r="AB4278" i="1" a="1"/>
  <c r="AB4278" i="1" s="1"/>
  <c r="AB4279" i="1" a="1"/>
  <c r="AB4279" i="1" s="1"/>
  <c r="AB4280" i="1" a="1"/>
  <c r="AB4280" i="1" s="1"/>
  <c r="AB4281" i="1" a="1"/>
  <c r="AB4281" i="1" s="1"/>
  <c r="AB4282" i="1" a="1"/>
  <c r="AB4282" i="1" s="1"/>
  <c r="AB4283" i="1" a="1"/>
  <c r="AB4283" i="1" s="1"/>
  <c r="AB4284" i="1" a="1"/>
  <c r="AB4284" i="1" s="1"/>
  <c r="AB4285" i="1" a="1"/>
  <c r="AB4285" i="1" s="1"/>
  <c r="AB4286" i="1" a="1"/>
  <c r="AB4286" i="1" s="1"/>
  <c r="AB4287" i="1" a="1"/>
  <c r="AB4287" i="1" s="1"/>
  <c r="AB4288" i="1" a="1"/>
  <c r="AB4288" i="1"/>
  <c r="AB4289" i="1" a="1"/>
  <c r="AB4289" i="1" s="1"/>
  <c r="AB4290" i="1" a="1"/>
  <c r="AB4290" i="1" s="1"/>
  <c r="AB4291" i="1" a="1"/>
  <c r="AB4291" i="1" s="1"/>
  <c r="AB4292" i="1" a="1"/>
  <c r="AB4292" i="1" s="1"/>
  <c r="AB4293" i="1" a="1"/>
  <c r="AB4293" i="1" s="1"/>
  <c r="AB4294" i="1" a="1"/>
  <c r="AB4294" i="1" s="1"/>
  <c r="AB4295" i="1" a="1"/>
  <c r="AB4295" i="1" s="1"/>
  <c r="AB4296" i="1" a="1"/>
  <c r="AB4296" i="1" s="1"/>
  <c r="AB4297" i="1" a="1"/>
  <c r="AB4297" i="1" s="1"/>
  <c r="AB4298" i="1" a="1"/>
  <c r="AB4298" i="1" s="1"/>
  <c r="AB4299" i="1" a="1"/>
  <c r="AB4299" i="1" s="1"/>
  <c r="AB4300" i="1" a="1"/>
  <c r="AB4300" i="1" s="1"/>
  <c r="AB4301" i="1" a="1"/>
  <c r="AB4301" i="1" s="1"/>
  <c r="AB4302" i="1" a="1"/>
  <c r="AB4302" i="1" s="1"/>
  <c r="AB4303" i="1" a="1"/>
  <c r="AB4303" i="1" s="1"/>
  <c r="AB4304" i="1" a="1"/>
  <c r="AB4304" i="1" s="1"/>
  <c r="AB4305" i="1" a="1"/>
  <c r="AB4305" i="1" s="1"/>
  <c r="AB4306" i="1" a="1"/>
  <c r="AB4306" i="1" s="1"/>
  <c r="AB4307" i="1" a="1"/>
  <c r="AB4307" i="1" s="1"/>
  <c r="AB4308" i="1" a="1"/>
  <c r="AB4308" i="1" s="1"/>
  <c r="AB4309" i="1" a="1"/>
  <c r="AB4309" i="1" s="1"/>
  <c r="AB4310" i="1" a="1"/>
  <c r="AB4310" i="1" s="1"/>
  <c r="AB4311" i="1" a="1"/>
  <c r="AB4311" i="1" s="1"/>
  <c r="AB4312" i="1" a="1"/>
  <c r="AB4312" i="1"/>
  <c r="AB4313" i="1" a="1"/>
  <c r="AB4313" i="1" s="1"/>
  <c r="AB4314" i="1" a="1"/>
  <c r="AB4314" i="1" s="1"/>
  <c r="AB4315" i="1" a="1"/>
  <c r="AB4315" i="1" s="1"/>
  <c r="AB4316" i="1" a="1"/>
  <c r="AB4316" i="1" s="1"/>
  <c r="AB4317" i="1" a="1"/>
  <c r="AB4317" i="1" s="1"/>
  <c r="AB4318" i="1" a="1"/>
  <c r="AB4318" i="1" s="1"/>
  <c r="AB4319" i="1" a="1"/>
  <c r="AB4319" i="1" s="1"/>
  <c r="AB4320" i="1" a="1"/>
  <c r="AB4320" i="1" s="1"/>
  <c r="AB4321" i="1" a="1"/>
  <c r="AB4321" i="1" s="1"/>
  <c r="AB4322" i="1" a="1"/>
  <c r="AB4322" i="1" s="1"/>
  <c r="AB4323" i="1" a="1"/>
  <c r="AB4323" i="1" s="1"/>
  <c r="AB4324" i="1" a="1"/>
  <c r="AB4324" i="1" s="1"/>
  <c r="AB4325" i="1" a="1"/>
  <c r="AB4325" i="1" s="1"/>
  <c r="AB4326" i="1" a="1"/>
  <c r="AB4326" i="1" s="1"/>
  <c r="AB4327" i="1" a="1"/>
  <c r="AB4327" i="1" s="1"/>
  <c r="AB4328" i="1" a="1"/>
  <c r="AB4328" i="1" s="1"/>
  <c r="AB4329" i="1" a="1"/>
  <c r="AB4329" i="1" s="1"/>
  <c r="AB4330" i="1" a="1"/>
  <c r="AB4330" i="1" s="1"/>
  <c r="AB4331" i="1" a="1"/>
  <c r="AB4331" i="1" s="1"/>
  <c r="AB4332" i="1" a="1"/>
  <c r="AB4332" i="1" s="1"/>
  <c r="AB4333" i="1" a="1"/>
  <c r="AB4333" i="1" s="1"/>
  <c r="AB4334" i="1" a="1"/>
  <c r="AB4334" i="1" s="1"/>
  <c r="AB4335" i="1" a="1"/>
  <c r="AB4335" i="1" s="1"/>
  <c r="AB4336" i="1" a="1"/>
  <c r="AB4336" i="1" s="1"/>
  <c r="AB4337" i="1" a="1"/>
  <c r="AB4337" i="1" s="1"/>
  <c r="AB4338" i="1" a="1"/>
  <c r="AB4338" i="1" s="1"/>
  <c r="AB4339" i="1" a="1"/>
  <c r="AB4339" i="1" s="1"/>
  <c r="AB4340" i="1" a="1"/>
  <c r="AB4340" i="1" s="1"/>
  <c r="AB4341" i="1" a="1"/>
  <c r="AB4341" i="1" s="1"/>
  <c r="AB4342" i="1" a="1"/>
  <c r="AB4342" i="1" s="1"/>
  <c r="AB4343" i="1" a="1"/>
  <c r="AB4343" i="1" s="1"/>
  <c r="AB4344" i="1" a="1"/>
  <c r="AB4344" i="1"/>
  <c r="AB4345" i="1" a="1"/>
  <c r="AB4345" i="1" s="1"/>
  <c r="AB4346" i="1" a="1"/>
  <c r="AB4346" i="1" s="1"/>
  <c r="AB4347" i="1" a="1"/>
  <c r="AB4347" i="1" s="1"/>
  <c r="AB4348" i="1" a="1"/>
  <c r="AB4348" i="1" s="1"/>
  <c r="AB4349" i="1" a="1"/>
  <c r="AB4349" i="1" s="1"/>
  <c r="AB4350" i="1" a="1"/>
  <c r="AB4350" i="1" s="1"/>
  <c r="AB4351" i="1" a="1"/>
  <c r="AB4351" i="1" s="1"/>
  <c r="AB4352" i="1" a="1"/>
  <c r="AB4352" i="1" s="1"/>
  <c r="AB4353" i="1" a="1"/>
  <c r="AB4353" i="1" s="1"/>
  <c r="AB4354" i="1" a="1"/>
  <c r="AB4354" i="1" s="1"/>
  <c r="AB4355" i="1" a="1"/>
  <c r="AB4355" i="1" s="1"/>
  <c r="AB4356" i="1" a="1"/>
  <c r="AB4356" i="1" s="1"/>
  <c r="AB4357" i="1" a="1"/>
  <c r="AB4357" i="1" s="1"/>
  <c r="AB4358" i="1" a="1"/>
  <c r="AB4358" i="1" s="1"/>
  <c r="AB4359" i="1" a="1"/>
  <c r="AB4359" i="1" s="1"/>
  <c r="AB4360" i="1" a="1"/>
  <c r="AB4360" i="1" s="1"/>
  <c r="AB4361" i="1" a="1"/>
  <c r="AB4361" i="1" s="1"/>
  <c r="AB4362" i="1" a="1"/>
  <c r="AB4362" i="1" s="1"/>
  <c r="AB4363" i="1" a="1"/>
  <c r="AB4363" i="1" s="1"/>
  <c r="AB4364" i="1" a="1"/>
  <c r="AB4364" i="1" s="1"/>
  <c r="AB4365" i="1" a="1"/>
  <c r="AB4365" i="1" s="1"/>
  <c r="AB4366" i="1" a="1"/>
  <c r="AB4366" i="1" s="1"/>
  <c r="AB4367" i="1" a="1"/>
  <c r="AB4367" i="1" s="1"/>
  <c r="AB4368" i="1" a="1"/>
  <c r="AB4368" i="1"/>
  <c r="AB4369" i="1" a="1"/>
  <c r="AB4369" i="1" s="1"/>
  <c r="AB4370" i="1" a="1"/>
  <c r="AB4370" i="1" s="1"/>
  <c r="AB4371" i="1" a="1"/>
  <c r="AB4371" i="1" s="1"/>
  <c r="AB4372" i="1" a="1"/>
  <c r="AB4372" i="1" s="1"/>
  <c r="AB4373" i="1" a="1"/>
  <c r="AB4373" i="1" s="1"/>
  <c r="AB4374" i="1" a="1"/>
  <c r="AB4374" i="1" s="1"/>
  <c r="AB4375" i="1" a="1"/>
  <c r="AB4375" i="1" s="1"/>
  <c r="AB4376" i="1" a="1"/>
  <c r="AB4376" i="1"/>
  <c r="AB4377" i="1" a="1"/>
  <c r="AB4377" i="1" s="1"/>
  <c r="AB4378" i="1" a="1"/>
  <c r="AB4378" i="1" s="1"/>
  <c r="AB4379" i="1" a="1"/>
  <c r="AB4379" i="1" s="1"/>
  <c r="AB4380" i="1" a="1"/>
  <c r="AB4380" i="1" s="1"/>
  <c r="AB4381" i="1" a="1"/>
  <c r="AB4381" i="1" s="1"/>
  <c r="AB4382" i="1" a="1"/>
  <c r="AB4382" i="1" s="1"/>
  <c r="AB4383" i="1" a="1"/>
  <c r="AB4383" i="1" s="1"/>
  <c r="AB4384" i="1" a="1"/>
  <c r="AB4384" i="1" s="1"/>
  <c r="AB4385" i="1" a="1"/>
  <c r="AB4385" i="1" s="1"/>
  <c r="AB4386" i="1" a="1"/>
  <c r="AB4386" i="1" s="1"/>
  <c r="AB4387" i="1" a="1"/>
  <c r="AB4387" i="1" s="1"/>
  <c r="AB4388" i="1" a="1"/>
  <c r="AB4388" i="1" s="1"/>
  <c r="AB4389" i="1" a="1"/>
  <c r="AB4389" i="1" s="1"/>
  <c r="AB4390" i="1" a="1"/>
  <c r="AB4390" i="1" s="1"/>
  <c r="AB4391" i="1" a="1"/>
  <c r="AB4391" i="1" s="1"/>
  <c r="AB4392" i="1" a="1"/>
  <c r="AB4392" i="1" s="1"/>
  <c r="AB4393" i="1" a="1"/>
  <c r="AB4393" i="1" s="1"/>
  <c r="AB4394" i="1" a="1"/>
  <c r="AB4394" i="1" s="1"/>
  <c r="AB4395" i="1" a="1"/>
  <c r="AB4395" i="1" s="1"/>
  <c r="AB4396" i="1" a="1"/>
  <c r="AB4396" i="1" s="1"/>
  <c r="AB4397" i="1" a="1"/>
  <c r="AB4397" i="1" s="1"/>
  <c r="AB4398" i="1" a="1"/>
  <c r="AB4398" i="1" s="1"/>
  <c r="AB4399" i="1" a="1"/>
  <c r="AB4399" i="1" s="1"/>
  <c r="AB4400" i="1" a="1"/>
  <c r="AB4400" i="1" s="1"/>
  <c r="AB4401" i="1" a="1"/>
  <c r="AB4401" i="1" s="1"/>
  <c r="AB4402" i="1" a="1"/>
  <c r="AB4402" i="1" s="1"/>
  <c r="AB4403" i="1" a="1"/>
  <c r="AB4403" i="1" s="1"/>
  <c r="AB4404" i="1" a="1"/>
  <c r="AB4404" i="1" s="1"/>
  <c r="AB4405" i="1" a="1"/>
  <c r="AB4405" i="1" s="1"/>
  <c r="AB4406" i="1" a="1"/>
  <c r="AB4406" i="1" s="1"/>
  <c r="AB4407" i="1" a="1"/>
  <c r="AB4407" i="1" s="1"/>
  <c r="AB4408" i="1" a="1"/>
  <c r="AB4408" i="1" s="1"/>
  <c r="AB4409" i="1" a="1"/>
  <c r="AB4409" i="1" s="1"/>
  <c r="AB4410" i="1" a="1"/>
  <c r="AB4410" i="1" s="1"/>
  <c r="AB4411" i="1" a="1"/>
  <c r="AB4411" i="1" s="1"/>
  <c r="AB4412" i="1" a="1"/>
  <c r="AB4412" i="1" s="1"/>
  <c r="AB4413" i="1" a="1"/>
  <c r="AB4413" i="1" s="1"/>
  <c r="AB4414" i="1" a="1"/>
  <c r="AB4414" i="1" s="1"/>
  <c r="AB4415" i="1" a="1"/>
  <c r="AB4415" i="1" s="1"/>
  <c r="AB4416" i="1" a="1"/>
  <c r="AB4416" i="1"/>
  <c r="AB4417" i="1" a="1"/>
  <c r="AB4417" i="1" s="1"/>
  <c r="AB4418" i="1" a="1"/>
  <c r="AB4418" i="1" s="1"/>
  <c r="AB4419" i="1" a="1"/>
  <c r="AB4419" i="1" s="1"/>
  <c r="AB4420" i="1" a="1"/>
  <c r="AB4420" i="1" s="1"/>
  <c r="AB4421" i="1" a="1"/>
  <c r="AB4421" i="1" s="1"/>
  <c r="AB4422" i="1" a="1"/>
  <c r="AB4422" i="1" s="1"/>
  <c r="AB4423" i="1" a="1"/>
  <c r="AB4423" i="1" s="1"/>
  <c r="AB4424" i="1" a="1"/>
  <c r="AB4424" i="1" s="1"/>
  <c r="AB4425" i="1" a="1"/>
  <c r="AB4425" i="1" s="1"/>
  <c r="AB4426" i="1" a="1"/>
  <c r="AB4426" i="1" s="1"/>
  <c r="AB4427" i="1" a="1"/>
  <c r="AB4427" i="1" s="1"/>
  <c r="AB4428" i="1" a="1"/>
  <c r="AB4428" i="1" s="1"/>
  <c r="AB4429" i="1" a="1"/>
  <c r="AB4429" i="1" s="1"/>
  <c r="AB4430" i="1" a="1"/>
  <c r="AB4430" i="1" s="1"/>
  <c r="AB4431" i="1" a="1"/>
  <c r="AB4431" i="1" s="1"/>
  <c r="AB4432" i="1" a="1"/>
  <c r="AB4432" i="1"/>
  <c r="AB4433" i="1" a="1"/>
  <c r="AB4433" i="1" s="1"/>
  <c r="AB4434" i="1" a="1"/>
  <c r="AB4434" i="1" s="1"/>
  <c r="AB4435" i="1" a="1"/>
  <c r="AB4435" i="1" s="1"/>
  <c r="AB4436" i="1" a="1"/>
  <c r="AB4436" i="1" s="1"/>
  <c r="AB4437" i="1" a="1"/>
  <c r="AB4437" i="1" s="1"/>
  <c r="AB4438" i="1" a="1"/>
  <c r="AB4438" i="1" s="1"/>
  <c r="AB4439" i="1" a="1"/>
  <c r="AB4439" i="1" s="1"/>
  <c r="AB4440" i="1" a="1"/>
  <c r="AB4440" i="1"/>
  <c r="AB4441" i="1" a="1"/>
  <c r="AB4441" i="1" s="1"/>
  <c r="AB4442" i="1" a="1"/>
  <c r="AB4442" i="1" s="1"/>
  <c r="AB4443" i="1" a="1"/>
  <c r="AB4443" i="1" s="1"/>
  <c r="AB4444" i="1" a="1"/>
  <c r="AB4444" i="1" s="1"/>
  <c r="AB4445" i="1" a="1"/>
  <c r="AB4445" i="1" s="1"/>
  <c r="AB4446" i="1" a="1"/>
  <c r="AB4446" i="1" s="1"/>
  <c r="AB4447" i="1" a="1"/>
  <c r="AB4447" i="1" s="1"/>
  <c r="AB4448" i="1" a="1"/>
  <c r="AB4448" i="1" s="1"/>
  <c r="AB4449" i="1" a="1"/>
  <c r="AB4449" i="1" s="1"/>
  <c r="AB4450" i="1" a="1"/>
  <c r="AB4450" i="1" s="1"/>
  <c r="AB4451" i="1" a="1"/>
  <c r="AB4451" i="1" s="1"/>
  <c r="AB4452" i="1" a="1"/>
  <c r="AB4452" i="1" s="1"/>
  <c r="AB4453" i="1" a="1"/>
  <c r="AB4453" i="1" s="1"/>
  <c r="AB4454" i="1" a="1"/>
  <c r="AB4454" i="1" s="1"/>
  <c r="AB4455" i="1" a="1"/>
  <c r="AB4455" i="1" s="1"/>
  <c r="AB4456" i="1" a="1"/>
  <c r="AB4456" i="1" s="1"/>
  <c r="AB4457" i="1" a="1"/>
  <c r="AB4457" i="1" s="1"/>
  <c r="AB4458" i="1" a="1"/>
  <c r="AB4458" i="1" s="1"/>
  <c r="AB4459" i="1" a="1"/>
  <c r="AB4459" i="1" s="1"/>
  <c r="AB4460" i="1" a="1"/>
  <c r="AB4460" i="1" s="1"/>
  <c r="AB4461" i="1" a="1"/>
  <c r="AB4461" i="1" s="1"/>
  <c r="AB4462" i="1" a="1"/>
  <c r="AB4462" i="1" s="1"/>
  <c r="AB4463" i="1" a="1"/>
  <c r="AB4463" i="1" s="1"/>
  <c r="AB4464" i="1" a="1"/>
  <c r="AB4464" i="1" s="1"/>
  <c r="AB4465" i="1" a="1"/>
  <c r="AB4465" i="1" s="1"/>
  <c r="AB4466" i="1" a="1"/>
  <c r="AB4466" i="1" s="1"/>
  <c r="AB4467" i="1" a="1"/>
  <c r="AB4467" i="1" s="1"/>
  <c r="AB4468" i="1" a="1"/>
  <c r="AB4468" i="1" s="1"/>
  <c r="AB4469" i="1" a="1"/>
  <c r="AB4469" i="1" s="1"/>
  <c r="AB4470" i="1" a="1"/>
  <c r="AB4470" i="1" s="1"/>
  <c r="AB4471" i="1" a="1"/>
  <c r="AB4471" i="1" s="1"/>
  <c r="AB4472" i="1" a="1"/>
  <c r="AB4472" i="1" s="1"/>
  <c r="AB4473" i="1" a="1"/>
  <c r="AB4473" i="1" s="1"/>
  <c r="AB4474" i="1" a="1"/>
  <c r="AB4474" i="1" s="1"/>
  <c r="AB4475" i="1" a="1"/>
  <c r="AB4475" i="1" s="1"/>
  <c r="AB4476" i="1" a="1"/>
  <c r="AB4476" i="1" s="1"/>
  <c r="AB4477" i="1" a="1"/>
  <c r="AB4477" i="1" s="1"/>
  <c r="AB4478" i="1" a="1"/>
  <c r="AB4478" i="1" s="1"/>
  <c r="AB4479" i="1" a="1"/>
  <c r="AB4479" i="1" s="1"/>
  <c r="AB4480" i="1" a="1"/>
  <c r="AB4480" i="1" s="1"/>
  <c r="AB4481" i="1" a="1"/>
  <c r="AB4481" i="1" s="1"/>
  <c r="AB4482" i="1" a="1"/>
  <c r="AB4482" i="1" s="1"/>
  <c r="AB4483" i="1" a="1"/>
  <c r="AB4483" i="1" s="1"/>
  <c r="AB4484" i="1" a="1"/>
  <c r="AB4484" i="1" s="1"/>
  <c r="AB4485" i="1" a="1"/>
  <c r="AB4485" i="1" s="1"/>
  <c r="AB4486" i="1" a="1"/>
  <c r="AB4486" i="1" s="1"/>
  <c r="AB4487" i="1" a="1"/>
  <c r="AB4487" i="1" s="1"/>
  <c r="AB4488" i="1" a="1"/>
  <c r="AB4488" i="1" s="1"/>
  <c r="AB4489" i="1" a="1"/>
  <c r="AB4489" i="1" s="1"/>
  <c r="AB4490" i="1" a="1"/>
  <c r="AB4490" i="1" s="1"/>
  <c r="AB4491" i="1" a="1"/>
  <c r="AB4491" i="1" s="1"/>
  <c r="AB4492" i="1" a="1"/>
  <c r="AB4492" i="1" s="1"/>
  <c r="AB4493" i="1" a="1"/>
  <c r="AB4493" i="1" s="1"/>
  <c r="AB4494" i="1" a="1"/>
  <c r="AB4494" i="1" s="1"/>
  <c r="AB4495" i="1" a="1"/>
  <c r="AB4495" i="1" s="1"/>
  <c r="AB4496" i="1" a="1"/>
  <c r="AB4496" i="1"/>
  <c r="AB4497" i="1" a="1"/>
  <c r="AB4497" i="1" s="1"/>
  <c r="AB4498" i="1" a="1"/>
  <c r="AB4498" i="1" s="1"/>
  <c r="AB4499" i="1" a="1"/>
  <c r="AB4499" i="1" s="1"/>
  <c r="AB4500" i="1" a="1"/>
  <c r="AB4500" i="1" s="1"/>
  <c r="AB4501" i="1" a="1"/>
  <c r="AB4501" i="1" s="1"/>
  <c r="AB4502" i="1" a="1"/>
  <c r="AB4502" i="1" s="1"/>
  <c r="AB4503" i="1" a="1"/>
  <c r="AB4503" i="1" s="1"/>
  <c r="AB4504" i="1" a="1"/>
  <c r="AB4504" i="1"/>
  <c r="AB4505" i="1" a="1"/>
  <c r="AB4505" i="1" s="1"/>
  <c r="AB4506" i="1" a="1"/>
  <c r="AB4506" i="1" s="1"/>
  <c r="AB4507" i="1" a="1"/>
  <c r="AB4507" i="1" s="1"/>
  <c r="AB4508" i="1" a="1"/>
  <c r="AB4508" i="1" s="1"/>
  <c r="AB4509" i="1" a="1"/>
  <c r="AB4509" i="1" s="1"/>
  <c r="AB4510" i="1" a="1"/>
  <c r="AB4510" i="1" s="1"/>
  <c r="AB4511" i="1" a="1"/>
  <c r="AB4511" i="1" s="1"/>
  <c r="AB4512" i="1" a="1"/>
  <c r="AB4512" i="1" s="1"/>
  <c r="AB4513" i="1" a="1"/>
  <c r="AB4513" i="1" s="1"/>
  <c r="AB4514" i="1" a="1"/>
  <c r="AB4514" i="1" s="1"/>
  <c r="AB4515" i="1" a="1"/>
  <c r="AB4515" i="1" s="1"/>
  <c r="AB4516" i="1" a="1"/>
  <c r="AB4516" i="1" s="1"/>
  <c r="AB4517" i="1" a="1"/>
  <c r="AB4517" i="1" s="1"/>
  <c r="AB4518" i="1" a="1"/>
  <c r="AB4518" i="1" s="1"/>
  <c r="AB4519" i="1" a="1"/>
  <c r="AB4519" i="1" s="1"/>
  <c r="AB4520" i="1" a="1"/>
  <c r="AB4520" i="1" s="1"/>
  <c r="AB4521" i="1" a="1"/>
  <c r="AB4521" i="1" s="1"/>
  <c r="AB4522" i="1" a="1"/>
  <c r="AB4522" i="1" s="1"/>
  <c r="AB4523" i="1" a="1"/>
  <c r="AB4523" i="1" s="1"/>
  <c r="AB4524" i="1" a="1"/>
  <c r="AB4524" i="1" s="1"/>
  <c r="AB4525" i="1" a="1"/>
  <c r="AB4525" i="1" s="1"/>
  <c r="AB4526" i="1" a="1"/>
  <c r="AB4526" i="1" s="1"/>
  <c r="AB4527" i="1" a="1"/>
  <c r="AB4527" i="1" s="1"/>
  <c r="AB4528" i="1" a="1"/>
  <c r="AB4528" i="1" s="1"/>
  <c r="AB4529" i="1" a="1"/>
  <c r="AB4529" i="1" s="1"/>
  <c r="AB4530" i="1" a="1"/>
  <c r="AB4530" i="1" s="1"/>
  <c r="AB4531" i="1" a="1"/>
  <c r="AB4531" i="1" s="1"/>
  <c r="AB4532" i="1" a="1"/>
  <c r="AB4532" i="1" s="1"/>
  <c r="AB4533" i="1" a="1"/>
  <c r="AB4533" i="1" s="1"/>
  <c r="AB4534" i="1" a="1"/>
  <c r="AB4534" i="1" s="1"/>
  <c r="AB4535" i="1" a="1"/>
  <c r="AB4535" i="1" s="1"/>
  <c r="AB4536" i="1" a="1"/>
  <c r="AB4536" i="1" s="1"/>
  <c r="AB4537" i="1" a="1"/>
  <c r="AB4537" i="1" s="1"/>
  <c r="AB4538" i="1" a="1"/>
  <c r="AB4538" i="1" s="1"/>
  <c r="AB4539" i="1" a="1"/>
  <c r="AB4539" i="1" s="1"/>
  <c r="AB4540" i="1" a="1"/>
  <c r="AB4540" i="1" s="1"/>
  <c r="AB4541" i="1" a="1"/>
  <c r="AB4541" i="1" s="1"/>
  <c r="AB4542" i="1" a="1"/>
  <c r="AB4542" i="1" s="1"/>
  <c r="AB4543" i="1" a="1"/>
  <c r="AB4543" i="1" s="1"/>
  <c r="AB4544" i="1" a="1"/>
  <c r="AB4544" i="1" s="1"/>
  <c r="AB4545" i="1" a="1"/>
  <c r="AB4545" i="1" s="1"/>
  <c r="AB4546" i="1" a="1"/>
  <c r="AB4546" i="1" s="1"/>
  <c r="AB4547" i="1" a="1"/>
  <c r="AB4547" i="1" s="1"/>
  <c r="AB4548" i="1" a="1"/>
  <c r="AB4548" i="1" s="1"/>
  <c r="AB4549" i="1" a="1"/>
  <c r="AB4549" i="1" s="1"/>
  <c r="AB4550" i="1" a="1"/>
  <c r="AB4550" i="1" s="1"/>
  <c r="AB4551" i="1" a="1"/>
  <c r="AB4551" i="1" s="1"/>
  <c r="AB4552" i="1" a="1"/>
  <c r="AB4552" i="1"/>
  <c r="AB4553" i="1" a="1"/>
  <c r="AB4553" i="1" s="1"/>
  <c r="AB4554" i="1" a="1"/>
  <c r="AB4554" i="1" s="1"/>
  <c r="AB4555" i="1" a="1"/>
  <c r="AB4555" i="1" s="1"/>
  <c r="AB4556" i="1" a="1"/>
  <c r="AB4556" i="1" s="1"/>
  <c r="AB4557" i="1" a="1"/>
  <c r="AB4557" i="1" s="1"/>
  <c r="AB4558" i="1" a="1"/>
  <c r="AB4558" i="1" s="1"/>
  <c r="AB4559" i="1" a="1"/>
  <c r="AB4559" i="1" s="1"/>
  <c r="AB4560" i="1" a="1"/>
  <c r="AB4560" i="1" s="1"/>
  <c r="AB4561" i="1" a="1"/>
  <c r="AB4561" i="1" s="1"/>
  <c r="AB4562" i="1" a="1"/>
  <c r="AB4562" i="1" s="1"/>
  <c r="AB4563" i="1" a="1"/>
  <c r="AB4563" i="1" s="1"/>
  <c r="AB4564" i="1" a="1"/>
  <c r="AB4564" i="1" s="1"/>
  <c r="AB4565" i="1" a="1"/>
  <c r="AB4565" i="1" s="1"/>
  <c r="AB4566" i="1" a="1"/>
  <c r="AB4566" i="1" s="1"/>
  <c r="AB4567" i="1" a="1"/>
  <c r="AB4567" i="1" s="1"/>
  <c r="AB4568" i="1" a="1"/>
  <c r="AB4568" i="1"/>
  <c r="AB4569" i="1" a="1"/>
  <c r="AB4569" i="1" s="1"/>
  <c r="AB4570" i="1" a="1"/>
  <c r="AB4570" i="1" s="1"/>
  <c r="AB4571" i="1" a="1"/>
  <c r="AB4571" i="1" s="1"/>
  <c r="AB4572" i="1" a="1"/>
  <c r="AB4572" i="1" s="1"/>
  <c r="AB4573" i="1" a="1"/>
  <c r="AB4573" i="1" s="1"/>
  <c r="AB4574" i="1" a="1"/>
  <c r="AB4574" i="1" s="1"/>
  <c r="AB4575" i="1" a="1"/>
  <c r="AB4575" i="1" s="1"/>
  <c r="AB4576" i="1" a="1"/>
  <c r="AB4576" i="1" s="1"/>
  <c r="AB4577" i="1" a="1"/>
  <c r="AB4577" i="1" s="1"/>
  <c r="AB4578" i="1" a="1"/>
  <c r="AB4578" i="1" s="1"/>
  <c r="AB4579" i="1" a="1"/>
  <c r="AB4579" i="1" s="1"/>
  <c r="AB4580" i="1" a="1"/>
  <c r="AB4580" i="1" s="1"/>
  <c r="AB4581" i="1" a="1"/>
  <c r="AB4581" i="1" s="1"/>
  <c r="AB4582" i="1" a="1"/>
  <c r="AB4582" i="1" s="1"/>
  <c r="AB4583" i="1" a="1"/>
  <c r="AB4583" i="1" s="1"/>
  <c r="AB4584" i="1" a="1"/>
  <c r="AB4584" i="1" s="1"/>
  <c r="AB4585" i="1" a="1"/>
  <c r="AB4585" i="1" s="1"/>
  <c r="AB4586" i="1" a="1"/>
  <c r="AB4586" i="1" s="1"/>
  <c r="AB4587" i="1" a="1"/>
  <c r="AB4587" i="1" s="1"/>
  <c r="AB4588" i="1" a="1"/>
  <c r="AB4588" i="1" s="1"/>
  <c r="AB4589" i="1" a="1"/>
  <c r="AB4589" i="1" s="1"/>
  <c r="AB4590" i="1" a="1"/>
  <c r="AB4590" i="1" s="1"/>
  <c r="AB4591" i="1" a="1"/>
  <c r="AB4591" i="1" s="1"/>
  <c r="AB4592" i="1" a="1"/>
  <c r="AB4592" i="1" s="1"/>
  <c r="AB4593" i="1" a="1"/>
  <c r="AB4593" i="1" s="1"/>
  <c r="AB4594" i="1" a="1"/>
  <c r="AB4594" i="1" s="1"/>
  <c r="AB4595" i="1" a="1"/>
  <c r="AB4595" i="1" s="1"/>
  <c r="AB4596" i="1" a="1"/>
  <c r="AB4596" i="1" s="1"/>
  <c r="AB4597" i="1" a="1"/>
  <c r="AB4597" i="1" s="1"/>
  <c r="AB4598" i="1" a="1"/>
  <c r="AB4598" i="1" s="1"/>
  <c r="AB4599" i="1" a="1"/>
  <c r="AB4599" i="1" s="1"/>
  <c r="AB4600" i="1" a="1"/>
  <c r="AB4600" i="1" s="1"/>
  <c r="AB4601" i="1" a="1"/>
  <c r="AB4601" i="1" s="1"/>
  <c r="AB4602" i="1" a="1"/>
  <c r="AB4602" i="1" s="1"/>
  <c r="AB4603" i="1" a="1"/>
  <c r="AB4603" i="1" s="1"/>
  <c r="AB4604" i="1" a="1"/>
  <c r="AB4604" i="1" s="1"/>
  <c r="AB4605" i="1" a="1"/>
  <c r="AB4605" i="1" s="1"/>
  <c r="AB4606" i="1" a="1"/>
  <c r="AB4606" i="1" s="1"/>
  <c r="AB4607" i="1" a="1"/>
  <c r="AB4607" i="1" s="1"/>
  <c r="AB4608" i="1" a="1"/>
  <c r="AB4608" i="1" s="1"/>
  <c r="AB4609" i="1" a="1"/>
  <c r="AB4609" i="1" s="1"/>
  <c r="AB4610" i="1" a="1"/>
  <c r="AB4610" i="1" s="1"/>
  <c r="AB4611" i="1" a="1"/>
  <c r="AB4611" i="1" s="1"/>
  <c r="AB4612" i="1" a="1"/>
  <c r="AB4612" i="1" s="1"/>
  <c r="AB4613" i="1" a="1"/>
  <c r="AB4613" i="1" s="1"/>
  <c r="AB4614" i="1" a="1"/>
  <c r="AB4614" i="1" s="1"/>
  <c r="AB4615" i="1" a="1"/>
  <c r="AB4615" i="1" s="1"/>
  <c r="AB4616" i="1" a="1"/>
  <c r="AB4616" i="1"/>
  <c r="AB4617" i="1" a="1"/>
  <c r="AB4617" i="1" s="1"/>
  <c r="AB4618" i="1" a="1"/>
  <c r="AB4618" i="1" s="1"/>
  <c r="AB4619" i="1" a="1"/>
  <c r="AB4619" i="1" s="1"/>
  <c r="AB4620" i="1" a="1"/>
  <c r="AB4620" i="1" s="1"/>
  <c r="AB4621" i="1" a="1"/>
  <c r="AB4621" i="1" s="1"/>
  <c r="AB4622" i="1" a="1"/>
  <c r="AB4622" i="1" s="1"/>
  <c r="AB4623" i="1" a="1"/>
  <c r="AB4623" i="1" s="1"/>
  <c r="AB4624" i="1" a="1"/>
  <c r="AB4624" i="1" s="1"/>
  <c r="AB4625" i="1" a="1"/>
  <c r="AB4625" i="1" s="1"/>
  <c r="AB4626" i="1" a="1"/>
  <c r="AB4626" i="1" s="1"/>
  <c r="AB4627" i="1" a="1"/>
  <c r="AB4627" i="1" s="1"/>
  <c r="AB4628" i="1" a="1"/>
  <c r="AB4628" i="1" s="1"/>
  <c r="AB4629" i="1" a="1"/>
  <c r="AB4629" i="1" s="1"/>
  <c r="AB4630" i="1" a="1"/>
  <c r="AB4630" i="1" s="1"/>
  <c r="AB4631" i="1" a="1"/>
  <c r="AB4631" i="1" s="1"/>
  <c r="AB4632" i="1" a="1"/>
  <c r="AB4632" i="1"/>
  <c r="AB4633" i="1" a="1"/>
  <c r="AB4633" i="1" s="1"/>
  <c r="AB4634" i="1" a="1"/>
  <c r="AB4634" i="1" s="1"/>
  <c r="AB4635" i="1" a="1"/>
  <c r="AB4635" i="1" s="1"/>
  <c r="AB4636" i="1" a="1"/>
  <c r="AB4636" i="1" s="1"/>
  <c r="AB4637" i="1" a="1"/>
  <c r="AB4637" i="1" s="1"/>
  <c r="AB4638" i="1" a="1"/>
  <c r="AB4638" i="1" s="1"/>
  <c r="AB4639" i="1" a="1"/>
  <c r="AB4639" i="1" s="1"/>
  <c r="AB4640" i="1" a="1"/>
  <c r="AB4640" i="1" s="1"/>
  <c r="AB4641" i="1" a="1"/>
  <c r="AB4641" i="1" s="1"/>
  <c r="AB4642" i="1" a="1"/>
  <c r="AB4642" i="1" s="1"/>
  <c r="AB4643" i="1" a="1"/>
  <c r="AB4643" i="1" s="1"/>
  <c r="AB4644" i="1" a="1"/>
  <c r="AB4644" i="1" s="1"/>
  <c r="AB4645" i="1" a="1"/>
  <c r="AB4645" i="1" s="1"/>
  <c r="AB4646" i="1" a="1"/>
  <c r="AB4646" i="1" s="1"/>
  <c r="AB4647" i="1" a="1"/>
  <c r="AB4647" i="1" s="1"/>
  <c r="AB4648" i="1" a="1"/>
  <c r="AB4648" i="1" s="1"/>
  <c r="AB4649" i="1" a="1"/>
  <c r="AB4649" i="1" s="1"/>
  <c r="AB4650" i="1" a="1"/>
  <c r="AB4650" i="1" s="1"/>
  <c r="AB4651" i="1" a="1"/>
  <c r="AB4651" i="1" s="1"/>
  <c r="AB4652" i="1" a="1"/>
  <c r="AB4652" i="1" s="1"/>
  <c r="AB4653" i="1" a="1"/>
  <c r="AB4653" i="1" s="1"/>
  <c r="AB4654" i="1" a="1"/>
  <c r="AB4654" i="1" s="1"/>
  <c r="AB4655" i="1" a="1"/>
  <c r="AB4655" i="1" s="1"/>
  <c r="AB4656" i="1" a="1"/>
  <c r="AB4656" i="1" s="1"/>
  <c r="AB4657" i="1" a="1"/>
  <c r="AB4657" i="1" s="1"/>
  <c r="AB4658" i="1" a="1"/>
  <c r="AB4658" i="1" s="1"/>
  <c r="AB4659" i="1" a="1"/>
  <c r="AB4659" i="1" s="1"/>
  <c r="AB4660" i="1" a="1"/>
  <c r="AB4660" i="1" s="1"/>
  <c r="AB4661" i="1" a="1"/>
  <c r="AB4661" i="1" s="1"/>
  <c r="AB4662" i="1" a="1"/>
  <c r="AB4662" i="1" s="1"/>
  <c r="AB4663" i="1" a="1"/>
  <c r="AB4663" i="1" s="1"/>
  <c r="AB4664" i="1" a="1"/>
  <c r="AB4664" i="1"/>
  <c r="AB4665" i="1" a="1"/>
  <c r="AB4665" i="1" s="1"/>
  <c r="AB4666" i="1" a="1"/>
  <c r="AB4666" i="1" s="1"/>
  <c r="AB4667" i="1" a="1"/>
  <c r="AB4667" i="1" s="1"/>
  <c r="AB4668" i="1" a="1"/>
  <c r="AB4668" i="1" s="1"/>
  <c r="AB4669" i="1" a="1"/>
  <c r="AB4669" i="1" s="1"/>
  <c r="AB4670" i="1" a="1"/>
  <c r="AB4670" i="1" s="1"/>
  <c r="AB4671" i="1" a="1"/>
  <c r="AB4671" i="1" s="1"/>
  <c r="AB4672" i="1" a="1"/>
  <c r="AB4672" i="1" s="1"/>
  <c r="AB4673" i="1" a="1"/>
  <c r="AB4673" i="1" s="1"/>
  <c r="AB4674" i="1" a="1"/>
  <c r="AB4674" i="1" s="1"/>
  <c r="AB4675" i="1" a="1"/>
  <c r="AB4675" i="1" s="1"/>
  <c r="AB4676" i="1" a="1"/>
  <c r="AB4676" i="1" s="1"/>
  <c r="AB4677" i="1" a="1"/>
  <c r="AB4677" i="1" s="1"/>
  <c r="AB4678" i="1" a="1"/>
  <c r="AB4678" i="1" s="1"/>
  <c r="AB4679" i="1" a="1"/>
  <c r="AB4679" i="1" s="1"/>
  <c r="AB4680" i="1" a="1"/>
  <c r="AB4680" i="1" s="1"/>
  <c r="AB4681" i="1" a="1"/>
  <c r="AB4681" i="1" s="1"/>
  <c r="AB4682" i="1" a="1"/>
  <c r="AB4682" i="1" s="1"/>
  <c r="AB4683" i="1" a="1"/>
  <c r="AB4683" i="1" s="1"/>
  <c r="AB4684" i="1" a="1"/>
  <c r="AB4684" i="1" s="1"/>
  <c r="AB4685" i="1" a="1"/>
  <c r="AB4685" i="1" s="1"/>
  <c r="AB4686" i="1" a="1"/>
  <c r="AB4686" i="1" s="1"/>
  <c r="AB4687" i="1" a="1"/>
  <c r="AB4687" i="1" s="1"/>
  <c r="AB4688" i="1" a="1"/>
  <c r="AB4688" i="1" s="1"/>
  <c r="AB4689" i="1" a="1"/>
  <c r="AB4689" i="1" s="1"/>
  <c r="AB4690" i="1" a="1"/>
  <c r="AB4690" i="1" s="1"/>
  <c r="AB4691" i="1" a="1"/>
  <c r="AB4691" i="1" s="1"/>
  <c r="AB4692" i="1" a="1"/>
  <c r="AB4692" i="1" s="1"/>
  <c r="AB4693" i="1" a="1"/>
  <c r="AB4693" i="1" s="1"/>
  <c r="AB4694" i="1" a="1"/>
  <c r="AB4694" i="1" s="1"/>
  <c r="AB4695" i="1" a="1"/>
  <c r="AB4695" i="1" s="1"/>
  <c r="AB4696" i="1" a="1"/>
  <c r="AB4696" i="1"/>
  <c r="AB4697" i="1" a="1"/>
  <c r="AB4697" i="1" s="1"/>
  <c r="AB4698" i="1" a="1"/>
  <c r="AB4698" i="1" s="1"/>
  <c r="AB4699" i="1" a="1"/>
  <c r="AB4699" i="1" s="1"/>
  <c r="AB4700" i="1" a="1"/>
  <c r="AB4700" i="1" s="1"/>
  <c r="AB4701" i="1" a="1"/>
  <c r="AB4701" i="1" s="1"/>
  <c r="AB4702" i="1" a="1"/>
  <c r="AB4702" i="1" s="1"/>
  <c r="AB4703" i="1" a="1"/>
  <c r="AB4703" i="1" s="1"/>
  <c r="AB4704" i="1" a="1"/>
  <c r="AB4704" i="1" s="1"/>
  <c r="AB4705" i="1" a="1"/>
  <c r="AB4705" i="1" s="1"/>
  <c r="AB4706" i="1" a="1"/>
  <c r="AB4706" i="1" s="1"/>
  <c r="AB4707" i="1" a="1"/>
  <c r="AB4707" i="1" s="1"/>
  <c r="AB4708" i="1" a="1"/>
  <c r="AB4708" i="1" s="1"/>
  <c r="AB4709" i="1" a="1"/>
  <c r="AB4709" i="1" s="1"/>
  <c r="AB4710" i="1" a="1"/>
  <c r="AB4710" i="1" s="1"/>
  <c r="AB4711" i="1" a="1"/>
  <c r="AB4711" i="1" s="1"/>
  <c r="AB4712" i="1" a="1"/>
  <c r="AB4712" i="1" s="1"/>
  <c r="AB4713" i="1" a="1"/>
  <c r="AB4713" i="1" s="1"/>
  <c r="AB4714" i="1" a="1"/>
  <c r="AB4714" i="1" s="1"/>
  <c r="AB4715" i="1" a="1"/>
  <c r="AB4715" i="1" s="1"/>
  <c r="AB4716" i="1" a="1"/>
  <c r="AB4716" i="1" s="1"/>
  <c r="AB4717" i="1" a="1"/>
  <c r="AB4717" i="1" s="1"/>
  <c r="AB4718" i="1" a="1"/>
  <c r="AB4718" i="1" s="1"/>
  <c r="AB4719" i="1" a="1"/>
  <c r="AB4719" i="1" s="1"/>
  <c r="AB4720" i="1" a="1"/>
  <c r="AB4720" i="1" s="1"/>
  <c r="AB4721" i="1" a="1"/>
  <c r="AB4721" i="1" s="1"/>
  <c r="AB4722" i="1" a="1"/>
  <c r="AB4722" i="1" s="1"/>
  <c r="AB4723" i="1" a="1"/>
  <c r="AB4723" i="1" s="1"/>
  <c r="AB4724" i="1" a="1"/>
  <c r="AB4724" i="1" s="1"/>
  <c r="AB4725" i="1" a="1"/>
  <c r="AB4725" i="1" s="1"/>
  <c r="AB4726" i="1" a="1"/>
  <c r="AB4726" i="1" s="1"/>
  <c r="AB4727" i="1" a="1"/>
  <c r="AB4727" i="1" s="1"/>
  <c r="AB4728" i="1" a="1"/>
  <c r="AB4728" i="1" s="1"/>
  <c r="AB4729" i="1" a="1"/>
  <c r="AB4729" i="1" s="1"/>
  <c r="AB4730" i="1" a="1"/>
  <c r="AB4730" i="1" s="1"/>
  <c r="AB4731" i="1" a="1"/>
  <c r="AB4731" i="1" s="1"/>
  <c r="AB4732" i="1" a="1"/>
  <c r="AB4732" i="1" s="1"/>
  <c r="AB4733" i="1" a="1"/>
  <c r="AB4733" i="1" s="1"/>
  <c r="AB4734" i="1" a="1"/>
  <c r="AB4734" i="1" s="1"/>
  <c r="AB4735" i="1" a="1"/>
  <c r="AB4735" i="1" s="1"/>
  <c r="AB4736" i="1" a="1"/>
  <c r="AB4736" i="1" s="1"/>
  <c r="AB4737" i="1" a="1"/>
  <c r="AB4737" i="1" s="1"/>
  <c r="AB4738" i="1" a="1"/>
  <c r="AB4738" i="1" s="1"/>
  <c r="AB4739" i="1" a="1"/>
  <c r="AB4739" i="1" s="1"/>
  <c r="AB4740" i="1" a="1"/>
  <c r="AB4740" i="1" s="1"/>
  <c r="AB4741" i="1" a="1"/>
  <c r="AB4741" i="1" s="1"/>
  <c r="AB4742" i="1" a="1"/>
  <c r="AB4742" i="1" s="1"/>
  <c r="AB4743" i="1" a="1"/>
  <c r="AB4743" i="1" s="1"/>
  <c r="AB4744" i="1" a="1"/>
  <c r="AB4744" i="1" s="1"/>
  <c r="AB4745" i="1" a="1"/>
  <c r="AB4745" i="1" s="1"/>
  <c r="AB4746" i="1" a="1"/>
  <c r="AB4746" i="1" s="1"/>
  <c r="AB4747" i="1" a="1"/>
  <c r="AB4747" i="1" s="1"/>
  <c r="AB4748" i="1" a="1"/>
  <c r="AB4748" i="1" s="1"/>
  <c r="AB4749" i="1" a="1"/>
  <c r="AB4749" i="1" s="1"/>
  <c r="AB4750" i="1" a="1"/>
  <c r="AB4750" i="1" s="1"/>
  <c r="AB4751" i="1" a="1"/>
  <c r="AB4751" i="1" s="1"/>
  <c r="AB4752" i="1" a="1"/>
  <c r="AB4752" i="1"/>
  <c r="AB4753" i="1" a="1"/>
  <c r="AB4753" i="1" s="1"/>
  <c r="AB4754" i="1" a="1"/>
  <c r="AB4754" i="1" s="1"/>
  <c r="AB4755" i="1" a="1"/>
  <c r="AB4755" i="1" s="1"/>
  <c r="AB4756" i="1" a="1"/>
  <c r="AB4756" i="1" s="1"/>
  <c r="AB4757" i="1" a="1"/>
  <c r="AB4757" i="1" s="1"/>
  <c r="AB4758" i="1" a="1"/>
  <c r="AB4758" i="1" s="1"/>
  <c r="AB4759" i="1" a="1"/>
  <c r="AB4759" i="1" s="1"/>
  <c r="AB4760" i="1" a="1"/>
  <c r="AB4760" i="1"/>
  <c r="AB4761" i="1" a="1"/>
  <c r="AB4761" i="1" s="1"/>
  <c r="AB4762" i="1" a="1"/>
  <c r="AB4762" i="1" s="1"/>
  <c r="AB4763" i="1" a="1"/>
  <c r="AB4763" i="1" s="1"/>
  <c r="AB4764" i="1" a="1"/>
  <c r="AB4764" i="1" s="1"/>
  <c r="AB4765" i="1" a="1"/>
  <c r="AB4765" i="1" s="1"/>
  <c r="AB4766" i="1" a="1"/>
  <c r="AB4766" i="1" s="1"/>
  <c r="AB4767" i="1" a="1"/>
  <c r="AB4767" i="1" s="1"/>
  <c r="AB4768" i="1" a="1"/>
  <c r="AB4768" i="1" s="1"/>
  <c r="AB4769" i="1" a="1"/>
  <c r="AB4769" i="1" s="1"/>
  <c r="AB4770" i="1" a="1"/>
  <c r="AB4770" i="1" s="1"/>
  <c r="AB4771" i="1" a="1"/>
  <c r="AB4771" i="1" s="1"/>
  <c r="AB4772" i="1" a="1"/>
  <c r="AB4772" i="1" s="1"/>
  <c r="AB4773" i="1" a="1"/>
  <c r="AB4773" i="1" s="1"/>
  <c r="AB4774" i="1" a="1"/>
  <c r="AB4774" i="1" s="1"/>
  <c r="AB4775" i="1" a="1"/>
  <c r="AB4775" i="1" s="1"/>
  <c r="AB4776" i="1" a="1"/>
  <c r="AB4776" i="1" s="1"/>
  <c r="AB4777" i="1" a="1"/>
  <c r="AB4777" i="1" s="1"/>
  <c r="AB4778" i="1" a="1"/>
  <c r="AB4778" i="1" s="1"/>
  <c r="AB4779" i="1" a="1"/>
  <c r="AB4779" i="1" s="1"/>
  <c r="AB4780" i="1" a="1"/>
  <c r="AB4780" i="1" s="1"/>
  <c r="AB4781" i="1" a="1"/>
  <c r="AB4781" i="1" s="1"/>
  <c r="AB4782" i="1" a="1"/>
  <c r="AB4782" i="1" s="1"/>
  <c r="AB4783" i="1" a="1"/>
  <c r="AB4783" i="1" s="1"/>
  <c r="AB4784" i="1" a="1"/>
  <c r="AB4784" i="1" s="1"/>
  <c r="AB4785" i="1" a="1"/>
  <c r="AB4785" i="1" s="1"/>
  <c r="AB4786" i="1" a="1"/>
  <c r="AB4786" i="1" s="1"/>
  <c r="AB4787" i="1" a="1"/>
  <c r="AB4787" i="1" s="1"/>
  <c r="AB4788" i="1" a="1"/>
  <c r="AB4788" i="1" s="1"/>
  <c r="AB4789" i="1" a="1"/>
  <c r="AB4789" i="1" s="1"/>
  <c r="AB4790" i="1" a="1"/>
  <c r="AB4790" i="1" s="1"/>
  <c r="AB4791" i="1" a="1"/>
  <c r="AB4791" i="1" s="1"/>
  <c r="AB4792" i="1" a="1"/>
  <c r="AB4792" i="1" s="1"/>
  <c r="AB4793" i="1" a="1"/>
  <c r="AB4793" i="1" s="1"/>
  <c r="AB4794" i="1" a="1"/>
  <c r="AB4794" i="1" s="1"/>
  <c r="AB4795" i="1" a="1"/>
  <c r="AB4795" i="1" s="1"/>
  <c r="AB4796" i="1" a="1"/>
  <c r="AB4796" i="1" s="1"/>
  <c r="AB4797" i="1" a="1"/>
  <c r="AB4797" i="1" s="1"/>
  <c r="AB4798" i="1" a="1"/>
  <c r="AB4798" i="1" s="1"/>
  <c r="AB4799" i="1" a="1"/>
  <c r="AB4799" i="1" s="1"/>
  <c r="AB4800" i="1" a="1"/>
  <c r="AB4800" i="1" s="1"/>
  <c r="AB4801" i="1" a="1"/>
  <c r="AB4801" i="1" s="1"/>
  <c r="AB4802" i="1" a="1"/>
  <c r="AB4802" i="1" s="1"/>
  <c r="AB4803" i="1" a="1"/>
  <c r="AB4803" i="1" s="1"/>
  <c r="AB4804" i="1" a="1"/>
  <c r="AB4804" i="1" s="1"/>
  <c r="AB4805" i="1" a="1"/>
  <c r="AB4805" i="1" s="1"/>
  <c r="AB4806" i="1" a="1"/>
  <c r="AB4806" i="1" s="1"/>
  <c r="AB4807" i="1" a="1"/>
  <c r="AB4807" i="1" s="1"/>
  <c r="AB4808" i="1" a="1"/>
  <c r="AB4808" i="1"/>
  <c r="AB4809" i="1" a="1"/>
  <c r="AB4809" i="1" s="1"/>
  <c r="AB4810" i="1" a="1"/>
  <c r="AB4810" i="1" s="1"/>
  <c r="AB4811" i="1" a="1"/>
  <c r="AB4811" i="1" s="1"/>
  <c r="AB4812" i="1" a="1"/>
  <c r="AB4812" i="1" s="1"/>
  <c r="AB4813" i="1" a="1"/>
  <c r="AB4813" i="1" s="1"/>
  <c r="AB4814" i="1" a="1"/>
  <c r="AB4814" i="1" s="1"/>
  <c r="AB4815" i="1" a="1"/>
  <c r="AB4815" i="1" s="1"/>
  <c r="AB4816" i="1" a="1"/>
  <c r="AB4816" i="1"/>
  <c r="AB4817" i="1" a="1"/>
  <c r="AB4817" i="1" s="1"/>
  <c r="AB4818" i="1" a="1"/>
  <c r="AB4818" i="1" s="1"/>
  <c r="AB4819" i="1" a="1"/>
  <c r="AB4819" i="1" s="1"/>
  <c r="AB4820" i="1" a="1"/>
  <c r="AB4820" i="1" s="1"/>
  <c r="AB4821" i="1" a="1"/>
  <c r="AB4821" i="1" s="1"/>
  <c r="AB4822" i="1" a="1"/>
  <c r="AB4822" i="1" s="1"/>
  <c r="AB4823" i="1" a="1"/>
  <c r="AB4823" i="1" s="1"/>
  <c r="AB4824" i="1" a="1"/>
  <c r="AB4824" i="1" s="1"/>
  <c r="AB4825" i="1" a="1"/>
  <c r="AB4825" i="1" s="1"/>
  <c r="AB4826" i="1" a="1"/>
  <c r="AB4826" i="1" s="1"/>
  <c r="AB4827" i="1" a="1"/>
  <c r="AB4827" i="1" s="1"/>
  <c r="AB4828" i="1" a="1"/>
  <c r="AB4828" i="1" s="1"/>
  <c r="AB4829" i="1" a="1"/>
  <c r="AB4829" i="1" s="1"/>
  <c r="AB4830" i="1" a="1"/>
  <c r="AB4830" i="1" s="1"/>
  <c r="AB4831" i="1" a="1"/>
  <c r="AB4831" i="1" s="1"/>
  <c r="AB4832" i="1" a="1"/>
  <c r="AB4832" i="1" s="1"/>
  <c r="AB4833" i="1" a="1"/>
  <c r="AB4833" i="1" s="1"/>
  <c r="AB4834" i="1" a="1"/>
  <c r="AB4834" i="1" s="1"/>
  <c r="AB4835" i="1" a="1"/>
  <c r="AB4835" i="1" s="1"/>
  <c r="AB4836" i="1" a="1"/>
  <c r="AB4836" i="1" s="1"/>
  <c r="AB4837" i="1" a="1"/>
  <c r="AB4837" i="1" s="1"/>
  <c r="AB4838" i="1" a="1"/>
  <c r="AB4838" i="1" s="1"/>
  <c r="AB4839" i="1" a="1"/>
  <c r="AB4839" i="1" s="1"/>
  <c r="AB4840" i="1" a="1"/>
  <c r="AB4840" i="1" s="1"/>
  <c r="AB4841" i="1" a="1"/>
  <c r="AB4841" i="1" s="1"/>
  <c r="AB4842" i="1" a="1"/>
  <c r="AB4842" i="1" s="1"/>
  <c r="AB4843" i="1" a="1"/>
  <c r="AB4843" i="1" s="1"/>
  <c r="AB4844" i="1" a="1"/>
  <c r="AB4844" i="1" s="1"/>
  <c r="AB4845" i="1" a="1"/>
  <c r="AB4845" i="1" s="1"/>
  <c r="AB4846" i="1" a="1"/>
  <c r="AB4846" i="1" s="1"/>
  <c r="AB4847" i="1" a="1"/>
  <c r="AB4847" i="1" s="1"/>
  <c r="AB4848" i="1" a="1"/>
  <c r="AB4848" i="1" s="1"/>
  <c r="AB4849" i="1" a="1"/>
  <c r="AB4849" i="1" s="1"/>
  <c r="AB4850" i="1" a="1"/>
  <c r="AB4850" i="1" s="1"/>
  <c r="AB4851" i="1" a="1"/>
  <c r="AB4851" i="1" s="1"/>
  <c r="AB4852" i="1" a="1"/>
  <c r="AB4852" i="1" s="1"/>
  <c r="AB4853" i="1" a="1"/>
  <c r="AB4853" i="1" s="1"/>
  <c r="AB4854" i="1" a="1"/>
  <c r="AB4854" i="1" s="1"/>
  <c r="AB4855" i="1" a="1"/>
  <c r="AB4855" i="1" s="1"/>
  <c r="AB4856" i="1" a="1"/>
  <c r="AB4856" i="1" s="1"/>
  <c r="AB4857" i="1" a="1"/>
  <c r="AB4857" i="1" s="1"/>
  <c r="AB4858" i="1" a="1"/>
  <c r="AB4858" i="1" s="1"/>
  <c r="AB4859" i="1" a="1"/>
  <c r="AB4859" i="1" s="1"/>
  <c r="AB4860" i="1" a="1"/>
  <c r="AB4860" i="1" s="1"/>
  <c r="AB4861" i="1" a="1"/>
  <c r="AB4861" i="1" s="1"/>
  <c r="AB4862" i="1" a="1"/>
  <c r="AB4862" i="1" s="1"/>
  <c r="AB4863" i="1" a="1"/>
  <c r="AB4863" i="1" s="1"/>
  <c r="AB4864" i="1" a="1"/>
  <c r="AB4864" i="1"/>
  <c r="AB4865" i="1" a="1"/>
  <c r="AB4865" i="1" s="1"/>
  <c r="AB4866" i="1" a="1"/>
  <c r="AB4866" i="1" s="1"/>
  <c r="AB4867" i="1" a="1"/>
  <c r="AB4867" i="1" s="1"/>
  <c r="AB4868" i="1" a="1"/>
  <c r="AB4868" i="1" s="1"/>
  <c r="AB4869" i="1" a="1"/>
  <c r="AB4869" i="1" s="1"/>
  <c r="AB4870" i="1" a="1"/>
  <c r="AB4870" i="1" s="1"/>
  <c r="AB4871" i="1" a="1"/>
  <c r="AB4871" i="1" s="1"/>
  <c r="AB4872" i="1" a="1"/>
  <c r="AB4872" i="1" s="1"/>
  <c r="AB4873" i="1" a="1"/>
  <c r="AB4873" i="1" s="1"/>
  <c r="AB4874" i="1" a="1"/>
  <c r="AB4874" i="1" s="1"/>
  <c r="AB4875" i="1" a="1"/>
  <c r="AB4875" i="1" s="1"/>
  <c r="AB4876" i="1" a="1"/>
  <c r="AB4876" i="1" s="1"/>
  <c r="AB4877" i="1" a="1"/>
  <c r="AB4877" i="1" s="1"/>
  <c r="AB4878" i="1" a="1"/>
  <c r="AB4878" i="1" s="1"/>
  <c r="AB4879" i="1" a="1"/>
  <c r="AB4879" i="1" s="1"/>
  <c r="AB4880" i="1" a="1"/>
  <c r="AB4880" i="1" s="1"/>
  <c r="AB4881" i="1" a="1"/>
  <c r="AB4881" i="1" s="1"/>
  <c r="AB4882" i="1" a="1"/>
  <c r="AB4882" i="1" s="1"/>
  <c r="AB4883" i="1" a="1"/>
  <c r="AB4883" i="1" s="1"/>
  <c r="AB4884" i="1" a="1"/>
  <c r="AB4884" i="1" s="1"/>
  <c r="AB4885" i="1" a="1"/>
  <c r="AB4885" i="1" s="1"/>
  <c r="AB4886" i="1" a="1"/>
  <c r="AB4886" i="1" s="1"/>
  <c r="AB4887" i="1" a="1"/>
  <c r="AB4887" i="1" s="1"/>
  <c r="AB4888" i="1" a="1"/>
  <c r="AB4888" i="1" s="1"/>
  <c r="AB4889" i="1" a="1"/>
  <c r="AB4889" i="1" s="1"/>
  <c r="AB4890" i="1" a="1"/>
  <c r="AB4890" i="1" s="1"/>
  <c r="AB4891" i="1" a="1"/>
  <c r="AB4891" i="1" s="1"/>
  <c r="AB4892" i="1" a="1"/>
  <c r="AB4892" i="1" s="1"/>
  <c r="AB4893" i="1" a="1"/>
  <c r="AB4893" i="1" s="1"/>
  <c r="AB4894" i="1" a="1"/>
  <c r="AB4894" i="1" s="1"/>
  <c r="AB4895" i="1" a="1"/>
  <c r="AB4895" i="1" s="1"/>
  <c r="AB4896" i="1" a="1"/>
  <c r="AB4896" i="1" s="1"/>
  <c r="AB4897" i="1" a="1"/>
  <c r="AB4897" i="1" s="1"/>
  <c r="AB4898" i="1" a="1"/>
  <c r="AB4898" i="1" s="1"/>
  <c r="AB4899" i="1" a="1"/>
  <c r="AB4899" i="1" s="1"/>
  <c r="AB4900" i="1" a="1"/>
  <c r="AB4900" i="1" s="1"/>
  <c r="AB4901" i="1" a="1"/>
  <c r="AB4901" i="1" s="1"/>
  <c r="AB4902" i="1" a="1"/>
  <c r="AB4902" i="1" s="1"/>
  <c r="AB4903" i="1" a="1"/>
  <c r="AB4903" i="1" s="1"/>
  <c r="AB4904" i="1" a="1"/>
  <c r="AB4904" i="1"/>
  <c r="AB4905" i="1" a="1"/>
  <c r="AB4905" i="1" s="1"/>
  <c r="AB4906" i="1" a="1"/>
  <c r="AB4906" i="1" s="1"/>
  <c r="AB4907" i="1" a="1"/>
  <c r="AB4907" i="1" s="1"/>
  <c r="AB4908" i="1" a="1"/>
  <c r="AB4908" i="1" s="1"/>
  <c r="AB4909" i="1" a="1"/>
  <c r="AB4909" i="1" s="1"/>
  <c r="AB4910" i="1" a="1"/>
  <c r="AB4910" i="1" s="1"/>
  <c r="AB4911" i="1" a="1"/>
  <c r="AB4911" i="1" s="1"/>
  <c r="AB4912" i="1" a="1"/>
  <c r="AB4912" i="1" s="1"/>
  <c r="AB4913" i="1" a="1"/>
  <c r="AB4913" i="1" s="1"/>
  <c r="AB4914" i="1" a="1"/>
  <c r="AB4914" i="1" s="1"/>
  <c r="AB4915" i="1" a="1"/>
  <c r="AB4915" i="1" s="1"/>
  <c r="AB4916" i="1" a="1"/>
  <c r="AB4916" i="1" s="1"/>
  <c r="AB4917" i="1" a="1"/>
  <c r="AB4917" i="1" s="1"/>
  <c r="AB4918" i="1" a="1"/>
  <c r="AB4918" i="1" s="1"/>
  <c r="AB4919" i="1" a="1"/>
  <c r="AB4919" i="1" s="1"/>
  <c r="AB4920" i="1" a="1"/>
  <c r="AB4920" i="1" s="1"/>
  <c r="AB4921" i="1" a="1"/>
  <c r="AB4921" i="1" s="1"/>
  <c r="AB4922" i="1" a="1"/>
  <c r="AB4922" i="1" s="1"/>
  <c r="AB4923" i="1" a="1"/>
  <c r="AB4923" i="1" s="1"/>
  <c r="AB4924" i="1" a="1"/>
  <c r="AB4924" i="1" s="1"/>
  <c r="AB4925" i="1" a="1"/>
  <c r="AB4925" i="1" s="1"/>
  <c r="AB4926" i="1" a="1"/>
  <c r="AB4926" i="1" s="1"/>
  <c r="AB4927" i="1" a="1"/>
  <c r="AB4927" i="1" s="1"/>
  <c r="AB4928" i="1" a="1"/>
  <c r="AB4928" i="1" s="1"/>
  <c r="AB4929" i="1" a="1"/>
  <c r="AB4929" i="1" s="1"/>
  <c r="AB4930" i="1" a="1"/>
  <c r="AB4930" i="1" s="1"/>
  <c r="AB4931" i="1" a="1"/>
  <c r="AB4931" i="1" s="1"/>
  <c r="AB4932" i="1" a="1"/>
  <c r="AB4932" i="1" s="1"/>
  <c r="AB4933" i="1" a="1"/>
  <c r="AB4933" i="1" s="1"/>
  <c r="AB4934" i="1" a="1"/>
  <c r="AB4934" i="1" s="1"/>
  <c r="AB4935" i="1" a="1"/>
  <c r="AB4935" i="1" s="1"/>
  <c r="AB4936" i="1" a="1"/>
  <c r="AB4936" i="1" s="1"/>
  <c r="AB4937" i="1" a="1"/>
  <c r="AB4937" i="1" s="1"/>
  <c r="AB4938" i="1" a="1"/>
  <c r="AB4938" i="1" s="1"/>
  <c r="AB4939" i="1" a="1"/>
  <c r="AB4939" i="1" s="1"/>
  <c r="AB4940" i="1" a="1"/>
  <c r="AB4940" i="1" s="1"/>
  <c r="AB4941" i="1" a="1"/>
  <c r="AB4941" i="1" s="1"/>
  <c r="AB4942" i="1" a="1"/>
  <c r="AB4942" i="1" s="1"/>
  <c r="AB4943" i="1" a="1"/>
  <c r="AB4943" i="1" s="1"/>
  <c r="AB4944" i="1" a="1"/>
  <c r="AB4944" i="1" s="1"/>
  <c r="AB4945" i="1" a="1"/>
  <c r="AB4945" i="1" s="1"/>
  <c r="AB4946" i="1" a="1"/>
  <c r="AB4946" i="1" s="1"/>
  <c r="AB4947" i="1" a="1"/>
  <c r="AB4947" i="1" s="1"/>
  <c r="AB4948" i="1" a="1"/>
  <c r="AB4948" i="1" s="1"/>
  <c r="AB4949" i="1" a="1"/>
  <c r="AB4949" i="1" s="1"/>
  <c r="AB4950" i="1" a="1"/>
  <c r="AB4950" i="1" s="1"/>
  <c r="AB4951" i="1" a="1"/>
  <c r="AB4951" i="1" s="1"/>
  <c r="AB4952" i="1" a="1"/>
  <c r="AB4952" i="1" s="1"/>
  <c r="AB4953" i="1" a="1"/>
  <c r="AB4953" i="1" s="1"/>
  <c r="AB4954" i="1" a="1"/>
  <c r="AB4954" i="1" s="1"/>
  <c r="AB4955" i="1" a="1"/>
  <c r="AB4955" i="1" s="1"/>
  <c r="AB4956" i="1" a="1"/>
  <c r="AB4956" i="1" s="1"/>
  <c r="AB4957" i="1" a="1"/>
  <c r="AB4957" i="1" s="1"/>
  <c r="AB4958" i="1" a="1"/>
  <c r="AB4958" i="1" s="1"/>
  <c r="AB4959" i="1" a="1"/>
  <c r="AB4959" i="1" s="1"/>
  <c r="AB4960" i="1" a="1"/>
  <c r="AB4960" i="1" s="1"/>
  <c r="AB4961" i="1" a="1"/>
  <c r="AB4961" i="1" s="1"/>
  <c r="AB4962" i="1" a="1"/>
  <c r="AB4962" i="1" s="1"/>
  <c r="AB4963" i="1" a="1"/>
  <c r="AB4963" i="1" s="1"/>
  <c r="AB4964" i="1" a="1"/>
  <c r="AB4964" i="1" s="1"/>
  <c r="AB4965" i="1" a="1"/>
  <c r="AB4965" i="1" s="1"/>
  <c r="AB4966" i="1" a="1"/>
  <c r="AB4966" i="1" s="1"/>
  <c r="AB4967" i="1" a="1"/>
  <c r="AB4967" i="1" s="1"/>
  <c r="AB4968" i="1" a="1"/>
  <c r="AB4968" i="1"/>
  <c r="AB4969" i="1" a="1"/>
  <c r="AB4969" i="1" s="1"/>
  <c r="AB4970" i="1" a="1"/>
  <c r="AB4970" i="1" s="1"/>
  <c r="AB4971" i="1" a="1"/>
  <c r="AB4971" i="1" s="1"/>
  <c r="AB4972" i="1" a="1"/>
  <c r="AB4972" i="1" s="1"/>
  <c r="AB4973" i="1" a="1"/>
  <c r="AB4973" i="1" s="1"/>
  <c r="AB4974" i="1" a="1"/>
  <c r="AB4974" i="1" s="1"/>
  <c r="AB4975" i="1" a="1"/>
  <c r="AB4975" i="1" s="1"/>
  <c r="AB4976" i="1" a="1"/>
  <c r="AB4976" i="1" s="1"/>
  <c r="AB4977" i="1" a="1"/>
  <c r="AB4977" i="1" s="1"/>
  <c r="AB4978" i="1" a="1"/>
  <c r="AB4978" i="1" s="1"/>
  <c r="AB4979" i="1" a="1"/>
  <c r="AB4979" i="1" s="1"/>
  <c r="AB4980" i="1" a="1"/>
  <c r="AB4980" i="1" s="1"/>
  <c r="AB4981" i="1" a="1"/>
  <c r="AB4981" i="1" s="1"/>
  <c r="AB4982" i="1" a="1"/>
  <c r="AB4982" i="1" s="1"/>
  <c r="AB4983" i="1" a="1"/>
  <c r="AB4983" i="1" s="1"/>
  <c r="AB4984" i="1" a="1"/>
  <c r="AB4984" i="1" s="1"/>
  <c r="AB4985" i="1" a="1"/>
  <c r="AB4985" i="1" s="1"/>
  <c r="AB4986" i="1" a="1"/>
  <c r="AB4986" i="1" s="1"/>
  <c r="AB4987" i="1" a="1"/>
  <c r="AB4987" i="1" s="1"/>
  <c r="AB4988" i="1" a="1"/>
  <c r="AB4988" i="1" s="1"/>
  <c r="AB4989" i="1" a="1"/>
  <c r="AB4989" i="1" s="1"/>
  <c r="AB4990" i="1" a="1"/>
  <c r="AB4990" i="1" s="1"/>
  <c r="AB4991" i="1" a="1"/>
  <c r="AB4991" i="1" s="1"/>
  <c r="AB4992" i="1" a="1"/>
  <c r="AB4992" i="1"/>
  <c r="AB4993" i="1" a="1"/>
  <c r="AB4993" i="1" s="1"/>
  <c r="AB4994" i="1" a="1"/>
  <c r="AB4994" i="1" s="1"/>
  <c r="AB4995" i="1" a="1"/>
  <c r="AB4995" i="1" s="1"/>
  <c r="AB4996" i="1" a="1"/>
  <c r="AB4996" i="1" s="1"/>
  <c r="AB4997" i="1" a="1"/>
  <c r="AB4997" i="1" s="1"/>
  <c r="AB4998" i="1" a="1"/>
  <c r="AB4998" i="1" s="1"/>
  <c r="AB4999" i="1" a="1"/>
  <c r="AB4999" i="1" s="1"/>
  <c r="AB5000" i="1" a="1"/>
  <c r="AB5000" i="1" s="1"/>
  <c r="AB10" i="1" a="1"/>
  <c r="AB10" i="1" s="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Y4002" i="1"/>
  <c r="Y4003" i="1"/>
  <c r="Y4004" i="1"/>
  <c r="Y4005" i="1"/>
  <c r="Y4006" i="1"/>
  <c r="Y4007" i="1"/>
  <c r="Y4008" i="1"/>
  <c r="Y4009" i="1"/>
  <c r="Y4010" i="1"/>
  <c r="Y4011" i="1"/>
  <c r="Y4012" i="1"/>
  <c r="Y4013" i="1"/>
  <c r="Y4014" i="1"/>
  <c r="Y4015" i="1"/>
  <c r="Y4016" i="1"/>
  <c r="Y4017" i="1"/>
  <c r="Y4018" i="1"/>
  <c r="Y4019" i="1"/>
  <c r="Y4020" i="1"/>
  <c r="Y4021" i="1"/>
  <c r="Y4022" i="1"/>
  <c r="Y4023" i="1"/>
  <c r="Y4024" i="1"/>
  <c r="Y4025" i="1"/>
  <c r="Y4026" i="1"/>
  <c r="Y4027" i="1"/>
  <c r="Y4028" i="1"/>
  <c r="Y4029" i="1"/>
  <c r="Y4030" i="1"/>
  <c r="Y4031" i="1"/>
  <c r="Y4032" i="1"/>
  <c r="Y4033" i="1"/>
  <c r="Y4034" i="1"/>
  <c r="Y4035" i="1"/>
  <c r="Y4036" i="1"/>
  <c r="Y4037" i="1"/>
  <c r="Y4038" i="1"/>
  <c r="Y4039" i="1"/>
  <c r="Y4040" i="1"/>
  <c r="Y4041" i="1"/>
  <c r="Y4042" i="1"/>
  <c r="Y4043" i="1"/>
  <c r="Y4044" i="1"/>
  <c r="Y4045" i="1"/>
  <c r="Y4046" i="1"/>
  <c r="Y4047" i="1"/>
  <c r="Y4048" i="1"/>
  <c r="Y4049" i="1"/>
  <c r="Y4050" i="1"/>
  <c r="Y4051" i="1"/>
  <c r="Y4052" i="1"/>
  <c r="Y4053" i="1"/>
  <c r="Y4054" i="1"/>
  <c r="Y4055" i="1"/>
  <c r="Y4056" i="1"/>
  <c r="Y4057" i="1"/>
  <c r="Y4058" i="1"/>
  <c r="Y4059" i="1"/>
  <c r="Y4060" i="1"/>
  <c r="Y4061" i="1"/>
  <c r="Y4062" i="1"/>
  <c r="Y4063" i="1"/>
  <c r="Y4064" i="1"/>
  <c r="Y4065" i="1"/>
  <c r="Y4066" i="1"/>
  <c r="Y4067" i="1"/>
  <c r="Y4068" i="1"/>
  <c r="Y4069" i="1"/>
  <c r="Y4070" i="1"/>
  <c r="Y4071" i="1"/>
  <c r="Y4072" i="1"/>
  <c r="Y4073" i="1"/>
  <c r="Y4074" i="1"/>
  <c r="Y4075" i="1"/>
  <c r="Y4076" i="1"/>
  <c r="Y4077" i="1"/>
  <c r="Y4078" i="1"/>
  <c r="Y4079" i="1"/>
  <c r="Y4080" i="1"/>
  <c r="Y4081" i="1"/>
  <c r="Y4082" i="1"/>
  <c r="Y4083" i="1"/>
  <c r="Y4084" i="1"/>
  <c r="Y4085" i="1"/>
  <c r="Y4086" i="1"/>
  <c r="Y4087" i="1"/>
  <c r="Y4088" i="1"/>
  <c r="Y4089" i="1"/>
  <c r="Y4090" i="1"/>
  <c r="Y4091" i="1"/>
  <c r="Y4092" i="1"/>
  <c r="Y4093" i="1"/>
  <c r="Y4094" i="1"/>
  <c r="Y4095" i="1"/>
  <c r="Y4096" i="1"/>
  <c r="Y4097" i="1"/>
  <c r="Y4098" i="1"/>
  <c r="Y4099" i="1"/>
  <c r="Y4100" i="1"/>
  <c r="Y4101" i="1"/>
  <c r="Y4102" i="1"/>
  <c r="Y4103" i="1"/>
  <c r="Y4104" i="1"/>
  <c r="Y4105" i="1"/>
  <c r="Y4106" i="1"/>
  <c r="Y4107" i="1"/>
  <c r="Y4108" i="1"/>
  <c r="Y4109" i="1"/>
  <c r="Y4110" i="1"/>
  <c r="Y4111" i="1"/>
  <c r="Y4112" i="1"/>
  <c r="Y4113" i="1"/>
  <c r="Y4114" i="1"/>
  <c r="Y4115" i="1"/>
  <c r="Y4116" i="1"/>
  <c r="Y4117" i="1"/>
  <c r="Y4118" i="1"/>
  <c r="Y4119" i="1"/>
  <c r="Y4120" i="1"/>
  <c r="Y4121" i="1"/>
  <c r="Y4122" i="1"/>
  <c r="Y4123" i="1"/>
  <c r="Y4124" i="1"/>
  <c r="Y4125" i="1"/>
  <c r="Y4126" i="1"/>
  <c r="Y4127" i="1"/>
  <c r="Y4128" i="1"/>
  <c r="Y4129" i="1"/>
  <c r="Y4130" i="1"/>
  <c r="Y4131" i="1"/>
  <c r="Y4132" i="1"/>
  <c r="Y4133" i="1"/>
  <c r="Y4134" i="1"/>
  <c r="Y4135" i="1"/>
  <c r="Y4136" i="1"/>
  <c r="Y4137" i="1"/>
  <c r="Y4138" i="1"/>
  <c r="Y4139" i="1"/>
  <c r="Y4140" i="1"/>
  <c r="Y4141" i="1"/>
  <c r="Y4142" i="1"/>
  <c r="Y4143" i="1"/>
  <c r="Y4144" i="1"/>
  <c r="Y4145" i="1"/>
  <c r="Y4146" i="1"/>
  <c r="Y4147" i="1"/>
  <c r="Y4148" i="1"/>
  <c r="Y4149" i="1"/>
  <c r="Y4150" i="1"/>
  <c r="Y4151" i="1"/>
  <c r="Y4152" i="1"/>
  <c r="Y4153" i="1"/>
  <c r="Y4154" i="1"/>
  <c r="Y4155" i="1"/>
  <c r="Y4156" i="1"/>
  <c r="Y4157" i="1"/>
  <c r="Y4158" i="1"/>
  <c r="Y4159" i="1"/>
  <c r="Y4160" i="1"/>
  <c r="Y4161" i="1"/>
  <c r="Y4162" i="1"/>
  <c r="Y4163" i="1"/>
  <c r="Y4164" i="1"/>
  <c r="Y4165" i="1"/>
  <c r="Y4166" i="1"/>
  <c r="Y4167" i="1"/>
  <c r="Y4168" i="1"/>
  <c r="Y4169" i="1"/>
  <c r="Y4170" i="1"/>
  <c r="Y4171" i="1"/>
  <c r="Y4172" i="1"/>
  <c r="Y4173" i="1"/>
  <c r="Y4174" i="1"/>
  <c r="Y4175" i="1"/>
  <c r="Y4176" i="1"/>
  <c r="Y4177" i="1"/>
  <c r="Y4178" i="1"/>
  <c r="Y4179" i="1"/>
  <c r="Y4180" i="1"/>
  <c r="Y4181" i="1"/>
  <c r="Y4182" i="1"/>
  <c r="Y4183" i="1"/>
  <c r="Y4184" i="1"/>
  <c r="Y4185" i="1"/>
  <c r="Y4186" i="1"/>
  <c r="Y4187" i="1"/>
  <c r="Y4188" i="1"/>
  <c r="Y4189" i="1"/>
  <c r="Y4190" i="1"/>
  <c r="Y4191" i="1"/>
  <c r="Y4192" i="1"/>
  <c r="Y4193" i="1"/>
  <c r="Y4194" i="1"/>
  <c r="Y4195" i="1"/>
  <c r="Y4196" i="1"/>
  <c r="Y4197" i="1"/>
  <c r="Y4198" i="1"/>
  <c r="Y4199" i="1"/>
  <c r="Y4200" i="1"/>
  <c r="Y4201" i="1"/>
  <c r="Y4202" i="1"/>
  <c r="Y4203" i="1"/>
  <c r="Y4204" i="1"/>
  <c r="Y4205" i="1"/>
  <c r="Y4206" i="1"/>
  <c r="Y4207" i="1"/>
  <c r="Y4208" i="1"/>
  <c r="Y4209" i="1"/>
  <c r="Y4210" i="1"/>
  <c r="Y4211" i="1"/>
  <c r="Y4212" i="1"/>
  <c r="Y4213" i="1"/>
  <c r="Y4214" i="1"/>
  <c r="Y4215" i="1"/>
  <c r="Y4216" i="1"/>
  <c r="Y4217" i="1"/>
  <c r="Y4218" i="1"/>
  <c r="Y4219" i="1"/>
  <c r="Y4220" i="1"/>
  <c r="Y4221" i="1"/>
  <c r="Y4222" i="1"/>
  <c r="Y4223" i="1"/>
  <c r="Y4224" i="1"/>
  <c r="Y4225" i="1"/>
  <c r="Y4226" i="1"/>
  <c r="Y4227" i="1"/>
  <c r="Y4228" i="1"/>
  <c r="Y4229" i="1"/>
  <c r="Y4230" i="1"/>
  <c r="Y4231" i="1"/>
  <c r="Y4232" i="1"/>
  <c r="Y4233" i="1"/>
  <c r="Y4234" i="1"/>
  <c r="Y4235" i="1"/>
  <c r="Y4236" i="1"/>
  <c r="Y4237" i="1"/>
  <c r="Y4238" i="1"/>
  <c r="Y4239" i="1"/>
  <c r="Y4240" i="1"/>
  <c r="Y4241" i="1"/>
  <c r="Y4242" i="1"/>
  <c r="Y4243" i="1"/>
  <c r="Y4244" i="1"/>
  <c r="Y4245" i="1"/>
  <c r="Y4246" i="1"/>
  <c r="Y4247" i="1"/>
  <c r="Y4248" i="1"/>
  <c r="Y4249" i="1"/>
  <c r="Y4250" i="1"/>
  <c r="Y4251" i="1"/>
  <c r="Y4252" i="1"/>
  <c r="Y4253" i="1"/>
  <c r="Y4254" i="1"/>
  <c r="Y4255" i="1"/>
  <c r="Y4256" i="1"/>
  <c r="Y4257" i="1"/>
  <c r="Y4258" i="1"/>
  <c r="Y4259" i="1"/>
  <c r="Y4260" i="1"/>
  <c r="Y4261" i="1"/>
  <c r="Y4262" i="1"/>
  <c r="Y4263" i="1"/>
  <c r="Y4264" i="1"/>
  <c r="Y4265" i="1"/>
  <c r="Y4266" i="1"/>
  <c r="Y4267" i="1"/>
  <c r="Y4268" i="1"/>
  <c r="Y4269" i="1"/>
  <c r="Y4270" i="1"/>
  <c r="Y4271" i="1"/>
  <c r="Y4272" i="1"/>
  <c r="Y4273" i="1"/>
  <c r="Y4274" i="1"/>
  <c r="Y4275" i="1"/>
  <c r="Y4276" i="1"/>
  <c r="Y4277" i="1"/>
  <c r="Y4278" i="1"/>
  <c r="Y4279" i="1"/>
  <c r="Y4280" i="1"/>
  <c r="Y4281" i="1"/>
  <c r="Y4282" i="1"/>
  <c r="Y4283" i="1"/>
  <c r="Y4284" i="1"/>
  <c r="Y4285" i="1"/>
  <c r="Y4286" i="1"/>
  <c r="Y4287" i="1"/>
  <c r="Y4288" i="1"/>
  <c r="Y4289" i="1"/>
  <c r="Y4290" i="1"/>
  <c r="Y4291" i="1"/>
  <c r="Y4292" i="1"/>
  <c r="Y4293" i="1"/>
  <c r="Y4294" i="1"/>
  <c r="Y4295" i="1"/>
  <c r="Y4296" i="1"/>
  <c r="Y4297" i="1"/>
  <c r="Y4298" i="1"/>
  <c r="Y4299" i="1"/>
  <c r="Y4300" i="1"/>
  <c r="Y4301" i="1"/>
  <c r="Y4302" i="1"/>
  <c r="Y4303" i="1"/>
  <c r="Y4304" i="1"/>
  <c r="Y4305" i="1"/>
  <c r="Y4306" i="1"/>
  <c r="Y4307" i="1"/>
  <c r="Y4308" i="1"/>
  <c r="Y4309" i="1"/>
  <c r="Y4310" i="1"/>
  <c r="Y4311" i="1"/>
  <c r="Y4312" i="1"/>
  <c r="Y4313" i="1"/>
  <c r="Y4314" i="1"/>
  <c r="Y4315" i="1"/>
  <c r="Y4316" i="1"/>
  <c r="Y4317" i="1"/>
  <c r="Y4318" i="1"/>
  <c r="Y4319" i="1"/>
  <c r="Y4320" i="1"/>
  <c r="Y4321" i="1"/>
  <c r="Y4322" i="1"/>
  <c r="Y4323" i="1"/>
  <c r="Y4324" i="1"/>
  <c r="Y4325" i="1"/>
  <c r="Y4326" i="1"/>
  <c r="Y4327" i="1"/>
  <c r="Y4328" i="1"/>
  <c r="Y4329" i="1"/>
  <c r="Y4330" i="1"/>
  <c r="Y4331" i="1"/>
  <c r="Y4332" i="1"/>
  <c r="Y4333" i="1"/>
  <c r="Y4334" i="1"/>
  <c r="Y4335" i="1"/>
  <c r="Y4336" i="1"/>
  <c r="Y4337" i="1"/>
  <c r="Y4338" i="1"/>
  <c r="Y4339" i="1"/>
  <c r="Y4340" i="1"/>
  <c r="Y4341" i="1"/>
  <c r="Y4342" i="1"/>
  <c r="Y4343" i="1"/>
  <c r="Y4344" i="1"/>
  <c r="Y4345" i="1"/>
  <c r="Y4346" i="1"/>
  <c r="Y4347" i="1"/>
  <c r="Y4348" i="1"/>
  <c r="Y4349" i="1"/>
  <c r="Y4350" i="1"/>
  <c r="Y4351" i="1"/>
  <c r="Y4352" i="1"/>
  <c r="Y4353" i="1"/>
  <c r="Y4354" i="1"/>
  <c r="Y4355" i="1"/>
  <c r="Y4356" i="1"/>
  <c r="Y4357" i="1"/>
  <c r="Y4358" i="1"/>
  <c r="Y4359" i="1"/>
  <c r="Y4360" i="1"/>
  <c r="Y4361" i="1"/>
  <c r="Y4362" i="1"/>
  <c r="Y4363" i="1"/>
  <c r="Y4364" i="1"/>
  <c r="Y4365" i="1"/>
  <c r="Y4366" i="1"/>
  <c r="Y4367" i="1"/>
  <c r="Y4368" i="1"/>
  <c r="Y4369" i="1"/>
  <c r="Y4370" i="1"/>
  <c r="Y4371" i="1"/>
  <c r="Y4372" i="1"/>
  <c r="Y4373" i="1"/>
  <c r="Y4374" i="1"/>
  <c r="Y4375" i="1"/>
  <c r="Y4376" i="1"/>
  <c r="Y4377" i="1"/>
  <c r="Y4378" i="1"/>
  <c r="Y4379" i="1"/>
  <c r="Y4380" i="1"/>
  <c r="Y4381" i="1"/>
  <c r="Y4382" i="1"/>
  <c r="Y4383" i="1"/>
  <c r="Y4384" i="1"/>
  <c r="Y4385" i="1"/>
  <c r="Y4386" i="1"/>
  <c r="Y4387" i="1"/>
  <c r="Y4388" i="1"/>
  <c r="Y4389" i="1"/>
  <c r="Y4390" i="1"/>
  <c r="Y4391" i="1"/>
  <c r="Y4392" i="1"/>
  <c r="Y4393" i="1"/>
  <c r="Y4394" i="1"/>
  <c r="Y4395" i="1"/>
  <c r="Y4396" i="1"/>
  <c r="Y4397" i="1"/>
  <c r="Y4398" i="1"/>
  <c r="Y4399" i="1"/>
  <c r="Y4400" i="1"/>
  <c r="Y4401" i="1"/>
  <c r="Y4402" i="1"/>
  <c r="Y4403" i="1"/>
  <c r="Y4404" i="1"/>
  <c r="Y4405" i="1"/>
  <c r="Y4406" i="1"/>
  <c r="Y4407" i="1"/>
  <c r="Y4408" i="1"/>
  <c r="Y4409" i="1"/>
  <c r="Y4410" i="1"/>
  <c r="Y4411" i="1"/>
  <c r="Y4412" i="1"/>
  <c r="Y4413" i="1"/>
  <c r="Y4414" i="1"/>
  <c r="Y4415" i="1"/>
  <c r="Y4416" i="1"/>
  <c r="Y4417" i="1"/>
  <c r="Y4418" i="1"/>
  <c r="Y4419" i="1"/>
  <c r="Y4420" i="1"/>
  <c r="Y4421" i="1"/>
  <c r="Y4422" i="1"/>
  <c r="Y4423" i="1"/>
  <c r="Y4424" i="1"/>
  <c r="Y4425" i="1"/>
  <c r="Y4426" i="1"/>
  <c r="Y4427" i="1"/>
  <c r="Y4428" i="1"/>
  <c r="Y4429" i="1"/>
  <c r="Y4430" i="1"/>
  <c r="Y4431" i="1"/>
  <c r="Y4432" i="1"/>
  <c r="Y4433" i="1"/>
  <c r="Y4434" i="1"/>
  <c r="Y4435" i="1"/>
  <c r="Y4436" i="1"/>
  <c r="Y4437" i="1"/>
  <c r="Y4438" i="1"/>
  <c r="Y4439" i="1"/>
  <c r="Y4440" i="1"/>
  <c r="Y4441" i="1"/>
  <c r="Y4442" i="1"/>
  <c r="Y4443" i="1"/>
  <c r="Y4444" i="1"/>
  <c r="Y4445" i="1"/>
  <c r="Y4446" i="1"/>
  <c r="Y4447" i="1"/>
  <c r="Y4448" i="1"/>
  <c r="Y4449" i="1"/>
  <c r="Y4450" i="1"/>
  <c r="Y4451" i="1"/>
  <c r="Y4452" i="1"/>
  <c r="Y4453" i="1"/>
  <c r="Y4454" i="1"/>
  <c r="Y4455" i="1"/>
  <c r="Y4456" i="1"/>
  <c r="Y4457" i="1"/>
  <c r="Y4458" i="1"/>
  <c r="Y4459" i="1"/>
  <c r="Y4460" i="1"/>
  <c r="Y4461" i="1"/>
  <c r="Y4462" i="1"/>
  <c r="Y4463" i="1"/>
  <c r="Y4464" i="1"/>
  <c r="Y4465" i="1"/>
  <c r="Y4466" i="1"/>
  <c r="Y4467" i="1"/>
  <c r="Y4468" i="1"/>
  <c r="Y4469" i="1"/>
  <c r="Y4470" i="1"/>
  <c r="Y4471" i="1"/>
  <c r="Y4472" i="1"/>
  <c r="Y4473" i="1"/>
  <c r="Y4474" i="1"/>
  <c r="Y4475" i="1"/>
  <c r="Y4476" i="1"/>
  <c r="Y4477" i="1"/>
  <c r="Y4478" i="1"/>
  <c r="Y4479" i="1"/>
  <c r="Y4480" i="1"/>
  <c r="Y4481" i="1"/>
  <c r="Y4482" i="1"/>
  <c r="Y4483" i="1"/>
  <c r="Y4484" i="1"/>
  <c r="Y4485" i="1"/>
  <c r="Y4486" i="1"/>
  <c r="Y4487" i="1"/>
  <c r="Y4488" i="1"/>
  <c r="Y4489" i="1"/>
  <c r="Y4490" i="1"/>
  <c r="Y4491" i="1"/>
  <c r="Y4492" i="1"/>
  <c r="Y4493" i="1"/>
  <c r="Y4494" i="1"/>
  <c r="Y4495" i="1"/>
  <c r="Y4496" i="1"/>
  <c r="Y4497" i="1"/>
  <c r="Y4498" i="1"/>
  <c r="Y4499" i="1"/>
  <c r="Y4500" i="1"/>
  <c r="Y4501" i="1"/>
  <c r="Y4502" i="1"/>
  <c r="Y4503" i="1"/>
  <c r="Y4504" i="1"/>
  <c r="Y4505" i="1"/>
  <c r="Y4506" i="1"/>
  <c r="Y4507" i="1"/>
  <c r="Y4508" i="1"/>
  <c r="Y4509" i="1"/>
  <c r="Y4510" i="1"/>
  <c r="Y4511" i="1"/>
  <c r="Y4512" i="1"/>
  <c r="Y4513" i="1"/>
  <c r="Y4514" i="1"/>
  <c r="Y4515" i="1"/>
  <c r="Y4516" i="1"/>
  <c r="Y4517" i="1"/>
  <c r="Y4518" i="1"/>
  <c r="Y4519" i="1"/>
  <c r="Y4520" i="1"/>
  <c r="Y4521" i="1"/>
  <c r="Y4522" i="1"/>
  <c r="Y4523" i="1"/>
  <c r="Y4524" i="1"/>
  <c r="Y4525" i="1"/>
  <c r="Y4526" i="1"/>
  <c r="Y4527" i="1"/>
  <c r="Y4528" i="1"/>
  <c r="Y4529" i="1"/>
  <c r="Y4530" i="1"/>
  <c r="Y4531" i="1"/>
  <c r="Y4532" i="1"/>
  <c r="Y4533" i="1"/>
  <c r="Y4534" i="1"/>
  <c r="Y4535" i="1"/>
  <c r="Y4536" i="1"/>
  <c r="Y4537" i="1"/>
  <c r="Y4538" i="1"/>
  <c r="Y4539" i="1"/>
  <c r="Y4540" i="1"/>
  <c r="Y4541" i="1"/>
  <c r="Y4542" i="1"/>
  <c r="Y4543" i="1"/>
  <c r="Y4544" i="1"/>
  <c r="Y4545" i="1"/>
  <c r="Y4546" i="1"/>
  <c r="Y4547" i="1"/>
  <c r="Y4548" i="1"/>
  <c r="Y4549" i="1"/>
  <c r="Y4550" i="1"/>
  <c r="Y4551" i="1"/>
  <c r="Y4552" i="1"/>
  <c r="Y4553" i="1"/>
  <c r="Y4554" i="1"/>
  <c r="Y4555" i="1"/>
  <c r="Y4556" i="1"/>
  <c r="Y4557" i="1"/>
  <c r="Y4558" i="1"/>
  <c r="Y4559" i="1"/>
  <c r="Y4560" i="1"/>
  <c r="Y4561" i="1"/>
  <c r="Y4562" i="1"/>
  <c r="Y4563" i="1"/>
  <c r="Y4564" i="1"/>
  <c r="Y4565" i="1"/>
  <c r="Y4566" i="1"/>
  <c r="Y4567" i="1"/>
  <c r="Y4568" i="1"/>
  <c r="Y4569" i="1"/>
  <c r="Y4570" i="1"/>
  <c r="Y4571" i="1"/>
  <c r="Y4572" i="1"/>
  <c r="Y4573" i="1"/>
  <c r="Y4574" i="1"/>
  <c r="Y4575" i="1"/>
  <c r="Y4576" i="1"/>
  <c r="Y4577" i="1"/>
  <c r="Y4578" i="1"/>
  <c r="Y4579" i="1"/>
  <c r="Y4580" i="1"/>
  <c r="Y4581" i="1"/>
  <c r="Y4582" i="1"/>
  <c r="Y4583" i="1"/>
  <c r="Y4584" i="1"/>
  <c r="Y4585" i="1"/>
  <c r="Y4586" i="1"/>
  <c r="Y4587" i="1"/>
  <c r="Y4588" i="1"/>
  <c r="Y4589" i="1"/>
  <c r="Y4590" i="1"/>
  <c r="Y4591" i="1"/>
  <c r="Y4592" i="1"/>
  <c r="Y4593" i="1"/>
  <c r="Y4594" i="1"/>
  <c r="Y4595" i="1"/>
  <c r="Y4596" i="1"/>
  <c r="Y4597" i="1"/>
  <c r="Y4598" i="1"/>
  <c r="Y4599" i="1"/>
  <c r="Y4600" i="1"/>
  <c r="Y4601" i="1"/>
  <c r="Y4602" i="1"/>
  <c r="Y4603" i="1"/>
  <c r="Y4604" i="1"/>
  <c r="Y4605" i="1"/>
  <c r="Y4606" i="1"/>
  <c r="Y4607" i="1"/>
  <c r="Y4608" i="1"/>
  <c r="Y4609" i="1"/>
  <c r="Y4610" i="1"/>
  <c r="Y4611" i="1"/>
  <c r="Y4612" i="1"/>
  <c r="Y4613" i="1"/>
  <c r="Y4614" i="1"/>
  <c r="Y4615" i="1"/>
  <c r="Y4616" i="1"/>
  <c r="Y4617" i="1"/>
  <c r="Y4618" i="1"/>
  <c r="Y4619" i="1"/>
  <c r="Y4620" i="1"/>
  <c r="Y4621" i="1"/>
  <c r="Y4622" i="1"/>
  <c r="Y4623" i="1"/>
  <c r="Y4624" i="1"/>
  <c r="Y4625" i="1"/>
  <c r="Y4626" i="1"/>
  <c r="Y4627" i="1"/>
  <c r="Y4628" i="1"/>
  <c r="Y4629" i="1"/>
  <c r="Y4630" i="1"/>
  <c r="Y4631" i="1"/>
  <c r="Y4632" i="1"/>
  <c r="Y4633" i="1"/>
  <c r="Y4634" i="1"/>
  <c r="Y4635" i="1"/>
  <c r="Y4636" i="1"/>
  <c r="Y4637" i="1"/>
  <c r="Y4638" i="1"/>
  <c r="Y4639" i="1"/>
  <c r="Y4640" i="1"/>
  <c r="Y4641" i="1"/>
  <c r="Y4642" i="1"/>
  <c r="Y4643" i="1"/>
  <c r="Y4644" i="1"/>
  <c r="Y4645" i="1"/>
  <c r="Y4646" i="1"/>
  <c r="Y4647" i="1"/>
  <c r="Y4648" i="1"/>
  <c r="Y4649" i="1"/>
  <c r="Y4650" i="1"/>
  <c r="Y4651" i="1"/>
  <c r="Y4652" i="1"/>
  <c r="Y4653" i="1"/>
  <c r="Y4654" i="1"/>
  <c r="Y4655" i="1"/>
  <c r="Y4656" i="1"/>
  <c r="Y4657" i="1"/>
  <c r="Y4658" i="1"/>
  <c r="Y4659" i="1"/>
  <c r="Y4660" i="1"/>
  <c r="Y4661" i="1"/>
  <c r="Y4662" i="1"/>
  <c r="Y4663" i="1"/>
  <c r="Y4664" i="1"/>
  <c r="Y4665" i="1"/>
  <c r="Y4666" i="1"/>
  <c r="Y4667" i="1"/>
  <c r="Y4668" i="1"/>
  <c r="Y4669" i="1"/>
  <c r="Y4670" i="1"/>
  <c r="Y4671" i="1"/>
  <c r="Y4672" i="1"/>
  <c r="Y4673" i="1"/>
  <c r="Y4674" i="1"/>
  <c r="Y4675" i="1"/>
  <c r="Y4676" i="1"/>
  <c r="Y4677" i="1"/>
  <c r="Y4678" i="1"/>
  <c r="Y4679" i="1"/>
  <c r="Y4680" i="1"/>
  <c r="Y4681" i="1"/>
  <c r="Y4682" i="1"/>
  <c r="Y4683" i="1"/>
  <c r="Y4684" i="1"/>
  <c r="Y4685" i="1"/>
  <c r="Y4686" i="1"/>
  <c r="Y4687" i="1"/>
  <c r="Y4688" i="1"/>
  <c r="Y4689" i="1"/>
  <c r="Y4690" i="1"/>
  <c r="Y4691" i="1"/>
  <c r="Y4692" i="1"/>
  <c r="Y4693" i="1"/>
  <c r="Y4694" i="1"/>
  <c r="Y4695" i="1"/>
  <c r="Y4696" i="1"/>
  <c r="Y4697" i="1"/>
  <c r="Y4698" i="1"/>
  <c r="Y4699" i="1"/>
  <c r="Y4700" i="1"/>
  <c r="Y4701" i="1"/>
  <c r="Y4702" i="1"/>
  <c r="Y4703" i="1"/>
  <c r="Y4704" i="1"/>
  <c r="Y4705" i="1"/>
  <c r="Y4706" i="1"/>
  <c r="Y4707" i="1"/>
  <c r="Y4708" i="1"/>
  <c r="Y4709" i="1"/>
  <c r="Y4710" i="1"/>
  <c r="Y4711" i="1"/>
  <c r="Y4712" i="1"/>
  <c r="Y4713" i="1"/>
  <c r="Y4714" i="1"/>
  <c r="Y4715" i="1"/>
  <c r="Y4716" i="1"/>
  <c r="Y4717" i="1"/>
  <c r="Y4718" i="1"/>
  <c r="Y4719" i="1"/>
  <c r="Y4720" i="1"/>
  <c r="Y4721" i="1"/>
  <c r="Y4722" i="1"/>
  <c r="Y4723" i="1"/>
  <c r="Y4724" i="1"/>
  <c r="Y4725" i="1"/>
  <c r="Y4726" i="1"/>
  <c r="Y4727" i="1"/>
  <c r="Y4728" i="1"/>
  <c r="Y4729" i="1"/>
  <c r="Y4730" i="1"/>
  <c r="Y4731" i="1"/>
  <c r="Y4732" i="1"/>
  <c r="Y4733" i="1"/>
  <c r="Y4734" i="1"/>
  <c r="Y4735" i="1"/>
  <c r="Y4736" i="1"/>
  <c r="Y4737" i="1"/>
  <c r="Y4738" i="1"/>
  <c r="Y4739" i="1"/>
  <c r="Y4740" i="1"/>
  <c r="Y4741" i="1"/>
  <c r="Y4742" i="1"/>
  <c r="Y4743" i="1"/>
  <c r="Y4744" i="1"/>
  <c r="Y4745" i="1"/>
  <c r="Y4746" i="1"/>
  <c r="Y4747" i="1"/>
  <c r="Y4748" i="1"/>
  <c r="Y4749" i="1"/>
  <c r="Y4750" i="1"/>
  <c r="Y4751" i="1"/>
  <c r="Y4752" i="1"/>
  <c r="Y4753" i="1"/>
  <c r="Y4754" i="1"/>
  <c r="Y4755" i="1"/>
  <c r="Y4756" i="1"/>
  <c r="Y4757" i="1"/>
  <c r="Y4758" i="1"/>
  <c r="Y4759" i="1"/>
  <c r="Y4760" i="1"/>
  <c r="Y4761" i="1"/>
  <c r="Y4762" i="1"/>
  <c r="Y4763" i="1"/>
  <c r="Y4764" i="1"/>
  <c r="Y4765" i="1"/>
  <c r="Y4766" i="1"/>
  <c r="Y4767" i="1"/>
  <c r="Y4768" i="1"/>
  <c r="Y4769" i="1"/>
  <c r="Y4770" i="1"/>
  <c r="Y4771" i="1"/>
  <c r="Y4772" i="1"/>
  <c r="Y4773" i="1"/>
  <c r="Y4774" i="1"/>
  <c r="Y4775" i="1"/>
  <c r="Y4776" i="1"/>
  <c r="Y4777" i="1"/>
  <c r="Y4778" i="1"/>
  <c r="Y4779" i="1"/>
  <c r="Y4780" i="1"/>
  <c r="Y4781" i="1"/>
  <c r="Y4782" i="1"/>
  <c r="Y4783" i="1"/>
  <c r="Y4784" i="1"/>
  <c r="Y4785" i="1"/>
  <c r="Y4786" i="1"/>
  <c r="Y4787" i="1"/>
  <c r="Y4788" i="1"/>
  <c r="Y4789" i="1"/>
  <c r="Y4790" i="1"/>
  <c r="Y4791" i="1"/>
  <c r="Y4792" i="1"/>
  <c r="Y4793" i="1"/>
  <c r="Y4794" i="1"/>
  <c r="Y4795" i="1"/>
  <c r="Y4796" i="1"/>
  <c r="Y4797" i="1"/>
  <c r="Y4798" i="1"/>
  <c r="Y4799" i="1"/>
  <c r="Y4800" i="1"/>
  <c r="Y4801" i="1"/>
  <c r="Y4802" i="1"/>
  <c r="Y4803" i="1"/>
  <c r="Y4804" i="1"/>
  <c r="Y4805" i="1"/>
  <c r="Y4806" i="1"/>
  <c r="Y4807" i="1"/>
  <c r="Y4808" i="1"/>
  <c r="Y4809" i="1"/>
  <c r="Y4810" i="1"/>
  <c r="Y4811" i="1"/>
  <c r="Y4812" i="1"/>
  <c r="Y4813" i="1"/>
  <c r="Y4814" i="1"/>
  <c r="Y4815" i="1"/>
  <c r="Y4816" i="1"/>
  <c r="Y4817" i="1"/>
  <c r="Y4818" i="1"/>
  <c r="Y4819" i="1"/>
  <c r="Y4820" i="1"/>
  <c r="Y4821" i="1"/>
  <c r="Y4822" i="1"/>
  <c r="Y4823" i="1"/>
  <c r="Y4824" i="1"/>
  <c r="Y4825" i="1"/>
  <c r="Y4826" i="1"/>
  <c r="Y4827" i="1"/>
  <c r="Y4828" i="1"/>
  <c r="Y4829" i="1"/>
  <c r="Y4830" i="1"/>
  <c r="Y4831" i="1"/>
  <c r="Y4832" i="1"/>
  <c r="Y4833" i="1"/>
  <c r="Y4834" i="1"/>
  <c r="Y4835" i="1"/>
  <c r="Y4836" i="1"/>
  <c r="Y4837" i="1"/>
  <c r="Y4838" i="1"/>
  <c r="Y4839" i="1"/>
  <c r="Y4840" i="1"/>
  <c r="Y4841" i="1"/>
  <c r="Y4842" i="1"/>
  <c r="Y4843" i="1"/>
  <c r="Y4844" i="1"/>
  <c r="Y4845" i="1"/>
  <c r="Y4846" i="1"/>
  <c r="Y4847" i="1"/>
  <c r="Y4848" i="1"/>
  <c r="Y4849" i="1"/>
  <c r="Y4850" i="1"/>
  <c r="Y4851" i="1"/>
  <c r="Y4852" i="1"/>
  <c r="Y4853" i="1"/>
  <c r="Y4854" i="1"/>
  <c r="Y4855" i="1"/>
  <c r="Y4856" i="1"/>
  <c r="Y4857" i="1"/>
  <c r="Y4858" i="1"/>
  <c r="Y4859" i="1"/>
  <c r="Y4860" i="1"/>
  <c r="Y4861" i="1"/>
  <c r="Y4862" i="1"/>
  <c r="Y4863" i="1"/>
  <c r="Y4864" i="1"/>
  <c r="Y4865" i="1"/>
  <c r="Y4866" i="1"/>
  <c r="Y4867" i="1"/>
  <c r="Y4868" i="1"/>
  <c r="Y4869" i="1"/>
  <c r="Y4870" i="1"/>
  <c r="Y4871" i="1"/>
  <c r="Y4872" i="1"/>
  <c r="Y4873" i="1"/>
  <c r="Y4874" i="1"/>
  <c r="Y4875" i="1"/>
  <c r="Y4876" i="1"/>
  <c r="Y4877" i="1"/>
  <c r="Y4878" i="1"/>
  <c r="Y4879" i="1"/>
  <c r="Y4880" i="1"/>
  <c r="Y4881" i="1"/>
  <c r="Y4882" i="1"/>
  <c r="Y4883" i="1"/>
  <c r="Y4884" i="1"/>
  <c r="Y4885" i="1"/>
  <c r="Y4886" i="1"/>
  <c r="Y4887" i="1"/>
  <c r="Y4888" i="1"/>
  <c r="Y4889" i="1"/>
  <c r="Y4890" i="1"/>
  <c r="Y4891" i="1"/>
  <c r="Y4892" i="1"/>
  <c r="Y4893" i="1"/>
  <c r="Y4894" i="1"/>
  <c r="Y4895" i="1"/>
  <c r="Y4896" i="1"/>
  <c r="Y4897" i="1"/>
  <c r="Y4898" i="1"/>
  <c r="Y4899" i="1"/>
  <c r="Y4900" i="1"/>
  <c r="Y4901" i="1"/>
  <c r="Y4902" i="1"/>
  <c r="Y4903" i="1"/>
  <c r="Y4904" i="1"/>
  <c r="Y4905" i="1"/>
  <c r="Y4906" i="1"/>
  <c r="Y4907" i="1"/>
  <c r="Y4908" i="1"/>
  <c r="Y4909" i="1"/>
  <c r="Y4910" i="1"/>
  <c r="Y4911" i="1"/>
  <c r="Y4912" i="1"/>
  <c r="Y4913" i="1"/>
  <c r="Y4914" i="1"/>
  <c r="Y4915" i="1"/>
  <c r="Y4916" i="1"/>
  <c r="Y4917" i="1"/>
  <c r="Y4918" i="1"/>
  <c r="Y4919" i="1"/>
  <c r="Y4920" i="1"/>
  <c r="Y4921" i="1"/>
  <c r="Y4922" i="1"/>
  <c r="Y4923" i="1"/>
  <c r="Y4924" i="1"/>
  <c r="Y4925" i="1"/>
  <c r="Y4926" i="1"/>
  <c r="Y4927" i="1"/>
  <c r="Y4928" i="1"/>
  <c r="Y4929" i="1"/>
  <c r="Y4930" i="1"/>
  <c r="Y4931" i="1"/>
  <c r="Y4932" i="1"/>
  <c r="Y4933" i="1"/>
  <c r="Y4934" i="1"/>
  <c r="Y4935" i="1"/>
  <c r="Y4936" i="1"/>
  <c r="Y4937" i="1"/>
  <c r="Y4938" i="1"/>
  <c r="Y4939" i="1"/>
  <c r="Y4940" i="1"/>
  <c r="Y4941" i="1"/>
  <c r="Y4942" i="1"/>
  <c r="Y4943" i="1"/>
  <c r="Y4944" i="1"/>
  <c r="Y4945" i="1"/>
  <c r="Y4946" i="1"/>
  <c r="Y4947" i="1"/>
  <c r="Y4948" i="1"/>
  <c r="Y4949" i="1"/>
  <c r="Y4950" i="1"/>
  <c r="Y4951" i="1"/>
  <c r="Y4952" i="1"/>
  <c r="Y4953" i="1"/>
  <c r="Y4954" i="1"/>
  <c r="Y4955" i="1"/>
  <c r="Y4956" i="1"/>
  <c r="Y4957" i="1"/>
  <c r="Y4958" i="1"/>
  <c r="Y4959" i="1"/>
  <c r="Y4960" i="1"/>
  <c r="Y4961" i="1"/>
  <c r="Y4962" i="1"/>
  <c r="Y4963" i="1"/>
  <c r="Y4964" i="1"/>
  <c r="Y4965" i="1"/>
  <c r="Y4966" i="1"/>
  <c r="Y4967" i="1"/>
  <c r="Y4968" i="1"/>
  <c r="Y4969" i="1"/>
  <c r="Y4970" i="1"/>
  <c r="Y4971" i="1"/>
  <c r="Y4972" i="1"/>
  <c r="Y4973" i="1"/>
  <c r="Y4974" i="1"/>
  <c r="Y4975" i="1"/>
  <c r="Y4976" i="1"/>
  <c r="Y4977" i="1"/>
  <c r="Y4978" i="1"/>
  <c r="Y4979" i="1"/>
  <c r="Y4980" i="1"/>
  <c r="Y4981" i="1"/>
  <c r="Y4982" i="1"/>
  <c r="Y4983" i="1"/>
  <c r="Y4984" i="1"/>
  <c r="Y4985" i="1"/>
  <c r="Y4986" i="1"/>
  <c r="Y4987" i="1"/>
  <c r="Y4988" i="1"/>
  <c r="Y4989" i="1"/>
  <c r="Y4990" i="1"/>
  <c r="Y4991" i="1"/>
  <c r="Y4992" i="1"/>
  <c r="Y4993" i="1"/>
  <c r="Y4994" i="1"/>
  <c r="Y4995" i="1"/>
  <c r="Y4996" i="1"/>
  <c r="Y4997" i="1"/>
  <c r="Y4998" i="1"/>
  <c r="Y4999"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AF10" i="1" l="1"/>
  <c r="Z10" i="1"/>
  <c r="K11" i="1" l="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AA6" i="1" l="1"/>
  <c r="AE10" i="1"/>
  <c r="AC10" i="1"/>
  <c r="F1" i="1"/>
  <c r="H53" i="17" l="1"/>
  <c r="F53" i="17"/>
  <c r="E53" i="17"/>
  <c r="H52" i="17"/>
  <c r="F52" i="17"/>
  <c r="E52" i="17"/>
  <c r="H51" i="17"/>
  <c r="F51" i="17"/>
  <c r="E51" i="17"/>
  <c r="H27" i="17"/>
  <c r="F27" i="17"/>
  <c r="E27" i="17"/>
  <c r="H26" i="17"/>
  <c r="F26" i="17"/>
  <c r="E26" i="17"/>
  <c r="H25" i="17"/>
  <c r="F25" i="17"/>
  <c r="E25" i="17"/>
  <c r="H33" i="16"/>
  <c r="H32" i="16"/>
  <c r="H31" i="16"/>
  <c r="H30" i="16"/>
  <c r="H29" i="16"/>
  <c r="H28" i="16"/>
  <c r="H27" i="16"/>
  <c r="H26" i="16"/>
  <c r="H25" i="16"/>
  <c r="H11" i="16"/>
  <c r="H12" i="16"/>
  <c r="H13" i="16"/>
  <c r="H14" i="16"/>
  <c r="H15" i="16"/>
  <c r="H16" i="16"/>
  <c r="H17" i="16"/>
  <c r="H18" i="16"/>
  <c r="H10" i="16"/>
  <c r="I33" i="16"/>
  <c r="I32" i="16"/>
  <c r="I31" i="16"/>
  <c r="I28" i="16"/>
  <c r="I16" i="16"/>
  <c r="I14" i="16"/>
  <c r="I25" i="16"/>
  <c r="I27" i="16"/>
  <c r="I26" i="16"/>
  <c r="I10" i="16"/>
  <c r="I11" i="16"/>
  <c r="I15" i="16"/>
  <c r="I29" i="16"/>
  <c r="I13" i="16"/>
  <c r="I30" i="16"/>
  <c r="I17" i="16"/>
  <c r="I18" i="16"/>
  <c r="K10" i="1"/>
  <c r="D2" i="24"/>
  <c r="D1" i="24"/>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4999" i="1"/>
  <c r="AH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4999" i="1"/>
  <c r="AG10" i="1"/>
  <c r="H54" i="17" l="1"/>
  <c r="J52" i="17"/>
  <c r="H41" i="16"/>
  <c r="G17" i="24" s="1"/>
  <c r="I46" i="16"/>
  <c r="I48" i="16"/>
  <c r="E54" i="17"/>
  <c r="H46" i="16"/>
  <c r="G22" i="24" s="1"/>
  <c r="J26" i="17"/>
  <c r="H42" i="16"/>
  <c r="H43" i="16"/>
  <c r="G19" i="24" s="1"/>
  <c r="J27" i="17"/>
  <c r="H47" i="16"/>
  <c r="I47" i="16"/>
  <c r="J25" i="17"/>
  <c r="J53" i="17"/>
  <c r="K6" i="1"/>
  <c r="I12" i="16"/>
  <c r="H35" i="16"/>
  <c r="I43" i="16"/>
  <c r="I42" i="16"/>
  <c r="H20" i="16"/>
  <c r="J51" i="17"/>
  <c r="H48" i="16"/>
  <c r="G24" i="24" s="1"/>
  <c r="F54" i="17"/>
  <c r="H28" i="17"/>
  <c r="E28" i="17"/>
  <c r="F28" i="17"/>
  <c r="F33" i="16"/>
  <c r="E33" i="16"/>
  <c r="F32" i="16"/>
  <c r="E32" i="16"/>
  <c r="F31" i="16"/>
  <c r="E31" i="16"/>
  <c r="F30" i="16"/>
  <c r="E30" i="16"/>
  <c r="F29" i="16"/>
  <c r="E29" i="16"/>
  <c r="F28" i="16"/>
  <c r="E28" i="16"/>
  <c r="F27" i="16"/>
  <c r="E27" i="16"/>
  <c r="F18" i="16"/>
  <c r="E18" i="16"/>
  <c r="F17" i="16"/>
  <c r="E17" i="16"/>
  <c r="F16" i="16"/>
  <c r="E16" i="16"/>
  <c r="F15" i="16"/>
  <c r="E15" i="16"/>
  <c r="F14" i="16"/>
  <c r="E14" i="16"/>
  <c r="F13" i="16"/>
  <c r="E13" i="16"/>
  <c r="F12" i="16"/>
  <c r="E12" i="16"/>
  <c r="H47" i="17"/>
  <c r="F47" i="17"/>
  <c r="E47" i="17"/>
  <c r="H42" i="17"/>
  <c r="F42" i="17"/>
  <c r="E42" i="17"/>
  <c r="H37" i="17"/>
  <c r="F37" i="17"/>
  <c r="E37" i="17"/>
  <c r="H21" i="17"/>
  <c r="F21" i="17"/>
  <c r="E21" i="17"/>
  <c r="H16" i="17"/>
  <c r="F16" i="17"/>
  <c r="E16" i="17"/>
  <c r="H11" i="17"/>
  <c r="F11" i="17"/>
  <c r="E11" i="17"/>
  <c r="I41" i="16" l="1"/>
  <c r="I44" i="16" s="1"/>
  <c r="J28" i="17"/>
  <c r="J54" i="17"/>
  <c r="H37" i="16"/>
  <c r="H44" i="16"/>
  <c r="G18" i="24"/>
  <c r="G20" i="24" s="1"/>
  <c r="H49" i="16"/>
  <c r="I49" i="16"/>
  <c r="G23" i="24"/>
  <c r="G25" i="24" s="1"/>
  <c r="F42" i="16"/>
  <c r="E18" i="24" s="1"/>
  <c r="E47" i="16"/>
  <c r="F47" i="16"/>
  <c r="E23" i="24" s="1"/>
  <c r="E42" i="16"/>
  <c r="G32" i="16"/>
  <c r="G16" i="16"/>
  <c r="G29" i="16"/>
  <c r="G28" i="16"/>
  <c r="G15" i="16"/>
  <c r="G17" i="16"/>
  <c r="G30" i="16"/>
  <c r="G12" i="16"/>
  <c r="G18" i="16"/>
  <c r="G14" i="16"/>
  <c r="G31" i="16"/>
  <c r="G13" i="16"/>
  <c r="G27" i="16"/>
  <c r="G33" i="16"/>
  <c r="J21" i="17"/>
  <c r="J42" i="17"/>
  <c r="J11" i="17"/>
  <c r="J16" i="17"/>
  <c r="J37" i="17"/>
  <c r="J47" i="17"/>
  <c r="B2" i="24"/>
  <c r="B1" i="24"/>
  <c r="G27" i="24" l="1"/>
  <c r="H51" i="16"/>
  <c r="H53" i="16" s="1"/>
  <c r="J53" i="16" s="1"/>
  <c r="I51" i="16"/>
  <c r="I22" i="15"/>
  <c r="I17" i="15"/>
  <c r="I12" i="15"/>
  <c r="E22" i="15"/>
  <c r="E21" i="15" s="1"/>
  <c r="D22" i="15"/>
  <c r="D21" i="15" s="1"/>
  <c r="E17" i="15"/>
  <c r="D17" i="15"/>
  <c r="E12" i="15"/>
  <c r="D12" i="15"/>
  <c r="F11" i="16"/>
  <c r="F10" i="16"/>
  <c r="F43" i="16" s="1"/>
  <c r="E19" i="24" s="1"/>
  <c r="F26" i="16"/>
  <c r="F25" i="16"/>
  <c r="F48" i="16" s="1"/>
  <c r="E24" i="24" s="1"/>
  <c r="E10" i="16"/>
  <c r="E43" i="16" s="1"/>
  <c r="E26" i="16"/>
  <c r="E25" i="16"/>
  <c r="E48" i="16" s="1"/>
  <c r="E11" i="16"/>
  <c r="H20" i="17"/>
  <c r="F20" i="17"/>
  <c r="E20" i="17"/>
  <c r="H15" i="17"/>
  <c r="F15" i="17"/>
  <c r="E15" i="17"/>
  <c r="H10" i="17"/>
  <c r="F10" i="17"/>
  <c r="E10" i="17"/>
  <c r="H46" i="17"/>
  <c r="F46" i="17"/>
  <c r="E46" i="17"/>
  <c r="H41" i="17"/>
  <c r="F41" i="17"/>
  <c r="E41" i="17"/>
  <c r="F41" i="16" l="1"/>
  <c r="E17" i="24" s="1"/>
  <c r="E20" i="24" s="1"/>
  <c r="E41" i="16"/>
  <c r="F46" i="16"/>
  <c r="E46" i="16"/>
  <c r="D11" i="15"/>
  <c r="D13" i="15" s="1"/>
  <c r="E11" i="15"/>
  <c r="D16" i="15"/>
  <c r="E16" i="15"/>
  <c r="E48" i="17"/>
  <c r="F22" i="17"/>
  <c r="E17" i="17"/>
  <c r="G11" i="16"/>
  <c r="F17" i="17"/>
  <c r="H17" i="17"/>
  <c r="E22" i="17"/>
  <c r="J20" i="17"/>
  <c r="J15" i="17"/>
  <c r="H48" i="17"/>
  <c r="F48" i="17"/>
  <c r="E43" i="17"/>
  <c r="F43" i="17"/>
  <c r="H43" i="17"/>
  <c r="J46" i="17"/>
  <c r="J41" i="17"/>
  <c r="F44" i="16" l="1"/>
  <c r="F11" i="15"/>
  <c r="F49" i="16"/>
  <c r="E22" i="24"/>
  <c r="E25" i="24" s="1"/>
  <c r="F16" i="15"/>
  <c r="E13" i="15"/>
  <c r="J22" i="17"/>
  <c r="F20" i="16"/>
  <c r="F35" i="16"/>
  <c r="H22" i="17"/>
  <c r="E35" i="16"/>
  <c r="E20" i="16"/>
  <c r="J17" i="17"/>
  <c r="J48" i="17"/>
  <c r="J43" i="17"/>
  <c r="F51" i="16" l="1"/>
  <c r="E27" i="24"/>
  <c r="D23" i="24"/>
  <c r="D17" i="24"/>
  <c r="D18" i="24"/>
  <c r="H36" i="17" l="1"/>
  <c r="F36" i="17"/>
  <c r="E36" i="17"/>
  <c r="H38" i="17" l="1"/>
  <c r="H56" i="17" s="1"/>
  <c r="D2" i="17" l="1"/>
  <c r="D2" i="15"/>
  <c r="B3" i="15"/>
  <c r="B3" i="16"/>
  <c r="B3" i="17"/>
  <c r="B2" i="1"/>
  <c r="B2" i="15"/>
  <c r="B1" i="1"/>
  <c r="B2" i="17"/>
  <c r="B2" i="16"/>
  <c r="D3" i="15" l="1"/>
  <c r="D3" i="16"/>
  <c r="D2" i="16"/>
  <c r="D3" i="17"/>
  <c r="F2" i="1"/>
  <c r="AH6" i="1" l="1"/>
  <c r="G26" i="16"/>
  <c r="AG6" i="1"/>
  <c r="E12" i="17"/>
  <c r="E30" i="17" s="1"/>
  <c r="I21" i="15" l="1"/>
  <c r="I11" i="15"/>
  <c r="I16" i="15"/>
  <c r="L26" i="17"/>
  <c r="L25" i="17"/>
  <c r="L51" i="17"/>
  <c r="L53" i="17"/>
  <c r="L27" i="17"/>
  <c r="L52" i="17"/>
  <c r="L37" i="17"/>
  <c r="L16" i="17"/>
  <c r="L42" i="17"/>
  <c r="L47" i="17"/>
  <c r="L21" i="17"/>
  <c r="L11" i="17"/>
  <c r="H12" i="15"/>
  <c r="H11" i="15" s="1"/>
  <c r="J6" i="1"/>
  <c r="L20" i="17"/>
  <c r="L41" i="17"/>
  <c r="L15" i="17"/>
  <c r="H17" i="15"/>
  <c r="H16" i="15" s="1"/>
  <c r="L10" i="17"/>
  <c r="H22" i="15"/>
  <c r="H21" i="15" s="1"/>
  <c r="L36" i="17"/>
  <c r="L46" i="17"/>
  <c r="L54" i="17" l="1"/>
  <c r="L28" i="17"/>
  <c r="J16" i="15"/>
  <c r="J11" i="15"/>
  <c r="L48" i="17"/>
  <c r="L22" i="17"/>
  <c r="L12" i="17"/>
  <c r="L17" i="17"/>
  <c r="L43" i="17"/>
  <c r="I35" i="16"/>
  <c r="H12" i="17"/>
  <c r="H30" i="17" s="1"/>
  <c r="J10" i="17"/>
  <c r="L30" i="17" l="1"/>
  <c r="I20" i="16"/>
  <c r="J12" i="17"/>
  <c r="F12" i="17"/>
  <c r="F30" i="17" s="1"/>
  <c r="J30" i="17" l="1"/>
  <c r="D11" i="24" s="1"/>
  <c r="Y10" i="1"/>
  <c r="U10" i="1"/>
  <c r="P10" i="1"/>
  <c r="AD6" i="1"/>
  <c r="X6" i="1"/>
  <c r="S6" i="1"/>
  <c r="O6" i="1"/>
  <c r="N6" i="1"/>
  <c r="I6" i="1"/>
  <c r="H6" i="1"/>
  <c r="AE4" i="1"/>
  <c r="G10" i="16" l="1"/>
  <c r="R6" i="1"/>
  <c r="F17" i="15"/>
  <c r="L6" i="1"/>
  <c r="AC6" i="1"/>
  <c r="I13" i="15"/>
  <c r="W6" i="1"/>
  <c r="AB6" i="1"/>
  <c r="J36" i="17"/>
  <c r="J22" i="15"/>
  <c r="D23" i="15"/>
  <c r="E23" i="15"/>
  <c r="F22" i="15"/>
  <c r="I23" i="15"/>
  <c r="P6" i="1"/>
  <c r="G25" i="16"/>
  <c r="D24" i="24" s="1"/>
  <c r="F12" i="15"/>
  <c r="D22" i="24" l="1"/>
  <c r="D25" i="24" s="1"/>
  <c r="E49" i="16"/>
  <c r="G20" i="16"/>
  <c r="G35" i="16"/>
  <c r="F13" i="15"/>
  <c r="H18" i="15"/>
  <c r="J17" i="15"/>
  <c r="I18" i="15"/>
  <c r="E38" i="17"/>
  <c r="E56" i="17" s="1"/>
  <c r="L38" i="17"/>
  <c r="L56" i="17" s="1"/>
  <c r="F38" i="17"/>
  <c r="F56" i="17" s="1"/>
  <c r="J12" i="15"/>
  <c r="D18" i="15"/>
  <c r="D25" i="15" s="1"/>
  <c r="H13" i="15"/>
  <c r="Y6" i="1"/>
  <c r="T6" i="1"/>
  <c r="AE6" i="1"/>
  <c r="F21" i="15"/>
  <c r="F23" i="15" s="1"/>
  <c r="F24" i="15" s="1"/>
  <c r="E18" i="15"/>
  <c r="E25" i="15" s="1"/>
  <c r="F37" i="16"/>
  <c r="H23" i="15"/>
  <c r="J21" i="15"/>
  <c r="J23" i="15" s="1"/>
  <c r="J24" i="15" s="1"/>
  <c r="D19" i="24" l="1"/>
  <c r="D20" i="24" s="1"/>
  <c r="D27" i="24" s="1"/>
  <c r="H27" i="24" s="1"/>
  <c r="I27" i="24" s="1"/>
  <c r="E44" i="16"/>
  <c r="I37" i="16"/>
  <c r="J18" i="15"/>
  <c r="J19" i="15" s="1"/>
  <c r="E37" i="16"/>
  <c r="J38" i="17"/>
  <c r="J13" i="15"/>
  <c r="J14" i="15" s="1"/>
  <c r="F18" i="15"/>
  <c r="F19" i="15" s="1"/>
  <c r="G37" i="16"/>
  <c r="F14" i="15"/>
  <c r="J56" i="17" l="1"/>
  <c r="D10" i="24" s="1"/>
  <c r="E51" i="16"/>
  <c r="F25" i="15"/>
  <c r="D31" i="24" s="1"/>
  <c r="D33" i="24" s="1"/>
  <c r="H33" i="24" s="1"/>
  <c r="I33" i="24" s="1"/>
  <c r="D13" i="24" l="1"/>
  <c r="H13" i="24" s="1"/>
  <c r="I13"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 Carmen</author>
  </authors>
  <commentList>
    <comment ref="D7" authorId="0" shapeId="0" xr:uid="{3B620826-4F91-4418-82ED-536AB16B1192}">
      <text>
        <r>
          <rPr>
            <sz val="12"/>
            <color indexed="81"/>
            <rFont val="Tahoma"/>
            <family val="2"/>
          </rPr>
          <t>Enter the name under which your agency operates.</t>
        </r>
      </text>
    </comment>
    <comment ref="D8" authorId="0" shapeId="0" xr:uid="{D73F2527-F619-48CA-9EAB-83C15FA5D486}">
      <text>
        <r>
          <rPr>
            <sz val="12"/>
            <color indexed="81"/>
            <rFont val="Tahoma"/>
            <family val="2"/>
          </rPr>
          <t>Enter the name as it appears on your licence issued by the Ministry of Education.</t>
        </r>
      </text>
    </comment>
    <comment ref="D9" authorId="0" shapeId="0" xr:uid="{114C181F-C980-469E-BEC2-32FFE19E800E}">
      <text>
        <r>
          <rPr>
            <sz val="12"/>
            <color indexed="81"/>
            <rFont val="Tahoma"/>
            <family val="2"/>
          </rPr>
          <t>Your can find the Vendor Number on the top of the remittance slips issued by the Region.</t>
        </r>
      </text>
    </comment>
    <comment ref="D10" authorId="0" shapeId="0" xr:uid="{F9504D27-6A74-4AD7-A49C-59B4FA2DF04E}">
      <text>
        <r>
          <rPr>
            <sz val="12"/>
            <color indexed="81"/>
            <rFont val="Tahoma"/>
            <family val="2"/>
          </rPr>
          <t>Enter the name of the person that can be contacted regarding the information which was submitted in this document.</t>
        </r>
      </text>
    </comment>
    <comment ref="D11" authorId="0" shapeId="0" xr:uid="{CFC54B82-E9FB-4AC2-9ACB-CA0219CED866}">
      <text>
        <r>
          <rPr>
            <sz val="12"/>
            <color indexed="81"/>
            <rFont val="Tahoma"/>
            <family val="2"/>
          </rPr>
          <t>Enter the Contact person’s telephone number.</t>
        </r>
      </text>
    </comment>
    <comment ref="D12" authorId="0" shapeId="0" xr:uid="{76F87C74-7C18-4495-B396-F6FF4FA7CBE1}">
      <text>
        <r>
          <rPr>
            <sz val="12"/>
            <color indexed="81"/>
            <rFont val="Tahoma"/>
            <family val="2"/>
          </rPr>
          <t>Enter the contact person's email address.</t>
        </r>
        <r>
          <rPr>
            <sz val="9"/>
            <color indexed="81"/>
            <rFont val="Tahoma"/>
            <family val="2"/>
          </rPr>
          <t xml:space="preserve">
</t>
        </r>
      </text>
    </comment>
    <comment ref="D13" authorId="0" shapeId="0" xr:uid="{D5F16BEC-D899-4A52-A411-025C9827FD86}">
      <text>
        <r>
          <rPr>
            <sz val="12"/>
            <color indexed="81"/>
            <rFont val="Tahoma"/>
            <family val="2"/>
          </rPr>
          <t>Select whether your agency operates as a “For-Profit” or “Non-Profit” organization.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 Carmen</author>
  </authors>
  <commentList>
    <comment ref="B9" authorId="0" shapeId="0" xr:uid="{61C4E60C-CF2F-45ED-B9DF-8CCED82D7349}">
      <text>
        <r>
          <rPr>
            <sz val="12"/>
            <color indexed="81"/>
            <rFont val="Tahoma"/>
            <family val="2"/>
          </rPr>
          <t>Site License Number could be found in CCLS or on your license.</t>
        </r>
        <r>
          <rPr>
            <sz val="10"/>
            <color indexed="81"/>
            <rFont val="Tahoma"/>
            <family val="2"/>
          </rPr>
          <t xml:space="preserve">
</t>
        </r>
      </text>
    </comment>
    <comment ref="C9" authorId="0" shapeId="0" xr:uid="{79022112-586D-46BB-90E5-D43D95BE7AB8}">
      <text>
        <r>
          <rPr>
            <sz val="12"/>
            <color indexed="81"/>
            <rFont val="Tahoma"/>
            <family val="2"/>
          </rPr>
          <t>Standard hours per year as defined by employment standards act. Must align with standard hours per week e.g. 2080 hours = 40 hour work week @ 52 weeks per year.</t>
        </r>
        <r>
          <rPr>
            <sz val="9"/>
            <color indexed="81"/>
            <rFont val="Tahoma"/>
            <charset val="1"/>
          </rPr>
          <t xml:space="preserve">
</t>
        </r>
      </text>
    </comment>
    <comment ref="D9" authorId="0" shapeId="0" xr:uid="{778B5831-8BA6-4821-AD5F-9C016DF9A637}">
      <text>
        <r>
          <rPr>
            <sz val="12"/>
            <color indexed="81"/>
            <rFont val="Tahoma"/>
            <family val="2"/>
          </rPr>
          <t>DO NOT enter the staff's full name.</t>
        </r>
        <r>
          <rPr>
            <b/>
            <sz val="9"/>
            <color indexed="81"/>
            <rFont val="Tahoma"/>
            <family val="2"/>
          </rPr>
          <t xml:space="preserve">
</t>
        </r>
        <r>
          <rPr>
            <sz val="9"/>
            <color indexed="81"/>
            <rFont val="Tahoma"/>
            <family val="2"/>
          </rPr>
          <t xml:space="preserve">
</t>
        </r>
      </text>
    </comment>
    <comment ref="E9" authorId="0" shapeId="0" xr:uid="{2A67C828-5C11-4ACC-9FAF-9E4D387180A2}">
      <text>
        <r>
          <rPr>
            <sz val="12"/>
            <color indexed="81"/>
            <rFont val="Tahoma"/>
            <family val="2"/>
          </rPr>
          <t xml:space="preserve">Select from the drop-down menu:
</t>
        </r>
        <r>
          <rPr>
            <b/>
            <sz val="12"/>
            <color indexed="81"/>
            <rFont val="Tahoma"/>
            <family val="2"/>
          </rPr>
          <t>RECE</t>
        </r>
        <r>
          <rPr>
            <sz val="12"/>
            <color indexed="81"/>
            <rFont val="Tahoma"/>
            <family val="2"/>
          </rPr>
          <t xml:space="preserve"> - staff who is a member in good standing of the College of Early Childhood Educators.
</t>
        </r>
        <r>
          <rPr>
            <b/>
            <sz val="12"/>
            <color indexed="81"/>
            <rFont val="Tahoma"/>
            <family val="2"/>
          </rPr>
          <t>NON-RECE</t>
        </r>
        <r>
          <rPr>
            <sz val="12"/>
            <color indexed="81"/>
            <rFont val="Tahoma"/>
            <family val="2"/>
          </rPr>
          <t xml:space="preserve"> - a staff without RECE (such as Teacher Assistants, Early Child Care Assistants).
</t>
        </r>
        <r>
          <rPr>
            <b/>
            <sz val="12"/>
            <color indexed="81"/>
            <rFont val="Tahoma"/>
            <family val="2"/>
          </rPr>
          <t>Director-Approved</t>
        </r>
        <r>
          <rPr>
            <sz val="12"/>
            <color indexed="81"/>
            <rFont val="Tahoma"/>
            <family val="2"/>
          </rPr>
          <t xml:space="preserve"> - staff who is approved by the Ministry of Education to take the place of a qualified staff person under the Child Care and Early Years Act.</t>
        </r>
      </text>
    </comment>
    <comment ref="F9" authorId="0" shapeId="0" xr:uid="{9361D0DB-AB20-4B7B-86D7-31C530966C89}">
      <text>
        <r>
          <rPr>
            <sz val="12"/>
            <color indexed="81"/>
            <rFont val="Tahoma"/>
            <family val="2"/>
          </rPr>
          <t xml:space="preserve">Eligible positions have been grouped into three groups for the purpose of reporting:
o Supervisor
o Program Staff (staff is required for ratio such as ECE, Montessori Teacher, Educational Assistant, etc.)
o Non-Program (Such as Cooks, Administrator…. etc. who spends at least 25% of their time supporting ratio requirements.)
</t>
        </r>
      </text>
    </comment>
    <comment ref="G9" authorId="0" shapeId="0" xr:uid="{23CBBD8E-A496-4267-B269-050999A59444}">
      <text>
        <r>
          <rPr>
            <sz val="12"/>
            <color indexed="81"/>
            <rFont val="Tahoma"/>
            <family val="2"/>
          </rPr>
          <t>Select whether the staff was serving CWELCC eligible children or not.
If staff worked in both, select where majority of their time is spent</t>
        </r>
        <r>
          <rPr>
            <sz val="9"/>
            <color indexed="81"/>
            <rFont val="Tahoma"/>
            <family val="2"/>
          </rPr>
          <t xml:space="preserve">
</t>
        </r>
      </text>
    </comment>
    <comment ref="H9" authorId="0" shapeId="0" xr:uid="{59F44BC3-1EB1-49FD-988C-B25C73BA5160}">
      <text>
        <r>
          <rPr>
            <sz val="12"/>
            <color indexed="81"/>
            <rFont val="Tahoma"/>
            <family val="2"/>
          </rPr>
          <t>Enter total number of hours paid (including benefit days, such as vacation, public holiday, etc...)</t>
        </r>
      </text>
    </comment>
    <comment ref="I9" authorId="0" shapeId="0" xr:uid="{0D84AF8C-073E-4AD7-BCF5-F81C56FCD377}">
      <text>
        <r>
          <rPr>
            <sz val="12"/>
            <color indexed="81"/>
            <rFont val="Tahoma"/>
            <family val="2"/>
          </rPr>
          <t>Enter total program hours worked and paid, which includes in ratio, professional learning, planning, set-up, and in meetings mandated by the organization.</t>
        </r>
      </text>
    </comment>
    <comment ref="J9" authorId="0" shapeId="0" xr:uid="{216F49C1-2B87-4C15-82E8-62C1B1946365}">
      <text>
        <r>
          <rPr>
            <sz val="12"/>
            <color indexed="81"/>
            <rFont val="Tahoma"/>
            <family val="2"/>
          </rPr>
          <t>Total hours worked divided by standard hours per year.</t>
        </r>
      </text>
    </comment>
    <comment ref="K9" authorId="0" shapeId="0" xr:uid="{CB9B59D5-3DFF-4BB0-81B9-CA1B668C7E05}">
      <text>
        <r>
          <rPr>
            <sz val="12"/>
            <color indexed="81"/>
            <rFont val="Tahoma"/>
            <family val="2"/>
          </rPr>
          <t>Total program hous worked divided by WEG standard hours per year (1,754.50 hours).</t>
        </r>
        <r>
          <rPr>
            <sz val="9"/>
            <color indexed="81"/>
            <rFont val="Tahoma"/>
            <family val="2"/>
          </rPr>
          <t xml:space="preserve">
</t>
        </r>
      </text>
    </comment>
    <comment ref="O9" authorId="0" shapeId="0" xr:uid="{C90F601D-402D-4071-8706-085AE6942E57}">
      <text>
        <r>
          <rPr>
            <sz val="12"/>
            <color indexed="81"/>
            <rFont val="Tahoma"/>
            <family val="2"/>
          </rPr>
          <t>Incremental employer mandated benefits associated with this wage enhancement.  Only if these are outlined in your Human Resources policy.</t>
        </r>
        <r>
          <rPr>
            <sz val="9"/>
            <color indexed="81"/>
            <rFont val="Tahoma"/>
            <family val="2"/>
          </rPr>
          <t xml:space="preserve">
</t>
        </r>
      </text>
    </comment>
    <comment ref="S9" authorId="0" shapeId="0" xr:uid="{303831BE-4AAC-4390-8911-81F398125A21}">
      <text>
        <r>
          <rPr>
            <sz val="12"/>
            <color indexed="81"/>
            <rFont val="Tahoma"/>
            <family val="2"/>
          </rPr>
          <t>Incremental employer mandated benefits associated with this wage enhancement.  Only if these are outlined in your Human Resources policy.</t>
        </r>
      </text>
    </comment>
    <comment ref="V9" authorId="0" shapeId="0" xr:uid="{3E0D8570-0578-4BC0-99DE-BC8F784954FF}">
      <text>
        <r>
          <rPr>
            <sz val="12"/>
            <color indexed="81"/>
            <rFont val="Tahoma"/>
            <family val="2"/>
          </rPr>
          <t>Fully eligible - received the max WEG eligible rate of $2.00 per hour.
Partially eligible - received less than $2.00 per hour.
Ineligible positions will not be funded for WEG.
If status changed during 2024, please select the last eligible status</t>
        </r>
      </text>
    </comment>
    <comment ref="X9" authorId="0" shapeId="0" xr:uid="{863E1588-60A0-4CF1-A048-710875691341}">
      <text>
        <r>
          <rPr>
            <sz val="12"/>
            <color indexed="81"/>
            <rFont val="Tahoma"/>
            <family val="2"/>
          </rPr>
          <t>Incremental employer mandated benefits associated with this wage enhancement.  Only if these are outlined in your Human Resources policy.</t>
        </r>
      </text>
    </comment>
    <comment ref="Z9" authorId="0" shapeId="0" xr:uid="{A1059084-0FA4-4F57-A470-1E6036079838}">
      <text>
        <r>
          <rPr>
            <sz val="12"/>
            <color indexed="81"/>
            <rFont val="Tahoma"/>
            <family val="2"/>
          </rPr>
          <t>WEG hourly wage cannot exceed $2/hr.
Partially eligible positon will receive less than $2/hr. WEG per hr.</t>
        </r>
      </text>
    </comment>
    <comment ref="AD9" authorId="0" shapeId="0" xr:uid="{581B61EA-361D-48AB-B398-CD866FD9FA55}">
      <text>
        <r>
          <rPr>
            <sz val="12"/>
            <color indexed="81"/>
            <rFont val="Tahoma"/>
            <family val="2"/>
          </rPr>
          <t>Incremental employer mandated benefits associated with this wage enhancement.  Only if these are outlined in your Human Resources policy.</t>
        </r>
      </text>
    </comment>
    <comment ref="AF9" authorId="0" shapeId="0" xr:uid="{9108EADB-726E-4225-A262-7C16E62EC322}">
      <text>
        <r>
          <rPr>
            <sz val="12"/>
            <color indexed="81"/>
            <rFont val="Tahoma"/>
            <family val="2"/>
          </rPr>
          <t>WCF hourly wage cannot exceed $8.31/hour.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<sst xmlns="http://schemas.openxmlformats.org/spreadsheetml/2006/main" count="418" uniqueCount="249">
  <si>
    <t>Cells highlighted in different colours to indicate if they are to be filled by provider, prepopulated by Region or to be left blank</t>
  </si>
  <si>
    <t>Cells highlighted in green are to be filled in by provider</t>
  </si>
  <si>
    <t>Cells highlighted in white have formulas that prepopulate cells and are not to be filled in by provider</t>
  </si>
  <si>
    <t>Cells highlighted in dark grey should be blank, do not input any numbers on those cells</t>
  </si>
  <si>
    <t>Column Name – to be completed by Agency</t>
  </si>
  <si>
    <t>Instructions</t>
  </si>
  <si>
    <t>Agency Legal Name</t>
  </si>
  <si>
    <t>Enter the name under which your agency operates.</t>
  </si>
  <si>
    <t>Contact Name</t>
  </si>
  <si>
    <t>Contact Phone number</t>
  </si>
  <si>
    <t>Enter the Contact person’s telephone number.</t>
  </si>
  <si>
    <t>Contact email address</t>
  </si>
  <si>
    <t>Enter a valid email address that the Region can use to communicate with your agency.</t>
  </si>
  <si>
    <t>Auspice</t>
  </si>
  <si>
    <t>Staff Name</t>
  </si>
  <si>
    <t>Position Description</t>
  </si>
  <si>
    <t>Select from the drop-down menu, the appropriate Position Description</t>
  </si>
  <si>
    <r>
      <t>·</t>
    </r>
    <r>
      <rPr>
        <sz val="7"/>
        <color theme="1"/>
        <rFont val="Times New Roman"/>
        <family val="1"/>
      </rPr>
      <t xml:space="preserve">        </t>
    </r>
    <r>
      <rPr>
        <sz val="11"/>
        <color theme="1"/>
        <rFont val="Calibri"/>
        <family val="2"/>
        <scheme val="minor"/>
      </rPr>
      <t>Supervisor</t>
    </r>
  </si>
  <si>
    <t>Staff serving CWELCC eligible children or children not eligible for CWELCC</t>
  </si>
  <si>
    <t>Children not eligible for CWELCC – Children from 6 years and older</t>
  </si>
  <si>
    <t>Total program hours worked in the year</t>
  </si>
  <si>
    <t>Enter benefits used in the funding year to support the incremental employer mandated benefits associated with the wage enhancement only if these are outlined in your Human Resources policy.</t>
  </si>
  <si>
    <t>Employer mandatory benefits/contributions include CPP, EI, EHT, WSIB, Vacation, Public Holiday Pay.</t>
  </si>
  <si>
    <t>Additional employer mandated benefits include paid sick time, vacation and personal days as outlined in your human resources policy.</t>
  </si>
  <si>
    <t>Enter actual Pay Equity funding used in the funding year from January 1 to December 31 for wages.</t>
  </si>
  <si>
    <t>Enter Benefits used in the funding year to support the incremental employer mandated benefits associated with the wage enhancement only if these are outlined in your Human Resources policy.</t>
  </si>
  <si>
    <t>WEG Eligible Status</t>
  </si>
  <si>
    <t>Provider Information</t>
  </si>
  <si>
    <t>Agency Legal Name:</t>
  </si>
  <si>
    <t>Contact Name:</t>
  </si>
  <si>
    <t>Contact Phone number:</t>
  </si>
  <si>
    <t>Contact email address:</t>
  </si>
  <si>
    <t>Auspice:</t>
  </si>
  <si>
    <t>CERTIFICATION</t>
  </si>
  <si>
    <t>By submitting this file, I/we attest that the information provided in this template is true, accurate and complete.</t>
  </si>
  <si>
    <t>I/we understand that the information provided in this template may be subject to audit from the Region of Peel and that I/we are required to keep all original documentation for a minimum of 7 years.</t>
  </si>
  <si>
    <t>AUTHORIZED SIGNING OFFICER</t>
  </si>
  <si>
    <t>Name:</t>
  </si>
  <si>
    <t>Signature:</t>
  </si>
  <si>
    <t>Title:</t>
  </si>
  <si>
    <t>Please insert electronic signature or type your name.</t>
  </si>
  <si>
    <t>Date:</t>
  </si>
  <si>
    <t>Region of Peel Contact Information</t>
  </si>
  <si>
    <r>
      <t xml:space="preserve">For questions and/or assistance in completing this workbook, please email </t>
    </r>
    <r>
      <rPr>
        <b/>
        <sz val="11"/>
        <color rgb="FF00B0F0"/>
        <rFont val="Calibri"/>
        <family val="2"/>
        <scheme val="minor"/>
      </rPr>
      <t>EarlyYearsSystemDivision@peelregion.ca</t>
    </r>
    <r>
      <rPr>
        <b/>
        <sz val="11"/>
        <color theme="1"/>
        <rFont val="Calibri"/>
        <family val="2"/>
        <scheme val="minor"/>
      </rPr>
      <t xml:space="preserve">. </t>
    </r>
  </si>
  <si>
    <t>Total</t>
  </si>
  <si>
    <t>Original (Base)</t>
  </si>
  <si>
    <t>CWELCC - Workforce Compensation (WCF)</t>
  </si>
  <si>
    <t xml:space="preserve">TOTAL SALARIES &amp; BENEFITS </t>
  </si>
  <si>
    <t>Staff Name (Initials or Employee No.)</t>
  </si>
  <si>
    <t>Total program hours worked in the year
(Jan -Dec)</t>
  </si>
  <si>
    <t>Pay Equity $ Used
(Wages Only)</t>
  </si>
  <si>
    <t>Pay Equity $ Used
(Benefits Only)</t>
  </si>
  <si>
    <t>Total Wages Only (Including ROP subsidies)</t>
  </si>
  <si>
    <t>Total Benefits payout from ROP subsidies</t>
  </si>
  <si>
    <t>Summary - General Operating Fund Staff Wages and Benefits</t>
  </si>
  <si>
    <t>Position Desc.</t>
  </si>
  <si>
    <t>0 to 3 years</t>
  </si>
  <si>
    <t>4 to 9 years</t>
  </si>
  <si>
    <t>RECE</t>
  </si>
  <si>
    <t>Supervisor</t>
  </si>
  <si>
    <t>Non-Program</t>
  </si>
  <si>
    <t>Program Staff</t>
  </si>
  <si>
    <t>Total For RECE Position</t>
  </si>
  <si>
    <t>Total program hours worked in the year (Jan -Dec)</t>
  </si>
  <si>
    <t>Total Pay Equity $Used</t>
  </si>
  <si>
    <t>Summary - Wage Enhancement Grant (included Supplemental Grant)</t>
  </si>
  <si>
    <t>WEG_Benefits</t>
  </si>
  <si>
    <t>Total WEG</t>
  </si>
  <si>
    <t>Position_Desc</t>
  </si>
  <si>
    <t>$ Used</t>
  </si>
  <si>
    <t>Fully Eligible</t>
  </si>
  <si>
    <t>Partially Eligible</t>
  </si>
  <si>
    <t>Summary - CWELCC - Workforce Compensation</t>
  </si>
  <si>
    <t>CWELCC eligible children</t>
  </si>
  <si>
    <t>Children not eligible for CWELCC</t>
  </si>
  <si>
    <t>WCF $ Used</t>
  </si>
  <si>
    <t>Wage Floor, Annual Wage Increase and Benefits for RECE Staff</t>
  </si>
  <si>
    <t>Wage Floor for RECE Staff</t>
  </si>
  <si>
    <t>Total Wage Floor for RECE Staff</t>
  </si>
  <si>
    <t>Annual Wage Increase for RECE Staff</t>
  </si>
  <si>
    <t>Total Annual Wage Increase for RECE Staff</t>
  </si>
  <si>
    <t>Benefits for RECE Staff</t>
  </si>
  <si>
    <t>Total Benefits for RECE Staff</t>
  </si>
  <si>
    <t>Total Wage Floor, Annual Wage Increase and Benefits</t>
  </si>
  <si>
    <t>CWELCC Eligible</t>
  </si>
  <si>
    <t>For-Profit</t>
  </si>
  <si>
    <t>Non-Profit</t>
  </si>
  <si>
    <t>Ineligible</t>
  </si>
  <si>
    <t>Year of service with the organization</t>
  </si>
  <si>
    <t>Description</t>
  </si>
  <si>
    <t>0-3 years &amp; 11 months</t>
  </si>
  <si>
    <t>4-9 years &amp; 11 months</t>
  </si>
  <si>
    <t>10 years or more</t>
  </si>
  <si>
    <t>10+ years</t>
  </si>
  <si>
    <t>WEG</t>
  </si>
  <si>
    <t>Base Hourly Wage</t>
  </si>
  <si>
    <t>NON-RECE</t>
  </si>
  <si>
    <t>Director-Approved</t>
  </si>
  <si>
    <t>Staff Category</t>
  </si>
  <si>
    <t>Enter total base wages including overtime but excluding ROP funding paid in the funding year from January 1 to December 31.</t>
  </si>
  <si>
    <t>Select from the drop-down menu.</t>
  </si>
  <si>
    <t>Enter hourly amount of Pay Equity funding used to increase position wage.</t>
  </si>
  <si>
    <t>Total for NON-RECE Position</t>
  </si>
  <si>
    <t>Standard Hours Per Year</t>
  </si>
  <si>
    <t>Vendor Number</t>
  </si>
  <si>
    <t>Vendor Number:</t>
  </si>
  <si>
    <t>Total for Director-Approved Position</t>
  </si>
  <si>
    <t>FTE</t>
  </si>
  <si>
    <t>Budget Category</t>
  </si>
  <si>
    <t>Spent this Period</t>
  </si>
  <si>
    <t>Staff Wages and Benefits</t>
  </si>
  <si>
    <t>Pay Equity</t>
  </si>
  <si>
    <t>GovGrants Input - WEG</t>
  </si>
  <si>
    <t>Fully Eligible Non-RECE</t>
  </si>
  <si>
    <t>Fully Eligible Superivisor</t>
  </si>
  <si>
    <t>Sub-Total</t>
  </si>
  <si>
    <t>Fully Eligible RECE</t>
  </si>
  <si>
    <t>Partially Eligible RECE</t>
  </si>
  <si>
    <t>Partially Eligible Non-RECE</t>
  </si>
  <si>
    <t>Partially Eligible Superivisor</t>
  </si>
  <si>
    <t>Total SWB Spent this Period</t>
  </si>
  <si>
    <t>GovGrants Input - Staff Wages and Benefits only</t>
  </si>
  <si>
    <t>Agency Full Time Equivalent (FTE)</t>
  </si>
  <si>
    <r>
      <t xml:space="preserve">Staff Category </t>
    </r>
    <r>
      <rPr>
        <sz val="11"/>
        <color rgb="FFFF0000"/>
        <rFont val="Calibri"/>
        <family val="2"/>
        <scheme val="minor"/>
      </rPr>
      <t xml:space="preserve"> </t>
    </r>
    <r>
      <rPr>
        <sz val="11"/>
        <rFont val="Calibri"/>
        <family val="2"/>
        <scheme val="minor"/>
      </rPr>
      <t>(Qualification)</t>
    </r>
  </si>
  <si>
    <t>Total Base Wages Only (including overtime but excluding all Region of Peel Wage funding)</t>
  </si>
  <si>
    <t>Status</t>
  </si>
  <si>
    <t>Full time</t>
  </si>
  <si>
    <t>Part time</t>
  </si>
  <si>
    <t>Summer</t>
  </si>
  <si>
    <t>ROP Use Only</t>
  </si>
  <si>
    <r>
      <t>·</t>
    </r>
    <r>
      <rPr>
        <sz val="7"/>
        <color theme="1"/>
        <rFont val="Times New Roman"/>
        <family val="1"/>
      </rPr>
      <t xml:space="preserve">        </t>
    </r>
    <r>
      <rPr>
        <sz val="11"/>
        <color theme="1"/>
        <rFont val="Calibri"/>
        <family val="2"/>
        <scheme val="minor"/>
      </rPr>
      <t xml:space="preserve">RECE - </t>
    </r>
    <r>
      <rPr>
        <sz val="11"/>
        <color rgb="FF000000"/>
        <rFont val="Calibri"/>
        <family val="2"/>
        <scheme val="minor"/>
      </rPr>
      <t>staff who is a member in good standing of the College of Early Childhood Educators.</t>
    </r>
  </si>
  <si>
    <r>
      <t>·</t>
    </r>
    <r>
      <rPr>
        <sz val="7"/>
        <color theme="1"/>
        <rFont val="Times New Roman"/>
        <family val="1"/>
      </rPr>
      <t xml:space="preserve">        </t>
    </r>
    <r>
      <rPr>
        <sz val="11"/>
        <color theme="1"/>
        <rFont val="Calibri"/>
        <family val="2"/>
        <scheme val="minor"/>
      </rPr>
      <t xml:space="preserve">Director-Approved - </t>
    </r>
    <r>
      <rPr>
        <sz val="11"/>
        <color rgb="FF000000"/>
        <rFont val="Calibri"/>
        <family val="2"/>
        <scheme val="minor"/>
      </rPr>
      <t>staff who is approved by the Ministry of Education to take the place of a qualified staff person under the Child Care and Early Years Act.</t>
    </r>
  </si>
  <si>
    <r>
      <t>·</t>
    </r>
    <r>
      <rPr>
        <sz val="7"/>
        <color theme="1"/>
        <rFont val="Times New Roman"/>
        <family val="1"/>
      </rPr>
      <t xml:space="preserve">        </t>
    </r>
    <r>
      <rPr>
        <sz val="11"/>
        <color theme="1"/>
        <rFont val="Calibri"/>
        <family val="2"/>
        <scheme val="minor"/>
      </rPr>
      <t xml:space="preserve">NON-RECE - </t>
    </r>
    <r>
      <rPr>
        <sz val="11"/>
        <color rgb="FF000000"/>
        <rFont val="Calibri"/>
        <family val="2"/>
        <scheme val="minor"/>
      </rPr>
      <t>an employee who is not a member of the College of Early Childhood Educators and not director approved.</t>
    </r>
  </si>
  <si>
    <t>GOF - SWB (excluded GOF Top-Up)</t>
  </si>
  <si>
    <t>Total Pay Equity</t>
  </si>
  <si>
    <t>Fully Eligible Positions</t>
  </si>
  <si>
    <t>Total for Fully Eligible Positions</t>
  </si>
  <si>
    <t>Partially Eligible Positions</t>
  </si>
  <si>
    <t>Total for Partially Eligible Positions</t>
  </si>
  <si>
    <t>Enter the Vendor Number.  Your can find the Vendor Number on the top of the remittance slips issued by the Region.  Sample remittance slip attached at the bottom of this tab.</t>
  </si>
  <si>
    <t>ROP Remittance Slip - Simple</t>
  </si>
  <si>
    <t>WEG FTE</t>
  </si>
  <si>
    <t>Total Program</t>
  </si>
  <si>
    <t>Hours Worked</t>
  </si>
  <si>
    <t>WEG Benefits $ Used</t>
  </si>
  <si>
    <t>Total Program Hours Worked</t>
  </si>
  <si>
    <t>Non-Program Staff</t>
  </si>
  <si>
    <t>to be hidden</t>
  </si>
  <si>
    <t>RECE Position (excluded  Non-Program Staff)</t>
  </si>
  <si>
    <t>NON-RECE Position (excluded  Non-Program Staff)</t>
  </si>
  <si>
    <t>Director-Approved Position (excluded  Non-Program Staff)</t>
  </si>
  <si>
    <t>Total for Non-Program Staff</t>
  </si>
  <si>
    <t>WEG Hourly Wage</t>
  </si>
  <si>
    <t>Total GOF Staff Wages &amp; Benefits (SWB)</t>
  </si>
  <si>
    <t>Please provide the required information in Tab 1 - Provider Information and Tab 2 - Staffing details by program</t>
  </si>
  <si>
    <t>Ended</t>
  </si>
  <si>
    <t>Eligible positions have been grouped into three groups for the purpose of reporting:</t>
  </si>
  <si>
    <t>Agency Operating Name</t>
  </si>
  <si>
    <t>Agency Operating Name:</t>
  </si>
  <si>
    <t>Fully Eligible Supervisor</t>
  </si>
  <si>
    <t>Partially Eligible Supervisor</t>
  </si>
  <si>
    <t>Overview</t>
  </si>
  <si>
    <t>Supply/Casual</t>
  </si>
  <si>
    <t>Enter actual Workforce Compensation Funding (WCF) – RECE Wage Increase and Wage Floor used in the funding year from January 1 to December 31 for wages.</t>
  </si>
  <si>
    <t>Float/Ratio support</t>
  </si>
  <si>
    <t>Position/Employment Status</t>
  </si>
  <si>
    <t>CWELCC eligible children – Children under 6 years old</t>
  </si>
  <si>
    <t>Site License Number</t>
  </si>
  <si>
    <t>Enter the site license number.  Information could be found in CCLS or on your license.</t>
  </si>
  <si>
    <t>Total WEG Spent this Period</t>
  </si>
  <si>
    <t>Total WCF Spent this Period</t>
  </si>
  <si>
    <t>Staff has been grouped into three categories for the purpose of reporting:</t>
  </si>
  <si>
    <t>Select the appropriate auspice under which your agency operates from the drop-down menu.</t>
  </si>
  <si>
    <t>2024 Workforce Supplementary Schedule (Centre)
January 1, 2024 to December 31, 2024
Instructions to complete this template</t>
  </si>
  <si>
    <r>
      <t xml:space="preserve">2024 Workforce Supplementary Schedule
(Centre)
</t>
    </r>
    <r>
      <rPr>
        <b/>
        <sz val="24"/>
        <color theme="0"/>
        <rFont val="Calibri"/>
        <family val="2"/>
        <scheme val="minor"/>
      </rPr>
      <t>January 1, 2024 to December 31, 2024</t>
    </r>
  </si>
  <si>
    <t>Reference Materials</t>
  </si>
  <si>
    <t>You can access the 2024 Funding Guidelines and other related materials here:</t>
  </si>
  <si>
    <t>https://peelregion.ca/business/early-years-child-care-providers/funding-support-resources</t>
  </si>
  <si>
    <t>The staff members who do not take any type of funding from the Region for their salaries (e.g. Clerk, administrator etc.) will not be included in this spreadsheet.</t>
  </si>
  <si>
    <r>
      <t>·</t>
    </r>
    <r>
      <rPr>
        <sz val="7"/>
        <color theme="1"/>
        <rFont val="Times New Roman"/>
        <family val="1"/>
      </rPr>
      <t xml:space="preserve">        </t>
    </r>
    <r>
      <rPr>
        <sz val="11"/>
        <color theme="1"/>
        <rFont val="Calibri"/>
        <family val="2"/>
        <scheme val="minor"/>
      </rPr>
      <t xml:space="preserve">Program Staff </t>
    </r>
    <r>
      <rPr>
        <sz val="11"/>
        <rFont val="Calibri"/>
        <family val="2"/>
        <scheme val="minor"/>
      </rPr>
      <t>(e.g. required for ratio such as ECE, Montessori Teacher, Educational Assistant, etc.)</t>
    </r>
  </si>
  <si>
    <t>Select from the drop-down list if the staff is serving CWELCC eligible children or not.  If staff works in both, select where the majority of their time is spent.</t>
  </si>
  <si>
    <t>Enter the name of the person that can be contacted regarding on the information which was submitted in this document.</t>
  </si>
  <si>
    <r>
      <t>·</t>
    </r>
    <r>
      <rPr>
        <sz val="7"/>
        <color theme="1"/>
        <rFont val="Times New Roman"/>
        <family val="1"/>
      </rPr>
      <t xml:space="preserve">        </t>
    </r>
    <r>
      <rPr>
        <sz val="11"/>
        <color theme="1"/>
        <rFont val="Calibri"/>
        <family val="2"/>
        <scheme val="minor"/>
      </rPr>
      <t>Non-Program (staff spends at least 25% of the time supporting ratio requirements under CCEYA.)</t>
    </r>
  </si>
  <si>
    <t>Enter the name as it appears on your licence issued by the Ministry of Education.</t>
  </si>
  <si>
    <t>I/we attest that the expenses in this supplementary schedule are permissible as per the terms defined in the awarded agreement and that it has not been claimed through other government funding programs.</t>
  </si>
  <si>
    <t>2024 Workforce Supplementary Schedule (Centre) - January 1, 2024 to December 31, 2024</t>
  </si>
  <si>
    <t>Pay Equity (PE)
(if applicable)</t>
  </si>
  <si>
    <t>PE Hourly Wage</t>
  </si>
  <si>
    <t>Total WCF
paid in the year</t>
  </si>
  <si>
    <t>Total base wages paid
in the year
(including overtime but excluding ROP funding)</t>
  </si>
  <si>
    <t>Total PE paid
in the year
(Wages Only)</t>
  </si>
  <si>
    <t>Total PE paid
in the year
(Benefits Only)</t>
  </si>
  <si>
    <t>Total PE paid
in the year</t>
  </si>
  <si>
    <t>Total WEG paid
in the year
(Benefits Only)</t>
  </si>
  <si>
    <t>Total WEG paid
in the year</t>
  </si>
  <si>
    <t>PE
Hourly
Wage</t>
  </si>
  <si>
    <t>Total WCF
(Wage Increase + Wage Floor)
paid in the year
(Wages Only)</t>
  </si>
  <si>
    <t>Total WCF
(Wage Increase)
paid in the year
(Wages Only)</t>
  </si>
  <si>
    <t>Total WCF
(Wage Floor)
paid in the year
(Wages Only)</t>
  </si>
  <si>
    <t>Total WCF
(Wage increase + Wage Floor)
paid in the year
(Benefits Only)</t>
  </si>
  <si>
    <t>WCF
Hourly
Wage</t>
  </si>
  <si>
    <t>Actual Salary Spent</t>
  </si>
  <si>
    <t>Actual Benefits Spent</t>
  </si>
  <si>
    <t>WCF (Wage Increase + Wage Floor)</t>
  </si>
  <si>
    <t>Total WEG paid
in the year
(Salary Only)</t>
  </si>
  <si>
    <t>PE paid in the year (Wages Only)</t>
  </si>
  <si>
    <t>PE paid in the year (Benefits Only)</t>
  </si>
  <si>
    <t>Total WEG paid in the year (Salary only)</t>
  </si>
  <si>
    <t>Total WEG paid in the year (Benefits only)</t>
  </si>
  <si>
    <t>Total WCF (Wages increase + Wage Floor) paid in the year (Benefits Only)</t>
  </si>
  <si>
    <t>Total WCF (Wages Increase + Wage Floor) paid in the year (Wages Only)</t>
  </si>
  <si>
    <t>`</t>
  </si>
  <si>
    <t>Agency
FTE</t>
  </si>
  <si>
    <t>Agency FTE</t>
  </si>
  <si>
    <t>WEG_Salary</t>
  </si>
  <si>
    <t>WEG Salary $ Used</t>
  </si>
  <si>
    <t>Please input the following amounts under the applicable budget categories in GovGrants and/or reconciliation templates.</t>
  </si>
  <si>
    <t>Staff Wages and Benefits (included Historical Funding)</t>
  </si>
  <si>
    <t>GOF Staff Wages &amp; Benefits (SWB)
 (included Historical Funding)</t>
  </si>
  <si>
    <t>Total SWB + HA
paid in the year
(Wages Only)</t>
  </si>
  <si>
    <t>Total SWB + HA
paid in the year
(Benefits Only)</t>
  </si>
  <si>
    <t>Total SWB + HA
paid
in the year</t>
  </si>
  <si>
    <t>SWB + HA Hourly
Wage</t>
  </si>
  <si>
    <t>Enter actual General Operating Fund (GOF) Staff Wages &amp; Benefits (SWB) funding and Historical funding (HA) used in the funding year from January 1 to December 31 for wages.  Do not include the one-time top-up provided in November 2024</t>
  </si>
  <si>
    <t>Total SWB + HA paid in the year (Wages Only)</t>
  </si>
  <si>
    <t>Total SWB + HA paid in the year (Benefits only)</t>
  </si>
  <si>
    <t>Select from the drop-down menu (If status changed during 2024, please select the last eligible status in 2024):
Fully eligible - received the max WEG rate of $2 per hour.
Partially eligible - received WEG funded rate between $1.99 and 0.01 per hour.
Ineligible - will not be funded for WEG.
Partially/Fully eligible does not indicate "part-time" or "full time" for the purpose of this definition.</t>
  </si>
  <si>
    <t>GOF Salaries, Wages &amp; Benefits  (included Historical Funding)</t>
  </si>
  <si>
    <t>SWB &amp; HA $ Used
(Wages Only)</t>
  </si>
  <si>
    <t>SWB &amp; HA $ Used
(Benefits Only)</t>
  </si>
  <si>
    <t>Total SWB &amp; HA
$Used</t>
  </si>
  <si>
    <t>Wage Enhancement Grant (WEG)</t>
  </si>
  <si>
    <t>The template is designed to capture most of the staff wages and benefits fundings provided by Region of Peel from January 1 to December 31, 2024.  This template does not capture other fundings such as GOF Top-Up, Workforce Innovation Funding (WIF) and Enhanced Program Support Funding (EPS); they will be reported in their own reconciliation.</t>
  </si>
  <si>
    <r>
      <t xml:space="preserve">Data reported in this template will be used to assess whether adjustments to your 2025 funding allocation are needed; it will also be used to satisfy reporting requirements for workforce funding.  Please submit the completed 2024 Workforce Supplementary Schedule to ZZG-Early Years System Division at </t>
    </r>
    <r>
      <rPr>
        <b/>
        <sz val="11"/>
        <color theme="1"/>
        <rFont val="Calibri"/>
        <family val="2"/>
        <scheme val="minor"/>
      </rPr>
      <t>earlyyearssystemdivision@peelregion.ca</t>
    </r>
    <r>
      <rPr>
        <sz val="11"/>
        <color theme="1"/>
        <rFont val="Calibri"/>
        <family val="2"/>
        <scheme val="minor"/>
      </rPr>
      <t xml:space="preserve"> by </t>
    </r>
    <r>
      <rPr>
        <b/>
        <sz val="11"/>
        <color theme="1"/>
        <rFont val="Calibri"/>
        <family val="2"/>
        <scheme val="minor"/>
      </rPr>
      <t>January 31, 2025</t>
    </r>
    <r>
      <rPr>
        <sz val="11"/>
        <color theme="1"/>
        <rFont val="Calibri"/>
        <family val="2"/>
        <scheme val="minor"/>
      </rPr>
      <t>.</t>
    </r>
  </si>
  <si>
    <r>
      <t xml:space="preserve">Enter the staff’s initials or employee number. </t>
    </r>
    <r>
      <rPr>
        <b/>
        <sz val="11"/>
        <rFont val="Calibri"/>
        <family val="2"/>
        <scheme val="minor"/>
      </rPr>
      <t>DO NO</t>
    </r>
    <r>
      <rPr>
        <sz val="11"/>
        <rFont val="Calibri"/>
        <family val="2"/>
        <scheme val="minor"/>
      </rPr>
      <t>T enter the staff's full name</t>
    </r>
    <r>
      <rPr>
        <sz val="11"/>
        <color theme="1"/>
        <rFont val="Calibri"/>
        <family val="2"/>
        <scheme val="minor"/>
      </rPr>
      <t>.</t>
    </r>
  </si>
  <si>
    <t>Total hours paid in the year</t>
  </si>
  <si>
    <t>Enter the total number of hours paid (including benefit days, such as vacation, public holiday, etc...) in funding year from January 1 to December 31.</t>
  </si>
  <si>
    <t>Enter number of Standard Hours per year. Standard hours per year as defined by employment standards act.  Must align with standard hours per week e.g. 2080 hours = 40 hour work week @ 52 weeks per year.</t>
  </si>
  <si>
    <t>Enter time worked in program (in ratio), professional learning, planning, set-up and in meetings mandated by the organization in funding year from January 1 to December 31. (Excluding benefit days, such as vacation, public holiday, etc…)</t>
  </si>
  <si>
    <t>See Instructions &amp; Definitions Tab for details</t>
  </si>
  <si>
    <t>Enter hourly rate (as of December 31, 2024 or last date of employment in 2024) paid to the position by the agency excluding any funding subsidies and previous year WEG.  If position is paid annual salary use an online annual salary calculator to convert to hourly rate.  (Effective October 1, 2024, minimum wage is $17.20.)</t>
  </si>
  <si>
    <t>Total WEG salary paid from January 1 to December 31 to eligible positions, including any Supplemental Grant used for salary for fully and partially eligible RECE, Non- RECE and Supervisors. Please refer to WEG Guidelines and Q &amp; A resources for additional support. 
For 2024, the wage maximum (wage cap) is $30.59 per hour for WEG.</t>
  </si>
  <si>
    <r>
      <t xml:space="preserve">Enter the portion of employer mandatory benefits and deductions associated with the funding of WEG.  Benefits/deductions reported cannot exceed 17.5% + amount approved for Supplemental Grant. </t>
    </r>
    <r>
      <rPr>
        <b/>
        <i/>
        <sz val="11"/>
        <color theme="1"/>
        <rFont val="Calibri"/>
        <family val="2"/>
        <scheme val="minor"/>
      </rPr>
      <t>Only the employer portion of WEG benefits associated with the $2.00 per hour paid to staff is reported in this template.</t>
    </r>
    <r>
      <rPr>
        <sz val="11"/>
        <color theme="1"/>
        <rFont val="Calibri"/>
        <family val="2"/>
        <scheme val="minor"/>
      </rPr>
      <t xml:space="preserve"> Please refer to WEG Guidelines and Q &amp; A resources for additional support.</t>
    </r>
  </si>
  <si>
    <t>Note</t>
  </si>
  <si>
    <t xml:space="preserve">Supplemental Grant (WEG): </t>
  </si>
  <si>
    <t>In the event you have utilized the supplemental grant to support the payment of WEG to staff in 2024 please report the funding as you have paid it.  Please see the 2024 Allocation Guidelines and Reconciliation Q &amp;A resources for additional clarification.</t>
  </si>
  <si>
    <t>Total hours paid
in the year (including benefit hours)</t>
  </si>
  <si>
    <t>Total program hours worked
in the year (excluding benefit hours)</t>
  </si>
  <si>
    <t>Base Hourly Wage as of Dec 31, 2024 or last date of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</si>
</sst>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44" formatCode="_-&quot;$&quot;* #,##0.00_-;\-&quot;$&quot;* #,##0.00_-;_-&quot;$&quot;* &quot;-&quot;??_-;_-@_-"/>
    <numFmt numFmtId="43" formatCode="_-* #,##0.00_-;\-* #,##0.00_-;_-* &quot;-&quot;??_-;_-@_-"/>
    <numFmt numFmtId="164" formatCode="&quot;$&quot;#,##0.00"/>
    <numFmt numFmtId="165" formatCode="_-* #,##0_-;\-* #,##0_-;_-* &quot;-&quot;??_-;_-@_-"/>
    <numFmt numFmtId="166" formatCode="0_ ;[Red]\-0\ "/>
    <numFmt numFmtId="167" formatCode="[$$-1009]#,##0.00;[Red]\-[$$-1009]#,##0.00"/>
    <numFmt numFmtId="168" formatCode="0.00_ ;[Red]\-0.00\ "/>
  </numFmts>
  <fonts count="56" x14ac:knownFonts="1">
    <font>
      <sz val="11"/>
      <color theme="1"/>
      <name val="Calibri"/>
      <family val="2"/>
      <scheme val="minor"/>
    </font>
    <font>
      <sz val="11"/>
      <color rgb="FFFF0000"/>
      <name val="Calibri"/>
      <family val="2"/>
      <scheme val="minor"/>
    </font>
    <font>
      <b/>
      <sz val="18"/>
      <color theme="3"/>
      <name val="Calibri Light"/>
      <family val="2"/>
      <scheme val="major"/>
    </font>
    <font>
      <sz val="10"/>
      <name val="Arial"/>
      <family val="2"/>
    </font>
    <font>
      <b/>
      <sz val="18"/>
      <name val="Arial"/>
      <family val="2"/>
    </font>
    <font>
      <b/>
      <sz val="11"/>
      <name val="Arial"/>
      <family val="2"/>
    </font>
    <font>
      <b/>
      <sz val="12"/>
      <name val="Arial"/>
      <family val="2"/>
    </font>
    <font>
      <sz val="11"/>
      <name val="Arial"/>
      <family val="2"/>
    </font>
    <font>
      <b/>
      <sz val="18"/>
      <color rgb="FFFF0000"/>
      <name val="Calibri"/>
      <family val="2"/>
    </font>
    <font>
      <b/>
      <sz val="20"/>
      <color theme="3"/>
      <name val="Calibri"/>
      <family val="2"/>
    </font>
    <font>
      <sz val="9"/>
      <color indexed="81"/>
      <name val="Tahoma"/>
      <family val="2"/>
    </font>
    <font>
      <b/>
      <sz val="9"/>
      <color indexed="81"/>
      <name val="Tahoma"/>
      <family val="2"/>
    </font>
    <font>
      <sz val="11"/>
      <color theme="1"/>
      <name val="Calibri"/>
      <family val="2"/>
      <scheme val="minor"/>
    </font>
    <font>
      <b/>
      <sz val="20"/>
      <name val="Calibri"/>
      <family val="2"/>
    </font>
    <font>
      <b/>
      <sz val="12"/>
      <color theme="3"/>
      <name val="Calibri"/>
      <family val="2"/>
    </font>
    <font>
      <sz val="12"/>
      <name val="Arial"/>
      <family val="2"/>
    </font>
    <font>
      <sz val="10"/>
      <color theme="1"/>
      <name val="Calibri"/>
      <family val="2"/>
      <scheme val="minor"/>
    </font>
    <font>
      <sz val="11"/>
      <color theme="1"/>
      <name val="Calibri"/>
      <family val="2"/>
    </font>
    <font>
      <sz val="11"/>
      <color theme="1"/>
      <name val="Calibri"/>
      <family val="2"/>
    </font>
    <font>
      <b/>
      <sz val="10"/>
      <name val="Arial"/>
      <family val="2"/>
    </font>
    <font>
      <sz val="16"/>
      <color theme="1"/>
      <name val="Calibri"/>
      <family val="2"/>
      <scheme val="minor"/>
    </font>
    <font>
      <b/>
      <sz val="12"/>
      <color rgb="FFFF0000"/>
      <name val="Arial"/>
      <family val="2"/>
    </font>
    <font>
      <b/>
      <sz val="16"/>
      <color rgb="FFFF0000"/>
      <name val="Calibri"/>
      <family val="2"/>
      <scheme val="minor"/>
    </font>
    <font>
      <sz val="16"/>
      <color rgb="FFFF0000"/>
      <name val="Calibri"/>
      <family val="2"/>
      <scheme val="minor"/>
    </font>
    <font>
      <b/>
      <sz val="11"/>
      <color theme="3"/>
      <name val="Calibri"/>
      <family val="2"/>
      <scheme val="minor"/>
    </font>
    <font>
      <b/>
      <sz val="11"/>
      <color theme="1"/>
      <name val="Calibri"/>
      <family val="2"/>
      <scheme val="minor"/>
    </font>
    <font>
      <sz val="10"/>
      <name val="Calibri"/>
      <family val="2"/>
    </font>
    <font>
      <b/>
      <sz val="10"/>
      <name val="Calibri"/>
      <family val="2"/>
    </font>
    <font>
      <b/>
      <sz val="30"/>
      <color theme="0"/>
      <name val="Calibri"/>
      <family val="2"/>
      <scheme val="minor"/>
    </font>
    <font>
      <b/>
      <sz val="14"/>
      <color theme="1"/>
      <name val="Calibri"/>
      <family val="2"/>
      <scheme val="minor"/>
    </font>
    <font>
      <b/>
      <sz val="24"/>
      <color theme="0"/>
      <name val="Calibri"/>
      <family val="2"/>
      <scheme val="minor"/>
    </font>
    <font>
      <b/>
      <sz val="20"/>
      <color theme="3"/>
      <name val="Calibri"/>
      <family val="2"/>
      <scheme val="minor"/>
    </font>
    <font>
      <b/>
      <sz val="11"/>
      <name val="Calibri"/>
      <family val="2"/>
      <scheme val="minor"/>
    </font>
    <font>
      <b/>
      <sz val="14"/>
      <name val="Calibri"/>
      <family val="2"/>
      <scheme val="minor"/>
    </font>
    <font>
      <b/>
      <sz val="11"/>
      <color rgb="FFFF0000"/>
      <name val="Calibri"/>
      <family val="2"/>
      <scheme val="minor"/>
    </font>
    <font>
      <b/>
      <sz val="11"/>
      <color rgb="FF00B0F0"/>
      <name val="Calibri"/>
      <family val="2"/>
      <scheme val="minor"/>
    </font>
    <font>
      <b/>
      <sz val="18"/>
      <name val="Calibri"/>
      <family val="2"/>
    </font>
    <font>
      <b/>
      <sz val="11"/>
      <color theme="0"/>
      <name val="Calibri"/>
      <family val="2"/>
      <scheme val="minor"/>
    </font>
    <font>
      <sz val="11"/>
      <color rgb="FF000000"/>
      <name val="Calibri"/>
      <family val="2"/>
      <scheme val="minor"/>
    </font>
    <font>
      <sz val="11"/>
      <color theme="1"/>
      <name val="Symbol"/>
      <family val="1"/>
      <charset val="2"/>
    </font>
    <font>
      <sz val="7"/>
      <color theme="1"/>
      <name val="Times New Roman"/>
      <family val="1"/>
    </font>
    <font>
      <b/>
      <sz val="16"/>
      <name val="Calibri"/>
      <family val="2"/>
    </font>
    <font>
      <b/>
      <sz val="14"/>
      <name val="Calibri"/>
      <family val="2"/>
    </font>
    <font>
      <sz val="11"/>
      <name val="Calibri"/>
      <family val="2"/>
      <scheme val="minor"/>
    </font>
    <font>
      <b/>
      <sz val="14"/>
      <name val="Arial"/>
      <family val="2"/>
    </font>
    <font>
      <sz val="14"/>
      <color theme="1"/>
      <name val="Calibri"/>
      <family val="2"/>
      <scheme val="minor"/>
    </font>
    <font>
      <b/>
      <i/>
      <sz val="14"/>
      <name val="Arial"/>
      <family val="2"/>
    </font>
    <font>
      <b/>
      <sz val="16"/>
      <color theme="1"/>
      <name val="Calibri"/>
      <family val="2"/>
      <scheme val="minor"/>
    </font>
    <font>
      <sz val="11"/>
      <color theme="0"/>
      <name val="Calibri"/>
      <family val="2"/>
      <scheme val="minor"/>
    </font>
    <font>
      <b/>
      <sz val="14"/>
      <color rgb="FFFF0000"/>
      <name val="Calibri"/>
      <family val="2"/>
      <scheme val="minor"/>
    </font>
    <font>
      <u/>
      <sz val="11"/>
      <color theme="10"/>
      <name val="Calibri"/>
      <family val="2"/>
      <scheme val="minor"/>
    </font>
    <font>
      <sz val="10"/>
      <color indexed="81"/>
      <name val="Tahoma"/>
      <family val="2"/>
    </font>
    <font>
      <sz val="12"/>
      <color indexed="81"/>
      <name val="Tahoma"/>
      <family val="2"/>
    </font>
    <font>
      <b/>
      <sz val="12"/>
      <color indexed="81"/>
      <name val="Tahoma"/>
      <family val="2"/>
    </font>
    <font>
      <sz val="9"/>
      <color indexed="81"/>
      <name val="Tahoma"/>
      <charset val="1"/>
    </font>
    <font>
      <b/>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5" tint="0.79998168889431442"/>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thin">
        <color indexed="64"/>
      </bottom>
      <diagonal/>
    </border>
    <border>
      <left/>
      <right/>
      <top style="medium">
        <color indexed="64"/>
      </top>
      <bottom style="thin">
        <color indexed="64"/>
      </bottom>
      <diagonal/>
    </border>
  </borders>
  <cellStyleXfs count="9">
    <xf numFmtId="0" fontId="0" fillId="0" borderId="0"/>
    <xf numFmtId="0" fontId="2" fillId="0" borderId="0" applyNumberFormat="0" applyFill="0" applyBorder="0" applyAlignment="0" applyProtection="0"/>
    <xf numFmtId="0" fontId="3" fillId="0" borderId="0"/>
    <xf numFmtId="44" fontId="12"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Alignment="0" applyProtection="0"/>
    <xf numFmtId="43" fontId="12" fillId="0" borderId="0" applyFont="0" applyFill="0" applyBorder="0" applyAlignment="0" applyProtection="0"/>
    <xf numFmtId="0" fontId="50" fillId="0" borderId="0" applyNumberFormat="0" applyFill="0" applyBorder="0" applyAlignment="0" applyProtection="0"/>
  </cellStyleXfs>
  <cellXfs count="382">
    <xf numFmtId="0" fontId="0" fillId="0" borderId="0" xfId="0"/>
    <xf numFmtId="0" fontId="7" fillId="4" borderId="3" xfId="2" applyFont="1" applyFill="1" applyBorder="1" applyAlignment="1" applyProtection="1">
      <alignment horizontal="center" wrapText="1"/>
      <protection locked="0"/>
    </xf>
    <xf numFmtId="0" fontId="7" fillId="4" borderId="3" xfId="2" applyFont="1" applyFill="1" applyBorder="1" applyAlignment="1" applyProtection="1">
      <alignment horizontal="center"/>
      <protection locked="0"/>
    </xf>
    <xf numFmtId="0" fontId="16" fillId="0" borderId="0" xfId="0" applyFont="1"/>
    <xf numFmtId="16" fontId="0" fillId="0" borderId="0" xfId="0" quotePrefix="1" applyNumberFormat="1"/>
    <xf numFmtId="0" fontId="0" fillId="0" borderId="0" xfId="0" quotePrefix="1"/>
    <xf numFmtId="43" fontId="19" fillId="0" borderId="0" xfId="5" applyFont="1" applyFill="1" applyBorder="1" applyAlignment="1">
      <alignment horizontal="left"/>
    </xf>
    <xf numFmtId="43" fontId="19" fillId="0" borderId="0" xfId="5" applyFont="1" applyFill="1" applyBorder="1" applyAlignment="1"/>
    <xf numFmtId="0" fontId="7" fillId="4" borderId="15" xfId="2" applyFont="1" applyFill="1" applyBorder="1" applyAlignment="1" applyProtection="1">
      <alignment horizontal="center" wrapText="1"/>
      <protection locked="0"/>
    </xf>
    <xf numFmtId="0" fontId="7" fillId="4" borderId="15" xfId="2" applyFont="1" applyFill="1" applyBorder="1" applyAlignment="1" applyProtection="1">
      <alignment horizontal="center"/>
      <protection locked="0"/>
    </xf>
    <xf numFmtId="43" fontId="3" fillId="0" borderId="0" xfId="5" applyFont="1" applyFill="1" applyBorder="1" applyAlignment="1">
      <alignment horizontal="left"/>
    </xf>
    <xf numFmtId="8" fontId="3" fillId="0" borderId="0" xfId="3" applyNumberFormat="1" applyFont="1" applyFill="1" applyBorder="1" applyAlignment="1">
      <alignment horizontal="center" wrapText="1"/>
    </xf>
    <xf numFmtId="43" fontId="3" fillId="0" borderId="0" xfId="5" applyFont="1" applyFill="1" applyBorder="1" applyAlignment="1">
      <alignment horizontal="left" wrapText="1"/>
    </xf>
    <xf numFmtId="8" fontId="3" fillId="0" borderId="0" xfId="3" applyNumberFormat="1" applyFont="1" applyFill="1" applyBorder="1" applyAlignment="1">
      <alignment horizontal="right" wrapText="1"/>
    </xf>
    <xf numFmtId="43" fontId="3" fillId="0" borderId="0" xfId="5" applyFont="1" applyFill="1" applyBorder="1"/>
    <xf numFmtId="8" fontId="3" fillId="0" borderId="0" xfId="3" applyNumberFormat="1" applyFont="1" applyFill="1" applyBorder="1"/>
    <xf numFmtId="8" fontId="19" fillId="0" borderId="0" xfId="3" applyNumberFormat="1" applyFont="1" applyFill="1" applyBorder="1" applyAlignment="1"/>
    <xf numFmtId="8" fontId="3" fillId="0" borderId="0" xfId="3" applyNumberFormat="1" applyFont="1" applyFill="1" applyBorder="1" applyAlignment="1">
      <alignment horizontal="left"/>
    </xf>
    <xf numFmtId="8" fontId="19" fillId="0" borderId="0" xfId="3" applyNumberFormat="1" applyFont="1" applyFill="1" applyBorder="1" applyAlignment="1">
      <alignment horizontal="left"/>
    </xf>
    <xf numFmtId="43" fontId="19" fillId="0" borderId="0" xfId="5" applyFont="1" applyFill="1" applyBorder="1"/>
    <xf numFmtId="43" fontId="19" fillId="0" borderId="0" xfId="5" applyFont="1" applyFill="1" applyBorder="1" applyAlignment="1">
      <alignment horizontal="left" wrapText="1"/>
    </xf>
    <xf numFmtId="8" fontId="19" fillId="0" borderId="0" xfId="3" applyNumberFormat="1" applyFont="1" applyFill="1" applyBorder="1" applyAlignment="1">
      <alignment horizontal="center" wrapText="1"/>
    </xf>
    <xf numFmtId="165" fontId="19" fillId="0" borderId="0" xfId="5" applyNumberFormat="1" applyFont="1" applyFill="1" applyBorder="1" applyAlignment="1">
      <alignment horizontal="center" wrapText="1"/>
    </xf>
    <xf numFmtId="8" fontId="19" fillId="0" borderId="0" xfId="3" applyNumberFormat="1" applyFont="1" applyFill="1" applyBorder="1"/>
    <xf numFmtId="8" fontId="0" fillId="0" borderId="0" xfId="0" applyNumberFormat="1"/>
    <xf numFmtId="0" fontId="25" fillId="0" borderId="0" xfId="0" applyFont="1" applyAlignment="1">
      <alignment wrapText="1"/>
    </xf>
    <xf numFmtId="0" fontId="25" fillId="0" borderId="0" xfId="0" applyFont="1"/>
    <xf numFmtId="8" fontId="25" fillId="0" borderId="0" xfId="0" applyNumberFormat="1" applyFont="1"/>
    <xf numFmtId="166" fontId="0" fillId="0" borderId="0" xfId="0" applyNumberFormat="1"/>
    <xf numFmtId="0" fontId="25" fillId="3" borderId="1" xfId="0" applyFont="1" applyFill="1" applyBorder="1"/>
    <xf numFmtId="0" fontId="25" fillId="3" borderId="2" xfId="0" applyFont="1" applyFill="1" applyBorder="1"/>
    <xf numFmtId="8" fontId="25" fillId="3" borderId="2" xfId="0" applyNumberFormat="1" applyFont="1" applyFill="1" applyBorder="1"/>
    <xf numFmtId="43" fontId="19" fillId="0" borderId="8" xfId="5" applyFont="1" applyFill="1" applyBorder="1" applyAlignment="1"/>
    <xf numFmtId="0" fontId="0" fillId="0" borderId="9" xfId="0" applyBorder="1"/>
    <xf numFmtId="8" fontId="0" fillId="0" borderId="9" xfId="0" applyNumberFormat="1" applyBorder="1"/>
    <xf numFmtId="0" fontId="25" fillId="0" borderId="9" xfId="0" applyFont="1" applyBorder="1"/>
    <xf numFmtId="0" fontId="25" fillId="0" borderId="18" xfId="0" applyFont="1" applyBorder="1" applyAlignment="1">
      <alignment wrapText="1"/>
    </xf>
    <xf numFmtId="8" fontId="25" fillId="0" borderId="0" xfId="0" quotePrefix="1" applyNumberFormat="1" applyFont="1" applyAlignment="1">
      <alignment horizontal="center" wrapText="1"/>
    </xf>
    <xf numFmtId="8" fontId="25" fillId="0" borderId="0" xfId="0" applyNumberFormat="1" applyFont="1" applyAlignment="1">
      <alignment wrapText="1"/>
    </xf>
    <xf numFmtId="0" fontId="25" fillId="0" borderId="0" xfId="0" applyFont="1" applyAlignment="1">
      <alignment horizontal="center" wrapText="1"/>
    </xf>
    <xf numFmtId="0" fontId="0" fillId="0" borderId="18" xfId="0" applyBorder="1"/>
    <xf numFmtId="0" fontId="25" fillId="0" borderId="18" xfId="0" applyFont="1" applyBorder="1"/>
    <xf numFmtId="0" fontId="25" fillId="3" borderId="0" xfId="0" applyFont="1" applyFill="1"/>
    <xf numFmtId="8" fontId="25" fillId="3" borderId="0" xfId="0" applyNumberFormat="1" applyFont="1" applyFill="1"/>
    <xf numFmtId="166" fontId="0" fillId="0" borderId="10" xfId="0" applyNumberFormat="1" applyBorder="1"/>
    <xf numFmtId="8" fontId="25" fillId="0" borderId="0" xfId="0" applyNumberFormat="1" applyFont="1" applyAlignment="1">
      <alignment horizontal="right" wrapText="1"/>
    </xf>
    <xf numFmtId="8" fontId="0" fillId="0" borderId="0" xfId="0" applyNumberFormat="1" applyAlignment="1">
      <alignment horizontal="center" wrapText="1"/>
    </xf>
    <xf numFmtId="8" fontId="0" fillId="0" borderId="0" xfId="0" applyNumberFormat="1" applyAlignment="1">
      <alignment horizontal="right" wrapText="1"/>
    </xf>
    <xf numFmtId="8" fontId="25" fillId="3" borderId="0" xfId="0" applyNumberFormat="1" applyFont="1" applyFill="1" applyAlignment="1">
      <alignment horizontal="right"/>
    </xf>
    <xf numFmtId="43" fontId="6" fillId="0" borderId="0" xfId="5" applyFont="1" applyFill="1" applyBorder="1" applyAlignment="1"/>
    <xf numFmtId="8" fontId="26" fillId="0" borderId="0" xfId="3" applyNumberFormat="1" applyFont="1" applyFill="1" applyBorder="1" applyAlignment="1">
      <alignment horizontal="left"/>
    </xf>
    <xf numFmtId="8" fontId="27" fillId="0" borderId="0" xfId="3" applyNumberFormat="1" applyFont="1" applyFill="1" applyBorder="1" applyAlignment="1">
      <alignment horizontal="left"/>
    </xf>
    <xf numFmtId="43" fontId="26" fillId="0" borderId="0" xfId="5" applyFont="1" applyFill="1" applyBorder="1" applyAlignment="1">
      <alignment horizontal="left"/>
    </xf>
    <xf numFmtId="165" fontId="26" fillId="0" borderId="0" xfId="5" applyNumberFormat="1" applyFont="1" applyFill="1" applyBorder="1" applyAlignment="1">
      <alignment horizontal="left"/>
    </xf>
    <xf numFmtId="165" fontId="27" fillId="0" borderId="0" xfId="5" applyNumberFormat="1" applyFont="1" applyFill="1" applyBorder="1" applyAlignment="1">
      <alignment horizontal="left"/>
    </xf>
    <xf numFmtId="43" fontId="27" fillId="0" borderId="0" xfId="5" applyFont="1" applyFill="1" applyBorder="1" applyAlignment="1">
      <alignment horizontal="left" wrapText="1"/>
    </xf>
    <xf numFmtId="43" fontId="27" fillId="0" borderId="0" xfId="5" applyFont="1" applyFill="1" applyBorder="1"/>
    <xf numFmtId="8" fontId="19" fillId="0" borderId="0" xfId="3" applyNumberFormat="1" applyFont="1" applyFill="1" applyBorder="1" applyAlignment="1">
      <alignment horizontal="right" wrapText="1"/>
    </xf>
    <xf numFmtId="43" fontId="26" fillId="0" borderId="0" xfId="5" applyFont="1" applyFill="1" applyBorder="1"/>
    <xf numFmtId="165" fontId="26" fillId="0" borderId="0" xfId="5" applyNumberFormat="1" applyFont="1" applyFill="1" applyBorder="1"/>
    <xf numFmtId="165" fontId="27" fillId="0" borderId="0" xfId="5" applyNumberFormat="1" applyFont="1" applyFill="1" applyBorder="1"/>
    <xf numFmtId="43" fontId="26" fillId="0" borderId="0" xfId="5" applyFont="1" applyFill="1" applyBorder="1" applyAlignment="1">
      <alignment horizontal="left" wrapText="1"/>
    </xf>
    <xf numFmtId="43" fontId="19" fillId="7" borderId="0" xfId="5" applyFont="1" applyFill="1" applyBorder="1" applyAlignment="1">
      <alignment horizontal="left" wrapText="1"/>
    </xf>
    <xf numFmtId="8" fontId="19" fillId="7" borderId="0" xfId="3" applyNumberFormat="1" applyFont="1" applyFill="1" applyBorder="1" applyAlignment="1">
      <alignment horizontal="right" wrapText="1"/>
    </xf>
    <xf numFmtId="8" fontId="26" fillId="0" borderId="0" xfId="3" applyNumberFormat="1" applyFont="1" applyFill="1" applyBorder="1" applyAlignment="1">
      <alignment horizontal="right" wrapText="1"/>
    </xf>
    <xf numFmtId="8" fontId="27" fillId="0" borderId="0" xfId="3" applyNumberFormat="1" applyFont="1" applyFill="1" applyBorder="1" applyAlignment="1">
      <alignment horizontal="right" wrapText="1"/>
    </xf>
    <xf numFmtId="43" fontId="26" fillId="0" borderId="0" xfId="5" applyFont="1" applyFill="1" applyBorder="1" applyAlignment="1">
      <alignment horizontal="left" vertical="top" wrapText="1"/>
    </xf>
    <xf numFmtId="8" fontId="26" fillId="0" borderId="0" xfId="3" applyNumberFormat="1" applyFont="1" applyFill="1" applyBorder="1" applyAlignment="1">
      <alignment horizontal="right" vertical="top" wrapText="1"/>
    </xf>
    <xf numFmtId="8" fontId="27" fillId="0" borderId="0" xfId="3" applyNumberFormat="1" applyFont="1" applyFill="1" applyBorder="1" applyAlignment="1">
      <alignment horizontal="right" vertical="top" wrapText="1"/>
    </xf>
    <xf numFmtId="8" fontId="26" fillId="0" borderId="0" xfId="3" applyNumberFormat="1" applyFont="1" applyFill="1" applyBorder="1"/>
    <xf numFmtId="8" fontId="27" fillId="0" borderId="0" xfId="3" applyNumberFormat="1" applyFont="1" applyFill="1" applyBorder="1"/>
    <xf numFmtId="43" fontId="19" fillId="7" borderId="4" xfId="5" applyFont="1" applyFill="1" applyBorder="1" applyAlignment="1">
      <alignment horizontal="left"/>
    </xf>
    <xf numFmtId="43" fontId="19" fillId="7" borderId="20" xfId="5" applyFont="1" applyFill="1" applyBorder="1" applyAlignment="1">
      <alignment horizontal="left" wrapText="1"/>
    </xf>
    <xf numFmtId="8" fontId="19" fillId="7" borderId="20" xfId="3" applyNumberFormat="1" applyFont="1" applyFill="1" applyBorder="1" applyAlignment="1">
      <alignment horizontal="right" wrapText="1"/>
    </xf>
    <xf numFmtId="43" fontId="19" fillId="7" borderId="20" xfId="5" applyFont="1" applyFill="1" applyBorder="1" applyAlignment="1">
      <alignment horizontal="left"/>
    </xf>
    <xf numFmtId="43" fontId="19" fillId="5" borderId="1" xfId="5" applyFont="1" applyFill="1" applyBorder="1"/>
    <xf numFmtId="43" fontId="19" fillId="5" borderId="2" xfId="5" applyFont="1" applyFill="1" applyBorder="1"/>
    <xf numFmtId="8" fontId="19" fillId="5" borderId="2" xfId="3" applyNumberFormat="1" applyFont="1" applyFill="1" applyBorder="1"/>
    <xf numFmtId="0" fontId="31" fillId="2" borderId="0" xfId="6" applyFont="1" applyFill="1" applyProtection="1"/>
    <xf numFmtId="40" fontId="25" fillId="0" borderId="0" xfId="0" quotePrefix="1" applyNumberFormat="1" applyFont="1" applyAlignment="1">
      <alignment horizontal="center" wrapText="1"/>
    </xf>
    <xf numFmtId="40" fontId="0" fillId="0" borderId="0" xfId="0" applyNumberFormat="1" applyAlignment="1">
      <alignment horizontal="right" wrapText="1"/>
    </xf>
    <xf numFmtId="40" fontId="25" fillId="3" borderId="0" xfId="0" applyNumberFormat="1" applyFont="1" applyFill="1"/>
    <xf numFmtId="40" fontId="0" fillId="0" borderId="0" xfId="0" applyNumberFormat="1"/>
    <xf numFmtId="4" fontId="25" fillId="3" borderId="0" xfId="0" applyNumberFormat="1" applyFont="1" applyFill="1"/>
    <xf numFmtId="40" fontId="25" fillId="3" borderId="2" xfId="0" applyNumberFormat="1" applyFont="1" applyFill="1" applyBorder="1"/>
    <xf numFmtId="43" fontId="3" fillId="2" borderId="0" xfId="5" applyFont="1" applyFill="1" applyBorder="1" applyAlignment="1">
      <alignment horizontal="left"/>
    </xf>
    <xf numFmtId="165" fontId="26" fillId="2" borderId="0" xfId="5" applyNumberFormat="1" applyFont="1" applyFill="1" applyBorder="1"/>
    <xf numFmtId="43" fontId="19" fillId="5" borderId="4" xfId="5" applyFont="1" applyFill="1" applyBorder="1" applyAlignment="1">
      <alignment horizontal="left"/>
    </xf>
    <xf numFmtId="43" fontId="19" fillId="5" borderId="20" xfId="5" applyFont="1" applyFill="1" applyBorder="1" applyAlignment="1">
      <alignment horizontal="left" wrapText="1"/>
    </xf>
    <xf numFmtId="8" fontId="19" fillId="5" borderId="20" xfId="3" applyNumberFormat="1" applyFont="1" applyFill="1" applyBorder="1" applyAlignment="1">
      <alignment horizontal="right" wrapText="1"/>
    </xf>
    <xf numFmtId="8" fontId="19" fillId="5" borderId="14" xfId="3" applyNumberFormat="1" applyFont="1" applyFill="1" applyBorder="1" applyAlignment="1">
      <alignment horizontal="right" wrapText="1"/>
    </xf>
    <xf numFmtId="8" fontId="25" fillId="0" borderId="0" xfId="0" applyNumberFormat="1" applyFont="1" applyAlignment="1">
      <alignment horizontal="center" wrapText="1"/>
    </xf>
    <xf numFmtId="166" fontId="25" fillId="0" borderId="19" xfId="0" applyNumberFormat="1" applyFont="1" applyBorder="1" applyAlignment="1">
      <alignment horizontal="center" wrapText="1"/>
    </xf>
    <xf numFmtId="0" fontId="31" fillId="0" borderId="0" xfId="6" applyFont="1" applyFill="1" applyBorder="1" applyProtection="1"/>
    <xf numFmtId="0" fontId="2" fillId="0" borderId="0" xfId="1" applyFill="1" applyBorder="1" applyProtection="1"/>
    <xf numFmtId="0" fontId="3" fillId="0" borderId="0" xfId="2"/>
    <xf numFmtId="0" fontId="13" fillId="0" borderId="0" xfId="1" applyFont="1" applyFill="1" applyBorder="1" applyAlignment="1" applyProtection="1">
      <alignment horizontal="left"/>
    </xf>
    <xf numFmtId="0" fontId="8" fillId="0" borderId="0" xfId="1" applyFont="1" applyFill="1" applyBorder="1" applyAlignment="1" applyProtection="1">
      <alignment horizontal="left"/>
    </xf>
    <xf numFmtId="0" fontId="0" fillId="0" borderId="0" xfId="0" applyAlignment="1">
      <alignment horizontal="left"/>
    </xf>
    <xf numFmtId="0" fontId="14" fillId="0" borderId="0" xfId="1" applyFont="1" applyFill="1" applyBorder="1" applyAlignment="1" applyProtection="1">
      <alignment horizontal="left"/>
    </xf>
    <xf numFmtId="0" fontId="9" fillId="0" borderId="0" xfId="1" applyFont="1" applyFill="1" applyBorder="1" applyAlignment="1" applyProtection="1">
      <alignment horizontal="left"/>
    </xf>
    <xf numFmtId="0" fontId="15" fillId="0" borderId="0" xfId="2" applyFont="1"/>
    <xf numFmtId="0" fontId="6" fillId="0" borderId="0" xfId="2" applyFont="1" applyAlignment="1">
      <alignment horizontal="center" vertical="center"/>
    </xf>
    <xf numFmtId="0" fontId="4" fillId="0" borderId="0" xfId="2" applyFont="1" applyAlignment="1">
      <alignment horizontal="center" vertical="center"/>
    </xf>
    <xf numFmtId="0" fontId="5" fillId="0" borderId="3" xfId="2" applyFont="1" applyBorder="1" applyAlignment="1">
      <alignment horizontal="center" vertical="center" wrapText="1"/>
    </xf>
    <xf numFmtId="0" fontId="3" fillId="2" borderId="0" xfId="2" applyFill="1"/>
    <xf numFmtId="164" fontId="3" fillId="2" borderId="0" xfId="2" applyNumberFormat="1" applyFill="1"/>
    <xf numFmtId="0" fontId="3" fillId="0" borderId="12" xfId="2" applyBorder="1"/>
    <xf numFmtId="43" fontId="3" fillId="11" borderId="0" xfId="5" applyFont="1" applyFill="1" applyBorder="1"/>
    <xf numFmtId="0" fontId="25" fillId="0" borderId="0" xfId="0" applyFont="1" applyAlignment="1">
      <alignment horizontal="left" indent="1"/>
    </xf>
    <xf numFmtId="0" fontId="1" fillId="0" borderId="0" xfId="0" applyFont="1"/>
    <xf numFmtId="0" fontId="29" fillId="0" borderId="0" xfId="0" applyFont="1"/>
    <xf numFmtId="0" fontId="32" fillId="2" borderId="0" xfId="0" applyFont="1" applyFill="1"/>
    <xf numFmtId="0" fontId="32" fillId="0" borderId="0" xfId="0" applyFont="1"/>
    <xf numFmtId="0" fontId="33" fillId="2" borderId="0" xfId="0" applyFont="1" applyFill="1"/>
    <xf numFmtId="0" fontId="34" fillId="0" borderId="0" xfId="0" applyFont="1"/>
    <xf numFmtId="0" fontId="0" fillId="2" borderId="0" xfId="0" applyFill="1"/>
    <xf numFmtId="0" fontId="0" fillId="2" borderId="0" xfId="0" applyFill="1" applyAlignment="1">
      <alignment horizontal="left"/>
    </xf>
    <xf numFmtId="0" fontId="25" fillId="2" borderId="0" xfId="0" applyFont="1" applyFill="1" applyAlignment="1">
      <alignment horizontal="left" indent="1"/>
    </xf>
    <xf numFmtId="0" fontId="25" fillId="10" borderId="20" xfId="0" applyFont="1" applyFill="1" applyBorder="1" applyAlignment="1" applyProtection="1">
      <alignment horizontal="left"/>
      <protection locked="0"/>
    </xf>
    <xf numFmtId="0" fontId="32" fillId="2" borderId="0" xfId="0" applyFont="1" applyFill="1" applyAlignment="1">
      <alignment horizontal="left" wrapText="1"/>
    </xf>
    <xf numFmtId="0" fontId="36" fillId="0" borderId="0" xfId="1" applyFont="1" applyFill="1" applyBorder="1" applyAlignment="1" applyProtection="1">
      <alignment horizontal="left"/>
    </xf>
    <xf numFmtId="0" fontId="0" fillId="0" borderId="0" xfId="0" applyAlignment="1">
      <alignment wrapText="1"/>
    </xf>
    <xf numFmtId="0" fontId="4" fillId="0" borderId="0" xfId="2" applyFont="1"/>
    <xf numFmtId="40" fontId="15" fillId="0" borderId="0" xfId="2" applyNumberFormat="1" applyFont="1"/>
    <xf numFmtId="40" fontId="6" fillId="0" borderId="1" xfId="2" applyNumberFormat="1" applyFont="1" applyBorder="1" applyAlignment="1">
      <alignment horizontal="center" vertical="center"/>
    </xf>
    <xf numFmtId="40" fontId="6" fillId="0" borderId="2" xfId="2" applyNumberFormat="1" applyFont="1" applyBorder="1" applyAlignment="1">
      <alignment horizontal="center" vertical="center"/>
    </xf>
    <xf numFmtId="40" fontId="6" fillId="0" borderId="0" xfId="2" applyNumberFormat="1" applyFont="1" applyAlignment="1">
      <alignment horizontal="center" vertical="center"/>
    </xf>
    <xf numFmtId="0" fontId="6" fillId="0" borderId="0" xfId="5" applyNumberFormat="1" applyFont="1" applyFill="1" applyBorder="1" applyAlignment="1">
      <alignment horizontal="left"/>
    </xf>
    <xf numFmtId="0" fontId="19" fillId="0" borderId="0" xfId="2" applyFont="1"/>
    <xf numFmtId="164" fontId="25" fillId="10" borderId="20" xfId="0" quotePrefix="1" applyNumberFormat="1" applyFont="1" applyFill="1" applyBorder="1" applyAlignment="1" applyProtection="1">
      <alignment horizontal="left"/>
      <protection locked="0"/>
    </xf>
    <xf numFmtId="164" fontId="25" fillId="10" borderId="20" xfId="0" applyNumberFormat="1" applyFont="1" applyFill="1" applyBorder="1" applyAlignment="1" applyProtection="1">
      <alignment horizontal="left"/>
      <protection locked="0"/>
    </xf>
    <xf numFmtId="0" fontId="0" fillId="0" borderId="24" xfId="0" applyBorder="1" applyAlignment="1">
      <alignment vertical="center" wrapText="1"/>
    </xf>
    <xf numFmtId="0" fontId="0" fillId="0" borderId="25" xfId="0" applyBorder="1" applyAlignment="1">
      <alignment vertical="center" wrapText="1"/>
    </xf>
    <xf numFmtId="0" fontId="38" fillId="0" borderId="26" xfId="0" applyFont="1" applyBorder="1" applyAlignment="1">
      <alignment vertical="center" wrapText="1"/>
    </xf>
    <xf numFmtId="0" fontId="0" fillId="0" borderId="19" xfId="0" applyBorder="1" applyAlignment="1">
      <alignment vertical="center" wrapText="1"/>
    </xf>
    <xf numFmtId="0" fontId="38" fillId="0" borderId="24" xfId="0" applyFont="1" applyBorder="1" applyAlignment="1">
      <alignment vertical="center" wrapText="1"/>
    </xf>
    <xf numFmtId="0" fontId="0" fillId="0" borderId="24" xfId="0" applyBorder="1" applyAlignment="1">
      <alignment vertical="top" wrapText="1"/>
    </xf>
    <xf numFmtId="0" fontId="37" fillId="14" borderId="23" xfId="0" applyFont="1" applyFill="1" applyBorder="1" applyAlignment="1">
      <alignment vertical="center" wrapText="1"/>
    </xf>
    <xf numFmtId="0" fontId="37" fillId="14" borderId="13" xfId="0" applyFont="1" applyFill="1" applyBorder="1" applyAlignment="1">
      <alignment vertical="center" wrapText="1"/>
    </xf>
    <xf numFmtId="0" fontId="0" fillId="0" borderId="26" xfId="0" applyBorder="1" applyAlignment="1">
      <alignment vertical="center" wrapText="1"/>
    </xf>
    <xf numFmtId="0" fontId="0" fillId="0" borderId="1" xfId="0" applyBorder="1" applyAlignment="1">
      <alignment vertical="center" wrapText="1"/>
    </xf>
    <xf numFmtId="0" fontId="0" fillId="0" borderId="13" xfId="0" applyBorder="1" applyAlignment="1">
      <alignment vertical="center" wrapText="1"/>
    </xf>
    <xf numFmtId="0" fontId="38" fillId="0" borderId="24" xfId="0" applyFont="1" applyBorder="1" applyAlignment="1">
      <alignment vertical="center" wrapText="1"/>
    </xf>
    <xf numFmtId="0" fontId="0" fillId="0" borderId="25" xfId="0" applyFill="1" applyBorder="1" applyAlignment="1">
      <alignment vertical="center" wrapText="1"/>
    </xf>
    <xf numFmtId="0" fontId="5" fillId="0" borderId="3" xfId="2" applyFont="1" applyFill="1" applyBorder="1" applyAlignment="1">
      <alignment horizontal="center" vertical="center" wrapText="1"/>
    </xf>
    <xf numFmtId="0" fontId="25" fillId="0" borderId="0" xfId="0" applyFont="1" applyBorder="1"/>
    <xf numFmtId="0" fontId="0" fillId="0" borderId="0" xfId="0" applyBorder="1"/>
    <xf numFmtId="0" fontId="41" fillId="0" borderId="0" xfId="1" applyFont="1" applyFill="1" applyBorder="1" applyAlignment="1" applyProtection="1">
      <alignment horizontal="left"/>
    </xf>
    <xf numFmtId="0" fontId="41" fillId="0" borderId="0" xfId="2" applyFont="1" applyAlignment="1">
      <alignment horizontal="left"/>
    </xf>
    <xf numFmtId="0" fontId="42" fillId="0" borderId="0" xfId="1" applyFont="1" applyFill="1" applyBorder="1" applyAlignment="1" applyProtection="1">
      <alignment horizontal="left"/>
    </xf>
    <xf numFmtId="8" fontId="0" fillId="0" borderId="0" xfId="0" quotePrefix="1" applyNumberFormat="1"/>
    <xf numFmtId="168" fontId="0" fillId="0" borderId="19" xfId="0" applyNumberFormat="1" applyBorder="1"/>
    <xf numFmtId="168" fontId="25" fillId="3" borderId="19" xfId="0" applyNumberFormat="1" applyFont="1" applyFill="1" applyBorder="1"/>
    <xf numFmtId="168" fontId="0" fillId="0" borderId="10" xfId="0" applyNumberFormat="1" applyBorder="1"/>
    <xf numFmtId="168" fontId="25" fillId="0" borderId="19" xfId="0" applyNumberFormat="1" applyFont="1" applyBorder="1" applyAlignment="1">
      <alignment horizontal="center" wrapText="1"/>
    </xf>
    <xf numFmtId="0" fontId="25" fillId="0" borderId="0" xfId="0" applyFont="1" applyFill="1"/>
    <xf numFmtId="0" fontId="25" fillId="0" borderId="18" xfId="0" applyFont="1" applyFill="1" applyBorder="1"/>
    <xf numFmtId="8" fontId="25" fillId="0" borderId="0" xfId="0" applyNumberFormat="1" applyFont="1" applyFill="1"/>
    <xf numFmtId="168" fontId="25" fillId="0" borderId="19" xfId="0" applyNumberFormat="1" applyFont="1" applyFill="1" applyBorder="1"/>
    <xf numFmtId="0" fontId="0" fillId="0" borderId="0" xfId="0" applyFont="1" applyFill="1"/>
    <xf numFmtId="0" fontId="25" fillId="7" borderId="0" xfId="0" applyFont="1" applyFill="1"/>
    <xf numFmtId="0" fontId="0" fillId="0" borderId="0" xfId="0" applyFill="1"/>
    <xf numFmtId="40" fontId="25" fillId="0" borderId="0" xfId="0" applyNumberFormat="1" applyFont="1" applyFill="1"/>
    <xf numFmtId="44" fontId="25" fillId="3" borderId="2" xfId="3" applyFont="1" applyFill="1" applyBorder="1"/>
    <xf numFmtId="40" fontId="25" fillId="3" borderId="13" xfId="0" applyNumberFormat="1" applyFont="1" applyFill="1" applyBorder="1"/>
    <xf numFmtId="4" fontId="25" fillId="0" borderId="0" xfId="0" applyNumberFormat="1" applyFont="1" applyFill="1"/>
    <xf numFmtId="0" fontId="25" fillId="0" borderId="0" xfId="0" applyFont="1" applyFill="1" applyBorder="1"/>
    <xf numFmtId="40" fontId="25" fillId="0" borderId="0" xfId="0" applyNumberFormat="1" applyFont="1" applyFill="1" applyBorder="1"/>
    <xf numFmtId="8" fontId="25" fillId="0" borderId="0" xfId="0" applyNumberFormat="1" applyFont="1" applyFill="1" applyBorder="1"/>
    <xf numFmtId="166" fontId="25" fillId="0" borderId="0" xfId="0" applyNumberFormat="1" applyFont="1" applyFill="1" applyBorder="1"/>
    <xf numFmtId="0" fontId="0" fillId="7" borderId="0" xfId="0" applyFill="1" applyBorder="1"/>
    <xf numFmtId="0" fontId="38" fillId="0" borderId="24" xfId="0" applyFont="1" applyFill="1" applyBorder="1" applyAlignment="1">
      <alignment vertical="center" wrapText="1"/>
    </xf>
    <xf numFmtId="0" fontId="0" fillId="0" borderId="27" xfId="0" applyBorder="1" applyAlignment="1">
      <alignment vertical="center" wrapText="1"/>
    </xf>
    <xf numFmtId="0" fontId="39" fillId="0" borderId="26" xfId="0" applyFont="1" applyBorder="1" applyAlignment="1">
      <alignment horizontal="left" vertical="center" indent="5"/>
    </xf>
    <xf numFmtId="0" fontId="39" fillId="0" borderId="26" xfId="0" applyFont="1" applyBorder="1" applyAlignment="1">
      <alignment horizontal="left" vertical="center" wrapText="1" indent="5"/>
    </xf>
    <xf numFmtId="0" fontId="39" fillId="0" borderId="24" xfId="0" applyFont="1" applyBorder="1" applyAlignment="1">
      <alignment horizontal="left" vertical="center" wrapText="1" indent="5"/>
    </xf>
    <xf numFmtId="43" fontId="6" fillId="8" borderId="0" xfId="5" applyFont="1" applyFill="1" applyBorder="1" applyAlignment="1"/>
    <xf numFmtId="0" fontId="0" fillId="8" borderId="0" xfId="0" applyFill="1"/>
    <xf numFmtId="167" fontId="19" fillId="15" borderId="0" xfId="2" applyNumberFormat="1" applyFont="1" applyFill="1"/>
    <xf numFmtId="167" fontId="20" fillId="15" borderId="0" xfId="0" quotePrefix="1" applyNumberFormat="1" applyFont="1" applyFill="1"/>
    <xf numFmtId="167" fontId="20" fillId="15" borderId="0" xfId="0" applyNumberFormat="1" applyFont="1" applyFill="1"/>
    <xf numFmtId="167" fontId="0" fillId="15" borderId="0" xfId="0" applyNumberFormat="1" applyFill="1"/>
    <xf numFmtId="167" fontId="6" fillId="15" borderId="2" xfId="2" applyNumberFormat="1" applyFont="1" applyFill="1" applyBorder="1" applyAlignment="1">
      <alignment horizontal="center" vertical="center"/>
    </xf>
    <xf numFmtId="167" fontId="6" fillId="15" borderId="0" xfId="3" applyNumberFormat="1" applyFont="1" applyFill="1" applyBorder="1" applyAlignment="1" applyProtection="1">
      <alignment horizontal="center" vertical="center"/>
    </xf>
    <xf numFmtId="167" fontId="5" fillId="15" borderId="5" xfId="2" applyNumberFormat="1" applyFont="1" applyFill="1" applyBorder="1" applyAlignment="1">
      <alignment horizontal="center" vertical="center" wrapText="1"/>
    </xf>
    <xf numFmtId="167" fontId="5" fillId="15" borderId="6" xfId="2" applyNumberFormat="1" applyFont="1" applyFill="1" applyBorder="1" applyAlignment="1">
      <alignment horizontal="center" vertical="center" wrapText="1"/>
    </xf>
    <xf numFmtId="167" fontId="7" fillId="15" borderId="5" xfId="2" applyNumberFormat="1" applyFont="1" applyFill="1" applyBorder="1" applyAlignment="1">
      <alignment horizontal="center" wrapText="1"/>
    </xf>
    <xf numFmtId="167" fontId="7" fillId="15" borderId="6" xfId="2" applyNumberFormat="1" applyFont="1" applyFill="1" applyBorder="1" applyAlignment="1">
      <alignment horizontal="center" wrapText="1"/>
    </xf>
    <xf numFmtId="167" fontId="3" fillId="15" borderId="0" xfId="2" applyNumberFormat="1" applyFill="1"/>
    <xf numFmtId="43" fontId="3" fillId="0" borderId="0" xfId="7" applyFont="1" applyFill="1" applyBorder="1" applyAlignment="1">
      <alignment horizontal="center" wrapText="1"/>
    </xf>
    <xf numFmtId="8" fontId="0" fillId="0" borderId="0" xfId="0" applyNumberFormat="1" applyBorder="1"/>
    <xf numFmtId="8" fontId="0" fillId="7" borderId="0" xfId="0" applyNumberFormat="1" applyFill="1" applyBorder="1"/>
    <xf numFmtId="8" fontId="3" fillId="0" borderId="0" xfId="5" applyNumberFormat="1" applyFont="1" applyFill="1" applyBorder="1"/>
    <xf numFmtId="0" fontId="25" fillId="3" borderId="0" xfId="0" applyFont="1" applyFill="1" applyBorder="1"/>
    <xf numFmtId="8" fontId="25" fillId="3" borderId="0" xfId="0" applyNumberFormat="1" applyFont="1" applyFill="1" applyBorder="1"/>
    <xf numFmtId="43" fontId="0" fillId="0" borderId="0" xfId="7" applyFont="1"/>
    <xf numFmtId="43" fontId="3" fillId="0" borderId="0" xfId="7" applyFont="1" applyFill="1" applyBorder="1"/>
    <xf numFmtId="43" fontId="3" fillId="0" borderId="0" xfId="7" applyFont="1" applyFill="1" applyBorder="1" applyAlignment="1">
      <alignment horizontal="left"/>
    </xf>
    <xf numFmtId="43" fontId="19" fillId="0" borderId="0" xfId="7" applyFont="1" applyFill="1" applyBorder="1"/>
    <xf numFmtId="43" fontId="19" fillId="0" borderId="0" xfId="7" applyFont="1" applyFill="1" applyBorder="1" applyAlignment="1">
      <alignment horizontal="center" wrapText="1"/>
    </xf>
    <xf numFmtId="43" fontId="19" fillId="7" borderId="20" xfId="7" applyFont="1" applyFill="1" applyBorder="1" applyAlignment="1">
      <alignment horizontal="right" wrapText="1"/>
    </xf>
    <xf numFmtId="43" fontId="19" fillId="7" borderId="14" xfId="7" applyFont="1" applyFill="1" applyBorder="1"/>
    <xf numFmtId="43" fontId="19" fillId="5" borderId="2" xfId="7" applyFont="1" applyFill="1" applyBorder="1"/>
    <xf numFmtId="43" fontId="19" fillId="5" borderId="13" xfId="7" applyFont="1" applyFill="1" applyBorder="1"/>
    <xf numFmtId="43" fontId="19" fillId="0" borderId="0" xfId="7" applyFont="1" applyFill="1" applyBorder="1" applyAlignment="1">
      <alignment wrapText="1"/>
    </xf>
    <xf numFmtId="43" fontId="0" fillId="0" borderId="0" xfId="7" applyFont="1" applyBorder="1"/>
    <xf numFmtId="43" fontId="0" fillId="7" borderId="0" xfId="7" applyFont="1" applyFill="1" applyBorder="1"/>
    <xf numFmtId="43" fontId="25" fillId="3" borderId="0" xfId="7" applyFont="1" applyFill="1" applyBorder="1"/>
    <xf numFmtId="43" fontId="44" fillId="0" borderId="0" xfId="5" applyFont="1" applyFill="1" applyBorder="1" applyAlignment="1">
      <alignment horizontal="left"/>
    </xf>
    <xf numFmtId="0" fontId="45" fillId="0" borderId="0" xfId="0" applyFont="1"/>
    <xf numFmtId="43" fontId="45" fillId="0" borderId="0" xfId="7" applyFont="1"/>
    <xf numFmtId="0" fontId="44" fillId="0" borderId="0" xfId="5" applyNumberFormat="1" applyFont="1" applyFill="1" applyBorder="1" applyAlignment="1">
      <alignment horizontal="left"/>
    </xf>
    <xf numFmtId="0" fontId="45" fillId="0" borderId="9" xfId="0" applyFont="1" applyBorder="1"/>
    <xf numFmtId="0" fontId="29" fillId="0" borderId="10" xfId="0" applyFont="1" applyBorder="1" applyAlignment="1">
      <alignment horizontal="right"/>
    </xf>
    <xf numFmtId="0" fontId="29" fillId="0" borderId="18" xfId="0" applyFont="1" applyBorder="1"/>
    <xf numFmtId="0" fontId="45" fillId="0" borderId="0" xfId="0" applyFont="1" applyBorder="1"/>
    <xf numFmtId="0" fontId="29" fillId="0" borderId="19" xfId="0" applyFont="1" applyBorder="1" applyAlignment="1">
      <alignment horizontal="right"/>
    </xf>
    <xf numFmtId="0" fontId="45" fillId="0" borderId="18" xfId="0" applyFont="1" applyBorder="1"/>
    <xf numFmtId="8" fontId="45" fillId="0" borderId="19" xfId="0" applyNumberFormat="1" applyFont="1" applyBorder="1"/>
    <xf numFmtId="0" fontId="45" fillId="0" borderId="19" xfId="0" applyFont="1" applyBorder="1"/>
    <xf numFmtId="0" fontId="29" fillId="7" borderId="1" xfId="0" applyFont="1" applyFill="1" applyBorder="1"/>
    <xf numFmtId="0" fontId="29" fillId="7" borderId="2" xfId="0" applyFont="1" applyFill="1" applyBorder="1"/>
    <xf numFmtId="8" fontId="29" fillId="7" borderId="13" xfId="0" applyNumberFormat="1" applyFont="1" applyFill="1" applyBorder="1"/>
    <xf numFmtId="43" fontId="29" fillId="0" borderId="0" xfId="7" applyFont="1"/>
    <xf numFmtId="8" fontId="45" fillId="0" borderId="9" xfId="0" applyNumberFormat="1" applyFont="1" applyBorder="1"/>
    <xf numFmtId="43" fontId="45" fillId="0" borderId="10" xfId="7" applyFont="1" applyBorder="1"/>
    <xf numFmtId="8" fontId="44" fillId="0" borderId="0" xfId="3" applyNumberFormat="1" applyFont="1" applyFill="1" applyBorder="1" applyAlignment="1">
      <alignment horizontal="center" wrapText="1"/>
    </xf>
    <xf numFmtId="8" fontId="45" fillId="0" borderId="0" xfId="0" applyNumberFormat="1" applyFont="1" applyBorder="1"/>
    <xf numFmtId="43" fontId="45" fillId="0" borderId="19" xfId="7" applyFont="1" applyBorder="1"/>
    <xf numFmtId="0" fontId="45" fillId="7" borderId="18" xfId="0" applyFont="1" applyFill="1" applyBorder="1"/>
    <xf numFmtId="0" fontId="45" fillId="7" borderId="0" xfId="0" applyFont="1" applyFill="1" applyBorder="1"/>
    <xf numFmtId="8" fontId="45" fillId="7" borderId="0" xfId="0" applyNumberFormat="1" applyFont="1" applyFill="1" applyBorder="1"/>
    <xf numFmtId="43" fontId="45" fillId="7" borderId="19" xfId="7" applyFont="1" applyFill="1" applyBorder="1"/>
    <xf numFmtId="8" fontId="29" fillId="7" borderId="2" xfId="0" applyNumberFormat="1" applyFont="1" applyFill="1" applyBorder="1"/>
    <xf numFmtId="0" fontId="45" fillId="0" borderId="2" xfId="0" applyFont="1" applyBorder="1"/>
    <xf numFmtId="43" fontId="29" fillId="7" borderId="13" xfId="7" applyFont="1" applyFill="1" applyBorder="1"/>
    <xf numFmtId="0" fontId="25" fillId="0" borderId="0" xfId="0" applyFont="1" applyAlignment="1"/>
    <xf numFmtId="8" fontId="25" fillId="0" borderId="0" xfId="0" applyNumberFormat="1" applyFont="1" applyFill="1" applyAlignment="1">
      <alignment horizontal="right"/>
    </xf>
    <xf numFmtId="8" fontId="25" fillId="3" borderId="2" xfId="3" applyNumberFormat="1" applyFont="1" applyFill="1" applyBorder="1"/>
    <xf numFmtId="43" fontId="46" fillId="6" borderId="0" xfId="5" applyFont="1" applyFill="1" applyBorder="1" applyAlignment="1">
      <alignment horizontal="left"/>
    </xf>
    <xf numFmtId="0" fontId="45" fillId="6" borderId="0" xfId="0" applyFont="1" applyFill="1"/>
    <xf numFmtId="0" fontId="44" fillId="6" borderId="0" xfId="5" applyNumberFormat="1" applyFont="1" applyFill="1" applyBorder="1" applyAlignment="1">
      <alignment horizontal="left"/>
    </xf>
    <xf numFmtId="43" fontId="45" fillId="6" borderId="0" xfId="7" applyFont="1" applyFill="1"/>
    <xf numFmtId="0" fontId="47" fillId="0" borderId="8" xfId="0" applyFont="1" applyBorder="1"/>
    <xf numFmtId="0" fontId="45" fillId="0" borderId="18" xfId="0" applyFont="1" applyBorder="1" applyAlignment="1">
      <alignment wrapText="1"/>
    </xf>
    <xf numFmtId="0" fontId="0" fillId="0" borderId="31" xfId="0" applyFill="1" applyBorder="1" applyAlignment="1">
      <alignment horizontal="left"/>
    </xf>
    <xf numFmtId="0" fontId="0" fillId="0" borderId="25" xfId="0" applyFill="1" applyBorder="1" applyAlignment="1">
      <alignment horizontal="left"/>
    </xf>
    <xf numFmtId="0" fontId="38" fillId="0" borderId="24" xfId="0" applyFont="1" applyFill="1" applyBorder="1" applyAlignment="1">
      <alignment vertical="center" wrapText="1"/>
    </xf>
    <xf numFmtId="0" fontId="0" fillId="6" borderId="0" xfId="0" applyFill="1"/>
    <xf numFmtId="8" fontId="0" fillId="0" borderId="0" xfId="0" applyNumberFormat="1" applyFill="1"/>
    <xf numFmtId="0" fontId="47" fillId="0" borderId="8" xfId="0" applyFont="1" applyFill="1" applyBorder="1"/>
    <xf numFmtId="0" fontId="38" fillId="0" borderId="24" xfId="0" applyFont="1" applyFill="1" applyBorder="1" applyAlignment="1">
      <alignment vertical="center" wrapText="1"/>
    </xf>
    <xf numFmtId="0" fontId="49" fillId="0" borderId="0" xfId="0" applyFont="1"/>
    <xf numFmtId="168" fontId="25" fillId="0" borderId="19" xfId="7" applyNumberFormat="1" applyFont="1" applyFill="1" applyBorder="1"/>
    <xf numFmtId="168" fontId="25" fillId="3" borderId="19" xfId="7" applyNumberFormat="1" applyFont="1" applyFill="1" applyBorder="1"/>
    <xf numFmtId="168" fontId="25" fillId="3" borderId="13" xfId="0" applyNumberFormat="1" applyFont="1" applyFill="1" applyBorder="1"/>
    <xf numFmtId="43" fontId="26" fillId="0" borderId="0" xfId="5" applyNumberFormat="1" applyFont="1" applyFill="1" applyBorder="1"/>
    <xf numFmtId="43" fontId="27" fillId="0" borderId="0" xfId="5" applyNumberFormat="1" applyFont="1" applyFill="1" applyBorder="1"/>
    <xf numFmtId="43" fontId="27" fillId="7" borderId="0" xfId="5" applyNumberFormat="1" applyFont="1" applyFill="1" applyBorder="1"/>
    <xf numFmtId="43" fontId="19" fillId="0" borderId="0" xfId="3" applyNumberFormat="1" applyFont="1" applyFill="1" applyBorder="1" applyAlignment="1">
      <alignment horizontal="right" wrapText="1"/>
    </xf>
    <xf numFmtId="0" fontId="0" fillId="0" borderId="0" xfId="0" applyFill="1" applyBorder="1" applyAlignment="1">
      <alignment horizontal="left"/>
    </xf>
    <xf numFmtId="0" fontId="50" fillId="0" borderId="31" xfId="8" applyFill="1" applyBorder="1" applyAlignment="1">
      <alignment horizontal="center"/>
    </xf>
    <xf numFmtId="0" fontId="0" fillId="0" borderId="25" xfId="0" applyBorder="1" applyAlignment="1">
      <alignment horizontal="center"/>
    </xf>
    <xf numFmtId="0" fontId="39" fillId="0" borderId="26" xfId="0" applyFont="1" applyFill="1" applyBorder="1" applyAlignment="1">
      <alignment horizontal="left" vertical="center" wrapText="1" indent="5"/>
    </xf>
    <xf numFmtId="4" fontId="19" fillId="0" borderId="0" xfId="2" applyNumberFormat="1" applyFont="1" applyAlignment="1">
      <alignment horizontal="right"/>
    </xf>
    <xf numFmtId="4" fontId="19" fillId="0" borderId="0" xfId="2" applyNumberFormat="1" applyFont="1" applyFill="1" applyAlignment="1" applyProtection="1">
      <alignment horizontal="right"/>
    </xf>
    <xf numFmtId="4" fontId="20" fillId="0" borderId="0" xfId="0" applyNumberFormat="1" applyFont="1" applyAlignment="1">
      <alignment horizontal="right"/>
    </xf>
    <xf numFmtId="4" fontId="20" fillId="0" borderId="0" xfId="0" applyNumberFormat="1" applyFont="1" applyFill="1" applyAlignment="1" applyProtection="1">
      <alignment horizontal="right"/>
    </xf>
    <xf numFmtId="4" fontId="0" fillId="0" borderId="0" xfId="0" applyNumberFormat="1" applyAlignment="1">
      <alignment horizontal="right"/>
    </xf>
    <xf numFmtId="4" fontId="0" fillId="0" borderId="0" xfId="0" applyNumberFormat="1" applyFill="1" applyAlignment="1" applyProtection="1">
      <alignment horizontal="right"/>
    </xf>
    <xf numFmtId="4" fontId="0" fillId="0" borderId="0" xfId="0" applyNumberFormat="1" applyAlignment="1">
      <alignment horizontal="left"/>
    </xf>
    <xf numFmtId="4" fontId="6" fillId="0" borderId="2" xfId="2" applyNumberFormat="1" applyFont="1" applyBorder="1" applyAlignment="1">
      <alignment horizontal="right" vertical="center"/>
    </xf>
    <xf numFmtId="4" fontId="6" fillId="0" borderId="2" xfId="2" applyNumberFormat="1" applyFont="1" applyFill="1" applyBorder="1" applyAlignment="1">
      <alignment horizontal="right" vertical="center"/>
    </xf>
    <xf numFmtId="4" fontId="6" fillId="0" borderId="2" xfId="2" applyNumberFormat="1" applyFont="1" applyBorder="1" applyAlignment="1">
      <alignment horizontal="center" vertical="center"/>
    </xf>
    <xf numFmtId="4" fontId="6" fillId="0" borderId="0" xfId="2" applyNumberFormat="1" applyFont="1" applyFill="1" applyAlignment="1" applyProtection="1">
      <alignment horizontal="right" vertical="center"/>
    </xf>
    <xf numFmtId="4" fontId="6" fillId="0" borderId="0" xfId="2" applyNumberFormat="1" applyFont="1" applyAlignment="1">
      <alignment horizontal="center" vertical="center"/>
    </xf>
    <xf numFmtId="4" fontId="5" fillId="0" borderId="3" xfId="2" applyNumberFormat="1" applyFont="1" applyFill="1" applyBorder="1" applyAlignment="1">
      <alignment horizontal="center" vertical="center" wrapText="1"/>
    </xf>
    <xf numFmtId="4" fontId="5" fillId="0" borderId="4" xfId="2" applyNumberFormat="1" applyFont="1" applyBorder="1" applyAlignment="1">
      <alignment horizontal="center" vertical="center" wrapText="1"/>
    </xf>
    <xf numFmtId="4" fontId="5" fillId="0" borderId="4" xfId="2" applyNumberFormat="1" applyFont="1" applyFill="1" applyBorder="1" applyAlignment="1" applyProtection="1">
      <alignment horizontal="center" vertical="center" wrapText="1"/>
    </xf>
    <xf numFmtId="4" fontId="5" fillId="0" borderId="28" xfId="2" applyNumberFormat="1" applyFont="1" applyFill="1" applyBorder="1" applyAlignment="1">
      <alignment horizontal="center" vertical="center" wrapText="1"/>
    </xf>
    <xf numFmtId="4" fontId="5" fillId="0" borderId="30" xfId="2" applyNumberFormat="1" applyFont="1" applyFill="1" applyBorder="1" applyAlignment="1">
      <alignment horizontal="center" vertical="center" wrapText="1"/>
    </xf>
    <xf numFmtId="4" fontId="5" fillId="0" borderId="29" xfId="2" quotePrefix="1" applyNumberFormat="1" applyFont="1" applyBorder="1" applyAlignment="1">
      <alignment horizontal="center" vertical="center" wrapText="1"/>
    </xf>
    <xf numFmtId="4" fontId="5" fillId="0" borderId="29" xfId="2" applyNumberFormat="1" applyFont="1" applyBorder="1" applyAlignment="1">
      <alignment horizontal="center" vertical="center" wrapText="1"/>
    </xf>
    <xf numFmtId="4" fontId="5" fillId="0" borderId="29" xfId="2" applyNumberFormat="1" applyFont="1" applyFill="1" applyBorder="1" applyAlignment="1">
      <alignment horizontal="center" vertical="center" wrapText="1"/>
    </xf>
    <xf numFmtId="4" fontId="5" fillId="0" borderId="32" xfId="2" applyNumberFormat="1" applyFont="1" applyFill="1" applyBorder="1" applyAlignment="1">
      <alignment horizontal="center" vertical="center" wrapText="1"/>
    </xf>
    <xf numFmtId="4" fontId="7" fillId="4" borderId="3" xfId="2" applyNumberFormat="1" applyFont="1" applyFill="1" applyBorder="1" applyAlignment="1" applyProtection="1">
      <alignment horizontal="right" wrapText="1"/>
      <protection locked="0"/>
    </xf>
    <xf numFmtId="4" fontId="7" fillId="4" borderId="4" xfId="2" applyNumberFormat="1" applyFont="1" applyFill="1" applyBorder="1" applyAlignment="1" applyProtection="1">
      <alignment horizontal="right" wrapText="1"/>
      <protection locked="0"/>
    </xf>
    <xf numFmtId="4" fontId="7" fillId="0" borderId="4" xfId="2" applyNumberFormat="1" applyFont="1" applyFill="1" applyBorder="1" applyAlignment="1" applyProtection="1">
      <alignment horizontal="right" wrapText="1"/>
    </xf>
    <xf numFmtId="4" fontId="7" fillId="4" borderId="3" xfId="2" applyNumberFormat="1" applyFont="1" applyFill="1" applyBorder="1" applyAlignment="1" applyProtection="1">
      <alignment horizontal="center" wrapText="1"/>
      <protection locked="0"/>
    </xf>
    <xf numFmtId="4" fontId="7" fillId="4" borderId="15" xfId="2" applyNumberFormat="1" applyFont="1" applyFill="1" applyBorder="1" applyAlignment="1" applyProtection="1">
      <alignment horizontal="right" wrapText="1"/>
      <protection locked="0"/>
    </xf>
    <xf numFmtId="4" fontId="7" fillId="4" borderId="11" xfId="2" applyNumberFormat="1" applyFont="1" applyFill="1" applyBorder="1" applyAlignment="1" applyProtection="1">
      <alignment horizontal="right" wrapText="1"/>
      <protection locked="0"/>
    </xf>
    <xf numFmtId="4" fontId="7" fillId="4" borderId="15" xfId="2" applyNumberFormat="1" applyFont="1" applyFill="1" applyBorder="1" applyAlignment="1" applyProtection="1">
      <alignment horizontal="center" wrapText="1"/>
      <protection locked="0"/>
    </xf>
    <xf numFmtId="4" fontId="3" fillId="0" borderId="12" xfId="2" applyNumberFormat="1" applyBorder="1" applyAlignment="1">
      <alignment horizontal="right"/>
    </xf>
    <xf numFmtId="4" fontId="3" fillId="0" borderId="12" xfId="2" applyNumberFormat="1" applyFill="1" applyBorder="1" applyAlignment="1" applyProtection="1">
      <alignment horizontal="right"/>
    </xf>
    <xf numFmtId="4" fontId="3" fillId="0" borderId="0" xfId="2" applyNumberFormat="1" applyAlignment="1">
      <alignment horizontal="right"/>
    </xf>
    <xf numFmtId="4" fontId="3" fillId="0" borderId="0" xfId="2" applyNumberFormat="1" applyFill="1" applyAlignment="1" applyProtection="1">
      <alignment horizontal="right"/>
    </xf>
    <xf numFmtId="4" fontId="22" fillId="0" borderId="0" xfId="0" applyNumberFormat="1" applyFont="1" applyAlignment="1">
      <alignment horizontal="right"/>
    </xf>
    <xf numFmtId="4" fontId="23" fillId="0" borderId="0" xfId="0" applyNumberFormat="1" applyFont="1" applyAlignment="1">
      <alignment horizontal="right"/>
    </xf>
    <xf numFmtId="4" fontId="6" fillId="0" borderId="13" xfId="2" applyNumberFormat="1" applyFont="1" applyBorder="1" applyAlignment="1">
      <alignment horizontal="right" vertical="center"/>
    </xf>
    <xf numFmtId="4" fontId="6" fillId="0" borderId="7" xfId="3" applyNumberFormat="1" applyFont="1" applyFill="1" applyBorder="1" applyAlignment="1" applyProtection="1">
      <alignment horizontal="right" vertical="center"/>
    </xf>
    <xf numFmtId="4" fontId="21" fillId="0" borderId="7" xfId="3" applyNumberFormat="1" applyFont="1" applyFill="1" applyBorder="1" applyAlignment="1" applyProtection="1">
      <alignment horizontal="right" vertical="center"/>
    </xf>
    <xf numFmtId="4" fontId="6" fillId="0" borderId="0" xfId="3" applyNumberFormat="1" applyFont="1" applyFill="1" applyBorder="1" applyAlignment="1" applyProtection="1">
      <alignment horizontal="right" vertical="center"/>
    </xf>
    <xf numFmtId="4" fontId="7" fillId="4" borderId="5" xfId="2" applyNumberFormat="1" applyFont="1" applyFill="1" applyBorder="1" applyAlignment="1" applyProtection="1">
      <alignment horizontal="right" wrapText="1"/>
      <protection locked="0"/>
    </xf>
    <xf numFmtId="4" fontId="7" fillId="4" borderId="6" xfId="2" applyNumberFormat="1" applyFont="1" applyFill="1" applyBorder="1" applyAlignment="1" applyProtection="1">
      <alignment horizontal="right" wrapText="1"/>
      <protection locked="0"/>
    </xf>
    <xf numFmtId="4" fontId="7" fillId="2" borderId="3" xfId="2" applyNumberFormat="1" applyFont="1" applyFill="1" applyBorder="1" applyAlignment="1">
      <alignment horizontal="right" wrapText="1"/>
    </xf>
    <xf numFmtId="4" fontId="7" fillId="2" borderId="6" xfId="2" applyNumberFormat="1" applyFont="1" applyFill="1" applyBorder="1" applyAlignment="1">
      <alignment horizontal="right" wrapText="1"/>
    </xf>
    <xf numFmtId="4" fontId="7" fillId="0" borderId="6" xfId="2" applyNumberFormat="1" applyFont="1" applyFill="1" applyBorder="1" applyAlignment="1">
      <alignment horizontal="right" wrapText="1"/>
    </xf>
    <xf numFmtId="4" fontId="7" fillId="4" borderId="20" xfId="2" applyNumberFormat="1" applyFont="1" applyFill="1" applyBorder="1" applyAlignment="1" applyProtection="1">
      <alignment horizontal="right" wrapText="1"/>
      <protection locked="0"/>
    </xf>
    <xf numFmtId="4" fontId="7" fillId="0" borderId="5" xfId="2" applyNumberFormat="1" applyFont="1" applyFill="1" applyBorder="1" applyAlignment="1" applyProtection="1">
      <alignment horizontal="right" wrapText="1"/>
    </xf>
    <xf numFmtId="4" fontId="7" fillId="0" borderId="3" xfId="2" applyNumberFormat="1" applyFont="1" applyFill="1" applyBorder="1" applyAlignment="1" applyProtection="1">
      <alignment horizontal="right" wrapText="1"/>
    </xf>
    <xf numFmtId="4" fontId="7" fillId="0" borderId="6" xfId="2" applyNumberFormat="1" applyFont="1" applyBorder="1" applyAlignment="1">
      <alignment horizontal="right" wrapText="1"/>
    </xf>
    <xf numFmtId="4" fontId="7" fillId="4" borderId="16" xfId="2" applyNumberFormat="1" applyFont="1" applyFill="1" applyBorder="1" applyAlignment="1" applyProtection="1">
      <alignment horizontal="right" wrapText="1"/>
      <protection locked="0"/>
    </xf>
    <xf numFmtId="4" fontId="7" fillId="4" borderId="17" xfId="2" applyNumberFormat="1" applyFont="1" applyFill="1" applyBorder="1" applyAlignment="1" applyProtection="1">
      <alignment horizontal="right" wrapText="1"/>
      <protection locked="0"/>
    </xf>
    <xf numFmtId="4" fontId="7" fillId="4" borderId="12" xfId="2" applyNumberFormat="1" applyFont="1" applyFill="1" applyBorder="1" applyAlignment="1" applyProtection="1">
      <alignment horizontal="right" wrapText="1"/>
      <protection locked="0"/>
    </xf>
    <xf numFmtId="4" fontId="7" fillId="2" borderId="12" xfId="2" applyNumberFormat="1" applyFont="1" applyFill="1" applyBorder="1" applyAlignment="1">
      <alignment horizontal="right" wrapText="1"/>
    </xf>
    <xf numFmtId="0" fontId="3" fillId="0" borderId="0" xfId="2" applyAlignment="1">
      <alignment horizontal="center"/>
    </xf>
    <xf numFmtId="0" fontId="5" fillId="0" borderId="11" xfId="2" applyFont="1" applyBorder="1" applyAlignment="1">
      <alignment horizontal="center" vertical="center" wrapText="1"/>
    </xf>
    <xf numFmtId="0" fontId="5" fillId="0" borderId="12" xfId="2" applyFont="1" applyBorder="1" applyAlignment="1">
      <alignment horizontal="center" vertical="center" wrapText="1"/>
    </xf>
    <xf numFmtId="4" fontId="5" fillId="0" borderId="12" xfId="2" applyNumberFormat="1" applyFont="1" applyBorder="1" applyAlignment="1">
      <alignment horizontal="center" vertical="center" wrapText="1"/>
    </xf>
    <xf numFmtId="4" fontId="5" fillId="0" borderId="12" xfId="2" applyNumberFormat="1" applyFont="1" applyFill="1" applyBorder="1" applyAlignment="1" applyProtection="1">
      <alignment horizontal="center" vertical="center" wrapText="1"/>
    </xf>
    <xf numFmtId="4" fontId="19" fillId="0" borderId="0" xfId="2" applyNumberFormat="1" applyFont="1" applyAlignment="1">
      <alignment horizontal="center"/>
    </xf>
    <xf numFmtId="4" fontId="20" fillId="0" borderId="0" xfId="0" applyNumberFormat="1" applyFont="1" applyAlignment="1">
      <alignment horizontal="center"/>
    </xf>
    <xf numFmtId="4" fontId="3" fillId="0" borderId="12" xfId="2" applyNumberFormat="1" applyBorder="1" applyAlignment="1">
      <alignment horizontal="center"/>
    </xf>
    <xf numFmtId="4" fontId="3" fillId="0" borderId="0" xfId="2" applyNumberFormat="1" applyAlignment="1">
      <alignment horizontal="center"/>
    </xf>
    <xf numFmtId="4" fontId="3" fillId="0" borderId="0" xfId="3" quotePrefix="1" applyNumberFormat="1" applyFont="1" applyFill="1" applyBorder="1" applyAlignment="1" applyProtection="1">
      <alignment horizontal="left" vertical="center"/>
    </xf>
    <xf numFmtId="4" fontId="0" fillId="0" borderId="0" xfId="0" quotePrefix="1" applyNumberFormat="1" applyAlignment="1">
      <alignment horizontal="left"/>
    </xf>
    <xf numFmtId="43" fontId="44" fillId="0" borderId="19" xfId="7" applyFont="1" applyFill="1" applyBorder="1" applyAlignment="1">
      <alignment wrapText="1"/>
    </xf>
    <xf numFmtId="43" fontId="19" fillId="0" borderId="0" xfId="7" applyFont="1" applyFill="1" applyBorder="1" applyAlignment="1">
      <alignment horizontal="center"/>
    </xf>
    <xf numFmtId="43" fontId="45" fillId="0" borderId="0" xfId="0" applyNumberFormat="1" applyFont="1"/>
    <xf numFmtId="43" fontId="45" fillId="6" borderId="0" xfId="0" applyNumberFormat="1" applyFont="1" applyFill="1"/>
    <xf numFmtId="43" fontId="29" fillId="0" borderId="0" xfId="0" applyNumberFormat="1" applyFont="1"/>
    <xf numFmtId="4" fontId="19" fillId="8" borderId="0" xfId="2" applyNumberFormat="1" applyFont="1" applyFill="1" applyAlignment="1" applyProtection="1">
      <alignment horizontal="right"/>
    </xf>
    <xf numFmtId="0" fontId="36" fillId="0" borderId="0" xfId="1" applyFont="1" applyFill="1" applyBorder="1" applyAlignment="1" applyProtection="1">
      <alignment horizontal="left"/>
    </xf>
    <xf numFmtId="0" fontId="36" fillId="0" borderId="0" xfId="1" applyFont="1" applyFill="1" applyBorder="1" applyAlignment="1" applyProtection="1"/>
    <xf numFmtId="0" fontId="28" fillId="9" borderId="0" xfId="0" applyFont="1" applyFill="1" applyAlignment="1">
      <alignment horizontal="center" wrapText="1"/>
    </xf>
    <xf numFmtId="0" fontId="0" fillId="0" borderId="0" xfId="0" applyAlignment="1">
      <alignment horizontal="left" wrapText="1"/>
    </xf>
    <xf numFmtId="0" fontId="0" fillId="12" borderId="0" xfId="0" applyFill="1" applyAlignment="1">
      <alignment horizontal="left"/>
    </xf>
    <xf numFmtId="0" fontId="29" fillId="0" borderId="0" xfId="0" applyFont="1" applyAlignment="1">
      <alignment horizontal="left"/>
    </xf>
    <xf numFmtId="0" fontId="38" fillId="0" borderId="27" xfId="0" applyFont="1" applyBorder="1" applyAlignment="1">
      <alignment vertical="center" wrapText="1"/>
    </xf>
    <xf numFmtId="0" fontId="38" fillId="0" borderId="26" xfId="0" applyFont="1" applyBorder="1" applyAlignment="1">
      <alignment vertical="center" wrapText="1"/>
    </xf>
    <xf numFmtId="0" fontId="38" fillId="0" borderId="24" xfId="0" applyFont="1" applyBorder="1" applyAlignment="1">
      <alignment vertical="center" wrapText="1"/>
    </xf>
    <xf numFmtId="0" fontId="0" fillId="2" borderId="0" xfId="0" applyFill="1" applyAlignment="1">
      <alignment horizontal="left"/>
    </xf>
    <xf numFmtId="0" fontId="0" fillId="13" borderId="0" xfId="0" applyFill="1" applyAlignment="1">
      <alignment horizontal="left"/>
    </xf>
    <xf numFmtId="0" fontId="38" fillId="0" borderId="8" xfId="0" applyFont="1" applyBorder="1" applyAlignment="1">
      <alignment vertical="center" wrapText="1"/>
    </xf>
    <xf numFmtId="0" fontId="38" fillId="0" borderId="18" xfId="0" applyFont="1" applyBorder="1" applyAlignment="1">
      <alignment vertical="center" wrapText="1"/>
    </xf>
    <xf numFmtId="0" fontId="38" fillId="0" borderId="31" xfId="0" applyFont="1" applyBorder="1" applyAlignment="1">
      <alignment vertical="center" wrapText="1"/>
    </xf>
    <xf numFmtId="0" fontId="0" fillId="0" borderId="18" xfId="0" applyFill="1" applyBorder="1" applyAlignment="1">
      <alignment horizontal="left" wrapText="1"/>
    </xf>
    <xf numFmtId="0" fontId="0" fillId="0" borderId="19" xfId="0" applyFill="1" applyBorder="1" applyAlignment="1">
      <alignment horizontal="left" wrapText="1"/>
    </xf>
    <xf numFmtId="0" fontId="0" fillId="0" borderId="18" xfId="0" applyFill="1" applyBorder="1" applyAlignment="1">
      <alignment horizontal="left"/>
    </xf>
    <xf numFmtId="0" fontId="0" fillId="0" borderId="19" xfId="0" applyFill="1" applyBorder="1" applyAlignment="1">
      <alignment horizontal="left"/>
    </xf>
    <xf numFmtId="0" fontId="48" fillId="14" borderId="1" xfId="0" applyFont="1" applyFill="1" applyBorder="1" applyAlignment="1">
      <alignment horizontal="center"/>
    </xf>
    <xf numFmtId="0" fontId="48" fillId="14" borderId="13" xfId="0" applyFont="1" applyFill="1" applyBorder="1" applyAlignment="1">
      <alignment horizontal="center"/>
    </xf>
    <xf numFmtId="0" fontId="43" fillId="0" borderId="18" xfId="0" applyFont="1" applyBorder="1" applyAlignment="1">
      <alignment horizontal="center"/>
    </xf>
    <xf numFmtId="0" fontId="43" fillId="0" borderId="19" xfId="0" applyFont="1" applyBorder="1" applyAlignment="1">
      <alignment horizontal="center"/>
    </xf>
    <xf numFmtId="0" fontId="50" fillId="0" borderId="18" xfId="8" applyFill="1" applyBorder="1" applyAlignment="1">
      <alignment horizontal="center"/>
    </xf>
    <xf numFmtId="0" fontId="0" fillId="0" borderId="19" xfId="0" applyBorder="1" applyAlignment="1">
      <alignment horizontal="center"/>
    </xf>
    <xf numFmtId="0" fontId="48" fillId="14" borderId="8" xfId="0" applyFont="1" applyFill="1" applyBorder="1" applyAlignment="1">
      <alignment horizontal="center"/>
    </xf>
    <xf numFmtId="0" fontId="48" fillId="14" borderId="10" xfId="0" applyFont="1" applyFill="1" applyBorder="1" applyAlignment="1">
      <alignment horizontal="center"/>
    </xf>
    <xf numFmtId="0" fontId="0" fillId="0" borderId="27" xfId="0" applyBorder="1" applyAlignment="1">
      <alignment horizontal="left" vertical="center" wrapText="1"/>
    </xf>
    <xf numFmtId="0" fontId="0" fillId="0" borderId="24" xfId="0" applyBorder="1" applyAlignment="1">
      <alignment horizontal="left" vertical="center" wrapText="1"/>
    </xf>
    <xf numFmtId="0" fontId="38" fillId="0" borderId="27" xfId="0" applyFont="1" applyFill="1" applyBorder="1" applyAlignment="1">
      <alignment vertical="center" wrapText="1"/>
    </xf>
    <xf numFmtId="0" fontId="38" fillId="0" borderId="26" xfId="0" applyFont="1" applyFill="1" applyBorder="1" applyAlignment="1">
      <alignment vertical="center" wrapText="1"/>
    </xf>
    <xf numFmtId="0" fontId="38" fillId="0" borderId="24" xfId="0" applyFont="1" applyFill="1" applyBorder="1" applyAlignment="1">
      <alignment vertical="center" wrapText="1"/>
    </xf>
    <xf numFmtId="0" fontId="0" fillId="10" borderId="3" xfId="0" applyFill="1" applyBorder="1" applyAlignment="1" applyProtection="1">
      <alignment horizontal="center"/>
      <protection locked="0"/>
    </xf>
    <xf numFmtId="14" fontId="0" fillId="10" borderId="3" xfId="0" applyNumberFormat="1" applyFill="1" applyBorder="1" applyAlignment="1" applyProtection="1">
      <alignment horizontal="center"/>
      <protection locked="0"/>
    </xf>
    <xf numFmtId="0" fontId="32" fillId="2" borderId="0" xfId="0" applyFont="1" applyFill="1" applyAlignment="1">
      <alignment horizontal="left" wrapText="1"/>
    </xf>
    <xf numFmtId="0" fontId="21" fillId="0" borderId="33" xfId="2" applyFont="1" applyBorder="1" applyAlignment="1">
      <alignment horizontal="center" vertical="center"/>
    </xf>
    <xf numFmtId="4" fontId="5" fillId="6" borderId="1" xfId="2" applyNumberFormat="1" applyFont="1" applyFill="1" applyBorder="1" applyAlignment="1">
      <alignment horizontal="center" vertical="center" wrapText="1"/>
    </xf>
    <xf numFmtId="4" fontId="5" fillId="6" borderId="2" xfId="2" applyNumberFormat="1" applyFont="1" applyFill="1" applyBorder="1" applyAlignment="1">
      <alignment horizontal="center" vertical="center"/>
    </xf>
    <xf numFmtId="4" fontId="5" fillId="6" borderId="13" xfId="2" applyNumberFormat="1" applyFont="1" applyFill="1" applyBorder="1" applyAlignment="1">
      <alignment horizontal="center" vertical="center"/>
    </xf>
    <xf numFmtId="167" fontId="5" fillId="15" borderId="21" xfId="2" applyNumberFormat="1" applyFont="1" applyFill="1" applyBorder="1" applyAlignment="1">
      <alignment horizontal="center" vertical="center" wrapText="1"/>
    </xf>
    <xf numFmtId="167" fontId="5" fillId="15" borderId="22" xfId="2" applyNumberFormat="1" applyFont="1" applyFill="1" applyBorder="1" applyAlignment="1">
      <alignment horizontal="center" vertical="center" wrapText="1"/>
    </xf>
    <xf numFmtId="4" fontId="5" fillId="5" borderId="1" xfId="2" applyNumberFormat="1" applyFont="1" applyFill="1" applyBorder="1" applyAlignment="1">
      <alignment horizontal="center" vertical="center" wrapText="1"/>
    </xf>
    <xf numFmtId="4" fontId="5" fillId="5" borderId="13" xfId="2" applyNumberFormat="1" applyFont="1" applyFill="1" applyBorder="1" applyAlignment="1">
      <alignment horizontal="center" vertical="center" wrapText="1"/>
    </xf>
    <xf numFmtId="4" fontId="5" fillId="17" borderId="1" xfId="2" applyNumberFormat="1" applyFont="1" applyFill="1" applyBorder="1" applyAlignment="1">
      <alignment horizontal="center" vertical="center" wrapText="1"/>
    </xf>
    <xf numFmtId="4" fontId="5" fillId="17" borderId="2" xfId="2" applyNumberFormat="1" applyFont="1" applyFill="1" applyBorder="1" applyAlignment="1">
      <alignment horizontal="center" vertical="center" wrapText="1"/>
    </xf>
    <xf numFmtId="4" fontId="5" fillId="17" borderId="13" xfId="2" applyNumberFormat="1" applyFont="1" applyFill="1" applyBorder="1" applyAlignment="1">
      <alignment horizontal="center" vertical="center" wrapText="1"/>
    </xf>
    <xf numFmtId="4" fontId="5" fillId="16" borderId="1" xfId="2" applyNumberFormat="1" applyFont="1" applyFill="1" applyBorder="1" applyAlignment="1">
      <alignment horizontal="center" vertical="center" wrapText="1"/>
    </xf>
    <xf numFmtId="4" fontId="5" fillId="16" borderId="2" xfId="2" applyNumberFormat="1" applyFont="1" applyFill="1" applyBorder="1" applyAlignment="1">
      <alignment horizontal="center" vertical="center" wrapText="1"/>
    </xf>
    <xf numFmtId="4" fontId="5" fillId="16" borderId="13" xfId="2" applyNumberFormat="1" applyFont="1" applyFill="1" applyBorder="1" applyAlignment="1">
      <alignment horizontal="center" vertical="center" wrapText="1"/>
    </xf>
    <xf numFmtId="4" fontId="5" fillId="6" borderId="1" xfId="2" applyNumberFormat="1" applyFont="1" applyFill="1" applyBorder="1" applyAlignment="1">
      <alignment horizontal="center" vertical="center"/>
    </xf>
  </cellXfs>
  <cellStyles count="9">
    <cellStyle name="Comma" xfId="7" builtinId="3"/>
    <cellStyle name="Comma 2" xfId="5" xr:uid="{BF0283EB-BF51-4EE7-B911-BE36A64E9FAF}"/>
    <cellStyle name="Comma 3" xfId="4" xr:uid="{ECA618D9-AAC9-43AB-97F0-345E853BD93D}"/>
    <cellStyle name="Currency" xfId="3" builtinId="4"/>
    <cellStyle name="Heading 4" xfId="6" builtinId="19"/>
    <cellStyle name="Hyperlink" xfId="8" builtinId="8"/>
    <cellStyle name="Normal" xfId="0" builtinId="0"/>
    <cellStyle name="Normal 2" xfId="2" xr:uid="{1FA32695-110B-4FD6-B4CE-72FB4115B998}"/>
    <cellStyle name="Title" xfId="1" builtinId="15"/>
  </cellStyles>
  <dxfs count="3">
    <dxf>
      <fill>
        <patternFill>
          <bgColor rgb="FFFF0000"/>
        </patternFill>
      </fill>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s>
  <tableStyles count="0" defaultTableStyle="TableStyleMedium2" defaultPivotStyle="PivotStyleLight16"/>
  <colors>
    <mruColors>
      <color rgb="FFFFFF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77</xdr:row>
      <xdr:rowOff>120650</xdr:rowOff>
    </xdr:from>
    <xdr:to>
      <xdr:col>2</xdr:col>
      <xdr:colOff>3683000</xdr:colOff>
      <xdr:row>82</xdr:row>
      <xdr:rowOff>81089</xdr:rowOff>
    </xdr:to>
    <xdr:pic>
      <xdr:nvPicPr>
        <xdr:cNvPr id="2" name="Picture 1">
          <a:extLst>
            <a:ext uri="{FF2B5EF4-FFF2-40B4-BE49-F238E27FC236}">
              <a16:creationId xmlns:a16="http://schemas.microsoft.com/office/drawing/2014/main" id="{8F5941FD-4572-47C9-2FD3-F70EECBE9230}"/>
            </a:ext>
          </a:extLst>
        </xdr:cNvPr>
        <xdr:cNvPicPr>
          <a:picLocks noChangeAspect="1"/>
        </xdr:cNvPicPr>
      </xdr:nvPicPr>
      <xdr:blipFill>
        <a:blip xmlns:r="http://schemas.openxmlformats.org/officeDocument/2006/relationships" r:embed="rId1"/>
        <a:stretch>
          <a:fillRect/>
        </a:stretch>
      </xdr:blipFill>
      <xdr:spPr>
        <a:xfrm>
          <a:off x="165101" y="22447250"/>
          <a:ext cx="7435849" cy="8811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237</xdr:row>
      <xdr:rowOff>121022</xdr:rowOff>
    </xdr:from>
    <xdr:to>
      <xdr:col>3</xdr:col>
      <xdr:colOff>2685935</xdr:colOff>
      <xdr:row>242</xdr:row>
      <xdr:rowOff>8964</xdr:rowOff>
    </xdr:to>
    <xdr:pic>
      <xdr:nvPicPr>
        <xdr:cNvPr id="5" name="Picture 4">
          <a:extLst>
            <a:ext uri="{FF2B5EF4-FFF2-40B4-BE49-F238E27FC236}">
              <a16:creationId xmlns:a16="http://schemas.microsoft.com/office/drawing/2014/main" id="{DAB643BB-EF44-418B-9503-5F96586770E6}"/>
            </a:ext>
          </a:extLst>
        </xdr:cNvPr>
        <xdr:cNvPicPr>
          <a:picLocks noChangeAspect="1"/>
        </xdr:cNvPicPr>
      </xdr:nvPicPr>
      <xdr:blipFill>
        <a:blip xmlns:r="http://schemas.openxmlformats.org/officeDocument/2006/relationships" r:embed="rId1"/>
        <a:stretch>
          <a:fillRect/>
        </a:stretch>
      </xdr:blipFill>
      <xdr:spPr>
        <a:xfrm>
          <a:off x="0" y="46084862"/>
          <a:ext cx="7633607" cy="8023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2516B77-91CE-4CAB-8111-2ED6DEA20626}" name="T3_CWELCC_eligible" displayName="T3_CWELCC_eligible" ref="A18:A20" totalsRowShown="0" dataDxfId="2">
  <autoFilter ref="A18:A20" xr:uid="{F2516B77-91CE-4CAB-8111-2ED6DEA20626}">
    <filterColumn colId="0" hiddenButton="1"/>
  </autoFilter>
  <tableColumns count="1">
    <tableColumn id="1" xr3:uid="{62FEB557-D75B-49D0-885D-E184B4D8E60C}" name="CWELCC Eligible"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DE9795-D247-4C86-A29F-57EA4962EBBD}" name="T5_YrOfService" displayName="T5_YrOfService" ref="A27:B30" totalsRowShown="0">
  <autoFilter ref="A27:B30" xr:uid="{7DDE9795-D247-4C86-A29F-57EA4962EBBD}">
    <filterColumn colId="0" hiddenButton="1"/>
    <filterColumn colId="1" hiddenButton="1"/>
  </autoFilter>
  <tableColumns count="2">
    <tableColumn id="1" xr3:uid="{85AA591C-4486-4204-ADBE-5E754D0FF53D}" name="Year of service with the organization"/>
    <tableColumn id="2" xr3:uid="{8FE38BB2-0E0C-4713-8E00-64E1F45D9F69}" name="Descriptio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46578E5-8722-440F-944E-020EA66F8B77}" name="T6_EligibleStatus" displayName="T6_EligibleStatus" ref="A22:A25" totalsRowShown="0">
  <autoFilter ref="A22:A25" xr:uid="{146578E5-8722-440F-944E-020EA66F8B77}">
    <filterColumn colId="0" hiddenButton="1"/>
  </autoFilter>
  <tableColumns count="1">
    <tableColumn id="1" xr3:uid="{82EB2847-A866-4D19-90D4-7F3B3C42472C}" name="WEG Eligible Statu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C30F10-D3C7-49B1-9AE0-51040CFAAFBE}" name="T2_StaffCat" displayName="T2_StaffCat" ref="A8:A11" totalsRowShown="0">
  <autoFilter ref="A8:A11" xr:uid="{C8C30F10-D3C7-49B1-9AE0-51040CFAAFBE}"/>
  <tableColumns count="1">
    <tableColumn id="1" xr3:uid="{B5308E14-BAE2-4A01-B1D7-B6AE1ACB5B82}" name="Staff Categor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23F239-8BFB-4809-8A6B-089A60A4FDBF}" name="T4_PositionDesc" displayName="T4_PositionDesc" ref="A13:A16" totalsRowShown="0">
  <autoFilter ref="A13:A16" xr:uid="{AB23F239-8BFB-4809-8A6B-089A60A4FDBF}"/>
  <tableColumns count="1">
    <tableColumn id="1" xr3:uid="{7E81C314-E6C6-4BF3-B3DD-C7E6EB6C0E40}" name="Position Descriptio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E62CB9E-534C-427D-8757-E44CF3E47819}" name="T7_Auspice" displayName="T7_Auspice" ref="A32:A34" totalsRowShown="0">
  <autoFilter ref="A32:A34" xr:uid="{0E62CB9E-534C-427D-8757-E44CF3E47819}"/>
  <tableColumns count="1">
    <tableColumn id="1" xr3:uid="{543A5526-FFEB-4628-A6C5-835ECD7B1CC1}" name="Auspic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BD0BE9-1678-4137-AF79-146422250006}" name="Table1" displayName="Table1" ref="A1:A6" totalsRowShown="0">
  <autoFilter ref="A1:A6" xr:uid="{91BD0BE9-1678-4137-AF79-146422250006}"/>
  <tableColumns count="1">
    <tableColumn id="1" xr3:uid="{59260B30-998A-4BDB-B89D-3C845F4B61F1}" name="Position/Employmen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eelregion.ca/business/early-years-child-care-providers/funding-support-resources"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D5EEE-3E3A-49E9-900A-6207808367BD}">
  <sheetPr>
    <tabColor rgb="FF0070C0"/>
    <pageSetUpPr fitToPage="1"/>
  </sheetPr>
  <dimension ref="B1:C88"/>
  <sheetViews>
    <sheetView showGridLines="0" tabSelected="1" zoomScale="120" zoomScaleNormal="120" workbookViewId="0">
      <selection activeCell="B1" sqref="B1:C3"/>
    </sheetView>
  </sheetViews>
  <sheetFormatPr defaultRowHeight="14.4" x14ac:dyDescent="0.3"/>
  <cols>
    <col min="1" max="1" width="1.5546875" customWidth="1"/>
    <col min="2" max="2" width="55" customWidth="1"/>
    <col min="3" max="3" width="109.33203125" customWidth="1"/>
  </cols>
  <sheetData>
    <row r="1" spans="2:3" ht="14.4" customHeight="1" x14ac:dyDescent="0.3">
      <c r="B1" s="335" t="s">
        <v>173</v>
      </c>
      <c r="C1" s="335"/>
    </row>
    <row r="2" spans="2:3" ht="24.6" customHeight="1" x14ac:dyDescent="0.3">
      <c r="B2" s="335"/>
      <c r="C2" s="335"/>
    </row>
    <row r="3" spans="2:3" ht="71.400000000000006" customHeight="1" x14ac:dyDescent="0.3">
      <c r="B3" s="335"/>
      <c r="C3" s="335"/>
    </row>
    <row r="5" spans="2:3" x14ac:dyDescent="0.3">
      <c r="B5" s="336" t="s">
        <v>0</v>
      </c>
      <c r="C5" s="336"/>
    </row>
    <row r="7" spans="2:3" x14ac:dyDescent="0.3">
      <c r="B7" s="337" t="s">
        <v>1</v>
      </c>
      <c r="C7" s="337"/>
    </row>
    <row r="9" spans="2:3" x14ac:dyDescent="0.3">
      <c r="B9" s="342" t="s">
        <v>2</v>
      </c>
      <c r="C9" s="342"/>
    </row>
    <row r="11" spans="2:3" x14ac:dyDescent="0.3">
      <c r="B11" s="343" t="s">
        <v>3</v>
      </c>
      <c r="C11" s="343"/>
    </row>
    <row r="12" spans="2:3" s="162" customFormat="1" ht="15" thickBot="1" x14ac:dyDescent="0.35"/>
    <row r="13" spans="2:3" s="162" customFormat="1" ht="15" thickBot="1" x14ac:dyDescent="0.35">
      <c r="B13" s="351" t="s">
        <v>161</v>
      </c>
      <c r="C13" s="352"/>
    </row>
    <row r="14" spans="2:3" ht="28.2" customHeight="1" x14ac:dyDescent="0.3">
      <c r="B14" s="347" t="s">
        <v>232</v>
      </c>
      <c r="C14" s="348"/>
    </row>
    <row r="15" spans="2:3" s="162" customFormat="1" x14ac:dyDescent="0.3">
      <c r="B15" s="349" t="s">
        <v>178</v>
      </c>
      <c r="C15" s="350"/>
    </row>
    <row r="16" spans="2:3" s="162" customFormat="1" ht="30.6" customHeight="1" x14ac:dyDescent="0.3">
      <c r="B16" s="347" t="s">
        <v>233</v>
      </c>
      <c r="C16" s="348"/>
    </row>
    <row r="17" spans="2:3" s="162" customFormat="1" ht="7.2" customHeight="1" thickBot="1" x14ac:dyDescent="0.35">
      <c r="B17" s="246"/>
      <c r="C17" s="247"/>
    </row>
    <row r="18" spans="2:3" s="162" customFormat="1" ht="15" thickBot="1" x14ac:dyDescent="0.35">
      <c r="B18" s="261"/>
      <c r="C18" s="261"/>
    </row>
    <row r="19" spans="2:3" s="162" customFormat="1" x14ac:dyDescent="0.3">
      <c r="B19" s="357" t="s">
        <v>175</v>
      </c>
      <c r="C19" s="358"/>
    </row>
    <row r="20" spans="2:3" s="162" customFormat="1" x14ac:dyDescent="0.3">
      <c r="B20" s="353" t="s">
        <v>176</v>
      </c>
      <c r="C20" s="354"/>
    </row>
    <row r="21" spans="2:3" s="162" customFormat="1" x14ac:dyDescent="0.3">
      <c r="B21" s="355" t="s">
        <v>177</v>
      </c>
      <c r="C21" s="356"/>
    </row>
    <row r="22" spans="2:3" s="162" customFormat="1" ht="6" customHeight="1" thickBot="1" x14ac:dyDescent="0.35">
      <c r="B22" s="262"/>
      <c r="C22" s="263"/>
    </row>
    <row r="23" spans="2:3" s="162" customFormat="1" x14ac:dyDescent="0.3"/>
    <row r="24" spans="2:3" ht="18.600000000000001" thickBot="1" x14ac:dyDescent="0.4">
      <c r="B24" s="338" t="s">
        <v>154</v>
      </c>
      <c r="C24" s="338"/>
    </row>
    <row r="25" spans="2:3" ht="15" thickBot="1" x14ac:dyDescent="0.35">
      <c r="B25" s="138" t="s">
        <v>4</v>
      </c>
      <c r="C25" s="139" t="s">
        <v>5</v>
      </c>
    </row>
    <row r="26" spans="2:3" ht="15" thickBot="1" x14ac:dyDescent="0.35">
      <c r="B26" s="132" t="s">
        <v>6</v>
      </c>
      <c r="C26" s="133" t="s">
        <v>183</v>
      </c>
    </row>
    <row r="27" spans="2:3" ht="15" thickBot="1" x14ac:dyDescent="0.35">
      <c r="B27" s="132" t="s">
        <v>157</v>
      </c>
      <c r="C27" s="133" t="s">
        <v>7</v>
      </c>
    </row>
    <row r="28" spans="2:3" ht="29.4" thickBot="1" x14ac:dyDescent="0.35">
      <c r="B28" s="132" t="s">
        <v>104</v>
      </c>
      <c r="C28" s="133" t="s">
        <v>139</v>
      </c>
    </row>
    <row r="29" spans="2:3" ht="25.95" customHeight="1" thickBot="1" x14ac:dyDescent="0.35">
      <c r="B29" s="132" t="s">
        <v>8</v>
      </c>
      <c r="C29" s="133" t="s">
        <v>181</v>
      </c>
    </row>
    <row r="30" spans="2:3" ht="15" thickBot="1" x14ac:dyDescent="0.35">
      <c r="B30" s="132" t="s">
        <v>9</v>
      </c>
      <c r="C30" s="133" t="s">
        <v>10</v>
      </c>
    </row>
    <row r="31" spans="2:3" ht="15" thickBot="1" x14ac:dyDescent="0.35">
      <c r="B31" s="132" t="s">
        <v>11</v>
      </c>
      <c r="C31" s="133" t="s">
        <v>12</v>
      </c>
    </row>
    <row r="32" spans="2:3" ht="15" thickBot="1" x14ac:dyDescent="0.35">
      <c r="B32" s="132" t="s">
        <v>13</v>
      </c>
      <c r="C32" s="133" t="s">
        <v>172</v>
      </c>
    </row>
    <row r="33" spans="2:3" ht="15" thickBot="1" x14ac:dyDescent="0.35">
      <c r="B33" s="141"/>
      <c r="C33" s="142"/>
    </row>
    <row r="34" spans="2:3" ht="15" thickBot="1" x14ac:dyDescent="0.35">
      <c r="B34" s="132" t="s">
        <v>167</v>
      </c>
      <c r="C34" s="133" t="s">
        <v>168</v>
      </c>
    </row>
    <row r="35" spans="2:3" ht="29.4" thickBot="1" x14ac:dyDescent="0.35">
      <c r="B35" s="132" t="s">
        <v>103</v>
      </c>
      <c r="C35" s="133" t="s">
        <v>237</v>
      </c>
    </row>
    <row r="36" spans="2:3" ht="15" thickBot="1" x14ac:dyDescent="0.35">
      <c r="B36" s="132" t="s">
        <v>14</v>
      </c>
      <c r="C36" s="133" t="s">
        <v>234</v>
      </c>
    </row>
    <row r="37" spans="2:3" x14ac:dyDescent="0.3">
      <c r="B37" s="339" t="s">
        <v>123</v>
      </c>
      <c r="C37" s="173" t="s">
        <v>100</v>
      </c>
    </row>
    <row r="38" spans="2:3" x14ac:dyDescent="0.3">
      <c r="B38" s="340"/>
      <c r="C38" s="140" t="s">
        <v>171</v>
      </c>
    </row>
    <row r="39" spans="2:3" x14ac:dyDescent="0.3">
      <c r="B39" s="340"/>
      <c r="C39" s="174" t="s">
        <v>130</v>
      </c>
    </row>
    <row r="40" spans="2:3" ht="28.8" x14ac:dyDescent="0.3">
      <c r="B40" s="340"/>
      <c r="C40" s="175" t="s">
        <v>131</v>
      </c>
    </row>
    <row r="41" spans="2:3" ht="28.8" x14ac:dyDescent="0.3">
      <c r="B41" s="340"/>
      <c r="C41" s="175" t="s">
        <v>132</v>
      </c>
    </row>
    <row r="42" spans="2:3" ht="6" customHeight="1" thickBot="1" x14ac:dyDescent="0.35">
      <c r="B42" s="341"/>
      <c r="C42" s="175"/>
    </row>
    <row r="43" spans="2:3" x14ac:dyDescent="0.3">
      <c r="B43" s="344" t="s">
        <v>15</v>
      </c>
      <c r="C43" s="173" t="s">
        <v>16</v>
      </c>
    </row>
    <row r="44" spans="2:3" x14ac:dyDescent="0.3">
      <c r="B44" s="345"/>
      <c r="C44" s="140" t="s">
        <v>156</v>
      </c>
    </row>
    <row r="45" spans="2:3" x14ac:dyDescent="0.3">
      <c r="B45" s="345"/>
      <c r="C45" s="175" t="s">
        <v>17</v>
      </c>
    </row>
    <row r="46" spans="2:3" s="162" customFormat="1" x14ac:dyDescent="0.3">
      <c r="B46" s="345"/>
      <c r="C46" s="264" t="s">
        <v>179</v>
      </c>
    </row>
    <row r="47" spans="2:3" x14ac:dyDescent="0.3">
      <c r="B47" s="345"/>
      <c r="C47" s="174" t="s">
        <v>182</v>
      </c>
    </row>
    <row r="48" spans="2:3" ht="7.8" customHeight="1" thickBot="1" x14ac:dyDescent="0.35">
      <c r="B48" s="346"/>
      <c r="C48" s="176"/>
    </row>
    <row r="49" spans="2:3" ht="28.8" x14ac:dyDescent="0.3">
      <c r="B49" s="339" t="s">
        <v>18</v>
      </c>
      <c r="C49" s="135" t="s">
        <v>180</v>
      </c>
    </row>
    <row r="50" spans="2:3" x14ac:dyDescent="0.3">
      <c r="B50" s="340"/>
      <c r="C50" s="135" t="s">
        <v>166</v>
      </c>
    </row>
    <row r="51" spans="2:3" ht="15" thickBot="1" x14ac:dyDescent="0.35">
      <c r="B51" s="341"/>
      <c r="C51" s="133" t="s">
        <v>19</v>
      </c>
    </row>
    <row r="52" spans="2:3" ht="29.4" thickBot="1" x14ac:dyDescent="0.35">
      <c r="B52" s="172" t="s">
        <v>235</v>
      </c>
      <c r="C52" s="144" t="s">
        <v>236</v>
      </c>
    </row>
    <row r="53" spans="2:3" ht="29.4" thickBot="1" x14ac:dyDescent="0.35">
      <c r="B53" s="136" t="s">
        <v>20</v>
      </c>
      <c r="C53" s="133" t="s">
        <v>238</v>
      </c>
    </row>
    <row r="54" spans="2:3" ht="29.4" thickBot="1" x14ac:dyDescent="0.35">
      <c r="B54" s="136" t="s">
        <v>124</v>
      </c>
      <c r="C54" s="144" t="s">
        <v>99</v>
      </c>
    </row>
    <row r="55" spans="2:3" ht="43.8" thickBot="1" x14ac:dyDescent="0.35">
      <c r="B55" s="143" t="s">
        <v>95</v>
      </c>
      <c r="C55" s="144" t="s">
        <v>240</v>
      </c>
    </row>
    <row r="56" spans="2:3" ht="15" thickBot="1" x14ac:dyDescent="0.35">
      <c r="B56" s="136" t="s">
        <v>205</v>
      </c>
      <c r="C56" s="133" t="s">
        <v>24</v>
      </c>
    </row>
    <row r="57" spans="2:3" ht="28.8" x14ac:dyDescent="0.3">
      <c r="B57" s="134" t="s">
        <v>206</v>
      </c>
      <c r="C57" s="135" t="s">
        <v>25</v>
      </c>
    </row>
    <row r="58" spans="2:3" x14ac:dyDescent="0.3">
      <c r="B58" s="134"/>
      <c r="C58" s="135" t="s">
        <v>22</v>
      </c>
    </row>
    <row r="59" spans="2:3" ht="29.4" thickBot="1" x14ac:dyDescent="0.35">
      <c r="B59" s="137"/>
      <c r="C59" s="133" t="s">
        <v>23</v>
      </c>
    </row>
    <row r="60" spans="2:3" ht="15" thickBot="1" x14ac:dyDescent="0.35">
      <c r="B60" s="137" t="s">
        <v>187</v>
      </c>
      <c r="C60" s="133" t="s">
        <v>101</v>
      </c>
    </row>
    <row r="61" spans="2:3" ht="29.4" thickBot="1" x14ac:dyDescent="0.35">
      <c r="B61" s="248" t="s">
        <v>224</v>
      </c>
      <c r="C61" s="133" t="s">
        <v>223</v>
      </c>
    </row>
    <row r="62" spans="2:3" ht="28.8" x14ac:dyDescent="0.3">
      <c r="B62" s="361" t="s">
        <v>225</v>
      </c>
      <c r="C62" s="135" t="s">
        <v>21</v>
      </c>
    </row>
    <row r="63" spans="2:3" x14ac:dyDescent="0.3">
      <c r="B63" s="362"/>
      <c r="C63" s="135" t="s">
        <v>22</v>
      </c>
    </row>
    <row r="64" spans="2:3" ht="29.4" thickBot="1" x14ac:dyDescent="0.35">
      <c r="B64" s="363"/>
      <c r="C64" s="133" t="s">
        <v>23</v>
      </c>
    </row>
    <row r="65" spans="2:3" x14ac:dyDescent="0.3">
      <c r="B65" s="361" t="s">
        <v>26</v>
      </c>
      <c r="C65" s="359" t="s">
        <v>226</v>
      </c>
    </row>
    <row r="66" spans="2:3" ht="83.4" customHeight="1" thickBot="1" x14ac:dyDescent="0.35">
      <c r="B66" s="363"/>
      <c r="C66" s="360"/>
    </row>
    <row r="67" spans="2:3" ht="58.2" thickBot="1" x14ac:dyDescent="0.35">
      <c r="B67" s="172" t="s">
        <v>207</v>
      </c>
      <c r="C67" s="133" t="s">
        <v>241</v>
      </c>
    </row>
    <row r="68" spans="2:3" ht="57.6" x14ac:dyDescent="0.3">
      <c r="B68" s="361" t="s">
        <v>208</v>
      </c>
      <c r="C68" s="135" t="s">
        <v>242</v>
      </c>
    </row>
    <row r="69" spans="2:3" x14ac:dyDescent="0.3">
      <c r="B69" s="362"/>
      <c r="C69" s="135" t="s">
        <v>22</v>
      </c>
    </row>
    <row r="70" spans="2:3" ht="29.4" thickBot="1" x14ac:dyDescent="0.35">
      <c r="B70" s="363"/>
      <c r="C70" s="133" t="s">
        <v>23</v>
      </c>
    </row>
    <row r="71" spans="2:3" ht="29.4" thickBot="1" x14ac:dyDescent="0.35">
      <c r="B71" s="252" t="s">
        <v>210</v>
      </c>
      <c r="C71" s="144" t="s">
        <v>163</v>
      </c>
    </row>
    <row r="72" spans="2:3" ht="28.8" x14ac:dyDescent="0.3">
      <c r="B72" s="339" t="s">
        <v>209</v>
      </c>
      <c r="C72" s="135" t="s">
        <v>21</v>
      </c>
    </row>
    <row r="73" spans="2:3" x14ac:dyDescent="0.3">
      <c r="B73" s="340"/>
      <c r="C73" s="135" t="s">
        <v>22</v>
      </c>
    </row>
    <row r="74" spans="2:3" ht="29.4" thickBot="1" x14ac:dyDescent="0.35">
      <c r="B74" s="341"/>
      <c r="C74" s="133" t="s">
        <v>23</v>
      </c>
    </row>
    <row r="77" spans="2:3" x14ac:dyDescent="0.3">
      <c r="B77" s="26" t="s">
        <v>140</v>
      </c>
    </row>
    <row r="85" spans="2:3" x14ac:dyDescent="0.3">
      <c r="B85" s="26" t="s">
        <v>243</v>
      </c>
    </row>
    <row r="86" spans="2:3" ht="3.6" customHeight="1" x14ac:dyDescent="0.3">
      <c r="B86" s="26"/>
    </row>
    <row r="87" spans="2:3" x14ac:dyDescent="0.3">
      <c r="B87" t="s">
        <v>244</v>
      </c>
    </row>
    <row r="88" spans="2:3" ht="30" customHeight="1" x14ac:dyDescent="0.3">
      <c r="B88" s="336" t="s">
        <v>245</v>
      </c>
      <c r="C88" s="336"/>
    </row>
  </sheetData>
  <sheetProtection algorithmName="SHA-512" hashValue="sTlG2kE6ZcEvRFG5+JRCOB6r8UuBPzcckJuUqbzrI+ZEGyJeM5X2+i3OlwkXIhtLXfsIitpoW7/+X8Xibjq/cQ==" saltValue="sY8EqzfCv/vW88jtrtGg0w==" spinCount="100000" sheet="1" objects="1" scenarios="1"/>
  <mergeCells count="22">
    <mergeCell ref="B88:C88"/>
    <mergeCell ref="C65:C66"/>
    <mergeCell ref="B72:B74"/>
    <mergeCell ref="B68:B70"/>
    <mergeCell ref="B62:B64"/>
    <mergeCell ref="B65:B66"/>
    <mergeCell ref="B43:B48"/>
    <mergeCell ref="B49:B51"/>
    <mergeCell ref="B14:C14"/>
    <mergeCell ref="B15:C15"/>
    <mergeCell ref="B13:C13"/>
    <mergeCell ref="B20:C20"/>
    <mergeCell ref="B21:C21"/>
    <mergeCell ref="B19:C19"/>
    <mergeCell ref="B16:C16"/>
    <mergeCell ref="B1:C3"/>
    <mergeCell ref="B5:C5"/>
    <mergeCell ref="B7:C7"/>
    <mergeCell ref="B24:C24"/>
    <mergeCell ref="B37:B42"/>
    <mergeCell ref="B9:C9"/>
    <mergeCell ref="B11:C11"/>
  </mergeCells>
  <hyperlinks>
    <hyperlink ref="B21" r:id="rId1" xr:uid="{05075285-D9F2-4533-9EEA-EB3E6705BC4B}"/>
  </hyperlinks>
  <pageMargins left="0.7" right="0.7" top="0.75" bottom="0.75" header="0.3" footer="0.3"/>
  <pageSetup scale="36" orientation="portrait" r:id="rId2"/>
  <headerFooter>
    <oddHeader>&amp;C&amp;G</oddHeader>
  </headerFooter>
  <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6C8A-2C44-48C0-8E70-283D6F5371F4}">
  <sheetPr>
    <tabColor theme="9" tint="0.79998168889431442"/>
  </sheetPr>
  <dimension ref="A1:H30"/>
  <sheetViews>
    <sheetView showGridLines="0" zoomScale="120" zoomScaleNormal="120" workbookViewId="0">
      <selection activeCell="D7" sqref="D7"/>
    </sheetView>
  </sheetViews>
  <sheetFormatPr defaultColWidth="8.88671875" defaultRowHeight="14.4" x14ac:dyDescent="0.3"/>
  <cols>
    <col min="1" max="1" width="0.88671875" customWidth="1"/>
    <col min="2" max="2" width="37.33203125" customWidth="1"/>
    <col min="3" max="3" width="34" customWidth="1"/>
    <col min="4" max="4" width="47.88671875" customWidth="1"/>
    <col min="5" max="5" width="3.6640625" customWidth="1"/>
    <col min="6" max="6" width="31.33203125" customWidth="1"/>
    <col min="7" max="8" width="11.109375" customWidth="1"/>
  </cols>
  <sheetData>
    <row r="1" spans="1:8" ht="14.4" customHeight="1" x14ac:dyDescent="0.3">
      <c r="A1" s="335" t="s">
        <v>174</v>
      </c>
      <c r="B1" s="335"/>
      <c r="C1" s="335"/>
      <c r="D1" s="335"/>
      <c r="E1" s="335"/>
      <c r="F1" s="335"/>
      <c r="G1" s="335"/>
      <c r="H1" s="335"/>
    </row>
    <row r="2" spans="1:8" ht="14.4" customHeight="1" x14ac:dyDescent="0.3">
      <c r="A2" s="335"/>
      <c r="B2" s="335"/>
      <c r="C2" s="335"/>
      <c r="D2" s="335"/>
      <c r="E2" s="335"/>
      <c r="F2" s="335"/>
      <c r="G2" s="335"/>
      <c r="H2" s="335"/>
    </row>
    <row r="3" spans="1:8" ht="76.8" customHeight="1" x14ac:dyDescent="0.3">
      <c r="A3" s="335"/>
      <c r="B3" s="335"/>
      <c r="C3" s="335"/>
      <c r="D3" s="335"/>
      <c r="E3" s="335"/>
      <c r="F3" s="335"/>
      <c r="G3" s="335"/>
      <c r="H3" s="335"/>
    </row>
    <row r="4" spans="1:8" ht="13.2" customHeight="1" x14ac:dyDescent="0.45">
      <c r="B4" s="94"/>
    </row>
    <row r="5" spans="1:8" ht="25.8" x14ac:dyDescent="0.5">
      <c r="B5" s="93" t="s">
        <v>27</v>
      </c>
      <c r="D5" s="253" t="str">
        <f>IF(AND(,D7&lt;&gt;"",D8&lt;&gt;"",D9&lt;&gt;"",D10&lt;&gt;"",D11&lt;&gt;"",D12&lt;&gt;"",D13&lt;&gt;"",C25&lt;&gt;"",C24&lt;&gt;"",C22&lt;&gt;""),"","Please complete all fields highlighted in green.")</f>
        <v>Please complete all fields highlighted in green.</v>
      </c>
    </row>
    <row r="6" spans="1:8" ht="15.6" customHeight="1" x14ac:dyDescent="0.5">
      <c r="B6" s="93"/>
    </row>
    <row r="7" spans="1:8" x14ac:dyDescent="0.3">
      <c r="B7" s="109" t="s">
        <v>158</v>
      </c>
      <c r="C7" s="109"/>
      <c r="D7" s="130"/>
      <c r="E7" s="110"/>
    </row>
    <row r="8" spans="1:8" ht="13.95" customHeight="1" x14ac:dyDescent="0.3">
      <c r="B8" s="109" t="s">
        <v>28</v>
      </c>
      <c r="C8" s="109"/>
      <c r="D8" s="131"/>
    </row>
    <row r="9" spans="1:8" x14ac:dyDescent="0.3">
      <c r="B9" s="109" t="s">
        <v>105</v>
      </c>
      <c r="D9" s="119"/>
    </row>
    <row r="10" spans="1:8" x14ac:dyDescent="0.3">
      <c r="B10" s="109" t="s">
        <v>29</v>
      </c>
      <c r="D10" s="131"/>
    </row>
    <row r="11" spans="1:8" x14ac:dyDescent="0.3">
      <c r="B11" s="109" t="s">
        <v>30</v>
      </c>
      <c r="D11" s="119"/>
    </row>
    <row r="12" spans="1:8" x14ac:dyDescent="0.3">
      <c r="B12" s="109" t="s">
        <v>31</v>
      </c>
      <c r="D12" s="119"/>
    </row>
    <row r="13" spans="1:8" x14ac:dyDescent="0.3">
      <c r="B13" s="109" t="s">
        <v>32</v>
      </c>
      <c r="D13" s="131"/>
    </row>
    <row r="14" spans="1:8" ht="18" x14ac:dyDescent="0.35">
      <c r="B14" s="109"/>
      <c r="E14" s="111"/>
    </row>
    <row r="16" spans="1:8" ht="25.8" x14ac:dyDescent="0.5">
      <c r="B16" s="93" t="s">
        <v>33</v>
      </c>
    </row>
    <row r="17" spans="2:6" x14ac:dyDescent="0.3">
      <c r="B17" s="112" t="s">
        <v>34</v>
      </c>
    </row>
    <row r="18" spans="2:6" ht="36.6" customHeight="1" x14ac:dyDescent="0.3">
      <c r="B18" s="366" t="s">
        <v>35</v>
      </c>
      <c r="C18" s="366"/>
      <c r="D18" s="366"/>
    </row>
    <row r="19" spans="2:6" ht="33" customHeight="1" x14ac:dyDescent="0.3">
      <c r="B19" s="366" t="s">
        <v>184</v>
      </c>
      <c r="C19" s="366"/>
      <c r="D19" s="366"/>
      <c r="E19" s="120"/>
    </row>
    <row r="20" spans="2:6" x14ac:dyDescent="0.3">
      <c r="B20" s="113"/>
    </row>
    <row r="21" spans="2:6" ht="18" x14ac:dyDescent="0.35">
      <c r="B21" s="114" t="s">
        <v>36</v>
      </c>
    </row>
    <row r="22" spans="2:6" x14ac:dyDescent="0.3">
      <c r="B22" s="112" t="s">
        <v>37</v>
      </c>
      <c r="C22" s="364"/>
      <c r="D22" s="364"/>
    </row>
    <row r="23" spans="2:6" x14ac:dyDescent="0.3">
      <c r="B23" s="112" t="s">
        <v>38</v>
      </c>
      <c r="C23" s="364"/>
      <c r="D23" s="364"/>
      <c r="F23" s="115" t="s">
        <v>40</v>
      </c>
    </row>
    <row r="24" spans="2:6" x14ac:dyDescent="0.3">
      <c r="B24" s="112" t="s">
        <v>39</v>
      </c>
      <c r="C24" s="364"/>
      <c r="D24" s="364"/>
      <c r="F24" s="115"/>
    </row>
    <row r="25" spans="2:6" x14ac:dyDescent="0.3">
      <c r="B25" s="112" t="s">
        <v>41</v>
      </c>
      <c r="C25" s="365"/>
      <c r="D25" s="365"/>
    </row>
    <row r="26" spans="2:6" x14ac:dyDescent="0.3">
      <c r="B26" s="113"/>
    </row>
    <row r="29" spans="2:6" ht="25.8" x14ac:dyDescent="0.5">
      <c r="B29" s="78" t="s">
        <v>42</v>
      </c>
      <c r="C29" s="116"/>
      <c r="D29" s="117"/>
    </row>
    <row r="30" spans="2:6" x14ac:dyDescent="0.3">
      <c r="B30" s="118" t="s">
        <v>43</v>
      </c>
      <c r="C30" s="116"/>
      <c r="D30" s="117"/>
    </row>
  </sheetData>
  <sheetProtection algorithmName="SHA-512" hashValue="8VaFi7dNH/LTQGMX/hNpl3ks+UN+TmQqnxrZsdvMsxL7hmgPS9+m7FPGHh2hnzXJkgPCI9a/jQXq/oj67ee58Q==" saltValue="T06GjlELuurEbu3O9fsStA==" spinCount="100000" sheet="1" selectLockedCells="1"/>
  <mergeCells count="7">
    <mergeCell ref="C22:D22"/>
    <mergeCell ref="C24:D24"/>
    <mergeCell ref="C25:D25"/>
    <mergeCell ref="A1:H3"/>
    <mergeCell ref="B18:D18"/>
    <mergeCell ref="B19:D19"/>
    <mergeCell ref="C23:D23"/>
  </mergeCells>
  <dataValidations count="2">
    <dataValidation type="list" allowBlank="1" showInputMessage="1" showErrorMessage="1" sqref="D13" xr:uid="{EF05C061-D1E7-40A8-B768-373EDF8FB4FB}">
      <formula1>"For-profit,Non-profit"</formula1>
    </dataValidation>
    <dataValidation type="whole" allowBlank="1" showInputMessage="1" showErrorMessage="1" sqref="D9" xr:uid="{D76F8094-4B5D-4EA3-AE05-4359E9C59962}">
      <formula1>0</formula1>
      <formula2>1000000000</formula2>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7A04-40D9-4ED3-B909-95F9F42FB592}">
  <sheetPr codeName="Sheet13">
    <tabColor theme="9" tint="0.79998168889431442"/>
  </sheetPr>
  <dimension ref="B1:AL5000"/>
  <sheetViews>
    <sheetView showGridLines="0" zoomScaleNormal="100" workbookViewId="0">
      <pane xSplit="5" ySplit="9" topLeftCell="F10" activePane="bottomRight" state="frozen"/>
      <selection pane="topRight" activeCell="E1" sqref="E1"/>
      <selection pane="bottomLeft" activeCell="A11" sqref="A11"/>
      <selection pane="bottomRight" activeCell="B10" sqref="B10"/>
    </sheetView>
  </sheetViews>
  <sheetFormatPr defaultColWidth="25.88671875" defaultRowHeight="13.2" outlineLevelRow="1" x14ac:dyDescent="0.25"/>
  <cols>
    <col min="1" max="1" width="1.6640625" style="95" customWidth="1"/>
    <col min="2" max="3" width="13.21875" style="95" customWidth="1"/>
    <col min="4" max="4" width="15.44140625" style="95" bestFit="1" customWidth="1"/>
    <col min="5" max="5" width="17.33203125" style="95" bestFit="1" customWidth="1"/>
    <col min="6" max="6" width="20.77734375" style="95" bestFit="1" customWidth="1"/>
    <col min="7" max="7" width="32" style="95" bestFit="1" customWidth="1"/>
    <col min="8" max="8" width="17.33203125" style="295" customWidth="1"/>
    <col min="9" max="9" width="16.109375" style="295" customWidth="1"/>
    <col min="10" max="10" width="11.33203125" style="296" bestFit="1" customWidth="1"/>
    <col min="11" max="11" width="11.88671875" style="296" hidden="1" customWidth="1"/>
    <col min="12" max="12" width="24.5546875" style="295" customWidth="1"/>
    <col min="13" max="13" width="13.44140625" style="295" customWidth="1"/>
    <col min="14" max="14" width="18.109375" style="295" customWidth="1"/>
    <col min="15" max="15" width="15.6640625" style="295" bestFit="1" customWidth="1"/>
    <col min="16" max="16" width="17.88671875" style="295" customWidth="1"/>
    <col min="17" max="17" width="10.21875" style="295" customWidth="1"/>
    <col min="18" max="18" width="23.21875" style="295" customWidth="1"/>
    <col min="19" max="19" width="17.44140625" style="295" customWidth="1"/>
    <col min="20" max="20" width="22.109375" style="295" customWidth="1"/>
    <col min="21" max="21" width="10.5546875" style="295" bestFit="1" customWidth="1"/>
    <col min="22" max="22" width="15.21875" style="324" bestFit="1" customWidth="1"/>
    <col min="23" max="23" width="19.33203125" style="295" customWidth="1"/>
    <col min="24" max="24" width="17.21875" style="295" customWidth="1"/>
    <col min="25" max="25" width="20.21875" style="295" customWidth="1"/>
    <col min="26" max="26" width="9.6640625" style="295" customWidth="1"/>
    <col min="27" max="27" width="22" style="295" customWidth="1"/>
    <col min="28" max="28" width="18.77734375" style="295" customWidth="1"/>
    <col min="29" max="29" width="18.21875" style="295" customWidth="1"/>
    <col min="30" max="30" width="18" style="295" bestFit="1" customWidth="1"/>
    <col min="31" max="31" width="23.6640625" style="295" bestFit="1" customWidth="1"/>
    <col min="32" max="32" width="9.109375" style="295" customWidth="1"/>
    <col min="33" max="33" width="19.88671875" style="189" hidden="1" customWidth="1"/>
    <col min="34" max="34" width="18.44140625" style="189" hidden="1" customWidth="1"/>
    <col min="35" max="35" width="3.88671875" style="95" customWidth="1"/>
    <col min="36" max="36" width="13.6640625" style="95" customWidth="1"/>
    <col min="37" max="37" width="9.44140625" style="95" customWidth="1"/>
    <col min="38" max="38" width="15" style="95" customWidth="1"/>
    <col min="39" max="39" width="25.88671875" style="95"/>
    <col min="40" max="43" width="25.88671875" style="95" customWidth="1"/>
    <col min="44" max="254" width="25.88671875" style="95"/>
    <col min="255" max="255" width="26.33203125" style="95" customWidth="1"/>
    <col min="256" max="256" width="0" style="95" hidden="1" customWidth="1"/>
    <col min="257" max="257" width="18.33203125" style="95" customWidth="1"/>
    <col min="258" max="258" width="1.33203125" style="95" customWidth="1"/>
    <col min="259" max="259" width="20.5546875" style="95" customWidth="1"/>
    <col min="260" max="260" width="20.33203125" style="95" customWidth="1"/>
    <col min="261" max="261" width="10.33203125" style="95" customWidth="1"/>
    <col min="262" max="265" width="0" style="95" hidden="1" customWidth="1"/>
    <col min="266" max="266" width="18.88671875" style="95" customWidth="1"/>
    <col min="267" max="267" width="19" style="95" customWidth="1"/>
    <col min="268" max="268" width="15.33203125" style="95" customWidth="1"/>
    <col min="269" max="269" width="10.33203125" style="95" customWidth="1"/>
    <col min="270" max="270" width="18.6640625" style="95" customWidth="1"/>
    <col min="271" max="271" width="18.88671875" style="95" customWidth="1"/>
    <col min="272" max="272" width="16.44140625" style="95" customWidth="1"/>
    <col min="273" max="273" width="10.6640625" style="95" customWidth="1"/>
    <col min="274" max="274" width="19.44140625" style="95" customWidth="1"/>
    <col min="275" max="275" width="19.33203125" style="95" customWidth="1"/>
    <col min="276" max="276" width="14.109375" style="95" customWidth="1"/>
    <col min="277" max="277" width="9.88671875" style="95" customWidth="1"/>
    <col min="278" max="278" width="1.88671875" style="95" customWidth="1"/>
    <col min="279" max="279" width="18.6640625" style="95" customWidth="1"/>
    <col min="280" max="280" width="17.6640625" style="95" customWidth="1"/>
    <col min="281" max="281" width="17.33203125" style="95" customWidth="1"/>
    <col min="282" max="282" width="10.109375" style="95" customWidth="1"/>
    <col min="283" max="283" width="1.6640625" style="95" customWidth="1"/>
    <col min="284" max="285" width="0" style="95" hidden="1" customWidth="1"/>
    <col min="286" max="286" width="24" style="95" customWidth="1"/>
    <col min="287" max="287" width="18.88671875" style="95" customWidth="1"/>
    <col min="288" max="288" width="15.6640625" style="95" bestFit="1" customWidth="1"/>
    <col min="289" max="289" width="12.6640625" style="95" bestFit="1" customWidth="1"/>
    <col min="290" max="290" width="14.6640625" style="95" bestFit="1" customWidth="1"/>
    <col min="291" max="291" width="18.33203125" style="95" customWidth="1"/>
    <col min="292" max="292" width="13.6640625" style="95" customWidth="1"/>
    <col min="293" max="293" width="9.44140625" style="95" customWidth="1"/>
    <col min="294" max="294" width="15" style="95" customWidth="1"/>
    <col min="295" max="510" width="25.88671875" style="95"/>
    <col min="511" max="511" width="26.33203125" style="95" customWidth="1"/>
    <col min="512" max="512" width="0" style="95" hidden="1" customWidth="1"/>
    <col min="513" max="513" width="18.33203125" style="95" customWidth="1"/>
    <col min="514" max="514" width="1.33203125" style="95" customWidth="1"/>
    <col min="515" max="515" width="20.5546875" style="95" customWidth="1"/>
    <col min="516" max="516" width="20.33203125" style="95" customWidth="1"/>
    <col min="517" max="517" width="10.33203125" style="95" customWidth="1"/>
    <col min="518" max="521" width="0" style="95" hidden="1" customWidth="1"/>
    <col min="522" max="522" width="18.88671875" style="95" customWidth="1"/>
    <col min="523" max="523" width="19" style="95" customWidth="1"/>
    <col min="524" max="524" width="15.33203125" style="95" customWidth="1"/>
    <col min="525" max="525" width="10.33203125" style="95" customWidth="1"/>
    <col min="526" max="526" width="18.6640625" style="95" customWidth="1"/>
    <col min="527" max="527" width="18.88671875" style="95" customWidth="1"/>
    <col min="528" max="528" width="16.44140625" style="95" customWidth="1"/>
    <col min="529" max="529" width="10.6640625" style="95" customWidth="1"/>
    <col min="530" max="530" width="19.44140625" style="95" customWidth="1"/>
    <col min="531" max="531" width="19.33203125" style="95" customWidth="1"/>
    <col min="532" max="532" width="14.109375" style="95" customWidth="1"/>
    <col min="533" max="533" width="9.88671875" style="95" customWidth="1"/>
    <col min="534" max="534" width="1.88671875" style="95" customWidth="1"/>
    <col min="535" max="535" width="18.6640625" style="95" customWidth="1"/>
    <col min="536" max="536" width="17.6640625" style="95" customWidth="1"/>
    <col min="537" max="537" width="17.33203125" style="95" customWidth="1"/>
    <col min="538" max="538" width="10.109375" style="95" customWidth="1"/>
    <col min="539" max="539" width="1.6640625" style="95" customWidth="1"/>
    <col min="540" max="541" width="0" style="95" hidden="1" customWidth="1"/>
    <col min="542" max="542" width="24" style="95" customWidth="1"/>
    <col min="543" max="543" width="18.88671875" style="95" customWidth="1"/>
    <col min="544" max="544" width="15.6640625" style="95" bestFit="1" customWidth="1"/>
    <col min="545" max="545" width="12.6640625" style="95" bestFit="1" customWidth="1"/>
    <col min="546" max="546" width="14.6640625" style="95" bestFit="1" customWidth="1"/>
    <col min="547" max="547" width="18.33203125" style="95" customWidth="1"/>
    <col min="548" max="548" width="13.6640625" style="95" customWidth="1"/>
    <col min="549" max="549" width="9.44140625" style="95" customWidth="1"/>
    <col min="550" max="550" width="15" style="95" customWidth="1"/>
    <col min="551" max="766" width="25.88671875" style="95"/>
    <col min="767" max="767" width="26.33203125" style="95" customWidth="1"/>
    <col min="768" max="768" width="0" style="95" hidden="1" customWidth="1"/>
    <col min="769" max="769" width="18.33203125" style="95" customWidth="1"/>
    <col min="770" max="770" width="1.33203125" style="95" customWidth="1"/>
    <col min="771" max="771" width="20.5546875" style="95" customWidth="1"/>
    <col min="772" max="772" width="20.33203125" style="95" customWidth="1"/>
    <col min="773" max="773" width="10.33203125" style="95" customWidth="1"/>
    <col min="774" max="777" width="0" style="95" hidden="1" customWidth="1"/>
    <col min="778" max="778" width="18.88671875" style="95" customWidth="1"/>
    <col min="779" max="779" width="19" style="95" customWidth="1"/>
    <col min="780" max="780" width="15.33203125" style="95" customWidth="1"/>
    <col min="781" max="781" width="10.33203125" style="95" customWidth="1"/>
    <col min="782" max="782" width="18.6640625" style="95" customWidth="1"/>
    <col min="783" max="783" width="18.88671875" style="95" customWidth="1"/>
    <col min="784" max="784" width="16.44140625" style="95" customWidth="1"/>
    <col min="785" max="785" width="10.6640625" style="95" customWidth="1"/>
    <col min="786" max="786" width="19.44140625" style="95" customWidth="1"/>
    <col min="787" max="787" width="19.33203125" style="95" customWidth="1"/>
    <col min="788" max="788" width="14.109375" style="95" customWidth="1"/>
    <col min="789" max="789" width="9.88671875" style="95" customWidth="1"/>
    <col min="790" max="790" width="1.88671875" style="95" customWidth="1"/>
    <col min="791" max="791" width="18.6640625" style="95" customWidth="1"/>
    <col min="792" max="792" width="17.6640625" style="95" customWidth="1"/>
    <col min="793" max="793" width="17.33203125" style="95" customWidth="1"/>
    <col min="794" max="794" width="10.109375" style="95" customWidth="1"/>
    <col min="795" max="795" width="1.6640625" style="95" customWidth="1"/>
    <col min="796" max="797" width="0" style="95" hidden="1" customWidth="1"/>
    <col min="798" max="798" width="24" style="95" customWidth="1"/>
    <col min="799" max="799" width="18.88671875" style="95" customWidth="1"/>
    <col min="800" max="800" width="15.6640625" style="95" bestFit="1" customWidth="1"/>
    <col min="801" max="801" width="12.6640625" style="95" bestFit="1" customWidth="1"/>
    <col min="802" max="802" width="14.6640625" style="95" bestFit="1" customWidth="1"/>
    <col min="803" max="803" width="18.33203125" style="95" customWidth="1"/>
    <col min="804" max="804" width="13.6640625" style="95" customWidth="1"/>
    <col min="805" max="805" width="9.44140625" style="95" customWidth="1"/>
    <col min="806" max="806" width="15" style="95" customWidth="1"/>
    <col min="807" max="1022" width="25.88671875" style="95"/>
    <col min="1023" max="1023" width="26.33203125" style="95" customWidth="1"/>
    <col min="1024" max="1024" width="0" style="95" hidden="1" customWidth="1"/>
    <col min="1025" max="1025" width="18.33203125" style="95" customWidth="1"/>
    <col min="1026" max="1026" width="1.33203125" style="95" customWidth="1"/>
    <col min="1027" max="1027" width="20.5546875" style="95" customWidth="1"/>
    <col min="1028" max="1028" width="20.33203125" style="95" customWidth="1"/>
    <col min="1029" max="1029" width="10.33203125" style="95" customWidth="1"/>
    <col min="1030" max="1033" width="0" style="95" hidden="1" customWidth="1"/>
    <col min="1034" max="1034" width="18.88671875" style="95" customWidth="1"/>
    <col min="1035" max="1035" width="19" style="95" customWidth="1"/>
    <col min="1036" max="1036" width="15.33203125" style="95" customWidth="1"/>
    <col min="1037" max="1037" width="10.33203125" style="95" customWidth="1"/>
    <col min="1038" max="1038" width="18.6640625" style="95" customWidth="1"/>
    <col min="1039" max="1039" width="18.88671875" style="95" customWidth="1"/>
    <col min="1040" max="1040" width="16.44140625" style="95" customWidth="1"/>
    <col min="1041" max="1041" width="10.6640625" style="95" customWidth="1"/>
    <col min="1042" max="1042" width="19.44140625" style="95" customWidth="1"/>
    <col min="1043" max="1043" width="19.33203125" style="95" customWidth="1"/>
    <col min="1044" max="1044" width="14.109375" style="95" customWidth="1"/>
    <col min="1045" max="1045" width="9.88671875" style="95" customWidth="1"/>
    <col min="1046" max="1046" width="1.88671875" style="95" customWidth="1"/>
    <col min="1047" max="1047" width="18.6640625" style="95" customWidth="1"/>
    <col min="1048" max="1048" width="17.6640625" style="95" customWidth="1"/>
    <col min="1049" max="1049" width="17.33203125" style="95" customWidth="1"/>
    <col min="1050" max="1050" width="10.109375" style="95" customWidth="1"/>
    <col min="1051" max="1051" width="1.6640625" style="95" customWidth="1"/>
    <col min="1052" max="1053" width="0" style="95" hidden="1" customWidth="1"/>
    <col min="1054" max="1054" width="24" style="95" customWidth="1"/>
    <col min="1055" max="1055" width="18.88671875" style="95" customWidth="1"/>
    <col min="1056" max="1056" width="15.6640625" style="95" bestFit="1" customWidth="1"/>
    <col min="1057" max="1057" width="12.6640625" style="95" bestFit="1" customWidth="1"/>
    <col min="1058" max="1058" width="14.6640625" style="95" bestFit="1" customWidth="1"/>
    <col min="1059" max="1059" width="18.33203125" style="95" customWidth="1"/>
    <col min="1060" max="1060" width="13.6640625" style="95" customWidth="1"/>
    <col min="1061" max="1061" width="9.44140625" style="95" customWidth="1"/>
    <col min="1062" max="1062" width="15" style="95" customWidth="1"/>
    <col min="1063" max="1278" width="25.88671875" style="95"/>
    <col min="1279" max="1279" width="26.33203125" style="95" customWidth="1"/>
    <col min="1280" max="1280" width="0" style="95" hidden="1" customWidth="1"/>
    <col min="1281" max="1281" width="18.33203125" style="95" customWidth="1"/>
    <col min="1282" max="1282" width="1.33203125" style="95" customWidth="1"/>
    <col min="1283" max="1283" width="20.5546875" style="95" customWidth="1"/>
    <col min="1284" max="1284" width="20.33203125" style="95" customWidth="1"/>
    <col min="1285" max="1285" width="10.33203125" style="95" customWidth="1"/>
    <col min="1286" max="1289" width="0" style="95" hidden="1" customWidth="1"/>
    <col min="1290" max="1290" width="18.88671875" style="95" customWidth="1"/>
    <col min="1291" max="1291" width="19" style="95" customWidth="1"/>
    <col min="1292" max="1292" width="15.33203125" style="95" customWidth="1"/>
    <col min="1293" max="1293" width="10.33203125" style="95" customWidth="1"/>
    <col min="1294" max="1294" width="18.6640625" style="95" customWidth="1"/>
    <col min="1295" max="1295" width="18.88671875" style="95" customWidth="1"/>
    <col min="1296" max="1296" width="16.44140625" style="95" customWidth="1"/>
    <col min="1297" max="1297" width="10.6640625" style="95" customWidth="1"/>
    <col min="1298" max="1298" width="19.44140625" style="95" customWidth="1"/>
    <col min="1299" max="1299" width="19.33203125" style="95" customWidth="1"/>
    <col min="1300" max="1300" width="14.109375" style="95" customWidth="1"/>
    <col min="1301" max="1301" width="9.88671875" style="95" customWidth="1"/>
    <col min="1302" max="1302" width="1.88671875" style="95" customWidth="1"/>
    <col min="1303" max="1303" width="18.6640625" style="95" customWidth="1"/>
    <col min="1304" max="1304" width="17.6640625" style="95" customWidth="1"/>
    <col min="1305" max="1305" width="17.33203125" style="95" customWidth="1"/>
    <col min="1306" max="1306" width="10.109375" style="95" customWidth="1"/>
    <col min="1307" max="1307" width="1.6640625" style="95" customWidth="1"/>
    <col min="1308" max="1309" width="0" style="95" hidden="1" customWidth="1"/>
    <col min="1310" max="1310" width="24" style="95" customWidth="1"/>
    <col min="1311" max="1311" width="18.88671875" style="95" customWidth="1"/>
    <col min="1312" max="1312" width="15.6640625" style="95" bestFit="1" customWidth="1"/>
    <col min="1313" max="1313" width="12.6640625" style="95" bestFit="1" customWidth="1"/>
    <col min="1314" max="1314" width="14.6640625" style="95" bestFit="1" customWidth="1"/>
    <col min="1315" max="1315" width="18.33203125" style="95" customWidth="1"/>
    <col min="1316" max="1316" width="13.6640625" style="95" customWidth="1"/>
    <col min="1317" max="1317" width="9.44140625" style="95" customWidth="1"/>
    <col min="1318" max="1318" width="15" style="95" customWidth="1"/>
    <col min="1319" max="1534" width="25.88671875" style="95"/>
    <col min="1535" max="1535" width="26.33203125" style="95" customWidth="1"/>
    <col min="1536" max="1536" width="0" style="95" hidden="1" customWidth="1"/>
    <col min="1537" max="1537" width="18.33203125" style="95" customWidth="1"/>
    <col min="1538" max="1538" width="1.33203125" style="95" customWidth="1"/>
    <col min="1539" max="1539" width="20.5546875" style="95" customWidth="1"/>
    <col min="1540" max="1540" width="20.33203125" style="95" customWidth="1"/>
    <col min="1541" max="1541" width="10.33203125" style="95" customWidth="1"/>
    <col min="1542" max="1545" width="0" style="95" hidden="1" customWidth="1"/>
    <col min="1546" max="1546" width="18.88671875" style="95" customWidth="1"/>
    <col min="1547" max="1547" width="19" style="95" customWidth="1"/>
    <col min="1548" max="1548" width="15.33203125" style="95" customWidth="1"/>
    <col min="1549" max="1549" width="10.33203125" style="95" customWidth="1"/>
    <col min="1550" max="1550" width="18.6640625" style="95" customWidth="1"/>
    <col min="1551" max="1551" width="18.88671875" style="95" customWidth="1"/>
    <col min="1552" max="1552" width="16.44140625" style="95" customWidth="1"/>
    <col min="1553" max="1553" width="10.6640625" style="95" customWidth="1"/>
    <col min="1554" max="1554" width="19.44140625" style="95" customWidth="1"/>
    <col min="1555" max="1555" width="19.33203125" style="95" customWidth="1"/>
    <col min="1556" max="1556" width="14.109375" style="95" customWidth="1"/>
    <col min="1557" max="1557" width="9.88671875" style="95" customWidth="1"/>
    <col min="1558" max="1558" width="1.88671875" style="95" customWidth="1"/>
    <col min="1559" max="1559" width="18.6640625" style="95" customWidth="1"/>
    <col min="1560" max="1560" width="17.6640625" style="95" customWidth="1"/>
    <col min="1561" max="1561" width="17.33203125" style="95" customWidth="1"/>
    <col min="1562" max="1562" width="10.109375" style="95" customWidth="1"/>
    <col min="1563" max="1563" width="1.6640625" style="95" customWidth="1"/>
    <col min="1564" max="1565" width="0" style="95" hidden="1" customWidth="1"/>
    <col min="1566" max="1566" width="24" style="95" customWidth="1"/>
    <col min="1567" max="1567" width="18.88671875" style="95" customWidth="1"/>
    <col min="1568" max="1568" width="15.6640625" style="95" bestFit="1" customWidth="1"/>
    <col min="1569" max="1569" width="12.6640625" style="95" bestFit="1" customWidth="1"/>
    <col min="1570" max="1570" width="14.6640625" style="95" bestFit="1" customWidth="1"/>
    <col min="1571" max="1571" width="18.33203125" style="95" customWidth="1"/>
    <col min="1572" max="1572" width="13.6640625" style="95" customWidth="1"/>
    <col min="1573" max="1573" width="9.44140625" style="95" customWidth="1"/>
    <col min="1574" max="1574" width="15" style="95" customWidth="1"/>
    <col min="1575" max="1790" width="25.88671875" style="95"/>
    <col min="1791" max="1791" width="26.33203125" style="95" customWidth="1"/>
    <col min="1792" max="1792" width="0" style="95" hidden="1" customWidth="1"/>
    <col min="1793" max="1793" width="18.33203125" style="95" customWidth="1"/>
    <col min="1794" max="1794" width="1.33203125" style="95" customWidth="1"/>
    <col min="1795" max="1795" width="20.5546875" style="95" customWidth="1"/>
    <col min="1796" max="1796" width="20.33203125" style="95" customWidth="1"/>
    <col min="1797" max="1797" width="10.33203125" style="95" customWidth="1"/>
    <col min="1798" max="1801" width="0" style="95" hidden="1" customWidth="1"/>
    <col min="1802" max="1802" width="18.88671875" style="95" customWidth="1"/>
    <col min="1803" max="1803" width="19" style="95" customWidth="1"/>
    <col min="1804" max="1804" width="15.33203125" style="95" customWidth="1"/>
    <col min="1805" max="1805" width="10.33203125" style="95" customWidth="1"/>
    <col min="1806" max="1806" width="18.6640625" style="95" customWidth="1"/>
    <col min="1807" max="1807" width="18.88671875" style="95" customWidth="1"/>
    <col min="1808" max="1808" width="16.44140625" style="95" customWidth="1"/>
    <col min="1809" max="1809" width="10.6640625" style="95" customWidth="1"/>
    <col min="1810" max="1810" width="19.44140625" style="95" customWidth="1"/>
    <col min="1811" max="1811" width="19.33203125" style="95" customWidth="1"/>
    <col min="1812" max="1812" width="14.109375" style="95" customWidth="1"/>
    <col min="1813" max="1813" width="9.88671875" style="95" customWidth="1"/>
    <col min="1814" max="1814" width="1.88671875" style="95" customWidth="1"/>
    <col min="1815" max="1815" width="18.6640625" style="95" customWidth="1"/>
    <col min="1816" max="1816" width="17.6640625" style="95" customWidth="1"/>
    <col min="1817" max="1817" width="17.33203125" style="95" customWidth="1"/>
    <col min="1818" max="1818" width="10.109375" style="95" customWidth="1"/>
    <col min="1819" max="1819" width="1.6640625" style="95" customWidth="1"/>
    <col min="1820" max="1821" width="0" style="95" hidden="1" customWidth="1"/>
    <col min="1822" max="1822" width="24" style="95" customWidth="1"/>
    <col min="1823" max="1823" width="18.88671875" style="95" customWidth="1"/>
    <col min="1824" max="1824" width="15.6640625" style="95" bestFit="1" customWidth="1"/>
    <col min="1825" max="1825" width="12.6640625" style="95" bestFit="1" customWidth="1"/>
    <col min="1826" max="1826" width="14.6640625" style="95" bestFit="1" customWidth="1"/>
    <col min="1827" max="1827" width="18.33203125" style="95" customWidth="1"/>
    <col min="1828" max="1828" width="13.6640625" style="95" customWidth="1"/>
    <col min="1829" max="1829" width="9.44140625" style="95" customWidth="1"/>
    <col min="1830" max="1830" width="15" style="95" customWidth="1"/>
    <col min="1831" max="2046" width="25.88671875" style="95"/>
    <col min="2047" max="2047" width="26.33203125" style="95" customWidth="1"/>
    <col min="2048" max="2048" width="0" style="95" hidden="1" customWidth="1"/>
    <col min="2049" max="2049" width="18.33203125" style="95" customWidth="1"/>
    <col min="2050" max="2050" width="1.33203125" style="95" customWidth="1"/>
    <col min="2051" max="2051" width="20.5546875" style="95" customWidth="1"/>
    <col min="2052" max="2052" width="20.33203125" style="95" customWidth="1"/>
    <col min="2053" max="2053" width="10.33203125" style="95" customWidth="1"/>
    <col min="2054" max="2057" width="0" style="95" hidden="1" customWidth="1"/>
    <col min="2058" max="2058" width="18.88671875" style="95" customWidth="1"/>
    <col min="2059" max="2059" width="19" style="95" customWidth="1"/>
    <col min="2060" max="2060" width="15.33203125" style="95" customWidth="1"/>
    <col min="2061" max="2061" width="10.33203125" style="95" customWidth="1"/>
    <col min="2062" max="2062" width="18.6640625" style="95" customWidth="1"/>
    <col min="2063" max="2063" width="18.88671875" style="95" customWidth="1"/>
    <col min="2064" max="2064" width="16.44140625" style="95" customWidth="1"/>
    <col min="2065" max="2065" width="10.6640625" style="95" customWidth="1"/>
    <col min="2066" max="2066" width="19.44140625" style="95" customWidth="1"/>
    <col min="2067" max="2067" width="19.33203125" style="95" customWidth="1"/>
    <col min="2068" max="2068" width="14.109375" style="95" customWidth="1"/>
    <col min="2069" max="2069" width="9.88671875" style="95" customWidth="1"/>
    <col min="2070" max="2070" width="1.88671875" style="95" customWidth="1"/>
    <col min="2071" max="2071" width="18.6640625" style="95" customWidth="1"/>
    <col min="2072" max="2072" width="17.6640625" style="95" customWidth="1"/>
    <col min="2073" max="2073" width="17.33203125" style="95" customWidth="1"/>
    <col min="2074" max="2074" width="10.109375" style="95" customWidth="1"/>
    <col min="2075" max="2075" width="1.6640625" style="95" customWidth="1"/>
    <col min="2076" max="2077" width="0" style="95" hidden="1" customWidth="1"/>
    <col min="2078" max="2078" width="24" style="95" customWidth="1"/>
    <col min="2079" max="2079" width="18.88671875" style="95" customWidth="1"/>
    <col min="2080" max="2080" width="15.6640625" style="95" bestFit="1" customWidth="1"/>
    <col min="2081" max="2081" width="12.6640625" style="95" bestFit="1" customWidth="1"/>
    <col min="2082" max="2082" width="14.6640625" style="95" bestFit="1" customWidth="1"/>
    <col min="2083" max="2083" width="18.33203125" style="95" customWidth="1"/>
    <col min="2084" max="2084" width="13.6640625" style="95" customWidth="1"/>
    <col min="2085" max="2085" width="9.44140625" style="95" customWidth="1"/>
    <col min="2086" max="2086" width="15" style="95" customWidth="1"/>
    <col min="2087" max="2302" width="25.88671875" style="95"/>
    <col min="2303" max="2303" width="26.33203125" style="95" customWidth="1"/>
    <col min="2304" max="2304" width="0" style="95" hidden="1" customWidth="1"/>
    <col min="2305" max="2305" width="18.33203125" style="95" customWidth="1"/>
    <col min="2306" max="2306" width="1.33203125" style="95" customWidth="1"/>
    <col min="2307" max="2307" width="20.5546875" style="95" customWidth="1"/>
    <col min="2308" max="2308" width="20.33203125" style="95" customWidth="1"/>
    <col min="2309" max="2309" width="10.33203125" style="95" customWidth="1"/>
    <col min="2310" max="2313" width="0" style="95" hidden="1" customWidth="1"/>
    <col min="2314" max="2314" width="18.88671875" style="95" customWidth="1"/>
    <col min="2315" max="2315" width="19" style="95" customWidth="1"/>
    <col min="2316" max="2316" width="15.33203125" style="95" customWidth="1"/>
    <col min="2317" max="2317" width="10.33203125" style="95" customWidth="1"/>
    <col min="2318" max="2318" width="18.6640625" style="95" customWidth="1"/>
    <col min="2319" max="2319" width="18.88671875" style="95" customWidth="1"/>
    <col min="2320" max="2320" width="16.44140625" style="95" customWidth="1"/>
    <col min="2321" max="2321" width="10.6640625" style="95" customWidth="1"/>
    <col min="2322" max="2322" width="19.44140625" style="95" customWidth="1"/>
    <col min="2323" max="2323" width="19.33203125" style="95" customWidth="1"/>
    <col min="2324" max="2324" width="14.109375" style="95" customWidth="1"/>
    <col min="2325" max="2325" width="9.88671875" style="95" customWidth="1"/>
    <col min="2326" max="2326" width="1.88671875" style="95" customWidth="1"/>
    <col min="2327" max="2327" width="18.6640625" style="95" customWidth="1"/>
    <col min="2328" max="2328" width="17.6640625" style="95" customWidth="1"/>
    <col min="2329" max="2329" width="17.33203125" style="95" customWidth="1"/>
    <col min="2330" max="2330" width="10.109375" style="95" customWidth="1"/>
    <col min="2331" max="2331" width="1.6640625" style="95" customWidth="1"/>
    <col min="2332" max="2333" width="0" style="95" hidden="1" customWidth="1"/>
    <col min="2334" max="2334" width="24" style="95" customWidth="1"/>
    <col min="2335" max="2335" width="18.88671875" style="95" customWidth="1"/>
    <col min="2336" max="2336" width="15.6640625" style="95" bestFit="1" customWidth="1"/>
    <col min="2337" max="2337" width="12.6640625" style="95" bestFit="1" customWidth="1"/>
    <col min="2338" max="2338" width="14.6640625" style="95" bestFit="1" customWidth="1"/>
    <col min="2339" max="2339" width="18.33203125" style="95" customWidth="1"/>
    <col min="2340" max="2340" width="13.6640625" style="95" customWidth="1"/>
    <col min="2341" max="2341" width="9.44140625" style="95" customWidth="1"/>
    <col min="2342" max="2342" width="15" style="95" customWidth="1"/>
    <col min="2343" max="2558" width="25.88671875" style="95"/>
    <col min="2559" max="2559" width="26.33203125" style="95" customWidth="1"/>
    <col min="2560" max="2560" width="0" style="95" hidden="1" customWidth="1"/>
    <col min="2561" max="2561" width="18.33203125" style="95" customWidth="1"/>
    <col min="2562" max="2562" width="1.33203125" style="95" customWidth="1"/>
    <col min="2563" max="2563" width="20.5546875" style="95" customWidth="1"/>
    <col min="2564" max="2564" width="20.33203125" style="95" customWidth="1"/>
    <col min="2565" max="2565" width="10.33203125" style="95" customWidth="1"/>
    <col min="2566" max="2569" width="0" style="95" hidden="1" customWidth="1"/>
    <col min="2570" max="2570" width="18.88671875" style="95" customWidth="1"/>
    <col min="2571" max="2571" width="19" style="95" customWidth="1"/>
    <col min="2572" max="2572" width="15.33203125" style="95" customWidth="1"/>
    <col min="2573" max="2573" width="10.33203125" style="95" customWidth="1"/>
    <col min="2574" max="2574" width="18.6640625" style="95" customWidth="1"/>
    <col min="2575" max="2575" width="18.88671875" style="95" customWidth="1"/>
    <col min="2576" max="2576" width="16.44140625" style="95" customWidth="1"/>
    <col min="2577" max="2577" width="10.6640625" style="95" customWidth="1"/>
    <col min="2578" max="2578" width="19.44140625" style="95" customWidth="1"/>
    <col min="2579" max="2579" width="19.33203125" style="95" customWidth="1"/>
    <col min="2580" max="2580" width="14.109375" style="95" customWidth="1"/>
    <col min="2581" max="2581" width="9.88671875" style="95" customWidth="1"/>
    <col min="2582" max="2582" width="1.88671875" style="95" customWidth="1"/>
    <col min="2583" max="2583" width="18.6640625" style="95" customWidth="1"/>
    <col min="2584" max="2584" width="17.6640625" style="95" customWidth="1"/>
    <col min="2585" max="2585" width="17.33203125" style="95" customWidth="1"/>
    <col min="2586" max="2586" width="10.109375" style="95" customWidth="1"/>
    <col min="2587" max="2587" width="1.6640625" style="95" customWidth="1"/>
    <col min="2588" max="2589" width="0" style="95" hidden="1" customWidth="1"/>
    <col min="2590" max="2590" width="24" style="95" customWidth="1"/>
    <col min="2591" max="2591" width="18.88671875" style="95" customWidth="1"/>
    <col min="2592" max="2592" width="15.6640625" style="95" bestFit="1" customWidth="1"/>
    <col min="2593" max="2593" width="12.6640625" style="95" bestFit="1" customWidth="1"/>
    <col min="2594" max="2594" width="14.6640625" style="95" bestFit="1" customWidth="1"/>
    <col min="2595" max="2595" width="18.33203125" style="95" customWidth="1"/>
    <col min="2596" max="2596" width="13.6640625" style="95" customWidth="1"/>
    <col min="2597" max="2597" width="9.44140625" style="95" customWidth="1"/>
    <col min="2598" max="2598" width="15" style="95" customWidth="1"/>
    <col min="2599" max="2814" width="25.88671875" style="95"/>
    <col min="2815" max="2815" width="26.33203125" style="95" customWidth="1"/>
    <col min="2816" max="2816" width="0" style="95" hidden="1" customWidth="1"/>
    <col min="2817" max="2817" width="18.33203125" style="95" customWidth="1"/>
    <col min="2818" max="2818" width="1.33203125" style="95" customWidth="1"/>
    <col min="2819" max="2819" width="20.5546875" style="95" customWidth="1"/>
    <col min="2820" max="2820" width="20.33203125" style="95" customWidth="1"/>
    <col min="2821" max="2821" width="10.33203125" style="95" customWidth="1"/>
    <col min="2822" max="2825" width="0" style="95" hidden="1" customWidth="1"/>
    <col min="2826" max="2826" width="18.88671875" style="95" customWidth="1"/>
    <col min="2827" max="2827" width="19" style="95" customWidth="1"/>
    <col min="2828" max="2828" width="15.33203125" style="95" customWidth="1"/>
    <col min="2829" max="2829" width="10.33203125" style="95" customWidth="1"/>
    <col min="2830" max="2830" width="18.6640625" style="95" customWidth="1"/>
    <col min="2831" max="2831" width="18.88671875" style="95" customWidth="1"/>
    <col min="2832" max="2832" width="16.44140625" style="95" customWidth="1"/>
    <col min="2833" max="2833" width="10.6640625" style="95" customWidth="1"/>
    <col min="2834" max="2834" width="19.44140625" style="95" customWidth="1"/>
    <col min="2835" max="2835" width="19.33203125" style="95" customWidth="1"/>
    <col min="2836" max="2836" width="14.109375" style="95" customWidth="1"/>
    <col min="2837" max="2837" width="9.88671875" style="95" customWidth="1"/>
    <col min="2838" max="2838" width="1.88671875" style="95" customWidth="1"/>
    <col min="2839" max="2839" width="18.6640625" style="95" customWidth="1"/>
    <col min="2840" max="2840" width="17.6640625" style="95" customWidth="1"/>
    <col min="2841" max="2841" width="17.33203125" style="95" customWidth="1"/>
    <col min="2842" max="2842" width="10.109375" style="95" customWidth="1"/>
    <col min="2843" max="2843" width="1.6640625" style="95" customWidth="1"/>
    <col min="2844" max="2845" width="0" style="95" hidden="1" customWidth="1"/>
    <col min="2846" max="2846" width="24" style="95" customWidth="1"/>
    <col min="2847" max="2847" width="18.88671875" style="95" customWidth="1"/>
    <col min="2848" max="2848" width="15.6640625" style="95" bestFit="1" customWidth="1"/>
    <col min="2849" max="2849" width="12.6640625" style="95" bestFit="1" customWidth="1"/>
    <col min="2850" max="2850" width="14.6640625" style="95" bestFit="1" customWidth="1"/>
    <col min="2851" max="2851" width="18.33203125" style="95" customWidth="1"/>
    <col min="2852" max="2852" width="13.6640625" style="95" customWidth="1"/>
    <col min="2853" max="2853" width="9.44140625" style="95" customWidth="1"/>
    <col min="2854" max="2854" width="15" style="95" customWidth="1"/>
    <col min="2855" max="3070" width="25.88671875" style="95"/>
    <col min="3071" max="3071" width="26.33203125" style="95" customWidth="1"/>
    <col min="3072" max="3072" width="0" style="95" hidden="1" customWidth="1"/>
    <col min="3073" max="3073" width="18.33203125" style="95" customWidth="1"/>
    <col min="3074" max="3074" width="1.33203125" style="95" customWidth="1"/>
    <col min="3075" max="3075" width="20.5546875" style="95" customWidth="1"/>
    <col min="3076" max="3076" width="20.33203125" style="95" customWidth="1"/>
    <col min="3077" max="3077" width="10.33203125" style="95" customWidth="1"/>
    <col min="3078" max="3081" width="0" style="95" hidden="1" customWidth="1"/>
    <col min="3082" max="3082" width="18.88671875" style="95" customWidth="1"/>
    <col min="3083" max="3083" width="19" style="95" customWidth="1"/>
    <col min="3084" max="3084" width="15.33203125" style="95" customWidth="1"/>
    <col min="3085" max="3085" width="10.33203125" style="95" customWidth="1"/>
    <col min="3086" max="3086" width="18.6640625" style="95" customWidth="1"/>
    <col min="3087" max="3087" width="18.88671875" style="95" customWidth="1"/>
    <col min="3088" max="3088" width="16.44140625" style="95" customWidth="1"/>
    <col min="3089" max="3089" width="10.6640625" style="95" customWidth="1"/>
    <col min="3090" max="3090" width="19.44140625" style="95" customWidth="1"/>
    <col min="3091" max="3091" width="19.33203125" style="95" customWidth="1"/>
    <col min="3092" max="3092" width="14.109375" style="95" customWidth="1"/>
    <col min="3093" max="3093" width="9.88671875" style="95" customWidth="1"/>
    <col min="3094" max="3094" width="1.88671875" style="95" customWidth="1"/>
    <col min="3095" max="3095" width="18.6640625" style="95" customWidth="1"/>
    <col min="3096" max="3096" width="17.6640625" style="95" customWidth="1"/>
    <col min="3097" max="3097" width="17.33203125" style="95" customWidth="1"/>
    <col min="3098" max="3098" width="10.109375" style="95" customWidth="1"/>
    <col min="3099" max="3099" width="1.6640625" style="95" customWidth="1"/>
    <col min="3100" max="3101" width="0" style="95" hidden="1" customWidth="1"/>
    <col min="3102" max="3102" width="24" style="95" customWidth="1"/>
    <col min="3103" max="3103" width="18.88671875" style="95" customWidth="1"/>
    <col min="3104" max="3104" width="15.6640625" style="95" bestFit="1" customWidth="1"/>
    <col min="3105" max="3105" width="12.6640625" style="95" bestFit="1" customWidth="1"/>
    <col min="3106" max="3106" width="14.6640625" style="95" bestFit="1" customWidth="1"/>
    <col min="3107" max="3107" width="18.33203125" style="95" customWidth="1"/>
    <col min="3108" max="3108" width="13.6640625" style="95" customWidth="1"/>
    <col min="3109" max="3109" width="9.44140625" style="95" customWidth="1"/>
    <col min="3110" max="3110" width="15" style="95" customWidth="1"/>
    <col min="3111" max="3326" width="25.88671875" style="95"/>
    <col min="3327" max="3327" width="26.33203125" style="95" customWidth="1"/>
    <col min="3328" max="3328" width="0" style="95" hidden="1" customWidth="1"/>
    <col min="3329" max="3329" width="18.33203125" style="95" customWidth="1"/>
    <col min="3330" max="3330" width="1.33203125" style="95" customWidth="1"/>
    <col min="3331" max="3331" width="20.5546875" style="95" customWidth="1"/>
    <col min="3332" max="3332" width="20.33203125" style="95" customWidth="1"/>
    <col min="3333" max="3333" width="10.33203125" style="95" customWidth="1"/>
    <col min="3334" max="3337" width="0" style="95" hidden="1" customWidth="1"/>
    <col min="3338" max="3338" width="18.88671875" style="95" customWidth="1"/>
    <col min="3339" max="3339" width="19" style="95" customWidth="1"/>
    <col min="3340" max="3340" width="15.33203125" style="95" customWidth="1"/>
    <col min="3341" max="3341" width="10.33203125" style="95" customWidth="1"/>
    <col min="3342" max="3342" width="18.6640625" style="95" customWidth="1"/>
    <col min="3343" max="3343" width="18.88671875" style="95" customWidth="1"/>
    <col min="3344" max="3344" width="16.44140625" style="95" customWidth="1"/>
    <col min="3345" max="3345" width="10.6640625" style="95" customWidth="1"/>
    <col min="3346" max="3346" width="19.44140625" style="95" customWidth="1"/>
    <col min="3347" max="3347" width="19.33203125" style="95" customWidth="1"/>
    <col min="3348" max="3348" width="14.109375" style="95" customWidth="1"/>
    <col min="3349" max="3349" width="9.88671875" style="95" customWidth="1"/>
    <col min="3350" max="3350" width="1.88671875" style="95" customWidth="1"/>
    <col min="3351" max="3351" width="18.6640625" style="95" customWidth="1"/>
    <col min="3352" max="3352" width="17.6640625" style="95" customWidth="1"/>
    <col min="3353" max="3353" width="17.33203125" style="95" customWidth="1"/>
    <col min="3354" max="3354" width="10.109375" style="95" customWidth="1"/>
    <col min="3355" max="3355" width="1.6640625" style="95" customWidth="1"/>
    <col min="3356" max="3357" width="0" style="95" hidden="1" customWidth="1"/>
    <col min="3358" max="3358" width="24" style="95" customWidth="1"/>
    <col min="3359" max="3359" width="18.88671875" style="95" customWidth="1"/>
    <col min="3360" max="3360" width="15.6640625" style="95" bestFit="1" customWidth="1"/>
    <col min="3361" max="3361" width="12.6640625" style="95" bestFit="1" customWidth="1"/>
    <col min="3362" max="3362" width="14.6640625" style="95" bestFit="1" customWidth="1"/>
    <col min="3363" max="3363" width="18.33203125" style="95" customWidth="1"/>
    <col min="3364" max="3364" width="13.6640625" style="95" customWidth="1"/>
    <col min="3365" max="3365" width="9.44140625" style="95" customWidth="1"/>
    <col min="3366" max="3366" width="15" style="95" customWidth="1"/>
    <col min="3367" max="3582" width="25.88671875" style="95"/>
    <col min="3583" max="3583" width="26.33203125" style="95" customWidth="1"/>
    <col min="3584" max="3584" width="0" style="95" hidden="1" customWidth="1"/>
    <col min="3585" max="3585" width="18.33203125" style="95" customWidth="1"/>
    <col min="3586" max="3586" width="1.33203125" style="95" customWidth="1"/>
    <col min="3587" max="3587" width="20.5546875" style="95" customWidth="1"/>
    <col min="3588" max="3588" width="20.33203125" style="95" customWidth="1"/>
    <col min="3589" max="3589" width="10.33203125" style="95" customWidth="1"/>
    <col min="3590" max="3593" width="0" style="95" hidden="1" customWidth="1"/>
    <col min="3594" max="3594" width="18.88671875" style="95" customWidth="1"/>
    <col min="3595" max="3595" width="19" style="95" customWidth="1"/>
    <col min="3596" max="3596" width="15.33203125" style="95" customWidth="1"/>
    <col min="3597" max="3597" width="10.33203125" style="95" customWidth="1"/>
    <col min="3598" max="3598" width="18.6640625" style="95" customWidth="1"/>
    <col min="3599" max="3599" width="18.88671875" style="95" customWidth="1"/>
    <col min="3600" max="3600" width="16.44140625" style="95" customWidth="1"/>
    <col min="3601" max="3601" width="10.6640625" style="95" customWidth="1"/>
    <col min="3602" max="3602" width="19.44140625" style="95" customWidth="1"/>
    <col min="3603" max="3603" width="19.33203125" style="95" customWidth="1"/>
    <col min="3604" max="3604" width="14.109375" style="95" customWidth="1"/>
    <col min="3605" max="3605" width="9.88671875" style="95" customWidth="1"/>
    <col min="3606" max="3606" width="1.88671875" style="95" customWidth="1"/>
    <col min="3607" max="3607" width="18.6640625" style="95" customWidth="1"/>
    <col min="3608" max="3608" width="17.6640625" style="95" customWidth="1"/>
    <col min="3609" max="3609" width="17.33203125" style="95" customWidth="1"/>
    <col min="3610" max="3610" width="10.109375" style="95" customWidth="1"/>
    <col min="3611" max="3611" width="1.6640625" style="95" customWidth="1"/>
    <col min="3612" max="3613" width="0" style="95" hidden="1" customWidth="1"/>
    <col min="3614" max="3614" width="24" style="95" customWidth="1"/>
    <col min="3615" max="3615" width="18.88671875" style="95" customWidth="1"/>
    <col min="3616" max="3616" width="15.6640625" style="95" bestFit="1" customWidth="1"/>
    <col min="3617" max="3617" width="12.6640625" style="95" bestFit="1" customWidth="1"/>
    <col min="3618" max="3618" width="14.6640625" style="95" bestFit="1" customWidth="1"/>
    <col min="3619" max="3619" width="18.33203125" style="95" customWidth="1"/>
    <col min="3620" max="3620" width="13.6640625" style="95" customWidth="1"/>
    <col min="3621" max="3621" width="9.44140625" style="95" customWidth="1"/>
    <col min="3622" max="3622" width="15" style="95" customWidth="1"/>
    <col min="3623" max="3838" width="25.88671875" style="95"/>
    <col min="3839" max="3839" width="26.33203125" style="95" customWidth="1"/>
    <col min="3840" max="3840" width="0" style="95" hidden="1" customWidth="1"/>
    <col min="3841" max="3841" width="18.33203125" style="95" customWidth="1"/>
    <col min="3842" max="3842" width="1.33203125" style="95" customWidth="1"/>
    <col min="3843" max="3843" width="20.5546875" style="95" customWidth="1"/>
    <col min="3844" max="3844" width="20.33203125" style="95" customWidth="1"/>
    <col min="3845" max="3845" width="10.33203125" style="95" customWidth="1"/>
    <col min="3846" max="3849" width="0" style="95" hidden="1" customWidth="1"/>
    <col min="3850" max="3850" width="18.88671875" style="95" customWidth="1"/>
    <col min="3851" max="3851" width="19" style="95" customWidth="1"/>
    <col min="3852" max="3852" width="15.33203125" style="95" customWidth="1"/>
    <col min="3853" max="3853" width="10.33203125" style="95" customWidth="1"/>
    <col min="3854" max="3854" width="18.6640625" style="95" customWidth="1"/>
    <col min="3855" max="3855" width="18.88671875" style="95" customWidth="1"/>
    <col min="3856" max="3856" width="16.44140625" style="95" customWidth="1"/>
    <col min="3857" max="3857" width="10.6640625" style="95" customWidth="1"/>
    <col min="3858" max="3858" width="19.44140625" style="95" customWidth="1"/>
    <col min="3859" max="3859" width="19.33203125" style="95" customWidth="1"/>
    <col min="3860" max="3860" width="14.109375" style="95" customWidth="1"/>
    <col min="3861" max="3861" width="9.88671875" style="95" customWidth="1"/>
    <col min="3862" max="3862" width="1.88671875" style="95" customWidth="1"/>
    <col min="3863" max="3863" width="18.6640625" style="95" customWidth="1"/>
    <col min="3864" max="3864" width="17.6640625" style="95" customWidth="1"/>
    <col min="3865" max="3865" width="17.33203125" style="95" customWidth="1"/>
    <col min="3866" max="3866" width="10.109375" style="95" customWidth="1"/>
    <col min="3867" max="3867" width="1.6640625" style="95" customWidth="1"/>
    <col min="3868" max="3869" width="0" style="95" hidden="1" customWidth="1"/>
    <col min="3870" max="3870" width="24" style="95" customWidth="1"/>
    <col min="3871" max="3871" width="18.88671875" style="95" customWidth="1"/>
    <col min="3872" max="3872" width="15.6640625" style="95" bestFit="1" customWidth="1"/>
    <col min="3873" max="3873" width="12.6640625" style="95" bestFit="1" customWidth="1"/>
    <col min="3874" max="3874" width="14.6640625" style="95" bestFit="1" customWidth="1"/>
    <col min="3875" max="3875" width="18.33203125" style="95" customWidth="1"/>
    <col min="3876" max="3876" width="13.6640625" style="95" customWidth="1"/>
    <col min="3877" max="3877" width="9.44140625" style="95" customWidth="1"/>
    <col min="3878" max="3878" width="15" style="95" customWidth="1"/>
    <col min="3879" max="4094" width="25.88671875" style="95"/>
    <col min="4095" max="4095" width="26.33203125" style="95" customWidth="1"/>
    <col min="4096" max="4096" width="0" style="95" hidden="1" customWidth="1"/>
    <col min="4097" max="4097" width="18.33203125" style="95" customWidth="1"/>
    <col min="4098" max="4098" width="1.33203125" style="95" customWidth="1"/>
    <col min="4099" max="4099" width="20.5546875" style="95" customWidth="1"/>
    <col min="4100" max="4100" width="20.33203125" style="95" customWidth="1"/>
    <col min="4101" max="4101" width="10.33203125" style="95" customWidth="1"/>
    <col min="4102" max="4105" width="0" style="95" hidden="1" customWidth="1"/>
    <col min="4106" max="4106" width="18.88671875" style="95" customWidth="1"/>
    <col min="4107" max="4107" width="19" style="95" customWidth="1"/>
    <col min="4108" max="4108" width="15.33203125" style="95" customWidth="1"/>
    <col min="4109" max="4109" width="10.33203125" style="95" customWidth="1"/>
    <col min="4110" max="4110" width="18.6640625" style="95" customWidth="1"/>
    <col min="4111" max="4111" width="18.88671875" style="95" customWidth="1"/>
    <col min="4112" max="4112" width="16.44140625" style="95" customWidth="1"/>
    <col min="4113" max="4113" width="10.6640625" style="95" customWidth="1"/>
    <col min="4114" max="4114" width="19.44140625" style="95" customWidth="1"/>
    <col min="4115" max="4115" width="19.33203125" style="95" customWidth="1"/>
    <col min="4116" max="4116" width="14.109375" style="95" customWidth="1"/>
    <col min="4117" max="4117" width="9.88671875" style="95" customWidth="1"/>
    <col min="4118" max="4118" width="1.88671875" style="95" customWidth="1"/>
    <col min="4119" max="4119" width="18.6640625" style="95" customWidth="1"/>
    <col min="4120" max="4120" width="17.6640625" style="95" customWidth="1"/>
    <col min="4121" max="4121" width="17.33203125" style="95" customWidth="1"/>
    <col min="4122" max="4122" width="10.109375" style="95" customWidth="1"/>
    <col min="4123" max="4123" width="1.6640625" style="95" customWidth="1"/>
    <col min="4124" max="4125" width="0" style="95" hidden="1" customWidth="1"/>
    <col min="4126" max="4126" width="24" style="95" customWidth="1"/>
    <col min="4127" max="4127" width="18.88671875" style="95" customWidth="1"/>
    <col min="4128" max="4128" width="15.6640625" style="95" bestFit="1" customWidth="1"/>
    <col min="4129" max="4129" width="12.6640625" style="95" bestFit="1" customWidth="1"/>
    <col min="4130" max="4130" width="14.6640625" style="95" bestFit="1" customWidth="1"/>
    <col min="4131" max="4131" width="18.33203125" style="95" customWidth="1"/>
    <col min="4132" max="4132" width="13.6640625" style="95" customWidth="1"/>
    <col min="4133" max="4133" width="9.44140625" style="95" customWidth="1"/>
    <col min="4134" max="4134" width="15" style="95" customWidth="1"/>
    <col min="4135" max="4350" width="25.88671875" style="95"/>
    <col min="4351" max="4351" width="26.33203125" style="95" customWidth="1"/>
    <col min="4352" max="4352" width="0" style="95" hidden="1" customWidth="1"/>
    <col min="4353" max="4353" width="18.33203125" style="95" customWidth="1"/>
    <col min="4354" max="4354" width="1.33203125" style="95" customWidth="1"/>
    <col min="4355" max="4355" width="20.5546875" style="95" customWidth="1"/>
    <col min="4356" max="4356" width="20.33203125" style="95" customWidth="1"/>
    <col min="4357" max="4357" width="10.33203125" style="95" customWidth="1"/>
    <col min="4358" max="4361" width="0" style="95" hidden="1" customWidth="1"/>
    <col min="4362" max="4362" width="18.88671875" style="95" customWidth="1"/>
    <col min="4363" max="4363" width="19" style="95" customWidth="1"/>
    <col min="4364" max="4364" width="15.33203125" style="95" customWidth="1"/>
    <col min="4365" max="4365" width="10.33203125" style="95" customWidth="1"/>
    <col min="4366" max="4366" width="18.6640625" style="95" customWidth="1"/>
    <col min="4367" max="4367" width="18.88671875" style="95" customWidth="1"/>
    <col min="4368" max="4368" width="16.44140625" style="95" customWidth="1"/>
    <col min="4369" max="4369" width="10.6640625" style="95" customWidth="1"/>
    <col min="4370" max="4370" width="19.44140625" style="95" customWidth="1"/>
    <col min="4371" max="4371" width="19.33203125" style="95" customWidth="1"/>
    <col min="4372" max="4372" width="14.109375" style="95" customWidth="1"/>
    <col min="4373" max="4373" width="9.88671875" style="95" customWidth="1"/>
    <col min="4374" max="4374" width="1.88671875" style="95" customWidth="1"/>
    <col min="4375" max="4375" width="18.6640625" style="95" customWidth="1"/>
    <col min="4376" max="4376" width="17.6640625" style="95" customWidth="1"/>
    <col min="4377" max="4377" width="17.33203125" style="95" customWidth="1"/>
    <col min="4378" max="4378" width="10.109375" style="95" customWidth="1"/>
    <col min="4379" max="4379" width="1.6640625" style="95" customWidth="1"/>
    <col min="4380" max="4381" width="0" style="95" hidden="1" customWidth="1"/>
    <col min="4382" max="4382" width="24" style="95" customWidth="1"/>
    <col min="4383" max="4383" width="18.88671875" style="95" customWidth="1"/>
    <col min="4384" max="4384" width="15.6640625" style="95" bestFit="1" customWidth="1"/>
    <col min="4385" max="4385" width="12.6640625" style="95" bestFit="1" customWidth="1"/>
    <col min="4386" max="4386" width="14.6640625" style="95" bestFit="1" customWidth="1"/>
    <col min="4387" max="4387" width="18.33203125" style="95" customWidth="1"/>
    <col min="4388" max="4388" width="13.6640625" style="95" customWidth="1"/>
    <col min="4389" max="4389" width="9.44140625" style="95" customWidth="1"/>
    <col min="4390" max="4390" width="15" style="95" customWidth="1"/>
    <col min="4391" max="4606" width="25.88671875" style="95"/>
    <col min="4607" max="4607" width="26.33203125" style="95" customWidth="1"/>
    <col min="4608" max="4608" width="0" style="95" hidden="1" customWidth="1"/>
    <col min="4609" max="4609" width="18.33203125" style="95" customWidth="1"/>
    <col min="4610" max="4610" width="1.33203125" style="95" customWidth="1"/>
    <col min="4611" max="4611" width="20.5546875" style="95" customWidth="1"/>
    <col min="4612" max="4612" width="20.33203125" style="95" customWidth="1"/>
    <col min="4613" max="4613" width="10.33203125" style="95" customWidth="1"/>
    <col min="4614" max="4617" width="0" style="95" hidden="1" customWidth="1"/>
    <col min="4618" max="4618" width="18.88671875" style="95" customWidth="1"/>
    <col min="4619" max="4619" width="19" style="95" customWidth="1"/>
    <col min="4620" max="4620" width="15.33203125" style="95" customWidth="1"/>
    <col min="4621" max="4621" width="10.33203125" style="95" customWidth="1"/>
    <col min="4622" max="4622" width="18.6640625" style="95" customWidth="1"/>
    <col min="4623" max="4623" width="18.88671875" style="95" customWidth="1"/>
    <col min="4624" max="4624" width="16.44140625" style="95" customWidth="1"/>
    <col min="4625" max="4625" width="10.6640625" style="95" customWidth="1"/>
    <col min="4626" max="4626" width="19.44140625" style="95" customWidth="1"/>
    <col min="4627" max="4627" width="19.33203125" style="95" customWidth="1"/>
    <col min="4628" max="4628" width="14.109375" style="95" customWidth="1"/>
    <col min="4629" max="4629" width="9.88671875" style="95" customWidth="1"/>
    <col min="4630" max="4630" width="1.88671875" style="95" customWidth="1"/>
    <col min="4631" max="4631" width="18.6640625" style="95" customWidth="1"/>
    <col min="4632" max="4632" width="17.6640625" style="95" customWidth="1"/>
    <col min="4633" max="4633" width="17.33203125" style="95" customWidth="1"/>
    <col min="4634" max="4634" width="10.109375" style="95" customWidth="1"/>
    <col min="4635" max="4635" width="1.6640625" style="95" customWidth="1"/>
    <col min="4636" max="4637" width="0" style="95" hidden="1" customWidth="1"/>
    <col min="4638" max="4638" width="24" style="95" customWidth="1"/>
    <col min="4639" max="4639" width="18.88671875" style="95" customWidth="1"/>
    <col min="4640" max="4640" width="15.6640625" style="95" bestFit="1" customWidth="1"/>
    <col min="4641" max="4641" width="12.6640625" style="95" bestFit="1" customWidth="1"/>
    <col min="4642" max="4642" width="14.6640625" style="95" bestFit="1" customWidth="1"/>
    <col min="4643" max="4643" width="18.33203125" style="95" customWidth="1"/>
    <col min="4644" max="4644" width="13.6640625" style="95" customWidth="1"/>
    <col min="4645" max="4645" width="9.44140625" style="95" customWidth="1"/>
    <col min="4646" max="4646" width="15" style="95" customWidth="1"/>
    <col min="4647" max="4862" width="25.88671875" style="95"/>
    <col min="4863" max="4863" width="26.33203125" style="95" customWidth="1"/>
    <col min="4864" max="4864" width="0" style="95" hidden="1" customWidth="1"/>
    <col min="4865" max="4865" width="18.33203125" style="95" customWidth="1"/>
    <col min="4866" max="4866" width="1.33203125" style="95" customWidth="1"/>
    <col min="4867" max="4867" width="20.5546875" style="95" customWidth="1"/>
    <col min="4868" max="4868" width="20.33203125" style="95" customWidth="1"/>
    <col min="4869" max="4869" width="10.33203125" style="95" customWidth="1"/>
    <col min="4870" max="4873" width="0" style="95" hidden="1" customWidth="1"/>
    <col min="4874" max="4874" width="18.88671875" style="95" customWidth="1"/>
    <col min="4875" max="4875" width="19" style="95" customWidth="1"/>
    <col min="4876" max="4876" width="15.33203125" style="95" customWidth="1"/>
    <col min="4877" max="4877" width="10.33203125" style="95" customWidth="1"/>
    <col min="4878" max="4878" width="18.6640625" style="95" customWidth="1"/>
    <col min="4879" max="4879" width="18.88671875" style="95" customWidth="1"/>
    <col min="4880" max="4880" width="16.44140625" style="95" customWidth="1"/>
    <col min="4881" max="4881" width="10.6640625" style="95" customWidth="1"/>
    <col min="4882" max="4882" width="19.44140625" style="95" customWidth="1"/>
    <col min="4883" max="4883" width="19.33203125" style="95" customWidth="1"/>
    <col min="4884" max="4884" width="14.109375" style="95" customWidth="1"/>
    <col min="4885" max="4885" width="9.88671875" style="95" customWidth="1"/>
    <col min="4886" max="4886" width="1.88671875" style="95" customWidth="1"/>
    <col min="4887" max="4887" width="18.6640625" style="95" customWidth="1"/>
    <col min="4888" max="4888" width="17.6640625" style="95" customWidth="1"/>
    <col min="4889" max="4889" width="17.33203125" style="95" customWidth="1"/>
    <col min="4890" max="4890" width="10.109375" style="95" customWidth="1"/>
    <col min="4891" max="4891" width="1.6640625" style="95" customWidth="1"/>
    <col min="4892" max="4893" width="0" style="95" hidden="1" customWidth="1"/>
    <col min="4894" max="4894" width="24" style="95" customWidth="1"/>
    <col min="4895" max="4895" width="18.88671875" style="95" customWidth="1"/>
    <col min="4896" max="4896" width="15.6640625" style="95" bestFit="1" customWidth="1"/>
    <col min="4897" max="4897" width="12.6640625" style="95" bestFit="1" customWidth="1"/>
    <col min="4898" max="4898" width="14.6640625" style="95" bestFit="1" customWidth="1"/>
    <col min="4899" max="4899" width="18.33203125" style="95" customWidth="1"/>
    <col min="4900" max="4900" width="13.6640625" style="95" customWidth="1"/>
    <col min="4901" max="4901" width="9.44140625" style="95" customWidth="1"/>
    <col min="4902" max="4902" width="15" style="95" customWidth="1"/>
    <col min="4903" max="5118" width="25.88671875" style="95"/>
    <col min="5119" max="5119" width="26.33203125" style="95" customWidth="1"/>
    <col min="5120" max="5120" width="0" style="95" hidden="1" customWidth="1"/>
    <col min="5121" max="5121" width="18.33203125" style="95" customWidth="1"/>
    <col min="5122" max="5122" width="1.33203125" style="95" customWidth="1"/>
    <col min="5123" max="5123" width="20.5546875" style="95" customWidth="1"/>
    <col min="5124" max="5124" width="20.33203125" style="95" customWidth="1"/>
    <col min="5125" max="5125" width="10.33203125" style="95" customWidth="1"/>
    <col min="5126" max="5129" width="0" style="95" hidden="1" customWidth="1"/>
    <col min="5130" max="5130" width="18.88671875" style="95" customWidth="1"/>
    <col min="5131" max="5131" width="19" style="95" customWidth="1"/>
    <col min="5132" max="5132" width="15.33203125" style="95" customWidth="1"/>
    <col min="5133" max="5133" width="10.33203125" style="95" customWidth="1"/>
    <col min="5134" max="5134" width="18.6640625" style="95" customWidth="1"/>
    <col min="5135" max="5135" width="18.88671875" style="95" customWidth="1"/>
    <col min="5136" max="5136" width="16.44140625" style="95" customWidth="1"/>
    <col min="5137" max="5137" width="10.6640625" style="95" customWidth="1"/>
    <col min="5138" max="5138" width="19.44140625" style="95" customWidth="1"/>
    <col min="5139" max="5139" width="19.33203125" style="95" customWidth="1"/>
    <col min="5140" max="5140" width="14.109375" style="95" customWidth="1"/>
    <col min="5141" max="5141" width="9.88671875" style="95" customWidth="1"/>
    <col min="5142" max="5142" width="1.88671875" style="95" customWidth="1"/>
    <col min="5143" max="5143" width="18.6640625" style="95" customWidth="1"/>
    <col min="5144" max="5144" width="17.6640625" style="95" customWidth="1"/>
    <col min="5145" max="5145" width="17.33203125" style="95" customWidth="1"/>
    <col min="5146" max="5146" width="10.109375" style="95" customWidth="1"/>
    <col min="5147" max="5147" width="1.6640625" style="95" customWidth="1"/>
    <col min="5148" max="5149" width="0" style="95" hidden="1" customWidth="1"/>
    <col min="5150" max="5150" width="24" style="95" customWidth="1"/>
    <col min="5151" max="5151" width="18.88671875" style="95" customWidth="1"/>
    <col min="5152" max="5152" width="15.6640625" style="95" bestFit="1" customWidth="1"/>
    <col min="5153" max="5153" width="12.6640625" style="95" bestFit="1" customWidth="1"/>
    <col min="5154" max="5154" width="14.6640625" style="95" bestFit="1" customWidth="1"/>
    <col min="5155" max="5155" width="18.33203125" style="95" customWidth="1"/>
    <col min="5156" max="5156" width="13.6640625" style="95" customWidth="1"/>
    <col min="5157" max="5157" width="9.44140625" style="95" customWidth="1"/>
    <col min="5158" max="5158" width="15" style="95" customWidth="1"/>
    <col min="5159" max="5374" width="25.88671875" style="95"/>
    <col min="5375" max="5375" width="26.33203125" style="95" customWidth="1"/>
    <col min="5376" max="5376" width="0" style="95" hidden="1" customWidth="1"/>
    <col min="5377" max="5377" width="18.33203125" style="95" customWidth="1"/>
    <col min="5378" max="5378" width="1.33203125" style="95" customWidth="1"/>
    <col min="5379" max="5379" width="20.5546875" style="95" customWidth="1"/>
    <col min="5380" max="5380" width="20.33203125" style="95" customWidth="1"/>
    <col min="5381" max="5381" width="10.33203125" style="95" customWidth="1"/>
    <col min="5382" max="5385" width="0" style="95" hidden="1" customWidth="1"/>
    <col min="5386" max="5386" width="18.88671875" style="95" customWidth="1"/>
    <col min="5387" max="5387" width="19" style="95" customWidth="1"/>
    <col min="5388" max="5388" width="15.33203125" style="95" customWidth="1"/>
    <col min="5389" max="5389" width="10.33203125" style="95" customWidth="1"/>
    <col min="5390" max="5390" width="18.6640625" style="95" customWidth="1"/>
    <col min="5391" max="5391" width="18.88671875" style="95" customWidth="1"/>
    <col min="5392" max="5392" width="16.44140625" style="95" customWidth="1"/>
    <col min="5393" max="5393" width="10.6640625" style="95" customWidth="1"/>
    <col min="5394" max="5394" width="19.44140625" style="95" customWidth="1"/>
    <col min="5395" max="5395" width="19.33203125" style="95" customWidth="1"/>
    <col min="5396" max="5396" width="14.109375" style="95" customWidth="1"/>
    <col min="5397" max="5397" width="9.88671875" style="95" customWidth="1"/>
    <col min="5398" max="5398" width="1.88671875" style="95" customWidth="1"/>
    <col min="5399" max="5399" width="18.6640625" style="95" customWidth="1"/>
    <col min="5400" max="5400" width="17.6640625" style="95" customWidth="1"/>
    <col min="5401" max="5401" width="17.33203125" style="95" customWidth="1"/>
    <col min="5402" max="5402" width="10.109375" style="95" customWidth="1"/>
    <col min="5403" max="5403" width="1.6640625" style="95" customWidth="1"/>
    <col min="5404" max="5405" width="0" style="95" hidden="1" customWidth="1"/>
    <col min="5406" max="5406" width="24" style="95" customWidth="1"/>
    <col min="5407" max="5407" width="18.88671875" style="95" customWidth="1"/>
    <col min="5408" max="5408" width="15.6640625" style="95" bestFit="1" customWidth="1"/>
    <col min="5409" max="5409" width="12.6640625" style="95" bestFit="1" customWidth="1"/>
    <col min="5410" max="5410" width="14.6640625" style="95" bestFit="1" customWidth="1"/>
    <col min="5411" max="5411" width="18.33203125" style="95" customWidth="1"/>
    <col min="5412" max="5412" width="13.6640625" style="95" customWidth="1"/>
    <col min="5413" max="5413" width="9.44140625" style="95" customWidth="1"/>
    <col min="5414" max="5414" width="15" style="95" customWidth="1"/>
    <col min="5415" max="5630" width="25.88671875" style="95"/>
    <col min="5631" max="5631" width="26.33203125" style="95" customWidth="1"/>
    <col min="5632" max="5632" width="0" style="95" hidden="1" customWidth="1"/>
    <col min="5633" max="5633" width="18.33203125" style="95" customWidth="1"/>
    <col min="5634" max="5634" width="1.33203125" style="95" customWidth="1"/>
    <col min="5635" max="5635" width="20.5546875" style="95" customWidth="1"/>
    <col min="5636" max="5636" width="20.33203125" style="95" customWidth="1"/>
    <col min="5637" max="5637" width="10.33203125" style="95" customWidth="1"/>
    <col min="5638" max="5641" width="0" style="95" hidden="1" customWidth="1"/>
    <col min="5642" max="5642" width="18.88671875" style="95" customWidth="1"/>
    <col min="5643" max="5643" width="19" style="95" customWidth="1"/>
    <col min="5644" max="5644" width="15.33203125" style="95" customWidth="1"/>
    <col min="5645" max="5645" width="10.33203125" style="95" customWidth="1"/>
    <col min="5646" max="5646" width="18.6640625" style="95" customWidth="1"/>
    <col min="5647" max="5647" width="18.88671875" style="95" customWidth="1"/>
    <col min="5648" max="5648" width="16.44140625" style="95" customWidth="1"/>
    <col min="5649" max="5649" width="10.6640625" style="95" customWidth="1"/>
    <col min="5650" max="5650" width="19.44140625" style="95" customWidth="1"/>
    <col min="5651" max="5651" width="19.33203125" style="95" customWidth="1"/>
    <col min="5652" max="5652" width="14.109375" style="95" customWidth="1"/>
    <col min="5653" max="5653" width="9.88671875" style="95" customWidth="1"/>
    <col min="5654" max="5654" width="1.88671875" style="95" customWidth="1"/>
    <col min="5655" max="5655" width="18.6640625" style="95" customWidth="1"/>
    <col min="5656" max="5656" width="17.6640625" style="95" customWidth="1"/>
    <col min="5657" max="5657" width="17.33203125" style="95" customWidth="1"/>
    <col min="5658" max="5658" width="10.109375" style="95" customWidth="1"/>
    <col min="5659" max="5659" width="1.6640625" style="95" customWidth="1"/>
    <col min="5660" max="5661" width="0" style="95" hidden="1" customWidth="1"/>
    <col min="5662" max="5662" width="24" style="95" customWidth="1"/>
    <col min="5663" max="5663" width="18.88671875" style="95" customWidth="1"/>
    <col min="5664" max="5664" width="15.6640625" style="95" bestFit="1" customWidth="1"/>
    <col min="5665" max="5665" width="12.6640625" style="95" bestFit="1" customWidth="1"/>
    <col min="5666" max="5666" width="14.6640625" style="95" bestFit="1" customWidth="1"/>
    <col min="5667" max="5667" width="18.33203125" style="95" customWidth="1"/>
    <col min="5668" max="5668" width="13.6640625" style="95" customWidth="1"/>
    <col min="5669" max="5669" width="9.44140625" style="95" customWidth="1"/>
    <col min="5670" max="5670" width="15" style="95" customWidth="1"/>
    <col min="5671" max="5886" width="25.88671875" style="95"/>
    <col min="5887" max="5887" width="26.33203125" style="95" customWidth="1"/>
    <col min="5888" max="5888" width="0" style="95" hidden="1" customWidth="1"/>
    <col min="5889" max="5889" width="18.33203125" style="95" customWidth="1"/>
    <col min="5890" max="5890" width="1.33203125" style="95" customWidth="1"/>
    <col min="5891" max="5891" width="20.5546875" style="95" customWidth="1"/>
    <col min="5892" max="5892" width="20.33203125" style="95" customWidth="1"/>
    <col min="5893" max="5893" width="10.33203125" style="95" customWidth="1"/>
    <col min="5894" max="5897" width="0" style="95" hidden="1" customWidth="1"/>
    <col min="5898" max="5898" width="18.88671875" style="95" customWidth="1"/>
    <col min="5899" max="5899" width="19" style="95" customWidth="1"/>
    <col min="5900" max="5900" width="15.33203125" style="95" customWidth="1"/>
    <col min="5901" max="5901" width="10.33203125" style="95" customWidth="1"/>
    <col min="5902" max="5902" width="18.6640625" style="95" customWidth="1"/>
    <col min="5903" max="5903" width="18.88671875" style="95" customWidth="1"/>
    <col min="5904" max="5904" width="16.44140625" style="95" customWidth="1"/>
    <col min="5905" max="5905" width="10.6640625" style="95" customWidth="1"/>
    <col min="5906" max="5906" width="19.44140625" style="95" customWidth="1"/>
    <col min="5907" max="5907" width="19.33203125" style="95" customWidth="1"/>
    <col min="5908" max="5908" width="14.109375" style="95" customWidth="1"/>
    <col min="5909" max="5909" width="9.88671875" style="95" customWidth="1"/>
    <col min="5910" max="5910" width="1.88671875" style="95" customWidth="1"/>
    <col min="5911" max="5911" width="18.6640625" style="95" customWidth="1"/>
    <col min="5912" max="5912" width="17.6640625" style="95" customWidth="1"/>
    <col min="5913" max="5913" width="17.33203125" style="95" customWidth="1"/>
    <col min="5914" max="5914" width="10.109375" style="95" customWidth="1"/>
    <col min="5915" max="5915" width="1.6640625" style="95" customWidth="1"/>
    <col min="5916" max="5917" width="0" style="95" hidden="1" customWidth="1"/>
    <col min="5918" max="5918" width="24" style="95" customWidth="1"/>
    <col min="5919" max="5919" width="18.88671875" style="95" customWidth="1"/>
    <col min="5920" max="5920" width="15.6640625" style="95" bestFit="1" customWidth="1"/>
    <col min="5921" max="5921" width="12.6640625" style="95" bestFit="1" customWidth="1"/>
    <col min="5922" max="5922" width="14.6640625" style="95" bestFit="1" customWidth="1"/>
    <col min="5923" max="5923" width="18.33203125" style="95" customWidth="1"/>
    <col min="5924" max="5924" width="13.6640625" style="95" customWidth="1"/>
    <col min="5925" max="5925" width="9.44140625" style="95" customWidth="1"/>
    <col min="5926" max="5926" width="15" style="95" customWidth="1"/>
    <col min="5927" max="6142" width="25.88671875" style="95"/>
    <col min="6143" max="6143" width="26.33203125" style="95" customWidth="1"/>
    <col min="6144" max="6144" width="0" style="95" hidden="1" customWidth="1"/>
    <col min="6145" max="6145" width="18.33203125" style="95" customWidth="1"/>
    <col min="6146" max="6146" width="1.33203125" style="95" customWidth="1"/>
    <col min="6147" max="6147" width="20.5546875" style="95" customWidth="1"/>
    <col min="6148" max="6148" width="20.33203125" style="95" customWidth="1"/>
    <col min="6149" max="6149" width="10.33203125" style="95" customWidth="1"/>
    <col min="6150" max="6153" width="0" style="95" hidden="1" customWidth="1"/>
    <col min="6154" max="6154" width="18.88671875" style="95" customWidth="1"/>
    <col min="6155" max="6155" width="19" style="95" customWidth="1"/>
    <col min="6156" max="6156" width="15.33203125" style="95" customWidth="1"/>
    <col min="6157" max="6157" width="10.33203125" style="95" customWidth="1"/>
    <col min="6158" max="6158" width="18.6640625" style="95" customWidth="1"/>
    <col min="6159" max="6159" width="18.88671875" style="95" customWidth="1"/>
    <col min="6160" max="6160" width="16.44140625" style="95" customWidth="1"/>
    <col min="6161" max="6161" width="10.6640625" style="95" customWidth="1"/>
    <col min="6162" max="6162" width="19.44140625" style="95" customWidth="1"/>
    <col min="6163" max="6163" width="19.33203125" style="95" customWidth="1"/>
    <col min="6164" max="6164" width="14.109375" style="95" customWidth="1"/>
    <col min="6165" max="6165" width="9.88671875" style="95" customWidth="1"/>
    <col min="6166" max="6166" width="1.88671875" style="95" customWidth="1"/>
    <col min="6167" max="6167" width="18.6640625" style="95" customWidth="1"/>
    <col min="6168" max="6168" width="17.6640625" style="95" customWidth="1"/>
    <col min="6169" max="6169" width="17.33203125" style="95" customWidth="1"/>
    <col min="6170" max="6170" width="10.109375" style="95" customWidth="1"/>
    <col min="6171" max="6171" width="1.6640625" style="95" customWidth="1"/>
    <col min="6172" max="6173" width="0" style="95" hidden="1" customWidth="1"/>
    <col min="6174" max="6174" width="24" style="95" customWidth="1"/>
    <col min="6175" max="6175" width="18.88671875" style="95" customWidth="1"/>
    <col min="6176" max="6176" width="15.6640625" style="95" bestFit="1" customWidth="1"/>
    <col min="6177" max="6177" width="12.6640625" style="95" bestFit="1" customWidth="1"/>
    <col min="6178" max="6178" width="14.6640625" style="95" bestFit="1" customWidth="1"/>
    <col min="6179" max="6179" width="18.33203125" style="95" customWidth="1"/>
    <col min="6180" max="6180" width="13.6640625" style="95" customWidth="1"/>
    <col min="6181" max="6181" width="9.44140625" style="95" customWidth="1"/>
    <col min="6182" max="6182" width="15" style="95" customWidth="1"/>
    <col min="6183" max="6398" width="25.88671875" style="95"/>
    <col min="6399" max="6399" width="26.33203125" style="95" customWidth="1"/>
    <col min="6400" max="6400" width="0" style="95" hidden="1" customWidth="1"/>
    <col min="6401" max="6401" width="18.33203125" style="95" customWidth="1"/>
    <col min="6402" max="6402" width="1.33203125" style="95" customWidth="1"/>
    <col min="6403" max="6403" width="20.5546875" style="95" customWidth="1"/>
    <col min="6404" max="6404" width="20.33203125" style="95" customWidth="1"/>
    <col min="6405" max="6405" width="10.33203125" style="95" customWidth="1"/>
    <col min="6406" max="6409" width="0" style="95" hidden="1" customWidth="1"/>
    <col min="6410" max="6410" width="18.88671875" style="95" customWidth="1"/>
    <col min="6411" max="6411" width="19" style="95" customWidth="1"/>
    <col min="6412" max="6412" width="15.33203125" style="95" customWidth="1"/>
    <col min="6413" max="6413" width="10.33203125" style="95" customWidth="1"/>
    <col min="6414" max="6414" width="18.6640625" style="95" customWidth="1"/>
    <col min="6415" max="6415" width="18.88671875" style="95" customWidth="1"/>
    <col min="6416" max="6416" width="16.44140625" style="95" customWidth="1"/>
    <col min="6417" max="6417" width="10.6640625" style="95" customWidth="1"/>
    <col min="6418" max="6418" width="19.44140625" style="95" customWidth="1"/>
    <col min="6419" max="6419" width="19.33203125" style="95" customWidth="1"/>
    <col min="6420" max="6420" width="14.109375" style="95" customWidth="1"/>
    <col min="6421" max="6421" width="9.88671875" style="95" customWidth="1"/>
    <col min="6422" max="6422" width="1.88671875" style="95" customWidth="1"/>
    <col min="6423" max="6423" width="18.6640625" style="95" customWidth="1"/>
    <col min="6424" max="6424" width="17.6640625" style="95" customWidth="1"/>
    <col min="6425" max="6425" width="17.33203125" style="95" customWidth="1"/>
    <col min="6426" max="6426" width="10.109375" style="95" customWidth="1"/>
    <col min="6427" max="6427" width="1.6640625" style="95" customWidth="1"/>
    <col min="6428" max="6429" width="0" style="95" hidden="1" customWidth="1"/>
    <col min="6430" max="6430" width="24" style="95" customWidth="1"/>
    <col min="6431" max="6431" width="18.88671875" style="95" customWidth="1"/>
    <col min="6432" max="6432" width="15.6640625" style="95" bestFit="1" customWidth="1"/>
    <col min="6433" max="6433" width="12.6640625" style="95" bestFit="1" customWidth="1"/>
    <col min="6434" max="6434" width="14.6640625" style="95" bestFit="1" customWidth="1"/>
    <col min="6435" max="6435" width="18.33203125" style="95" customWidth="1"/>
    <col min="6436" max="6436" width="13.6640625" style="95" customWidth="1"/>
    <col min="6437" max="6437" width="9.44140625" style="95" customWidth="1"/>
    <col min="6438" max="6438" width="15" style="95" customWidth="1"/>
    <col min="6439" max="6654" width="25.88671875" style="95"/>
    <col min="6655" max="6655" width="26.33203125" style="95" customWidth="1"/>
    <col min="6656" max="6656" width="0" style="95" hidden="1" customWidth="1"/>
    <col min="6657" max="6657" width="18.33203125" style="95" customWidth="1"/>
    <col min="6658" max="6658" width="1.33203125" style="95" customWidth="1"/>
    <col min="6659" max="6659" width="20.5546875" style="95" customWidth="1"/>
    <col min="6660" max="6660" width="20.33203125" style="95" customWidth="1"/>
    <col min="6661" max="6661" width="10.33203125" style="95" customWidth="1"/>
    <col min="6662" max="6665" width="0" style="95" hidden="1" customWidth="1"/>
    <col min="6666" max="6666" width="18.88671875" style="95" customWidth="1"/>
    <col min="6667" max="6667" width="19" style="95" customWidth="1"/>
    <col min="6668" max="6668" width="15.33203125" style="95" customWidth="1"/>
    <col min="6669" max="6669" width="10.33203125" style="95" customWidth="1"/>
    <col min="6670" max="6670" width="18.6640625" style="95" customWidth="1"/>
    <col min="6671" max="6671" width="18.88671875" style="95" customWidth="1"/>
    <col min="6672" max="6672" width="16.44140625" style="95" customWidth="1"/>
    <col min="6673" max="6673" width="10.6640625" style="95" customWidth="1"/>
    <col min="6674" max="6674" width="19.44140625" style="95" customWidth="1"/>
    <col min="6675" max="6675" width="19.33203125" style="95" customWidth="1"/>
    <col min="6676" max="6676" width="14.109375" style="95" customWidth="1"/>
    <col min="6677" max="6677" width="9.88671875" style="95" customWidth="1"/>
    <col min="6678" max="6678" width="1.88671875" style="95" customWidth="1"/>
    <col min="6679" max="6679" width="18.6640625" style="95" customWidth="1"/>
    <col min="6680" max="6680" width="17.6640625" style="95" customWidth="1"/>
    <col min="6681" max="6681" width="17.33203125" style="95" customWidth="1"/>
    <col min="6682" max="6682" width="10.109375" style="95" customWidth="1"/>
    <col min="6683" max="6683" width="1.6640625" style="95" customWidth="1"/>
    <col min="6684" max="6685" width="0" style="95" hidden="1" customWidth="1"/>
    <col min="6686" max="6686" width="24" style="95" customWidth="1"/>
    <col min="6687" max="6687" width="18.88671875" style="95" customWidth="1"/>
    <col min="6688" max="6688" width="15.6640625" style="95" bestFit="1" customWidth="1"/>
    <col min="6689" max="6689" width="12.6640625" style="95" bestFit="1" customWidth="1"/>
    <col min="6690" max="6690" width="14.6640625" style="95" bestFit="1" customWidth="1"/>
    <col min="6691" max="6691" width="18.33203125" style="95" customWidth="1"/>
    <col min="6692" max="6692" width="13.6640625" style="95" customWidth="1"/>
    <col min="6693" max="6693" width="9.44140625" style="95" customWidth="1"/>
    <col min="6694" max="6694" width="15" style="95" customWidth="1"/>
    <col min="6695" max="6910" width="25.88671875" style="95"/>
    <col min="6911" max="6911" width="26.33203125" style="95" customWidth="1"/>
    <col min="6912" max="6912" width="0" style="95" hidden="1" customWidth="1"/>
    <col min="6913" max="6913" width="18.33203125" style="95" customWidth="1"/>
    <col min="6914" max="6914" width="1.33203125" style="95" customWidth="1"/>
    <col min="6915" max="6915" width="20.5546875" style="95" customWidth="1"/>
    <col min="6916" max="6916" width="20.33203125" style="95" customWidth="1"/>
    <col min="6917" max="6917" width="10.33203125" style="95" customWidth="1"/>
    <col min="6918" max="6921" width="0" style="95" hidden="1" customWidth="1"/>
    <col min="6922" max="6922" width="18.88671875" style="95" customWidth="1"/>
    <col min="6923" max="6923" width="19" style="95" customWidth="1"/>
    <col min="6924" max="6924" width="15.33203125" style="95" customWidth="1"/>
    <col min="6925" max="6925" width="10.33203125" style="95" customWidth="1"/>
    <col min="6926" max="6926" width="18.6640625" style="95" customWidth="1"/>
    <col min="6927" max="6927" width="18.88671875" style="95" customWidth="1"/>
    <col min="6928" max="6928" width="16.44140625" style="95" customWidth="1"/>
    <col min="6929" max="6929" width="10.6640625" style="95" customWidth="1"/>
    <col min="6930" max="6930" width="19.44140625" style="95" customWidth="1"/>
    <col min="6931" max="6931" width="19.33203125" style="95" customWidth="1"/>
    <col min="6932" max="6932" width="14.109375" style="95" customWidth="1"/>
    <col min="6933" max="6933" width="9.88671875" style="95" customWidth="1"/>
    <col min="6934" max="6934" width="1.88671875" style="95" customWidth="1"/>
    <col min="6935" max="6935" width="18.6640625" style="95" customWidth="1"/>
    <col min="6936" max="6936" width="17.6640625" style="95" customWidth="1"/>
    <col min="6937" max="6937" width="17.33203125" style="95" customWidth="1"/>
    <col min="6938" max="6938" width="10.109375" style="95" customWidth="1"/>
    <col min="6939" max="6939" width="1.6640625" style="95" customWidth="1"/>
    <col min="6940" max="6941" width="0" style="95" hidden="1" customWidth="1"/>
    <col min="6942" max="6942" width="24" style="95" customWidth="1"/>
    <col min="6943" max="6943" width="18.88671875" style="95" customWidth="1"/>
    <col min="6944" max="6944" width="15.6640625" style="95" bestFit="1" customWidth="1"/>
    <col min="6945" max="6945" width="12.6640625" style="95" bestFit="1" customWidth="1"/>
    <col min="6946" max="6946" width="14.6640625" style="95" bestFit="1" customWidth="1"/>
    <col min="6947" max="6947" width="18.33203125" style="95" customWidth="1"/>
    <col min="6948" max="6948" width="13.6640625" style="95" customWidth="1"/>
    <col min="6949" max="6949" width="9.44140625" style="95" customWidth="1"/>
    <col min="6950" max="6950" width="15" style="95" customWidth="1"/>
    <col min="6951" max="7166" width="25.88671875" style="95"/>
    <col min="7167" max="7167" width="26.33203125" style="95" customWidth="1"/>
    <col min="7168" max="7168" width="0" style="95" hidden="1" customWidth="1"/>
    <col min="7169" max="7169" width="18.33203125" style="95" customWidth="1"/>
    <col min="7170" max="7170" width="1.33203125" style="95" customWidth="1"/>
    <col min="7171" max="7171" width="20.5546875" style="95" customWidth="1"/>
    <col min="7172" max="7172" width="20.33203125" style="95" customWidth="1"/>
    <col min="7173" max="7173" width="10.33203125" style="95" customWidth="1"/>
    <col min="7174" max="7177" width="0" style="95" hidden="1" customWidth="1"/>
    <col min="7178" max="7178" width="18.88671875" style="95" customWidth="1"/>
    <col min="7179" max="7179" width="19" style="95" customWidth="1"/>
    <col min="7180" max="7180" width="15.33203125" style="95" customWidth="1"/>
    <col min="7181" max="7181" width="10.33203125" style="95" customWidth="1"/>
    <col min="7182" max="7182" width="18.6640625" style="95" customWidth="1"/>
    <col min="7183" max="7183" width="18.88671875" style="95" customWidth="1"/>
    <col min="7184" max="7184" width="16.44140625" style="95" customWidth="1"/>
    <col min="7185" max="7185" width="10.6640625" style="95" customWidth="1"/>
    <col min="7186" max="7186" width="19.44140625" style="95" customWidth="1"/>
    <col min="7187" max="7187" width="19.33203125" style="95" customWidth="1"/>
    <col min="7188" max="7188" width="14.109375" style="95" customWidth="1"/>
    <col min="7189" max="7189" width="9.88671875" style="95" customWidth="1"/>
    <col min="7190" max="7190" width="1.88671875" style="95" customWidth="1"/>
    <col min="7191" max="7191" width="18.6640625" style="95" customWidth="1"/>
    <col min="7192" max="7192" width="17.6640625" style="95" customWidth="1"/>
    <col min="7193" max="7193" width="17.33203125" style="95" customWidth="1"/>
    <col min="7194" max="7194" width="10.109375" style="95" customWidth="1"/>
    <col min="7195" max="7195" width="1.6640625" style="95" customWidth="1"/>
    <col min="7196" max="7197" width="0" style="95" hidden="1" customWidth="1"/>
    <col min="7198" max="7198" width="24" style="95" customWidth="1"/>
    <col min="7199" max="7199" width="18.88671875" style="95" customWidth="1"/>
    <col min="7200" max="7200" width="15.6640625" style="95" bestFit="1" customWidth="1"/>
    <col min="7201" max="7201" width="12.6640625" style="95" bestFit="1" customWidth="1"/>
    <col min="7202" max="7202" width="14.6640625" style="95" bestFit="1" customWidth="1"/>
    <col min="7203" max="7203" width="18.33203125" style="95" customWidth="1"/>
    <col min="7204" max="7204" width="13.6640625" style="95" customWidth="1"/>
    <col min="7205" max="7205" width="9.44140625" style="95" customWidth="1"/>
    <col min="7206" max="7206" width="15" style="95" customWidth="1"/>
    <col min="7207" max="7422" width="25.88671875" style="95"/>
    <col min="7423" max="7423" width="26.33203125" style="95" customWidth="1"/>
    <col min="7424" max="7424" width="0" style="95" hidden="1" customWidth="1"/>
    <col min="7425" max="7425" width="18.33203125" style="95" customWidth="1"/>
    <col min="7426" max="7426" width="1.33203125" style="95" customWidth="1"/>
    <col min="7427" max="7427" width="20.5546875" style="95" customWidth="1"/>
    <col min="7428" max="7428" width="20.33203125" style="95" customWidth="1"/>
    <col min="7429" max="7429" width="10.33203125" style="95" customWidth="1"/>
    <col min="7430" max="7433" width="0" style="95" hidden="1" customWidth="1"/>
    <col min="7434" max="7434" width="18.88671875" style="95" customWidth="1"/>
    <col min="7435" max="7435" width="19" style="95" customWidth="1"/>
    <col min="7436" max="7436" width="15.33203125" style="95" customWidth="1"/>
    <col min="7437" max="7437" width="10.33203125" style="95" customWidth="1"/>
    <col min="7438" max="7438" width="18.6640625" style="95" customWidth="1"/>
    <col min="7439" max="7439" width="18.88671875" style="95" customWidth="1"/>
    <col min="7440" max="7440" width="16.44140625" style="95" customWidth="1"/>
    <col min="7441" max="7441" width="10.6640625" style="95" customWidth="1"/>
    <col min="7442" max="7442" width="19.44140625" style="95" customWidth="1"/>
    <col min="7443" max="7443" width="19.33203125" style="95" customWidth="1"/>
    <col min="7444" max="7444" width="14.109375" style="95" customWidth="1"/>
    <col min="7445" max="7445" width="9.88671875" style="95" customWidth="1"/>
    <col min="7446" max="7446" width="1.88671875" style="95" customWidth="1"/>
    <col min="7447" max="7447" width="18.6640625" style="95" customWidth="1"/>
    <col min="7448" max="7448" width="17.6640625" style="95" customWidth="1"/>
    <col min="7449" max="7449" width="17.33203125" style="95" customWidth="1"/>
    <col min="7450" max="7450" width="10.109375" style="95" customWidth="1"/>
    <col min="7451" max="7451" width="1.6640625" style="95" customWidth="1"/>
    <col min="7452" max="7453" width="0" style="95" hidden="1" customWidth="1"/>
    <col min="7454" max="7454" width="24" style="95" customWidth="1"/>
    <col min="7455" max="7455" width="18.88671875" style="95" customWidth="1"/>
    <col min="7456" max="7456" width="15.6640625" style="95" bestFit="1" customWidth="1"/>
    <col min="7457" max="7457" width="12.6640625" style="95" bestFit="1" customWidth="1"/>
    <col min="7458" max="7458" width="14.6640625" style="95" bestFit="1" customWidth="1"/>
    <col min="7459" max="7459" width="18.33203125" style="95" customWidth="1"/>
    <col min="7460" max="7460" width="13.6640625" style="95" customWidth="1"/>
    <col min="7461" max="7461" width="9.44140625" style="95" customWidth="1"/>
    <col min="7462" max="7462" width="15" style="95" customWidth="1"/>
    <col min="7463" max="7678" width="25.88671875" style="95"/>
    <col min="7679" max="7679" width="26.33203125" style="95" customWidth="1"/>
    <col min="7680" max="7680" width="0" style="95" hidden="1" customWidth="1"/>
    <col min="7681" max="7681" width="18.33203125" style="95" customWidth="1"/>
    <col min="7682" max="7682" width="1.33203125" style="95" customWidth="1"/>
    <col min="7683" max="7683" width="20.5546875" style="95" customWidth="1"/>
    <col min="7684" max="7684" width="20.33203125" style="95" customWidth="1"/>
    <col min="7685" max="7685" width="10.33203125" style="95" customWidth="1"/>
    <col min="7686" max="7689" width="0" style="95" hidden="1" customWidth="1"/>
    <col min="7690" max="7690" width="18.88671875" style="95" customWidth="1"/>
    <col min="7691" max="7691" width="19" style="95" customWidth="1"/>
    <col min="7692" max="7692" width="15.33203125" style="95" customWidth="1"/>
    <col min="7693" max="7693" width="10.33203125" style="95" customWidth="1"/>
    <col min="7694" max="7694" width="18.6640625" style="95" customWidth="1"/>
    <col min="7695" max="7695" width="18.88671875" style="95" customWidth="1"/>
    <col min="7696" max="7696" width="16.44140625" style="95" customWidth="1"/>
    <col min="7697" max="7697" width="10.6640625" style="95" customWidth="1"/>
    <col min="7698" max="7698" width="19.44140625" style="95" customWidth="1"/>
    <col min="7699" max="7699" width="19.33203125" style="95" customWidth="1"/>
    <col min="7700" max="7700" width="14.109375" style="95" customWidth="1"/>
    <col min="7701" max="7701" width="9.88671875" style="95" customWidth="1"/>
    <col min="7702" max="7702" width="1.88671875" style="95" customWidth="1"/>
    <col min="7703" max="7703" width="18.6640625" style="95" customWidth="1"/>
    <col min="7704" max="7704" width="17.6640625" style="95" customWidth="1"/>
    <col min="7705" max="7705" width="17.33203125" style="95" customWidth="1"/>
    <col min="7706" max="7706" width="10.109375" style="95" customWidth="1"/>
    <col min="7707" max="7707" width="1.6640625" style="95" customWidth="1"/>
    <col min="7708" max="7709" width="0" style="95" hidden="1" customWidth="1"/>
    <col min="7710" max="7710" width="24" style="95" customWidth="1"/>
    <col min="7711" max="7711" width="18.88671875" style="95" customWidth="1"/>
    <col min="7712" max="7712" width="15.6640625" style="95" bestFit="1" customWidth="1"/>
    <col min="7713" max="7713" width="12.6640625" style="95" bestFit="1" customWidth="1"/>
    <col min="7714" max="7714" width="14.6640625" style="95" bestFit="1" customWidth="1"/>
    <col min="7715" max="7715" width="18.33203125" style="95" customWidth="1"/>
    <col min="7716" max="7716" width="13.6640625" style="95" customWidth="1"/>
    <col min="7717" max="7717" width="9.44140625" style="95" customWidth="1"/>
    <col min="7718" max="7718" width="15" style="95" customWidth="1"/>
    <col min="7719" max="7934" width="25.88671875" style="95"/>
    <col min="7935" max="7935" width="26.33203125" style="95" customWidth="1"/>
    <col min="7936" max="7936" width="0" style="95" hidden="1" customWidth="1"/>
    <col min="7937" max="7937" width="18.33203125" style="95" customWidth="1"/>
    <col min="7938" max="7938" width="1.33203125" style="95" customWidth="1"/>
    <col min="7939" max="7939" width="20.5546875" style="95" customWidth="1"/>
    <col min="7940" max="7940" width="20.33203125" style="95" customWidth="1"/>
    <col min="7941" max="7941" width="10.33203125" style="95" customWidth="1"/>
    <col min="7942" max="7945" width="0" style="95" hidden="1" customWidth="1"/>
    <col min="7946" max="7946" width="18.88671875" style="95" customWidth="1"/>
    <col min="7947" max="7947" width="19" style="95" customWidth="1"/>
    <col min="7948" max="7948" width="15.33203125" style="95" customWidth="1"/>
    <col min="7949" max="7949" width="10.33203125" style="95" customWidth="1"/>
    <col min="7950" max="7950" width="18.6640625" style="95" customWidth="1"/>
    <col min="7951" max="7951" width="18.88671875" style="95" customWidth="1"/>
    <col min="7952" max="7952" width="16.44140625" style="95" customWidth="1"/>
    <col min="7953" max="7953" width="10.6640625" style="95" customWidth="1"/>
    <col min="7954" max="7954" width="19.44140625" style="95" customWidth="1"/>
    <col min="7955" max="7955" width="19.33203125" style="95" customWidth="1"/>
    <col min="7956" max="7956" width="14.109375" style="95" customWidth="1"/>
    <col min="7957" max="7957" width="9.88671875" style="95" customWidth="1"/>
    <col min="7958" max="7958" width="1.88671875" style="95" customWidth="1"/>
    <col min="7959" max="7959" width="18.6640625" style="95" customWidth="1"/>
    <col min="7960" max="7960" width="17.6640625" style="95" customWidth="1"/>
    <col min="7961" max="7961" width="17.33203125" style="95" customWidth="1"/>
    <col min="7962" max="7962" width="10.109375" style="95" customWidth="1"/>
    <col min="7963" max="7963" width="1.6640625" style="95" customWidth="1"/>
    <col min="7964" max="7965" width="0" style="95" hidden="1" customWidth="1"/>
    <col min="7966" max="7966" width="24" style="95" customWidth="1"/>
    <col min="7967" max="7967" width="18.88671875" style="95" customWidth="1"/>
    <col min="7968" max="7968" width="15.6640625" style="95" bestFit="1" customWidth="1"/>
    <col min="7969" max="7969" width="12.6640625" style="95" bestFit="1" customWidth="1"/>
    <col min="7970" max="7970" width="14.6640625" style="95" bestFit="1" customWidth="1"/>
    <col min="7971" max="7971" width="18.33203125" style="95" customWidth="1"/>
    <col min="7972" max="7972" width="13.6640625" style="95" customWidth="1"/>
    <col min="7973" max="7973" width="9.44140625" style="95" customWidth="1"/>
    <col min="7974" max="7974" width="15" style="95" customWidth="1"/>
    <col min="7975" max="8190" width="25.88671875" style="95"/>
    <col min="8191" max="8191" width="26.33203125" style="95" customWidth="1"/>
    <col min="8192" max="8192" width="0" style="95" hidden="1" customWidth="1"/>
    <col min="8193" max="8193" width="18.33203125" style="95" customWidth="1"/>
    <col min="8194" max="8194" width="1.33203125" style="95" customWidth="1"/>
    <col min="8195" max="8195" width="20.5546875" style="95" customWidth="1"/>
    <col min="8196" max="8196" width="20.33203125" style="95" customWidth="1"/>
    <col min="8197" max="8197" width="10.33203125" style="95" customWidth="1"/>
    <col min="8198" max="8201" width="0" style="95" hidden="1" customWidth="1"/>
    <col min="8202" max="8202" width="18.88671875" style="95" customWidth="1"/>
    <col min="8203" max="8203" width="19" style="95" customWidth="1"/>
    <col min="8204" max="8204" width="15.33203125" style="95" customWidth="1"/>
    <col min="8205" max="8205" width="10.33203125" style="95" customWidth="1"/>
    <col min="8206" max="8206" width="18.6640625" style="95" customWidth="1"/>
    <col min="8207" max="8207" width="18.88671875" style="95" customWidth="1"/>
    <col min="8208" max="8208" width="16.44140625" style="95" customWidth="1"/>
    <col min="8209" max="8209" width="10.6640625" style="95" customWidth="1"/>
    <col min="8210" max="8210" width="19.44140625" style="95" customWidth="1"/>
    <col min="8211" max="8211" width="19.33203125" style="95" customWidth="1"/>
    <col min="8212" max="8212" width="14.109375" style="95" customWidth="1"/>
    <col min="8213" max="8213" width="9.88671875" style="95" customWidth="1"/>
    <col min="8214" max="8214" width="1.88671875" style="95" customWidth="1"/>
    <col min="8215" max="8215" width="18.6640625" style="95" customWidth="1"/>
    <col min="8216" max="8216" width="17.6640625" style="95" customWidth="1"/>
    <col min="8217" max="8217" width="17.33203125" style="95" customWidth="1"/>
    <col min="8218" max="8218" width="10.109375" style="95" customWidth="1"/>
    <col min="8219" max="8219" width="1.6640625" style="95" customWidth="1"/>
    <col min="8220" max="8221" width="0" style="95" hidden="1" customWidth="1"/>
    <col min="8222" max="8222" width="24" style="95" customWidth="1"/>
    <col min="8223" max="8223" width="18.88671875" style="95" customWidth="1"/>
    <col min="8224" max="8224" width="15.6640625" style="95" bestFit="1" customWidth="1"/>
    <col min="8225" max="8225" width="12.6640625" style="95" bestFit="1" customWidth="1"/>
    <col min="8226" max="8226" width="14.6640625" style="95" bestFit="1" customWidth="1"/>
    <col min="8227" max="8227" width="18.33203125" style="95" customWidth="1"/>
    <col min="8228" max="8228" width="13.6640625" style="95" customWidth="1"/>
    <col min="8229" max="8229" width="9.44140625" style="95" customWidth="1"/>
    <col min="8230" max="8230" width="15" style="95" customWidth="1"/>
    <col min="8231" max="8446" width="25.88671875" style="95"/>
    <col min="8447" max="8447" width="26.33203125" style="95" customWidth="1"/>
    <col min="8448" max="8448" width="0" style="95" hidden="1" customWidth="1"/>
    <col min="8449" max="8449" width="18.33203125" style="95" customWidth="1"/>
    <col min="8450" max="8450" width="1.33203125" style="95" customWidth="1"/>
    <col min="8451" max="8451" width="20.5546875" style="95" customWidth="1"/>
    <col min="8452" max="8452" width="20.33203125" style="95" customWidth="1"/>
    <col min="8453" max="8453" width="10.33203125" style="95" customWidth="1"/>
    <col min="8454" max="8457" width="0" style="95" hidden="1" customWidth="1"/>
    <col min="8458" max="8458" width="18.88671875" style="95" customWidth="1"/>
    <col min="8459" max="8459" width="19" style="95" customWidth="1"/>
    <col min="8460" max="8460" width="15.33203125" style="95" customWidth="1"/>
    <col min="8461" max="8461" width="10.33203125" style="95" customWidth="1"/>
    <col min="8462" max="8462" width="18.6640625" style="95" customWidth="1"/>
    <col min="8463" max="8463" width="18.88671875" style="95" customWidth="1"/>
    <col min="8464" max="8464" width="16.44140625" style="95" customWidth="1"/>
    <col min="8465" max="8465" width="10.6640625" style="95" customWidth="1"/>
    <col min="8466" max="8466" width="19.44140625" style="95" customWidth="1"/>
    <col min="8467" max="8467" width="19.33203125" style="95" customWidth="1"/>
    <col min="8468" max="8468" width="14.109375" style="95" customWidth="1"/>
    <col min="8469" max="8469" width="9.88671875" style="95" customWidth="1"/>
    <col min="8470" max="8470" width="1.88671875" style="95" customWidth="1"/>
    <col min="8471" max="8471" width="18.6640625" style="95" customWidth="1"/>
    <col min="8472" max="8472" width="17.6640625" style="95" customWidth="1"/>
    <col min="8473" max="8473" width="17.33203125" style="95" customWidth="1"/>
    <col min="8474" max="8474" width="10.109375" style="95" customWidth="1"/>
    <col min="8475" max="8475" width="1.6640625" style="95" customWidth="1"/>
    <col min="8476" max="8477" width="0" style="95" hidden="1" customWidth="1"/>
    <col min="8478" max="8478" width="24" style="95" customWidth="1"/>
    <col min="8479" max="8479" width="18.88671875" style="95" customWidth="1"/>
    <col min="8480" max="8480" width="15.6640625" style="95" bestFit="1" customWidth="1"/>
    <col min="8481" max="8481" width="12.6640625" style="95" bestFit="1" customWidth="1"/>
    <col min="8482" max="8482" width="14.6640625" style="95" bestFit="1" customWidth="1"/>
    <col min="8483" max="8483" width="18.33203125" style="95" customWidth="1"/>
    <col min="8484" max="8484" width="13.6640625" style="95" customWidth="1"/>
    <col min="8485" max="8485" width="9.44140625" style="95" customWidth="1"/>
    <col min="8486" max="8486" width="15" style="95" customWidth="1"/>
    <col min="8487" max="8702" width="25.88671875" style="95"/>
    <col min="8703" max="8703" width="26.33203125" style="95" customWidth="1"/>
    <col min="8704" max="8704" width="0" style="95" hidden="1" customWidth="1"/>
    <col min="8705" max="8705" width="18.33203125" style="95" customWidth="1"/>
    <col min="8706" max="8706" width="1.33203125" style="95" customWidth="1"/>
    <col min="8707" max="8707" width="20.5546875" style="95" customWidth="1"/>
    <col min="8708" max="8708" width="20.33203125" style="95" customWidth="1"/>
    <col min="8709" max="8709" width="10.33203125" style="95" customWidth="1"/>
    <col min="8710" max="8713" width="0" style="95" hidden="1" customWidth="1"/>
    <col min="8714" max="8714" width="18.88671875" style="95" customWidth="1"/>
    <col min="8715" max="8715" width="19" style="95" customWidth="1"/>
    <col min="8716" max="8716" width="15.33203125" style="95" customWidth="1"/>
    <col min="8717" max="8717" width="10.33203125" style="95" customWidth="1"/>
    <col min="8718" max="8718" width="18.6640625" style="95" customWidth="1"/>
    <col min="8719" max="8719" width="18.88671875" style="95" customWidth="1"/>
    <col min="8720" max="8720" width="16.44140625" style="95" customWidth="1"/>
    <col min="8721" max="8721" width="10.6640625" style="95" customWidth="1"/>
    <col min="8722" max="8722" width="19.44140625" style="95" customWidth="1"/>
    <col min="8723" max="8723" width="19.33203125" style="95" customWidth="1"/>
    <col min="8724" max="8724" width="14.109375" style="95" customWidth="1"/>
    <col min="8725" max="8725" width="9.88671875" style="95" customWidth="1"/>
    <col min="8726" max="8726" width="1.88671875" style="95" customWidth="1"/>
    <col min="8727" max="8727" width="18.6640625" style="95" customWidth="1"/>
    <col min="8728" max="8728" width="17.6640625" style="95" customWidth="1"/>
    <col min="8729" max="8729" width="17.33203125" style="95" customWidth="1"/>
    <col min="8730" max="8730" width="10.109375" style="95" customWidth="1"/>
    <col min="8731" max="8731" width="1.6640625" style="95" customWidth="1"/>
    <col min="8732" max="8733" width="0" style="95" hidden="1" customWidth="1"/>
    <col min="8734" max="8734" width="24" style="95" customWidth="1"/>
    <col min="8735" max="8735" width="18.88671875" style="95" customWidth="1"/>
    <col min="8736" max="8736" width="15.6640625" style="95" bestFit="1" customWidth="1"/>
    <col min="8737" max="8737" width="12.6640625" style="95" bestFit="1" customWidth="1"/>
    <col min="8738" max="8738" width="14.6640625" style="95" bestFit="1" customWidth="1"/>
    <col min="8739" max="8739" width="18.33203125" style="95" customWidth="1"/>
    <col min="8740" max="8740" width="13.6640625" style="95" customWidth="1"/>
    <col min="8741" max="8741" width="9.44140625" style="95" customWidth="1"/>
    <col min="8742" max="8742" width="15" style="95" customWidth="1"/>
    <col min="8743" max="8958" width="25.88671875" style="95"/>
    <col min="8959" max="8959" width="26.33203125" style="95" customWidth="1"/>
    <col min="8960" max="8960" width="0" style="95" hidden="1" customWidth="1"/>
    <col min="8961" max="8961" width="18.33203125" style="95" customWidth="1"/>
    <col min="8962" max="8962" width="1.33203125" style="95" customWidth="1"/>
    <col min="8963" max="8963" width="20.5546875" style="95" customWidth="1"/>
    <col min="8964" max="8964" width="20.33203125" style="95" customWidth="1"/>
    <col min="8965" max="8965" width="10.33203125" style="95" customWidth="1"/>
    <col min="8966" max="8969" width="0" style="95" hidden="1" customWidth="1"/>
    <col min="8970" max="8970" width="18.88671875" style="95" customWidth="1"/>
    <col min="8971" max="8971" width="19" style="95" customWidth="1"/>
    <col min="8972" max="8972" width="15.33203125" style="95" customWidth="1"/>
    <col min="8973" max="8973" width="10.33203125" style="95" customWidth="1"/>
    <col min="8974" max="8974" width="18.6640625" style="95" customWidth="1"/>
    <col min="8975" max="8975" width="18.88671875" style="95" customWidth="1"/>
    <col min="8976" max="8976" width="16.44140625" style="95" customWidth="1"/>
    <col min="8977" max="8977" width="10.6640625" style="95" customWidth="1"/>
    <col min="8978" max="8978" width="19.44140625" style="95" customWidth="1"/>
    <col min="8979" max="8979" width="19.33203125" style="95" customWidth="1"/>
    <col min="8980" max="8980" width="14.109375" style="95" customWidth="1"/>
    <col min="8981" max="8981" width="9.88671875" style="95" customWidth="1"/>
    <col min="8982" max="8982" width="1.88671875" style="95" customWidth="1"/>
    <col min="8983" max="8983" width="18.6640625" style="95" customWidth="1"/>
    <col min="8984" max="8984" width="17.6640625" style="95" customWidth="1"/>
    <col min="8985" max="8985" width="17.33203125" style="95" customWidth="1"/>
    <col min="8986" max="8986" width="10.109375" style="95" customWidth="1"/>
    <col min="8987" max="8987" width="1.6640625" style="95" customWidth="1"/>
    <col min="8988" max="8989" width="0" style="95" hidden="1" customWidth="1"/>
    <col min="8990" max="8990" width="24" style="95" customWidth="1"/>
    <col min="8991" max="8991" width="18.88671875" style="95" customWidth="1"/>
    <col min="8992" max="8992" width="15.6640625" style="95" bestFit="1" customWidth="1"/>
    <col min="8993" max="8993" width="12.6640625" style="95" bestFit="1" customWidth="1"/>
    <col min="8994" max="8994" width="14.6640625" style="95" bestFit="1" customWidth="1"/>
    <col min="8995" max="8995" width="18.33203125" style="95" customWidth="1"/>
    <col min="8996" max="8996" width="13.6640625" style="95" customWidth="1"/>
    <col min="8997" max="8997" width="9.44140625" style="95" customWidth="1"/>
    <col min="8998" max="8998" width="15" style="95" customWidth="1"/>
    <col min="8999" max="9214" width="25.88671875" style="95"/>
    <col min="9215" max="9215" width="26.33203125" style="95" customWidth="1"/>
    <col min="9216" max="9216" width="0" style="95" hidden="1" customWidth="1"/>
    <col min="9217" max="9217" width="18.33203125" style="95" customWidth="1"/>
    <col min="9218" max="9218" width="1.33203125" style="95" customWidth="1"/>
    <col min="9219" max="9219" width="20.5546875" style="95" customWidth="1"/>
    <col min="9220" max="9220" width="20.33203125" style="95" customWidth="1"/>
    <col min="9221" max="9221" width="10.33203125" style="95" customWidth="1"/>
    <col min="9222" max="9225" width="0" style="95" hidden="1" customWidth="1"/>
    <col min="9226" max="9226" width="18.88671875" style="95" customWidth="1"/>
    <col min="9227" max="9227" width="19" style="95" customWidth="1"/>
    <col min="9228" max="9228" width="15.33203125" style="95" customWidth="1"/>
    <col min="9229" max="9229" width="10.33203125" style="95" customWidth="1"/>
    <col min="9230" max="9230" width="18.6640625" style="95" customWidth="1"/>
    <col min="9231" max="9231" width="18.88671875" style="95" customWidth="1"/>
    <col min="9232" max="9232" width="16.44140625" style="95" customWidth="1"/>
    <col min="9233" max="9233" width="10.6640625" style="95" customWidth="1"/>
    <col min="9234" max="9234" width="19.44140625" style="95" customWidth="1"/>
    <col min="9235" max="9235" width="19.33203125" style="95" customWidth="1"/>
    <col min="9236" max="9236" width="14.109375" style="95" customWidth="1"/>
    <col min="9237" max="9237" width="9.88671875" style="95" customWidth="1"/>
    <col min="9238" max="9238" width="1.88671875" style="95" customWidth="1"/>
    <col min="9239" max="9239" width="18.6640625" style="95" customWidth="1"/>
    <col min="9240" max="9240" width="17.6640625" style="95" customWidth="1"/>
    <col min="9241" max="9241" width="17.33203125" style="95" customWidth="1"/>
    <col min="9242" max="9242" width="10.109375" style="95" customWidth="1"/>
    <col min="9243" max="9243" width="1.6640625" style="95" customWidth="1"/>
    <col min="9244" max="9245" width="0" style="95" hidden="1" customWidth="1"/>
    <col min="9246" max="9246" width="24" style="95" customWidth="1"/>
    <col min="9247" max="9247" width="18.88671875" style="95" customWidth="1"/>
    <col min="9248" max="9248" width="15.6640625" style="95" bestFit="1" customWidth="1"/>
    <col min="9249" max="9249" width="12.6640625" style="95" bestFit="1" customWidth="1"/>
    <col min="9250" max="9250" width="14.6640625" style="95" bestFit="1" customWidth="1"/>
    <col min="9251" max="9251" width="18.33203125" style="95" customWidth="1"/>
    <col min="9252" max="9252" width="13.6640625" style="95" customWidth="1"/>
    <col min="9253" max="9253" width="9.44140625" style="95" customWidth="1"/>
    <col min="9254" max="9254" width="15" style="95" customWidth="1"/>
    <col min="9255" max="9470" width="25.88671875" style="95"/>
    <col min="9471" max="9471" width="26.33203125" style="95" customWidth="1"/>
    <col min="9472" max="9472" width="0" style="95" hidden="1" customWidth="1"/>
    <col min="9473" max="9473" width="18.33203125" style="95" customWidth="1"/>
    <col min="9474" max="9474" width="1.33203125" style="95" customWidth="1"/>
    <col min="9475" max="9475" width="20.5546875" style="95" customWidth="1"/>
    <col min="9476" max="9476" width="20.33203125" style="95" customWidth="1"/>
    <col min="9477" max="9477" width="10.33203125" style="95" customWidth="1"/>
    <col min="9478" max="9481" width="0" style="95" hidden="1" customWidth="1"/>
    <col min="9482" max="9482" width="18.88671875" style="95" customWidth="1"/>
    <col min="9483" max="9483" width="19" style="95" customWidth="1"/>
    <col min="9484" max="9484" width="15.33203125" style="95" customWidth="1"/>
    <col min="9485" max="9485" width="10.33203125" style="95" customWidth="1"/>
    <col min="9486" max="9486" width="18.6640625" style="95" customWidth="1"/>
    <col min="9487" max="9487" width="18.88671875" style="95" customWidth="1"/>
    <col min="9488" max="9488" width="16.44140625" style="95" customWidth="1"/>
    <col min="9489" max="9489" width="10.6640625" style="95" customWidth="1"/>
    <col min="9490" max="9490" width="19.44140625" style="95" customWidth="1"/>
    <col min="9491" max="9491" width="19.33203125" style="95" customWidth="1"/>
    <col min="9492" max="9492" width="14.109375" style="95" customWidth="1"/>
    <col min="9493" max="9493" width="9.88671875" style="95" customWidth="1"/>
    <col min="9494" max="9494" width="1.88671875" style="95" customWidth="1"/>
    <col min="9495" max="9495" width="18.6640625" style="95" customWidth="1"/>
    <col min="9496" max="9496" width="17.6640625" style="95" customWidth="1"/>
    <col min="9497" max="9497" width="17.33203125" style="95" customWidth="1"/>
    <col min="9498" max="9498" width="10.109375" style="95" customWidth="1"/>
    <col min="9499" max="9499" width="1.6640625" style="95" customWidth="1"/>
    <col min="9500" max="9501" width="0" style="95" hidden="1" customWidth="1"/>
    <col min="9502" max="9502" width="24" style="95" customWidth="1"/>
    <col min="9503" max="9503" width="18.88671875" style="95" customWidth="1"/>
    <col min="9504" max="9504" width="15.6640625" style="95" bestFit="1" customWidth="1"/>
    <col min="9505" max="9505" width="12.6640625" style="95" bestFit="1" customWidth="1"/>
    <col min="9506" max="9506" width="14.6640625" style="95" bestFit="1" customWidth="1"/>
    <col min="9507" max="9507" width="18.33203125" style="95" customWidth="1"/>
    <col min="9508" max="9508" width="13.6640625" style="95" customWidth="1"/>
    <col min="9509" max="9509" width="9.44140625" style="95" customWidth="1"/>
    <col min="9510" max="9510" width="15" style="95" customWidth="1"/>
    <col min="9511" max="9726" width="25.88671875" style="95"/>
    <col min="9727" max="9727" width="26.33203125" style="95" customWidth="1"/>
    <col min="9728" max="9728" width="0" style="95" hidden="1" customWidth="1"/>
    <col min="9729" max="9729" width="18.33203125" style="95" customWidth="1"/>
    <col min="9730" max="9730" width="1.33203125" style="95" customWidth="1"/>
    <col min="9731" max="9731" width="20.5546875" style="95" customWidth="1"/>
    <col min="9732" max="9732" width="20.33203125" style="95" customWidth="1"/>
    <col min="9733" max="9733" width="10.33203125" style="95" customWidth="1"/>
    <col min="9734" max="9737" width="0" style="95" hidden="1" customWidth="1"/>
    <col min="9738" max="9738" width="18.88671875" style="95" customWidth="1"/>
    <col min="9739" max="9739" width="19" style="95" customWidth="1"/>
    <col min="9740" max="9740" width="15.33203125" style="95" customWidth="1"/>
    <col min="9741" max="9741" width="10.33203125" style="95" customWidth="1"/>
    <col min="9742" max="9742" width="18.6640625" style="95" customWidth="1"/>
    <col min="9743" max="9743" width="18.88671875" style="95" customWidth="1"/>
    <col min="9744" max="9744" width="16.44140625" style="95" customWidth="1"/>
    <col min="9745" max="9745" width="10.6640625" style="95" customWidth="1"/>
    <col min="9746" max="9746" width="19.44140625" style="95" customWidth="1"/>
    <col min="9747" max="9747" width="19.33203125" style="95" customWidth="1"/>
    <col min="9748" max="9748" width="14.109375" style="95" customWidth="1"/>
    <col min="9749" max="9749" width="9.88671875" style="95" customWidth="1"/>
    <col min="9750" max="9750" width="1.88671875" style="95" customWidth="1"/>
    <col min="9751" max="9751" width="18.6640625" style="95" customWidth="1"/>
    <col min="9752" max="9752" width="17.6640625" style="95" customWidth="1"/>
    <col min="9753" max="9753" width="17.33203125" style="95" customWidth="1"/>
    <col min="9754" max="9754" width="10.109375" style="95" customWidth="1"/>
    <col min="9755" max="9755" width="1.6640625" style="95" customWidth="1"/>
    <col min="9756" max="9757" width="0" style="95" hidden="1" customWidth="1"/>
    <col min="9758" max="9758" width="24" style="95" customWidth="1"/>
    <col min="9759" max="9759" width="18.88671875" style="95" customWidth="1"/>
    <col min="9760" max="9760" width="15.6640625" style="95" bestFit="1" customWidth="1"/>
    <col min="9761" max="9761" width="12.6640625" style="95" bestFit="1" customWidth="1"/>
    <col min="9762" max="9762" width="14.6640625" style="95" bestFit="1" customWidth="1"/>
    <col min="9763" max="9763" width="18.33203125" style="95" customWidth="1"/>
    <col min="9764" max="9764" width="13.6640625" style="95" customWidth="1"/>
    <col min="9765" max="9765" width="9.44140625" style="95" customWidth="1"/>
    <col min="9766" max="9766" width="15" style="95" customWidth="1"/>
    <col min="9767" max="9982" width="25.88671875" style="95"/>
    <col min="9983" max="9983" width="26.33203125" style="95" customWidth="1"/>
    <col min="9984" max="9984" width="0" style="95" hidden="1" customWidth="1"/>
    <col min="9985" max="9985" width="18.33203125" style="95" customWidth="1"/>
    <col min="9986" max="9986" width="1.33203125" style="95" customWidth="1"/>
    <col min="9987" max="9987" width="20.5546875" style="95" customWidth="1"/>
    <col min="9988" max="9988" width="20.33203125" style="95" customWidth="1"/>
    <col min="9989" max="9989" width="10.33203125" style="95" customWidth="1"/>
    <col min="9990" max="9993" width="0" style="95" hidden="1" customWidth="1"/>
    <col min="9994" max="9994" width="18.88671875" style="95" customWidth="1"/>
    <col min="9995" max="9995" width="19" style="95" customWidth="1"/>
    <col min="9996" max="9996" width="15.33203125" style="95" customWidth="1"/>
    <col min="9997" max="9997" width="10.33203125" style="95" customWidth="1"/>
    <col min="9998" max="9998" width="18.6640625" style="95" customWidth="1"/>
    <col min="9999" max="9999" width="18.88671875" style="95" customWidth="1"/>
    <col min="10000" max="10000" width="16.44140625" style="95" customWidth="1"/>
    <col min="10001" max="10001" width="10.6640625" style="95" customWidth="1"/>
    <col min="10002" max="10002" width="19.44140625" style="95" customWidth="1"/>
    <col min="10003" max="10003" width="19.33203125" style="95" customWidth="1"/>
    <col min="10004" max="10004" width="14.109375" style="95" customWidth="1"/>
    <col min="10005" max="10005" width="9.88671875" style="95" customWidth="1"/>
    <col min="10006" max="10006" width="1.88671875" style="95" customWidth="1"/>
    <col min="10007" max="10007" width="18.6640625" style="95" customWidth="1"/>
    <col min="10008" max="10008" width="17.6640625" style="95" customWidth="1"/>
    <col min="10009" max="10009" width="17.33203125" style="95" customWidth="1"/>
    <col min="10010" max="10010" width="10.109375" style="95" customWidth="1"/>
    <col min="10011" max="10011" width="1.6640625" style="95" customWidth="1"/>
    <col min="10012" max="10013" width="0" style="95" hidden="1" customWidth="1"/>
    <col min="10014" max="10014" width="24" style="95" customWidth="1"/>
    <col min="10015" max="10015" width="18.88671875" style="95" customWidth="1"/>
    <col min="10016" max="10016" width="15.6640625" style="95" bestFit="1" customWidth="1"/>
    <col min="10017" max="10017" width="12.6640625" style="95" bestFit="1" customWidth="1"/>
    <col min="10018" max="10018" width="14.6640625" style="95" bestFit="1" customWidth="1"/>
    <col min="10019" max="10019" width="18.33203125" style="95" customWidth="1"/>
    <col min="10020" max="10020" width="13.6640625" style="95" customWidth="1"/>
    <col min="10021" max="10021" width="9.44140625" style="95" customWidth="1"/>
    <col min="10022" max="10022" width="15" style="95" customWidth="1"/>
    <col min="10023" max="10238" width="25.88671875" style="95"/>
    <col min="10239" max="10239" width="26.33203125" style="95" customWidth="1"/>
    <col min="10240" max="10240" width="0" style="95" hidden="1" customWidth="1"/>
    <col min="10241" max="10241" width="18.33203125" style="95" customWidth="1"/>
    <col min="10242" max="10242" width="1.33203125" style="95" customWidth="1"/>
    <col min="10243" max="10243" width="20.5546875" style="95" customWidth="1"/>
    <col min="10244" max="10244" width="20.33203125" style="95" customWidth="1"/>
    <col min="10245" max="10245" width="10.33203125" style="95" customWidth="1"/>
    <col min="10246" max="10249" width="0" style="95" hidden="1" customWidth="1"/>
    <col min="10250" max="10250" width="18.88671875" style="95" customWidth="1"/>
    <col min="10251" max="10251" width="19" style="95" customWidth="1"/>
    <col min="10252" max="10252" width="15.33203125" style="95" customWidth="1"/>
    <col min="10253" max="10253" width="10.33203125" style="95" customWidth="1"/>
    <col min="10254" max="10254" width="18.6640625" style="95" customWidth="1"/>
    <col min="10255" max="10255" width="18.88671875" style="95" customWidth="1"/>
    <col min="10256" max="10256" width="16.44140625" style="95" customWidth="1"/>
    <col min="10257" max="10257" width="10.6640625" style="95" customWidth="1"/>
    <col min="10258" max="10258" width="19.44140625" style="95" customWidth="1"/>
    <col min="10259" max="10259" width="19.33203125" style="95" customWidth="1"/>
    <col min="10260" max="10260" width="14.109375" style="95" customWidth="1"/>
    <col min="10261" max="10261" width="9.88671875" style="95" customWidth="1"/>
    <col min="10262" max="10262" width="1.88671875" style="95" customWidth="1"/>
    <col min="10263" max="10263" width="18.6640625" style="95" customWidth="1"/>
    <col min="10264" max="10264" width="17.6640625" style="95" customWidth="1"/>
    <col min="10265" max="10265" width="17.33203125" style="95" customWidth="1"/>
    <col min="10266" max="10266" width="10.109375" style="95" customWidth="1"/>
    <col min="10267" max="10267" width="1.6640625" style="95" customWidth="1"/>
    <col min="10268" max="10269" width="0" style="95" hidden="1" customWidth="1"/>
    <col min="10270" max="10270" width="24" style="95" customWidth="1"/>
    <col min="10271" max="10271" width="18.88671875" style="95" customWidth="1"/>
    <col min="10272" max="10272" width="15.6640625" style="95" bestFit="1" customWidth="1"/>
    <col min="10273" max="10273" width="12.6640625" style="95" bestFit="1" customWidth="1"/>
    <col min="10274" max="10274" width="14.6640625" style="95" bestFit="1" customWidth="1"/>
    <col min="10275" max="10275" width="18.33203125" style="95" customWidth="1"/>
    <col min="10276" max="10276" width="13.6640625" style="95" customWidth="1"/>
    <col min="10277" max="10277" width="9.44140625" style="95" customWidth="1"/>
    <col min="10278" max="10278" width="15" style="95" customWidth="1"/>
    <col min="10279" max="10494" width="25.88671875" style="95"/>
    <col min="10495" max="10495" width="26.33203125" style="95" customWidth="1"/>
    <col min="10496" max="10496" width="0" style="95" hidden="1" customWidth="1"/>
    <col min="10497" max="10497" width="18.33203125" style="95" customWidth="1"/>
    <col min="10498" max="10498" width="1.33203125" style="95" customWidth="1"/>
    <col min="10499" max="10499" width="20.5546875" style="95" customWidth="1"/>
    <col min="10500" max="10500" width="20.33203125" style="95" customWidth="1"/>
    <col min="10501" max="10501" width="10.33203125" style="95" customWidth="1"/>
    <col min="10502" max="10505" width="0" style="95" hidden="1" customWidth="1"/>
    <col min="10506" max="10506" width="18.88671875" style="95" customWidth="1"/>
    <col min="10507" max="10507" width="19" style="95" customWidth="1"/>
    <col min="10508" max="10508" width="15.33203125" style="95" customWidth="1"/>
    <col min="10509" max="10509" width="10.33203125" style="95" customWidth="1"/>
    <col min="10510" max="10510" width="18.6640625" style="95" customWidth="1"/>
    <col min="10511" max="10511" width="18.88671875" style="95" customWidth="1"/>
    <col min="10512" max="10512" width="16.44140625" style="95" customWidth="1"/>
    <col min="10513" max="10513" width="10.6640625" style="95" customWidth="1"/>
    <col min="10514" max="10514" width="19.44140625" style="95" customWidth="1"/>
    <col min="10515" max="10515" width="19.33203125" style="95" customWidth="1"/>
    <col min="10516" max="10516" width="14.109375" style="95" customWidth="1"/>
    <col min="10517" max="10517" width="9.88671875" style="95" customWidth="1"/>
    <col min="10518" max="10518" width="1.88671875" style="95" customWidth="1"/>
    <col min="10519" max="10519" width="18.6640625" style="95" customWidth="1"/>
    <col min="10520" max="10520" width="17.6640625" style="95" customWidth="1"/>
    <col min="10521" max="10521" width="17.33203125" style="95" customWidth="1"/>
    <col min="10522" max="10522" width="10.109375" style="95" customWidth="1"/>
    <col min="10523" max="10523" width="1.6640625" style="95" customWidth="1"/>
    <col min="10524" max="10525" width="0" style="95" hidden="1" customWidth="1"/>
    <col min="10526" max="10526" width="24" style="95" customWidth="1"/>
    <col min="10527" max="10527" width="18.88671875" style="95" customWidth="1"/>
    <col min="10528" max="10528" width="15.6640625" style="95" bestFit="1" customWidth="1"/>
    <col min="10529" max="10529" width="12.6640625" style="95" bestFit="1" customWidth="1"/>
    <col min="10530" max="10530" width="14.6640625" style="95" bestFit="1" customWidth="1"/>
    <col min="10531" max="10531" width="18.33203125" style="95" customWidth="1"/>
    <col min="10532" max="10532" width="13.6640625" style="95" customWidth="1"/>
    <col min="10533" max="10533" width="9.44140625" style="95" customWidth="1"/>
    <col min="10534" max="10534" width="15" style="95" customWidth="1"/>
    <col min="10535" max="10750" width="25.88671875" style="95"/>
    <col min="10751" max="10751" width="26.33203125" style="95" customWidth="1"/>
    <col min="10752" max="10752" width="0" style="95" hidden="1" customWidth="1"/>
    <col min="10753" max="10753" width="18.33203125" style="95" customWidth="1"/>
    <col min="10754" max="10754" width="1.33203125" style="95" customWidth="1"/>
    <col min="10755" max="10755" width="20.5546875" style="95" customWidth="1"/>
    <col min="10756" max="10756" width="20.33203125" style="95" customWidth="1"/>
    <col min="10757" max="10757" width="10.33203125" style="95" customWidth="1"/>
    <col min="10758" max="10761" width="0" style="95" hidden="1" customWidth="1"/>
    <col min="10762" max="10762" width="18.88671875" style="95" customWidth="1"/>
    <col min="10763" max="10763" width="19" style="95" customWidth="1"/>
    <col min="10764" max="10764" width="15.33203125" style="95" customWidth="1"/>
    <col min="10765" max="10765" width="10.33203125" style="95" customWidth="1"/>
    <col min="10766" max="10766" width="18.6640625" style="95" customWidth="1"/>
    <col min="10767" max="10767" width="18.88671875" style="95" customWidth="1"/>
    <col min="10768" max="10768" width="16.44140625" style="95" customWidth="1"/>
    <col min="10769" max="10769" width="10.6640625" style="95" customWidth="1"/>
    <col min="10770" max="10770" width="19.44140625" style="95" customWidth="1"/>
    <col min="10771" max="10771" width="19.33203125" style="95" customWidth="1"/>
    <col min="10772" max="10772" width="14.109375" style="95" customWidth="1"/>
    <col min="10773" max="10773" width="9.88671875" style="95" customWidth="1"/>
    <col min="10774" max="10774" width="1.88671875" style="95" customWidth="1"/>
    <col min="10775" max="10775" width="18.6640625" style="95" customWidth="1"/>
    <col min="10776" max="10776" width="17.6640625" style="95" customWidth="1"/>
    <col min="10777" max="10777" width="17.33203125" style="95" customWidth="1"/>
    <col min="10778" max="10778" width="10.109375" style="95" customWidth="1"/>
    <col min="10779" max="10779" width="1.6640625" style="95" customWidth="1"/>
    <col min="10780" max="10781" width="0" style="95" hidden="1" customWidth="1"/>
    <col min="10782" max="10782" width="24" style="95" customWidth="1"/>
    <col min="10783" max="10783" width="18.88671875" style="95" customWidth="1"/>
    <col min="10784" max="10784" width="15.6640625" style="95" bestFit="1" customWidth="1"/>
    <col min="10785" max="10785" width="12.6640625" style="95" bestFit="1" customWidth="1"/>
    <col min="10786" max="10786" width="14.6640625" style="95" bestFit="1" customWidth="1"/>
    <col min="10787" max="10787" width="18.33203125" style="95" customWidth="1"/>
    <col min="10788" max="10788" width="13.6640625" style="95" customWidth="1"/>
    <col min="10789" max="10789" width="9.44140625" style="95" customWidth="1"/>
    <col min="10790" max="10790" width="15" style="95" customWidth="1"/>
    <col min="10791" max="11006" width="25.88671875" style="95"/>
    <col min="11007" max="11007" width="26.33203125" style="95" customWidth="1"/>
    <col min="11008" max="11008" width="0" style="95" hidden="1" customWidth="1"/>
    <col min="11009" max="11009" width="18.33203125" style="95" customWidth="1"/>
    <col min="11010" max="11010" width="1.33203125" style="95" customWidth="1"/>
    <col min="11011" max="11011" width="20.5546875" style="95" customWidth="1"/>
    <col min="11012" max="11012" width="20.33203125" style="95" customWidth="1"/>
    <col min="11013" max="11013" width="10.33203125" style="95" customWidth="1"/>
    <col min="11014" max="11017" width="0" style="95" hidden="1" customWidth="1"/>
    <col min="11018" max="11018" width="18.88671875" style="95" customWidth="1"/>
    <col min="11019" max="11019" width="19" style="95" customWidth="1"/>
    <col min="11020" max="11020" width="15.33203125" style="95" customWidth="1"/>
    <col min="11021" max="11021" width="10.33203125" style="95" customWidth="1"/>
    <col min="11022" max="11022" width="18.6640625" style="95" customWidth="1"/>
    <col min="11023" max="11023" width="18.88671875" style="95" customWidth="1"/>
    <col min="11024" max="11024" width="16.44140625" style="95" customWidth="1"/>
    <col min="11025" max="11025" width="10.6640625" style="95" customWidth="1"/>
    <col min="11026" max="11026" width="19.44140625" style="95" customWidth="1"/>
    <col min="11027" max="11027" width="19.33203125" style="95" customWidth="1"/>
    <col min="11028" max="11028" width="14.109375" style="95" customWidth="1"/>
    <col min="11029" max="11029" width="9.88671875" style="95" customWidth="1"/>
    <col min="11030" max="11030" width="1.88671875" style="95" customWidth="1"/>
    <col min="11031" max="11031" width="18.6640625" style="95" customWidth="1"/>
    <col min="11032" max="11032" width="17.6640625" style="95" customWidth="1"/>
    <col min="11033" max="11033" width="17.33203125" style="95" customWidth="1"/>
    <col min="11034" max="11034" width="10.109375" style="95" customWidth="1"/>
    <col min="11035" max="11035" width="1.6640625" style="95" customWidth="1"/>
    <col min="11036" max="11037" width="0" style="95" hidden="1" customWidth="1"/>
    <col min="11038" max="11038" width="24" style="95" customWidth="1"/>
    <col min="11039" max="11039" width="18.88671875" style="95" customWidth="1"/>
    <col min="11040" max="11040" width="15.6640625" style="95" bestFit="1" customWidth="1"/>
    <col min="11041" max="11041" width="12.6640625" style="95" bestFit="1" customWidth="1"/>
    <col min="11042" max="11042" width="14.6640625" style="95" bestFit="1" customWidth="1"/>
    <col min="11043" max="11043" width="18.33203125" style="95" customWidth="1"/>
    <col min="11044" max="11044" width="13.6640625" style="95" customWidth="1"/>
    <col min="11045" max="11045" width="9.44140625" style="95" customWidth="1"/>
    <col min="11046" max="11046" width="15" style="95" customWidth="1"/>
    <col min="11047" max="11262" width="25.88671875" style="95"/>
    <col min="11263" max="11263" width="26.33203125" style="95" customWidth="1"/>
    <col min="11264" max="11264" width="0" style="95" hidden="1" customWidth="1"/>
    <col min="11265" max="11265" width="18.33203125" style="95" customWidth="1"/>
    <col min="11266" max="11266" width="1.33203125" style="95" customWidth="1"/>
    <col min="11267" max="11267" width="20.5546875" style="95" customWidth="1"/>
    <col min="11268" max="11268" width="20.33203125" style="95" customWidth="1"/>
    <col min="11269" max="11269" width="10.33203125" style="95" customWidth="1"/>
    <col min="11270" max="11273" width="0" style="95" hidden="1" customWidth="1"/>
    <col min="11274" max="11274" width="18.88671875" style="95" customWidth="1"/>
    <col min="11275" max="11275" width="19" style="95" customWidth="1"/>
    <col min="11276" max="11276" width="15.33203125" style="95" customWidth="1"/>
    <col min="11277" max="11277" width="10.33203125" style="95" customWidth="1"/>
    <col min="11278" max="11278" width="18.6640625" style="95" customWidth="1"/>
    <col min="11279" max="11279" width="18.88671875" style="95" customWidth="1"/>
    <col min="11280" max="11280" width="16.44140625" style="95" customWidth="1"/>
    <col min="11281" max="11281" width="10.6640625" style="95" customWidth="1"/>
    <col min="11282" max="11282" width="19.44140625" style="95" customWidth="1"/>
    <col min="11283" max="11283" width="19.33203125" style="95" customWidth="1"/>
    <col min="11284" max="11284" width="14.109375" style="95" customWidth="1"/>
    <col min="11285" max="11285" width="9.88671875" style="95" customWidth="1"/>
    <col min="11286" max="11286" width="1.88671875" style="95" customWidth="1"/>
    <col min="11287" max="11287" width="18.6640625" style="95" customWidth="1"/>
    <col min="11288" max="11288" width="17.6640625" style="95" customWidth="1"/>
    <col min="11289" max="11289" width="17.33203125" style="95" customWidth="1"/>
    <col min="11290" max="11290" width="10.109375" style="95" customWidth="1"/>
    <col min="11291" max="11291" width="1.6640625" style="95" customWidth="1"/>
    <col min="11292" max="11293" width="0" style="95" hidden="1" customWidth="1"/>
    <col min="11294" max="11294" width="24" style="95" customWidth="1"/>
    <col min="11295" max="11295" width="18.88671875" style="95" customWidth="1"/>
    <col min="11296" max="11296" width="15.6640625" style="95" bestFit="1" customWidth="1"/>
    <col min="11297" max="11297" width="12.6640625" style="95" bestFit="1" customWidth="1"/>
    <col min="11298" max="11298" width="14.6640625" style="95" bestFit="1" customWidth="1"/>
    <col min="11299" max="11299" width="18.33203125" style="95" customWidth="1"/>
    <col min="11300" max="11300" width="13.6640625" style="95" customWidth="1"/>
    <col min="11301" max="11301" width="9.44140625" style="95" customWidth="1"/>
    <col min="11302" max="11302" width="15" style="95" customWidth="1"/>
    <col min="11303" max="11518" width="25.88671875" style="95"/>
    <col min="11519" max="11519" width="26.33203125" style="95" customWidth="1"/>
    <col min="11520" max="11520" width="0" style="95" hidden="1" customWidth="1"/>
    <col min="11521" max="11521" width="18.33203125" style="95" customWidth="1"/>
    <col min="11522" max="11522" width="1.33203125" style="95" customWidth="1"/>
    <col min="11523" max="11523" width="20.5546875" style="95" customWidth="1"/>
    <col min="11524" max="11524" width="20.33203125" style="95" customWidth="1"/>
    <col min="11525" max="11525" width="10.33203125" style="95" customWidth="1"/>
    <col min="11526" max="11529" width="0" style="95" hidden="1" customWidth="1"/>
    <col min="11530" max="11530" width="18.88671875" style="95" customWidth="1"/>
    <col min="11531" max="11531" width="19" style="95" customWidth="1"/>
    <col min="11532" max="11532" width="15.33203125" style="95" customWidth="1"/>
    <col min="11533" max="11533" width="10.33203125" style="95" customWidth="1"/>
    <col min="11534" max="11534" width="18.6640625" style="95" customWidth="1"/>
    <col min="11535" max="11535" width="18.88671875" style="95" customWidth="1"/>
    <col min="11536" max="11536" width="16.44140625" style="95" customWidth="1"/>
    <col min="11537" max="11537" width="10.6640625" style="95" customWidth="1"/>
    <col min="11538" max="11538" width="19.44140625" style="95" customWidth="1"/>
    <col min="11539" max="11539" width="19.33203125" style="95" customWidth="1"/>
    <col min="11540" max="11540" width="14.109375" style="95" customWidth="1"/>
    <col min="11541" max="11541" width="9.88671875" style="95" customWidth="1"/>
    <col min="11542" max="11542" width="1.88671875" style="95" customWidth="1"/>
    <col min="11543" max="11543" width="18.6640625" style="95" customWidth="1"/>
    <col min="11544" max="11544" width="17.6640625" style="95" customWidth="1"/>
    <col min="11545" max="11545" width="17.33203125" style="95" customWidth="1"/>
    <col min="11546" max="11546" width="10.109375" style="95" customWidth="1"/>
    <col min="11547" max="11547" width="1.6640625" style="95" customWidth="1"/>
    <col min="11548" max="11549" width="0" style="95" hidden="1" customWidth="1"/>
    <col min="11550" max="11550" width="24" style="95" customWidth="1"/>
    <col min="11551" max="11551" width="18.88671875" style="95" customWidth="1"/>
    <col min="11552" max="11552" width="15.6640625" style="95" bestFit="1" customWidth="1"/>
    <col min="11553" max="11553" width="12.6640625" style="95" bestFit="1" customWidth="1"/>
    <col min="11554" max="11554" width="14.6640625" style="95" bestFit="1" customWidth="1"/>
    <col min="11555" max="11555" width="18.33203125" style="95" customWidth="1"/>
    <col min="11556" max="11556" width="13.6640625" style="95" customWidth="1"/>
    <col min="11557" max="11557" width="9.44140625" style="95" customWidth="1"/>
    <col min="11558" max="11558" width="15" style="95" customWidth="1"/>
    <col min="11559" max="11774" width="25.88671875" style="95"/>
    <col min="11775" max="11775" width="26.33203125" style="95" customWidth="1"/>
    <col min="11776" max="11776" width="0" style="95" hidden="1" customWidth="1"/>
    <col min="11777" max="11777" width="18.33203125" style="95" customWidth="1"/>
    <col min="11778" max="11778" width="1.33203125" style="95" customWidth="1"/>
    <col min="11779" max="11779" width="20.5546875" style="95" customWidth="1"/>
    <col min="11780" max="11780" width="20.33203125" style="95" customWidth="1"/>
    <col min="11781" max="11781" width="10.33203125" style="95" customWidth="1"/>
    <col min="11782" max="11785" width="0" style="95" hidden="1" customWidth="1"/>
    <col min="11786" max="11786" width="18.88671875" style="95" customWidth="1"/>
    <col min="11787" max="11787" width="19" style="95" customWidth="1"/>
    <col min="11788" max="11788" width="15.33203125" style="95" customWidth="1"/>
    <col min="11789" max="11789" width="10.33203125" style="95" customWidth="1"/>
    <col min="11790" max="11790" width="18.6640625" style="95" customWidth="1"/>
    <col min="11791" max="11791" width="18.88671875" style="95" customWidth="1"/>
    <col min="11792" max="11792" width="16.44140625" style="95" customWidth="1"/>
    <col min="11793" max="11793" width="10.6640625" style="95" customWidth="1"/>
    <col min="11794" max="11794" width="19.44140625" style="95" customWidth="1"/>
    <col min="11795" max="11795" width="19.33203125" style="95" customWidth="1"/>
    <col min="11796" max="11796" width="14.109375" style="95" customWidth="1"/>
    <col min="11797" max="11797" width="9.88671875" style="95" customWidth="1"/>
    <col min="11798" max="11798" width="1.88671875" style="95" customWidth="1"/>
    <col min="11799" max="11799" width="18.6640625" style="95" customWidth="1"/>
    <col min="11800" max="11800" width="17.6640625" style="95" customWidth="1"/>
    <col min="11801" max="11801" width="17.33203125" style="95" customWidth="1"/>
    <col min="11802" max="11802" width="10.109375" style="95" customWidth="1"/>
    <col min="11803" max="11803" width="1.6640625" style="95" customWidth="1"/>
    <col min="11804" max="11805" width="0" style="95" hidden="1" customWidth="1"/>
    <col min="11806" max="11806" width="24" style="95" customWidth="1"/>
    <col min="11807" max="11807" width="18.88671875" style="95" customWidth="1"/>
    <col min="11808" max="11808" width="15.6640625" style="95" bestFit="1" customWidth="1"/>
    <col min="11809" max="11809" width="12.6640625" style="95" bestFit="1" customWidth="1"/>
    <col min="11810" max="11810" width="14.6640625" style="95" bestFit="1" customWidth="1"/>
    <col min="11811" max="11811" width="18.33203125" style="95" customWidth="1"/>
    <col min="11812" max="11812" width="13.6640625" style="95" customWidth="1"/>
    <col min="11813" max="11813" width="9.44140625" style="95" customWidth="1"/>
    <col min="11814" max="11814" width="15" style="95" customWidth="1"/>
    <col min="11815" max="12030" width="25.88671875" style="95"/>
    <col min="12031" max="12031" width="26.33203125" style="95" customWidth="1"/>
    <col min="12032" max="12032" width="0" style="95" hidden="1" customWidth="1"/>
    <col min="12033" max="12033" width="18.33203125" style="95" customWidth="1"/>
    <col min="12034" max="12034" width="1.33203125" style="95" customWidth="1"/>
    <col min="12035" max="12035" width="20.5546875" style="95" customWidth="1"/>
    <col min="12036" max="12036" width="20.33203125" style="95" customWidth="1"/>
    <col min="12037" max="12037" width="10.33203125" style="95" customWidth="1"/>
    <col min="12038" max="12041" width="0" style="95" hidden="1" customWidth="1"/>
    <col min="12042" max="12042" width="18.88671875" style="95" customWidth="1"/>
    <col min="12043" max="12043" width="19" style="95" customWidth="1"/>
    <col min="12044" max="12044" width="15.33203125" style="95" customWidth="1"/>
    <col min="12045" max="12045" width="10.33203125" style="95" customWidth="1"/>
    <col min="12046" max="12046" width="18.6640625" style="95" customWidth="1"/>
    <col min="12047" max="12047" width="18.88671875" style="95" customWidth="1"/>
    <col min="12048" max="12048" width="16.44140625" style="95" customWidth="1"/>
    <col min="12049" max="12049" width="10.6640625" style="95" customWidth="1"/>
    <col min="12050" max="12050" width="19.44140625" style="95" customWidth="1"/>
    <col min="12051" max="12051" width="19.33203125" style="95" customWidth="1"/>
    <col min="12052" max="12052" width="14.109375" style="95" customWidth="1"/>
    <col min="12053" max="12053" width="9.88671875" style="95" customWidth="1"/>
    <col min="12054" max="12054" width="1.88671875" style="95" customWidth="1"/>
    <col min="12055" max="12055" width="18.6640625" style="95" customWidth="1"/>
    <col min="12056" max="12056" width="17.6640625" style="95" customWidth="1"/>
    <col min="12057" max="12057" width="17.33203125" style="95" customWidth="1"/>
    <col min="12058" max="12058" width="10.109375" style="95" customWidth="1"/>
    <col min="12059" max="12059" width="1.6640625" style="95" customWidth="1"/>
    <col min="12060" max="12061" width="0" style="95" hidden="1" customWidth="1"/>
    <col min="12062" max="12062" width="24" style="95" customWidth="1"/>
    <col min="12063" max="12063" width="18.88671875" style="95" customWidth="1"/>
    <col min="12064" max="12064" width="15.6640625" style="95" bestFit="1" customWidth="1"/>
    <col min="12065" max="12065" width="12.6640625" style="95" bestFit="1" customWidth="1"/>
    <col min="12066" max="12066" width="14.6640625" style="95" bestFit="1" customWidth="1"/>
    <col min="12067" max="12067" width="18.33203125" style="95" customWidth="1"/>
    <col min="12068" max="12068" width="13.6640625" style="95" customWidth="1"/>
    <col min="12069" max="12069" width="9.44140625" style="95" customWidth="1"/>
    <col min="12070" max="12070" width="15" style="95" customWidth="1"/>
    <col min="12071" max="12286" width="25.88671875" style="95"/>
    <col min="12287" max="12287" width="26.33203125" style="95" customWidth="1"/>
    <col min="12288" max="12288" width="0" style="95" hidden="1" customWidth="1"/>
    <col min="12289" max="12289" width="18.33203125" style="95" customWidth="1"/>
    <col min="12290" max="12290" width="1.33203125" style="95" customWidth="1"/>
    <col min="12291" max="12291" width="20.5546875" style="95" customWidth="1"/>
    <col min="12292" max="12292" width="20.33203125" style="95" customWidth="1"/>
    <col min="12293" max="12293" width="10.33203125" style="95" customWidth="1"/>
    <col min="12294" max="12297" width="0" style="95" hidden="1" customWidth="1"/>
    <col min="12298" max="12298" width="18.88671875" style="95" customWidth="1"/>
    <col min="12299" max="12299" width="19" style="95" customWidth="1"/>
    <col min="12300" max="12300" width="15.33203125" style="95" customWidth="1"/>
    <col min="12301" max="12301" width="10.33203125" style="95" customWidth="1"/>
    <col min="12302" max="12302" width="18.6640625" style="95" customWidth="1"/>
    <col min="12303" max="12303" width="18.88671875" style="95" customWidth="1"/>
    <col min="12304" max="12304" width="16.44140625" style="95" customWidth="1"/>
    <col min="12305" max="12305" width="10.6640625" style="95" customWidth="1"/>
    <col min="12306" max="12306" width="19.44140625" style="95" customWidth="1"/>
    <col min="12307" max="12307" width="19.33203125" style="95" customWidth="1"/>
    <col min="12308" max="12308" width="14.109375" style="95" customWidth="1"/>
    <col min="12309" max="12309" width="9.88671875" style="95" customWidth="1"/>
    <col min="12310" max="12310" width="1.88671875" style="95" customWidth="1"/>
    <col min="12311" max="12311" width="18.6640625" style="95" customWidth="1"/>
    <col min="12312" max="12312" width="17.6640625" style="95" customWidth="1"/>
    <col min="12313" max="12313" width="17.33203125" style="95" customWidth="1"/>
    <col min="12314" max="12314" width="10.109375" style="95" customWidth="1"/>
    <col min="12315" max="12315" width="1.6640625" style="95" customWidth="1"/>
    <col min="12316" max="12317" width="0" style="95" hidden="1" customWidth="1"/>
    <col min="12318" max="12318" width="24" style="95" customWidth="1"/>
    <col min="12319" max="12319" width="18.88671875" style="95" customWidth="1"/>
    <col min="12320" max="12320" width="15.6640625" style="95" bestFit="1" customWidth="1"/>
    <col min="12321" max="12321" width="12.6640625" style="95" bestFit="1" customWidth="1"/>
    <col min="12322" max="12322" width="14.6640625" style="95" bestFit="1" customWidth="1"/>
    <col min="12323" max="12323" width="18.33203125" style="95" customWidth="1"/>
    <col min="12324" max="12324" width="13.6640625" style="95" customWidth="1"/>
    <col min="12325" max="12325" width="9.44140625" style="95" customWidth="1"/>
    <col min="12326" max="12326" width="15" style="95" customWidth="1"/>
    <col min="12327" max="12542" width="25.88671875" style="95"/>
    <col min="12543" max="12543" width="26.33203125" style="95" customWidth="1"/>
    <col min="12544" max="12544" width="0" style="95" hidden="1" customWidth="1"/>
    <col min="12545" max="12545" width="18.33203125" style="95" customWidth="1"/>
    <col min="12546" max="12546" width="1.33203125" style="95" customWidth="1"/>
    <col min="12547" max="12547" width="20.5546875" style="95" customWidth="1"/>
    <col min="12548" max="12548" width="20.33203125" style="95" customWidth="1"/>
    <col min="12549" max="12549" width="10.33203125" style="95" customWidth="1"/>
    <col min="12550" max="12553" width="0" style="95" hidden="1" customWidth="1"/>
    <col min="12554" max="12554" width="18.88671875" style="95" customWidth="1"/>
    <col min="12555" max="12555" width="19" style="95" customWidth="1"/>
    <col min="12556" max="12556" width="15.33203125" style="95" customWidth="1"/>
    <col min="12557" max="12557" width="10.33203125" style="95" customWidth="1"/>
    <col min="12558" max="12558" width="18.6640625" style="95" customWidth="1"/>
    <col min="12559" max="12559" width="18.88671875" style="95" customWidth="1"/>
    <col min="12560" max="12560" width="16.44140625" style="95" customWidth="1"/>
    <col min="12561" max="12561" width="10.6640625" style="95" customWidth="1"/>
    <col min="12562" max="12562" width="19.44140625" style="95" customWidth="1"/>
    <col min="12563" max="12563" width="19.33203125" style="95" customWidth="1"/>
    <col min="12564" max="12564" width="14.109375" style="95" customWidth="1"/>
    <col min="12565" max="12565" width="9.88671875" style="95" customWidth="1"/>
    <col min="12566" max="12566" width="1.88671875" style="95" customWidth="1"/>
    <col min="12567" max="12567" width="18.6640625" style="95" customWidth="1"/>
    <col min="12568" max="12568" width="17.6640625" style="95" customWidth="1"/>
    <col min="12569" max="12569" width="17.33203125" style="95" customWidth="1"/>
    <col min="12570" max="12570" width="10.109375" style="95" customWidth="1"/>
    <col min="12571" max="12571" width="1.6640625" style="95" customWidth="1"/>
    <col min="12572" max="12573" width="0" style="95" hidden="1" customWidth="1"/>
    <col min="12574" max="12574" width="24" style="95" customWidth="1"/>
    <col min="12575" max="12575" width="18.88671875" style="95" customWidth="1"/>
    <col min="12576" max="12576" width="15.6640625" style="95" bestFit="1" customWidth="1"/>
    <col min="12577" max="12577" width="12.6640625" style="95" bestFit="1" customWidth="1"/>
    <col min="12578" max="12578" width="14.6640625" style="95" bestFit="1" customWidth="1"/>
    <col min="12579" max="12579" width="18.33203125" style="95" customWidth="1"/>
    <col min="12580" max="12580" width="13.6640625" style="95" customWidth="1"/>
    <col min="12581" max="12581" width="9.44140625" style="95" customWidth="1"/>
    <col min="12582" max="12582" width="15" style="95" customWidth="1"/>
    <col min="12583" max="12798" width="25.88671875" style="95"/>
    <col min="12799" max="12799" width="26.33203125" style="95" customWidth="1"/>
    <col min="12800" max="12800" width="0" style="95" hidden="1" customWidth="1"/>
    <col min="12801" max="12801" width="18.33203125" style="95" customWidth="1"/>
    <col min="12802" max="12802" width="1.33203125" style="95" customWidth="1"/>
    <col min="12803" max="12803" width="20.5546875" style="95" customWidth="1"/>
    <col min="12804" max="12804" width="20.33203125" style="95" customWidth="1"/>
    <col min="12805" max="12805" width="10.33203125" style="95" customWidth="1"/>
    <col min="12806" max="12809" width="0" style="95" hidden="1" customWidth="1"/>
    <col min="12810" max="12810" width="18.88671875" style="95" customWidth="1"/>
    <col min="12811" max="12811" width="19" style="95" customWidth="1"/>
    <col min="12812" max="12812" width="15.33203125" style="95" customWidth="1"/>
    <col min="12813" max="12813" width="10.33203125" style="95" customWidth="1"/>
    <col min="12814" max="12814" width="18.6640625" style="95" customWidth="1"/>
    <col min="12815" max="12815" width="18.88671875" style="95" customWidth="1"/>
    <col min="12816" max="12816" width="16.44140625" style="95" customWidth="1"/>
    <col min="12817" max="12817" width="10.6640625" style="95" customWidth="1"/>
    <col min="12818" max="12818" width="19.44140625" style="95" customWidth="1"/>
    <col min="12819" max="12819" width="19.33203125" style="95" customWidth="1"/>
    <col min="12820" max="12820" width="14.109375" style="95" customWidth="1"/>
    <col min="12821" max="12821" width="9.88671875" style="95" customWidth="1"/>
    <col min="12822" max="12822" width="1.88671875" style="95" customWidth="1"/>
    <col min="12823" max="12823" width="18.6640625" style="95" customWidth="1"/>
    <col min="12824" max="12824" width="17.6640625" style="95" customWidth="1"/>
    <col min="12825" max="12825" width="17.33203125" style="95" customWidth="1"/>
    <col min="12826" max="12826" width="10.109375" style="95" customWidth="1"/>
    <col min="12827" max="12827" width="1.6640625" style="95" customWidth="1"/>
    <col min="12828" max="12829" width="0" style="95" hidden="1" customWidth="1"/>
    <col min="12830" max="12830" width="24" style="95" customWidth="1"/>
    <col min="12831" max="12831" width="18.88671875" style="95" customWidth="1"/>
    <col min="12832" max="12832" width="15.6640625" style="95" bestFit="1" customWidth="1"/>
    <col min="12833" max="12833" width="12.6640625" style="95" bestFit="1" customWidth="1"/>
    <col min="12834" max="12834" width="14.6640625" style="95" bestFit="1" customWidth="1"/>
    <col min="12835" max="12835" width="18.33203125" style="95" customWidth="1"/>
    <col min="12836" max="12836" width="13.6640625" style="95" customWidth="1"/>
    <col min="12837" max="12837" width="9.44140625" style="95" customWidth="1"/>
    <col min="12838" max="12838" width="15" style="95" customWidth="1"/>
    <col min="12839" max="13054" width="25.88671875" style="95"/>
    <col min="13055" max="13055" width="26.33203125" style="95" customWidth="1"/>
    <col min="13056" max="13056" width="0" style="95" hidden="1" customWidth="1"/>
    <col min="13057" max="13057" width="18.33203125" style="95" customWidth="1"/>
    <col min="13058" max="13058" width="1.33203125" style="95" customWidth="1"/>
    <col min="13059" max="13059" width="20.5546875" style="95" customWidth="1"/>
    <col min="13060" max="13060" width="20.33203125" style="95" customWidth="1"/>
    <col min="13061" max="13061" width="10.33203125" style="95" customWidth="1"/>
    <col min="13062" max="13065" width="0" style="95" hidden="1" customWidth="1"/>
    <col min="13066" max="13066" width="18.88671875" style="95" customWidth="1"/>
    <col min="13067" max="13067" width="19" style="95" customWidth="1"/>
    <col min="13068" max="13068" width="15.33203125" style="95" customWidth="1"/>
    <col min="13069" max="13069" width="10.33203125" style="95" customWidth="1"/>
    <col min="13070" max="13070" width="18.6640625" style="95" customWidth="1"/>
    <col min="13071" max="13071" width="18.88671875" style="95" customWidth="1"/>
    <col min="13072" max="13072" width="16.44140625" style="95" customWidth="1"/>
    <col min="13073" max="13073" width="10.6640625" style="95" customWidth="1"/>
    <col min="13074" max="13074" width="19.44140625" style="95" customWidth="1"/>
    <col min="13075" max="13075" width="19.33203125" style="95" customWidth="1"/>
    <col min="13076" max="13076" width="14.109375" style="95" customWidth="1"/>
    <col min="13077" max="13077" width="9.88671875" style="95" customWidth="1"/>
    <col min="13078" max="13078" width="1.88671875" style="95" customWidth="1"/>
    <col min="13079" max="13079" width="18.6640625" style="95" customWidth="1"/>
    <col min="13080" max="13080" width="17.6640625" style="95" customWidth="1"/>
    <col min="13081" max="13081" width="17.33203125" style="95" customWidth="1"/>
    <col min="13082" max="13082" width="10.109375" style="95" customWidth="1"/>
    <col min="13083" max="13083" width="1.6640625" style="95" customWidth="1"/>
    <col min="13084" max="13085" width="0" style="95" hidden="1" customWidth="1"/>
    <col min="13086" max="13086" width="24" style="95" customWidth="1"/>
    <col min="13087" max="13087" width="18.88671875" style="95" customWidth="1"/>
    <col min="13088" max="13088" width="15.6640625" style="95" bestFit="1" customWidth="1"/>
    <col min="13089" max="13089" width="12.6640625" style="95" bestFit="1" customWidth="1"/>
    <col min="13090" max="13090" width="14.6640625" style="95" bestFit="1" customWidth="1"/>
    <col min="13091" max="13091" width="18.33203125" style="95" customWidth="1"/>
    <col min="13092" max="13092" width="13.6640625" style="95" customWidth="1"/>
    <col min="13093" max="13093" width="9.44140625" style="95" customWidth="1"/>
    <col min="13094" max="13094" width="15" style="95" customWidth="1"/>
    <col min="13095" max="13310" width="25.88671875" style="95"/>
    <col min="13311" max="13311" width="26.33203125" style="95" customWidth="1"/>
    <col min="13312" max="13312" width="0" style="95" hidden="1" customWidth="1"/>
    <col min="13313" max="13313" width="18.33203125" style="95" customWidth="1"/>
    <col min="13314" max="13314" width="1.33203125" style="95" customWidth="1"/>
    <col min="13315" max="13315" width="20.5546875" style="95" customWidth="1"/>
    <col min="13316" max="13316" width="20.33203125" style="95" customWidth="1"/>
    <col min="13317" max="13317" width="10.33203125" style="95" customWidth="1"/>
    <col min="13318" max="13321" width="0" style="95" hidden="1" customWidth="1"/>
    <col min="13322" max="13322" width="18.88671875" style="95" customWidth="1"/>
    <col min="13323" max="13323" width="19" style="95" customWidth="1"/>
    <col min="13324" max="13324" width="15.33203125" style="95" customWidth="1"/>
    <col min="13325" max="13325" width="10.33203125" style="95" customWidth="1"/>
    <col min="13326" max="13326" width="18.6640625" style="95" customWidth="1"/>
    <col min="13327" max="13327" width="18.88671875" style="95" customWidth="1"/>
    <col min="13328" max="13328" width="16.44140625" style="95" customWidth="1"/>
    <col min="13329" max="13329" width="10.6640625" style="95" customWidth="1"/>
    <col min="13330" max="13330" width="19.44140625" style="95" customWidth="1"/>
    <col min="13331" max="13331" width="19.33203125" style="95" customWidth="1"/>
    <col min="13332" max="13332" width="14.109375" style="95" customWidth="1"/>
    <col min="13333" max="13333" width="9.88671875" style="95" customWidth="1"/>
    <col min="13334" max="13334" width="1.88671875" style="95" customWidth="1"/>
    <col min="13335" max="13335" width="18.6640625" style="95" customWidth="1"/>
    <col min="13336" max="13336" width="17.6640625" style="95" customWidth="1"/>
    <col min="13337" max="13337" width="17.33203125" style="95" customWidth="1"/>
    <col min="13338" max="13338" width="10.109375" style="95" customWidth="1"/>
    <col min="13339" max="13339" width="1.6640625" style="95" customWidth="1"/>
    <col min="13340" max="13341" width="0" style="95" hidden="1" customWidth="1"/>
    <col min="13342" max="13342" width="24" style="95" customWidth="1"/>
    <col min="13343" max="13343" width="18.88671875" style="95" customWidth="1"/>
    <col min="13344" max="13344" width="15.6640625" style="95" bestFit="1" customWidth="1"/>
    <col min="13345" max="13345" width="12.6640625" style="95" bestFit="1" customWidth="1"/>
    <col min="13346" max="13346" width="14.6640625" style="95" bestFit="1" customWidth="1"/>
    <col min="13347" max="13347" width="18.33203125" style="95" customWidth="1"/>
    <col min="13348" max="13348" width="13.6640625" style="95" customWidth="1"/>
    <col min="13349" max="13349" width="9.44140625" style="95" customWidth="1"/>
    <col min="13350" max="13350" width="15" style="95" customWidth="1"/>
    <col min="13351" max="13566" width="25.88671875" style="95"/>
    <col min="13567" max="13567" width="26.33203125" style="95" customWidth="1"/>
    <col min="13568" max="13568" width="0" style="95" hidden="1" customWidth="1"/>
    <col min="13569" max="13569" width="18.33203125" style="95" customWidth="1"/>
    <col min="13570" max="13570" width="1.33203125" style="95" customWidth="1"/>
    <col min="13571" max="13571" width="20.5546875" style="95" customWidth="1"/>
    <col min="13572" max="13572" width="20.33203125" style="95" customWidth="1"/>
    <col min="13573" max="13573" width="10.33203125" style="95" customWidth="1"/>
    <col min="13574" max="13577" width="0" style="95" hidden="1" customWidth="1"/>
    <col min="13578" max="13578" width="18.88671875" style="95" customWidth="1"/>
    <col min="13579" max="13579" width="19" style="95" customWidth="1"/>
    <col min="13580" max="13580" width="15.33203125" style="95" customWidth="1"/>
    <col min="13581" max="13581" width="10.33203125" style="95" customWidth="1"/>
    <col min="13582" max="13582" width="18.6640625" style="95" customWidth="1"/>
    <col min="13583" max="13583" width="18.88671875" style="95" customWidth="1"/>
    <col min="13584" max="13584" width="16.44140625" style="95" customWidth="1"/>
    <col min="13585" max="13585" width="10.6640625" style="95" customWidth="1"/>
    <col min="13586" max="13586" width="19.44140625" style="95" customWidth="1"/>
    <col min="13587" max="13587" width="19.33203125" style="95" customWidth="1"/>
    <col min="13588" max="13588" width="14.109375" style="95" customWidth="1"/>
    <col min="13589" max="13589" width="9.88671875" style="95" customWidth="1"/>
    <col min="13590" max="13590" width="1.88671875" style="95" customWidth="1"/>
    <col min="13591" max="13591" width="18.6640625" style="95" customWidth="1"/>
    <col min="13592" max="13592" width="17.6640625" style="95" customWidth="1"/>
    <col min="13593" max="13593" width="17.33203125" style="95" customWidth="1"/>
    <col min="13594" max="13594" width="10.109375" style="95" customWidth="1"/>
    <col min="13595" max="13595" width="1.6640625" style="95" customWidth="1"/>
    <col min="13596" max="13597" width="0" style="95" hidden="1" customWidth="1"/>
    <col min="13598" max="13598" width="24" style="95" customWidth="1"/>
    <col min="13599" max="13599" width="18.88671875" style="95" customWidth="1"/>
    <col min="13600" max="13600" width="15.6640625" style="95" bestFit="1" customWidth="1"/>
    <col min="13601" max="13601" width="12.6640625" style="95" bestFit="1" customWidth="1"/>
    <col min="13602" max="13602" width="14.6640625" style="95" bestFit="1" customWidth="1"/>
    <col min="13603" max="13603" width="18.33203125" style="95" customWidth="1"/>
    <col min="13604" max="13604" width="13.6640625" style="95" customWidth="1"/>
    <col min="13605" max="13605" width="9.44140625" style="95" customWidth="1"/>
    <col min="13606" max="13606" width="15" style="95" customWidth="1"/>
    <col min="13607" max="13822" width="25.88671875" style="95"/>
    <col min="13823" max="13823" width="26.33203125" style="95" customWidth="1"/>
    <col min="13824" max="13824" width="0" style="95" hidden="1" customWidth="1"/>
    <col min="13825" max="13825" width="18.33203125" style="95" customWidth="1"/>
    <col min="13826" max="13826" width="1.33203125" style="95" customWidth="1"/>
    <col min="13827" max="13827" width="20.5546875" style="95" customWidth="1"/>
    <col min="13828" max="13828" width="20.33203125" style="95" customWidth="1"/>
    <col min="13829" max="13829" width="10.33203125" style="95" customWidth="1"/>
    <col min="13830" max="13833" width="0" style="95" hidden="1" customWidth="1"/>
    <col min="13834" max="13834" width="18.88671875" style="95" customWidth="1"/>
    <col min="13835" max="13835" width="19" style="95" customWidth="1"/>
    <col min="13836" max="13836" width="15.33203125" style="95" customWidth="1"/>
    <col min="13837" max="13837" width="10.33203125" style="95" customWidth="1"/>
    <col min="13838" max="13838" width="18.6640625" style="95" customWidth="1"/>
    <col min="13839" max="13839" width="18.88671875" style="95" customWidth="1"/>
    <col min="13840" max="13840" width="16.44140625" style="95" customWidth="1"/>
    <col min="13841" max="13841" width="10.6640625" style="95" customWidth="1"/>
    <col min="13842" max="13842" width="19.44140625" style="95" customWidth="1"/>
    <col min="13843" max="13843" width="19.33203125" style="95" customWidth="1"/>
    <col min="13844" max="13844" width="14.109375" style="95" customWidth="1"/>
    <col min="13845" max="13845" width="9.88671875" style="95" customWidth="1"/>
    <col min="13846" max="13846" width="1.88671875" style="95" customWidth="1"/>
    <col min="13847" max="13847" width="18.6640625" style="95" customWidth="1"/>
    <col min="13848" max="13848" width="17.6640625" style="95" customWidth="1"/>
    <col min="13849" max="13849" width="17.33203125" style="95" customWidth="1"/>
    <col min="13850" max="13850" width="10.109375" style="95" customWidth="1"/>
    <col min="13851" max="13851" width="1.6640625" style="95" customWidth="1"/>
    <col min="13852" max="13853" width="0" style="95" hidden="1" customWidth="1"/>
    <col min="13854" max="13854" width="24" style="95" customWidth="1"/>
    <col min="13855" max="13855" width="18.88671875" style="95" customWidth="1"/>
    <col min="13856" max="13856" width="15.6640625" style="95" bestFit="1" customWidth="1"/>
    <col min="13857" max="13857" width="12.6640625" style="95" bestFit="1" customWidth="1"/>
    <col min="13858" max="13858" width="14.6640625" style="95" bestFit="1" customWidth="1"/>
    <col min="13859" max="13859" width="18.33203125" style="95" customWidth="1"/>
    <col min="13860" max="13860" width="13.6640625" style="95" customWidth="1"/>
    <col min="13861" max="13861" width="9.44140625" style="95" customWidth="1"/>
    <col min="13862" max="13862" width="15" style="95" customWidth="1"/>
    <col min="13863" max="14078" width="25.88671875" style="95"/>
    <col min="14079" max="14079" width="26.33203125" style="95" customWidth="1"/>
    <col min="14080" max="14080" width="0" style="95" hidden="1" customWidth="1"/>
    <col min="14081" max="14081" width="18.33203125" style="95" customWidth="1"/>
    <col min="14082" max="14082" width="1.33203125" style="95" customWidth="1"/>
    <col min="14083" max="14083" width="20.5546875" style="95" customWidth="1"/>
    <col min="14084" max="14084" width="20.33203125" style="95" customWidth="1"/>
    <col min="14085" max="14085" width="10.33203125" style="95" customWidth="1"/>
    <col min="14086" max="14089" width="0" style="95" hidden="1" customWidth="1"/>
    <col min="14090" max="14090" width="18.88671875" style="95" customWidth="1"/>
    <col min="14091" max="14091" width="19" style="95" customWidth="1"/>
    <col min="14092" max="14092" width="15.33203125" style="95" customWidth="1"/>
    <col min="14093" max="14093" width="10.33203125" style="95" customWidth="1"/>
    <col min="14094" max="14094" width="18.6640625" style="95" customWidth="1"/>
    <col min="14095" max="14095" width="18.88671875" style="95" customWidth="1"/>
    <col min="14096" max="14096" width="16.44140625" style="95" customWidth="1"/>
    <col min="14097" max="14097" width="10.6640625" style="95" customWidth="1"/>
    <col min="14098" max="14098" width="19.44140625" style="95" customWidth="1"/>
    <col min="14099" max="14099" width="19.33203125" style="95" customWidth="1"/>
    <col min="14100" max="14100" width="14.109375" style="95" customWidth="1"/>
    <col min="14101" max="14101" width="9.88671875" style="95" customWidth="1"/>
    <col min="14102" max="14102" width="1.88671875" style="95" customWidth="1"/>
    <col min="14103" max="14103" width="18.6640625" style="95" customWidth="1"/>
    <col min="14104" max="14104" width="17.6640625" style="95" customWidth="1"/>
    <col min="14105" max="14105" width="17.33203125" style="95" customWidth="1"/>
    <col min="14106" max="14106" width="10.109375" style="95" customWidth="1"/>
    <col min="14107" max="14107" width="1.6640625" style="95" customWidth="1"/>
    <col min="14108" max="14109" width="0" style="95" hidden="1" customWidth="1"/>
    <col min="14110" max="14110" width="24" style="95" customWidth="1"/>
    <col min="14111" max="14111" width="18.88671875" style="95" customWidth="1"/>
    <col min="14112" max="14112" width="15.6640625" style="95" bestFit="1" customWidth="1"/>
    <col min="14113" max="14113" width="12.6640625" style="95" bestFit="1" customWidth="1"/>
    <col min="14114" max="14114" width="14.6640625" style="95" bestFit="1" customWidth="1"/>
    <col min="14115" max="14115" width="18.33203125" style="95" customWidth="1"/>
    <col min="14116" max="14116" width="13.6640625" style="95" customWidth="1"/>
    <col min="14117" max="14117" width="9.44140625" style="95" customWidth="1"/>
    <col min="14118" max="14118" width="15" style="95" customWidth="1"/>
    <col min="14119" max="14334" width="25.88671875" style="95"/>
    <col min="14335" max="14335" width="26.33203125" style="95" customWidth="1"/>
    <col min="14336" max="14336" width="0" style="95" hidden="1" customWidth="1"/>
    <col min="14337" max="14337" width="18.33203125" style="95" customWidth="1"/>
    <col min="14338" max="14338" width="1.33203125" style="95" customWidth="1"/>
    <col min="14339" max="14339" width="20.5546875" style="95" customWidth="1"/>
    <col min="14340" max="14340" width="20.33203125" style="95" customWidth="1"/>
    <col min="14341" max="14341" width="10.33203125" style="95" customWidth="1"/>
    <col min="14342" max="14345" width="0" style="95" hidden="1" customWidth="1"/>
    <col min="14346" max="14346" width="18.88671875" style="95" customWidth="1"/>
    <col min="14347" max="14347" width="19" style="95" customWidth="1"/>
    <col min="14348" max="14348" width="15.33203125" style="95" customWidth="1"/>
    <col min="14349" max="14349" width="10.33203125" style="95" customWidth="1"/>
    <col min="14350" max="14350" width="18.6640625" style="95" customWidth="1"/>
    <col min="14351" max="14351" width="18.88671875" style="95" customWidth="1"/>
    <col min="14352" max="14352" width="16.44140625" style="95" customWidth="1"/>
    <col min="14353" max="14353" width="10.6640625" style="95" customWidth="1"/>
    <col min="14354" max="14354" width="19.44140625" style="95" customWidth="1"/>
    <col min="14355" max="14355" width="19.33203125" style="95" customWidth="1"/>
    <col min="14356" max="14356" width="14.109375" style="95" customWidth="1"/>
    <col min="14357" max="14357" width="9.88671875" style="95" customWidth="1"/>
    <col min="14358" max="14358" width="1.88671875" style="95" customWidth="1"/>
    <col min="14359" max="14359" width="18.6640625" style="95" customWidth="1"/>
    <col min="14360" max="14360" width="17.6640625" style="95" customWidth="1"/>
    <col min="14361" max="14361" width="17.33203125" style="95" customWidth="1"/>
    <col min="14362" max="14362" width="10.109375" style="95" customWidth="1"/>
    <col min="14363" max="14363" width="1.6640625" style="95" customWidth="1"/>
    <col min="14364" max="14365" width="0" style="95" hidden="1" customWidth="1"/>
    <col min="14366" max="14366" width="24" style="95" customWidth="1"/>
    <col min="14367" max="14367" width="18.88671875" style="95" customWidth="1"/>
    <col min="14368" max="14368" width="15.6640625" style="95" bestFit="1" customWidth="1"/>
    <col min="14369" max="14369" width="12.6640625" style="95" bestFit="1" customWidth="1"/>
    <col min="14370" max="14370" width="14.6640625" style="95" bestFit="1" customWidth="1"/>
    <col min="14371" max="14371" width="18.33203125" style="95" customWidth="1"/>
    <col min="14372" max="14372" width="13.6640625" style="95" customWidth="1"/>
    <col min="14373" max="14373" width="9.44140625" style="95" customWidth="1"/>
    <col min="14374" max="14374" width="15" style="95" customWidth="1"/>
    <col min="14375" max="14590" width="25.88671875" style="95"/>
    <col min="14591" max="14591" width="26.33203125" style="95" customWidth="1"/>
    <col min="14592" max="14592" width="0" style="95" hidden="1" customWidth="1"/>
    <col min="14593" max="14593" width="18.33203125" style="95" customWidth="1"/>
    <col min="14594" max="14594" width="1.33203125" style="95" customWidth="1"/>
    <col min="14595" max="14595" width="20.5546875" style="95" customWidth="1"/>
    <col min="14596" max="14596" width="20.33203125" style="95" customWidth="1"/>
    <col min="14597" max="14597" width="10.33203125" style="95" customWidth="1"/>
    <col min="14598" max="14601" width="0" style="95" hidden="1" customWidth="1"/>
    <col min="14602" max="14602" width="18.88671875" style="95" customWidth="1"/>
    <col min="14603" max="14603" width="19" style="95" customWidth="1"/>
    <col min="14604" max="14604" width="15.33203125" style="95" customWidth="1"/>
    <col min="14605" max="14605" width="10.33203125" style="95" customWidth="1"/>
    <col min="14606" max="14606" width="18.6640625" style="95" customWidth="1"/>
    <col min="14607" max="14607" width="18.88671875" style="95" customWidth="1"/>
    <col min="14608" max="14608" width="16.44140625" style="95" customWidth="1"/>
    <col min="14609" max="14609" width="10.6640625" style="95" customWidth="1"/>
    <col min="14610" max="14610" width="19.44140625" style="95" customWidth="1"/>
    <col min="14611" max="14611" width="19.33203125" style="95" customWidth="1"/>
    <col min="14612" max="14612" width="14.109375" style="95" customWidth="1"/>
    <col min="14613" max="14613" width="9.88671875" style="95" customWidth="1"/>
    <col min="14614" max="14614" width="1.88671875" style="95" customWidth="1"/>
    <col min="14615" max="14615" width="18.6640625" style="95" customWidth="1"/>
    <col min="14616" max="14616" width="17.6640625" style="95" customWidth="1"/>
    <col min="14617" max="14617" width="17.33203125" style="95" customWidth="1"/>
    <col min="14618" max="14618" width="10.109375" style="95" customWidth="1"/>
    <col min="14619" max="14619" width="1.6640625" style="95" customWidth="1"/>
    <col min="14620" max="14621" width="0" style="95" hidden="1" customWidth="1"/>
    <col min="14622" max="14622" width="24" style="95" customWidth="1"/>
    <col min="14623" max="14623" width="18.88671875" style="95" customWidth="1"/>
    <col min="14624" max="14624" width="15.6640625" style="95" bestFit="1" customWidth="1"/>
    <col min="14625" max="14625" width="12.6640625" style="95" bestFit="1" customWidth="1"/>
    <col min="14626" max="14626" width="14.6640625" style="95" bestFit="1" customWidth="1"/>
    <col min="14627" max="14627" width="18.33203125" style="95" customWidth="1"/>
    <col min="14628" max="14628" width="13.6640625" style="95" customWidth="1"/>
    <col min="14629" max="14629" width="9.44140625" style="95" customWidth="1"/>
    <col min="14630" max="14630" width="15" style="95" customWidth="1"/>
    <col min="14631" max="14846" width="25.88671875" style="95"/>
    <col min="14847" max="14847" width="26.33203125" style="95" customWidth="1"/>
    <col min="14848" max="14848" width="0" style="95" hidden="1" customWidth="1"/>
    <col min="14849" max="14849" width="18.33203125" style="95" customWidth="1"/>
    <col min="14850" max="14850" width="1.33203125" style="95" customWidth="1"/>
    <col min="14851" max="14851" width="20.5546875" style="95" customWidth="1"/>
    <col min="14852" max="14852" width="20.33203125" style="95" customWidth="1"/>
    <col min="14853" max="14853" width="10.33203125" style="95" customWidth="1"/>
    <col min="14854" max="14857" width="0" style="95" hidden="1" customWidth="1"/>
    <col min="14858" max="14858" width="18.88671875" style="95" customWidth="1"/>
    <col min="14859" max="14859" width="19" style="95" customWidth="1"/>
    <col min="14860" max="14860" width="15.33203125" style="95" customWidth="1"/>
    <col min="14861" max="14861" width="10.33203125" style="95" customWidth="1"/>
    <col min="14862" max="14862" width="18.6640625" style="95" customWidth="1"/>
    <col min="14863" max="14863" width="18.88671875" style="95" customWidth="1"/>
    <col min="14864" max="14864" width="16.44140625" style="95" customWidth="1"/>
    <col min="14865" max="14865" width="10.6640625" style="95" customWidth="1"/>
    <col min="14866" max="14866" width="19.44140625" style="95" customWidth="1"/>
    <col min="14867" max="14867" width="19.33203125" style="95" customWidth="1"/>
    <col min="14868" max="14868" width="14.109375" style="95" customWidth="1"/>
    <col min="14869" max="14869" width="9.88671875" style="95" customWidth="1"/>
    <col min="14870" max="14870" width="1.88671875" style="95" customWidth="1"/>
    <col min="14871" max="14871" width="18.6640625" style="95" customWidth="1"/>
    <col min="14872" max="14872" width="17.6640625" style="95" customWidth="1"/>
    <col min="14873" max="14873" width="17.33203125" style="95" customWidth="1"/>
    <col min="14874" max="14874" width="10.109375" style="95" customWidth="1"/>
    <col min="14875" max="14875" width="1.6640625" style="95" customWidth="1"/>
    <col min="14876" max="14877" width="0" style="95" hidden="1" customWidth="1"/>
    <col min="14878" max="14878" width="24" style="95" customWidth="1"/>
    <col min="14879" max="14879" width="18.88671875" style="95" customWidth="1"/>
    <col min="14880" max="14880" width="15.6640625" style="95" bestFit="1" customWidth="1"/>
    <col min="14881" max="14881" width="12.6640625" style="95" bestFit="1" customWidth="1"/>
    <col min="14882" max="14882" width="14.6640625" style="95" bestFit="1" customWidth="1"/>
    <col min="14883" max="14883" width="18.33203125" style="95" customWidth="1"/>
    <col min="14884" max="14884" width="13.6640625" style="95" customWidth="1"/>
    <col min="14885" max="14885" width="9.44140625" style="95" customWidth="1"/>
    <col min="14886" max="14886" width="15" style="95" customWidth="1"/>
    <col min="14887" max="15102" width="25.88671875" style="95"/>
    <col min="15103" max="15103" width="26.33203125" style="95" customWidth="1"/>
    <col min="15104" max="15104" width="0" style="95" hidden="1" customWidth="1"/>
    <col min="15105" max="15105" width="18.33203125" style="95" customWidth="1"/>
    <col min="15106" max="15106" width="1.33203125" style="95" customWidth="1"/>
    <col min="15107" max="15107" width="20.5546875" style="95" customWidth="1"/>
    <col min="15108" max="15108" width="20.33203125" style="95" customWidth="1"/>
    <col min="15109" max="15109" width="10.33203125" style="95" customWidth="1"/>
    <col min="15110" max="15113" width="0" style="95" hidden="1" customWidth="1"/>
    <col min="15114" max="15114" width="18.88671875" style="95" customWidth="1"/>
    <col min="15115" max="15115" width="19" style="95" customWidth="1"/>
    <col min="15116" max="15116" width="15.33203125" style="95" customWidth="1"/>
    <col min="15117" max="15117" width="10.33203125" style="95" customWidth="1"/>
    <col min="15118" max="15118" width="18.6640625" style="95" customWidth="1"/>
    <col min="15119" max="15119" width="18.88671875" style="95" customWidth="1"/>
    <col min="15120" max="15120" width="16.44140625" style="95" customWidth="1"/>
    <col min="15121" max="15121" width="10.6640625" style="95" customWidth="1"/>
    <col min="15122" max="15122" width="19.44140625" style="95" customWidth="1"/>
    <col min="15123" max="15123" width="19.33203125" style="95" customWidth="1"/>
    <col min="15124" max="15124" width="14.109375" style="95" customWidth="1"/>
    <col min="15125" max="15125" width="9.88671875" style="95" customWidth="1"/>
    <col min="15126" max="15126" width="1.88671875" style="95" customWidth="1"/>
    <col min="15127" max="15127" width="18.6640625" style="95" customWidth="1"/>
    <col min="15128" max="15128" width="17.6640625" style="95" customWidth="1"/>
    <col min="15129" max="15129" width="17.33203125" style="95" customWidth="1"/>
    <col min="15130" max="15130" width="10.109375" style="95" customWidth="1"/>
    <col min="15131" max="15131" width="1.6640625" style="95" customWidth="1"/>
    <col min="15132" max="15133" width="0" style="95" hidden="1" customWidth="1"/>
    <col min="15134" max="15134" width="24" style="95" customWidth="1"/>
    <col min="15135" max="15135" width="18.88671875" style="95" customWidth="1"/>
    <col min="15136" max="15136" width="15.6640625" style="95" bestFit="1" customWidth="1"/>
    <col min="15137" max="15137" width="12.6640625" style="95" bestFit="1" customWidth="1"/>
    <col min="15138" max="15138" width="14.6640625" style="95" bestFit="1" customWidth="1"/>
    <col min="15139" max="15139" width="18.33203125" style="95" customWidth="1"/>
    <col min="15140" max="15140" width="13.6640625" style="95" customWidth="1"/>
    <col min="15141" max="15141" width="9.44140625" style="95" customWidth="1"/>
    <col min="15142" max="15142" width="15" style="95" customWidth="1"/>
    <col min="15143" max="15358" width="25.88671875" style="95"/>
    <col min="15359" max="15359" width="26.33203125" style="95" customWidth="1"/>
    <col min="15360" max="15360" width="0" style="95" hidden="1" customWidth="1"/>
    <col min="15361" max="15361" width="18.33203125" style="95" customWidth="1"/>
    <col min="15362" max="15362" width="1.33203125" style="95" customWidth="1"/>
    <col min="15363" max="15363" width="20.5546875" style="95" customWidth="1"/>
    <col min="15364" max="15364" width="20.33203125" style="95" customWidth="1"/>
    <col min="15365" max="15365" width="10.33203125" style="95" customWidth="1"/>
    <col min="15366" max="15369" width="0" style="95" hidden="1" customWidth="1"/>
    <col min="15370" max="15370" width="18.88671875" style="95" customWidth="1"/>
    <col min="15371" max="15371" width="19" style="95" customWidth="1"/>
    <col min="15372" max="15372" width="15.33203125" style="95" customWidth="1"/>
    <col min="15373" max="15373" width="10.33203125" style="95" customWidth="1"/>
    <col min="15374" max="15374" width="18.6640625" style="95" customWidth="1"/>
    <col min="15375" max="15375" width="18.88671875" style="95" customWidth="1"/>
    <col min="15376" max="15376" width="16.44140625" style="95" customWidth="1"/>
    <col min="15377" max="15377" width="10.6640625" style="95" customWidth="1"/>
    <col min="15378" max="15378" width="19.44140625" style="95" customWidth="1"/>
    <col min="15379" max="15379" width="19.33203125" style="95" customWidth="1"/>
    <col min="15380" max="15380" width="14.109375" style="95" customWidth="1"/>
    <col min="15381" max="15381" width="9.88671875" style="95" customWidth="1"/>
    <col min="15382" max="15382" width="1.88671875" style="95" customWidth="1"/>
    <col min="15383" max="15383" width="18.6640625" style="95" customWidth="1"/>
    <col min="15384" max="15384" width="17.6640625" style="95" customWidth="1"/>
    <col min="15385" max="15385" width="17.33203125" style="95" customWidth="1"/>
    <col min="15386" max="15386" width="10.109375" style="95" customWidth="1"/>
    <col min="15387" max="15387" width="1.6640625" style="95" customWidth="1"/>
    <col min="15388" max="15389" width="0" style="95" hidden="1" customWidth="1"/>
    <col min="15390" max="15390" width="24" style="95" customWidth="1"/>
    <col min="15391" max="15391" width="18.88671875" style="95" customWidth="1"/>
    <col min="15392" max="15392" width="15.6640625" style="95" bestFit="1" customWidth="1"/>
    <col min="15393" max="15393" width="12.6640625" style="95" bestFit="1" customWidth="1"/>
    <col min="15394" max="15394" width="14.6640625" style="95" bestFit="1" customWidth="1"/>
    <col min="15395" max="15395" width="18.33203125" style="95" customWidth="1"/>
    <col min="15396" max="15396" width="13.6640625" style="95" customWidth="1"/>
    <col min="15397" max="15397" width="9.44140625" style="95" customWidth="1"/>
    <col min="15398" max="15398" width="15" style="95" customWidth="1"/>
    <col min="15399" max="15614" width="25.88671875" style="95"/>
    <col min="15615" max="15615" width="26.33203125" style="95" customWidth="1"/>
    <col min="15616" max="15616" width="0" style="95" hidden="1" customWidth="1"/>
    <col min="15617" max="15617" width="18.33203125" style="95" customWidth="1"/>
    <col min="15618" max="15618" width="1.33203125" style="95" customWidth="1"/>
    <col min="15619" max="15619" width="20.5546875" style="95" customWidth="1"/>
    <col min="15620" max="15620" width="20.33203125" style="95" customWidth="1"/>
    <col min="15621" max="15621" width="10.33203125" style="95" customWidth="1"/>
    <col min="15622" max="15625" width="0" style="95" hidden="1" customWidth="1"/>
    <col min="15626" max="15626" width="18.88671875" style="95" customWidth="1"/>
    <col min="15627" max="15627" width="19" style="95" customWidth="1"/>
    <col min="15628" max="15628" width="15.33203125" style="95" customWidth="1"/>
    <col min="15629" max="15629" width="10.33203125" style="95" customWidth="1"/>
    <col min="15630" max="15630" width="18.6640625" style="95" customWidth="1"/>
    <col min="15631" max="15631" width="18.88671875" style="95" customWidth="1"/>
    <col min="15632" max="15632" width="16.44140625" style="95" customWidth="1"/>
    <col min="15633" max="15633" width="10.6640625" style="95" customWidth="1"/>
    <col min="15634" max="15634" width="19.44140625" style="95" customWidth="1"/>
    <col min="15635" max="15635" width="19.33203125" style="95" customWidth="1"/>
    <col min="15636" max="15636" width="14.109375" style="95" customWidth="1"/>
    <col min="15637" max="15637" width="9.88671875" style="95" customWidth="1"/>
    <col min="15638" max="15638" width="1.88671875" style="95" customWidth="1"/>
    <col min="15639" max="15639" width="18.6640625" style="95" customWidth="1"/>
    <col min="15640" max="15640" width="17.6640625" style="95" customWidth="1"/>
    <col min="15641" max="15641" width="17.33203125" style="95" customWidth="1"/>
    <col min="15642" max="15642" width="10.109375" style="95" customWidth="1"/>
    <col min="15643" max="15643" width="1.6640625" style="95" customWidth="1"/>
    <col min="15644" max="15645" width="0" style="95" hidden="1" customWidth="1"/>
    <col min="15646" max="15646" width="24" style="95" customWidth="1"/>
    <col min="15647" max="15647" width="18.88671875" style="95" customWidth="1"/>
    <col min="15648" max="15648" width="15.6640625" style="95" bestFit="1" customWidth="1"/>
    <col min="15649" max="15649" width="12.6640625" style="95" bestFit="1" customWidth="1"/>
    <col min="15650" max="15650" width="14.6640625" style="95" bestFit="1" customWidth="1"/>
    <col min="15651" max="15651" width="18.33203125" style="95" customWidth="1"/>
    <col min="15652" max="15652" width="13.6640625" style="95" customWidth="1"/>
    <col min="15653" max="15653" width="9.44140625" style="95" customWidth="1"/>
    <col min="15654" max="15654" width="15" style="95" customWidth="1"/>
    <col min="15655" max="15870" width="25.88671875" style="95"/>
    <col min="15871" max="15871" width="26.33203125" style="95" customWidth="1"/>
    <col min="15872" max="15872" width="0" style="95" hidden="1" customWidth="1"/>
    <col min="15873" max="15873" width="18.33203125" style="95" customWidth="1"/>
    <col min="15874" max="15874" width="1.33203125" style="95" customWidth="1"/>
    <col min="15875" max="15875" width="20.5546875" style="95" customWidth="1"/>
    <col min="15876" max="15876" width="20.33203125" style="95" customWidth="1"/>
    <col min="15877" max="15877" width="10.33203125" style="95" customWidth="1"/>
    <col min="15878" max="15881" width="0" style="95" hidden="1" customWidth="1"/>
    <col min="15882" max="15882" width="18.88671875" style="95" customWidth="1"/>
    <col min="15883" max="15883" width="19" style="95" customWidth="1"/>
    <col min="15884" max="15884" width="15.33203125" style="95" customWidth="1"/>
    <col min="15885" max="15885" width="10.33203125" style="95" customWidth="1"/>
    <col min="15886" max="15886" width="18.6640625" style="95" customWidth="1"/>
    <col min="15887" max="15887" width="18.88671875" style="95" customWidth="1"/>
    <col min="15888" max="15888" width="16.44140625" style="95" customWidth="1"/>
    <col min="15889" max="15889" width="10.6640625" style="95" customWidth="1"/>
    <col min="15890" max="15890" width="19.44140625" style="95" customWidth="1"/>
    <col min="15891" max="15891" width="19.33203125" style="95" customWidth="1"/>
    <col min="15892" max="15892" width="14.109375" style="95" customWidth="1"/>
    <col min="15893" max="15893" width="9.88671875" style="95" customWidth="1"/>
    <col min="15894" max="15894" width="1.88671875" style="95" customWidth="1"/>
    <col min="15895" max="15895" width="18.6640625" style="95" customWidth="1"/>
    <col min="15896" max="15896" width="17.6640625" style="95" customWidth="1"/>
    <col min="15897" max="15897" width="17.33203125" style="95" customWidth="1"/>
    <col min="15898" max="15898" width="10.109375" style="95" customWidth="1"/>
    <col min="15899" max="15899" width="1.6640625" style="95" customWidth="1"/>
    <col min="15900" max="15901" width="0" style="95" hidden="1" customWidth="1"/>
    <col min="15902" max="15902" width="24" style="95" customWidth="1"/>
    <col min="15903" max="15903" width="18.88671875" style="95" customWidth="1"/>
    <col min="15904" max="15904" width="15.6640625" style="95" bestFit="1" customWidth="1"/>
    <col min="15905" max="15905" width="12.6640625" style="95" bestFit="1" customWidth="1"/>
    <col min="15906" max="15906" width="14.6640625" style="95" bestFit="1" customWidth="1"/>
    <col min="15907" max="15907" width="18.33203125" style="95" customWidth="1"/>
    <col min="15908" max="15908" width="13.6640625" style="95" customWidth="1"/>
    <col min="15909" max="15909" width="9.44140625" style="95" customWidth="1"/>
    <col min="15910" max="15910" width="15" style="95" customWidth="1"/>
    <col min="15911" max="16126" width="25.88671875" style="95"/>
    <col min="16127" max="16127" width="26.33203125" style="95" customWidth="1"/>
    <col min="16128" max="16128" width="0" style="95" hidden="1" customWidth="1"/>
    <col min="16129" max="16129" width="18.33203125" style="95" customWidth="1"/>
    <col min="16130" max="16130" width="1.33203125" style="95" customWidth="1"/>
    <col min="16131" max="16131" width="20.5546875" style="95" customWidth="1"/>
    <col min="16132" max="16132" width="20.33203125" style="95" customWidth="1"/>
    <col min="16133" max="16133" width="10.33203125" style="95" customWidth="1"/>
    <col min="16134" max="16137" width="0" style="95" hidden="1" customWidth="1"/>
    <col min="16138" max="16138" width="18.88671875" style="95" customWidth="1"/>
    <col min="16139" max="16139" width="19" style="95" customWidth="1"/>
    <col min="16140" max="16140" width="15.33203125" style="95" customWidth="1"/>
    <col min="16141" max="16141" width="10.33203125" style="95" customWidth="1"/>
    <col min="16142" max="16142" width="18.6640625" style="95" customWidth="1"/>
    <col min="16143" max="16143" width="18.88671875" style="95" customWidth="1"/>
    <col min="16144" max="16144" width="16.44140625" style="95" customWidth="1"/>
    <col min="16145" max="16145" width="10.6640625" style="95" customWidth="1"/>
    <col min="16146" max="16146" width="19.44140625" style="95" customWidth="1"/>
    <col min="16147" max="16147" width="19.33203125" style="95" customWidth="1"/>
    <col min="16148" max="16148" width="14.109375" style="95" customWidth="1"/>
    <col min="16149" max="16149" width="9.88671875" style="95" customWidth="1"/>
    <col min="16150" max="16150" width="1.88671875" style="95" customWidth="1"/>
    <col min="16151" max="16151" width="18.6640625" style="95" customWidth="1"/>
    <col min="16152" max="16152" width="17.6640625" style="95" customWidth="1"/>
    <col min="16153" max="16153" width="17.33203125" style="95" customWidth="1"/>
    <col min="16154" max="16154" width="10.109375" style="95" customWidth="1"/>
    <col min="16155" max="16155" width="1.6640625" style="95" customWidth="1"/>
    <col min="16156" max="16157" width="0" style="95" hidden="1" customWidth="1"/>
    <col min="16158" max="16158" width="24" style="95" customWidth="1"/>
    <col min="16159" max="16159" width="18.88671875" style="95" customWidth="1"/>
    <col min="16160" max="16160" width="15.6640625" style="95" bestFit="1" customWidth="1"/>
    <col min="16161" max="16161" width="12.6640625" style="95" bestFit="1" customWidth="1"/>
    <col min="16162" max="16162" width="14.6640625" style="95" bestFit="1" customWidth="1"/>
    <col min="16163" max="16163" width="18.33203125" style="95" customWidth="1"/>
    <col min="16164" max="16164" width="13.6640625" style="95" customWidth="1"/>
    <col min="16165" max="16165" width="9.44140625" style="95" customWidth="1"/>
    <col min="16166" max="16166" width="15" style="95" customWidth="1"/>
    <col min="16167" max="16384" width="25.88671875" style="95"/>
  </cols>
  <sheetData>
    <row r="1" spans="2:38" s="129" customFormat="1" ht="23.4" x14ac:dyDescent="0.45">
      <c r="B1" s="334" t="str">
        <f>'1 - Provider Information'!B7</f>
        <v>Agency Operating Name:</v>
      </c>
      <c r="C1" s="334"/>
      <c r="D1" s="334"/>
      <c r="E1" s="334"/>
      <c r="F1" s="148" t="str">
        <f>IF(ISBLANK('1 - Provider Information'!D7),"",'1 - Provider Information'!D7)</f>
        <v/>
      </c>
      <c r="H1" s="265"/>
      <c r="I1" s="265"/>
      <c r="J1" s="266"/>
      <c r="K1" s="266"/>
      <c r="L1" s="265"/>
      <c r="M1" s="265"/>
      <c r="N1" s="265"/>
      <c r="O1" s="265"/>
      <c r="P1" s="265"/>
      <c r="Q1" s="265"/>
      <c r="R1" s="265"/>
      <c r="S1" s="265"/>
      <c r="T1" s="265"/>
      <c r="U1" s="265"/>
      <c r="V1" s="321"/>
      <c r="W1" s="265"/>
      <c r="X1" s="265"/>
      <c r="Y1" s="265"/>
      <c r="Z1" s="265"/>
      <c r="AA1" s="265" t="s">
        <v>211</v>
      </c>
      <c r="AB1" s="265"/>
      <c r="AC1" s="265"/>
      <c r="AD1" s="265"/>
      <c r="AE1" s="265"/>
      <c r="AF1" s="265"/>
      <c r="AG1" s="179"/>
      <c r="AH1" s="179"/>
    </row>
    <row r="2" spans="2:38" s="129" customFormat="1" ht="23.4" x14ac:dyDescent="0.45">
      <c r="B2" s="334" t="str">
        <f>'1 - Provider Information'!B9</f>
        <v>Vendor Number:</v>
      </c>
      <c r="C2" s="334"/>
      <c r="D2" s="334"/>
      <c r="E2" s="334"/>
      <c r="F2" s="149" t="str">
        <f>IF(ISBLANK('1 - Provider Information'!D9),"",'1 - Provider Information'!D9)</f>
        <v/>
      </c>
      <c r="H2" s="265"/>
      <c r="I2" s="265"/>
      <c r="J2" s="266"/>
      <c r="K2" s="332" t="s">
        <v>147</v>
      </c>
      <c r="L2" s="265"/>
      <c r="M2" s="265"/>
      <c r="N2" s="265"/>
      <c r="O2" s="265"/>
      <c r="P2" s="265"/>
      <c r="Q2" s="265"/>
      <c r="R2" s="265"/>
      <c r="S2" s="265"/>
      <c r="T2" s="265"/>
      <c r="U2" s="265"/>
      <c r="V2" s="321"/>
      <c r="W2" s="265"/>
      <c r="X2" s="265"/>
      <c r="Y2" s="265"/>
      <c r="Z2" s="265"/>
      <c r="AA2" s="265"/>
      <c r="AB2" s="265"/>
      <c r="AC2" s="265"/>
      <c r="AD2" s="265"/>
      <c r="AE2" s="265"/>
      <c r="AF2" s="265"/>
      <c r="AG2" s="179"/>
      <c r="AH2" s="179"/>
    </row>
    <row r="3" spans="2:38" s="129" customFormat="1" ht="4.8" customHeight="1" x14ac:dyDescent="0.45">
      <c r="B3" s="121"/>
      <c r="C3" s="333"/>
      <c r="D3" s="121"/>
      <c r="F3" s="123"/>
      <c r="H3" s="265"/>
      <c r="I3" s="265"/>
      <c r="J3" s="266"/>
      <c r="K3" s="266"/>
      <c r="L3" s="265"/>
      <c r="M3" s="265"/>
      <c r="N3" s="265"/>
      <c r="O3" s="265"/>
      <c r="P3" s="265"/>
      <c r="Q3" s="265"/>
      <c r="R3" s="265"/>
      <c r="S3" s="265"/>
      <c r="T3" s="265"/>
      <c r="U3" s="265"/>
      <c r="V3" s="321"/>
      <c r="W3" s="265"/>
      <c r="X3" s="265"/>
      <c r="Y3" s="265"/>
      <c r="Z3" s="265"/>
      <c r="AA3" s="265"/>
      <c r="AB3" s="265"/>
      <c r="AC3" s="265"/>
      <c r="AD3" s="265"/>
      <c r="AE3" s="265"/>
      <c r="AF3" s="265"/>
      <c r="AG3" s="179"/>
      <c r="AH3" s="179"/>
    </row>
    <row r="4" spans="2:38" customFormat="1" ht="25.8" x14ac:dyDescent="0.5">
      <c r="B4" s="121" t="s">
        <v>185</v>
      </c>
      <c r="C4" s="333"/>
      <c r="D4" s="96"/>
      <c r="E4" s="98"/>
      <c r="F4" s="97"/>
      <c r="G4" s="98"/>
      <c r="H4" s="267"/>
      <c r="I4" s="267"/>
      <c r="J4" s="268"/>
      <c r="K4" s="268"/>
      <c r="L4" s="267"/>
      <c r="M4" s="267"/>
      <c r="N4" s="267"/>
      <c r="O4" s="297"/>
      <c r="P4" s="297"/>
      <c r="Q4" s="298"/>
      <c r="R4" s="267"/>
      <c r="S4" s="267"/>
      <c r="T4" s="267"/>
      <c r="U4" s="298"/>
      <c r="V4" s="322"/>
      <c r="W4" s="267"/>
      <c r="X4" s="267"/>
      <c r="Y4" s="267"/>
      <c r="Z4" s="267"/>
      <c r="AA4" s="267"/>
      <c r="AB4" s="267"/>
      <c r="AC4" s="267"/>
      <c r="AD4" s="267"/>
      <c r="AE4" s="267" t="str">
        <f>IF(SUM(AB4:AD4)&gt;0,SUM(AB4:AD4),"")</f>
        <v/>
      </c>
      <c r="AF4" s="267"/>
      <c r="AG4" s="180"/>
      <c r="AH4" s="181"/>
    </row>
    <row r="5" spans="2:38" customFormat="1" ht="7.2" customHeight="1" thickBot="1" x14ac:dyDescent="0.55000000000000004">
      <c r="B5" s="99"/>
      <c r="C5" s="99"/>
      <c r="D5" s="99"/>
      <c r="E5" s="271"/>
      <c r="F5" s="100"/>
      <c r="G5" s="98"/>
      <c r="H5" s="269"/>
      <c r="I5" s="269"/>
      <c r="J5" s="270"/>
      <c r="K5" s="270"/>
      <c r="L5" s="269"/>
      <c r="M5" s="269"/>
      <c r="N5" s="269"/>
      <c r="O5" s="269"/>
      <c r="P5" s="269"/>
      <c r="Q5" s="269"/>
      <c r="R5" s="269"/>
      <c r="S5" s="269"/>
      <c r="T5" s="269"/>
      <c r="U5" s="269"/>
      <c r="V5" s="326"/>
      <c r="W5" s="271"/>
      <c r="X5" s="269"/>
      <c r="Y5" s="269"/>
      <c r="Z5" s="269"/>
      <c r="AA5" s="269"/>
      <c r="AB5" s="269"/>
      <c r="AC5" s="269"/>
      <c r="AD5" s="269"/>
      <c r="AE5" s="269"/>
      <c r="AF5" s="269"/>
      <c r="AG5" s="182"/>
      <c r="AH5" s="182"/>
    </row>
    <row r="6" spans="2:38" s="124" customFormat="1" ht="16.2" thickBot="1" x14ac:dyDescent="0.3">
      <c r="B6" s="125" t="s">
        <v>44</v>
      </c>
      <c r="C6" s="126"/>
      <c r="D6" s="126"/>
      <c r="E6" s="126"/>
      <c r="F6" s="126"/>
      <c r="G6" s="126"/>
      <c r="H6" s="272">
        <f t="shared" ref="H6:L6" si="0">SUM(H10:H4999)</f>
        <v>0</v>
      </c>
      <c r="I6" s="272">
        <f t="shared" si="0"/>
        <v>0</v>
      </c>
      <c r="J6" s="272">
        <f t="shared" si="0"/>
        <v>0</v>
      </c>
      <c r="K6" s="273">
        <f t="shared" si="0"/>
        <v>0</v>
      </c>
      <c r="L6" s="272">
        <f t="shared" si="0"/>
        <v>0</v>
      </c>
      <c r="M6" s="272"/>
      <c r="N6" s="272">
        <f t="shared" ref="N6:T6" si="1">SUM(N10:N4999)</f>
        <v>0</v>
      </c>
      <c r="O6" s="272">
        <f t="shared" si="1"/>
        <v>0</v>
      </c>
      <c r="P6" s="272">
        <f t="shared" si="1"/>
        <v>0</v>
      </c>
      <c r="Q6" s="272"/>
      <c r="R6" s="272">
        <f t="shared" si="1"/>
        <v>0</v>
      </c>
      <c r="S6" s="272">
        <f t="shared" si="1"/>
        <v>0</v>
      </c>
      <c r="T6" s="272">
        <f t="shared" si="1"/>
        <v>0</v>
      </c>
      <c r="U6" s="272"/>
      <c r="V6" s="274"/>
      <c r="W6" s="272">
        <f>SUM(W10:W4999)</f>
        <v>0</v>
      </c>
      <c r="X6" s="272">
        <f>SUM(X10:X4999)</f>
        <v>0</v>
      </c>
      <c r="Y6" s="272">
        <f>SUM(Y10:Y4999)</f>
        <v>0</v>
      </c>
      <c r="Z6" s="272"/>
      <c r="AA6" s="272">
        <f t="shared" ref="AA6:AE6" si="2">SUM(AA10:AA4999)</f>
        <v>0</v>
      </c>
      <c r="AB6" s="272">
        <f t="shared" si="2"/>
        <v>0</v>
      </c>
      <c r="AC6" s="272">
        <f t="shared" si="2"/>
        <v>0</v>
      </c>
      <c r="AD6" s="272">
        <f t="shared" si="2"/>
        <v>0</v>
      </c>
      <c r="AE6" s="272">
        <f t="shared" si="2"/>
        <v>0</v>
      </c>
      <c r="AF6" s="299"/>
      <c r="AG6" s="183">
        <f>SUM(AG10:AG4999)</f>
        <v>0</v>
      </c>
      <c r="AH6" s="183">
        <f>SUM(AH10:AH4999)</f>
        <v>0</v>
      </c>
      <c r="AI6" s="127"/>
      <c r="AJ6" s="127"/>
      <c r="AK6" s="127"/>
      <c r="AL6" s="127"/>
    </row>
    <row r="7" spans="2:38" s="101" customFormat="1" ht="21" customHeight="1" thickBot="1" x14ac:dyDescent="0.3">
      <c r="B7" s="367" t="s">
        <v>239</v>
      </c>
      <c r="C7" s="367"/>
      <c r="D7" s="367"/>
      <c r="E7" s="367"/>
      <c r="F7" s="367"/>
      <c r="G7" s="367"/>
      <c r="H7" s="367"/>
      <c r="I7" s="367"/>
      <c r="J7" s="275"/>
      <c r="K7" s="275"/>
      <c r="L7" s="300"/>
      <c r="M7" s="300"/>
      <c r="N7" s="300"/>
      <c r="O7" s="301"/>
      <c r="P7" s="301"/>
      <c r="Q7" s="301"/>
      <c r="R7" s="300"/>
      <c r="S7" s="300"/>
      <c r="T7" s="300"/>
      <c r="U7" s="300"/>
      <c r="V7" s="276"/>
      <c r="W7" s="325"/>
      <c r="X7" s="302"/>
      <c r="Y7" s="302"/>
      <c r="Z7" s="302"/>
      <c r="AA7" s="302"/>
      <c r="AB7" s="300"/>
      <c r="AC7" s="300"/>
      <c r="AD7" s="300"/>
      <c r="AE7" s="300"/>
      <c r="AF7" s="300"/>
      <c r="AG7" s="184"/>
      <c r="AH7" s="184"/>
      <c r="AI7" s="102"/>
      <c r="AJ7" s="102"/>
      <c r="AK7" s="102"/>
      <c r="AL7" s="102"/>
    </row>
    <row r="8" spans="2:38" s="316" customFormat="1" ht="39.6" customHeight="1" thickBot="1" x14ac:dyDescent="0.3">
      <c r="B8" s="317"/>
      <c r="C8" s="318"/>
      <c r="D8" s="318"/>
      <c r="E8" s="318"/>
      <c r="F8" s="318"/>
      <c r="G8" s="318"/>
      <c r="H8" s="319"/>
      <c r="I8" s="319"/>
      <c r="J8" s="320"/>
      <c r="K8" s="320"/>
      <c r="L8" s="373" t="s">
        <v>45</v>
      </c>
      <c r="M8" s="374"/>
      <c r="N8" s="368" t="s">
        <v>186</v>
      </c>
      <c r="O8" s="369"/>
      <c r="P8" s="369"/>
      <c r="Q8" s="370"/>
      <c r="R8" s="375" t="s">
        <v>218</v>
      </c>
      <c r="S8" s="376"/>
      <c r="T8" s="376"/>
      <c r="U8" s="377"/>
      <c r="V8" s="378" t="s">
        <v>231</v>
      </c>
      <c r="W8" s="379"/>
      <c r="X8" s="379"/>
      <c r="Y8" s="379"/>
      <c r="Z8" s="380"/>
      <c r="AA8" s="381" t="s">
        <v>46</v>
      </c>
      <c r="AB8" s="369"/>
      <c r="AC8" s="369"/>
      <c r="AD8" s="369"/>
      <c r="AE8" s="369"/>
      <c r="AF8" s="370"/>
      <c r="AG8" s="371" t="s">
        <v>47</v>
      </c>
      <c r="AH8" s="372"/>
      <c r="AI8" s="103"/>
      <c r="AJ8" s="103"/>
      <c r="AK8" s="103"/>
      <c r="AL8" s="103"/>
    </row>
    <row r="9" spans="2:38" s="316" customFormat="1" ht="82.8" x14ac:dyDescent="0.25">
      <c r="B9" s="104" t="s">
        <v>167</v>
      </c>
      <c r="C9" s="104" t="s">
        <v>103</v>
      </c>
      <c r="D9" s="104" t="s">
        <v>48</v>
      </c>
      <c r="E9" s="145" t="s">
        <v>98</v>
      </c>
      <c r="F9" s="145" t="s">
        <v>15</v>
      </c>
      <c r="G9" s="104" t="s">
        <v>18</v>
      </c>
      <c r="H9" s="277" t="s">
        <v>246</v>
      </c>
      <c r="I9" s="278" t="s">
        <v>247</v>
      </c>
      <c r="J9" s="279" t="s">
        <v>122</v>
      </c>
      <c r="K9" s="279" t="s">
        <v>141</v>
      </c>
      <c r="L9" s="280" t="s">
        <v>189</v>
      </c>
      <c r="M9" s="281" t="s">
        <v>248</v>
      </c>
      <c r="N9" s="282" t="s">
        <v>190</v>
      </c>
      <c r="O9" s="282" t="s">
        <v>191</v>
      </c>
      <c r="P9" s="283" t="s">
        <v>192</v>
      </c>
      <c r="Q9" s="281" t="s">
        <v>195</v>
      </c>
      <c r="R9" s="280" t="s">
        <v>219</v>
      </c>
      <c r="S9" s="284" t="s">
        <v>220</v>
      </c>
      <c r="T9" s="284" t="s">
        <v>221</v>
      </c>
      <c r="U9" s="281" t="s">
        <v>222</v>
      </c>
      <c r="V9" s="284" t="s">
        <v>26</v>
      </c>
      <c r="W9" s="280" t="s">
        <v>204</v>
      </c>
      <c r="X9" s="284" t="s">
        <v>193</v>
      </c>
      <c r="Y9" s="284" t="s">
        <v>194</v>
      </c>
      <c r="Z9" s="281" t="s">
        <v>152</v>
      </c>
      <c r="AA9" s="285" t="s">
        <v>196</v>
      </c>
      <c r="AB9" s="280" t="s">
        <v>197</v>
      </c>
      <c r="AC9" s="284" t="s">
        <v>198</v>
      </c>
      <c r="AD9" s="283" t="s">
        <v>199</v>
      </c>
      <c r="AE9" s="284" t="s">
        <v>188</v>
      </c>
      <c r="AF9" s="281" t="s">
        <v>200</v>
      </c>
      <c r="AG9" s="185" t="s">
        <v>52</v>
      </c>
      <c r="AH9" s="186" t="s">
        <v>53</v>
      </c>
    </row>
    <row r="10" spans="2:38" s="105" customFormat="1" ht="13.8" x14ac:dyDescent="0.25">
      <c r="B10" s="1"/>
      <c r="C10" s="1"/>
      <c r="D10" s="1"/>
      <c r="E10" s="2"/>
      <c r="F10" s="1"/>
      <c r="G10" s="2"/>
      <c r="H10" s="286"/>
      <c r="I10" s="287"/>
      <c r="J10" s="288" t="str">
        <f>IF(ISERROR(H10/C10),"",H10/C10)</f>
        <v/>
      </c>
      <c r="K10" s="288">
        <f>IF(ISERROR(I10/1754.5),"",I10/1754.5)</f>
        <v>0</v>
      </c>
      <c r="L10" s="303"/>
      <c r="M10" s="304"/>
      <c r="N10" s="287"/>
      <c r="O10" s="286"/>
      <c r="P10" s="305" t="str">
        <f>+IF(N10+O10&gt;0,+N10+O10,"")</f>
        <v/>
      </c>
      <c r="Q10" s="304"/>
      <c r="R10" s="303"/>
      <c r="S10" s="286"/>
      <c r="T10" s="305" t="str">
        <f>+IF((R10+S10)&gt;0,+R10+S10,"")</f>
        <v/>
      </c>
      <c r="U10" s="306" t="str">
        <f t="shared" ref="U10:U73" si="3">IF(ISERROR(R10/$I10),"",R10/$I10)</f>
        <v/>
      </c>
      <c r="V10" s="289"/>
      <c r="W10" s="303"/>
      <c r="X10" s="286"/>
      <c r="Y10" s="305" t="str">
        <f>+IF(AND(W10&gt;0,V10&lt;&gt;'Data Validation (ROP used only)'!$A$25),SUM(W10:X10),"")</f>
        <v/>
      </c>
      <c r="Z10" s="307">
        <f>IF(OR(V10='Data Validation (ROP used only)'!$A$25,ISBLANK(W10),ISERROR(W10/$I10)),0,W10/$I10)</f>
        <v>0</v>
      </c>
      <c r="AA10" s="308"/>
      <c r="AB10" s="309" t="str" cm="1">
        <f t="array" ref="AB10">_xlfn.IFS(AA10="","",AA10/I10&gt;=2,I10*2,AA10/I10&lt;2,AA10)</f>
        <v/>
      </c>
      <c r="AC10" s="310" t="str">
        <f>IF(ISBLANK(AA10),"",AA10-AB10)</f>
        <v/>
      </c>
      <c r="AD10" s="286"/>
      <c r="AE10" s="305" t="str">
        <f>IF(AA10=0,"",AA10+AD10)</f>
        <v/>
      </c>
      <c r="AF10" s="311">
        <f>IF(ISERROR(AA10/$I10),0,AA10/$I10)</f>
        <v>0</v>
      </c>
      <c r="AG10" s="187" t="str">
        <f>IF(L10&gt;0,L10+W10+AB10+AC10+R10+#REF!+N10,"")</f>
        <v/>
      </c>
      <c r="AH10" s="188" t="str">
        <f>IF(L10&gt;0,+X10+AD10+S10+#REF!+O10,"")</f>
        <v/>
      </c>
      <c r="AI10" s="106"/>
      <c r="AJ10" s="106"/>
    </row>
    <row r="11" spans="2:38" s="105" customFormat="1" ht="13.8" x14ac:dyDescent="0.25">
      <c r="B11" s="1"/>
      <c r="C11" s="1"/>
      <c r="D11" s="1"/>
      <c r="E11" s="2"/>
      <c r="F11" s="1"/>
      <c r="G11" s="2"/>
      <c r="H11" s="286"/>
      <c r="I11" s="287"/>
      <c r="J11" s="288" t="str">
        <f t="shared" ref="J11:J74" si="4">IF(ISERROR(H11/C11),"",H11/C11)</f>
        <v/>
      </c>
      <c r="K11" s="288">
        <f t="shared" ref="K11:K74" si="5">IF(ISERROR(I11/1754.5),"",I11/1754.5)</f>
        <v>0</v>
      </c>
      <c r="L11" s="303"/>
      <c r="M11" s="304"/>
      <c r="N11" s="287"/>
      <c r="O11" s="286"/>
      <c r="P11" s="305" t="str">
        <f t="shared" ref="P11:P74" si="6">+IF(N11+O11&gt;0,+N11+O11,"")</f>
        <v/>
      </c>
      <c r="Q11" s="304"/>
      <c r="R11" s="303"/>
      <c r="S11" s="286"/>
      <c r="T11" s="305" t="str">
        <f t="shared" ref="T11:T74" si="7">+IF((R11+S11)&gt;0,+R11+S11,"")</f>
        <v/>
      </c>
      <c r="U11" s="306" t="str">
        <f t="shared" si="3"/>
        <v/>
      </c>
      <c r="V11" s="289"/>
      <c r="W11" s="303"/>
      <c r="X11" s="286"/>
      <c r="Y11" s="305" t="str">
        <f>+IF(AND(W11&gt;0,V11&lt;&gt;'Data Validation (ROP used only)'!$A$25),SUM(W11:X11),"")</f>
        <v/>
      </c>
      <c r="Z11" s="307">
        <f>IF(OR(V11='Data Validation (ROP used only)'!$A$25,ISBLANK(W11),ISERROR(W11/$I11)),0,W11/$I11)</f>
        <v>0</v>
      </c>
      <c r="AA11" s="308"/>
      <c r="AB11" s="309" t="str" cm="1">
        <f t="array" ref="AB11">_xlfn.IFS(AA11="","",AA11/I11&gt;=2,I11*2,AA11/I11&lt;2,AA11)</f>
        <v/>
      </c>
      <c r="AC11" s="310" t="str">
        <f t="shared" ref="AC11:AC74" si="8">IF(ISBLANK(AA11),"",AA11-AB11)</f>
        <v/>
      </c>
      <c r="AD11" s="286"/>
      <c r="AE11" s="305" t="str">
        <f t="shared" ref="AE11:AE74" si="9">IF(AA11=0,"",AA11+AD11)</f>
        <v/>
      </c>
      <c r="AF11" s="311">
        <f t="shared" ref="AF11:AF74" si="10">IF(ISERROR(AA11/$I11),0,AA11/$I11)</f>
        <v>0</v>
      </c>
      <c r="AG11" s="187" t="str">
        <f>IF(L11&gt;0,L11+W11+AB11+AC11+R11+#REF!+N11,"")</f>
        <v/>
      </c>
      <c r="AH11" s="188" t="str">
        <f>IF(L11&gt;0,+X11+AD11+S11+#REF!+O11,"")</f>
        <v/>
      </c>
    </row>
    <row r="12" spans="2:38" s="105" customFormat="1" ht="13.8" x14ac:dyDescent="0.25">
      <c r="B12" s="1"/>
      <c r="C12" s="1"/>
      <c r="D12" s="1"/>
      <c r="E12" s="2"/>
      <c r="F12" s="1"/>
      <c r="G12" s="2"/>
      <c r="H12" s="286"/>
      <c r="I12" s="287"/>
      <c r="J12" s="288" t="str">
        <f t="shared" si="4"/>
        <v/>
      </c>
      <c r="K12" s="288">
        <f t="shared" si="5"/>
        <v>0</v>
      </c>
      <c r="L12" s="303"/>
      <c r="M12" s="304"/>
      <c r="N12" s="287"/>
      <c r="O12" s="286"/>
      <c r="P12" s="305" t="str">
        <f t="shared" si="6"/>
        <v/>
      </c>
      <c r="Q12" s="304"/>
      <c r="R12" s="303"/>
      <c r="S12" s="286"/>
      <c r="T12" s="305" t="str">
        <f t="shared" si="7"/>
        <v/>
      </c>
      <c r="U12" s="306" t="str">
        <f t="shared" si="3"/>
        <v/>
      </c>
      <c r="V12" s="289"/>
      <c r="W12" s="303"/>
      <c r="X12" s="286"/>
      <c r="Y12" s="305" t="str">
        <f>+IF(AND(W12&gt;0,V12&lt;&gt;'Data Validation (ROP used only)'!$A$25),SUM(W12:X12),"")</f>
        <v/>
      </c>
      <c r="Z12" s="307">
        <f>IF(OR(V12='Data Validation (ROP used only)'!$A$25,ISBLANK(W12),ISERROR(W12/$I12)),0,W12/$I12)</f>
        <v>0</v>
      </c>
      <c r="AA12" s="308"/>
      <c r="AB12" s="309" t="str" cm="1">
        <f t="array" ref="AB12">_xlfn.IFS(AA12="","",AA12/I12&gt;=2,I12*2,AA12/I12&lt;2,AA12)</f>
        <v/>
      </c>
      <c r="AC12" s="310" t="str">
        <f t="shared" si="8"/>
        <v/>
      </c>
      <c r="AD12" s="286"/>
      <c r="AE12" s="305" t="str">
        <f t="shared" si="9"/>
        <v/>
      </c>
      <c r="AF12" s="311">
        <f t="shared" si="10"/>
        <v>0</v>
      </c>
      <c r="AG12" s="187" t="str">
        <f>IF(L12&gt;0,L12+W12+AB12+AC12+R12+#REF!+N12,"")</f>
        <v/>
      </c>
      <c r="AH12" s="188" t="str">
        <f>IF(L12&gt;0,+X12+AD12+S12+#REF!+O12,"")</f>
        <v/>
      </c>
    </row>
    <row r="13" spans="2:38" s="105" customFormat="1" ht="13.8" x14ac:dyDescent="0.25">
      <c r="B13" s="1"/>
      <c r="C13" s="1"/>
      <c r="D13" s="1"/>
      <c r="E13" s="2"/>
      <c r="F13" s="1"/>
      <c r="G13" s="2"/>
      <c r="H13" s="286"/>
      <c r="I13" s="287"/>
      <c r="J13" s="288" t="str">
        <f t="shared" si="4"/>
        <v/>
      </c>
      <c r="K13" s="288">
        <f t="shared" si="5"/>
        <v>0</v>
      </c>
      <c r="L13" s="303"/>
      <c r="M13" s="304"/>
      <c r="N13" s="287"/>
      <c r="O13" s="286"/>
      <c r="P13" s="305" t="str">
        <f t="shared" si="6"/>
        <v/>
      </c>
      <c r="Q13" s="304"/>
      <c r="R13" s="303"/>
      <c r="S13" s="286"/>
      <c r="T13" s="305" t="str">
        <f t="shared" si="7"/>
        <v/>
      </c>
      <c r="U13" s="306" t="str">
        <f t="shared" si="3"/>
        <v/>
      </c>
      <c r="V13" s="289"/>
      <c r="W13" s="303"/>
      <c r="X13" s="286"/>
      <c r="Y13" s="305" t="str">
        <f>+IF(AND(W13&gt;0,V13&lt;&gt;'Data Validation (ROP used only)'!$A$25),SUM(W13:X13),"")</f>
        <v/>
      </c>
      <c r="Z13" s="307">
        <f>IF(OR(V13='Data Validation (ROP used only)'!$A$25,ISBLANK(W13),ISERROR(W13/$I13)),0,W13/$I13)</f>
        <v>0</v>
      </c>
      <c r="AA13" s="308"/>
      <c r="AB13" s="309" t="str" cm="1">
        <f t="array" ref="AB13">_xlfn.IFS(AA13="","",AA13/I13&gt;=2,I13*2,AA13/I13&lt;2,AA13)</f>
        <v/>
      </c>
      <c r="AC13" s="310" t="str">
        <f t="shared" si="8"/>
        <v/>
      </c>
      <c r="AD13" s="286"/>
      <c r="AE13" s="305" t="str">
        <f t="shared" si="9"/>
        <v/>
      </c>
      <c r="AF13" s="311">
        <f t="shared" si="10"/>
        <v>0</v>
      </c>
      <c r="AG13" s="187" t="str">
        <f>IF(L13&gt;0,L13+W13+AB13+AC13+R13+#REF!+N13,"")</f>
        <v/>
      </c>
      <c r="AH13" s="188" t="str">
        <f>IF(L13&gt;0,+X13+AD13+S13+#REF!+O13,"")</f>
        <v/>
      </c>
    </row>
    <row r="14" spans="2:38" s="105" customFormat="1" ht="13.8" x14ac:dyDescent="0.25">
      <c r="B14" s="1"/>
      <c r="C14" s="1"/>
      <c r="D14" s="1"/>
      <c r="E14" s="2"/>
      <c r="F14" s="1"/>
      <c r="G14" s="2"/>
      <c r="H14" s="286"/>
      <c r="I14" s="287"/>
      <c r="J14" s="288" t="str">
        <f t="shared" si="4"/>
        <v/>
      </c>
      <c r="K14" s="288">
        <f t="shared" si="5"/>
        <v>0</v>
      </c>
      <c r="L14" s="303"/>
      <c r="M14" s="304"/>
      <c r="N14" s="287"/>
      <c r="O14" s="286"/>
      <c r="P14" s="305" t="str">
        <f t="shared" si="6"/>
        <v/>
      </c>
      <c r="Q14" s="304"/>
      <c r="R14" s="303"/>
      <c r="S14" s="286"/>
      <c r="T14" s="305" t="str">
        <f t="shared" si="7"/>
        <v/>
      </c>
      <c r="U14" s="306" t="str">
        <f t="shared" si="3"/>
        <v/>
      </c>
      <c r="V14" s="289"/>
      <c r="W14" s="303"/>
      <c r="X14" s="286"/>
      <c r="Y14" s="305" t="str">
        <f>+IF(AND(W14&gt;0,V14&lt;&gt;'Data Validation (ROP used only)'!$A$25),SUM(W14:X14),"")</f>
        <v/>
      </c>
      <c r="Z14" s="307">
        <f>IF(OR(V14='Data Validation (ROP used only)'!$A$25,ISBLANK(W14),ISERROR(W14/$I14)),0,W14/$I14)</f>
        <v>0</v>
      </c>
      <c r="AA14" s="308"/>
      <c r="AB14" s="309" t="str" cm="1">
        <f t="array" ref="AB14">_xlfn.IFS(AA14="","",AA14/I14&gt;=2,I14*2,AA14/I14&lt;2,AA14)</f>
        <v/>
      </c>
      <c r="AC14" s="310" t="str">
        <f t="shared" si="8"/>
        <v/>
      </c>
      <c r="AD14" s="286"/>
      <c r="AE14" s="305" t="str">
        <f t="shared" si="9"/>
        <v/>
      </c>
      <c r="AF14" s="311">
        <f t="shared" si="10"/>
        <v>0</v>
      </c>
      <c r="AG14" s="187" t="str">
        <f>IF(L14&gt;0,L14+W14+AB14+AC14+R14+#REF!+N14,"")</f>
        <v/>
      </c>
      <c r="AH14" s="188" t="str">
        <f>IF(L14&gt;0,+X14+AD14+S14+#REF!+O14,"")</f>
        <v/>
      </c>
    </row>
    <row r="15" spans="2:38" s="105" customFormat="1" ht="13.8" x14ac:dyDescent="0.25">
      <c r="B15" s="1"/>
      <c r="C15" s="1"/>
      <c r="D15" s="1"/>
      <c r="E15" s="2"/>
      <c r="F15" s="1"/>
      <c r="G15" s="2"/>
      <c r="H15" s="286"/>
      <c r="I15" s="287"/>
      <c r="J15" s="288" t="str">
        <f t="shared" si="4"/>
        <v/>
      </c>
      <c r="K15" s="288">
        <f t="shared" si="5"/>
        <v>0</v>
      </c>
      <c r="L15" s="303"/>
      <c r="M15" s="304"/>
      <c r="N15" s="287"/>
      <c r="O15" s="286"/>
      <c r="P15" s="305" t="str">
        <f t="shared" si="6"/>
        <v/>
      </c>
      <c r="Q15" s="304"/>
      <c r="R15" s="303"/>
      <c r="S15" s="286"/>
      <c r="T15" s="305" t="str">
        <f t="shared" si="7"/>
        <v/>
      </c>
      <c r="U15" s="306" t="str">
        <f t="shared" si="3"/>
        <v/>
      </c>
      <c r="V15" s="289"/>
      <c r="W15" s="303"/>
      <c r="X15" s="286"/>
      <c r="Y15" s="305" t="str">
        <f>+IF(AND(W15&gt;0,V15&lt;&gt;'Data Validation (ROP used only)'!$A$25),SUM(W15:X15),"")</f>
        <v/>
      </c>
      <c r="Z15" s="307">
        <f>IF(OR(V15='Data Validation (ROP used only)'!$A$25,ISBLANK(W15),ISERROR(W15/$I15)),0,W15/$I15)</f>
        <v>0</v>
      </c>
      <c r="AA15" s="308"/>
      <c r="AB15" s="309" t="str" cm="1">
        <f t="array" ref="AB15">_xlfn.IFS(AA15="","",AA15/I15&gt;=2,I15*2,AA15/I15&lt;2,AA15)</f>
        <v/>
      </c>
      <c r="AC15" s="310" t="str">
        <f t="shared" si="8"/>
        <v/>
      </c>
      <c r="AD15" s="286"/>
      <c r="AE15" s="305" t="str">
        <f t="shared" si="9"/>
        <v/>
      </c>
      <c r="AF15" s="311">
        <f t="shared" si="10"/>
        <v>0</v>
      </c>
      <c r="AG15" s="187" t="str">
        <f>IF(L15&gt;0,L15+W15+AB15+AC15+R15+#REF!+N15,"")</f>
        <v/>
      </c>
      <c r="AH15" s="188" t="str">
        <f>IF(L15&gt;0,+X15+AD15+S15+#REF!+O15,"")</f>
        <v/>
      </c>
    </row>
    <row r="16" spans="2:38" s="105" customFormat="1" ht="13.8" x14ac:dyDescent="0.25">
      <c r="B16" s="1"/>
      <c r="C16" s="1"/>
      <c r="D16" s="1"/>
      <c r="E16" s="2"/>
      <c r="F16" s="1"/>
      <c r="G16" s="2"/>
      <c r="H16" s="286"/>
      <c r="I16" s="287"/>
      <c r="J16" s="288" t="str">
        <f t="shared" si="4"/>
        <v/>
      </c>
      <c r="K16" s="288">
        <f t="shared" si="5"/>
        <v>0</v>
      </c>
      <c r="L16" s="303"/>
      <c r="M16" s="304"/>
      <c r="N16" s="287"/>
      <c r="O16" s="286"/>
      <c r="P16" s="305" t="str">
        <f t="shared" si="6"/>
        <v/>
      </c>
      <c r="Q16" s="304"/>
      <c r="R16" s="303"/>
      <c r="S16" s="286"/>
      <c r="T16" s="305" t="str">
        <f t="shared" si="7"/>
        <v/>
      </c>
      <c r="U16" s="306" t="str">
        <f t="shared" si="3"/>
        <v/>
      </c>
      <c r="V16" s="289"/>
      <c r="W16" s="303"/>
      <c r="X16" s="286"/>
      <c r="Y16" s="305" t="str">
        <f>+IF(AND(W16&gt;0,V16&lt;&gt;'Data Validation (ROP used only)'!$A$25),SUM(W16:X16),"")</f>
        <v/>
      </c>
      <c r="Z16" s="307">
        <f>IF(OR(V16='Data Validation (ROP used only)'!$A$25,ISBLANK(W16),ISERROR(W16/$I16)),0,W16/$I16)</f>
        <v>0</v>
      </c>
      <c r="AA16" s="308"/>
      <c r="AB16" s="309" t="str" cm="1">
        <f t="array" ref="AB16">_xlfn.IFS(AA16="","",AA16/I16&gt;=2,I16*2,AA16/I16&lt;2,AA16)</f>
        <v/>
      </c>
      <c r="AC16" s="310" t="str">
        <f t="shared" si="8"/>
        <v/>
      </c>
      <c r="AD16" s="286"/>
      <c r="AE16" s="305" t="str">
        <f t="shared" si="9"/>
        <v/>
      </c>
      <c r="AF16" s="311">
        <f t="shared" si="10"/>
        <v>0</v>
      </c>
      <c r="AG16" s="187" t="str">
        <f>IF(L16&gt;0,L16+W16+AB16+AC16+R16+#REF!+N16,"")</f>
        <v/>
      </c>
      <c r="AH16" s="188" t="str">
        <f>IF(L16&gt;0,+X16+AD16+S16+#REF!+O16,"")</f>
        <v/>
      </c>
    </row>
    <row r="17" spans="2:34" s="105" customFormat="1" ht="13.8" x14ac:dyDescent="0.25">
      <c r="B17" s="1"/>
      <c r="C17" s="1"/>
      <c r="D17" s="1"/>
      <c r="E17" s="2"/>
      <c r="F17" s="1"/>
      <c r="G17" s="2"/>
      <c r="H17" s="286"/>
      <c r="I17" s="287"/>
      <c r="J17" s="288" t="str">
        <f t="shared" si="4"/>
        <v/>
      </c>
      <c r="K17" s="288">
        <f t="shared" si="5"/>
        <v>0</v>
      </c>
      <c r="L17" s="303"/>
      <c r="M17" s="304"/>
      <c r="N17" s="287"/>
      <c r="O17" s="286"/>
      <c r="P17" s="305" t="str">
        <f t="shared" si="6"/>
        <v/>
      </c>
      <c r="Q17" s="304"/>
      <c r="R17" s="303"/>
      <c r="S17" s="286"/>
      <c r="T17" s="305" t="str">
        <f t="shared" si="7"/>
        <v/>
      </c>
      <c r="U17" s="306" t="str">
        <f t="shared" si="3"/>
        <v/>
      </c>
      <c r="V17" s="289"/>
      <c r="W17" s="303"/>
      <c r="X17" s="286"/>
      <c r="Y17" s="305" t="str">
        <f>+IF(AND(W17&gt;0,V17&lt;&gt;'Data Validation (ROP used only)'!$A$25),SUM(W17:X17),"")</f>
        <v/>
      </c>
      <c r="Z17" s="307">
        <f>IF(OR(V17='Data Validation (ROP used only)'!$A$25,ISBLANK(W17),ISERROR(W17/$I17)),0,W17/$I17)</f>
        <v>0</v>
      </c>
      <c r="AA17" s="308"/>
      <c r="AB17" s="309" t="str" cm="1">
        <f t="array" ref="AB17">_xlfn.IFS(AA17="","",AA17/I17&gt;=2,I17*2,AA17/I17&lt;2,AA17)</f>
        <v/>
      </c>
      <c r="AC17" s="310" t="str">
        <f t="shared" si="8"/>
        <v/>
      </c>
      <c r="AD17" s="286"/>
      <c r="AE17" s="305" t="str">
        <f t="shared" si="9"/>
        <v/>
      </c>
      <c r="AF17" s="311">
        <f t="shared" si="10"/>
        <v>0</v>
      </c>
      <c r="AG17" s="187" t="str">
        <f>IF(L17&gt;0,L17+W17+AB17+AC17+R17+#REF!+N17,"")</f>
        <v/>
      </c>
      <c r="AH17" s="188" t="str">
        <f>IF(L17&gt;0,+X17+AD17+S17+#REF!+O17,"")</f>
        <v/>
      </c>
    </row>
    <row r="18" spans="2:34" s="105" customFormat="1" ht="13.8" x14ac:dyDescent="0.25">
      <c r="B18" s="1"/>
      <c r="C18" s="1"/>
      <c r="D18" s="1"/>
      <c r="E18" s="2"/>
      <c r="F18" s="1"/>
      <c r="G18" s="2"/>
      <c r="H18" s="286"/>
      <c r="I18" s="287"/>
      <c r="J18" s="288" t="str">
        <f t="shared" si="4"/>
        <v/>
      </c>
      <c r="K18" s="288">
        <f t="shared" si="5"/>
        <v>0</v>
      </c>
      <c r="L18" s="303"/>
      <c r="M18" s="304"/>
      <c r="N18" s="287"/>
      <c r="O18" s="286"/>
      <c r="P18" s="305" t="str">
        <f t="shared" si="6"/>
        <v/>
      </c>
      <c r="Q18" s="304"/>
      <c r="R18" s="303"/>
      <c r="S18" s="286"/>
      <c r="T18" s="305" t="str">
        <f t="shared" si="7"/>
        <v/>
      </c>
      <c r="U18" s="306" t="str">
        <f t="shared" si="3"/>
        <v/>
      </c>
      <c r="V18" s="289"/>
      <c r="W18" s="303"/>
      <c r="X18" s="286"/>
      <c r="Y18" s="305" t="str">
        <f>+IF(AND(W18&gt;0,V18&lt;&gt;'Data Validation (ROP used only)'!$A$25),SUM(W18:X18),"")</f>
        <v/>
      </c>
      <c r="Z18" s="307">
        <f>IF(OR(V18='Data Validation (ROP used only)'!$A$25,ISBLANK(W18),ISERROR(W18/$I18)),0,W18/$I18)</f>
        <v>0</v>
      </c>
      <c r="AA18" s="308"/>
      <c r="AB18" s="309" t="str" cm="1">
        <f t="array" ref="AB18">_xlfn.IFS(AA18="","",AA18/I18&gt;=2,I18*2,AA18/I18&lt;2,AA18)</f>
        <v/>
      </c>
      <c r="AC18" s="310" t="str">
        <f t="shared" si="8"/>
        <v/>
      </c>
      <c r="AD18" s="286"/>
      <c r="AE18" s="305" t="str">
        <f t="shared" si="9"/>
        <v/>
      </c>
      <c r="AF18" s="311">
        <f t="shared" si="10"/>
        <v>0</v>
      </c>
      <c r="AG18" s="187" t="str">
        <f>IF(L18&gt;0,L18+W18+AB18+AC18+R18+#REF!+N18,"")</f>
        <v/>
      </c>
      <c r="AH18" s="188" t="str">
        <f>IF(L18&gt;0,+X18+AD18+S18+#REF!+O18,"")</f>
        <v/>
      </c>
    </row>
    <row r="19" spans="2:34" s="105" customFormat="1" ht="13.8" x14ac:dyDescent="0.25">
      <c r="B19" s="1"/>
      <c r="C19" s="1"/>
      <c r="D19" s="1"/>
      <c r="E19" s="2"/>
      <c r="F19" s="1"/>
      <c r="G19" s="2"/>
      <c r="H19" s="286"/>
      <c r="I19" s="287"/>
      <c r="J19" s="288" t="str">
        <f t="shared" si="4"/>
        <v/>
      </c>
      <c r="K19" s="288">
        <f t="shared" si="5"/>
        <v>0</v>
      </c>
      <c r="L19" s="303"/>
      <c r="M19" s="304"/>
      <c r="N19" s="303"/>
      <c r="O19" s="286"/>
      <c r="P19" s="305" t="str">
        <f t="shared" si="6"/>
        <v/>
      </c>
      <c r="Q19" s="304"/>
      <c r="R19" s="303"/>
      <c r="S19" s="286"/>
      <c r="T19" s="305" t="str">
        <f t="shared" si="7"/>
        <v/>
      </c>
      <c r="U19" s="306" t="str">
        <f t="shared" si="3"/>
        <v/>
      </c>
      <c r="V19" s="289"/>
      <c r="W19" s="303"/>
      <c r="X19" s="286"/>
      <c r="Y19" s="305" t="str">
        <f>+IF(AND(W19&gt;0,V19&lt;&gt;'Data Validation (ROP used only)'!$A$25),SUM(W19:X19),"")</f>
        <v/>
      </c>
      <c r="Z19" s="307">
        <f>IF(OR(V19='Data Validation (ROP used only)'!$A$25,ISBLANK(W19),ISERROR(W19/$I19)),0,W19/$I19)</f>
        <v>0</v>
      </c>
      <c r="AA19" s="308"/>
      <c r="AB19" s="309" t="str" cm="1">
        <f t="array" ref="AB19">_xlfn.IFS(AA19="","",AA19/I19&gt;=2,I19*2,AA19/I19&lt;2,AA19)</f>
        <v/>
      </c>
      <c r="AC19" s="310" t="str">
        <f t="shared" si="8"/>
        <v/>
      </c>
      <c r="AD19" s="286"/>
      <c r="AE19" s="305" t="str">
        <f t="shared" si="9"/>
        <v/>
      </c>
      <c r="AF19" s="311">
        <f t="shared" si="10"/>
        <v>0</v>
      </c>
      <c r="AG19" s="187" t="str">
        <f>IF(L19&gt;0,L19+W19+AB19+AC19+R19+#REF!+N19,"")</f>
        <v/>
      </c>
      <c r="AH19" s="188" t="str">
        <f>IF(L19&gt;0,+X19+AD19+S19+#REF!+O19,"")</f>
        <v/>
      </c>
    </row>
    <row r="20" spans="2:34" s="105" customFormat="1" ht="13.8" x14ac:dyDescent="0.25">
      <c r="B20" s="1"/>
      <c r="C20" s="1"/>
      <c r="D20" s="1"/>
      <c r="E20" s="2"/>
      <c r="F20" s="1"/>
      <c r="G20" s="2"/>
      <c r="H20" s="286"/>
      <c r="I20" s="287"/>
      <c r="J20" s="288" t="str">
        <f t="shared" si="4"/>
        <v/>
      </c>
      <c r="K20" s="288">
        <f t="shared" si="5"/>
        <v>0</v>
      </c>
      <c r="L20" s="303"/>
      <c r="M20" s="304"/>
      <c r="N20" s="303"/>
      <c r="O20" s="286"/>
      <c r="P20" s="305" t="str">
        <f t="shared" si="6"/>
        <v/>
      </c>
      <c r="Q20" s="304"/>
      <c r="R20" s="303"/>
      <c r="S20" s="286"/>
      <c r="T20" s="305" t="str">
        <f t="shared" si="7"/>
        <v/>
      </c>
      <c r="U20" s="306" t="str">
        <f t="shared" si="3"/>
        <v/>
      </c>
      <c r="V20" s="289"/>
      <c r="W20" s="303"/>
      <c r="X20" s="286"/>
      <c r="Y20" s="305" t="str">
        <f>+IF(AND(W20&gt;0,V20&lt;&gt;'Data Validation (ROP used only)'!$A$25),SUM(W20:X20),"")</f>
        <v/>
      </c>
      <c r="Z20" s="307">
        <f>IF(OR(V20='Data Validation (ROP used only)'!$A$25,ISBLANK(W20),ISERROR(W20/$I20)),0,W20/$I20)</f>
        <v>0</v>
      </c>
      <c r="AA20" s="308"/>
      <c r="AB20" s="309" t="str" cm="1">
        <f t="array" ref="AB20">_xlfn.IFS(AA20="","",AA20/I20&gt;=2,I20*2,AA20/I20&lt;2,AA20)</f>
        <v/>
      </c>
      <c r="AC20" s="310" t="str">
        <f t="shared" si="8"/>
        <v/>
      </c>
      <c r="AD20" s="286"/>
      <c r="AE20" s="305" t="str">
        <f t="shared" si="9"/>
        <v/>
      </c>
      <c r="AF20" s="311">
        <f t="shared" si="10"/>
        <v>0</v>
      </c>
      <c r="AG20" s="187" t="str">
        <f>IF(L20&gt;0,L20+W20+AB20+AC20+R20+#REF!+N20,"")</f>
        <v/>
      </c>
      <c r="AH20" s="188" t="str">
        <f>IF(L20&gt;0,+X20+AD20+S20+#REF!+O20,"")</f>
        <v/>
      </c>
    </row>
    <row r="21" spans="2:34" s="105" customFormat="1" ht="13.8" x14ac:dyDescent="0.25">
      <c r="B21" s="1"/>
      <c r="C21" s="1"/>
      <c r="D21" s="1"/>
      <c r="E21" s="2"/>
      <c r="F21" s="1"/>
      <c r="G21" s="2"/>
      <c r="H21" s="286"/>
      <c r="I21" s="287"/>
      <c r="J21" s="288" t="str">
        <f t="shared" si="4"/>
        <v/>
      </c>
      <c r="K21" s="288">
        <f t="shared" si="5"/>
        <v>0</v>
      </c>
      <c r="L21" s="303"/>
      <c r="M21" s="304"/>
      <c r="N21" s="303"/>
      <c r="O21" s="286"/>
      <c r="P21" s="305" t="str">
        <f t="shared" si="6"/>
        <v/>
      </c>
      <c r="Q21" s="304"/>
      <c r="R21" s="303"/>
      <c r="S21" s="286"/>
      <c r="T21" s="305" t="str">
        <f t="shared" si="7"/>
        <v/>
      </c>
      <c r="U21" s="306" t="str">
        <f t="shared" si="3"/>
        <v/>
      </c>
      <c r="V21" s="289"/>
      <c r="W21" s="303"/>
      <c r="X21" s="286"/>
      <c r="Y21" s="305" t="str">
        <f>+IF(AND(W21&gt;0,V21&lt;&gt;'Data Validation (ROP used only)'!$A$25),SUM(W21:X21),"")</f>
        <v/>
      </c>
      <c r="Z21" s="307">
        <f>IF(OR(V21='Data Validation (ROP used only)'!$A$25,ISBLANK(W21),ISERROR(W21/$I21)),0,W21/$I21)</f>
        <v>0</v>
      </c>
      <c r="AA21" s="308"/>
      <c r="AB21" s="309" t="str" cm="1">
        <f t="array" ref="AB21">_xlfn.IFS(AA21="","",AA21/I21&gt;=2,I21*2,AA21/I21&lt;2,AA21)</f>
        <v/>
      </c>
      <c r="AC21" s="310" t="str">
        <f t="shared" si="8"/>
        <v/>
      </c>
      <c r="AD21" s="286"/>
      <c r="AE21" s="305" t="str">
        <f t="shared" si="9"/>
        <v/>
      </c>
      <c r="AF21" s="311">
        <f t="shared" si="10"/>
        <v>0</v>
      </c>
      <c r="AG21" s="187" t="str">
        <f>IF(L21&gt;0,L21+W21+AB21+AC21+R21+#REF!+N21,"")</f>
        <v/>
      </c>
      <c r="AH21" s="188" t="str">
        <f>IF(L21&gt;0,+X21+AD21+S21+#REF!+O21,"")</f>
        <v/>
      </c>
    </row>
    <row r="22" spans="2:34" s="105" customFormat="1" ht="13.8" x14ac:dyDescent="0.25">
      <c r="B22" s="1"/>
      <c r="C22" s="1"/>
      <c r="D22" s="1"/>
      <c r="E22" s="2"/>
      <c r="F22" s="1"/>
      <c r="G22" s="2"/>
      <c r="H22" s="286"/>
      <c r="I22" s="287"/>
      <c r="J22" s="288" t="str">
        <f t="shared" si="4"/>
        <v/>
      </c>
      <c r="K22" s="288">
        <f t="shared" si="5"/>
        <v>0</v>
      </c>
      <c r="L22" s="303"/>
      <c r="M22" s="304"/>
      <c r="N22" s="303"/>
      <c r="O22" s="286"/>
      <c r="P22" s="305" t="str">
        <f t="shared" si="6"/>
        <v/>
      </c>
      <c r="Q22" s="304"/>
      <c r="R22" s="303"/>
      <c r="S22" s="286"/>
      <c r="T22" s="305" t="str">
        <f t="shared" si="7"/>
        <v/>
      </c>
      <c r="U22" s="306" t="str">
        <f t="shared" si="3"/>
        <v/>
      </c>
      <c r="V22" s="289"/>
      <c r="W22" s="303"/>
      <c r="X22" s="286"/>
      <c r="Y22" s="305" t="str">
        <f>+IF(AND(W22&gt;0,V22&lt;&gt;'Data Validation (ROP used only)'!$A$25),SUM(W22:X22),"")</f>
        <v/>
      </c>
      <c r="Z22" s="307">
        <f>IF(OR(V22='Data Validation (ROP used only)'!$A$25,ISBLANK(W22),ISERROR(W22/$I22)),0,W22/$I22)</f>
        <v>0</v>
      </c>
      <c r="AA22" s="308"/>
      <c r="AB22" s="309" t="str" cm="1">
        <f t="array" ref="AB22">_xlfn.IFS(AA22="","",AA22/I22&gt;=2,I22*2,AA22/I22&lt;2,AA22)</f>
        <v/>
      </c>
      <c r="AC22" s="310" t="str">
        <f t="shared" si="8"/>
        <v/>
      </c>
      <c r="AD22" s="286"/>
      <c r="AE22" s="305" t="str">
        <f t="shared" si="9"/>
        <v/>
      </c>
      <c r="AF22" s="311">
        <f t="shared" si="10"/>
        <v>0</v>
      </c>
      <c r="AG22" s="187" t="str">
        <f>IF(L22&gt;0,L22+W22+AB22+AC22+R22+#REF!+N22,"")</f>
        <v/>
      </c>
      <c r="AH22" s="188" t="str">
        <f>IF(L22&gt;0,+X22+AD22+S22+#REF!+O22,"")</f>
        <v/>
      </c>
    </row>
    <row r="23" spans="2:34" s="105" customFormat="1" ht="13.8" x14ac:dyDescent="0.25">
      <c r="B23" s="1"/>
      <c r="C23" s="1"/>
      <c r="D23" s="1"/>
      <c r="E23" s="2"/>
      <c r="F23" s="1"/>
      <c r="G23" s="2"/>
      <c r="H23" s="286"/>
      <c r="I23" s="287"/>
      <c r="J23" s="288" t="str">
        <f t="shared" si="4"/>
        <v/>
      </c>
      <c r="K23" s="288">
        <f t="shared" si="5"/>
        <v>0</v>
      </c>
      <c r="L23" s="303"/>
      <c r="M23" s="304"/>
      <c r="N23" s="303"/>
      <c r="O23" s="286"/>
      <c r="P23" s="305" t="str">
        <f t="shared" si="6"/>
        <v/>
      </c>
      <c r="Q23" s="304"/>
      <c r="R23" s="303"/>
      <c r="S23" s="286"/>
      <c r="T23" s="305" t="str">
        <f t="shared" si="7"/>
        <v/>
      </c>
      <c r="U23" s="306" t="str">
        <f t="shared" si="3"/>
        <v/>
      </c>
      <c r="V23" s="289"/>
      <c r="W23" s="303"/>
      <c r="X23" s="286"/>
      <c r="Y23" s="305" t="str">
        <f>+IF(AND(W23&gt;0,V23&lt;&gt;'Data Validation (ROP used only)'!$A$25),SUM(W23:X23),"")</f>
        <v/>
      </c>
      <c r="Z23" s="307">
        <f>IF(OR(V23='Data Validation (ROP used only)'!$A$25,ISBLANK(W23),ISERROR(W23/$I23)),0,W23/$I23)</f>
        <v>0</v>
      </c>
      <c r="AA23" s="308"/>
      <c r="AB23" s="309" t="str" cm="1">
        <f t="array" ref="AB23">_xlfn.IFS(AA23="","",AA23/I23&gt;=2,I23*2,AA23/I23&lt;2,AA23)</f>
        <v/>
      </c>
      <c r="AC23" s="310" t="str">
        <f t="shared" si="8"/>
        <v/>
      </c>
      <c r="AD23" s="286"/>
      <c r="AE23" s="305" t="str">
        <f t="shared" si="9"/>
        <v/>
      </c>
      <c r="AF23" s="311">
        <f t="shared" si="10"/>
        <v>0</v>
      </c>
      <c r="AG23" s="187" t="str">
        <f>IF(L23&gt;0,L23+W23+AB23+AC23+R23+#REF!+N23,"")</f>
        <v/>
      </c>
      <c r="AH23" s="188" t="str">
        <f>IF(L23&gt;0,+X23+AD23+S23+#REF!+O23,"")</f>
        <v/>
      </c>
    </row>
    <row r="24" spans="2:34" s="105" customFormat="1" ht="13.8" x14ac:dyDescent="0.25">
      <c r="B24" s="1"/>
      <c r="C24" s="1"/>
      <c r="D24" s="1"/>
      <c r="E24" s="2"/>
      <c r="F24" s="1"/>
      <c r="G24" s="2"/>
      <c r="H24" s="286"/>
      <c r="I24" s="287"/>
      <c r="J24" s="288" t="str">
        <f t="shared" si="4"/>
        <v/>
      </c>
      <c r="K24" s="288">
        <f t="shared" si="5"/>
        <v>0</v>
      </c>
      <c r="L24" s="303"/>
      <c r="M24" s="304"/>
      <c r="N24" s="303"/>
      <c r="O24" s="286"/>
      <c r="P24" s="305" t="str">
        <f t="shared" si="6"/>
        <v/>
      </c>
      <c r="Q24" s="304"/>
      <c r="R24" s="303"/>
      <c r="S24" s="286"/>
      <c r="T24" s="305" t="str">
        <f t="shared" si="7"/>
        <v/>
      </c>
      <c r="U24" s="306" t="str">
        <f t="shared" si="3"/>
        <v/>
      </c>
      <c r="V24" s="289"/>
      <c r="W24" s="303"/>
      <c r="X24" s="286"/>
      <c r="Y24" s="305" t="str">
        <f>+IF(AND(W24&gt;0,V24&lt;&gt;'Data Validation (ROP used only)'!$A$25),SUM(W24:X24),"")</f>
        <v/>
      </c>
      <c r="Z24" s="307">
        <f>IF(OR(V24='Data Validation (ROP used only)'!$A$25,ISBLANK(W24),ISERROR(W24/$I24)),0,W24/$I24)</f>
        <v>0</v>
      </c>
      <c r="AA24" s="308"/>
      <c r="AB24" s="309" t="str" cm="1">
        <f t="array" ref="AB24">_xlfn.IFS(AA24="","",AA24/I24&gt;=2,I24*2,AA24/I24&lt;2,AA24)</f>
        <v/>
      </c>
      <c r="AC24" s="310" t="str">
        <f t="shared" si="8"/>
        <v/>
      </c>
      <c r="AD24" s="286"/>
      <c r="AE24" s="305" t="str">
        <f t="shared" si="9"/>
        <v/>
      </c>
      <c r="AF24" s="311">
        <f t="shared" si="10"/>
        <v>0</v>
      </c>
      <c r="AG24" s="187" t="str">
        <f>IF(L24&gt;0,L24+W24+AB24+AC24+R24+#REF!+N24,"")</f>
        <v/>
      </c>
      <c r="AH24" s="188" t="str">
        <f>IF(L24&gt;0,+X24+AD24+S24+#REF!+O24,"")</f>
        <v/>
      </c>
    </row>
    <row r="25" spans="2:34" s="105" customFormat="1" ht="13.8" x14ac:dyDescent="0.25">
      <c r="B25" s="1"/>
      <c r="C25" s="1"/>
      <c r="D25" s="1"/>
      <c r="E25" s="2"/>
      <c r="F25" s="1"/>
      <c r="G25" s="2"/>
      <c r="H25" s="286"/>
      <c r="I25" s="287"/>
      <c r="J25" s="288" t="str">
        <f t="shared" si="4"/>
        <v/>
      </c>
      <c r="K25" s="288">
        <f t="shared" si="5"/>
        <v>0</v>
      </c>
      <c r="L25" s="303"/>
      <c r="M25" s="304"/>
      <c r="N25" s="303"/>
      <c r="O25" s="286"/>
      <c r="P25" s="305" t="str">
        <f t="shared" si="6"/>
        <v/>
      </c>
      <c r="Q25" s="304"/>
      <c r="R25" s="303"/>
      <c r="S25" s="286"/>
      <c r="T25" s="305" t="str">
        <f t="shared" si="7"/>
        <v/>
      </c>
      <c r="U25" s="306" t="str">
        <f t="shared" si="3"/>
        <v/>
      </c>
      <c r="V25" s="289"/>
      <c r="W25" s="303"/>
      <c r="X25" s="286"/>
      <c r="Y25" s="305" t="str">
        <f>+IF(AND(W25&gt;0,V25&lt;&gt;'Data Validation (ROP used only)'!$A$25),SUM(W25:X25),"")</f>
        <v/>
      </c>
      <c r="Z25" s="307">
        <f>IF(OR(V25='Data Validation (ROP used only)'!$A$25,ISBLANK(W25),ISERROR(W25/$I25)),0,W25/$I25)</f>
        <v>0</v>
      </c>
      <c r="AA25" s="308"/>
      <c r="AB25" s="309" t="str" cm="1">
        <f t="array" ref="AB25">_xlfn.IFS(AA25="","",AA25/I25&gt;=2,I25*2,AA25/I25&lt;2,AA25)</f>
        <v/>
      </c>
      <c r="AC25" s="310" t="str">
        <f t="shared" si="8"/>
        <v/>
      </c>
      <c r="AD25" s="286"/>
      <c r="AE25" s="305" t="str">
        <f t="shared" si="9"/>
        <v/>
      </c>
      <c r="AF25" s="311">
        <f t="shared" si="10"/>
        <v>0</v>
      </c>
      <c r="AG25" s="187" t="str">
        <f>IF(L25&gt;0,L25+W25+AB25+AC25+R25+#REF!+N25,"")</f>
        <v/>
      </c>
      <c r="AH25" s="188" t="str">
        <f>IF(L25&gt;0,+X25+AD25+S25+#REF!+O25,"")</f>
        <v/>
      </c>
    </row>
    <row r="26" spans="2:34" s="105" customFormat="1" ht="13.8" x14ac:dyDescent="0.25">
      <c r="B26" s="1"/>
      <c r="C26" s="1"/>
      <c r="D26" s="1"/>
      <c r="E26" s="2"/>
      <c r="F26" s="1"/>
      <c r="G26" s="2"/>
      <c r="H26" s="286"/>
      <c r="I26" s="287"/>
      <c r="J26" s="288" t="str">
        <f t="shared" si="4"/>
        <v/>
      </c>
      <c r="K26" s="288">
        <f t="shared" si="5"/>
        <v>0</v>
      </c>
      <c r="L26" s="303"/>
      <c r="M26" s="304"/>
      <c r="N26" s="303"/>
      <c r="O26" s="286"/>
      <c r="P26" s="305" t="str">
        <f t="shared" si="6"/>
        <v/>
      </c>
      <c r="Q26" s="304"/>
      <c r="R26" s="303"/>
      <c r="S26" s="286"/>
      <c r="T26" s="305" t="str">
        <f t="shared" si="7"/>
        <v/>
      </c>
      <c r="U26" s="306" t="str">
        <f t="shared" si="3"/>
        <v/>
      </c>
      <c r="V26" s="289"/>
      <c r="W26" s="303"/>
      <c r="X26" s="286"/>
      <c r="Y26" s="305" t="str">
        <f>+IF(AND(W26&gt;0,V26&lt;&gt;'Data Validation (ROP used only)'!$A$25),SUM(W26:X26),"")</f>
        <v/>
      </c>
      <c r="Z26" s="307">
        <f>IF(OR(V26='Data Validation (ROP used only)'!$A$25,ISBLANK(W26),ISERROR(W26/$I26)),0,W26/$I26)</f>
        <v>0</v>
      </c>
      <c r="AA26" s="308"/>
      <c r="AB26" s="309" t="str" cm="1">
        <f t="array" ref="AB26">_xlfn.IFS(AA26="","",AA26/I26&gt;=2,I26*2,AA26/I26&lt;2,AA26)</f>
        <v/>
      </c>
      <c r="AC26" s="310" t="str">
        <f t="shared" si="8"/>
        <v/>
      </c>
      <c r="AD26" s="286"/>
      <c r="AE26" s="305" t="str">
        <f t="shared" si="9"/>
        <v/>
      </c>
      <c r="AF26" s="311">
        <f t="shared" si="10"/>
        <v>0</v>
      </c>
      <c r="AG26" s="187" t="str">
        <f>IF(L26&gt;0,L26+W26+AB26+AC26+R26+#REF!+N26,"")</f>
        <v/>
      </c>
      <c r="AH26" s="188" t="str">
        <f>IF(L26&gt;0,+X26+AD26+S26+#REF!+O26,"")</f>
        <v/>
      </c>
    </row>
    <row r="27" spans="2:34" s="105" customFormat="1" ht="13.8" x14ac:dyDescent="0.25">
      <c r="B27" s="1"/>
      <c r="C27" s="1"/>
      <c r="D27" s="1"/>
      <c r="E27" s="2"/>
      <c r="F27" s="1"/>
      <c r="G27" s="2"/>
      <c r="H27" s="286"/>
      <c r="I27" s="287"/>
      <c r="J27" s="288" t="str">
        <f t="shared" si="4"/>
        <v/>
      </c>
      <c r="K27" s="288">
        <f t="shared" si="5"/>
        <v>0</v>
      </c>
      <c r="L27" s="303"/>
      <c r="M27" s="304"/>
      <c r="N27" s="303"/>
      <c r="O27" s="286"/>
      <c r="P27" s="305" t="str">
        <f t="shared" si="6"/>
        <v/>
      </c>
      <c r="Q27" s="304"/>
      <c r="R27" s="303"/>
      <c r="S27" s="286"/>
      <c r="T27" s="305" t="str">
        <f t="shared" si="7"/>
        <v/>
      </c>
      <c r="U27" s="306" t="str">
        <f t="shared" si="3"/>
        <v/>
      </c>
      <c r="V27" s="289"/>
      <c r="W27" s="303"/>
      <c r="X27" s="286"/>
      <c r="Y27" s="305" t="str">
        <f>+IF(AND(W27&gt;0,V27&lt;&gt;'Data Validation (ROP used only)'!$A$25),SUM(W27:X27),"")</f>
        <v/>
      </c>
      <c r="Z27" s="307">
        <f>IF(OR(V27='Data Validation (ROP used only)'!$A$25,ISBLANK(W27),ISERROR(W27/$I27)),0,W27/$I27)</f>
        <v>0</v>
      </c>
      <c r="AA27" s="308"/>
      <c r="AB27" s="309" t="str" cm="1">
        <f t="array" ref="AB27">_xlfn.IFS(AA27="","",AA27/I27&gt;=2,I27*2,AA27/I27&lt;2,AA27)</f>
        <v/>
      </c>
      <c r="AC27" s="310" t="str">
        <f t="shared" si="8"/>
        <v/>
      </c>
      <c r="AD27" s="286"/>
      <c r="AE27" s="305" t="str">
        <f t="shared" si="9"/>
        <v/>
      </c>
      <c r="AF27" s="311">
        <f t="shared" si="10"/>
        <v>0</v>
      </c>
      <c r="AG27" s="187" t="str">
        <f>IF(L27&gt;0,L27+W27+AB27+AC27+R27+#REF!+N27,"")</f>
        <v/>
      </c>
      <c r="AH27" s="188" t="str">
        <f>IF(L27&gt;0,+X27+AD27+S27+#REF!+O27,"")</f>
        <v/>
      </c>
    </row>
    <row r="28" spans="2:34" s="105" customFormat="1" ht="13.8" x14ac:dyDescent="0.25">
      <c r="B28" s="1"/>
      <c r="C28" s="1"/>
      <c r="D28" s="1"/>
      <c r="E28" s="2"/>
      <c r="F28" s="1"/>
      <c r="G28" s="2"/>
      <c r="H28" s="286"/>
      <c r="I28" s="287"/>
      <c r="J28" s="288" t="str">
        <f t="shared" si="4"/>
        <v/>
      </c>
      <c r="K28" s="288">
        <f t="shared" si="5"/>
        <v>0</v>
      </c>
      <c r="L28" s="303"/>
      <c r="M28" s="304"/>
      <c r="N28" s="303"/>
      <c r="O28" s="286"/>
      <c r="P28" s="305" t="str">
        <f t="shared" si="6"/>
        <v/>
      </c>
      <c r="Q28" s="304"/>
      <c r="R28" s="303"/>
      <c r="S28" s="286"/>
      <c r="T28" s="305" t="str">
        <f t="shared" si="7"/>
        <v/>
      </c>
      <c r="U28" s="306" t="str">
        <f t="shared" si="3"/>
        <v/>
      </c>
      <c r="V28" s="289"/>
      <c r="W28" s="303"/>
      <c r="X28" s="286"/>
      <c r="Y28" s="305" t="str">
        <f>+IF(AND(W28&gt;0,V28&lt;&gt;'Data Validation (ROP used only)'!$A$25),SUM(W28:X28),"")</f>
        <v/>
      </c>
      <c r="Z28" s="307">
        <f>IF(OR(V28='Data Validation (ROP used only)'!$A$25,ISBLANK(W28),ISERROR(W28/$I28)),0,W28/$I28)</f>
        <v>0</v>
      </c>
      <c r="AA28" s="308"/>
      <c r="AB28" s="309" t="str" cm="1">
        <f t="array" ref="AB28">_xlfn.IFS(AA28="","",AA28/I28&gt;=2,I28*2,AA28/I28&lt;2,AA28)</f>
        <v/>
      </c>
      <c r="AC28" s="310" t="str">
        <f t="shared" si="8"/>
        <v/>
      </c>
      <c r="AD28" s="286"/>
      <c r="AE28" s="305" t="str">
        <f t="shared" si="9"/>
        <v/>
      </c>
      <c r="AF28" s="311">
        <f t="shared" si="10"/>
        <v>0</v>
      </c>
      <c r="AG28" s="187" t="str">
        <f>IF(L28&gt;0,L28+W28+AB28+AC28+R28+#REF!+N28,"")</f>
        <v/>
      </c>
      <c r="AH28" s="188" t="str">
        <f>IF(L28&gt;0,+X28+AD28+S28+#REF!+O28,"")</f>
        <v/>
      </c>
    </row>
    <row r="29" spans="2:34" s="105" customFormat="1" ht="13.8" x14ac:dyDescent="0.25">
      <c r="B29" s="1"/>
      <c r="C29" s="1"/>
      <c r="D29" s="1"/>
      <c r="E29" s="2"/>
      <c r="F29" s="1"/>
      <c r="G29" s="2"/>
      <c r="H29" s="286"/>
      <c r="I29" s="287"/>
      <c r="J29" s="288" t="str">
        <f t="shared" si="4"/>
        <v/>
      </c>
      <c r="K29" s="288">
        <f t="shared" si="5"/>
        <v>0</v>
      </c>
      <c r="L29" s="303"/>
      <c r="M29" s="304"/>
      <c r="N29" s="303"/>
      <c r="O29" s="286"/>
      <c r="P29" s="305" t="str">
        <f t="shared" si="6"/>
        <v/>
      </c>
      <c r="Q29" s="304"/>
      <c r="R29" s="303"/>
      <c r="S29" s="286"/>
      <c r="T29" s="305" t="str">
        <f t="shared" si="7"/>
        <v/>
      </c>
      <c r="U29" s="306" t="str">
        <f t="shared" si="3"/>
        <v/>
      </c>
      <c r="V29" s="289"/>
      <c r="W29" s="303"/>
      <c r="X29" s="286"/>
      <c r="Y29" s="305" t="str">
        <f>+IF(AND(W29&gt;0,V29&lt;&gt;'Data Validation (ROP used only)'!$A$25),SUM(W29:X29),"")</f>
        <v/>
      </c>
      <c r="Z29" s="307">
        <f>IF(OR(V29='Data Validation (ROP used only)'!$A$25,ISBLANK(W29),ISERROR(W29/$I29)),0,W29/$I29)</f>
        <v>0</v>
      </c>
      <c r="AA29" s="308"/>
      <c r="AB29" s="309" t="str" cm="1">
        <f t="array" ref="AB29">_xlfn.IFS(AA29="","",AA29/I29&gt;=2,I29*2,AA29/I29&lt;2,AA29)</f>
        <v/>
      </c>
      <c r="AC29" s="310" t="str">
        <f t="shared" si="8"/>
        <v/>
      </c>
      <c r="AD29" s="286"/>
      <c r="AE29" s="305" t="str">
        <f t="shared" si="9"/>
        <v/>
      </c>
      <c r="AF29" s="311">
        <f t="shared" si="10"/>
        <v>0</v>
      </c>
      <c r="AG29" s="187" t="str">
        <f>IF(L29&gt;0,L29+W29+AB29+AC29+R29+#REF!+N29,"")</f>
        <v/>
      </c>
      <c r="AH29" s="188" t="str">
        <f>IF(L29&gt;0,+X29+AD29+S29+#REF!+O29,"")</f>
        <v/>
      </c>
    </row>
    <row r="30" spans="2:34" s="105" customFormat="1" ht="13.8" x14ac:dyDescent="0.25">
      <c r="B30" s="1"/>
      <c r="C30" s="1"/>
      <c r="D30" s="1"/>
      <c r="E30" s="2"/>
      <c r="F30" s="1"/>
      <c r="G30" s="2"/>
      <c r="H30" s="286"/>
      <c r="I30" s="287"/>
      <c r="J30" s="288" t="str">
        <f t="shared" si="4"/>
        <v/>
      </c>
      <c r="K30" s="288">
        <f t="shared" si="5"/>
        <v>0</v>
      </c>
      <c r="L30" s="303"/>
      <c r="M30" s="304"/>
      <c r="N30" s="303"/>
      <c r="O30" s="286"/>
      <c r="P30" s="305" t="str">
        <f t="shared" si="6"/>
        <v/>
      </c>
      <c r="Q30" s="304"/>
      <c r="R30" s="303"/>
      <c r="S30" s="286"/>
      <c r="T30" s="305" t="str">
        <f t="shared" si="7"/>
        <v/>
      </c>
      <c r="U30" s="306" t="str">
        <f t="shared" si="3"/>
        <v/>
      </c>
      <c r="V30" s="289"/>
      <c r="W30" s="303"/>
      <c r="X30" s="286"/>
      <c r="Y30" s="305" t="str">
        <f>+IF(AND(W30&gt;0,V30&lt;&gt;'Data Validation (ROP used only)'!$A$25),SUM(W30:X30),"")</f>
        <v/>
      </c>
      <c r="Z30" s="307">
        <f>IF(OR(V30='Data Validation (ROP used only)'!$A$25,ISBLANK(W30),ISERROR(W30/$I30)),0,W30/$I30)</f>
        <v>0</v>
      </c>
      <c r="AA30" s="308"/>
      <c r="AB30" s="309" t="str" cm="1">
        <f t="array" ref="AB30">_xlfn.IFS(AA30="","",AA30/I30&gt;=2,I30*2,AA30/I30&lt;2,AA30)</f>
        <v/>
      </c>
      <c r="AC30" s="310" t="str">
        <f t="shared" si="8"/>
        <v/>
      </c>
      <c r="AD30" s="286"/>
      <c r="AE30" s="305" t="str">
        <f t="shared" si="9"/>
        <v/>
      </c>
      <c r="AF30" s="311">
        <f t="shared" si="10"/>
        <v>0</v>
      </c>
      <c r="AG30" s="187" t="str">
        <f>IF(L30&gt;0,L30+W30+AB30+AC30+R30+#REF!+N30,"")</f>
        <v/>
      </c>
      <c r="AH30" s="188" t="str">
        <f>IF(L30&gt;0,+X30+AD30+S30+#REF!+O30,"")</f>
        <v/>
      </c>
    </row>
    <row r="31" spans="2:34" s="105" customFormat="1" ht="13.8" x14ac:dyDescent="0.25">
      <c r="B31" s="1"/>
      <c r="C31" s="1"/>
      <c r="D31" s="1"/>
      <c r="E31" s="2"/>
      <c r="F31" s="1"/>
      <c r="G31" s="2"/>
      <c r="H31" s="286"/>
      <c r="I31" s="287"/>
      <c r="J31" s="288" t="str">
        <f t="shared" si="4"/>
        <v/>
      </c>
      <c r="K31" s="288">
        <f t="shared" si="5"/>
        <v>0</v>
      </c>
      <c r="L31" s="303"/>
      <c r="M31" s="304"/>
      <c r="N31" s="303"/>
      <c r="O31" s="286"/>
      <c r="P31" s="305" t="str">
        <f t="shared" si="6"/>
        <v/>
      </c>
      <c r="Q31" s="304"/>
      <c r="R31" s="303"/>
      <c r="S31" s="286"/>
      <c r="T31" s="305" t="str">
        <f t="shared" si="7"/>
        <v/>
      </c>
      <c r="U31" s="306" t="str">
        <f t="shared" si="3"/>
        <v/>
      </c>
      <c r="V31" s="289"/>
      <c r="W31" s="303"/>
      <c r="X31" s="286"/>
      <c r="Y31" s="305" t="str">
        <f>+IF(AND(W31&gt;0,V31&lt;&gt;'Data Validation (ROP used only)'!$A$25),SUM(W31:X31),"")</f>
        <v/>
      </c>
      <c r="Z31" s="307">
        <f>IF(OR(V31='Data Validation (ROP used only)'!$A$25,ISBLANK(W31),ISERROR(W31/$I31)),0,W31/$I31)</f>
        <v>0</v>
      </c>
      <c r="AA31" s="308"/>
      <c r="AB31" s="309" t="str" cm="1">
        <f t="array" ref="AB31">_xlfn.IFS(AA31="","",AA31/I31&gt;=2,I31*2,AA31/I31&lt;2,AA31)</f>
        <v/>
      </c>
      <c r="AC31" s="310" t="str">
        <f t="shared" si="8"/>
        <v/>
      </c>
      <c r="AD31" s="286"/>
      <c r="AE31" s="305" t="str">
        <f t="shared" si="9"/>
        <v/>
      </c>
      <c r="AF31" s="311">
        <f t="shared" si="10"/>
        <v>0</v>
      </c>
      <c r="AG31" s="187" t="str">
        <f>IF(L31&gt;0,L31+W31+AB31+AC31+R31+#REF!+N31,"")</f>
        <v/>
      </c>
      <c r="AH31" s="188" t="str">
        <f>IF(L31&gt;0,+X31+AD31+S31+#REF!+O31,"")</f>
        <v/>
      </c>
    </row>
    <row r="32" spans="2:34" s="105" customFormat="1" ht="13.8" x14ac:dyDescent="0.25">
      <c r="B32" s="1"/>
      <c r="C32" s="1"/>
      <c r="D32" s="1"/>
      <c r="E32" s="2"/>
      <c r="F32" s="1"/>
      <c r="G32" s="2"/>
      <c r="H32" s="286"/>
      <c r="I32" s="287"/>
      <c r="J32" s="288" t="str">
        <f t="shared" si="4"/>
        <v/>
      </c>
      <c r="K32" s="288">
        <f t="shared" si="5"/>
        <v>0</v>
      </c>
      <c r="L32" s="303"/>
      <c r="M32" s="304"/>
      <c r="N32" s="303"/>
      <c r="O32" s="286"/>
      <c r="P32" s="305" t="str">
        <f t="shared" si="6"/>
        <v/>
      </c>
      <c r="Q32" s="304"/>
      <c r="R32" s="303"/>
      <c r="S32" s="286"/>
      <c r="T32" s="305" t="str">
        <f t="shared" si="7"/>
        <v/>
      </c>
      <c r="U32" s="306" t="str">
        <f t="shared" si="3"/>
        <v/>
      </c>
      <c r="V32" s="289"/>
      <c r="W32" s="303"/>
      <c r="X32" s="286"/>
      <c r="Y32" s="305" t="str">
        <f>+IF(AND(W32&gt;0,V32&lt;&gt;'Data Validation (ROP used only)'!$A$25),SUM(W32:X32),"")</f>
        <v/>
      </c>
      <c r="Z32" s="307">
        <f>IF(OR(V32='Data Validation (ROP used only)'!$A$25,ISBLANK(W32),ISERROR(W32/$I32)),0,W32/$I32)</f>
        <v>0</v>
      </c>
      <c r="AA32" s="308"/>
      <c r="AB32" s="309" t="str" cm="1">
        <f t="array" ref="AB32">_xlfn.IFS(AA32="","",AA32/I32&gt;=2,I32*2,AA32/I32&lt;2,AA32)</f>
        <v/>
      </c>
      <c r="AC32" s="310" t="str">
        <f t="shared" si="8"/>
        <v/>
      </c>
      <c r="AD32" s="286"/>
      <c r="AE32" s="305" t="str">
        <f t="shared" si="9"/>
        <v/>
      </c>
      <c r="AF32" s="311">
        <f t="shared" si="10"/>
        <v>0</v>
      </c>
      <c r="AG32" s="187" t="str">
        <f>IF(L32&gt;0,L32+W32+AB32+AC32+R32+#REF!+N32,"")</f>
        <v/>
      </c>
      <c r="AH32" s="188" t="str">
        <f>IF(L32&gt;0,+X32+AD32+S32+#REF!+O32,"")</f>
        <v/>
      </c>
    </row>
    <row r="33" spans="2:34" s="105" customFormat="1" ht="13.8" x14ac:dyDescent="0.25">
      <c r="B33" s="1"/>
      <c r="C33" s="1"/>
      <c r="D33" s="1"/>
      <c r="E33" s="2"/>
      <c r="F33" s="1"/>
      <c r="G33" s="2"/>
      <c r="H33" s="286"/>
      <c r="I33" s="287"/>
      <c r="J33" s="288" t="str">
        <f t="shared" si="4"/>
        <v/>
      </c>
      <c r="K33" s="288">
        <f t="shared" si="5"/>
        <v>0</v>
      </c>
      <c r="L33" s="303"/>
      <c r="M33" s="304"/>
      <c r="N33" s="303"/>
      <c r="O33" s="286"/>
      <c r="P33" s="305" t="str">
        <f t="shared" si="6"/>
        <v/>
      </c>
      <c r="Q33" s="304"/>
      <c r="R33" s="303"/>
      <c r="S33" s="286"/>
      <c r="T33" s="305" t="str">
        <f t="shared" si="7"/>
        <v/>
      </c>
      <c r="U33" s="306" t="str">
        <f t="shared" si="3"/>
        <v/>
      </c>
      <c r="V33" s="289"/>
      <c r="W33" s="303"/>
      <c r="X33" s="286"/>
      <c r="Y33" s="305" t="str">
        <f>+IF(AND(W33&gt;0,V33&lt;&gt;'Data Validation (ROP used only)'!$A$25),SUM(W33:X33),"")</f>
        <v/>
      </c>
      <c r="Z33" s="307">
        <f>IF(OR(V33='Data Validation (ROP used only)'!$A$25,ISBLANK(W33),ISERROR(W33/$I33)),0,W33/$I33)</f>
        <v>0</v>
      </c>
      <c r="AA33" s="308"/>
      <c r="AB33" s="309" t="str" cm="1">
        <f t="array" ref="AB33">_xlfn.IFS(AA33="","",AA33/I33&gt;=2,I33*2,AA33/I33&lt;2,AA33)</f>
        <v/>
      </c>
      <c r="AC33" s="310" t="str">
        <f t="shared" si="8"/>
        <v/>
      </c>
      <c r="AD33" s="286"/>
      <c r="AE33" s="305" t="str">
        <f t="shared" si="9"/>
        <v/>
      </c>
      <c r="AF33" s="311">
        <f t="shared" si="10"/>
        <v>0</v>
      </c>
      <c r="AG33" s="187" t="str">
        <f>IF(L33&gt;0,L33+W33+AB33+AC33+R33+#REF!+N33,"")</f>
        <v/>
      </c>
      <c r="AH33" s="188" t="str">
        <f>IF(L33&gt;0,+X33+AD33+S33+#REF!+O33,"")</f>
        <v/>
      </c>
    </row>
    <row r="34" spans="2:34" s="105" customFormat="1" ht="13.8" x14ac:dyDescent="0.25">
      <c r="B34" s="1"/>
      <c r="C34" s="1"/>
      <c r="D34" s="1"/>
      <c r="E34" s="2"/>
      <c r="F34" s="1"/>
      <c r="G34" s="2"/>
      <c r="H34" s="286"/>
      <c r="I34" s="287"/>
      <c r="J34" s="288" t="str">
        <f t="shared" si="4"/>
        <v/>
      </c>
      <c r="K34" s="288">
        <f t="shared" si="5"/>
        <v>0</v>
      </c>
      <c r="L34" s="303"/>
      <c r="M34" s="304"/>
      <c r="N34" s="303"/>
      <c r="O34" s="286"/>
      <c r="P34" s="305" t="str">
        <f t="shared" si="6"/>
        <v/>
      </c>
      <c r="Q34" s="304"/>
      <c r="R34" s="303"/>
      <c r="S34" s="286"/>
      <c r="T34" s="305" t="str">
        <f t="shared" si="7"/>
        <v/>
      </c>
      <c r="U34" s="306" t="str">
        <f t="shared" si="3"/>
        <v/>
      </c>
      <c r="V34" s="289"/>
      <c r="W34" s="303"/>
      <c r="X34" s="286"/>
      <c r="Y34" s="305" t="str">
        <f>+IF(AND(W34&gt;0,V34&lt;&gt;'Data Validation (ROP used only)'!$A$25),SUM(W34:X34),"")</f>
        <v/>
      </c>
      <c r="Z34" s="307">
        <f>IF(OR(V34='Data Validation (ROP used only)'!$A$25,ISBLANK(W34),ISERROR(W34/$I34)),0,W34/$I34)</f>
        <v>0</v>
      </c>
      <c r="AA34" s="308"/>
      <c r="AB34" s="309" t="str" cm="1">
        <f t="array" ref="AB34">_xlfn.IFS(AA34="","",AA34/I34&gt;=2,I34*2,AA34/I34&lt;2,AA34)</f>
        <v/>
      </c>
      <c r="AC34" s="310" t="str">
        <f t="shared" si="8"/>
        <v/>
      </c>
      <c r="AD34" s="286"/>
      <c r="AE34" s="305" t="str">
        <f t="shared" si="9"/>
        <v/>
      </c>
      <c r="AF34" s="311">
        <f t="shared" si="10"/>
        <v>0</v>
      </c>
      <c r="AG34" s="187" t="str">
        <f>IF(L34&gt;0,L34+W34+AB34+AC34+R34+#REF!+N34,"")</f>
        <v/>
      </c>
      <c r="AH34" s="188" t="str">
        <f>IF(L34&gt;0,+X34+AD34+S34+#REF!+O34,"")</f>
        <v/>
      </c>
    </row>
    <row r="35" spans="2:34" s="105" customFormat="1" ht="13.8" x14ac:dyDescent="0.25">
      <c r="B35" s="1"/>
      <c r="C35" s="1"/>
      <c r="D35" s="1"/>
      <c r="E35" s="2"/>
      <c r="F35" s="1"/>
      <c r="G35" s="2"/>
      <c r="H35" s="286"/>
      <c r="I35" s="287"/>
      <c r="J35" s="288" t="str">
        <f t="shared" si="4"/>
        <v/>
      </c>
      <c r="K35" s="288">
        <f t="shared" si="5"/>
        <v>0</v>
      </c>
      <c r="L35" s="303"/>
      <c r="M35" s="304"/>
      <c r="N35" s="303"/>
      <c r="O35" s="286"/>
      <c r="P35" s="305" t="str">
        <f t="shared" si="6"/>
        <v/>
      </c>
      <c r="Q35" s="304"/>
      <c r="R35" s="303"/>
      <c r="S35" s="286"/>
      <c r="T35" s="305" t="str">
        <f t="shared" si="7"/>
        <v/>
      </c>
      <c r="U35" s="306" t="str">
        <f t="shared" si="3"/>
        <v/>
      </c>
      <c r="V35" s="289"/>
      <c r="W35" s="303"/>
      <c r="X35" s="286"/>
      <c r="Y35" s="305" t="str">
        <f>+IF(AND(W35&gt;0,V35&lt;&gt;'Data Validation (ROP used only)'!$A$25),SUM(W35:X35),"")</f>
        <v/>
      </c>
      <c r="Z35" s="307">
        <f>IF(OR(V35='Data Validation (ROP used only)'!$A$25,ISBLANK(W35),ISERROR(W35/$I35)),0,W35/$I35)</f>
        <v>0</v>
      </c>
      <c r="AA35" s="308"/>
      <c r="AB35" s="309" t="str" cm="1">
        <f t="array" ref="AB35">_xlfn.IFS(AA35="","",AA35/I35&gt;=2,I35*2,AA35/I35&lt;2,AA35)</f>
        <v/>
      </c>
      <c r="AC35" s="310" t="str">
        <f t="shared" si="8"/>
        <v/>
      </c>
      <c r="AD35" s="286"/>
      <c r="AE35" s="305" t="str">
        <f t="shared" si="9"/>
        <v/>
      </c>
      <c r="AF35" s="311">
        <f t="shared" si="10"/>
        <v>0</v>
      </c>
      <c r="AG35" s="187" t="str">
        <f>IF(L35&gt;0,L35+W35+AB35+AC35+R35+#REF!+N35,"")</f>
        <v/>
      </c>
      <c r="AH35" s="188" t="str">
        <f>IF(L35&gt;0,+X35+AD35+S35+#REF!+O35,"")</f>
        <v/>
      </c>
    </row>
    <row r="36" spans="2:34" s="105" customFormat="1" ht="13.8" x14ac:dyDescent="0.25">
      <c r="B36" s="1"/>
      <c r="C36" s="1"/>
      <c r="D36" s="1"/>
      <c r="E36" s="2"/>
      <c r="F36" s="1"/>
      <c r="G36" s="2"/>
      <c r="H36" s="286"/>
      <c r="I36" s="287"/>
      <c r="J36" s="288" t="str">
        <f t="shared" si="4"/>
        <v/>
      </c>
      <c r="K36" s="288">
        <f t="shared" si="5"/>
        <v>0</v>
      </c>
      <c r="L36" s="303"/>
      <c r="M36" s="304"/>
      <c r="N36" s="303"/>
      <c r="O36" s="286"/>
      <c r="P36" s="305" t="str">
        <f t="shared" si="6"/>
        <v/>
      </c>
      <c r="Q36" s="304"/>
      <c r="R36" s="303"/>
      <c r="S36" s="286"/>
      <c r="T36" s="305" t="str">
        <f t="shared" si="7"/>
        <v/>
      </c>
      <c r="U36" s="306" t="str">
        <f t="shared" si="3"/>
        <v/>
      </c>
      <c r="V36" s="289"/>
      <c r="W36" s="303"/>
      <c r="X36" s="286"/>
      <c r="Y36" s="305" t="str">
        <f>+IF(AND(W36&gt;0,V36&lt;&gt;'Data Validation (ROP used only)'!$A$25),SUM(W36:X36),"")</f>
        <v/>
      </c>
      <c r="Z36" s="307">
        <f>IF(OR(V36='Data Validation (ROP used only)'!$A$25,ISBLANK(W36),ISERROR(W36/$I36)),0,W36/$I36)</f>
        <v>0</v>
      </c>
      <c r="AA36" s="308"/>
      <c r="AB36" s="309" t="str" cm="1">
        <f t="array" ref="AB36">_xlfn.IFS(AA36="","",AA36/I36&gt;=2,I36*2,AA36/I36&lt;2,AA36)</f>
        <v/>
      </c>
      <c r="AC36" s="310" t="str">
        <f t="shared" si="8"/>
        <v/>
      </c>
      <c r="AD36" s="286"/>
      <c r="AE36" s="305" t="str">
        <f t="shared" si="9"/>
        <v/>
      </c>
      <c r="AF36" s="311">
        <f t="shared" si="10"/>
        <v>0</v>
      </c>
      <c r="AG36" s="187" t="str">
        <f>IF(L36&gt;0,L36+W36+AB36+AC36+R36+#REF!+N36,"")</f>
        <v/>
      </c>
      <c r="AH36" s="188" t="str">
        <f>IF(L36&gt;0,+X36+AD36+S36+#REF!+O36,"")</f>
        <v/>
      </c>
    </row>
    <row r="37" spans="2:34" s="105" customFormat="1" ht="13.8" x14ac:dyDescent="0.25">
      <c r="B37" s="1"/>
      <c r="C37" s="1"/>
      <c r="D37" s="1"/>
      <c r="E37" s="2"/>
      <c r="F37" s="1"/>
      <c r="G37" s="2"/>
      <c r="H37" s="286"/>
      <c r="I37" s="287"/>
      <c r="J37" s="288" t="str">
        <f t="shared" si="4"/>
        <v/>
      </c>
      <c r="K37" s="288">
        <f t="shared" si="5"/>
        <v>0</v>
      </c>
      <c r="L37" s="303"/>
      <c r="M37" s="304"/>
      <c r="N37" s="303"/>
      <c r="O37" s="286"/>
      <c r="P37" s="305" t="str">
        <f t="shared" si="6"/>
        <v/>
      </c>
      <c r="Q37" s="304"/>
      <c r="R37" s="303"/>
      <c r="S37" s="286"/>
      <c r="T37" s="305" t="str">
        <f t="shared" si="7"/>
        <v/>
      </c>
      <c r="U37" s="306" t="str">
        <f t="shared" si="3"/>
        <v/>
      </c>
      <c r="V37" s="289"/>
      <c r="W37" s="303"/>
      <c r="X37" s="286"/>
      <c r="Y37" s="305" t="str">
        <f>+IF(AND(W37&gt;0,V37&lt;&gt;'Data Validation (ROP used only)'!$A$25),SUM(W37:X37),"")</f>
        <v/>
      </c>
      <c r="Z37" s="307">
        <f>IF(OR(V37='Data Validation (ROP used only)'!$A$25,ISBLANK(W37),ISERROR(W37/$I37)),0,W37/$I37)</f>
        <v>0</v>
      </c>
      <c r="AA37" s="308"/>
      <c r="AB37" s="309" t="str" cm="1">
        <f t="array" ref="AB37">_xlfn.IFS(AA37="","",AA37/I37&gt;=2,I37*2,AA37/I37&lt;2,AA37)</f>
        <v/>
      </c>
      <c r="AC37" s="310" t="str">
        <f t="shared" si="8"/>
        <v/>
      </c>
      <c r="AD37" s="286"/>
      <c r="AE37" s="305" t="str">
        <f t="shared" si="9"/>
        <v/>
      </c>
      <c r="AF37" s="311">
        <f t="shared" si="10"/>
        <v>0</v>
      </c>
      <c r="AG37" s="187" t="str">
        <f>IF(L37&gt;0,L37+W37+AB37+AC37+R37+#REF!+N37,"")</f>
        <v/>
      </c>
      <c r="AH37" s="188" t="str">
        <f>IF(L37&gt;0,+X37+AD37+S37+#REF!+O37,"")</f>
        <v/>
      </c>
    </row>
    <row r="38" spans="2:34" s="105" customFormat="1" ht="13.8" x14ac:dyDescent="0.25">
      <c r="B38" s="1"/>
      <c r="C38" s="1"/>
      <c r="D38" s="1"/>
      <c r="E38" s="2"/>
      <c r="F38" s="1"/>
      <c r="G38" s="2"/>
      <c r="H38" s="286"/>
      <c r="I38" s="287"/>
      <c r="J38" s="288" t="str">
        <f t="shared" si="4"/>
        <v/>
      </c>
      <c r="K38" s="288">
        <f t="shared" si="5"/>
        <v>0</v>
      </c>
      <c r="L38" s="303"/>
      <c r="M38" s="304"/>
      <c r="N38" s="303"/>
      <c r="O38" s="286"/>
      <c r="P38" s="305" t="str">
        <f t="shared" si="6"/>
        <v/>
      </c>
      <c r="Q38" s="304"/>
      <c r="R38" s="303"/>
      <c r="S38" s="286"/>
      <c r="T38" s="305" t="str">
        <f t="shared" si="7"/>
        <v/>
      </c>
      <c r="U38" s="306" t="str">
        <f t="shared" si="3"/>
        <v/>
      </c>
      <c r="V38" s="289"/>
      <c r="W38" s="303"/>
      <c r="X38" s="286"/>
      <c r="Y38" s="305" t="str">
        <f>+IF(AND(W38&gt;0,V38&lt;&gt;'Data Validation (ROP used only)'!$A$25),SUM(W38:X38),"")</f>
        <v/>
      </c>
      <c r="Z38" s="307">
        <f>IF(OR(V38='Data Validation (ROP used only)'!$A$25,ISBLANK(W38),ISERROR(W38/$I38)),0,W38/$I38)</f>
        <v>0</v>
      </c>
      <c r="AA38" s="308"/>
      <c r="AB38" s="309" t="str" cm="1">
        <f t="array" ref="AB38">_xlfn.IFS(AA38="","",AA38/I38&gt;=2,I38*2,AA38/I38&lt;2,AA38)</f>
        <v/>
      </c>
      <c r="AC38" s="310" t="str">
        <f t="shared" si="8"/>
        <v/>
      </c>
      <c r="AD38" s="286"/>
      <c r="AE38" s="305" t="str">
        <f t="shared" si="9"/>
        <v/>
      </c>
      <c r="AF38" s="311">
        <f t="shared" si="10"/>
        <v>0</v>
      </c>
      <c r="AG38" s="187" t="str">
        <f>IF(L38&gt;0,L38+W38+AB38+AC38+R38+#REF!+N38,"")</f>
        <v/>
      </c>
      <c r="AH38" s="188" t="str">
        <f>IF(L38&gt;0,+X38+AD38+S38+#REF!+O38,"")</f>
        <v/>
      </c>
    </row>
    <row r="39" spans="2:34" s="105" customFormat="1" ht="13.8" x14ac:dyDescent="0.25">
      <c r="B39" s="1"/>
      <c r="C39" s="1"/>
      <c r="D39" s="1"/>
      <c r="E39" s="2"/>
      <c r="F39" s="1"/>
      <c r="G39" s="2"/>
      <c r="H39" s="286"/>
      <c r="I39" s="287"/>
      <c r="J39" s="288" t="str">
        <f t="shared" si="4"/>
        <v/>
      </c>
      <c r="K39" s="288">
        <f t="shared" si="5"/>
        <v>0</v>
      </c>
      <c r="L39" s="303"/>
      <c r="M39" s="304"/>
      <c r="N39" s="303"/>
      <c r="O39" s="286"/>
      <c r="P39" s="305" t="str">
        <f t="shared" si="6"/>
        <v/>
      </c>
      <c r="Q39" s="304"/>
      <c r="R39" s="303"/>
      <c r="S39" s="286"/>
      <c r="T39" s="305" t="str">
        <f t="shared" si="7"/>
        <v/>
      </c>
      <c r="U39" s="306" t="str">
        <f t="shared" si="3"/>
        <v/>
      </c>
      <c r="V39" s="289"/>
      <c r="W39" s="303"/>
      <c r="X39" s="286"/>
      <c r="Y39" s="305" t="str">
        <f>+IF(AND(W39&gt;0,V39&lt;&gt;'Data Validation (ROP used only)'!$A$25),SUM(W39:X39),"")</f>
        <v/>
      </c>
      <c r="Z39" s="307">
        <f>IF(OR(V39='Data Validation (ROP used only)'!$A$25,ISBLANK(W39),ISERROR(W39/$I39)),0,W39/$I39)</f>
        <v>0</v>
      </c>
      <c r="AA39" s="308"/>
      <c r="AB39" s="309" t="str" cm="1">
        <f t="array" ref="AB39">_xlfn.IFS(AA39="","",AA39/I39&gt;=2,I39*2,AA39/I39&lt;2,AA39)</f>
        <v/>
      </c>
      <c r="AC39" s="310" t="str">
        <f t="shared" si="8"/>
        <v/>
      </c>
      <c r="AD39" s="286"/>
      <c r="AE39" s="305" t="str">
        <f t="shared" si="9"/>
        <v/>
      </c>
      <c r="AF39" s="311">
        <f t="shared" si="10"/>
        <v>0</v>
      </c>
      <c r="AG39" s="187" t="str">
        <f>IF(L39&gt;0,L39+W39+AB39+AC39+R39+#REF!+N39,"")</f>
        <v/>
      </c>
      <c r="AH39" s="188" t="str">
        <f>IF(L39&gt;0,+X39+AD39+S39+#REF!+O39,"")</f>
        <v/>
      </c>
    </row>
    <row r="40" spans="2:34" s="105" customFormat="1" ht="13.8" x14ac:dyDescent="0.25">
      <c r="B40" s="1"/>
      <c r="C40" s="1"/>
      <c r="D40" s="1"/>
      <c r="E40" s="2"/>
      <c r="F40" s="1"/>
      <c r="G40" s="2"/>
      <c r="H40" s="286"/>
      <c r="I40" s="287"/>
      <c r="J40" s="288" t="str">
        <f t="shared" si="4"/>
        <v/>
      </c>
      <c r="K40" s="288">
        <f t="shared" si="5"/>
        <v>0</v>
      </c>
      <c r="L40" s="303"/>
      <c r="M40" s="304"/>
      <c r="N40" s="303"/>
      <c r="O40" s="286"/>
      <c r="P40" s="305" t="str">
        <f t="shared" si="6"/>
        <v/>
      </c>
      <c r="Q40" s="304"/>
      <c r="R40" s="303"/>
      <c r="S40" s="286"/>
      <c r="T40" s="305" t="str">
        <f t="shared" si="7"/>
        <v/>
      </c>
      <c r="U40" s="306" t="str">
        <f t="shared" si="3"/>
        <v/>
      </c>
      <c r="V40" s="289"/>
      <c r="W40" s="303"/>
      <c r="X40" s="286"/>
      <c r="Y40" s="305" t="str">
        <f>+IF(AND(W40&gt;0,V40&lt;&gt;'Data Validation (ROP used only)'!$A$25),SUM(W40:X40),"")</f>
        <v/>
      </c>
      <c r="Z40" s="307">
        <f>IF(OR(V40='Data Validation (ROP used only)'!$A$25,ISBLANK(W40),ISERROR(W40/$I40)),0,W40/$I40)</f>
        <v>0</v>
      </c>
      <c r="AA40" s="308"/>
      <c r="AB40" s="309" t="str" cm="1">
        <f t="array" ref="AB40">_xlfn.IFS(AA40="","",AA40/I40&gt;=2,I40*2,AA40/I40&lt;2,AA40)</f>
        <v/>
      </c>
      <c r="AC40" s="310" t="str">
        <f t="shared" si="8"/>
        <v/>
      </c>
      <c r="AD40" s="286"/>
      <c r="AE40" s="305" t="str">
        <f t="shared" si="9"/>
        <v/>
      </c>
      <c r="AF40" s="311">
        <f t="shared" si="10"/>
        <v>0</v>
      </c>
      <c r="AG40" s="187" t="str">
        <f>IF(L40&gt;0,L40+W40+AB40+AC40+R40+#REF!+N40,"")</f>
        <v/>
      </c>
      <c r="AH40" s="188" t="str">
        <f>IF(L40&gt;0,+X40+AD40+S40+#REF!+O40,"")</f>
        <v/>
      </c>
    </row>
    <row r="41" spans="2:34" s="105" customFormat="1" ht="13.8" x14ac:dyDescent="0.25">
      <c r="B41" s="1"/>
      <c r="C41" s="1"/>
      <c r="D41" s="1"/>
      <c r="E41" s="2"/>
      <c r="F41" s="1"/>
      <c r="G41" s="2"/>
      <c r="H41" s="286"/>
      <c r="I41" s="287"/>
      <c r="J41" s="288" t="str">
        <f t="shared" si="4"/>
        <v/>
      </c>
      <c r="K41" s="288">
        <f t="shared" si="5"/>
        <v>0</v>
      </c>
      <c r="L41" s="303"/>
      <c r="M41" s="304"/>
      <c r="N41" s="303"/>
      <c r="O41" s="286"/>
      <c r="P41" s="305" t="str">
        <f t="shared" si="6"/>
        <v/>
      </c>
      <c r="Q41" s="304"/>
      <c r="R41" s="303"/>
      <c r="S41" s="286"/>
      <c r="T41" s="305" t="str">
        <f t="shared" si="7"/>
        <v/>
      </c>
      <c r="U41" s="306" t="str">
        <f t="shared" si="3"/>
        <v/>
      </c>
      <c r="V41" s="289"/>
      <c r="W41" s="303"/>
      <c r="X41" s="286"/>
      <c r="Y41" s="305" t="str">
        <f>+IF(AND(W41&gt;0,V41&lt;&gt;'Data Validation (ROP used only)'!$A$25),SUM(W41:X41),"")</f>
        <v/>
      </c>
      <c r="Z41" s="307">
        <f>IF(OR(V41='Data Validation (ROP used only)'!$A$25,ISBLANK(W41),ISERROR(W41/$I41)),0,W41/$I41)</f>
        <v>0</v>
      </c>
      <c r="AA41" s="308"/>
      <c r="AB41" s="309" t="str" cm="1">
        <f t="array" ref="AB41">_xlfn.IFS(AA41="","",AA41/I41&gt;=2,I41*2,AA41/I41&lt;2,AA41)</f>
        <v/>
      </c>
      <c r="AC41" s="310" t="str">
        <f t="shared" si="8"/>
        <v/>
      </c>
      <c r="AD41" s="286"/>
      <c r="AE41" s="305" t="str">
        <f t="shared" si="9"/>
        <v/>
      </c>
      <c r="AF41" s="311">
        <f t="shared" si="10"/>
        <v>0</v>
      </c>
      <c r="AG41" s="187" t="str">
        <f>IF(L41&gt;0,L41+W41+AB41+AC41+R41+#REF!+N41,"")</f>
        <v/>
      </c>
      <c r="AH41" s="188" t="str">
        <f>IF(L41&gt;0,+X41+AD41+S41+#REF!+O41,"")</f>
        <v/>
      </c>
    </row>
    <row r="42" spans="2:34" s="105" customFormat="1" ht="13.8" x14ac:dyDescent="0.25">
      <c r="B42" s="1"/>
      <c r="C42" s="1"/>
      <c r="D42" s="1"/>
      <c r="E42" s="2"/>
      <c r="F42" s="1"/>
      <c r="G42" s="2"/>
      <c r="H42" s="286"/>
      <c r="I42" s="287"/>
      <c r="J42" s="288" t="str">
        <f t="shared" si="4"/>
        <v/>
      </c>
      <c r="K42" s="288">
        <f t="shared" si="5"/>
        <v>0</v>
      </c>
      <c r="L42" s="303"/>
      <c r="M42" s="304"/>
      <c r="N42" s="303"/>
      <c r="O42" s="286"/>
      <c r="P42" s="305" t="str">
        <f t="shared" si="6"/>
        <v/>
      </c>
      <c r="Q42" s="304"/>
      <c r="R42" s="303"/>
      <c r="S42" s="286"/>
      <c r="T42" s="305" t="str">
        <f t="shared" si="7"/>
        <v/>
      </c>
      <c r="U42" s="306" t="str">
        <f t="shared" si="3"/>
        <v/>
      </c>
      <c r="V42" s="289"/>
      <c r="W42" s="303"/>
      <c r="X42" s="286"/>
      <c r="Y42" s="305" t="str">
        <f>+IF(AND(W42&gt;0,V42&lt;&gt;'Data Validation (ROP used only)'!$A$25),SUM(W42:X42),"")</f>
        <v/>
      </c>
      <c r="Z42" s="307">
        <f>IF(OR(V42='Data Validation (ROP used only)'!$A$25,ISBLANK(W42),ISERROR(W42/$I42)),0,W42/$I42)</f>
        <v>0</v>
      </c>
      <c r="AA42" s="308"/>
      <c r="AB42" s="309" t="str" cm="1">
        <f t="array" ref="AB42">_xlfn.IFS(AA42="","",AA42/I42&gt;=2,I42*2,AA42/I42&lt;2,AA42)</f>
        <v/>
      </c>
      <c r="AC42" s="310" t="str">
        <f t="shared" si="8"/>
        <v/>
      </c>
      <c r="AD42" s="286"/>
      <c r="AE42" s="305" t="str">
        <f t="shared" si="9"/>
        <v/>
      </c>
      <c r="AF42" s="311">
        <f t="shared" si="10"/>
        <v>0</v>
      </c>
      <c r="AG42" s="187" t="str">
        <f>IF(L42&gt;0,L42+W42+AB42+AC42+R42+#REF!+N42,"")</f>
        <v/>
      </c>
      <c r="AH42" s="188" t="str">
        <f>IF(L42&gt;0,+X42+AD42+S42+#REF!+O42,"")</f>
        <v/>
      </c>
    </row>
    <row r="43" spans="2:34" s="105" customFormat="1" ht="13.8" x14ac:dyDescent="0.25">
      <c r="B43" s="1"/>
      <c r="C43" s="1"/>
      <c r="D43" s="1"/>
      <c r="E43" s="2"/>
      <c r="F43" s="1"/>
      <c r="G43" s="2"/>
      <c r="H43" s="286"/>
      <c r="I43" s="287"/>
      <c r="J43" s="288" t="str">
        <f t="shared" si="4"/>
        <v/>
      </c>
      <c r="K43" s="288">
        <f t="shared" si="5"/>
        <v>0</v>
      </c>
      <c r="L43" s="303"/>
      <c r="M43" s="304"/>
      <c r="N43" s="303"/>
      <c r="O43" s="286"/>
      <c r="P43" s="305" t="str">
        <f t="shared" si="6"/>
        <v/>
      </c>
      <c r="Q43" s="304"/>
      <c r="R43" s="303"/>
      <c r="S43" s="286"/>
      <c r="T43" s="305" t="str">
        <f t="shared" si="7"/>
        <v/>
      </c>
      <c r="U43" s="306" t="str">
        <f t="shared" si="3"/>
        <v/>
      </c>
      <c r="V43" s="289"/>
      <c r="W43" s="303"/>
      <c r="X43" s="286"/>
      <c r="Y43" s="305" t="str">
        <f>+IF(AND(W43&gt;0,V43&lt;&gt;'Data Validation (ROP used only)'!$A$25),SUM(W43:X43),"")</f>
        <v/>
      </c>
      <c r="Z43" s="307">
        <f>IF(OR(V43='Data Validation (ROP used only)'!$A$25,ISBLANK(W43),ISERROR(W43/$I43)),0,W43/$I43)</f>
        <v>0</v>
      </c>
      <c r="AA43" s="308"/>
      <c r="AB43" s="309" t="str" cm="1">
        <f t="array" ref="AB43">_xlfn.IFS(AA43="","",AA43/I43&gt;=2,I43*2,AA43/I43&lt;2,AA43)</f>
        <v/>
      </c>
      <c r="AC43" s="310" t="str">
        <f t="shared" si="8"/>
        <v/>
      </c>
      <c r="AD43" s="286"/>
      <c r="AE43" s="305" t="str">
        <f t="shared" si="9"/>
        <v/>
      </c>
      <c r="AF43" s="311">
        <f t="shared" si="10"/>
        <v>0</v>
      </c>
      <c r="AG43" s="187" t="str">
        <f>IF(L43&gt;0,L43+W43+AB43+AC43+R43+#REF!+N43,"")</f>
        <v/>
      </c>
      <c r="AH43" s="188" t="str">
        <f>IF(L43&gt;0,+X43+AD43+S43+#REF!+O43,"")</f>
        <v/>
      </c>
    </row>
    <row r="44" spans="2:34" s="105" customFormat="1" ht="13.8" x14ac:dyDescent="0.25">
      <c r="B44" s="1"/>
      <c r="C44" s="1"/>
      <c r="D44" s="1"/>
      <c r="E44" s="2"/>
      <c r="F44" s="1"/>
      <c r="G44" s="2"/>
      <c r="H44" s="286"/>
      <c r="I44" s="287"/>
      <c r="J44" s="288" t="str">
        <f t="shared" si="4"/>
        <v/>
      </c>
      <c r="K44" s="288">
        <f t="shared" si="5"/>
        <v>0</v>
      </c>
      <c r="L44" s="303"/>
      <c r="M44" s="304"/>
      <c r="N44" s="303"/>
      <c r="O44" s="286"/>
      <c r="P44" s="305" t="str">
        <f t="shared" si="6"/>
        <v/>
      </c>
      <c r="Q44" s="304"/>
      <c r="R44" s="303"/>
      <c r="S44" s="286"/>
      <c r="T44" s="305" t="str">
        <f t="shared" si="7"/>
        <v/>
      </c>
      <c r="U44" s="306" t="str">
        <f t="shared" si="3"/>
        <v/>
      </c>
      <c r="V44" s="289"/>
      <c r="W44" s="303"/>
      <c r="X44" s="286"/>
      <c r="Y44" s="305" t="str">
        <f>+IF(AND(W44&gt;0,V44&lt;&gt;'Data Validation (ROP used only)'!$A$25),SUM(W44:X44),"")</f>
        <v/>
      </c>
      <c r="Z44" s="307">
        <f>IF(OR(V44='Data Validation (ROP used only)'!$A$25,ISBLANK(W44),ISERROR(W44/$I44)),0,W44/$I44)</f>
        <v>0</v>
      </c>
      <c r="AA44" s="308"/>
      <c r="AB44" s="309" t="str" cm="1">
        <f t="array" ref="AB44">_xlfn.IFS(AA44="","",AA44/I44&gt;=2,I44*2,AA44/I44&lt;2,AA44)</f>
        <v/>
      </c>
      <c r="AC44" s="310" t="str">
        <f t="shared" si="8"/>
        <v/>
      </c>
      <c r="AD44" s="286"/>
      <c r="AE44" s="305" t="str">
        <f t="shared" si="9"/>
        <v/>
      </c>
      <c r="AF44" s="311">
        <f t="shared" si="10"/>
        <v>0</v>
      </c>
      <c r="AG44" s="187" t="str">
        <f>IF(L44&gt;0,L44+W44+AB44+AC44+R44+#REF!+N44,"")</f>
        <v/>
      </c>
      <c r="AH44" s="188" t="str">
        <f>IF(L44&gt;0,+X44+AD44+S44+#REF!+O44,"")</f>
        <v/>
      </c>
    </row>
    <row r="45" spans="2:34" s="105" customFormat="1" ht="13.8" x14ac:dyDescent="0.25">
      <c r="B45" s="1"/>
      <c r="C45" s="1"/>
      <c r="D45" s="1"/>
      <c r="E45" s="2"/>
      <c r="F45" s="1"/>
      <c r="G45" s="2"/>
      <c r="H45" s="286"/>
      <c r="I45" s="287"/>
      <c r="J45" s="288" t="str">
        <f t="shared" si="4"/>
        <v/>
      </c>
      <c r="K45" s="288">
        <f t="shared" si="5"/>
        <v>0</v>
      </c>
      <c r="L45" s="303"/>
      <c r="M45" s="304"/>
      <c r="N45" s="303"/>
      <c r="O45" s="286"/>
      <c r="P45" s="305" t="str">
        <f t="shared" si="6"/>
        <v/>
      </c>
      <c r="Q45" s="304"/>
      <c r="R45" s="303"/>
      <c r="S45" s="286"/>
      <c r="T45" s="305" t="str">
        <f t="shared" si="7"/>
        <v/>
      </c>
      <c r="U45" s="306" t="str">
        <f t="shared" si="3"/>
        <v/>
      </c>
      <c r="V45" s="289"/>
      <c r="W45" s="303"/>
      <c r="X45" s="286"/>
      <c r="Y45" s="305" t="str">
        <f>+IF(AND(W45&gt;0,V45&lt;&gt;'Data Validation (ROP used only)'!$A$25),SUM(W45:X45),"")</f>
        <v/>
      </c>
      <c r="Z45" s="307">
        <f>IF(OR(V45='Data Validation (ROP used only)'!$A$25,ISBLANK(W45),ISERROR(W45/$I45)),0,W45/$I45)</f>
        <v>0</v>
      </c>
      <c r="AA45" s="308"/>
      <c r="AB45" s="309" t="str" cm="1">
        <f t="array" ref="AB45">_xlfn.IFS(AA45="","",AA45/I45&gt;=2,I45*2,AA45/I45&lt;2,AA45)</f>
        <v/>
      </c>
      <c r="AC45" s="310" t="str">
        <f t="shared" si="8"/>
        <v/>
      </c>
      <c r="AD45" s="286"/>
      <c r="AE45" s="305" t="str">
        <f t="shared" si="9"/>
        <v/>
      </c>
      <c r="AF45" s="311">
        <f t="shared" si="10"/>
        <v>0</v>
      </c>
      <c r="AG45" s="187" t="str">
        <f>IF(L45&gt;0,L45+W45+AB45+AC45+R45+#REF!+N45,"")</f>
        <v/>
      </c>
      <c r="AH45" s="188" t="str">
        <f>IF(L45&gt;0,+X45+AD45+S45+#REF!+O45,"")</f>
        <v/>
      </c>
    </row>
    <row r="46" spans="2:34" s="105" customFormat="1" ht="13.8" x14ac:dyDescent="0.25">
      <c r="B46" s="1"/>
      <c r="C46" s="1"/>
      <c r="D46" s="1"/>
      <c r="E46" s="2"/>
      <c r="F46" s="1"/>
      <c r="G46" s="2"/>
      <c r="H46" s="286"/>
      <c r="I46" s="287"/>
      <c r="J46" s="288" t="str">
        <f t="shared" si="4"/>
        <v/>
      </c>
      <c r="K46" s="288">
        <f t="shared" si="5"/>
        <v>0</v>
      </c>
      <c r="L46" s="303"/>
      <c r="M46" s="304"/>
      <c r="N46" s="303"/>
      <c r="O46" s="286"/>
      <c r="P46" s="305" t="str">
        <f t="shared" si="6"/>
        <v/>
      </c>
      <c r="Q46" s="304"/>
      <c r="R46" s="303"/>
      <c r="S46" s="286"/>
      <c r="T46" s="305" t="str">
        <f t="shared" si="7"/>
        <v/>
      </c>
      <c r="U46" s="306" t="str">
        <f t="shared" si="3"/>
        <v/>
      </c>
      <c r="V46" s="289"/>
      <c r="W46" s="303"/>
      <c r="X46" s="286"/>
      <c r="Y46" s="305" t="str">
        <f>+IF(AND(W46&gt;0,V46&lt;&gt;'Data Validation (ROP used only)'!$A$25),SUM(W46:X46),"")</f>
        <v/>
      </c>
      <c r="Z46" s="307">
        <f>IF(OR(V46='Data Validation (ROP used only)'!$A$25,ISBLANK(W46),ISERROR(W46/$I46)),0,W46/$I46)</f>
        <v>0</v>
      </c>
      <c r="AA46" s="308"/>
      <c r="AB46" s="309" t="str" cm="1">
        <f t="array" ref="AB46">_xlfn.IFS(AA46="","",AA46/I46&gt;=2,I46*2,AA46/I46&lt;2,AA46)</f>
        <v/>
      </c>
      <c r="AC46" s="310" t="str">
        <f t="shared" si="8"/>
        <v/>
      </c>
      <c r="AD46" s="286"/>
      <c r="AE46" s="305" t="str">
        <f t="shared" si="9"/>
        <v/>
      </c>
      <c r="AF46" s="311">
        <f t="shared" si="10"/>
        <v>0</v>
      </c>
      <c r="AG46" s="187" t="str">
        <f>IF(L46&gt;0,L46+W46+AB46+AC46+R46+#REF!+N46,"")</f>
        <v/>
      </c>
      <c r="AH46" s="188" t="str">
        <f>IF(L46&gt;0,+X46+AD46+S46+#REF!+O46,"")</f>
        <v/>
      </c>
    </row>
    <row r="47" spans="2:34" s="105" customFormat="1" ht="13.8" x14ac:dyDescent="0.25">
      <c r="B47" s="1"/>
      <c r="C47" s="1"/>
      <c r="D47" s="1"/>
      <c r="E47" s="2"/>
      <c r="F47" s="1"/>
      <c r="G47" s="2"/>
      <c r="H47" s="286"/>
      <c r="I47" s="287"/>
      <c r="J47" s="288" t="str">
        <f t="shared" si="4"/>
        <v/>
      </c>
      <c r="K47" s="288">
        <f t="shared" si="5"/>
        <v>0</v>
      </c>
      <c r="L47" s="303"/>
      <c r="M47" s="304"/>
      <c r="N47" s="303"/>
      <c r="O47" s="286"/>
      <c r="P47" s="305" t="str">
        <f t="shared" si="6"/>
        <v/>
      </c>
      <c r="Q47" s="304"/>
      <c r="R47" s="303"/>
      <c r="S47" s="286"/>
      <c r="T47" s="305" t="str">
        <f t="shared" si="7"/>
        <v/>
      </c>
      <c r="U47" s="306" t="str">
        <f t="shared" si="3"/>
        <v/>
      </c>
      <c r="V47" s="289"/>
      <c r="W47" s="303"/>
      <c r="X47" s="286"/>
      <c r="Y47" s="305" t="str">
        <f>+IF(AND(W47&gt;0,V47&lt;&gt;'Data Validation (ROP used only)'!$A$25),SUM(W47:X47),"")</f>
        <v/>
      </c>
      <c r="Z47" s="307">
        <f>IF(OR(V47='Data Validation (ROP used only)'!$A$25,ISBLANK(W47),ISERROR(W47/$I47)),0,W47/$I47)</f>
        <v>0</v>
      </c>
      <c r="AA47" s="308"/>
      <c r="AB47" s="309" t="str" cm="1">
        <f t="array" ref="AB47">_xlfn.IFS(AA47="","",AA47/I47&gt;=2,I47*2,AA47/I47&lt;2,AA47)</f>
        <v/>
      </c>
      <c r="AC47" s="310" t="str">
        <f t="shared" si="8"/>
        <v/>
      </c>
      <c r="AD47" s="286"/>
      <c r="AE47" s="305" t="str">
        <f t="shared" si="9"/>
        <v/>
      </c>
      <c r="AF47" s="311">
        <f t="shared" si="10"/>
        <v>0</v>
      </c>
      <c r="AG47" s="187" t="str">
        <f>IF(L47&gt;0,L47+W47+AB47+AC47+R47+#REF!+N47,"")</f>
        <v/>
      </c>
      <c r="AH47" s="188" t="str">
        <f>IF(L47&gt;0,+X47+AD47+S47+#REF!+O47,"")</f>
        <v/>
      </c>
    </row>
    <row r="48" spans="2:34" s="105" customFormat="1" ht="13.8" x14ac:dyDescent="0.25">
      <c r="B48" s="1"/>
      <c r="C48" s="1"/>
      <c r="D48" s="1"/>
      <c r="E48" s="2"/>
      <c r="F48" s="1"/>
      <c r="G48" s="2"/>
      <c r="H48" s="286"/>
      <c r="I48" s="287"/>
      <c r="J48" s="288" t="str">
        <f t="shared" si="4"/>
        <v/>
      </c>
      <c r="K48" s="288">
        <f t="shared" si="5"/>
        <v>0</v>
      </c>
      <c r="L48" s="303"/>
      <c r="M48" s="304"/>
      <c r="N48" s="303"/>
      <c r="O48" s="286"/>
      <c r="P48" s="305" t="str">
        <f t="shared" si="6"/>
        <v/>
      </c>
      <c r="Q48" s="304"/>
      <c r="R48" s="303"/>
      <c r="S48" s="286"/>
      <c r="T48" s="305" t="str">
        <f t="shared" si="7"/>
        <v/>
      </c>
      <c r="U48" s="306" t="str">
        <f t="shared" si="3"/>
        <v/>
      </c>
      <c r="V48" s="289"/>
      <c r="W48" s="303"/>
      <c r="X48" s="286"/>
      <c r="Y48" s="305" t="str">
        <f>+IF(AND(W48&gt;0,V48&lt;&gt;'Data Validation (ROP used only)'!$A$25),SUM(W48:X48),"")</f>
        <v/>
      </c>
      <c r="Z48" s="307">
        <f>IF(OR(V48='Data Validation (ROP used only)'!$A$25,ISBLANK(W48),ISERROR(W48/$I48)),0,W48/$I48)</f>
        <v>0</v>
      </c>
      <c r="AA48" s="308"/>
      <c r="AB48" s="309" t="str" cm="1">
        <f t="array" ref="AB48">_xlfn.IFS(AA48="","",AA48/I48&gt;=2,I48*2,AA48/I48&lt;2,AA48)</f>
        <v/>
      </c>
      <c r="AC48" s="310" t="str">
        <f t="shared" si="8"/>
        <v/>
      </c>
      <c r="AD48" s="286"/>
      <c r="AE48" s="305" t="str">
        <f t="shared" si="9"/>
        <v/>
      </c>
      <c r="AF48" s="311">
        <f t="shared" si="10"/>
        <v>0</v>
      </c>
      <c r="AG48" s="187" t="str">
        <f>IF(L48&gt;0,L48+W48+AB48+AC48+R48+#REF!+N48,"")</f>
        <v/>
      </c>
      <c r="AH48" s="188" t="str">
        <f>IF(L48&gt;0,+X48+AD48+S48+#REF!+O48,"")</f>
        <v/>
      </c>
    </row>
    <row r="49" spans="2:34" s="105" customFormat="1" ht="13.8" x14ac:dyDescent="0.25">
      <c r="B49" s="1"/>
      <c r="C49" s="1"/>
      <c r="D49" s="1"/>
      <c r="E49" s="2"/>
      <c r="F49" s="1"/>
      <c r="G49" s="2"/>
      <c r="H49" s="286"/>
      <c r="I49" s="287"/>
      <c r="J49" s="288" t="str">
        <f t="shared" si="4"/>
        <v/>
      </c>
      <c r="K49" s="288">
        <f t="shared" si="5"/>
        <v>0</v>
      </c>
      <c r="L49" s="303"/>
      <c r="M49" s="304"/>
      <c r="N49" s="303"/>
      <c r="O49" s="286"/>
      <c r="P49" s="305" t="str">
        <f t="shared" si="6"/>
        <v/>
      </c>
      <c r="Q49" s="304"/>
      <c r="R49" s="303"/>
      <c r="S49" s="286"/>
      <c r="T49" s="305" t="str">
        <f t="shared" si="7"/>
        <v/>
      </c>
      <c r="U49" s="306" t="str">
        <f t="shared" si="3"/>
        <v/>
      </c>
      <c r="V49" s="289"/>
      <c r="W49" s="303"/>
      <c r="X49" s="286"/>
      <c r="Y49" s="305" t="str">
        <f>+IF(AND(W49&gt;0,V49&lt;&gt;'Data Validation (ROP used only)'!$A$25),SUM(W49:X49),"")</f>
        <v/>
      </c>
      <c r="Z49" s="307">
        <f>IF(OR(V49='Data Validation (ROP used only)'!$A$25,ISBLANK(W49),ISERROR(W49/$I49)),0,W49/$I49)</f>
        <v>0</v>
      </c>
      <c r="AA49" s="308"/>
      <c r="AB49" s="309" t="str" cm="1">
        <f t="array" ref="AB49">_xlfn.IFS(AA49="","",AA49/I49&gt;=2,I49*2,AA49/I49&lt;2,AA49)</f>
        <v/>
      </c>
      <c r="AC49" s="310" t="str">
        <f t="shared" si="8"/>
        <v/>
      </c>
      <c r="AD49" s="286"/>
      <c r="AE49" s="305" t="str">
        <f t="shared" si="9"/>
        <v/>
      </c>
      <c r="AF49" s="311">
        <f t="shared" si="10"/>
        <v>0</v>
      </c>
      <c r="AG49" s="187" t="str">
        <f>IF(L49&gt;0,L49+W49+AB49+AC49+R49+#REF!+N49,"")</f>
        <v/>
      </c>
      <c r="AH49" s="188" t="str">
        <f>IF(L49&gt;0,+X49+AD49+S49+#REF!+O49,"")</f>
        <v/>
      </c>
    </row>
    <row r="50" spans="2:34" s="105" customFormat="1" ht="13.8" x14ac:dyDescent="0.25">
      <c r="B50" s="1"/>
      <c r="C50" s="1"/>
      <c r="D50" s="1"/>
      <c r="E50" s="2"/>
      <c r="F50" s="1"/>
      <c r="G50" s="2"/>
      <c r="H50" s="286"/>
      <c r="I50" s="287"/>
      <c r="J50" s="288" t="str">
        <f t="shared" si="4"/>
        <v/>
      </c>
      <c r="K50" s="288">
        <f t="shared" si="5"/>
        <v>0</v>
      </c>
      <c r="L50" s="303"/>
      <c r="M50" s="304"/>
      <c r="N50" s="303"/>
      <c r="O50" s="286"/>
      <c r="P50" s="305" t="str">
        <f t="shared" si="6"/>
        <v/>
      </c>
      <c r="Q50" s="304"/>
      <c r="R50" s="303"/>
      <c r="S50" s="286"/>
      <c r="T50" s="305" t="str">
        <f t="shared" si="7"/>
        <v/>
      </c>
      <c r="U50" s="306" t="str">
        <f t="shared" si="3"/>
        <v/>
      </c>
      <c r="V50" s="289"/>
      <c r="W50" s="303"/>
      <c r="X50" s="286"/>
      <c r="Y50" s="305" t="str">
        <f>+IF(AND(W50&gt;0,V50&lt;&gt;'Data Validation (ROP used only)'!$A$25),SUM(W50:X50),"")</f>
        <v/>
      </c>
      <c r="Z50" s="307">
        <f>IF(OR(V50='Data Validation (ROP used only)'!$A$25,ISBLANK(W50),ISERROR(W50/$I50)),0,W50/$I50)</f>
        <v>0</v>
      </c>
      <c r="AA50" s="308"/>
      <c r="AB50" s="309" t="str" cm="1">
        <f t="array" ref="AB50">_xlfn.IFS(AA50="","",AA50/I50&gt;=2,I50*2,AA50/I50&lt;2,AA50)</f>
        <v/>
      </c>
      <c r="AC50" s="310" t="str">
        <f t="shared" si="8"/>
        <v/>
      </c>
      <c r="AD50" s="286"/>
      <c r="AE50" s="305" t="str">
        <f t="shared" si="9"/>
        <v/>
      </c>
      <c r="AF50" s="311">
        <f t="shared" si="10"/>
        <v>0</v>
      </c>
      <c r="AG50" s="187" t="str">
        <f>IF(L50&gt;0,L50+W50+AB50+AC50+R50+#REF!+N50,"")</f>
        <v/>
      </c>
      <c r="AH50" s="188" t="str">
        <f>IF(L50&gt;0,+X50+AD50+S50+#REF!+O50,"")</f>
        <v/>
      </c>
    </row>
    <row r="51" spans="2:34" s="105" customFormat="1" ht="13.8" x14ac:dyDescent="0.25">
      <c r="B51" s="1"/>
      <c r="C51" s="1"/>
      <c r="D51" s="1"/>
      <c r="E51" s="2"/>
      <c r="F51" s="1"/>
      <c r="G51" s="2"/>
      <c r="H51" s="286"/>
      <c r="I51" s="287"/>
      <c r="J51" s="288" t="str">
        <f t="shared" si="4"/>
        <v/>
      </c>
      <c r="K51" s="288">
        <f t="shared" si="5"/>
        <v>0</v>
      </c>
      <c r="L51" s="303"/>
      <c r="M51" s="304"/>
      <c r="N51" s="303"/>
      <c r="O51" s="286"/>
      <c r="P51" s="305" t="str">
        <f t="shared" si="6"/>
        <v/>
      </c>
      <c r="Q51" s="304"/>
      <c r="R51" s="303"/>
      <c r="S51" s="286"/>
      <c r="T51" s="305" t="str">
        <f t="shared" si="7"/>
        <v/>
      </c>
      <c r="U51" s="306" t="str">
        <f t="shared" si="3"/>
        <v/>
      </c>
      <c r="V51" s="289"/>
      <c r="W51" s="303"/>
      <c r="X51" s="286"/>
      <c r="Y51" s="305" t="str">
        <f>+IF(AND(W51&gt;0,V51&lt;&gt;'Data Validation (ROP used only)'!$A$25),SUM(W51:X51),"")</f>
        <v/>
      </c>
      <c r="Z51" s="307">
        <f>IF(OR(V51='Data Validation (ROP used only)'!$A$25,ISBLANK(W51),ISERROR(W51/$I51)),0,W51/$I51)</f>
        <v>0</v>
      </c>
      <c r="AA51" s="308"/>
      <c r="AB51" s="309" t="str" cm="1">
        <f t="array" ref="AB51">_xlfn.IFS(AA51="","",AA51/I51&gt;=2,I51*2,AA51/I51&lt;2,AA51)</f>
        <v/>
      </c>
      <c r="AC51" s="310" t="str">
        <f t="shared" si="8"/>
        <v/>
      </c>
      <c r="AD51" s="286"/>
      <c r="AE51" s="305" t="str">
        <f t="shared" si="9"/>
        <v/>
      </c>
      <c r="AF51" s="311">
        <f t="shared" si="10"/>
        <v>0</v>
      </c>
      <c r="AG51" s="187" t="str">
        <f>IF(L51&gt;0,L51+W51+AB51+AC51+R51+#REF!+N51,"")</f>
        <v/>
      </c>
      <c r="AH51" s="188" t="str">
        <f>IF(L51&gt;0,+X51+AD51+S51+#REF!+O51,"")</f>
        <v/>
      </c>
    </row>
    <row r="52" spans="2:34" s="105" customFormat="1" ht="13.8" x14ac:dyDescent="0.25">
      <c r="B52" s="1"/>
      <c r="C52" s="1"/>
      <c r="D52" s="1"/>
      <c r="E52" s="2"/>
      <c r="F52" s="1"/>
      <c r="G52" s="2"/>
      <c r="H52" s="286"/>
      <c r="I52" s="287"/>
      <c r="J52" s="288" t="str">
        <f t="shared" si="4"/>
        <v/>
      </c>
      <c r="K52" s="288">
        <f t="shared" si="5"/>
        <v>0</v>
      </c>
      <c r="L52" s="303"/>
      <c r="M52" s="304"/>
      <c r="N52" s="303"/>
      <c r="O52" s="286"/>
      <c r="P52" s="305" t="str">
        <f t="shared" si="6"/>
        <v/>
      </c>
      <c r="Q52" s="304"/>
      <c r="R52" s="303"/>
      <c r="S52" s="286"/>
      <c r="T52" s="305" t="str">
        <f t="shared" si="7"/>
        <v/>
      </c>
      <c r="U52" s="306" t="str">
        <f t="shared" si="3"/>
        <v/>
      </c>
      <c r="V52" s="289"/>
      <c r="W52" s="303"/>
      <c r="X52" s="286"/>
      <c r="Y52" s="305" t="str">
        <f>+IF(AND(W52&gt;0,V52&lt;&gt;'Data Validation (ROP used only)'!$A$25),SUM(W52:X52),"")</f>
        <v/>
      </c>
      <c r="Z52" s="307">
        <f>IF(OR(V52='Data Validation (ROP used only)'!$A$25,ISBLANK(W52),ISERROR(W52/$I52)),0,W52/$I52)</f>
        <v>0</v>
      </c>
      <c r="AA52" s="308"/>
      <c r="AB52" s="309" t="str" cm="1">
        <f t="array" ref="AB52">_xlfn.IFS(AA52="","",AA52/I52&gt;=2,I52*2,AA52/I52&lt;2,AA52)</f>
        <v/>
      </c>
      <c r="AC52" s="310" t="str">
        <f t="shared" si="8"/>
        <v/>
      </c>
      <c r="AD52" s="286"/>
      <c r="AE52" s="305" t="str">
        <f t="shared" si="9"/>
        <v/>
      </c>
      <c r="AF52" s="311">
        <f t="shared" si="10"/>
        <v>0</v>
      </c>
      <c r="AG52" s="187" t="str">
        <f>IF(L52&gt;0,L52+W52+AB52+AC52+R52+#REF!+N52,"")</f>
        <v/>
      </c>
      <c r="AH52" s="188" t="str">
        <f>IF(L52&gt;0,+X52+AD52+S52+#REF!+O52,"")</f>
        <v/>
      </c>
    </row>
    <row r="53" spans="2:34" s="105" customFormat="1" ht="13.8" x14ac:dyDescent="0.25">
      <c r="B53" s="1"/>
      <c r="C53" s="1"/>
      <c r="D53" s="1"/>
      <c r="E53" s="2"/>
      <c r="F53" s="1"/>
      <c r="G53" s="2"/>
      <c r="H53" s="286"/>
      <c r="I53" s="287"/>
      <c r="J53" s="288" t="str">
        <f t="shared" si="4"/>
        <v/>
      </c>
      <c r="K53" s="288">
        <f t="shared" si="5"/>
        <v>0</v>
      </c>
      <c r="L53" s="303"/>
      <c r="M53" s="304"/>
      <c r="N53" s="303"/>
      <c r="O53" s="286"/>
      <c r="P53" s="305" t="str">
        <f t="shared" si="6"/>
        <v/>
      </c>
      <c r="Q53" s="304"/>
      <c r="R53" s="303"/>
      <c r="S53" s="286"/>
      <c r="T53" s="305" t="str">
        <f t="shared" si="7"/>
        <v/>
      </c>
      <c r="U53" s="306" t="str">
        <f t="shared" si="3"/>
        <v/>
      </c>
      <c r="V53" s="289"/>
      <c r="W53" s="303"/>
      <c r="X53" s="286"/>
      <c r="Y53" s="305" t="str">
        <f>+IF(AND(W53&gt;0,V53&lt;&gt;'Data Validation (ROP used only)'!$A$25),SUM(W53:X53),"")</f>
        <v/>
      </c>
      <c r="Z53" s="307">
        <f>IF(OR(V53='Data Validation (ROP used only)'!$A$25,ISBLANK(W53),ISERROR(W53/$I53)),0,W53/$I53)</f>
        <v>0</v>
      </c>
      <c r="AA53" s="308"/>
      <c r="AB53" s="309" t="str" cm="1">
        <f t="array" ref="AB53">_xlfn.IFS(AA53="","",AA53/I53&gt;=2,I53*2,AA53/I53&lt;2,AA53)</f>
        <v/>
      </c>
      <c r="AC53" s="310" t="str">
        <f t="shared" si="8"/>
        <v/>
      </c>
      <c r="AD53" s="286"/>
      <c r="AE53" s="305" t="str">
        <f t="shared" si="9"/>
        <v/>
      </c>
      <c r="AF53" s="311">
        <f t="shared" si="10"/>
        <v>0</v>
      </c>
      <c r="AG53" s="187" t="str">
        <f>IF(L53&gt;0,L53+W53+AB53+AC53+R53+#REF!+N53,"")</f>
        <v/>
      </c>
      <c r="AH53" s="188" t="str">
        <f>IF(L53&gt;0,+X53+AD53+S53+#REF!+O53,"")</f>
        <v/>
      </c>
    </row>
    <row r="54" spans="2:34" s="105" customFormat="1" ht="13.8" x14ac:dyDescent="0.25">
      <c r="B54" s="1"/>
      <c r="C54" s="1"/>
      <c r="D54" s="1"/>
      <c r="E54" s="2"/>
      <c r="F54" s="1"/>
      <c r="G54" s="2"/>
      <c r="H54" s="286"/>
      <c r="I54" s="287"/>
      <c r="J54" s="288" t="str">
        <f t="shared" si="4"/>
        <v/>
      </c>
      <c r="K54" s="288">
        <f t="shared" si="5"/>
        <v>0</v>
      </c>
      <c r="L54" s="303"/>
      <c r="M54" s="304"/>
      <c r="N54" s="303"/>
      <c r="O54" s="286"/>
      <c r="P54" s="305" t="str">
        <f t="shared" si="6"/>
        <v/>
      </c>
      <c r="Q54" s="304"/>
      <c r="R54" s="303"/>
      <c r="S54" s="286"/>
      <c r="T54" s="305" t="str">
        <f t="shared" si="7"/>
        <v/>
      </c>
      <c r="U54" s="306" t="str">
        <f t="shared" si="3"/>
        <v/>
      </c>
      <c r="V54" s="289"/>
      <c r="W54" s="303"/>
      <c r="X54" s="286"/>
      <c r="Y54" s="305" t="str">
        <f>+IF(AND(W54&gt;0,V54&lt;&gt;'Data Validation (ROP used only)'!$A$25),SUM(W54:X54),"")</f>
        <v/>
      </c>
      <c r="Z54" s="307">
        <f>IF(OR(V54='Data Validation (ROP used only)'!$A$25,ISBLANK(W54),ISERROR(W54/$I54)),0,W54/$I54)</f>
        <v>0</v>
      </c>
      <c r="AA54" s="308"/>
      <c r="AB54" s="309" t="str" cm="1">
        <f t="array" ref="AB54">_xlfn.IFS(AA54="","",AA54/I54&gt;=2,I54*2,AA54/I54&lt;2,AA54)</f>
        <v/>
      </c>
      <c r="AC54" s="310" t="str">
        <f t="shared" si="8"/>
        <v/>
      </c>
      <c r="AD54" s="286"/>
      <c r="AE54" s="305" t="str">
        <f t="shared" si="9"/>
        <v/>
      </c>
      <c r="AF54" s="311">
        <f t="shared" si="10"/>
        <v>0</v>
      </c>
      <c r="AG54" s="187" t="str">
        <f>IF(L54&gt;0,L54+W54+AB54+AC54+R54+#REF!+N54,"")</f>
        <v/>
      </c>
      <c r="AH54" s="188" t="str">
        <f>IF(L54&gt;0,+X54+AD54+S54+#REF!+O54,"")</f>
        <v/>
      </c>
    </row>
    <row r="55" spans="2:34" s="105" customFormat="1" ht="13.8" x14ac:dyDescent="0.25">
      <c r="B55" s="1"/>
      <c r="C55" s="1"/>
      <c r="D55" s="1"/>
      <c r="E55" s="2"/>
      <c r="F55" s="1"/>
      <c r="G55" s="2"/>
      <c r="H55" s="286"/>
      <c r="I55" s="287"/>
      <c r="J55" s="288" t="str">
        <f t="shared" si="4"/>
        <v/>
      </c>
      <c r="K55" s="288">
        <f t="shared" si="5"/>
        <v>0</v>
      </c>
      <c r="L55" s="303"/>
      <c r="M55" s="304"/>
      <c r="N55" s="303"/>
      <c r="O55" s="286"/>
      <c r="P55" s="305" t="str">
        <f t="shared" si="6"/>
        <v/>
      </c>
      <c r="Q55" s="304"/>
      <c r="R55" s="303"/>
      <c r="S55" s="286"/>
      <c r="T55" s="305" t="str">
        <f t="shared" si="7"/>
        <v/>
      </c>
      <c r="U55" s="306" t="str">
        <f t="shared" si="3"/>
        <v/>
      </c>
      <c r="V55" s="289"/>
      <c r="W55" s="303"/>
      <c r="X55" s="286"/>
      <c r="Y55" s="305" t="str">
        <f>+IF(AND(W55&gt;0,V55&lt;&gt;'Data Validation (ROP used only)'!$A$25),SUM(W55:X55),"")</f>
        <v/>
      </c>
      <c r="Z55" s="307">
        <f>IF(OR(V55='Data Validation (ROP used only)'!$A$25,ISBLANK(W55),ISERROR(W55/$I55)),0,W55/$I55)</f>
        <v>0</v>
      </c>
      <c r="AA55" s="308"/>
      <c r="AB55" s="309" t="str" cm="1">
        <f t="array" ref="AB55">_xlfn.IFS(AA55="","",AA55/I55&gt;=2,I55*2,AA55/I55&lt;2,AA55)</f>
        <v/>
      </c>
      <c r="AC55" s="310" t="str">
        <f t="shared" si="8"/>
        <v/>
      </c>
      <c r="AD55" s="286"/>
      <c r="AE55" s="305" t="str">
        <f t="shared" si="9"/>
        <v/>
      </c>
      <c r="AF55" s="311">
        <f t="shared" si="10"/>
        <v>0</v>
      </c>
      <c r="AG55" s="187" t="str">
        <f>IF(L55&gt;0,L55+W55+AB55+AC55+R55+#REF!+N55,"")</f>
        <v/>
      </c>
      <c r="AH55" s="188" t="str">
        <f>IF(L55&gt;0,+X55+AD55+S55+#REF!+O55,"")</f>
        <v/>
      </c>
    </row>
    <row r="56" spans="2:34" s="105" customFormat="1" ht="13.8" x14ac:dyDescent="0.25">
      <c r="B56" s="1"/>
      <c r="C56" s="1"/>
      <c r="D56" s="1"/>
      <c r="E56" s="2"/>
      <c r="F56" s="1"/>
      <c r="G56" s="2"/>
      <c r="H56" s="286"/>
      <c r="I56" s="287"/>
      <c r="J56" s="288" t="str">
        <f t="shared" si="4"/>
        <v/>
      </c>
      <c r="K56" s="288">
        <f t="shared" si="5"/>
        <v>0</v>
      </c>
      <c r="L56" s="303"/>
      <c r="M56" s="304"/>
      <c r="N56" s="303"/>
      <c r="O56" s="286"/>
      <c r="P56" s="305" t="str">
        <f t="shared" si="6"/>
        <v/>
      </c>
      <c r="Q56" s="304"/>
      <c r="R56" s="303"/>
      <c r="S56" s="286"/>
      <c r="T56" s="305" t="str">
        <f t="shared" si="7"/>
        <v/>
      </c>
      <c r="U56" s="306" t="str">
        <f t="shared" si="3"/>
        <v/>
      </c>
      <c r="V56" s="289"/>
      <c r="W56" s="303"/>
      <c r="X56" s="286"/>
      <c r="Y56" s="305" t="str">
        <f>+IF(AND(W56&gt;0,V56&lt;&gt;'Data Validation (ROP used only)'!$A$25),SUM(W56:X56),"")</f>
        <v/>
      </c>
      <c r="Z56" s="307">
        <f>IF(OR(V56='Data Validation (ROP used only)'!$A$25,ISBLANK(W56),ISERROR(W56/$I56)),0,W56/$I56)</f>
        <v>0</v>
      </c>
      <c r="AA56" s="308"/>
      <c r="AB56" s="309" t="str" cm="1">
        <f t="array" ref="AB56">_xlfn.IFS(AA56="","",AA56/I56&gt;=2,I56*2,AA56/I56&lt;2,AA56)</f>
        <v/>
      </c>
      <c r="AC56" s="310" t="str">
        <f t="shared" si="8"/>
        <v/>
      </c>
      <c r="AD56" s="286"/>
      <c r="AE56" s="305" t="str">
        <f t="shared" si="9"/>
        <v/>
      </c>
      <c r="AF56" s="311">
        <f t="shared" si="10"/>
        <v>0</v>
      </c>
      <c r="AG56" s="187" t="str">
        <f>IF(L56&gt;0,L56+W56+AB56+AC56+R56+#REF!+N56,"")</f>
        <v/>
      </c>
      <c r="AH56" s="188" t="str">
        <f>IF(L56&gt;0,+X56+AD56+S56+#REF!+O56,"")</f>
        <v/>
      </c>
    </row>
    <row r="57" spans="2:34" s="105" customFormat="1" ht="13.8" x14ac:dyDescent="0.25">
      <c r="B57" s="1"/>
      <c r="C57" s="1"/>
      <c r="D57" s="1"/>
      <c r="E57" s="2"/>
      <c r="F57" s="1"/>
      <c r="G57" s="2"/>
      <c r="H57" s="286"/>
      <c r="I57" s="287"/>
      <c r="J57" s="288" t="str">
        <f t="shared" si="4"/>
        <v/>
      </c>
      <c r="K57" s="288">
        <f t="shared" si="5"/>
        <v>0</v>
      </c>
      <c r="L57" s="303"/>
      <c r="M57" s="304"/>
      <c r="N57" s="303"/>
      <c r="O57" s="286"/>
      <c r="P57" s="305" t="str">
        <f t="shared" si="6"/>
        <v/>
      </c>
      <c r="Q57" s="304"/>
      <c r="R57" s="303"/>
      <c r="S57" s="286"/>
      <c r="T57" s="305" t="str">
        <f t="shared" si="7"/>
        <v/>
      </c>
      <c r="U57" s="306" t="str">
        <f t="shared" si="3"/>
        <v/>
      </c>
      <c r="V57" s="289"/>
      <c r="W57" s="303"/>
      <c r="X57" s="286"/>
      <c r="Y57" s="305" t="str">
        <f>+IF(AND(W57&gt;0,V57&lt;&gt;'Data Validation (ROP used only)'!$A$25),SUM(W57:X57),"")</f>
        <v/>
      </c>
      <c r="Z57" s="307">
        <f>IF(OR(V57='Data Validation (ROP used only)'!$A$25,ISBLANK(W57),ISERROR(W57/$I57)),0,W57/$I57)</f>
        <v>0</v>
      </c>
      <c r="AA57" s="308"/>
      <c r="AB57" s="309" t="str" cm="1">
        <f t="array" ref="AB57">_xlfn.IFS(AA57="","",AA57/I57&gt;=2,I57*2,AA57/I57&lt;2,AA57)</f>
        <v/>
      </c>
      <c r="AC57" s="310" t="str">
        <f t="shared" si="8"/>
        <v/>
      </c>
      <c r="AD57" s="286"/>
      <c r="AE57" s="305" t="str">
        <f t="shared" si="9"/>
        <v/>
      </c>
      <c r="AF57" s="311">
        <f t="shared" si="10"/>
        <v>0</v>
      </c>
      <c r="AG57" s="187" t="str">
        <f>IF(L57&gt;0,L57+W57+AB57+AC57+R57+#REF!+N57,"")</f>
        <v/>
      </c>
      <c r="AH57" s="188" t="str">
        <f>IF(L57&gt;0,+X57+AD57+S57+#REF!+O57,"")</f>
        <v/>
      </c>
    </row>
    <row r="58" spans="2:34" s="105" customFormat="1" ht="13.8" x14ac:dyDescent="0.25">
      <c r="B58" s="1"/>
      <c r="C58" s="1"/>
      <c r="D58" s="1"/>
      <c r="E58" s="2"/>
      <c r="F58" s="1"/>
      <c r="G58" s="2"/>
      <c r="H58" s="286"/>
      <c r="I58" s="287"/>
      <c r="J58" s="288" t="str">
        <f t="shared" si="4"/>
        <v/>
      </c>
      <c r="K58" s="288">
        <f t="shared" si="5"/>
        <v>0</v>
      </c>
      <c r="L58" s="303"/>
      <c r="M58" s="304"/>
      <c r="N58" s="303"/>
      <c r="O58" s="286"/>
      <c r="P58" s="305" t="str">
        <f t="shared" si="6"/>
        <v/>
      </c>
      <c r="Q58" s="304"/>
      <c r="R58" s="303"/>
      <c r="S58" s="286"/>
      <c r="T58" s="305" t="str">
        <f t="shared" si="7"/>
        <v/>
      </c>
      <c r="U58" s="306" t="str">
        <f t="shared" si="3"/>
        <v/>
      </c>
      <c r="V58" s="289"/>
      <c r="W58" s="303"/>
      <c r="X58" s="286"/>
      <c r="Y58" s="305" t="str">
        <f>+IF(AND(W58&gt;0,V58&lt;&gt;'Data Validation (ROP used only)'!$A$25),SUM(W58:X58),"")</f>
        <v/>
      </c>
      <c r="Z58" s="307">
        <f>IF(OR(V58='Data Validation (ROP used only)'!$A$25,ISBLANK(W58),ISERROR(W58/$I58)),0,W58/$I58)</f>
        <v>0</v>
      </c>
      <c r="AA58" s="308"/>
      <c r="AB58" s="309" t="str" cm="1">
        <f t="array" ref="AB58">_xlfn.IFS(AA58="","",AA58/I58&gt;=2,I58*2,AA58/I58&lt;2,AA58)</f>
        <v/>
      </c>
      <c r="AC58" s="310" t="str">
        <f t="shared" si="8"/>
        <v/>
      </c>
      <c r="AD58" s="286"/>
      <c r="AE58" s="305" t="str">
        <f t="shared" si="9"/>
        <v/>
      </c>
      <c r="AF58" s="311">
        <f t="shared" si="10"/>
        <v>0</v>
      </c>
      <c r="AG58" s="187" t="str">
        <f>IF(L58&gt;0,L58+W58+AB58+AC58+R58+#REF!+N58,"")</f>
        <v/>
      </c>
      <c r="AH58" s="188" t="str">
        <f>IF(L58&gt;0,+X58+AD58+S58+#REF!+O58,"")</f>
        <v/>
      </c>
    </row>
    <row r="59" spans="2:34" s="105" customFormat="1" ht="13.8" x14ac:dyDescent="0.25">
      <c r="B59" s="1"/>
      <c r="C59" s="1"/>
      <c r="D59" s="1"/>
      <c r="E59" s="2"/>
      <c r="F59" s="1"/>
      <c r="G59" s="2"/>
      <c r="H59" s="286"/>
      <c r="I59" s="287"/>
      <c r="J59" s="288" t="str">
        <f t="shared" si="4"/>
        <v/>
      </c>
      <c r="K59" s="288">
        <f t="shared" si="5"/>
        <v>0</v>
      </c>
      <c r="L59" s="303"/>
      <c r="M59" s="304"/>
      <c r="N59" s="303"/>
      <c r="O59" s="286"/>
      <c r="P59" s="305" t="str">
        <f t="shared" si="6"/>
        <v/>
      </c>
      <c r="Q59" s="304"/>
      <c r="R59" s="303"/>
      <c r="S59" s="286"/>
      <c r="T59" s="305" t="str">
        <f t="shared" si="7"/>
        <v/>
      </c>
      <c r="U59" s="306" t="str">
        <f t="shared" si="3"/>
        <v/>
      </c>
      <c r="V59" s="289"/>
      <c r="W59" s="303"/>
      <c r="X59" s="286"/>
      <c r="Y59" s="305" t="str">
        <f>+IF(AND(W59&gt;0,V59&lt;&gt;'Data Validation (ROP used only)'!$A$25),SUM(W59:X59),"")</f>
        <v/>
      </c>
      <c r="Z59" s="307">
        <f>IF(OR(V59='Data Validation (ROP used only)'!$A$25,ISBLANK(W59),ISERROR(W59/$I59)),0,W59/$I59)</f>
        <v>0</v>
      </c>
      <c r="AA59" s="308"/>
      <c r="AB59" s="309" t="str" cm="1">
        <f t="array" ref="AB59">_xlfn.IFS(AA59="","",AA59/I59&gt;=2,I59*2,AA59/I59&lt;2,AA59)</f>
        <v/>
      </c>
      <c r="AC59" s="310" t="str">
        <f t="shared" si="8"/>
        <v/>
      </c>
      <c r="AD59" s="286"/>
      <c r="AE59" s="305" t="str">
        <f t="shared" si="9"/>
        <v/>
      </c>
      <c r="AF59" s="311">
        <f t="shared" si="10"/>
        <v>0</v>
      </c>
      <c r="AG59" s="187" t="str">
        <f>IF(L59&gt;0,L59+W59+AB59+AC59+R59+#REF!+N59,"")</f>
        <v/>
      </c>
      <c r="AH59" s="188" t="str">
        <f>IF(L59&gt;0,+X59+AD59+S59+#REF!+O59,"")</f>
        <v/>
      </c>
    </row>
    <row r="60" spans="2:34" s="105" customFormat="1" ht="13.8" x14ac:dyDescent="0.25">
      <c r="B60" s="1"/>
      <c r="C60" s="1"/>
      <c r="D60" s="1"/>
      <c r="E60" s="2"/>
      <c r="F60" s="1"/>
      <c r="G60" s="2"/>
      <c r="H60" s="286"/>
      <c r="I60" s="287"/>
      <c r="J60" s="288" t="str">
        <f t="shared" si="4"/>
        <v/>
      </c>
      <c r="K60" s="288">
        <f t="shared" si="5"/>
        <v>0</v>
      </c>
      <c r="L60" s="303"/>
      <c r="M60" s="304"/>
      <c r="N60" s="303"/>
      <c r="O60" s="286"/>
      <c r="P60" s="305" t="str">
        <f t="shared" si="6"/>
        <v/>
      </c>
      <c r="Q60" s="304"/>
      <c r="R60" s="303"/>
      <c r="S60" s="286"/>
      <c r="T60" s="305" t="str">
        <f t="shared" si="7"/>
        <v/>
      </c>
      <c r="U60" s="306" t="str">
        <f t="shared" si="3"/>
        <v/>
      </c>
      <c r="V60" s="289"/>
      <c r="W60" s="303"/>
      <c r="X60" s="286"/>
      <c r="Y60" s="305" t="str">
        <f>+IF(AND(W60&gt;0,V60&lt;&gt;'Data Validation (ROP used only)'!$A$25),SUM(W60:X60),"")</f>
        <v/>
      </c>
      <c r="Z60" s="307">
        <f>IF(OR(V60='Data Validation (ROP used only)'!$A$25,ISBLANK(W60),ISERROR(W60/$I60)),0,W60/$I60)</f>
        <v>0</v>
      </c>
      <c r="AA60" s="308"/>
      <c r="AB60" s="309" t="str" cm="1">
        <f t="array" ref="AB60">_xlfn.IFS(AA60="","",AA60/I60&gt;=2,I60*2,AA60/I60&lt;2,AA60)</f>
        <v/>
      </c>
      <c r="AC60" s="310" t="str">
        <f t="shared" si="8"/>
        <v/>
      </c>
      <c r="AD60" s="286"/>
      <c r="AE60" s="305" t="str">
        <f t="shared" si="9"/>
        <v/>
      </c>
      <c r="AF60" s="311">
        <f t="shared" si="10"/>
        <v>0</v>
      </c>
      <c r="AG60" s="187" t="str">
        <f>IF(L60&gt;0,L60+W60+AB60+AC60+R60+#REF!+N60,"")</f>
        <v/>
      </c>
      <c r="AH60" s="188" t="str">
        <f>IF(L60&gt;0,+X60+AD60+S60+#REF!+O60,"")</f>
        <v/>
      </c>
    </row>
    <row r="61" spans="2:34" s="105" customFormat="1" ht="13.8" x14ac:dyDescent="0.25">
      <c r="B61" s="1"/>
      <c r="C61" s="1"/>
      <c r="D61" s="1"/>
      <c r="E61" s="2"/>
      <c r="F61" s="1"/>
      <c r="G61" s="2"/>
      <c r="H61" s="286"/>
      <c r="I61" s="287"/>
      <c r="J61" s="288" t="str">
        <f t="shared" si="4"/>
        <v/>
      </c>
      <c r="K61" s="288">
        <f t="shared" si="5"/>
        <v>0</v>
      </c>
      <c r="L61" s="303"/>
      <c r="M61" s="304"/>
      <c r="N61" s="303"/>
      <c r="O61" s="286"/>
      <c r="P61" s="305" t="str">
        <f t="shared" si="6"/>
        <v/>
      </c>
      <c r="Q61" s="304"/>
      <c r="R61" s="303"/>
      <c r="S61" s="286"/>
      <c r="T61" s="305" t="str">
        <f t="shared" si="7"/>
        <v/>
      </c>
      <c r="U61" s="306" t="str">
        <f t="shared" si="3"/>
        <v/>
      </c>
      <c r="V61" s="289"/>
      <c r="W61" s="303"/>
      <c r="X61" s="286"/>
      <c r="Y61" s="305" t="str">
        <f>+IF(AND(W61&gt;0,V61&lt;&gt;'Data Validation (ROP used only)'!$A$25),SUM(W61:X61),"")</f>
        <v/>
      </c>
      <c r="Z61" s="307">
        <f>IF(OR(V61='Data Validation (ROP used only)'!$A$25,ISBLANK(W61),ISERROR(W61/$I61)),0,W61/$I61)</f>
        <v>0</v>
      </c>
      <c r="AA61" s="308"/>
      <c r="AB61" s="309" t="str" cm="1">
        <f t="array" ref="AB61">_xlfn.IFS(AA61="","",AA61/I61&gt;=2,I61*2,AA61/I61&lt;2,AA61)</f>
        <v/>
      </c>
      <c r="AC61" s="310" t="str">
        <f t="shared" si="8"/>
        <v/>
      </c>
      <c r="AD61" s="286"/>
      <c r="AE61" s="305" t="str">
        <f t="shared" si="9"/>
        <v/>
      </c>
      <c r="AF61" s="311">
        <f t="shared" si="10"/>
        <v>0</v>
      </c>
      <c r="AG61" s="187" t="str">
        <f>IF(L61&gt;0,L61+W61+AB61+AC61+R61+#REF!+N61,"")</f>
        <v/>
      </c>
      <c r="AH61" s="188" t="str">
        <f>IF(L61&gt;0,+X61+AD61+S61+#REF!+O61,"")</f>
        <v/>
      </c>
    </row>
    <row r="62" spans="2:34" s="105" customFormat="1" ht="13.8" x14ac:dyDescent="0.25">
      <c r="B62" s="1"/>
      <c r="C62" s="1"/>
      <c r="D62" s="1"/>
      <c r="E62" s="2"/>
      <c r="F62" s="1"/>
      <c r="G62" s="2"/>
      <c r="H62" s="286"/>
      <c r="I62" s="287"/>
      <c r="J62" s="288" t="str">
        <f t="shared" si="4"/>
        <v/>
      </c>
      <c r="K62" s="288">
        <f t="shared" si="5"/>
        <v>0</v>
      </c>
      <c r="L62" s="303"/>
      <c r="M62" s="304"/>
      <c r="N62" s="303"/>
      <c r="O62" s="286"/>
      <c r="P62" s="305" t="str">
        <f t="shared" si="6"/>
        <v/>
      </c>
      <c r="Q62" s="304"/>
      <c r="R62" s="303"/>
      <c r="S62" s="286"/>
      <c r="T62" s="305" t="str">
        <f t="shared" si="7"/>
        <v/>
      </c>
      <c r="U62" s="306" t="str">
        <f t="shared" si="3"/>
        <v/>
      </c>
      <c r="V62" s="289"/>
      <c r="W62" s="303"/>
      <c r="X62" s="286"/>
      <c r="Y62" s="305" t="str">
        <f>+IF(AND(W62&gt;0,V62&lt;&gt;'Data Validation (ROP used only)'!$A$25),SUM(W62:X62),"")</f>
        <v/>
      </c>
      <c r="Z62" s="307">
        <f>IF(OR(V62='Data Validation (ROP used only)'!$A$25,ISBLANK(W62),ISERROR(W62/$I62)),0,W62/$I62)</f>
        <v>0</v>
      </c>
      <c r="AA62" s="308"/>
      <c r="AB62" s="309" t="str" cm="1">
        <f t="array" ref="AB62">_xlfn.IFS(AA62="","",AA62/I62&gt;=2,I62*2,AA62/I62&lt;2,AA62)</f>
        <v/>
      </c>
      <c r="AC62" s="310" t="str">
        <f t="shared" si="8"/>
        <v/>
      </c>
      <c r="AD62" s="286"/>
      <c r="AE62" s="305" t="str">
        <f t="shared" si="9"/>
        <v/>
      </c>
      <c r="AF62" s="311">
        <f t="shared" si="10"/>
        <v>0</v>
      </c>
      <c r="AG62" s="187" t="str">
        <f>IF(L62&gt;0,L62+W62+AB62+AC62+R62+#REF!+N62,"")</f>
        <v/>
      </c>
      <c r="AH62" s="188" t="str">
        <f>IF(L62&gt;0,+X62+AD62+S62+#REF!+O62,"")</f>
        <v/>
      </c>
    </row>
    <row r="63" spans="2:34" s="105" customFormat="1" ht="13.8" x14ac:dyDescent="0.25">
      <c r="B63" s="1"/>
      <c r="C63" s="1"/>
      <c r="D63" s="1"/>
      <c r="E63" s="2"/>
      <c r="F63" s="1"/>
      <c r="G63" s="2"/>
      <c r="H63" s="286"/>
      <c r="I63" s="287"/>
      <c r="J63" s="288" t="str">
        <f t="shared" si="4"/>
        <v/>
      </c>
      <c r="K63" s="288">
        <f t="shared" si="5"/>
        <v>0</v>
      </c>
      <c r="L63" s="303"/>
      <c r="M63" s="304"/>
      <c r="N63" s="303"/>
      <c r="O63" s="286"/>
      <c r="P63" s="305" t="str">
        <f t="shared" si="6"/>
        <v/>
      </c>
      <c r="Q63" s="304"/>
      <c r="R63" s="303"/>
      <c r="S63" s="286"/>
      <c r="T63" s="305" t="str">
        <f t="shared" si="7"/>
        <v/>
      </c>
      <c r="U63" s="306" t="str">
        <f t="shared" si="3"/>
        <v/>
      </c>
      <c r="V63" s="289"/>
      <c r="W63" s="303"/>
      <c r="X63" s="286"/>
      <c r="Y63" s="305" t="str">
        <f>+IF(AND(W63&gt;0,V63&lt;&gt;'Data Validation (ROP used only)'!$A$25),SUM(W63:X63),"")</f>
        <v/>
      </c>
      <c r="Z63" s="307">
        <f>IF(OR(V63='Data Validation (ROP used only)'!$A$25,ISBLANK(W63),ISERROR(W63/$I63)),0,W63/$I63)</f>
        <v>0</v>
      </c>
      <c r="AA63" s="308"/>
      <c r="AB63" s="309" t="str" cm="1">
        <f t="array" ref="AB63">_xlfn.IFS(AA63="","",AA63/I63&gt;=2,I63*2,AA63/I63&lt;2,AA63)</f>
        <v/>
      </c>
      <c r="AC63" s="310" t="str">
        <f t="shared" si="8"/>
        <v/>
      </c>
      <c r="AD63" s="286"/>
      <c r="AE63" s="305" t="str">
        <f t="shared" si="9"/>
        <v/>
      </c>
      <c r="AF63" s="311">
        <f t="shared" si="10"/>
        <v>0</v>
      </c>
      <c r="AG63" s="187" t="str">
        <f>IF(L63&gt;0,L63+W63+AB63+AC63+R63+#REF!+N63,"")</f>
        <v/>
      </c>
      <c r="AH63" s="188" t="str">
        <f>IF(L63&gt;0,+X63+AD63+S63+#REF!+O63,"")</f>
        <v/>
      </c>
    </row>
    <row r="64" spans="2:34" s="105" customFormat="1" ht="13.8" x14ac:dyDescent="0.25">
      <c r="B64" s="1"/>
      <c r="C64" s="1"/>
      <c r="D64" s="1"/>
      <c r="E64" s="2"/>
      <c r="F64" s="1"/>
      <c r="G64" s="2"/>
      <c r="H64" s="286"/>
      <c r="I64" s="287"/>
      <c r="J64" s="288" t="str">
        <f t="shared" si="4"/>
        <v/>
      </c>
      <c r="K64" s="288">
        <f t="shared" si="5"/>
        <v>0</v>
      </c>
      <c r="L64" s="303"/>
      <c r="M64" s="304"/>
      <c r="N64" s="303"/>
      <c r="O64" s="286"/>
      <c r="P64" s="305" t="str">
        <f t="shared" si="6"/>
        <v/>
      </c>
      <c r="Q64" s="304"/>
      <c r="R64" s="303"/>
      <c r="S64" s="286"/>
      <c r="T64" s="305" t="str">
        <f t="shared" si="7"/>
        <v/>
      </c>
      <c r="U64" s="306" t="str">
        <f t="shared" si="3"/>
        <v/>
      </c>
      <c r="V64" s="289"/>
      <c r="W64" s="303"/>
      <c r="X64" s="286"/>
      <c r="Y64" s="305" t="str">
        <f>+IF(AND(W64&gt;0,V64&lt;&gt;'Data Validation (ROP used only)'!$A$25),SUM(W64:X64),"")</f>
        <v/>
      </c>
      <c r="Z64" s="307">
        <f>IF(OR(V64='Data Validation (ROP used only)'!$A$25,ISBLANK(W64),ISERROR(W64/$I64)),0,W64/$I64)</f>
        <v>0</v>
      </c>
      <c r="AA64" s="308"/>
      <c r="AB64" s="309" t="str" cm="1">
        <f t="array" ref="AB64">_xlfn.IFS(AA64="","",AA64/I64&gt;=2,I64*2,AA64/I64&lt;2,AA64)</f>
        <v/>
      </c>
      <c r="AC64" s="310" t="str">
        <f t="shared" si="8"/>
        <v/>
      </c>
      <c r="AD64" s="286"/>
      <c r="AE64" s="305" t="str">
        <f t="shared" si="9"/>
        <v/>
      </c>
      <c r="AF64" s="311">
        <f t="shared" si="10"/>
        <v>0</v>
      </c>
      <c r="AG64" s="187" t="str">
        <f>IF(L64&gt;0,L64+W64+AB64+AC64+R64+#REF!+N64,"")</f>
        <v/>
      </c>
      <c r="AH64" s="188" t="str">
        <f>IF(L64&gt;0,+X64+AD64+S64+#REF!+O64,"")</f>
        <v/>
      </c>
    </row>
    <row r="65" spans="2:34" s="105" customFormat="1" ht="13.8" x14ac:dyDescent="0.25">
      <c r="B65" s="1"/>
      <c r="C65" s="1"/>
      <c r="D65" s="1"/>
      <c r="E65" s="2"/>
      <c r="F65" s="1"/>
      <c r="G65" s="2"/>
      <c r="H65" s="286"/>
      <c r="I65" s="287"/>
      <c r="J65" s="288" t="str">
        <f t="shared" si="4"/>
        <v/>
      </c>
      <c r="K65" s="288">
        <f t="shared" si="5"/>
        <v>0</v>
      </c>
      <c r="L65" s="303"/>
      <c r="M65" s="304"/>
      <c r="N65" s="303"/>
      <c r="O65" s="286"/>
      <c r="P65" s="305" t="str">
        <f t="shared" si="6"/>
        <v/>
      </c>
      <c r="Q65" s="304"/>
      <c r="R65" s="303"/>
      <c r="S65" s="286"/>
      <c r="T65" s="305" t="str">
        <f t="shared" si="7"/>
        <v/>
      </c>
      <c r="U65" s="306" t="str">
        <f t="shared" si="3"/>
        <v/>
      </c>
      <c r="V65" s="289"/>
      <c r="W65" s="303"/>
      <c r="X65" s="286"/>
      <c r="Y65" s="305" t="str">
        <f>+IF(AND(W65&gt;0,V65&lt;&gt;'Data Validation (ROP used only)'!$A$25),SUM(W65:X65),"")</f>
        <v/>
      </c>
      <c r="Z65" s="307">
        <f>IF(OR(V65='Data Validation (ROP used only)'!$A$25,ISBLANK(W65),ISERROR(W65/$I65)),0,W65/$I65)</f>
        <v>0</v>
      </c>
      <c r="AA65" s="308"/>
      <c r="AB65" s="309" t="str" cm="1">
        <f t="array" ref="AB65">_xlfn.IFS(AA65="","",AA65/I65&gt;=2,I65*2,AA65/I65&lt;2,AA65)</f>
        <v/>
      </c>
      <c r="AC65" s="310" t="str">
        <f t="shared" si="8"/>
        <v/>
      </c>
      <c r="AD65" s="286"/>
      <c r="AE65" s="305" t="str">
        <f t="shared" si="9"/>
        <v/>
      </c>
      <c r="AF65" s="311">
        <f t="shared" si="10"/>
        <v>0</v>
      </c>
      <c r="AG65" s="187" t="str">
        <f>IF(L65&gt;0,L65+W65+AB65+AC65+R65+#REF!+N65,"")</f>
        <v/>
      </c>
      <c r="AH65" s="188" t="str">
        <f>IF(L65&gt;0,+X65+AD65+S65+#REF!+O65,"")</f>
        <v/>
      </c>
    </row>
    <row r="66" spans="2:34" s="105" customFormat="1" ht="13.8" x14ac:dyDescent="0.25">
      <c r="B66" s="1"/>
      <c r="C66" s="1"/>
      <c r="D66" s="1"/>
      <c r="E66" s="2"/>
      <c r="F66" s="1"/>
      <c r="G66" s="2"/>
      <c r="H66" s="286"/>
      <c r="I66" s="287"/>
      <c r="J66" s="288" t="str">
        <f t="shared" si="4"/>
        <v/>
      </c>
      <c r="K66" s="288">
        <f t="shared" si="5"/>
        <v>0</v>
      </c>
      <c r="L66" s="303"/>
      <c r="M66" s="304"/>
      <c r="N66" s="303"/>
      <c r="O66" s="286"/>
      <c r="P66" s="305" t="str">
        <f t="shared" si="6"/>
        <v/>
      </c>
      <c r="Q66" s="304"/>
      <c r="R66" s="303"/>
      <c r="S66" s="286"/>
      <c r="T66" s="305" t="str">
        <f t="shared" si="7"/>
        <v/>
      </c>
      <c r="U66" s="306" t="str">
        <f t="shared" si="3"/>
        <v/>
      </c>
      <c r="V66" s="289"/>
      <c r="W66" s="303"/>
      <c r="X66" s="286"/>
      <c r="Y66" s="305" t="str">
        <f>+IF(AND(W66&gt;0,V66&lt;&gt;'Data Validation (ROP used only)'!$A$25),SUM(W66:X66),"")</f>
        <v/>
      </c>
      <c r="Z66" s="307">
        <f>IF(OR(V66='Data Validation (ROP used only)'!$A$25,ISBLANK(W66),ISERROR(W66/$I66)),0,W66/$I66)</f>
        <v>0</v>
      </c>
      <c r="AA66" s="308"/>
      <c r="AB66" s="309" t="str" cm="1">
        <f t="array" ref="AB66">_xlfn.IFS(AA66="","",AA66/I66&gt;=2,I66*2,AA66/I66&lt;2,AA66)</f>
        <v/>
      </c>
      <c r="AC66" s="310" t="str">
        <f t="shared" si="8"/>
        <v/>
      </c>
      <c r="AD66" s="286"/>
      <c r="AE66" s="305" t="str">
        <f t="shared" si="9"/>
        <v/>
      </c>
      <c r="AF66" s="311">
        <f t="shared" si="10"/>
        <v>0</v>
      </c>
      <c r="AG66" s="187" t="str">
        <f>IF(L66&gt;0,L66+W66+AB66+AC66+R66+#REF!+N66,"")</f>
        <v/>
      </c>
      <c r="AH66" s="188" t="str">
        <f>IF(L66&gt;0,+X66+AD66+S66+#REF!+O66,"")</f>
        <v/>
      </c>
    </row>
    <row r="67" spans="2:34" s="105" customFormat="1" ht="13.8" x14ac:dyDescent="0.25">
      <c r="B67" s="1"/>
      <c r="C67" s="1"/>
      <c r="D67" s="1"/>
      <c r="E67" s="2"/>
      <c r="F67" s="1"/>
      <c r="G67" s="2"/>
      <c r="H67" s="286"/>
      <c r="I67" s="287"/>
      <c r="J67" s="288" t="str">
        <f t="shared" si="4"/>
        <v/>
      </c>
      <c r="K67" s="288">
        <f t="shared" si="5"/>
        <v>0</v>
      </c>
      <c r="L67" s="303"/>
      <c r="M67" s="304"/>
      <c r="N67" s="303"/>
      <c r="O67" s="286"/>
      <c r="P67" s="305" t="str">
        <f t="shared" si="6"/>
        <v/>
      </c>
      <c r="Q67" s="304"/>
      <c r="R67" s="303"/>
      <c r="S67" s="286"/>
      <c r="T67" s="305" t="str">
        <f t="shared" si="7"/>
        <v/>
      </c>
      <c r="U67" s="306" t="str">
        <f t="shared" si="3"/>
        <v/>
      </c>
      <c r="V67" s="289"/>
      <c r="W67" s="303"/>
      <c r="X67" s="286"/>
      <c r="Y67" s="305" t="str">
        <f>+IF(AND(W67&gt;0,V67&lt;&gt;'Data Validation (ROP used only)'!$A$25),SUM(W67:X67),"")</f>
        <v/>
      </c>
      <c r="Z67" s="307">
        <f>IF(OR(V67='Data Validation (ROP used only)'!$A$25,ISBLANK(W67),ISERROR(W67/$I67)),0,W67/$I67)</f>
        <v>0</v>
      </c>
      <c r="AA67" s="308"/>
      <c r="AB67" s="309" t="str" cm="1">
        <f t="array" ref="AB67">_xlfn.IFS(AA67="","",AA67/I67&gt;=2,I67*2,AA67/I67&lt;2,AA67)</f>
        <v/>
      </c>
      <c r="AC67" s="310" t="str">
        <f t="shared" si="8"/>
        <v/>
      </c>
      <c r="AD67" s="286"/>
      <c r="AE67" s="305" t="str">
        <f t="shared" si="9"/>
        <v/>
      </c>
      <c r="AF67" s="311">
        <f t="shared" si="10"/>
        <v>0</v>
      </c>
      <c r="AG67" s="187" t="str">
        <f>IF(L67&gt;0,L67+W67+AB67+AC67+R67+#REF!+N67,"")</f>
        <v/>
      </c>
      <c r="AH67" s="188" t="str">
        <f>IF(L67&gt;0,+X67+AD67+S67+#REF!+O67,"")</f>
        <v/>
      </c>
    </row>
    <row r="68" spans="2:34" s="105" customFormat="1" ht="13.8" x14ac:dyDescent="0.25">
      <c r="B68" s="1"/>
      <c r="C68" s="1"/>
      <c r="D68" s="1"/>
      <c r="E68" s="2"/>
      <c r="F68" s="1"/>
      <c r="G68" s="2"/>
      <c r="H68" s="286"/>
      <c r="I68" s="287"/>
      <c r="J68" s="288" t="str">
        <f t="shared" si="4"/>
        <v/>
      </c>
      <c r="K68" s="288">
        <f t="shared" si="5"/>
        <v>0</v>
      </c>
      <c r="L68" s="303"/>
      <c r="M68" s="304"/>
      <c r="N68" s="303"/>
      <c r="O68" s="286"/>
      <c r="P68" s="305" t="str">
        <f t="shared" si="6"/>
        <v/>
      </c>
      <c r="Q68" s="304"/>
      <c r="R68" s="303"/>
      <c r="S68" s="286"/>
      <c r="T68" s="305" t="str">
        <f t="shared" si="7"/>
        <v/>
      </c>
      <c r="U68" s="306" t="str">
        <f t="shared" si="3"/>
        <v/>
      </c>
      <c r="V68" s="289"/>
      <c r="W68" s="303"/>
      <c r="X68" s="286"/>
      <c r="Y68" s="305" t="str">
        <f>+IF(AND(W68&gt;0,V68&lt;&gt;'Data Validation (ROP used only)'!$A$25),SUM(W68:X68),"")</f>
        <v/>
      </c>
      <c r="Z68" s="307">
        <f>IF(OR(V68='Data Validation (ROP used only)'!$A$25,ISBLANK(W68),ISERROR(W68/$I68)),0,W68/$I68)</f>
        <v>0</v>
      </c>
      <c r="AA68" s="308"/>
      <c r="AB68" s="309" t="str" cm="1">
        <f t="array" ref="AB68">_xlfn.IFS(AA68="","",AA68/I68&gt;=2,I68*2,AA68/I68&lt;2,AA68)</f>
        <v/>
      </c>
      <c r="AC68" s="310" t="str">
        <f t="shared" si="8"/>
        <v/>
      </c>
      <c r="AD68" s="286"/>
      <c r="AE68" s="305" t="str">
        <f t="shared" si="9"/>
        <v/>
      </c>
      <c r="AF68" s="311">
        <f t="shared" si="10"/>
        <v>0</v>
      </c>
      <c r="AG68" s="187" t="str">
        <f>IF(L68&gt;0,L68+W68+AB68+AC68+R68+#REF!+N68,"")</f>
        <v/>
      </c>
      <c r="AH68" s="188" t="str">
        <f>IF(L68&gt;0,+X68+AD68+S68+#REF!+O68,"")</f>
        <v/>
      </c>
    </row>
    <row r="69" spans="2:34" s="105" customFormat="1" ht="13.8" x14ac:dyDescent="0.25">
      <c r="B69" s="1"/>
      <c r="C69" s="1"/>
      <c r="D69" s="1"/>
      <c r="E69" s="2"/>
      <c r="F69" s="1"/>
      <c r="G69" s="2"/>
      <c r="H69" s="286"/>
      <c r="I69" s="287"/>
      <c r="J69" s="288" t="str">
        <f t="shared" si="4"/>
        <v/>
      </c>
      <c r="K69" s="288">
        <f t="shared" si="5"/>
        <v>0</v>
      </c>
      <c r="L69" s="303"/>
      <c r="M69" s="304"/>
      <c r="N69" s="303"/>
      <c r="O69" s="286"/>
      <c r="P69" s="305" t="str">
        <f t="shared" si="6"/>
        <v/>
      </c>
      <c r="Q69" s="304"/>
      <c r="R69" s="303"/>
      <c r="S69" s="286"/>
      <c r="T69" s="305" t="str">
        <f t="shared" si="7"/>
        <v/>
      </c>
      <c r="U69" s="306" t="str">
        <f t="shared" si="3"/>
        <v/>
      </c>
      <c r="V69" s="289"/>
      <c r="W69" s="303"/>
      <c r="X69" s="286"/>
      <c r="Y69" s="305" t="str">
        <f>+IF(AND(W69&gt;0,V69&lt;&gt;'Data Validation (ROP used only)'!$A$25),SUM(W69:X69),"")</f>
        <v/>
      </c>
      <c r="Z69" s="307">
        <f>IF(OR(V69='Data Validation (ROP used only)'!$A$25,ISBLANK(W69),ISERROR(W69/$I69)),0,W69/$I69)</f>
        <v>0</v>
      </c>
      <c r="AA69" s="308"/>
      <c r="AB69" s="309" t="str" cm="1">
        <f t="array" ref="AB69">_xlfn.IFS(AA69="","",AA69/I69&gt;=2,I69*2,AA69/I69&lt;2,AA69)</f>
        <v/>
      </c>
      <c r="AC69" s="310" t="str">
        <f t="shared" si="8"/>
        <v/>
      </c>
      <c r="AD69" s="286"/>
      <c r="AE69" s="305" t="str">
        <f t="shared" si="9"/>
        <v/>
      </c>
      <c r="AF69" s="311">
        <f t="shared" si="10"/>
        <v>0</v>
      </c>
      <c r="AG69" s="187" t="str">
        <f>IF(L69&gt;0,L69+W69+AB69+AC69+R69+#REF!+N69,"")</f>
        <v/>
      </c>
      <c r="AH69" s="188" t="str">
        <f>IF(L69&gt;0,+X69+AD69+S69+#REF!+O69,"")</f>
        <v/>
      </c>
    </row>
    <row r="70" spans="2:34" s="105" customFormat="1" ht="13.8" x14ac:dyDescent="0.25">
      <c r="B70" s="1"/>
      <c r="C70" s="1"/>
      <c r="D70" s="1"/>
      <c r="E70" s="2"/>
      <c r="F70" s="1"/>
      <c r="G70" s="2"/>
      <c r="H70" s="286"/>
      <c r="I70" s="287"/>
      <c r="J70" s="288" t="str">
        <f t="shared" si="4"/>
        <v/>
      </c>
      <c r="K70" s="288">
        <f t="shared" si="5"/>
        <v>0</v>
      </c>
      <c r="L70" s="303"/>
      <c r="M70" s="304"/>
      <c r="N70" s="303"/>
      <c r="O70" s="286"/>
      <c r="P70" s="305" t="str">
        <f t="shared" si="6"/>
        <v/>
      </c>
      <c r="Q70" s="304"/>
      <c r="R70" s="303"/>
      <c r="S70" s="286"/>
      <c r="T70" s="305" t="str">
        <f t="shared" si="7"/>
        <v/>
      </c>
      <c r="U70" s="306" t="str">
        <f t="shared" si="3"/>
        <v/>
      </c>
      <c r="V70" s="289"/>
      <c r="W70" s="303"/>
      <c r="X70" s="286"/>
      <c r="Y70" s="305" t="str">
        <f>+IF(AND(W70&gt;0,V70&lt;&gt;'Data Validation (ROP used only)'!$A$25),SUM(W70:X70),"")</f>
        <v/>
      </c>
      <c r="Z70" s="307">
        <f>IF(OR(V70='Data Validation (ROP used only)'!$A$25,ISBLANK(W70),ISERROR(W70/$I70)),0,W70/$I70)</f>
        <v>0</v>
      </c>
      <c r="AA70" s="308"/>
      <c r="AB70" s="309" t="str" cm="1">
        <f t="array" ref="AB70">_xlfn.IFS(AA70="","",AA70/I70&gt;=2,I70*2,AA70/I70&lt;2,AA70)</f>
        <v/>
      </c>
      <c r="AC70" s="310" t="str">
        <f t="shared" si="8"/>
        <v/>
      </c>
      <c r="AD70" s="286"/>
      <c r="AE70" s="305" t="str">
        <f t="shared" si="9"/>
        <v/>
      </c>
      <c r="AF70" s="311">
        <f t="shared" si="10"/>
        <v>0</v>
      </c>
      <c r="AG70" s="187" t="str">
        <f>IF(L70&gt;0,L70+W70+AB70+AC70+R70+#REF!+N70,"")</f>
        <v/>
      </c>
      <c r="AH70" s="188" t="str">
        <f>IF(L70&gt;0,+X70+AD70+S70+#REF!+O70,"")</f>
        <v/>
      </c>
    </row>
    <row r="71" spans="2:34" s="105" customFormat="1" ht="13.8" x14ac:dyDescent="0.25">
      <c r="B71" s="1"/>
      <c r="C71" s="1"/>
      <c r="D71" s="1"/>
      <c r="E71" s="2"/>
      <c r="F71" s="1"/>
      <c r="G71" s="2"/>
      <c r="H71" s="286"/>
      <c r="I71" s="287"/>
      <c r="J71" s="288" t="str">
        <f t="shared" si="4"/>
        <v/>
      </c>
      <c r="K71" s="288">
        <f t="shared" si="5"/>
        <v>0</v>
      </c>
      <c r="L71" s="303"/>
      <c r="M71" s="304"/>
      <c r="N71" s="303"/>
      <c r="O71" s="286"/>
      <c r="P71" s="305" t="str">
        <f t="shared" si="6"/>
        <v/>
      </c>
      <c r="Q71" s="304"/>
      <c r="R71" s="303"/>
      <c r="S71" s="286"/>
      <c r="T71" s="305" t="str">
        <f t="shared" si="7"/>
        <v/>
      </c>
      <c r="U71" s="306" t="str">
        <f t="shared" si="3"/>
        <v/>
      </c>
      <c r="V71" s="289"/>
      <c r="W71" s="303"/>
      <c r="X71" s="286"/>
      <c r="Y71" s="305" t="str">
        <f>+IF(AND(W71&gt;0,V71&lt;&gt;'Data Validation (ROP used only)'!$A$25),SUM(W71:X71),"")</f>
        <v/>
      </c>
      <c r="Z71" s="307">
        <f>IF(OR(V71='Data Validation (ROP used only)'!$A$25,ISBLANK(W71),ISERROR(W71/$I71)),0,W71/$I71)</f>
        <v>0</v>
      </c>
      <c r="AA71" s="308"/>
      <c r="AB71" s="309" t="str" cm="1">
        <f t="array" ref="AB71">_xlfn.IFS(AA71="","",AA71/I71&gt;=2,I71*2,AA71/I71&lt;2,AA71)</f>
        <v/>
      </c>
      <c r="AC71" s="310" t="str">
        <f t="shared" si="8"/>
        <v/>
      </c>
      <c r="AD71" s="286"/>
      <c r="AE71" s="305" t="str">
        <f t="shared" si="9"/>
        <v/>
      </c>
      <c r="AF71" s="311">
        <f t="shared" si="10"/>
        <v>0</v>
      </c>
      <c r="AG71" s="187" t="str">
        <f>IF(L71&gt;0,L71+W71+AB71+AC71+R71+#REF!+N71,"")</f>
        <v/>
      </c>
      <c r="AH71" s="188" t="str">
        <f>IF(L71&gt;0,+X71+AD71+S71+#REF!+O71,"")</f>
        <v/>
      </c>
    </row>
    <row r="72" spans="2:34" s="105" customFormat="1" ht="13.8" x14ac:dyDescent="0.25">
      <c r="B72" s="1"/>
      <c r="C72" s="1"/>
      <c r="D72" s="1"/>
      <c r="E72" s="2"/>
      <c r="F72" s="1"/>
      <c r="G72" s="2"/>
      <c r="H72" s="286"/>
      <c r="I72" s="287"/>
      <c r="J72" s="288" t="str">
        <f t="shared" si="4"/>
        <v/>
      </c>
      <c r="K72" s="288">
        <f t="shared" si="5"/>
        <v>0</v>
      </c>
      <c r="L72" s="303"/>
      <c r="M72" s="304"/>
      <c r="N72" s="303"/>
      <c r="O72" s="286"/>
      <c r="P72" s="305" t="str">
        <f t="shared" si="6"/>
        <v/>
      </c>
      <c r="Q72" s="304"/>
      <c r="R72" s="303"/>
      <c r="S72" s="286"/>
      <c r="T72" s="305" t="str">
        <f t="shared" si="7"/>
        <v/>
      </c>
      <c r="U72" s="306" t="str">
        <f t="shared" si="3"/>
        <v/>
      </c>
      <c r="V72" s="289"/>
      <c r="W72" s="303"/>
      <c r="X72" s="286"/>
      <c r="Y72" s="305" t="str">
        <f>+IF(AND(W72&gt;0,V72&lt;&gt;'Data Validation (ROP used only)'!$A$25),SUM(W72:X72),"")</f>
        <v/>
      </c>
      <c r="Z72" s="307">
        <f>IF(OR(V72='Data Validation (ROP used only)'!$A$25,ISBLANK(W72),ISERROR(W72/$I72)),0,W72/$I72)</f>
        <v>0</v>
      </c>
      <c r="AA72" s="308"/>
      <c r="AB72" s="309" t="str" cm="1">
        <f t="array" ref="AB72">_xlfn.IFS(AA72="","",AA72/I72&gt;=2,I72*2,AA72/I72&lt;2,AA72)</f>
        <v/>
      </c>
      <c r="AC72" s="310" t="str">
        <f t="shared" si="8"/>
        <v/>
      </c>
      <c r="AD72" s="286"/>
      <c r="AE72" s="305" t="str">
        <f t="shared" si="9"/>
        <v/>
      </c>
      <c r="AF72" s="311">
        <f t="shared" si="10"/>
        <v>0</v>
      </c>
      <c r="AG72" s="187" t="str">
        <f>IF(L72&gt;0,L72+W72+AB72+AC72+R72+#REF!+N72,"")</f>
        <v/>
      </c>
      <c r="AH72" s="188" t="str">
        <f>IF(L72&gt;0,+X72+AD72+S72+#REF!+O72,"")</f>
        <v/>
      </c>
    </row>
    <row r="73" spans="2:34" s="105" customFormat="1" ht="13.8" x14ac:dyDescent="0.25">
      <c r="B73" s="1"/>
      <c r="C73" s="1"/>
      <c r="D73" s="1"/>
      <c r="E73" s="2"/>
      <c r="F73" s="1"/>
      <c r="G73" s="2"/>
      <c r="H73" s="286"/>
      <c r="I73" s="287"/>
      <c r="J73" s="288" t="str">
        <f t="shared" si="4"/>
        <v/>
      </c>
      <c r="K73" s="288">
        <f t="shared" si="5"/>
        <v>0</v>
      </c>
      <c r="L73" s="303"/>
      <c r="M73" s="304"/>
      <c r="N73" s="303"/>
      <c r="O73" s="286"/>
      <c r="P73" s="305" t="str">
        <f t="shared" si="6"/>
        <v/>
      </c>
      <c r="Q73" s="304"/>
      <c r="R73" s="303"/>
      <c r="S73" s="286"/>
      <c r="T73" s="305" t="str">
        <f t="shared" si="7"/>
        <v/>
      </c>
      <c r="U73" s="306" t="str">
        <f t="shared" si="3"/>
        <v/>
      </c>
      <c r="V73" s="289"/>
      <c r="W73" s="303"/>
      <c r="X73" s="286"/>
      <c r="Y73" s="305" t="str">
        <f>+IF(AND(W73&gt;0,V73&lt;&gt;'Data Validation (ROP used only)'!$A$25),SUM(W73:X73),"")</f>
        <v/>
      </c>
      <c r="Z73" s="307">
        <f>IF(OR(V73='Data Validation (ROP used only)'!$A$25,ISBLANK(W73),ISERROR(W73/$I73)),0,W73/$I73)</f>
        <v>0</v>
      </c>
      <c r="AA73" s="308"/>
      <c r="AB73" s="309" t="str" cm="1">
        <f t="array" ref="AB73">_xlfn.IFS(AA73="","",AA73/I73&gt;=2,I73*2,AA73/I73&lt;2,AA73)</f>
        <v/>
      </c>
      <c r="AC73" s="310" t="str">
        <f t="shared" si="8"/>
        <v/>
      </c>
      <c r="AD73" s="286"/>
      <c r="AE73" s="305" t="str">
        <f t="shared" si="9"/>
        <v/>
      </c>
      <c r="AF73" s="311">
        <f t="shared" si="10"/>
        <v>0</v>
      </c>
      <c r="AG73" s="187" t="str">
        <f>IF(L73&gt;0,L73+W73+AB73+AC73+R73+#REF!+N73,"")</f>
        <v/>
      </c>
      <c r="AH73" s="188" t="str">
        <f>IF(L73&gt;0,+X73+AD73+S73+#REF!+O73,"")</f>
        <v/>
      </c>
    </row>
    <row r="74" spans="2:34" s="105" customFormat="1" ht="13.8" x14ac:dyDescent="0.25">
      <c r="B74" s="1"/>
      <c r="C74" s="1"/>
      <c r="D74" s="1"/>
      <c r="E74" s="2"/>
      <c r="F74" s="1"/>
      <c r="G74" s="2"/>
      <c r="H74" s="286"/>
      <c r="I74" s="287"/>
      <c r="J74" s="288" t="str">
        <f t="shared" si="4"/>
        <v/>
      </c>
      <c r="K74" s="288">
        <f t="shared" si="5"/>
        <v>0</v>
      </c>
      <c r="L74" s="303"/>
      <c r="M74" s="304"/>
      <c r="N74" s="303"/>
      <c r="O74" s="286"/>
      <c r="P74" s="305" t="str">
        <f t="shared" si="6"/>
        <v/>
      </c>
      <c r="Q74" s="304"/>
      <c r="R74" s="303"/>
      <c r="S74" s="286"/>
      <c r="T74" s="305" t="str">
        <f t="shared" si="7"/>
        <v/>
      </c>
      <c r="U74" s="306" t="str">
        <f t="shared" ref="U74:U137" si="11">IF(ISERROR(R74/$I74),"",R74/$I74)</f>
        <v/>
      </c>
      <c r="V74" s="289"/>
      <c r="W74" s="303"/>
      <c r="X74" s="286"/>
      <c r="Y74" s="305" t="str">
        <f>+IF(AND(W74&gt;0,V74&lt;&gt;'Data Validation (ROP used only)'!$A$25),SUM(W74:X74),"")</f>
        <v/>
      </c>
      <c r="Z74" s="307">
        <f>IF(OR(V74='Data Validation (ROP used only)'!$A$25,ISBLANK(W74),ISERROR(W74/$I74)),0,W74/$I74)</f>
        <v>0</v>
      </c>
      <c r="AA74" s="308"/>
      <c r="AB74" s="309" t="str" cm="1">
        <f t="array" ref="AB74">_xlfn.IFS(AA74="","",AA74/I74&gt;=2,I74*2,AA74/I74&lt;2,AA74)</f>
        <v/>
      </c>
      <c r="AC74" s="310" t="str">
        <f t="shared" si="8"/>
        <v/>
      </c>
      <c r="AD74" s="286"/>
      <c r="AE74" s="305" t="str">
        <f t="shared" si="9"/>
        <v/>
      </c>
      <c r="AF74" s="311">
        <f t="shared" si="10"/>
        <v>0</v>
      </c>
      <c r="AG74" s="187" t="str">
        <f>IF(L74&gt;0,L74+W74+AB74+AC74+R74+#REF!+N74,"")</f>
        <v/>
      </c>
      <c r="AH74" s="188" t="str">
        <f>IF(L74&gt;0,+X74+AD74+S74+#REF!+O74,"")</f>
        <v/>
      </c>
    </row>
    <row r="75" spans="2:34" s="105" customFormat="1" ht="13.8" x14ac:dyDescent="0.25">
      <c r="B75" s="1"/>
      <c r="C75" s="1"/>
      <c r="D75" s="1"/>
      <c r="E75" s="2"/>
      <c r="F75" s="1"/>
      <c r="G75" s="2"/>
      <c r="H75" s="286"/>
      <c r="I75" s="287"/>
      <c r="J75" s="288" t="str">
        <f t="shared" ref="J75:J138" si="12">IF(ISERROR(H75/C75),"",H75/C75)</f>
        <v/>
      </c>
      <c r="K75" s="288">
        <f t="shared" ref="K75:K138" si="13">IF(ISERROR(I75/1754.5),"",I75/1754.5)</f>
        <v>0</v>
      </c>
      <c r="L75" s="303"/>
      <c r="M75" s="304"/>
      <c r="N75" s="303"/>
      <c r="O75" s="286"/>
      <c r="P75" s="305" t="str">
        <f t="shared" ref="P75:P138" si="14">+IF(N75+O75&gt;0,+N75+O75,"")</f>
        <v/>
      </c>
      <c r="Q75" s="304"/>
      <c r="R75" s="303"/>
      <c r="S75" s="286"/>
      <c r="T75" s="305" t="str">
        <f t="shared" ref="T75:T138" si="15">+IF((R75+S75)&gt;0,+R75+S75,"")</f>
        <v/>
      </c>
      <c r="U75" s="306" t="str">
        <f t="shared" si="11"/>
        <v/>
      </c>
      <c r="V75" s="289"/>
      <c r="W75" s="303"/>
      <c r="X75" s="286"/>
      <c r="Y75" s="305" t="str">
        <f>+IF(AND(W75&gt;0,V75&lt;&gt;'Data Validation (ROP used only)'!$A$25),SUM(W75:X75),"")</f>
        <v/>
      </c>
      <c r="Z75" s="307">
        <f>IF(OR(V75='Data Validation (ROP used only)'!$A$25,ISBLANK(W75),ISERROR(W75/$I75)),0,W75/$I75)</f>
        <v>0</v>
      </c>
      <c r="AA75" s="308"/>
      <c r="AB75" s="309" t="str" cm="1">
        <f t="array" ref="AB75">_xlfn.IFS(AA75="","",AA75/I75&gt;=2,I75*2,AA75/I75&lt;2,AA75)</f>
        <v/>
      </c>
      <c r="AC75" s="310" t="str">
        <f t="shared" ref="AC75:AC138" si="16">IF(ISBLANK(AA75),"",AA75-AB75)</f>
        <v/>
      </c>
      <c r="AD75" s="286"/>
      <c r="AE75" s="305" t="str">
        <f t="shared" ref="AE75:AE138" si="17">IF(AA75=0,"",AA75+AD75)</f>
        <v/>
      </c>
      <c r="AF75" s="311">
        <f t="shared" ref="AF75:AF138" si="18">IF(ISERROR(AA75/$I75),0,AA75/$I75)</f>
        <v>0</v>
      </c>
      <c r="AG75" s="187" t="str">
        <f>IF(L75&gt;0,L75+W75+AB75+AC75+R75+#REF!+N75,"")</f>
        <v/>
      </c>
      <c r="AH75" s="188" t="str">
        <f>IF(L75&gt;0,+X75+AD75+S75+#REF!+O75,"")</f>
        <v/>
      </c>
    </row>
    <row r="76" spans="2:34" s="105" customFormat="1" ht="13.8" x14ac:dyDescent="0.25">
      <c r="B76" s="1"/>
      <c r="C76" s="1"/>
      <c r="D76" s="1"/>
      <c r="E76" s="2"/>
      <c r="F76" s="1"/>
      <c r="G76" s="2"/>
      <c r="H76" s="286"/>
      <c r="I76" s="287"/>
      <c r="J76" s="288" t="str">
        <f t="shared" si="12"/>
        <v/>
      </c>
      <c r="K76" s="288">
        <f t="shared" si="13"/>
        <v>0</v>
      </c>
      <c r="L76" s="303"/>
      <c r="M76" s="304"/>
      <c r="N76" s="303"/>
      <c r="O76" s="286"/>
      <c r="P76" s="305" t="str">
        <f t="shared" si="14"/>
        <v/>
      </c>
      <c r="Q76" s="304"/>
      <c r="R76" s="303"/>
      <c r="S76" s="286"/>
      <c r="T76" s="305" t="str">
        <f t="shared" si="15"/>
        <v/>
      </c>
      <c r="U76" s="306" t="str">
        <f t="shared" si="11"/>
        <v/>
      </c>
      <c r="V76" s="289"/>
      <c r="W76" s="303"/>
      <c r="X76" s="286"/>
      <c r="Y76" s="305" t="str">
        <f>+IF(AND(W76&gt;0,V76&lt;&gt;'Data Validation (ROP used only)'!$A$25),SUM(W76:X76),"")</f>
        <v/>
      </c>
      <c r="Z76" s="307">
        <f>IF(OR(V76='Data Validation (ROP used only)'!$A$25,ISBLANK(W76),ISERROR(W76/$I76)),0,W76/$I76)</f>
        <v>0</v>
      </c>
      <c r="AA76" s="308"/>
      <c r="AB76" s="309" t="str" cm="1">
        <f t="array" ref="AB76">_xlfn.IFS(AA76="","",AA76/I76&gt;=2,I76*2,AA76/I76&lt;2,AA76)</f>
        <v/>
      </c>
      <c r="AC76" s="310" t="str">
        <f t="shared" si="16"/>
        <v/>
      </c>
      <c r="AD76" s="286"/>
      <c r="AE76" s="305" t="str">
        <f t="shared" si="17"/>
        <v/>
      </c>
      <c r="AF76" s="311">
        <f t="shared" si="18"/>
        <v>0</v>
      </c>
      <c r="AG76" s="187" t="str">
        <f>IF(L76&gt;0,L76+W76+AB76+AC76+R76+#REF!+N76,"")</f>
        <v/>
      </c>
      <c r="AH76" s="188" t="str">
        <f>IF(L76&gt;0,+X76+AD76+S76+#REF!+O76,"")</f>
        <v/>
      </c>
    </row>
    <row r="77" spans="2:34" s="105" customFormat="1" ht="13.8" x14ac:dyDescent="0.25">
      <c r="B77" s="1"/>
      <c r="C77" s="1"/>
      <c r="D77" s="1"/>
      <c r="E77" s="2"/>
      <c r="F77" s="1"/>
      <c r="G77" s="2"/>
      <c r="H77" s="286"/>
      <c r="I77" s="287"/>
      <c r="J77" s="288" t="str">
        <f t="shared" si="12"/>
        <v/>
      </c>
      <c r="K77" s="288">
        <f t="shared" si="13"/>
        <v>0</v>
      </c>
      <c r="L77" s="303"/>
      <c r="M77" s="304"/>
      <c r="N77" s="303"/>
      <c r="O77" s="286"/>
      <c r="P77" s="305" t="str">
        <f t="shared" si="14"/>
        <v/>
      </c>
      <c r="Q77" s="304"/>
      <c r="R77" s="303"/>
      <c r="S77" s="286"/>
      <c r="T77" s="305" t="str">
        <f t="shared" si="15"/>
        <v/>
      </c>
      <c r="U77" s="306" t="str">
        <f t="shared" si="11"/>
        <v/>
      </c>
      <c r="V77" s="289"/>
      <c r="W77" s="303"/>
      <c r="X77" s="286"/>
      <c r="Y77" s="305" t="str">
        <f>+IF(AND(W77&gt;0,V77&lt;&gt;'Data Validation (ROP used only)'!$A$25),SUM(W77:X77),"")</f>
        <v/>
      </c>
      <c r="Z77" s="307">
        <f>IF(OR(V77='Data Validation (ROP used only)'!$A$25,ISBLANK(W77),ISERROR(W77/$I77)),0,W77/$I77)</f>
        <v>0</v>
      </c>
      <c r="AA77" s="308"/>
      <c r="AB77" s="309" t="str" cm="1">
        <f t="array" ref="AB77">_xlfn.IFS(AA77="","",AA77/I77&gt;=2,I77*2,AA77/I77&lt;2,AA77)</f>
        <v/>
      </c>
      <c r="AC77" s="310" t="str">
        <f t="shared" si="16"/>
        <v/>
      </c>
      <c r="AD77" s="286"/>
      <c r="AE77" s="305" t="str">
        <f t="shared" si="17"/>
        <v/>
      </c>
      <c r="AF77" s="311">
        <f t="shared" si="18"/>
        <v>0</v>
      </c>
      <c r="AG77" s="187" t="str">
        <f>IF(L77&gt;0,L77+W77+AB77+AC77+R77+#REF!+N77,"")</f>
        <v/>
      </c>
      <c r="AH77" s="188" t="str">
        <f>IF(L77&gt;0,+X77+AD77+S77+#REF!+O77,"")</f>
        <v/>
      </c>
    </row>
    <row r="78" spans="2:34" s="105" customFormat="1" ht="13.8" x14ac:dyDescent="0.25">
      <c r="B78" s="1"/>
      <c r="C78" s="1"/>
      <c r="D78" s="1"/>
      <c r="E78" s="2"/>
      <c r="F78" s="1"/>
      <c r="G78" s="2"/>
      <c r="H78" s="286"/>
      <c r="I78" s="287"/>
      <c r="J78" s="288" t="str">
        <f t="shared" si="12"/>
        <v/>
      </c>
      <c r="K78" s="288">
        <f t="shared" si="13"/>
        <v>0</v>
      </c>
      <c r="L78" s="303"/>
      <c r="M78" s="304"/>
      <c r="N78" s="303"/>
      <c r="O78" s="286"/>
      <c r="P78" s="305" t="str">
        <f t="shared" si="14"/>
        <v/>
      </c>
      <c r="Q78" s="304"/>
      <c r="R78" s="303"/>
      <c r="S78" s="286"/>
      <c r="T78" s="305" t="str">
        <f t="shared" si="15"/>
        <v/>
      </c>
      <c r="U78" s="306" t="str">
        <f t="shared" si="11"/>
        <v/>
      </c>
      <c r="V78" s="289"/>
      <c r="W78" s="303"/>
      <c r="X78" s="286"/>
      <c r="Y78" s="305" t="str">
        <f>+IF(AND(W78&gt;0,V78&lt;&gt;'Data Validation (ROP used only)'!$A$25),SUM(W78:X78),"")</f>
        <v/>
      </c>
      <c r="Z78" s="307">
        <f>IF(OR(V78='Data Validation (ROP used only)'!$A$25,ISBLANK(W78),ISERROR(W78/$I78)),0,W78/$I78)</f>
        <v>0</v>
      </c>
      <c r="AA78" s="308"/>
      <c r="AB78" s="309" t="str" cm="1">
        <f t="array" ref="AB78">_xlfn.IFS(AA78="","",AA78/I78&gt;=2,I78*2,AA78/I78&lt;2,AA78)</f>
        <v/>
      </c>
      <c r="AC78" s="310" t="str">
        <f t="shared" si="16"/>
        <v/>
      </c>
      <c r="AD78" s="286"/>
      <c r="AE78" s="305" t="str">
        <f t="shared" si="17"/>
        <v/>
      </c>
      <c r="AF78" s="311">
        <f t="shared" si="18"/>
        <v>0</v>
      </c>
      <c r="AG78" s="187" t="str">
        <f>IF(L78&gt;0,L78+W78+AB78+AC78+R78+#REF!+N78,"")</f>
        <v/>
      </c>
      <c r="AH78" s="188" t="str">
        <f>IF(L78&gt;0,+X78+AD78+S78+#REF!+O78,"")</f>
        <v/>
      </c>
    </row>
    <row r="79" spans="2:34" s="105" customFormat="1" ht="13.8" x14ac:dyDescent="0.25">
      <c r="B79" s="1"/>
      <c r="C79" s="1"/>
      <c r="D79" s="1"/>
      <c r="E79" s="2"/>
      <c r="F79" s="1"/>
      <c r="G79" s="2"/>
      <c r="H79" s="286"/>
      <c r="I79" s="287"/>
      <c r="J79" s="288" t="str">
        <f t="shared" si="12"/>
        <v/>
      </c>
      <c r="K79" s="288">
        <f t="shared" si="13"/>
        <v>0</v>
      </c>
      <c r="L79" s="303"/>
      <c r="M79" s="304"/>
      <c r="N79" s="303"/>
      <c r="O79" s="286"/>
      <c r="P79" s="305" t="str">
        <f t="shared" si="14"/>
        <v/>
      </c>
      <c r="Q79" s="304"/>
      <c r="R79" s="303"/>
      <c r="S79" s="286"/>
      <c r="T79" s="305" t="str">
        <f t="shared" si="15"/>
        <v/>
      </c>
      <c r="U79" s="306" t="str">
        <f t="shared" si="11"/>
        <v/>
      </c>
      <c r="V79" s="289"/>
      <c r="W79" s="303"/>
      <c r="X79" s="286"/>
      <c r="Y79" s="305" t="str">
        <f>+IF(AND(W79&gt;0,V79&lt;&gt;'Data Validation (ROP used only)'!$A$25),SUM(W79:X79),"")</f>
        <v/>
      </c>
      <c r="Z79" s="307">
        <f>IF(OR(V79='Data Validation (ROP used only)'!$A$25,ISBLANK(W79),ISERROR(W79/$I79)),0,W79/$I79)</f>
        <v>0</v>
      </c>
      <c r="AA79" s="308"/>
      <c r="AB79" s="309" t="str" cm="1">
        <f t="array" ref="AB79">_xlfn.IFS(AA79="","",AA79/I79&gt;=2,I79*2,AA79/I79&lt;2,AA79)</f>
        <v/>
      </c>
      <c r="AC79" s="310" t="str">
        <f t="shared" si="16"/>
        <v/>
      </c>
      <c r="AD79" s="286"/>
      <c r="AE79" s="305" t="str">
        <f t="shared" si="17"/>
        <v/>
      </c>
      <c r="AF79" s="311">
        <f t="shared" si="18"/>
        <v>0</v>
      </c>
      <c r="AG79" s="187" t="str">
        <f>IF(L79&gt;0,L79+W79+AB79+AC79+R79+#REF!+N79,"")</f>
        <v/>
      </c>
      <c r="AH79" s="188" t="str">
        <f>IF(L79&gt;0,+X79+AD79+S79+#REF!+O79,"")</f>
        <v/>
      </c>
    </row>
    <row r="80" spans="2:34" s="105" customFormat="1" ht="13.8" x14ac:dyDescent="0.25">
      <c r="B80" s="1"/>
      <c r="C80" s="1"/>
      <c r="D80" s="1"/>
      <c r="E80" s="2"/>
      <c r="F80" s="1"/>
      <c r="G80" s="2"/>
      <c r="H80" s="286"/>
      <c r="I80" s="287"/>
      <c r="J80" s="288" t="str">
        <f t="shared" si="12"/>
        <v/>
      </c>
      <c r="K80" s="288">
        <f t="shared" si="13"/>
        <v>0</v>
      </c>
      <c r="L80" s="303"/>
      <c r="M80" s="304"/>
      <c r="N80" s="303"/>
      <c r="O80" s="286"/>
      <c r="P80" s="305" t="str">
        <f t="shared" si="14"/>
        <v/>
      </c>
      <c r="Q80" s="304"/>
      <c r="R80" s="303"/>
      <c r="S80" s="286"/>
      <c r="T80" s="305" t="str">
        <f t="shared" si="15"/>
        <v/>
      </c>
      <c r="U80" s="306" t="str">
        <f t="shared" si="11"/>
        <v/>
      </c>
      <c r="V80" s="289"/>
      <c r="W80" s="303"/>
      <c r="X80" s="286"/>
      <c r="Y80" s="305" t="str">
        <f>+IF(AND(W80&gt;0,V80&lt;&gt;'Data Validation (ROP used only)'!$A$25),SUM(W80:X80),"")</f>
        <v/>
      </c>
      <c r="Z80" s="307">
        <f>IF(OR(V80='Data Validation (ROP used only)'!$A$25,ISBLANK(W80),ISERROR(W80/$I80)),0,W80/$I80)</f>
        <v>0</v>
      </c>
      <c r="AA80" s="308"/>
      <c r="AB80" s="309" t="str" cm="1">
        <f t="array" ref="AB80">_xlfn.IFS(AA80="","",AA80/I80&gt;=2,I80*2,AA80/I80&lt;2,AA80)</f>
        <v/>
      </c>
      <c r="AC80" s="310" t="str">
        <f t="shared" si="16"/>
        <v/>
      </c>
      <c r="AD80" s="286"/>
      <c r="AE80" s="305" t="str">
        <f t="shared" si="17"/>
        <v/>
      </c>
      <c r="AF80" s="311">
        <f t="shared" si="18"/>
        <v>0</v>
      </c>
      <c r="AG80" s="187" t="str">
        <f>IF(L80&gt;0,L80+W80+AB80+AC80+R80+#REF!+N80,"")</f>
        <v/>
      </c>
      <c r="AH80" s="188" t="str">
        <f>IF(L80&gt;0,+X80+AD80+S80+#REF!+O80,"")</f>
        <v/>
      </c>
    </row>
    <row r="81" spans="2:34" s="105" customFormat="1" ht="13.8" x14ac:dyDescent="0.25">
      <c r="B81" s="1"/>
      <c r="C81" s="1"/>
      <c r="D81" s="1"/>
      <c r="E81" s="2"/>
      <c r="F81" s="1"/>
      <c r="G81" s="2"/>
      <c r="H81" s="286"/>
      <c r="I81" s="287"/>
      <c r="J81" s="288" t="str">
        <f t="shared" si="12"/>
        <v/>
      </c>
      <c r="K81" s="288">
        <f t="shared" si="13"/>
        <v>0</v>
      </c>
      <c r="L81" s="303"/>
      <c r="M81" s="304"/>
      <c r="N81" s="303"/>
      <c r="O81" s="286"/>
      <c r="P81" s="305" t="str">
        <f t="shared" si="14"/>
        <v/>
      </c>
      <c r="Q81" s="304"/>
      <c r="R81" s="303"/>
      <c r="S81" s="286"/>
      <c r="T81" s="305" t="str">
        <f t="shared" si="15"/>
        <v/>
      </c>
      <c r="U81" s="306" t="str">
        <f t="shared" si="11"/>
        <v/>
      </c>
      <c r="V81" s="289"/>
      <c r="W81" s="303"/>
      <c r="X81" s="286"/>
      <c r="Y81" s="305" t="str">
        <f>+IF(AND(W81&gt;0,V81&lt;&gt;'Data Validation (ROP used only)'!$A$25),SUM(W81:X81),"")</f>
        <v/>
      </c>
      <c r="Z81" s="307">
        <f>IF(OR(V81='Data Validation (ROP used only)'!$A$25,ISBLANK(W81),ISERROR(W81/$I81)),0,W81/$I81)</f>
        <v>0</v>
      </c>
      <c r="AA81" s="308"/>
      <c r="AB81" s="309" t="str" cm="1">
        <f t="array" ref="AB81">_xlfn.IFS(AA81="","",AA81/I81&gt;=2,I81*2,AA81/I81&lt;2,AA81)</f>
        <v/>
      </c>
      <c r="AC81" s="310" t="str">
        <f t="shared" si="16"/>
        <v/>
      </c>
      <c r="AD81" s="286"/>
      <c r="AE81" s="305" t="str">
        <f t="shared" si="17"/>
        <v/>
      </c>
      <c r="AF81" s="311">
        <f t="shared" si="18"/>
        <v>0</v>
      </c>
      <c r="AG81" s="187" t="str">
        <f>IF(L81&gt;0,L81+W81+AB81+AC81+R81+#REF!+N81,"")</f>
        <v/>
      </c>
      <c r="AH81" s="188" t="str">
        <f>IF(L81&gt;0,+X81+AD81+S81+#REF!+O81,"")</f>
        <v/>
      </c>
    </row>
    <row r="82" spans="2:34" s="105" customFormat="1" ht="13.8" x14ac:dyDescent="0.25">
      <c r="B82" s="1"/>
      <c r="C82" s="1"/>
      <c r="D82" s="1"/>
      <c r="E82" s="2"/>
      <c r="F82" s="1"/>
      <c r="G82" s="2"/>
      <c r="H82" s="286"/>
      <c r="I82" s="287"/>
      <c r="J82" s="288" t="str">
        <f t="shared" si="12"/>
        <v/>
      </c>
      <c r="K82" s="288">
        <f t="shared" si="13"/>
        <v>0</v>
      </c>
      <c r="L82" s="303"/>
      <c r="M82" s="304"/>
      <c r="N82" s="303"/>
      <c r="O82" s="286"/>
      <c r="P82" s="305" t="str">
        <f t="shared" si="14"/>
        <v/>
      </c>
      <c r="Q82" s="304"/>
      <c r="R82" s="303"/>
      <c r="S82" s="286"/>
      <c r="T82" s="305" t="str">
        <f t="shared" si="15"/>
        <v/>
      </c>
      <c r="U82" s="306" t="str">
        <f t="shared" si="11"/>
        <v/>
      </c>
      <c r="V82" s="289"/>
      <c r="W82" s="303"/>
      <c r="X82" s="286"/>
      <c r="Y82" s="305" t="str">
        <f>+IF(AND(W82&gt;0,V82&lt;&gt;'Data Validation (ROP used only)'!$A$25),SUM(W82:X82),"")</f>
        <v/>
      </c>
      <c r="Z82" s="307">
        <f>IF(OR(V82='Data Validation (ROP used only)'!$A$25,ISBLANK(W82),ISERROR(W82/$I82)),0,W82/$I82)</f>
        <v>0</v>
      </c>
      <c r="AA82" s="308"/>
      <c r="AB82" s="309" t="str" cm="1">
        <f t="array" ref="AB82">_xlfn.IFS(AA82="","",AA82/I82&gt;=2,I82*2,AA82/I82&lt;2,AA82)</f>
        <v/>
      </c>
      <c r="AC82" s="310" t="str">
        <f t="shared" si="16"/>
        <v/>
      </c>
      <c r="AD82" s="286"/>
      <c r="AE82" s="305" t="str">
        <f t="shared" si="17"/>
        <v/>
      </c>
      <c r="AF82" s="311">
        <f t="shared" si="18"/>
        <v>0</v>
      </c>
      <c r="AG82" s="187" t="str">
        <f>IF(L82&gt;0,L82+W82+AB82+AC82+R82+#REF!+N82,"")</f>
        <v/>
      </c>
      <c r="AH82" s="188" t="str">
        <f>IF(L82&gt;0,+X82+AD82+S82+#REF!+O82,"")</f>
        <v/>
      </c>
    </row>
    <row r="83" spans="2:34" s="105" customFormat="1" ht="13.8" x14ac:dyDescent="0.25">
      <c r="B83" s="1"/>
      <c r="C83" s="1"/>
      <c r="D83" s="1"/>
      <c r="E83" s="2"/>
      <c r="F83" s="1"/>
      <c r="G83" s="2"/>
      <c r="H83" s="286"/>
      <c r="I83" s="287"/>
      <c r="J83" s="288" t="str">
        <f t="shared" si="12"/>
        <v/>
      </c>
      <c r="K83" s="288">
        <f t="shared" si="13"/>
        <v>0</v>
      </c>
      <c r="L83" s="303"/>
      <c r="M83" s="304"/>
      <c r="N83" s="303"/>
      <c r="O83" s="286"/>
      <c r="P83" s="305" t="str">
        <f t="shared" si="14"/>
        <v/>
      </c>
      <c r="Q83" s="304"/>
      <c r="R83" s="303"/>
      <c r="S83" s="286"/>
      <c r="T83" s="305" t="str">
        <f t="shared" si="15"/>
        <v/>
      </c>
      <c r="U83" s="306" t="str">
        <f t="shared" si="11"/>
        <v/>
      </c>
      <c r="V83" s="289"/>
      <c r="W83" s="303"/>
      <c r="X83" s="286"/>
      <c r="Y83" s="305" t="str">
        <f>+IF(AND(W83&gt;0,V83&lt;&gt;'Data Validation (ROP used only)'!$A$25),SUM(W83:X83),"")</f>
        <v/>
      </c>
      <c r="Z83" s="307">
        <f>IF(OR(V83='Data Validation (ROP used only)'!$A$25,ISBLANK(W83),ISERROR(W83/$I83)),0,W83/$I83)</f>
        <v>0</v>
      </c>
      <c r="AA83" s="308"/>
      <c r="AB83" s="309" t="str" cm="1">
        <f t="array" ref="AB83">_xlfn.IFS(AA83="","",AA83/I83&gt;=2,I83*2,AA83/I83&lt;2,AA83)</f>
        <v/>
      </c>
      <c r="AC83" s="310" t="str">
        <f t="shared" si="16"/>
        <v/>
      </c>
      <c r="AD83" s="286"/>
      <c r="AE83" s="305" t="str">
        <f t="shared" si="17"/>
        <v/>
      </c>
      <c r="AF83" s="311">
        <f t="shared" si="18"/>
        <v>0</v>
      </c>
      <c r="AG83" s="187" t="str">
        <f>IF(L83&gt;0,L83+W83+AB83+AC83+R83+#REF!+N83,"")</f>
        <v/>
      </c>
      <c r="AH83" s="188" t="str">
        <f>IF(L83&gt;0,+X83+AD83+S83+#REF!+O83,"")</f>
        <v/>
      </c>
    </row>
    <row r="84" spans="2:34" s="105" customFormat="1" ht="13.8" x14ac:dyDescent="0.25">
      <c r="B84" s="1"/>
      <c r="C84" s="1"/>
      <c r="D84" s="1"/>
      <c r="E84" s="2"/>
      <c r="F84" s="1"/>
      <c r="G84" s="2"/>
      <c r="H84" s="286"/>
      <c r="I84" s="287"/>
      <c r="J84" s="288" t="str">
        <f t="shared" si="12"/>
        <v/>
      </c>
      <c r="K84" s="288">
        <f t="shared" si="13"/>
        <v>0</v>
      </c>
      <c r="L84" s="303"/>
      <c r="M84" s="304"/>
      <c r="N84" s="303"/>
      <c r="O84" s="286"/>
      <c r="P84" s="305" t="str">
        <f t="shared" si="14"/>
        <v/>
      </c>
      <c r="Q84" s="304"/>
      <c r="R84" s="303"/>
      <c r="S84" s="286"/>
      <c r="T84" s="305" t="str">
        <f t="shared" si="15"/>
        <v/>
      </c>
      <c r="U84" s="306" t="str">
        <f t="shared" si="11"/>
        <v/>
      </c>
      <c r="V84" s="289"/>
      <c r="W84" s="303"/>
      <c r="X84" s="286"/>
      <c r="Y84" s="305" t="str">
        <f>+IF(AND(W84&gt;0,V84&lt;&gt;'Data Validation (ROP used only)'!$A$25),SUM(W84:X84),"")</f>
        <v/>
      </c>
      <c r="Z84" s="307">
        <f>IF(OR(V84='Data Validation (ROP used only)'!$A$25,ISBLANK(W84),ISERROR(W84/$I84)),0,W84/$I84)</f>
        <v>0</v>
      </c>
      <c r="AA84" s="308"/>
      <c r="AB84" s="309" t="str" cm="1">
        <f t="array" ref="AB84">_xlfn.IFS(AA84="","",AA84/I84&gt;=2,I84*2,AA84/I84&lt;2,AA84)</f>
        <v/>
      </c>
      <c r="AC84" s="310" t="str">
        <f t="shared" si="16"/>
        <v/>
      </c>
      <c r="AD84" s="286"/>
      <c r="AE84" s="305" t="str">
        <f t="shared" si="17"/>
        <v/>
      </c>
      <c r="AF84" s="311">
        <f t="shared" si="18"/>
        <v>0</v>
      </c>
      <c r="AG84" s="187" t="str">
        <f>IF(L84&gt;0,L84+W84+AB84+AC84+R84+#REF!+N84,"")</f>
        <v/>
      </c>
      <c r="AH84" s="188" t="str">
        <f>IF(L84&gt;0,+X84+AD84+S84+#REF!+O84,"")</f>
        <v/>
      </c>
    </row>
    <row r="85" spans="2:34" s="105" customFormat="1" ht="13.8" x14ac:dyDescent="0.25">
      <c r="B85" s="1"/>
      <c r="C85" s="1"/>
      <c r="D85" s="1"/>
      <c r="E85" s="2"/>
      <c r="F85" s="1"/>
      <c r="G85" s="2"/>
      <c r="H85" s="286"/>
      <c r="I85" s="287"/>
      <c r="J85" s="288" t="str">
        <f t="shared" si="12"/>
        <v/>
      </c>
      <c r="K85" s="288">
        <f t="shared" si="13"/>
        <v>0</v>
      </c>
      <c r="L85" s="303"/>
      <c r="M85" s="304"/>
      <c r="N85" s="303"/>
      <c r="O85" s="286"/>
      <c r="P85" s="305" t="str">
        <f t="shared" si="14"/>
        <v/>
      </c>
      <c r="Q85" s="304"/>
      <c r="R85" s="303"/>
      <c r="S85" s="286"/>
      <c r="T85" s="305" t="str">
        <f t="shared" si="15"/>
        <v/>
      </c>
      <c r="U85" s="306" t="str">
        <f t="shared" si="11"/>
        <v/>
      </c>
      <c r="V85" s="289"/>
      <c r="W85" s="303"/>
      <c r="X85" s="286"/>
      <c r="Y85" s="305" t="str">
        <f>+IF(AND(W85&gt;0,V85&lt;&gt;'Data Validation (ROP used only)'!$A$25),SUM(W85:X85),"")</f>
        <v/>
      </c>
      <c r="Z85" s="307">
        <f>IF(OR(V85='Data Validation (ROP used only)'!$A$25,ISBLANK(W85),ISERROR(W85/$I85)),0,W85/$I85)</f>
        <v>0</v>
      </c>
      <c r="AA85" s="308"/>
      <c r="AB85" s="309" t="str" cm="1">
        <f t="array" ref="AB85">_xlfn.IFS(AA85="","",AA85/I85&gt;=2,I85*2,AA85/I85&lt;2,AA85)</f>
        <v/>
      </c>
      <c r="AC85" s="310" t="str">
        <f t="shared" si="16"/>
        <v/>
      </c>
      <c r="AD85" s="286"/>
      <c r="AE85" s="305" t="str">
        <f t="shared" si="17"/>
        <v/>
      </c>
      <c r="AF85" s="311">
        <f t="shared" si="18"/>
        <v>0</v>
      </c>
      <c r="AG85" s="187" t="str">
        <f>IF(L85&gt;0,L85+W85+AB85+AC85+R85+#REF!+N85,"")</f>
        <v/>
      </c>
      <c r="AH85" s="188" t="str">
        <f>IF(L85&gt;0,+X85+AD85+S85+#REF!+O85,"")</f>
        <v/>
      </c>
    </row>
    <row r="86" spans="2:34" s="105" customFormat="1" ht="13.8" x14ac:dyDescent="0.25">
      <c r="B86" s="1"/>
      <c r="C86" s="1"/>
      <c r="D86" s="1"/>
      <c r="E86" s="2"/>
      <c r="F86" s="1"/>
      <c r="G86" s="2"/>
      <c r="H86" s="286"/>
      <c r="I86" s="287"/>
      <c r="J86" s="288" t="str">
        <f t="shared" si="12"/>
        <v/>
      </c>
      <c r="K86" s="288">
        <f t="shared" si="13"/>
        <v>0</v>
      </c>
      <c r="L86" s="303"/>
      <c r="M86" s="304"/>
      <c r="N86" s="303"/>
      <c r="O86" s="286"/>
      <c r="P86" s="305" t="str">
        <f t="shared" si="14"/>
        <v/>
      </c>
      <c r="Q86" s="304"/>
      <c r="R86" s="303"/>
      <c r="S86" s="286"/>
      <c r="T86" s="305" t="str">
        <f t="shared" si="15"/>
        <v/>
      </c>
      <c r="U86" s="306" t="str">
        <f t="shared" si="11"/>
        <v/>
      </c>
      <c r="V86" s="289"/>
      <c r="W86" s="303"/>
      <c r="X86" s="286"/>
      <c r="Y86" s="305" t="str">
        <f>+IF(AND(W86&gt;0,V86&lt;&gt;'Data Validation (ROP used only)'!$A$25),SUM(W86:X86),"")</f>
        <v/>
      </c>
      <c r="Z86" s="307">
        <f>IF(OR(V86='Data Validation (ROP used only)'!$A$25,ISBLANK(W86),ISERROR(W86/$I86)),0,W86/$I86)</f>
        <v>0</v>
      </c>
      <c r="AA86" s="308"/>
      <c r="AB86" s="309" t="str" cm="1">
        <f t="array" ref="AB86">_xlfn.IFS(AA86="","",AA86/I86&gt;=2,I86*2,AA86/I86&lt;2,AA86)</f>
        <v/>
      </c>
      <c r="AC86" s="310" t="str">
        <f t="shared" si="16"/>
        <v/>
      </c>
      <c r="AD86" s="286"/>
      <c r="AE86" s="305" t="str">
        <f t="shared" si="17"/>
        <v/>
      </c>
      <c r="AF86" s="311">
        <f t="shared" si="18"/>
        <v>0</v>
      </c>
      <c r="AG86" s="187" t="str">
        <f>IF(L86&gt;0,L86+W86+AB86+AC86+R86+#REF!+N86,"")</f>
        <v/>
      </c>
      <c r="AH86" s="188" t="str">
        <f>IF(L86&gt;0,+X86+AD86+S86+#REF!+O86,"")</f>
        <v/>
      </c>
    </row>
    <row r="87" spans="2:34" s="105" customFormat="1" ht="13.8" x14ac:dyDescent="0.25">
      <c r="B87" s="1"/>
      <c r="C87" s="1"/>
      <c r="D87" s="1"/>
      <c r="E87" s="2"/>
      <c r="F87" s="1"/>
      <c r="G87" s="2"/>
      <c r="H87" s="286"/>
      <c r="I87" s="287"/>
      <c r="J87" s="288" t="str">
        <f t="shared" si="12"/>
        <v/>
      </c>
      <c r="K87" s="288">
        <f t="shared" si="13"/>
        <v>0</v>
      </c>
      <c r="L87" s="303"/>
      <c r="M87" s="304"/>
      <c r="N87" s="303"/>
      <c r="O87" s="286"/>
      <c r="P87" s="305" t="str">
        <f t="shared" si="14"/>
        <v/>
      </c>
      <c r="Q87" s="304"/>
      <c r="R87" s="303"/>
      <c r="S87" s="286"/>
      <c r="T87" s="305" t="str">
        <f t="shared" si="15"/>
        <v/>
      </c>
      <c r="U87" s="306" t="str">
        <f t="shared" si="11"/>
        <v/>
      </c>
      <c r="V87" s="289"/>
      <c r="W87" s="303"/>
      <c r="X87" s="286"/>
      <c r="Y87" s="305" t="str">
        <f>+IF(AND(W87&gt;0,V87&lt;&gt;'Data Validation (ROP used only)'!$A$25),SUM(W87:X87),"")</f>
        <v/>
      </c>
      <c r="Z87" s="307">
        <f>IF(OR(V87='Data Validation (ROP used only)'!$A$25,ISBLANK(W87),ISERROR(W87/$I87)),0,W87/$I87)</f>
        <v>0</v>
      </c>
      <c r="AA87" s="308"/>
      <c r="AB87" s="309" t="str" cm="1">
        <f t="array" ref="AB87">_xlfn.IFS(AA87="","",AA87/I87&gt;=2,I87*2,AA87/I87&lt;2,AA87)</f>
        <v/>
      </c>
      <c r="AC87" s="310" t="str">
        <f t="shared" si="16"/>
        <v/>
      </c>
      <c r="AD87" s="286"/>
      <c r="AE87" s="305" t="str">
        <f t="shared" si="17"/>
        <v/>
      </c>
      <c r="AF87" s="311">
        <f t="shared" si="18"/>
        <v>0</v>
      </c>
      <c r="AG87" s="187" t="str">
        <f>IF(L87&gt;0,L87+W87+AB87+AC87+R87+#REF!+N87,"")</f>
        <v/>
      </c>
      <c r="AH87" s="188" t="str">
        <f>IF(L87&gt;0,+X87+AD87+S87+#REF!+O87,"")</f>
        <v/>
      </c>
    </row>
    <row r="88" spans="2:34" s="105" customFormat="1" ht="13.8" x14ac:dyDescent="0.25">
      <c r="B88" s="1"/>
      <c r="C88" s="1"/>
      <c r="D88" s="1"/>
      <c r="E88" s="2"/>
      <c r="F88" s="1"/>
      <c r="G88" s="2"/>
      <c r="H88" s="286"/>
      <c r="I88" s="287"/>
      <c r="J88" s="288" t="str">
        <f t="shared" si="12"/>
        <v/>
      </c>
      <c r="K88" s="288">
        <f t="shared" si="13"/>
        <v>0</v>
      </c>
      <c r="L88" s="303"/>
      <c r="M88" s="304"/>
      <c r="N88" s="303"/>
      <c r="O88" s="286"/>
      <c r="P88" s="305" t="str">
        <f t="shared" si="14"/>
        <v/>
      </c>
      <c r="Q88" s="304"/>
      <c r="R88" s="303"/>
      <c r="S88" s="286"/>
      <c r="T88" s="305" t="str">
        <f t="shared" si="15"/>
        <v/>
      </c>
      <c r="U88" s="306" t="str">
        <f t="shared" si="11"/>
        <v/>
      </c>
      <c r="V88" s="289"/>
      <c r="W88" s="303"/>
      <c r="X88" s="286"/>
      <c r="Y88" s="305" t="str">
        <f>+IF(AND(W88&gt;0,V88&lt;&gt;'Data Validation (ROP used only)'!$A$25),SUM(W88:X88),"")</f>
        <v/>
      </c>
      <c r="Z88" s="307">
        <f>IF(OR(V88='Data Validation (ROP used only)'!$A$25,ISBLANK(W88),ISERROR(W88/$I88)),0,W88/$I88)</f>
        <v>0</v>
      </c>
      <c r="AA88" s="308"/>
      <c r="AB88" s="309" t="str" cm="1">
        <f t="array" ref="AB88">_xlfn.IFS(AA88="","",AA88/I88&gt;=2,I88*2,AA88/I88&lt;2,AA88)</f>
        <v/>
      </c>
      <c r="AC88" s="310" t="str">
        <f t="shared" si="16"/>
        <v/>
      </c>
      <c r="AD88" s="286"/>
      <c r="AE88" s="305" t="str">
        <f t="shared" si="17"/>
        <v/>
      </c>
      <c r="AF88" s="311">
        <f t="shared" si="18"/>
        <v>0</v>
      </c>
      <c r="AG88" s="187" t="str">
        <f>IF(L88&gt;0,L88+W88+AB88+AC88+R88+#REF!+N88,"")</f>
        <v/>
      </c>
      <c r="AH88" s="188" t="str">
        <f>IF(L88&gt;0,+X88+AD88+S88+#REF!+O88,"")</f>
        <v/>
      </c>
    </row>
    <row r="89" spans="2:34" s="105" customFormat="1" ht="13.8" x14ac:dyDescent="0.25">
      <c r="B89" s="1"/>
      <c r="C89" s="1"/>
      <c r="D89" s="1"/>
      <c r="E89" s="2"/>
      <c r="F89" s="1"/>
      <c r="G89" s="2"/>
      <c r="H89" s="286"/>
      <c r="I89" s="287"/>
      <c r="J89" s="288" t="str">
        <f t="shared" si="12"/>
        <v/>
      </c>
      <c r="K89" s="288">
        <f t="shared" si="13"/>
        <v>0</v>
      </c>
      <c r="L89" s="303"/>
      <c r="M89" s="304"/>
      <c r="N89" s="303"/>
      <c r="O89" s="286"/>
      <c r="P89" s="305" t="str">
        <f t="shared" si="14"/>
        <v/>
      </c>
      <c r="Q89" s="304"/>
      <c r="R89" s="303"/>
      <c r="S89" s="286"/>
      <c r="T89" s="305" t="str">
        <f t="shared" si="15"/>
        <v/>
      </c>
      <c r="U89" s="306" t="str">
        <f t="shared" si="11"/>
        <v/>
      </c>
      <c r="V89" s="289"/>
      <c r="W89" s="303"/>
      <c r="X89" s="286"/>
      <c r="Y89" s="305" t="str">
        <f>+IF(AND(W89&gt;0,V89&lt;&gt;'Data Validation (ROP used only)'!$A$25),SUM(W89:X89),"")</f>
        <v/>
      </c>
      <c r="Z89" s="307">
        <f>IF(OR(V89='Data Validation (ROP used only)'!$A$25,ISBLANK(W89),ISERROR(W89/$I89)),0,W89/$I89)</f>
        <v>0</v>
      </c>
      <c r="AA89" s="308"/>
      <c r="AB89" s="309" t="str" cm="1">
        <f t="array" ref="AB89">_xlfn.IFS(AA89="","",AA89/I89&gt;=2,I89*2,AA89/I89&lt;2,AA89)</f>
        <v/>
      </c>
      <c r="AC89" s="310" t="str">
        <f t="shared" si="16"/>
        <v/>
      </c>
      <c r="AD89" s="286"/>
      <c r="AE89" s="305" t="str">
        <f t="shared" si="17"/>
        <v/>
      </c>
      <c r="AF89" s="311">
        <f t="shared" si="18"/>
        <v>0</v>
      </c>
      <c r="AG89" s="187" t="str">
        <f>IF(L89&gt;0,L89+W89+AB89+AC89+R89+#REF!+N89,"")</f>
        <v/>
      </c>
      <c r="AH89" s="188" t="str">
        <f>IF(L89&gt;0,+X89+AD89+S89+#REF!+O89,"")</f>
        <v/>
      </c>
    </row>
    <row r="90" spans="2:34" s="105" customFormat="1" ht="13.8" x14ac:dyDescent="0.25">
      <c r="B90" s="1"/>
      <c r="C90" s="1"/>
      <c r="D90" s="1"/>
      <c r="E90" s="2"/>
      <c r="F90" s="1"/>
      <c r="G90" s="2"/>
      <c r="H90" s="286"/>
      <c r="I90" s="287"/>
      <c r="J90" s="288" t="str">
        <f t="shared" si="12"/>
        <v/>
      </c>
      <c r="K90" s="288">
        <f t="shared" si="13"/>
        <v>0</v>
      </c>
      <c r="L90" s="303"/>
      <c r="M90" s="304"/>
      <c r="N90" s="303"/>
      <c r="O90" s="286"/>
      <c r="P90" s="305" t="str">
        <f t="shared" si="14"/>
        <v/>
      </c>
      <c r="Q90" s="304"/>
      <c r="R90" s="303"/>
      <c r="S90" s="286"/>
      <c r="T90" s="305" t="str">
        <f t="shared" si="15"/>
        <v/>
      </c>
      <c r="U90" s="306" t="str">
        <f t="shared" si="11"/>
        <v/>
      </c>
      <c r="V90" s="289"/>
      <c r="W90" s="303"/>
      <c r="X90" s="286"/>
      <c r="Y90" s="305" t="str">
        <f>+IF(AND(W90&gt;0,V90&lt;&gt;'Data Validation (ROP used only)'!$A$25),SUM(W90:X90),"")</f>
        <v/>
      </c>
      <c r="Z90" s="307">
        <f>IF(OR(V90='Data Validation (ROP used only)'!$A$25,ISBLANK(W90),ISERROR(W90/$I90)),0,W90/$I90)</f>
        <v>0</v>
      </c>
      <c r="AA90" s="308"/>
      <c r="AB90" s="309" t="str" cm="1">
        <f t="array" ref="AB90">_xlfn.IFS(AA90="","",AA90/I90&gt;=2,I90*2,AA90/I90&lt;2,AA90)</f>
        <v/>
      </c>
      <c r="AC90" s="310" t="str">
        <f t="shared" si="16"/>
        <v/>
      </c>
      <c r="AD90" s="286"/>
      <c r="AE90" s="305" t="str">
        <f t="shared" si="17"/>
        <v/>
      </c>
      <c r="AF90" s="311">
        <f t="shared" si="18"/>
        <v>0</v>
      </c>
      <c r="AG90" s="187" t="str">
        <f>IF(L90&gt;0,L90+W90+AB90+AC90+R90+#REF!+N90,"")</f>
        <v/>
      </c>
      <c r="AH90" s="188" t="str">
        <f>IF(L90&gt;0,+X90+AD90+S90+#REF!+O90,"")</f>
        <v/>
      </c>
    </row>
    <row r="91" spans="2:34" s="105" customFormat="1" ht="13.8" x14ac:dyDescent="0.25">
      <c r="B91" s="1"/>
      <c r="C91" s="1"/>
      <c r="D91" s="1"/>
      <c r="E91" s="2"/>
      <c r="F91" s="1"/>
      <c r="G91" s="2"/>
      <c r="H91" s="286"/>
      <c r="I91" s="287"/>
      <c r="J91" s="288" t="str">
        <f t="shared" si="12"/>
        <v/>
      </c>
      <c r="K91" s="288">
        <f t="shared" si="13"/>
        <v>0</v>
      </c>
      <c r="L91" s="303"/>
      <c r="M91" s="304"/>
      <c r="N91" s="303"/>
      <c r="O91" s="286"/>
      <c r="P91" s="305" t="str">
        <f t="shared" si="14"/>
        <v/>
      </c>
      <c r="Q91" s="304"/>
      <c r="R91" s="303"/>
      <c r="S91" s="286"/>
      <c r="T91" s="305" t="str">
        <f t="shared" si="15"/>
        <v/>
      </c>
      <c r="U91" s="306" t="str">
        <f t="shared" si="11"/>
        <v/>
      </c>
      <c r="V91" s="289"/>
      <c r="W91" s="303"/>
      <c r="X91" s="286"/>
      <c r="Y91" s="305" t="str">
        <f>+IF(AND(W91&gt;0,V91&lt;&gt;'Data Validation (ROP used only)'!$A$25),SUM(W91:X91),"")</f>
        <v/>
      </c>
      <c r="Z91" s="307">
        <f>IF(OR(V91='Data Validation (ROP used only)'!$A$25,ISBLANK(W91),ISERROR(W91/$I91)),0,W91/$I91)</f>
        <v>0</v>
      </c>
      <c r="AA91" s="308"/>
      <c r="AB91" s="309" t="str" cm="1">
        <f t="array" ref="AB91">_xlfn.IFS(AA91="","",AA91/I91&gt;=2,I91*2,AA91/I91&lt;2,AA91)</f>
        <v/>
      </c>
      <c r="AC91" s="310" t="str">
        <f t="shared" si="16"/>
        <v/>
      </c>
      <c r="AD91" s="286"/>
      <c r="AE91" s="305" t="str">
        <f t="shared" si="17"/>
        <v/>
      </c>
      <c r="AF91" s="311">
        <f t="shared" si="18"/>
        <v>0</v>
      </c>
      <c r="AG91" s="187" t="str">
        <f>IF(L91&gt;0,L91+W91+AB91+AC91+R91+#REF!+N91,"")</f>
        <v/>
      </c>
      <c r="AH91" s="188" t="str">
        <f>IF(L91&gt;0,+X91+AD91+S91+#REF!+O91,"")</f>
        <v/>
      </c>
    </row>
    <row r="92" spans="2:34" s="105" customFormat="1" ht="13.8" x14ac:dyDescent="0.25">
      <c r="B92" s="1"/>
      <c r="C92" s="1"/>
      <c r="D92" s="1"/>
      <c r="E92" s="2"/>
      <c r="F92" s="1"/>
      <c r="G92" s="2"/>
      <c r="H92" s="286"/>
      <c r="I92" s="287"/>
      <c r="J92" s="288" t="str">
        <f t="shared" si="12"/>
        <v/>
      </c>
      <c r="K92" s="288">
        <f t="shared" si="13"/>
        <v>0</v>
      </c>
      <c r="L92" s="303"/>
      <c r="M92" s="304"/>
      <c r="N92" s="303"/>
      <c r="O92" s="286"/>
      <c r="P92" s="305" t="str">
        <f t="shared" si="14"/>
        <v/>
      </c>
      <c r="Q92" s="304"/>
      <c r="R92" s="303"/>
      <c r="S92" s="286"/>
      <c r="T92" s="305" t="str">
        <f t="shared" si="15"/>
        <v/>
      </c>
      <c r="U92" s="306" t="str">
        <f t="shared" si="11"/>
        <v/>
      </c>
      <c r="V92" s="289"/>
      <c r="W92" s="303"/>
      <c r="X92" s="286"/>
      <c r="Y92" s="305" t="str">
        <f>+IF(AND(W92&gt;0,V92&lt;&gt;'Data Validation (ROP used only)'!$A$25),SUM(W92:X92),"")</f>
        <v/>
      </c>
      <c r="Z92" s="307">
        <f>IF(OR(V92='Data Validation (ROP used only)'!$A$25,ISBLANK(W92),ISERROR(W92/$I92)),0,W92/$I92)</f>
        <v>0</v>
      </c>
      <c r="AA92" s="308"/>
      <c r="AB92" s="309" t="str" cm="1">
        <f t="array" ref="AB92">_xlfn.IFS(AA92="","",AA92/I92&gt;=2,I92*2,AA92/I92&lt;2,AA92)</f>
        <v/>
      </c>
      <c r="AC92" s="310" t="str">
        <f t="shared" si="16"/>
        <v/>
      </c>
      <c r="AD92" s="286"/>
      <c r="AE92" s="305" t="str">
        <f t="shared" si="17"/>
        <v/>
      </c>
      <c r="AF92" s="311">
        <f t="shared" si="18"/>
        <v>0</v>
      </c>
      <c r="AG92" s="187" t="str">
        <f>IF(L92&gt;0,L92+W92+AB92+AC92+R92+#REF!+N92,"")</f>
        <v/>
      </c>
      <c r="AH92" s="188" t="str">
        <f>IF(L92&gt;0,+X92+AD92+S92+#REF!+O92,"")</f>
        <v/>
      </c>
    </row>
    <row r="93" spans="2:34" s="105" customFormat="1" ht="13.8" x14ac:dyDescent="0.25">
      <c r="B93" s="1"/>
      <c r="C93" s="1"/>
      <c r="D93" s="1"/>
      <c r="E93" s="2"/>
      <c r="F93" s="1"/>
      <c r="G93" s="2"/>
      <c r="H93" s="286"/>
      <c r="I93" s="287"/>
      <c r="J93" s="288" t="str">
        <f t="shared" si="12"/>
        <v/>
      </c>
      <c r="K93" s="288">
        <f t="shared" si="13"/>
        <v>0</v>
      </c>
      <c r="L93" s="303"/>
      <c r="M93" s="304"/>
      <c r="N93" s="303"/>
      <c r="O93" s="286"/>
      <c r="P93" s="305" t="str">
        <f t="shared" si="14"/>
        <v/>
      </c>
      <c r="Q93" s="304"/>
      <c r="R93" s="303"/>
      <c r="S93" s="286"/>
      <c r="T93" s="305" t="str">
        <f t="shared" si="15"/>
        <v/>
      </c>
      <c r="U93" s="306" t="str">
        <f t="shared" si="11"/>
        <v/>
      </c>
      <c r="V93" s="289"/>
      <c r="W93" s="303"/>
      <c r="X93" s="286"/>
      <c r="Y93" s="305" t="str">
        <f>+IF(AND(W93&gt;0,V93&lt;&gt;'Data Validation (ROP used only)'!$A$25),SUM(W93:X93),"")</f>
        <v/>
      </c>
      <c r="Z93" s="307">
        <f>IF(OR(V93='Data Validation (ROP used only)'!$A$25,ISBLANK(W93),ISERROR(W93/$I93)),0,W93/$I93)</f>
        <v>0</v>
      </c>
      <c r="AA93" s="308"/>
      <c r="AB93" s="309" t="str" cm="1">
        <f t="array" ref="AB93">_xlfn.IFS(AA93="","",AA93/I93&gt;=2,I93*2,AA93/I93&lt;2,AA93)</f>
        <v/>
      </c>
      <c r="AC93" s="310" t="str">
        <f t="shared" si="16"/>
        <v/>
      </c>
      <c r="AD93" s="286"/>
      <c r="AE93" s="305" t="str">
        <f t="shared" si="17"/>
        <v/>
      </c>
      <c r="AF93" s="311">
        <f t="shared" si="18"/>
        <v>0</v>
      </c>
      <c r="AG93" s="187" t="str">
        <f>IF(L93&gt;0,L93+W93+AB93+AC93+R93+#REF!+N93,"")</f>
        <v/>
      </c>
      <c r="AH93" s="188" t="str">
        <f>IF(L93&gt;0,+X93+AD93+S93+#REF!+O93,"")</f>
        <v/>
      </c>
    </row>
    <row r="94" spans="2:34" s="105" customFormat="1" ht="13.8" x14ac:dyDescent="0.25">
      <c r="B94" s="1"/>
      <c r="C94" s="1"/>
      <c r="D94" s="1"/>
      <c r="E94" s="2"/>
      <c r="F94" s="1"/>
      <c r="G94" s="2"/>
      <c r="H94" s="286"/>
      <c r="I94" s="287"/>
      <c r="J94" s="288" t="str">
        <f t="shared" si="12"/>
        <v/>
      </c>
      <c r="K94" s="288">
        <f t="shared" si="13"/>
        <v>0</v>
      </c>
      <c r="L94" s="303"/>
      <c r="M94" s="304"/>
      <c r="N94" s="303"/>
      <c r="O94" s="286"/>
      <c r="P94" s="305" t="str">
        <f t="shared" si="14"/>
        <v/>
      </c>
      <c r="Q94" s="304"/>
      <c r="R94" s="303"/>
      <c r="S94" s="286"/>
      <c r="T94" s="305" t="str">
        <f t="shared" si="15"/>
        <v/>
      </c>
      <c r="U94" s="306" t="str">
        <f t="shared" si="11"/>
        <v/>
      </c>
      <c r="V94" s="289"/>
      <c r="W94" s="303"/>
      <c r="X94" s="286"/>
      <c r="Y94" s="305" t="str">
        <f>+IF(AND(W94&gt;0,V94&lt;&gt;'Data Validation (ROP used only)'!$A$25),SUM(W94:X94),"")</f>
        <v/>
      </c>
      <c r="Z94" s="307">
        <f>IF(OR(V94='Data Validation (ROP used only)'!$A$25,ISBLANK(W94),ISERROR(W94/$I94)),0,W94/$I94)</f>
        <v>0</v>
      </c>
      <c r="AA94" s="308"/>
      <c r="AB94" s="309" t="str" cm="1">
        <f t="array" ref="AB94">_xlfn.IFS(AA94="","",AA94/I94&gt;=2,I94*2,AA94/I94&lt;2,AA94)</f>
        <v/>
      </c>
      <c r="AC94" s="310" t="str">
        <f t="shared" si="16"/>
        <v/>
      </c>
      <c r="AD94" s="286"/>
      <c r="AE94" s="305" t="str">
        <f t="shared" si="17"/>
        <v/>
      </c>
      <c r="AF94" s="311">
        <f t="shared" si="18"/>
        <v>0</v>
      </c>
      <c r="AG94" s="187" t="str">
        <f>IF(L94&gt;0,L94+W94+AB94+AC94+R94+#REF!+N94,"")</f>
        <v/>
      </c>
      <c r="AH94" s="188" t="str">
        <f>IF(L94&gt;0,+X94+AD94+S94+#REF!+O94,"")</f>
        <v/>
      </c>
    </row>
    <row r="95" spans="2:34" s="105" customFormat="1" ht="13.8" x14ac:dyDescent="0.25">
      <c r="B95" s="1"/>
      <c r="C95" s="1"/>
      <c r="D95" s="1"/>
      <c r="E95" s="2"/>
      <c r="F95" s="1"/>
      <c r="G95" s="2"/>
      <c r="H95" s="286"/>
      <c r="I95" s="287"/>
      <c r="J95" s="288" t="str">
        <f t="shared" si="12"/>
        <v/>
      </c>
      <c r="K95" s="288">
        <f t="shared" si="13"/>
        <v>0</v>
      </c>
      <c r="L95" s="303"/>
      <c r="M95" s="304"/>
      <c r="N95" s="303"/>
      <c r="O95" s="286"/>
      <c r="P95" s="305" t="str">
        <f t="shared" si="14"/>
        <v/>
      </c>
      <c r="Q95" s="304"/>
      <c r="R95" s="303"/>
      <c r="S95" s="286"/>
      <c r="T95" s="305" t="str">
        <f t="shared" si="15"/>
        <v/>
      </c>
      <c r="U95" s="306" t="str">
        <f t="shared" si="11"/>
        <v/>
      </c>
      <c r="V95" s="289"/>
      <c r="W95" s="303"/>
      <c r="X95" s="286"/>
      <c r="Y95" s="305" t="str">
        <f>+IF(AND(W95&gt;0,V95&lt;&gt;'Data Validation (ROP used only)'!$A$25),SUM(W95:X95),"")</f>
        <v/>
      </c>
      <c r="Z95" s="307">
        <f>IF(OR(V95='Data Validation (ROP used only)'!$A$25,ISBLANK(W95),ISERROR(W95/$I95)),0,W95/$I95)</f>
        <v>0</v>
      </c>
      <c r="AA95" s="308"/>
      <c r="AB95" s="309" t="str" cm="1">
        <f t="array" ref="AB95">_xlfn.IFS(AA95="","",AA95/I95&gt;=2,I95*2,AA95/I95&lt;2,AA95)</f>
        <v/>
      </c>
      <c r="AC95" s="310" t="str">
        <f t="shared" si="16"/>
        <v/>
      </c>
      <c r="AD95" s="286"/>
      <c r="AE95" s="305" t="str">
        <f t="shared" si="17"/>
        <v/>
      </c>
      <c r="AF95" s="311">
        <f t="shared" si="18"/>
        <v>0</v>
      </c>
      <c r="AG95" s="187" t="str">
        <f>IF(L95&gt;0,L95+W95+AB95+AC95+R95+#REF!+N95,"")</f>
        <v/>
      </c>
      <c r="AH95" s="188" t="str">
        <f>IF(L95&gt;0,+X95+AD95+S95+#REF!+O95,"")</f>
        <v/>
      </c>
    </row>
    <row r="96" spans="2:34" s="105" customFormat="1" ht="13.8" x14ac:dyDescent="0.25">
      <c r="B96" s="1"/>
      <c r="C96" s="1"/>
      <c r="D96" s="1"/>
      <c r="E96" s="2"/>
      <c r="F96" s="1"/>
      <c r="G96" s="2"/>
      <c r="H96" s="286"/>
      <c r="I96" s="287"/>
      <c r="J96" s="288" t="str">
        <f t="shared" si="12"/>
        <v/>
      </c>
      <c r="K96" s="288">
        <f t="shared" si="13"/>
        <v>0</v>
      </c>
      <c r="L96" s="303"/>
      <c r="M96" s="304"/>
      <c r="N96" s="303"/>
      <c r="O96" s="286"/>
      <c r="P96" s="305" t="str">
        <f t="shared" si="14"/>
        <v/>
      </c>
      <c r="Q96" s="304"/>
      <c r="R96" s="303"/>
      <c r="S96" s="286"/>
      <c r="T96" s="305" t="str">
        <f t="shared" si="15"/>
        <v/>
      </c>
      <c r="U96" s="306" t="str">
        <f t="shared" si="11"/>
        <v/>
      </c>
      <c r="V96" s="289"/>
      <c r="W96" s="303"/>
      <c r="X96" s="286"/>
      <c r="Y96" s="305" t="str">
        <f>+IF(AND(W96&gt;0,V96&lt;&gt;'Data Validation (ROP used only)'!$A$25),SUM(W96:X96),"")</f>
        <v/>
      </c>
      <c r="Z96" s="307">
        <f>IF(OR(V96='Data Validation (ROP used only)'!$A$25,ISBLANK(W96),ISERROR(W96/$I96)),0,W96/$I96)</f>
        <v>0</v>
      </c>
      <c r="AA96" s="308"/>
      <c r="AB96" s="309" t="str" cm="1">
        <f t="array" ref="AB96">_xlfn.IFS(AA96="","",AA96/I96&gt;=2,I96*2,AA96/I96&lt;2,AA96)</f>
        <v/>
      </c>
      <c r="AC96" s="310" t="str">
        <f t="shared" si="16"/>
        <v/>
      </c>
      <c r="AD96" s="286"/>
      <c r="AE96" s="305" t="str">
        <f t="shared" si="17"/>
        <v/>
      </c>
      <c r="AF96" s="311">
        <f t="shared" si="18"/>
        <v>0</v>
      </c>
      <c r="AG96" s="187" t="str">
        <f>IF(L96&gt;0,L96+W96+AB96+AC96+R96+#REF!+N96,"")</f>
        <v/>
      </c>
      <c r="AH96" s="188" t="str">
        <f>IF(L96&gt;0,+X96+AD96+S96+#REF!+O96,"")</f>
        <v/>
      </c>
    </row>
    <row r="97" spans="2:34" s="105" customFormat="1" ht="13.8" x14ac:dyDescent="0.25">
      <c r="B97" s="1"/>
      <c r="C97" s="1"/>
      <c r="D97" s="1"/>
      <c r="E97" s="2"/>
      <c r="F97" s="1"/>
      <c r="G97" s="2"/>
      <c r="H97" s="286"/>
      <c r="I97" s="287"/>
      <c r="J97" s="288" t="str">
        <f t="shared" si="12"/>
        <v/>
      </c>
      <c r="K97" s="288">
        <f t="shared" si="13"/>
        <v>0</v>
      </c>
      <c r="L97" s="303"/>
      <c r="M97" s="304"/>
      <c r="N97" s="303"/>
      <c r="O97" s="286"/>
      <c r="P97" s="305" t="str">
        <f t="shared" si="14"/>
        <v/>
      </c>
      <c r="Q97" s="304"/>
      <c r="R97" s="303"/>
      <c r="S97" s="286"/>
      <c r="T97" s="305" t="str">
        <f t="shared" si="15"/>
        <v/>
      </c>
      <c r="U97" s="306" t="str">
        <f t="shared" si="11"/>
        <v/>
      </c>
      <c r="V97" s="289"/>
      <c r="W97" s="303"/>
      <c r="X97" s="286"/>
      <c r="Y97" s="305" t="str">
        <f>+IF(AND(W97&gt;0,V97&lt;&gt;'Data Validation (ROP used only)'!$A$25),SUM(W97:X97),"")</f>
        <v/>
      </c>
      <c r="Z97" s="307">
        <f>IF(OR(V97='Data Validation (ROP used only)'!$A$25,ISBLANK(W97),ISERROR(W97/$I97)),0,W97/$I97)</f>
        <v>0</v>
      </c>
      <c r="AA97" s="308"/>
      <c r="AB97" s="309" t="str" cm="1">
        <f t="array" ref="AB97">_xlfn.IFS(AA97="","",AA97/I97&gt;=2,I97*2,AA97/I97&lt;2,AA97)</f>
        <v/>
      </c>
      <c r="AC97" s="310" t="str">
        <f t="shared" si="16"/>
        <v/>
      </c>
      <c r="AD97" s="286"/>
      <c r="AE97" s="305" t="str">
        <f t="shared" si="17"/>
        <v/>
      </c>
      <c r="AF97" s="311">
        <f t="shared" si="18"/>
        <v>0</v>
      </c>
      <c r="AG97" s="187" t="str">
        <f>IF(L97&gt;0,L97+W97+AB97+AC97+R97+#REF!+N97,"")</f>
        <v/>
      </c>
      <c r="AH97" s="188" t="str">
        <f>IF(L97&gt;0,+X97+AD97+S97+#REF!+O97,"")</f>
        <v/>
      </c>
    </row>
    <row r="98" spans="2:34" s="105" customFormat="1" ht="13.8" x14ac:dyDescent="0.25">
      <c r="B98" s="1"/>
      <c r="C98" s="1"/>
      <c r="D98" s="1"/>
      <c r="E98" s="2"/>
      <c r="F98" s="1"/>
      <c r="G98" s="2"/>
      <c r="H98" s="286"/>
      <c r="I98" s="287"/>
      <c r="J98" s="288" t="str">
        <f t="shared" si="12"/>
        <v/>
      </c>
      <c r="K98" s="288">
        <f t="shared" si="13"/>
        <v>0</v>
      </c>
      <c r="L98" s="303"/>
      <c r="M98" s="304"/>
      <c r="N98" s="303"/>
      <c r="O98" s="286"/>
      <c r="P98" s="305" t="str">
        <f t="shared" si="14"/>
        <v/>
      </c>
      <c r="Q98" s="304"/>
      <c r="R98" s="303"/>
      <c r="S98" s="286"/>
      <c r="T98" s="305" t="str">
        <f t="shared" si="15"/>
        <v/>
      </c>
      <c r="U98" s="306" t="str">
        <f t="shared" si="11"/>
        <v/>
      </c>
      <c r="V98" s="289"/>
      <c r="W98" s="303"/>
      <c r="X98" s="286"/>
      <c r="Y98" s="305" t="str">
        <f>+IF(AND(W98&gt;0,V98&lt;&gt;'Data Validation (ROP used only)'!$A$25),SUM(W98:X98),"")</f>
        <v/>
      </c>
      <c r="Z98" s="307">
        <f>IF(OR(V98='Data Validation (ROP used only)'!$A$25,ISBLANK(W98),ISERROR(W98/$I98)),0,W98/$I98)</f>
        <v>0</v>
      </c>
      <c r="AA98" s="308"/>
      <c r="AB98" s="309" t="str" cm="1">
        <f t="array" ref="AB98">_xlfn.IFS(AA98="","",AA98/I98&gt;=2,I98*2,AA98/I98&lt;2,AA98)</f>
        <v/>
      </c>
      <c r="AC98" s="310" t="str">
        <f t="shared" si="16"/>
        <v/>
      </c>
      <c r="AD98" s="286"/>
      <c r="AE98" s="305" t="str">
        <f t="shared" si="17"/>
        <v/>
      </c>
      <c r="AF98" s="311">
        <f t="shared" si="18"/>
        <v>0</v>
      </c>
      <c r="AG98" s="187" t="str">
        <f>IF(L98&gt;0,L98+W98+AB98+AC98+R98+#REF!+N98,"")</f>
        <v/>
      </c>
      <c r="AH98" s="188" t="str">
        <f>IF(L98&gt;0,+X98+AD98+S98+#REF!+O98,"")</f>
        <v/>
      </c>
    </row>
    <row r="99" spans="2:34" s="105" customFormat="1" ht="13.8" x14ac:dyDescent="0.25">
      <c r="B99" s="1"/>
      <c r="C99" s="1"/>
      <c r="D99" s="1"/>
      <c r="E99" s="2"/>
      <c r="F99" s="1"/>
      <c r="G99" s="2"/>
      <c r="H99" s="286"/>
      <c r="I99" s="287"/>
      <c r="J99" s="288" t="str">
        <f t="shared" si="12"/>
        <v/>
      </c>
      <c r="K99" s="288">
        <f t="shared" si="13"/>
        <v>0</v>
      </c>
      <c r="L99" s="303"/>
      <c r="M99" s="304"/>
      <c r="N99" s="303"/>
      <c r="O99" s="286"/>
      <c r="P99" s="305" t="str">
        <f t="shared" si="14"/>
        <v/>
      </c>
      <c r="Q99" s="304"/>
      <c r="R99" s="303"/>
      <c r="S99" s="286"/>
      <c r="T99" s="305" t="str">
        <f t="shared" si="15"/>
        <v/>
      </c>
      <c r="U99" s="306" t="str">
        <f t="shared" si="11"/>
        <v/>
      </c>
      <c r="V99" s="289"/>
      <c r="W99" s="303"/>
      <c r="X99" s="286"/>
      <c r="Y99" s="305" t="str">
        <f>+IF(AND(W99&gt;0,V99&lt;&gt;'Data Validation (ROP used only)'!$A$25),SUM(W99:X99),"")</f>
        <v/>
      </c>
      <c r="Z99" s="307">
        <f>IF(OR(V99='Data Validation (ROP used only)'!$A$25,ISBLANK(W99),ISERROR(W99/$I99)),0,W99/$I99)</f>
        <v>0</v>
      </c>
      <c r="AA99" s="308"/>
      <c r="AB99" s="309" t="str" cm="1">
        <f t="array" ref="AB99">_xlfn.IFS(AA99="","",AA99/I99&gt;=2,I99*2,AA99/I99&lt;2,AA99)</f>
        <v/>
      </c>
      <c r="AC99" s="310" t="str">
        <f t="shared" si="16"/>
        <v/>
      </c>
      <c r="AD99" s="286"/>
      <c r="AE99" s="305" t="str">
        <f t="shared" si="17"/>
        <v/>
      </c>
      <c r="AF99" s="311">
        <f t="shared" si="18"/>
        <v>0</v>
      </c>
      <c r="AG99" s="187" t="str">
        <f>IF(L99&gt;0,L99+W99+AB99+AC99+R99+#REF!+N99,"")</f>
        <v/>
      </c>
      <c r="AH99" s="188" t="str">
        <f>IF(L99&gt;0,+X99+AD99+S99+#REF!+O99,"")</f>
        <v/>
      </c>
    </row>
    <row r="100" spans="2:34" s="105" customFormat="1" ht="13.8" outlineLevel="1" x14ac:dyDescent="0.25">
      <c r="B100" s="1"/>
      <c r="C100" s="1"/>
      <c r="D100" s="1"/>
      <c r="E100" s="2"/>
      <c r="F100" s="1"/>
      <c r="G100" s="2"/>
      <c r="H100" s="286"/>
      <c r="I100" s="287"/>
      <c r="J100" s="288" t="str">
        <f t="shared" si="12"/>
        <v/>
      </c>
      <c r="K100" s="288">
        <f t="shared" si="13"/>
        <v>0</v>
      </c>
      <c r="L100" s="303"/>
      <c r="M100" s="304"/>
      <c r="N100" s="303"/>
      <c r="O100" s="286"/>
      <c r="P100" s="305" t="str">
        <f t="shared" si="14"/>
        <v/>
      </c>
      <c r="Q100" s="304"/>
      <c r="R100" s="303"/>
      <c r="S100" s="286"/>
      <c r="T100" s="305" t="str">
        <f t="shared" si="15"/>
        <v/>
      </c>
      <c r="U100" s="306" t="str">
        <f t="shared" si="11"/>
        <v/>
      </c>
      <c r="V100" s="289"/>
      <c r="W100" s="303"/>
      <c r="X100" s="286"/>
      <c r="Y100" s="305" t="str">
        <f>+IF(AND(W100&gt;0,V100&lt;&gt;'Data Validation (ROP used only)'!$A$25),SUM(W100:X100),"")</f>
        <v/>
      </c>
      <c r="Z100" s="307">
        <f>IF(OR(V100='Data Validation (ROP used only)'!$A$25,ISBLANK(W100),ISERROR(W100/$I100)),0,W100/$I100)</f>
        <v>0</v>
      </c>
      <c r="AA100" s="308"/>
      <c r="AB100" s="309" t="str" cm="1">
        <f t="array" ref="AB100">_xlfn.IFS(AA100="","",AA100/I100&gt;=2,I100*2,AA100/I100&lt;2,AA100)</f>
        <v/>
      </c>
      <c r="AC100" s="310" t="str">
        <f t="shared" si="16"/>
        <v/>
      </c>
      <c r="AD100" s="286"/>
      <c r="AE100" s="305" t="str">
        <f t="shared" si="17"/>
        <v/>
      </c>
      <c r="AF100" s="311">
        <f t="shared" si="18"/>
        <v>0</v>
      </c>
      <c r="AG100" s="187" t="str">
        <f>IF(L100&gt;0,L100+W100+AB100+AC100+R100+#REF!+N100,"")</f>
        <v/>
      </c>
      <c r="AH100" s="188" t="str">
        <f>IF(L100&gt;0,+X100+AD100+S100+#REF!+O100,"")</f>
        <v/>
      </c>
    </row>
    <row r="101" spans="2:34" s="105" customFormat="1" ht="13.8" outlineLevel="1" x14ac:dyDescent="0.25">
      <c r="B101" s="1"/>
      <c r="C101" s="1"/>
      <c r="D101" s="1"/>
      <c r="E101" s="2"/>
      <c r="F101" s="1"/>
      <c r="G101" s="2"/>
      <c r="H101" s="286"/>
      <c r="I101" s="287"/>
      <c r="J101" s="288" t="str">
        <f t="shared" si="12"/>
        <v/>
      </c>
      <c r="K101" s="288">
        <f t="shared" si="13"/>
        <v>0</v>
      </c>
      <c r="L101" s="303"/>
      <c r="M101" s="304"/>
      <c r="N101" s="303"/>
      <c r="O101" s="286"/>
      <c r="P101" s="305" t="str">
        <f t="shared" si="14"/>
        <v/>
      </c>
      <c r="Q101" s="304"/>
      <c r="R101" s="303"/>
      <c r="S101" s="286"/>
      <c r="T101" s="305" t="str">
        <f t="shared" si="15"/>
        <v/>
      </c>
      <c r="U101" s="306" t="str">
        <f t="shared" si="11"/>
        <v/>
      </c>
      <c r="V101" s="289"/>
      <c r="W101" s="303"/>
      <c r="X101" s="286"/>
      <c r="Y101" s="305" t="str">
        <f>+IF(AND(W101&gt;0,V101&lt;&gt;'Data Validation (ROP used only)'!$A$25),SUM(W101:X101),"")</f>
        <v/>
      </c>
      <c r="Z101" s="307">
        <f>IF(OR(V101='Data Validation (ROP used only)'!$A$25,ISBLANK(W101),ISERROR(W101/$I101)),0,W101/$I101)</f>
        <v>0</v>
      </c>
      <c r="AA101" s="308"/>
      <c r="AB101" s="309" t="str" cm="1">
        <f t="array" ref="AB101">_xlfn.IFS(AA101="","",AA101/I101&gt;=2,I101*2,AA101/I101&lt;2,AA101)</f>
        <v/>
      </c>
      <c r="AC101" s="310" t="str">
        <f t="shared" si="16"/>
        <v/>
      </c>
      <c r="AD101" s="286"/>
      <c r="AE101" s="305" t="str">
        <f t="shared" si="17"/>
        <v/>
      </c>
      <c r="AF101" s="311">
        <f t="shared" si="18"/>
        <v>0</v>
      </c>
      <c r="AG101" s="187" t="str">
        <f>IF(L101&gt;0,L101+W101+AB101+AC101+R101+#REF!+N101,"")</f>
        <v/>
      </c>
      <c r="AH101" s="188" t="str">
        <f>IF(L101&gt;0,+X101+AD101+S101+#REF!+O101,"")</f>
        <v/>
      </c>
    </row>
    <row r="102" spans="2:34" s="105" customFormat="1" ht="13.8" outlineLevel="1" x14ac:dyDescent="0.25">
      <c r="B102" s="1"/>
      <c r="C102" s="1"/>
      <c r="D102" s="1"/>
      <c r="E102" s="2"/>
      <c r="F102" s="1"/>
      <c r="G102" s="2"/>
      <c r="H102" s="286"/>
      <c r="I102" s="287"/>
      <c r="J102" s="288" t="str">
        <f t="shared" si="12"/>
        <v/>
      </c>
      <c r="K102" s="288">
        <f t="shared" si="13"/>
        <v>0</v>
      </c>
      <c r="L102" s="303"/>
      <c r="M102" s="304"/>
      <c r="N102" s="303"/>
      <c r="O102" s="286"/>
      <c r="P102" s="305" t="str">
        <f t="shared" si="14"/>
        <v/>
      </c>
      <c r="Q102" s="304"/>
      <c r="R102" s="303"/>
      <c r="S102" s="286"/>
      <c r="T102" s="305" t="str">
        <f t="shared" si="15"/>
        <v/>
      </c>
      <c r="U102" s="306" t="str">
        <f t="shared" si="11"/>
        <v/>
      </c>
      <c r="V102" s="289"/>
      <c r="W102" s="303"/>
      <c r="X102" s="286"/>
      <c r="Y102" s="305" t="str">
        <f>+IF(AND(W102&gt;0,V102&lt;&gt;'Data Validation (ROP used only)'!$A$25),SUM(W102:X102),"")</f>
        <v/>
      </c>
      <c r="Z102" s="307">
        <f>IF(OR(V102='Data Validation (ROP used only)'!$A$25,ISBLANK(W102),ISERROR(W102/$I102)),0,W102/$I102)</f>
        <v>0</v>
      </c>
      <c r="AA102" s="308"/>
      <c r="AB102" s="309" t="str" cm="1">
        <f t="array" ref="AB102">_xlfn.IFS(AA102="","",AA102/I102&gt;=2,I102*2,AA102/I102&lt;2,AA102)</f>
        <v/>
      </c>
      <c r="AC102" s="310" t="str">
        <f t="shared" si="16"/>
        <v/>
      </c>
      <c r="AD102" s="286"/>
      <c r="AE102" s="305" t="str">
        <f t="shared" si="17"/>
        <v/>
      </c>
      <c r="AF102" s="311">
        <f t="shared" si="18"/>
        <v>0</v>
      </c>
      <c r="AG102" s="187" t="str">
        <f>IF(L102&gt;0,L102+W102+AB102+AC102+R102+#REF!+N102,"")</f>
        <v/>
      </c>
      <c r="AH102" s="188" t="str">
        <f>IF(L102&gt;0,+X102+AD102+S102+#REF!+O102,"")</f>
        <v/>
      </c>
    </row>
    <row r="103" spans="2:34" s="105" customFormat="1" ht="13.8" outlineLevel="1" x14ac:dyDescent="0.25">
      <c r="B103" s="1"/>
      <c r="C103" s="1"/>
      <c r="D103" s="1"/>
      <c r="E103" s="2"/>
      <c r="F103" s="1"/>
      <c r="G103" s="2"/>
      <c r="H103" s="286"/>
      <c r="I103" s="287"/>
      <c r="J103" s="288" t="str">
        <f t="shared" si="12"/>
        <v/>
      </c>
      <c r="K103" s="288">
        <f t="shared" si="13"/>
        <v>0</v>
      </c>
      <c r="L103" s="303"/>
      <c r="M103" s="304"/>
      <c r="N103" s="303"/>
      <c r="O103" s="286"/>
      <c r="P103" s="305" t="str">
        <f t="shared" si="14"/>
        <v/>
      </c>
      <c r="Q103" s="304"/>
      <c r="R103" s="303"/>
      <c r="S103" s="286"/>
      <c r="T103" s="305" t="str">
        <f t="shared" si="15"/>
        <v/>
      </c>
      <c r="U103" s="306" t="str">
        <f t="shared" si="11"/>
        <v/>
      </c>
      <c r="V103" s="289"/>
      <c r="W103" s="303"/>
      <c r="X103" s="286"/>
      <c r="Y103" s="305" t="str">
        <f>+IF(AND(W103&gt;0,V103&lt;&gt;'Data Validation (ROP used only)'!$A$25),SUM(W103:X103),"")</f>
        <v/>
      </c>
      <c r="Z103" s="307">
        <f>IF(OR(V103='Data Validation (ROP used only)'!$A$25,ISBLANK(W103),ISERROR(W103/$I103)),0,W103/$I103)</f>
        <v>0</v>
      </c>
      <c r="AA103" s="308"/>
      <c r="AB103" s="309" t="str" cm="1">
        <f t="array" ref="AB103">_xlfn.IFS(AA103="","",AA103/I103&gt;=2,I103*2,AA103/I103&lt;2,AA103)</f>
        <v/>
      </c>
      <c r="AC103" s="310" t="str">
        <f t="shared" si="16"/>
        <v/>
      </c>
      <c r="AD103" s="286"/>
      <c r="AE103" s="305" t="str">
        <f t="shared" si="17"/>
        <v/>
      </c>
      <c r="AF103" s="311">
        <f t="shared" si="18"/>
        <v>0</v>
      </c>
      <c r="AG103" s="187" t="str">
        <f>IF(L103&gt;0,L103+W103+AB103+AC103+R103+#REF!+N103,"")</f>
        <v/>
      </c>
      <c r="AH103" s="188" t="str">
        <f>IF(L103&gt;0,+X103+AD103+S103+#REF!+O103,"")</f>
        <v/>
      </c>
    </row>
    <row r="104" spans="2:34" s="105" customFormat="1" ht="13.8" outlineLevel="1" x14ac:dyDescent="0.25">
      <c r="B104" s="1"/>
      <c r="C104" s="1"/>
      <c r="D104" s="1"/>
      <c r="E104" s="2"/>
      <c r="F104" s="1"/>
      <c r="G104" s="2"/>
      <c r="H104" s="286"/>
      <c r="I104" s="287"/>
      <c r="J104" s="288" t="str">
        <f t="shared" si="12"/>
        <v/>
      </c>
      <c r="K104" s="288">
        <f t="shared" si="13"/>
        <v>0</v>
      </c>
      <c r="L104" s="303"/>
      <c r="M104" s="304"/>
      <c r="N104" s="303"/>
      <c r="O104" s="286"/>
      <c r="P104" s="305" t="str">
        <f t="shared" si="14"/>
        <v/>
      </c>
      <c r="Q104" s="304"/>
      <c r="R104" s="303"/>
      <c r="S104" s="286"/>
      <c r="T104" s="305" t="str">
        <f t="shared" si="15"/>
        <v/>
      </c>
      <c r="U104" s="306" t="str">
        <f t="shared" si="11"/>
        <v/>
      </c>
      <c r="V104" s="289"/>
      <c r="W104" s="303"/>
      <c r="X104" s="286"/>
      <c r="Y104" s="305" t="str">
        <f>+IF(AND(W104&gt;0,V104&lt;&gt;'Data Validation (ROP used only)'!$A$25),SUM(W104:X104),"")</f>
        <v/>
      </c>
      <c r="Z104" s="307">
        <f>IF(OR(V104='Data Validation (ROP used only)'!$A$25,ISBLANK(W104),ISERROR(W104/$I104)),0,W104/$I104)</f>
        <v>0</v>
      </c>
      <c r="AA104" s="308"/>
      <c r="AB104" s="309" t="str" cm="1">
        <f t="array" ref="AB104">_xlfn.IFS(AA104="","",AA104/I104&gt;=2,I104*2,AA104/I104&lt;2,AA104)</f>
        <v/>
      </c>
      <c r="AC104" s="310" t="str">
        <f t="shared" si="16"/>
        <v/>
      </c>
      <c r="AD104" s="286"/>
      <c r="AE104" s="305" t="str">
        <f t="shared" si="17"/>
        <v/>
      </c>
      <c r="AF104" s="311">
        <f t="shared" si="18"/>
        <v>0</v>
      </c>
      <c r="AG104" s="187" t="str">
        <f>IF(L104&gt;0,L104+W104+AB104+AC104+R104+#REF!+N104,"")</f>
        <v/>
      </c>
      <c r="AH104" s="188" t="str">
        <f>IF(L104&gt;0,+X104+AD104+S104+#REF!+O104,"")</f>
        <v/>
      </c>
    </row>
    <row r="105" spans="2:34" s="105" customFormat="1" ht="13.8" outlineLevel="1" x14ac:dyDescent="0.25">
      <c r="B105" s="1"/>
      <c r="C105" s="1"/>
      <c r="D105" s="1"/>
      <c r="E105" s="2"/>
      <c r="F105" s="1"/>
      <c r="G105" s="2"/>
      <c r="H105" s="286"/>
      <c r="I105" s="287"/>
      <c r="J105" s="288" t="str">
        <f t="shared" si="12"/>
        <v/>
      </c>
      <c r="K105" s="288">
        <f t="shared" si="13"/>
        <v>0</v>
      </c>
      <c r="L105" s="303"/>
      <c r="M105" s="304"/>
      <c r="N105" s="303"/>
      <c r="O105" s="286"/>
      <c r="P105" s="305" t="str">
        <f t="shared" si="14"/>
        <v/>
      </c>
      <c r="Q105" s="304"/>
      <c r="R105" s="303"/>
      <c r="S105" s="286"/>
      <c r="T105" s="305" t="str">
        <f t="shared" si="15"/>
        <v/>
      </c>
      <c r="U105" s="306" t="str">
        <f t="shared" si="11"/>
        <v/>
      </c>
      <c r="V105" s="289"/>
      <c r="W105" s="303"/>
      <c r="X105" s="286"/>
      <c r="Y105" s="305" t="str">
        <f>+IF(AND(W105&gt;0,V105&lt;&gt;'Data Validation (ROP used only)'!$A$25),SUM(W105:X105),"")</f>
        <v/>
      </c>
      <c r="Z105" s="307">
        <f>IF(OR(V105='Data Validation (ROP used only)'!$A$25,ISBLANK(W105),ISERROR(W105/$I105)),0,W105/$I105)</f>
        <v>0</v>
      </c>
      <c r="AA105" s="308"/>
      <c r="AB105" s="309" t="str" cm="1">
        <f t="array" ref="AB105">_xlfn.IFS(AA105="","",AA105/I105&gt;=2,I105*2,AA105/I105&lt;2,AA105)</f>
        <v/>
      </c>
      <c r="AC105" s="310" t="str">
        <f t="shared" si="16"/>
        <v/>
      </c>
      <c r="AD105" s="286"/>
      <c r="AE105" s="305" t="str">
        <f t="shared" si="17"/>
        <v/>
      </c>
      <c r="AF105" s="311">
        <f t="shared" si="18"/>
        <v>0</v>
      </c>
      <c r="AG105" s="187" t="str">
        <f>IF(L105&gt;0,L105+W105+AB105+AC105+R105+#REF!+N105,"")</f>
        <v/>
      </c>
      <c r="AH105" s="188" t="str">
        <f>IF(L105&gt;0,+X105+AD105+S105+#REF!+O105,"")</f>
        <v/>
      </c>
    </row>
    <row r="106" spans="2:34" s="105" customFormat="1" ht="13.8" outlineLevel="1" x14ac:dyDescent="0.25">
      <c r="B106" s="1"/>
      <c r="C106" s="1"/>
      <c r="D106" s="1"/>
      <c r="E106" s="2"/>
      <c r="F106" s="1"/>
      <c r="G106" s="2"/>
      <c r="H106" s="286"/>
      <c r="I106" s="287"/>
      <c r="J106" s="288" t="str">
        <f t="shared" si="12"/>
        <v/>
      </c>
      <c r="K106" s="288">
        <f t="shared" si="13"/>
        <v>0</v>
      </c>
      <c r="L106" s="303"/>
      <c r="M106" s="304"/>
      <c r="N106" s="303"/>
      <c r="O106" s="286"/>
      <c r="P106" s="305" t="str">
        <f t="shared" si="14"/>
        <v/>
      </c>
      <c r="Q106" s="304"/>
      <c r="R106" s="303"/>
      <c r="S106" s="286"/>
      <c r="T106" s="305" t="str">
        <f t="shared" si="15"/>
        <v/>
      </c>
      <c r="U106" s="306" t="str">
        <f t="shared" si="11"/>
        <v/>
      </c>
      <c r="V106" s="289"/>
      <c r="W106" s="303"/>
      <c r="X106" s="286"/>
      <c r="Y106" s="305" t="str">
        <f>+IF(AND(W106&gt;0,V106&lt;&gt;'Data Validation (ROP used only)'!$A$25),SUM(W106:X106),"")</f>
        <v/>
      </c>
      <c r="Z106" s="307">
        <f>IF(OR(V106='Data Validation (ROP used only)'!$A$25,ISBLANK(W106),ISERROR(W106/$I106)),0,W106/$I106)</f>
        <v>0</v>
      </c>
      <c r="AA106" s="308"/>
      <c r="AB106" s="309" t="str" cm="1">
        <f t="array" ref="AB106">_xlfn.IFS(AA106="","",AA106/I106&gt;=2,I106*2,AA106/I106&lt;2,AA106)</f>
        <v/>
      </c>
      <c r="AC106" s="310" t="str">
        <f t="shared" si="16"/>
        <v/>
      </c>
      <c r="AD106" s="286"/>
      <c r="AE106" s="305" t="str">
        <f t="shared" si="17"/>
        <v/>
      </c>
      <c r="AF106" s="311">
        <f t="shared" si="18"/>
        <v>0</v>
      </c>
      <c r="AG106" s="187" t="str">
        <f>IF(L106&gt;0,L106+W106+AB106+AC106+R106+#REF!+N106,"")</f>
        <v/>
      </c>
      <c r="AH106" s="188" t="str">
        <f>IF(L106&gt;0,+X106+AD106+S106+#REF!+O106,"")</f>
        <v/>
      </c>
    </row>
    <row r="107" spans="2:34" s="105" customFormat="1" ht="13.8" outlineLevel="1" x14ac:dyDescent="0.25">
      <c r="B107" s="1"/>
      <c r="C107" s="1"/>
      <c r="D107" s="1"/>
      <c r="E107" s="2"/>
      <c r="F107" s="1"/>
      <c r="G107" s="2"/>
      <c r="H107" s="286"/>
      <c r="I107" s="287"/>
      <c r="J107" s="288" t="str">
        <f t="shared" si="12"/>
        <v/>
      </c>
      <c r="K107" s="288">
        <f t="shared" si="13"/>
        <v>0</v>
      </c>
      <c r="L107" s="303"/>
      <c r="M107" s="304"/>
      <c r="N107" s="303"/>
      <c r="O107" s="286"/>
      <c r="P107" s="305" t="str">
        <f t="shared" si="14"/>
        <v/>
      </c>
      <c r="Q107" s="304"/>
      <c r="R107" s="303"/>
      <c r="S107" s="286"/>
      <c r="T107" s="305" t="str">
        <f t="shared" si="15"/>
        <v/>
      </c>
      <c r="U107" s="306" t="str">
        <f t="shared" si="11"/>
        <v/>
      </c>
      <c r="V107" s="289"/>
      <c r="W107" s="303"/>
      <c r="X107" s="286"/>
      <c r="Y107" s="305" t="str">
        <f>+IF(AND(W107&gt;0,V107&lt;&gt;'Data Validation (ROP used only)'!$A$25),SUM(W107:X107),"")</f>
        <v/>
      </c>
      <c r="Z107" s="307">
        <f>IF(OR(V107='Data Validation (ROP used only)'!$A$25,ISBLANK(W107),ISERROR(W107/$I107)),0,W107/$I107)</f>
        <v>0</v>
      </c>
      <c r="AA107" s="308"/>
      <c r="AB107" s="309" t="str" cm="1">
        <f t="array" ref="AB107">_xlfn.IFS(AA107="","",AA107/I107&gt;=2,I107*2,AA107/I107&lt;2,AA107)</f>
        <v/>
      </c>
      <c r="AC107" s="310" t="str">
        <f t="shared" si="16"/>
        <v/>
      </c>
      <c r="AD107" s="286"/>
      <c r="AE107" s="305" t="str">
        <f t="shared" si="17"/>
        <v/>
      </c>
      <c r="AF107" s="311">
        <f t="shared" si="18"/>
        <v>0</v>
      </c>
      <c r="AG107" s="187" t="str">
        <f>IF(L107&gt;0,L107+W107+AB107+AC107+R107+#REF!+N107,"")</f>
        <v/>
      </c>
      <c r="AH107" s="188" t="str">
        <f>IF(L107&gt;0,+X107+AD107+S107+#REF!+O107,"")</f>
        <v/>
      </c>
    </row>
    <row r="108" spans="2:34" s="105" customFormat="1" ht="13.8" outlineLevel="1" x14ac:dyDescent="0.25">
      <c r="B108" s="1"/>
      <c r="C108" s="1"/>
      <c r="D108" s="1"/>
      <c r="E108" s="2"/>
      <c r="F108" s="1"/>
      <c r="G108" s="2"/>
      <c r="H108" s="286"/>
      <c r="I108" s="287"/>
      <c r="J108" s="288" t="str">
        <f t="shared" si="12"/>
        <v/>
      </c>
      <c r="K108" s="288">
        <f t="shared" si="13"/>
        <v>0</v>
      </c>
      <c r="L108" s="303"/>
      <c r="M108" s="304"/>
      <c r="N108" s="303"/>
      <c r="O108" s="286"/>
      <c r="P108" s="305" t="str">
        <f t="shared" si="14"/>
        <v/>
      </c>
      <c r="Q108" s="304"/>
      <c r="R108" s="303"/>
      <c r="S108" s="286"/>
      <c r="T108" s="305" t="str">
        <f t="shared" si="15"/>
        <v/>
      </c>
      <c r="U108" s="306" t="str">
        <f t="shared" si="11"/>
        <v/>
      </c>
      <c r="V108" s="289"/>
      <c r="W108" s="303"/>
      <c r="X108" s="286"/>
      <c r="Y108" s="305" t="str">
        <f>+IF(AND(W108&gt;0,V108&lt;&gt;'Data Validation (ROP used only)'!$A$25),SUM(W108:X108),"")</f>
        <v/>
      </c>
      <c r="Z108" s="307">
        <f>IF(OR(V108='Data Validation (ROP used only)'!$A$25,ISBLANK(W108),ISERROR(W108/$I108)),0,W108/$I108)</f>
        <v>0</v>
      </c>
      <c r="AA108" s="308"/>
      <c r="AB108" s="309" t="str" cm="1">
        <f t="array" ref="AB108">_xlfn.IFS(AA108="","",AA108/I108&gt;=2,I108*2,AA108/I108&lt;2,AA108)</f>
        <v/>
      </c>
      <c r="AC108" s="310" t="str">
        <f t="shared" si="16"/>
        <v/>
      </c>
      <c r="AD108" s="286"/>
      <c r="AE108" s="305" t="str">
        <f t="shared" si="17"/>
        <v/>
      </c>
      <c r="AF108" s="311">
        <f t="shared" si="18"/>
        <v>0</v>
      </c>
      <c r="AG108" s="187" t="str">
        <f>IF(L108&gt;0,L108+W108+AB108+AC108+R108+#REF!+N108,"")</f>
        <v/>
      </c>
      <c r="AH108" s="188" t="str">
        <f>IF(L108&gt;0,+X108+AD108+S108+#REF!+O108,"")</f>
        <v/>
      </c>
    </row>
    <row r="109" spans="2:34" s="105" customFormat="1" ht="13.8" outlineLevel="1" x14ac:dyDescent="0.25">
      <c r="B109" s="1"/>
      <c r="C109" s="1"/>
      <c r="D109" s="1"/>
      <c r="E109" s="2"/>
      <c r="F109" s="1"/>
      <c r="G109" s="2"/>
      <c r="H109" s="286"/>
      <c r="I109" s="287"/>
      <c r="J109" s="288" t="str">
        <f t="shared" si="12"/>
        <v/>
      </c>
      <c r="K109" s="288">
        <f t="shared" si="13"/>
        <v>0</v>
      </c>
      <c r="L109" s="303"/>
      <c r="M109" s="304"/>
      <c r="N109" s="303"/>
      <c r="O109" s="286"/>
      <c r="P109" s="305" t="str">
        <f t="shared" si="14"/>
        <v/>
      </c>
      <c r="Q109" s="304"/>
      <c r="R109" s="303"/>
      <c r="S109" s="286"/>
      <c r="T109" s="305" t="str">
        <f t="shared" si="15"/>
        <v/>
      </c>
      <c r="U109" s="306" t="str">
        <f t="shared" si="11"/>
        <v/>
      </c>
      <c r="V109" s="289"/>
      <c r="W109" s="303"/>
      <c r="X109" s="286"/>
      <c r="Y109" s="305" t="str">
        <f>+IF(AND(W109&gt;0,V109&lt;&gt;'Data Validation (ROP used only)'!$A$25),SUM(W109:X109),"")</f>
        <v/>
      </c>
      <c r="Z109" s="307">
        <f>IF(OR(V109='Data Validation (ROP used only)'!$A$25,ISBLANK(W109),ISERROR(W109/$I109)),0,W109/$I109)</f>
        <v>0</v>
      </c>
      <c r="AA109" s="308"/>
      <c r="AB109" s="309" t="str" cm="1">
        <f t="array" ref="AB109">_xlfn.IFS(AA109="","",AA109/I109&gt;=2,I109*2,AA109/I109&lt;2,AA109)</f>
        <v/>
      </c>
      <c r="AC109" s="310" t="str">
        <f t="shared" si="16"/>
        <v/>
      </c>
      <c r="AD109" s="286"/>
      <c r="AE109" s="305" t="str">
        <f t="shared" si="17"/>
        <v/>
      </c>
      <c r="AF109" s="311">
        <f t="shared" si="18"/>
        <v>0</v>
      </c>
      <c r="AG109" s="187" t="str">
        <f>IF(L109&gt;0,L109+W109+AB109+AC109+R109+#REF!+N109,"")</f>
        <v/>
      </c>
      <c r="AH109" s="188" t="str">
        <f>IF(L109&gt;0,+X109+AD109+S109+#REF!+O109,"")</f>
        <v/>
      </c>
    </row>
    <row r="110" spans="2:34" s="105" customFormat="1" ht="13.8" outlineLevel="1" x14ac:dyDescent="0.25">
      <c r="B110" s="1"/>
      <c r="C110" s="1"/>
      <c r="D110" s="1"/>
      <c r="E110" s="2"/>
      <c r="F110" s="1"/>
      <c r="G110" s="2"/>
      <c r="H110" s="286"/>
      <c r="I110" s="287"/>
      <c r="J110" s="288" t="str">
        <f t="shared" si="12"/>
        <v/>
      </c>
      <c r="K110" s="288">
        <f t="shared" si="13"/>
        <v>0</v>
      </c>
      <c r="L110" s="303"/>
      <c r="M110" s="304"/>
      <c r="N110" s="303"/>
      <c r="O110" s="286"/>
      <c r="P110" s="305" t="str">
        <f t="shared" si="14"/>
        <v/>
      </c>
      <c r="Q110" s="304"/>
      <c r="R110" s="303"/>
      <c r="S110" s="286"/>
      <c r="T110" s="305" t="str">
        <f t="shared" si="15"/>
        <v/>
      </c>
      <c r="U110" s="306" t="str">
        <f t="shared" si="11"/>
        <v/>
      </c>
      <c r="V110" s="289"/>
      <c r="W110" s="303"/>
      <c r="X110" s="286"/>
      <c r="Y110" s="305" t="str">
        <f>+IF(AND(W110&gt;0,V110&lt;&gt;'Data Validation (ROP used only)'!$A$25),SUM(W110:X110),"")</f>
        <v/>
      </c>
      <c r="Z110" s="307">
        <f>IF(OR(V110='Data Validation (ROP used only)'!$A$25,ISBLANK(W110),ISERROR(W110/$I110)),0,W110/$I110)</f>
        <v>0</v>
      </c>
      <c r="AA110" s="308"/>
      <c r="AB110" s="309" t="str" cm="1">
        <f t="array" ref="AB110">_xlfn.IFS(AA110="","",AA110/I110&gt;=2,I110*2,AA110/I110&lt;2,AA110)</f>
        <v/>
      </c>
      <c r="AC110" s="310" t="str">
        <f t="shared" si="16"/>
        <v/>
      </c>
      <c r="AD110" s="286"/>
      <c r="AE110" s="305" t="str">
        <f t="shared" si="17"/>
        <v/>
      </c>
      <c r="AF110" s="311">
        <f t="shared" si="18"/>
        <v>0</v>
      </c>
      <c r="AG110" s="187" t="str">
        <f>IF(L110&gt;0,L110+W110+AB110+AC110+R110+#REF!+N110,"")</f>
        <v/>
      </c>
      <c r="AH110" s="188" t="str">
        <f>IF(L110&gt;0,+X110+AD110+S110+#REF!+O110,"")</f>
        <v/>
      </c>
    </row>
    <row r="111" spans="2:34" s="105" customFormat="1" ht="13.8" outlineLevel="1" x14ac:dyDescent="0.25">
      <c r="B111" s="1"/>
      <c r="C111" s="1"/>
      <c r="D111" s="1"/>
      <c r="E111" s="2"/>
      <c r="F111" s="1"/>
      <c r="G111" s="2"/>
      <c r="H111" s="286"/>
      <c r="I111" s="287"/>
      <c r="J111" s="288" t="str">
        <f t="shared" si="12"/>
        <v/>
      </c>
      <c r="K111" s="288">
        <f t="shared" si="13"/>
        <v>0</v>
      </c>
      <c r="L111" s="303"/>
      <c r="M111" s="304"/>
      <c r="N111" s="303"/>
      <c r="O111" s="286"/>
      <c r="P111" s="305" t="str">
        <f t="shared" si="14"/>
        <v/>
      </c>
      <c r="Q111" s="304"/>
      <c r="R111" s="303"/>
      <c r="S111" s="286"/>
      <c r="T111" s="305" t="str">
        <f t="shared" si="15"/>
        <v/>
      </c>
      <c r="U111" s="306" t="str">
        <f t="shared" si="11"/>
        <v/>
      </c>
      <c r="V111" s="289"/>
      <c r="W111" s="303"/>
      <c r="X111" s="286"/>
      <c r="Y111" s="305" t="str">
        <f>+IF(AND(W111&gt;0,V111&lt;&gt;'Data Validation (ROP used only)'!$A$25),SUM(W111:X111),"")</f>
        <v/>
      </c>
      <c r="Z111" s="307">
        <f>IF(OR(V111='Data Validation (ROP used only)'!$A$25,ISBLANK(W111),ISERROR(W111/$I111)),0,W111/$I111)</f>
        <v>0</v>
      </c>
      <c r="AA111" s="308"/>
      <c r="AB111" s="309" t="str" cm="1">
        <f t="array" ref="AB111">_xlfn.IFS(AA111="","",AA111/I111&gt;=2,I111*2,AA111/I111&lt;2,AA111)</f>
        <v/>
      </c>
      <c r="AC111" s="310" t="str">
        <f t="shared" si="16"/>
        <v/>
      </c>
      <c r="AD111" s="286"/>
      <c r="AE111" s="305" t="str">
        <f t="shared" si="17"/>
        <v/>
      </c>
      <c r="AF111" s="311">
        <f t="shared" si="18"/>
        <v>0</v>
      </c>
      <c r="AG111" s="187" t="str">
        <f>IF(L111&gt;0,L111+W111+AB111+AC111+R111+#REF!+N111,"")</f>
        <v/>
      </c>
      <c r="AH111" s="188" t="str">
        <f>IF(L111&gt;0,+X111+AD111+S111+#REF!+O111,"")</f>
        <v/>
      </c>
    </row>
    <row r="112" spans="2:34" s="105" customFormat="1" ht="13.8" outlineLevel="1" x14ac:dyDescent="0.25">
      <c r="B112" s="1"/>
      <c r="C112" s="1"/>
      <c r="D112" s="1"/>
      <c r="E112" s="2"/>
      <c r="F112" s="1"/>
      <c r="G112" s="2"/>
      <c r="H112" s="286"/>
      <c r="I112" s="287"/>
      <c r="J112" s="288" t="str">
        <f t="shared" si="12"/>
        <v/>
      </c>
      <c r="K112" s="288">
        <f t="shared" si="13"/>
        <v>0</v>
      </c>
      <c r="L112" s="303"/>
      <c r="M112" s="304"/>
      <c r="N112" s="303"/>
      <c r="O112" s="286"/>
      <c r="P112" s="305" t="str">
        <f t="shared" si="14"/>
        <v/>
      </c>
      <c r="Q112" s="304"/>
      <c r="R112" s="303"/>
      <c r="S112" s="286"/>
      <c r="T112" s="305" t="str">
        <f t="shared" si="15"/>
        <v/>
      </c>
      <c r="U112" s="306" t="str">
        <f t="shared" si="11"/>
        <v/>
      </c>
      <c r="V112" s="289"/>
      <c r="W112" s="303"/>
      <c r="X112" s="286"/>
      <c r="Y112" s="305" t="str">
        <f>+IF(AND(W112&gt;0,V112&lt;&gt;'Data Validation (ROP used only)'!$A$25),SUM(W112:X112),"")</f>
        <v/>
      </c>
      <c r="Z112" s="307">
        <f>IF(OR(V112='Data Validation (ROP used only)'!$A$25,ISBLANK(W112),ISERROR(W112/$I112)),0,W112/$I112)</f>
        <v>0</v>
      </c>
      <c r="AA112" s="308"/>
      <c r="AB112" s="309" t="str" cm="1">
        <f t="array" ref="AB112">_xlfn.IFS(AA112="","",AA112/I112&gt;=2,I112*2,AA112/I112&lt;2,AA112)</f>
        <v/>
      </c>
      <c r="AC112" s="310" t="str">
        <f t="shared" si="16"/>
        <v/>
      </c>
      <c r="AD112" s="286"/>
      <c r="AE112" s="305" t="str">
        <f t="shared" si="17"/>
        <v/>
      </c>
      <c r="AF112" s="311">
        <f t="shared" si="18"/>
        <v>0</v>
      </c>
      <c r="AG112" s="187" t="str">
        <f>IF(L112&gt;0,L112+W112+AB112+AC112+R112+#REF!+N112,"")</f>
        <v/>
      </c>
      <c r="AH112" s="188" t="str">
        <f>IF(L112&gt;0,+X112+AD112+S112+#REF!+O112,"")</f>
        <v/>
      </c>
    </row>
    <row r="113" spans="2:34" s="105" customFormat="1" ht="13.8" outlineLevel="1" x14ac:dyDescent="0.25">
      <c r="B113" s="1"/>
      <c r="C113" s="1"/>
      <c r="D113" s="1"/>
      <c r="E113" s="2"/>
      <c r="F113" s="1"/>
      <c r="G113" s="2"/>
      <c r="H113" s="286"/>
      <c r="I113" s="287"/>
      <c r="J113" s="288" t="str">
        <f t="shared" si="12"/>
        <v/>
      </c>
      <c r="K113" s="288">
        <f t="shared" si="13"/>
        <v>0</v>
      </c>
      <c r="L113" s="303"/>
      <c r="M113" s="304"/>
      <c r="N113" s="303"/>
      <c r="O113" s="286"/>
      <c r="P113" s="305" t="str">
        <f t="shared" si="14"/>
        <v/>
      </c>
      <c r="Q113" s="304"/>
      <c r="R113" s="303"/>
      <c r="S113" s="286"/>
      <c r="T113" s="305" t="str">
        <f t="shared" si="15"/>
        <v/>
      </c>
      <c r="U113" s="306" t="str">
        <f t="shared" si="11"/>
        <v/>
      </c>
      <c r="V113" s="289"/>
      <c r="W113" s="303"/>
      <c r="X113" s="286"/>
      <c r="Y113" s="305" t="str">
        <f>+IF(AND(W113&gt;0,V113&lt;&gt;'Data Validation (ROP used only)'!$A$25),SUM(W113:X113),"")</f>
        <v/>
      </c>
      <c r="Z113" s="307">
        <f>IF(OR(V113='Data Validation (ROP used only)'!$A$25,ISBLANK(W113),ISERROR(W113/$I113)),0,W113/$I113)</f>
        <v>0</v>
      </c>
      <c r="AA113" s="308"/>
      <c r="AB113" s="309" t="str" cm="1">
        <f t="array" ref="AB113">_xlfn.IFS(AA113="","",AA113/I113&gt;=2,I113*2,AA113/I113&lt;2,AA113)</f>
        <v/>
      </c>
      <c r="AC113" s="310" t="str">
        <f t="shared" si="16"/>
        <v/>
      </c>
      <c r="AD113" s="286"/>
      <c r="AE113" s="305" t="str">
        <f t="shared" si="17"/>
        <v/>
      </c>
      <c r="AF113" s="311">
        <f t="shared" si="18"/>
        <v>0</v>
      </c>
      <c r="AG113" s="187" t="str">
        <f>IF(L113&gt;0,L113+W113+AB113+AC113+R113+#REF!+N113,"")</f>
        <v/>
      </c>
      <c r="AH113" s="188" t="str">
        <f>IF(L113&gt;0,+X113+AD113+S113+#REF!+O113,"")</f>
        <v/>
      </c>
    </row>
    <row r="114" spans="2:34" s="105" customFormat="1" ht="13.8" outlineLevel="1" x14ac:dyDescent="0.25">
      <c r="B114" s="1"/>
      <c r="C114" s="1"/>
      <c r="D114" s="1"/>
      <c r="E114" s="2"/>
      <c r="F114" s="1"/>
      <c r="G114" s="2"/>
      <c r="H114" s="286"/>
      <c r="I114" s="287"/>
      <c r="J114" s="288" t="str">
        <f t="shared" si="12"/>
        <v/>
      </c>
      <c r="K114" s="288">
        <f t="shared" si="13"/>
        <v>0</v>
      </c>
      <c r="L114" s="303"/>
      <c r="M114" s="304"/>
      <c r="N114" s="303"/>
      <c r="O114" s="286"/>
      <c r="P114" s="305" t="str">
        <f t="shared" si="14"/>
        <v/>
      </c>
      <c r="Q114" s="304"/>
      <c r="R114" s="303"/>
      <c r="S114" s="286"/>
      <c r="T114" s="305" t="str">
        <f t="shared" si="15"/>
        <v/>
      </c>
      <c r="U114" s="306" t="str">
        <f t="shared" si="11"/>
        <v/>
      </c>
      <c r="V114" s="289"/>
      <c r="W114" s="303"/>
      <c r="X114" s="286"/>
      <c r="Y114" s="305" t="str">
        <f>+IF(AND(W114&gt;0,V114&lt;&gt;'Data Validation (ROP used only)'!$A$25),SUM(W114:X114),"")</f>
        <v/>
      </c>
      <c r="Z114" s="307">
        <f>IF(OR(V114='Data Validation (ROP used only)'!$A$25,ISBLANK(W114),ISERROR(W114/$I114)),0,W114/$I114)</f>
        <v>0</v>
      </c>
      <c r="AA114" s="308"/>
      <c r="AB114" s="309" t="str" cm="1">
        <f t="array" ref="AB114">_xlfn.IFS(AA114="","",AA114/I114&gt;=2,I114*2,AA114/I114&lt;2,AA114)</f>
        <v/>
      </c>
      <c r="AC114" s="310" t="str">
        <f t="shared" si="16"/>
        <v/>
      </c>
      <c r="AD114" s="286"/>
      <c r="AE114" s="305" t="str">
        <f t="shared" si="17"/>
        <v/>
      </c>
      <c r="AF114" s="311">
        <f t="shared" si="18"/>
        <v>0</v>
      </c>
      <c r="AG114" s="187" t="str">
        <f>IF(L114&gt;0,L114+W114+AB114+AC114+R114+#REF!+N114,"")</f>
        <v/>
      </c>
      <c r="AH114" s="188" t="str">
        <f>IF(L114&gt;0,+X114+AD114+S114+#REF!+O114,"")</f>
        <v/>
      </c>
    </row>
    <row r="115" spans="2:34" s="105" customFormat="1" ht="13.8" outlineLevel="1" x14ac:dyDescent="0.25">
      <c r="B115" s="1"/>
      <c r="C115" s="1"/>
      <c r="D115" s="1"/>
      <c r="E115" s="2"/>
      <c r="F115" s="1"/>
      <c r="G115" s="2"/>
      <c r="H115" s="286"/>
      <c r="I115" s="287"/>
      <c r="J115" s="288" t="str">
        <f t="shared" si="12"/>
        <v/>
      </c>
      <c r="K115" s="288">
        <f t="shared" si="13"/>
        <v>0</v>
      </c>
      <c r="L115" s="303"/>
      <c r="M115" s="304"/>
      <c r="N115" s="303"/>
      <c r="O115" s="286"/>
      <c r="P115" s="305" t="str">
        <f t="shared" si="14"/>
        <v/>
      </c>
      <c r="Q115" s="304"/>
      <c r="R115" s="303"/>
      <c r="S115" s="286"/>
      <c r="T115" s="305" t="str">
        <f t="shared" si="15"/>
        <v/>
      </c>
      <c r="U115" s="306" t="str">
        <f t="shared" si="11"/>
        <v/>
      </c>
      <c r="V115" s="289"/>
      <c r="W115" s="303"/>
      <c r="X115" s="286"/>
      <c r="Y115" s="305" t="str">
        <f>+IF(AND(W115&gt;0,V115&lt;&gt;'Data Validation (ROP used only)'!$A$25),SUM(W115:X115),"")</f>
        <v/>
      </c>
      <c r="Z115" s="307">
        <f>IF(OR(V115='Data Validation (ROP used only)'!$A$25,ISBLANK(W115),ISERROR(W115/$I115)),0,W115/$I115)</f>
        <v>0</v>
      </c>
      <c r="AA115" s="308"/>
      <c r="AB115" s="309" t="str" cm="1">
        <f t="array" ref="AB115">_xlfn.IFS(AA115="","",AA115/I115&gt;=2,I115*2,AA115/I115&lt;2,AA115)</f>
        <v/>
      </c>
      <c r="AC115" s="310" t="str">
        <f t="shared" si="16"/>
        <v/>
      </c>
      <c r="AD115" s="286"/>
      <c r="AE115" s="305" t="str">
        <f t="shared" si="17"/>
        <v/>
      </c>
      <c r="AF115" s="311">
        <f t="shared" si="18"/>
        <v>0</v>
      </c>
      <c r="AG115" s="187" t="str">
        <f>IF(L115&gt;0,L115+W115+AB115+AC115+R115+#REF!+N115,"")</f>
        <v/>
      </c>
      <c r="AH115" s="188" t="str">
        <f>IF(L115&gt;0,+X115+AD115+S115+#REF!+O115,"")</f>
        <v/>
      </c>
    </row>
    <row r="116" spans="2:34" s="105" customFormat="1" ht="13.8" outlineLevel="1" x14ac:dyDescent="0.25">
      <c r="B116" s="1"/>
      <c r="C116" s="1"/>
      <c r="D116" s="1"/>
      <c r="E116" s="2"/>
      <c r="F116" s="1"/>
      <c r="G116" s="2"/>
      <c r="H116" s="286"/>
      <c r="I116" s="287"/>
      <c r="J116" s="288" t="str">
        <f t="shared" si="12"/>
        <v/>
      </c>
      <c r="K116" s="288">
        <f t="shared" si="13"/>
        <v>0</v>
      </c>
      <c r="L116" s="303"/>
      <c r="M116" s="304"/>
      <c r="N116" s="303"/>
      <c r="O116" s="286"/>
      <c r="P116" s="305" t="str">
        <f t="shared" si="14"/>
        <v/>
      </c>
      <c r="Q116" s="304"/>
      <c r="R116" s="303"/>
      <c r="S116" s="286"/>
      <c r="T116" s="305" t="str">
        <f t="shared" si="15"/>
        <v/>
      </c>
      <c r="U116" s="306" t="str">
        <f t="shared" si="11"/>
        <v/>
      </c>
      <c r="V116" s="289"/>
      <c r="W116" s="303"/>
      <c r="X116" s="286"/>
      <c r="Y116" s="305" t="str">
        <f>+IF(AND(W116&gt;0,V116&lt;&gt;'Data Validation (ROP used only)'!$A$25),SUM(W116:X116),"")</f>
        <v/>
      </c>
      <c r="Z116" s="307">
        <f>IF(OR(V116='Data Validation (ROP used only)'!$A$25,ISBLANK(W116),ISERROR(W116/$I116)),0,W116/$I116)</f>
        <v>0</v>
      </c>
      <c r="AA116" s="308"/>
      <c r="AB116" s="309" t="str" cm="1">
        <f t="array" ref="AB116">_xlfn.IFS(AA116="","",AA116/I116&gt;=2,I116*2,AA116/I116&lt;2,AA116)</f>
        <v/>
      </c>
      <c r="AC116" s="310" t="str">
        <f t="shared" si="16"/>
        <v/>
      </c>
      <c r="AD116" s="286"/>
      <c r="AE116" s="305" t="str">
        <f t="shared" si="17"/>
        <v/>
      </c>
      <c r="AF116" s="311">
        <f t="shared" si="18"/>
        <v>0</v>
      </c>
      <c r="AG116" s="187" t="str">
        <f>IF(L116&gt;0,L116+W116+AB116+AC116+R116+#REF!+N116,"")</f>
        <v/>
      </c>
      <c r="AH116" s="188" t="str">
        <f>IF(L116&gt;0,+X116+AD116+S116+#REF!+O116,"")</f>
        <v/>
      </c>
    </row>
    <row r="117" spans="2:34" s="105" customFormat="1" ht="13.8" outlineLevel="1" x14ac:dyDescent="0.25">
      <c r="B117" s="1"/>
      <c r="C117" s="1"/>
      <c r="D117" s="1"/>
      <c r="E117" s="2"/>
      <c r="F117" s="1"/>
      <c r="G117" s="2"/>
      <c r="H117" s="286"/>
      <c r="I117" s="287"/>
      <c r="J117" s="288" t="str">
        <f t="shared" si="12"/>
        <v/>
      </c>
      <c r="K117" s="288">
        <f t="shared" si="13"/>
        <v>0</v>
      </c>
      <c r="L117" s="303"/>
      <c r="M117" s="304"/>
      <c r="N117" s="303"/>
      <c r="O117" s="286"/>
      <c r="P117" s="305" t="str">
        <f t="shared" si="14"/>
        <v/>
      </c>
      <c r="Q117" s="304"/>
      <c r="R117" s="303"/>
      <c r="S117" s="286"/>
      <c r="T117" s="305" t="str">
        <f t="shared" si="15"/>
        <v/>
      </c>
      <c r="U117" s="306" t="str">
        <f t="shared" si="11"/>
        <v/>
      </c>
      <c r="V117" s="289"/>
      <c r="W117" s="303"/>
      <c r="X117" s="286"/>
      <c r="Y117" s="305" t="str">
        <f>+IF(AND(W117&gt;0,V117&lt;&gt;'Data Validation (ROP used only)'!$A$25),SUM(W117:X117),"")</f>
        <v/>
      </c>
      <c r="Z117" s="307">
        <f>IF(OR(V117='Data Validation (ROP used only)'!$A$25,ISBLANK(W117),ISERROR(W117/$I117)),0,W117/$I117)</f>
        <v>0</v>
      </c>
      <c r="AA117" s="308"/>
      <c r="AB117" s="309" t="str" cm="1">
        <f t="array" ref="AB117">_xlfn.IFS(AA117="","",AA117/I117&gt;=2,I117*2,AA117/I117&lt;2,AA117)</f>
        <v/>
      </c>
      <c r="AC117" s="310" t="str">
        <f t="shared" si="16"/>
        <v/>
      </c>
      <c r="AD117" s="286"/>
      <c r="AE117" s="305" t="str">
        <f t="shared" si="17"/>
        <v/>
      </c>
      <c r="AF117" s="311">
        <f t="shared" si="18"/>
        <v>0</v>
      </c>
      <c r="AG117" s="187" t="str">
        <f>IF(L117&gt;0,L117+W117+AB117+AC117+R117+#REF!+N117,"")</f>
        <v/>
      </c>
      <c r="AH117" s="188" t="str">
        <f>IF(L117&gt;0,+X117+AD117+S117+#REF!+O117,"")</f>
        <v/>
      </c>
    </row>
    <row r="118" spans="2:34" s="105" customFormat="1" ht="13.8" outlineLevel="1" x14ac:dyDescent="0.25">
      <c r="B118" s="1"/>
      <c r="C118" s="1"/>
      <c r="D118" s="1"/>
      <c r="E118" s="2"/>
      <c r="F118" s="1"/>
      <c r="G118" s="2"/>
      <c r="H118" s="286"/>
      <c r="I118" s="287"/>
      <c r="J118" s="288" t="str">
        <f t="shared" si="12"/>
        <v/>
      </c>
      <c r="K118" s="288">
        <f t="shared" si="13"/>
        <v>0</v>
      </c>
      <c r="L118" s="303"/>
      <c r="M118" s="304"/>
      <c r="N118" s="303"/>
      <c r="O118" s="286"/>
      <c r="P118" s="305" t="str">
        <f t="shared" si="14"/>
        <v/>
      </c>
      <c r="Q118" s="304"/>
      <c r="R118" s="303"/>
      <c r="S118" s="286"/>
      <c r="T118" s="305" t="str">
        <f t="shared" si="15"/>
        <v/>
      </c>
      <c r="U118" s="306" t="str">
        <f t="shared" si="11"/>
        <v/>
      </c>
      <c r="V118" s="289"/>
      <c r="W118" s="303"/>
      <c r="X118" s="286"/>
      <c r="Y118" s="305" t="str">
        <f>+IF(AND(W118&gt;0,V118&lt;&gt;'Data Validation (ROP used only)'!$A$25),SUM(W118:X118),"")</f>
        <v/>
      </c>
      <c r="Z118" s="307">
        <f>IF(OR(V118='Data Validation (ROP used only)'!$A$25,ISBLANK(W118),ISERROR(W118/$I118)),0,W118/$I118)</f>
        <v>0</v>
      </c>
      <c r="AA118" s="308"/>
      <c r="AB118" s="309" t="str" cm="1">
        <f t="array" ref="AB118">_xlfn.IFS(AA118="","",AA118/I118&gt;=2,I118*2,AA118/I118&lt;2,AA118)</f>
        <v/>
      </c>
      <c r="AC118" s="310" t="str">
        <f t="shared" si="16"/>
        <v/>
      </c>
      <c r="AD118" s="286"/>
      <c r="AE118" s="305" t="str">
        <f t="shared" si="17"/>
        <v/>
      </c>
      <c r="AF118" s="311">
        <f t="shared" si="18"/>
        <v>0</v>
      </c>
      <c r="AG118" s="187" t="str">
        <f>IF(L118&gt;0,L118+W118+AB118+AC118+R118+#REF!+N118,"")</f>
        <v/>
      </c>
      <c r="AH118" s="188" t="str">
        <f>IF(L118&gt;0,+X118+AD118+S118+#REF!+O118,"")</f>
        <v/>
      </c>
    </row>
    <row r="119" spans="2:34" s="105" customFormat="1" ht="13.8" outlineLevel="1" x14ac:dyDescent="0.25">
      <c r="B119" s="1"/>
      <c r="C119" s="1"/>
      <c r="D119" s="1"/>
      <c r="E119" s="2"/>
      <c r="F119" s="1"/>
      <c r="G119" s="2"/>
      <c r="H119" s="286"/>
      <c r="I119" s="287"/>
      <c r="J119" s="288" t="str">
        <f t="shared" si="12"/>
        <v/>
      </c>
      <c r="K119" s="288">
        <f t="shared" si="13"/>
        <v>0</v>
      </c>
      <c r="L119" s="303"/>
      <c r="M119" s="304"/>
      <c r="N119" s="303"/>
      <c r="O119" s="286"/>
      <c r="P119" s="305" t="str">
        <f t="shared" si="14"/>
        <v/>
      </c>
      <c r="Q119" s="304"/>
      <c r="R119" s="303"/>
      <c r="S119" s="286"/>
      <c r="T119" s="305" t="str">
        <f t="shared" si="15"/>
        <v/>
      </c>
      <c r="U119" s="306" t="str">
        <f t="shared" si="11"/>
        <v/>
      </c>
      <c r="V119" s="289"/>
      <c r="W119" s="303"/>
      <c r="X119" s="286"/>
      <c r="Y119" s="305" t="str">
        <f>+IF(AND(W119&gt;0,V119&lt;&gt;'Data Validation (ROP used only)'!$A$25),SUM(W119:X119),"")</f>
        <v/>
      </c>
      <c r="Z119" s="307">
        <f>IF(OR(V119='Data Validation (ROP used only)'!$A$25,ISBLANK(W119),ISERROR(W119/$I119)),0,W119/$I119)</f>
        <v>0</v>
      </c>
      <c r="AA119" s="308"/>
      <c r="AB119" s="309" t="str" cm="1">
        <f t="array" ref="AB119">_xlfn.IFS(AA119="","",AA119/I119&gt;=2,I119*2,AA119/I119&lt;2,AA119)</f>
        <v/>
      </c>
      <c r="AC119" s="310" t="str">
        <f t="shared" si="16"/>
        <v/>
      </c>
      <c r="AD119" s="286"/>
      <c r="AE119" s="305" t="str">
        <f t="shared" si="17"/>
        <v/>
      </c>
      <c r="AF119" s="311">
        <f t="shared" si="18"/>
        <v>0</v>
      </c>
      <c r="AG119" s="187" t="str">
        <f>IF(L119&gt;0,L119+W119+AB119+AC119+R119+#REF!+N119,"")</f>
        <v/>
      </c>
      <c r="AH119" s="188" t="str">
        <f>IF(L119&gt;0,+X119+AD119+S119+#REF!+O119,"")</f>
        <v/>
      </c>
    </row>
    <row r="120" spans="2:34" s="105" customFormat="1" ht="13.8" outlineLevel="1" x14ac:dyDescent="0.25">
      <c r="B120" s="1"/>
      <c r="C120" s="1"/>
      <c r="D120" s="1"/>
      <c r="E120" s="2"/>
      <c r="F120" s="1"/>
      <c r="G120" s="2"/>
      <c r="H120" s="286"/>
      <c r="I120" s="287"/>
      <c r="J120" s="288" t="str">
        <f t="shared" si="12"/>
        <v/>
      </c>
      <c r="K120" s="288">
        <f t="shared" si="13"/>
        <v>0</v>
      </c>
      <c r="L120" s="303"/>
      <c r="M120" s="304"/>
      <c r="N120" s="303"/>
      <c r="O120" s="286"/>
      <c r="P120" s="305" t="str">
        <f t="shared" si="14"/>
        <v/>
      </c>
      <c r="Q120" s="304"/>
      <c r="R120" s="303"/>
      <c r="S120" s="286"/>
      <c r="T120" s="305" t="str">
        <f t="shared" si="15"/>
        <v/>
      </c>
      <c r="U120" s="306" t="str">
        <f t="shared" si="11"/>
        <v/>
      </c>
      <c r="V120" s="289"/>
      <c r="W120" s="303"/>
      <c r="X120" s="286"/>
      <c r="Y120" s="305" t="str">
        <f>+IF(AND(W120&gt;0,V120&lt;&gt;'Data Validation (ROP used only)'!$A$25),SUM(W120:X120),"")</f>
        <v/>
      </c>
      <c r="Z120" s="307">
        <f>IF(OR(V120='Data Validation (ROP used only)'!$A$25,ISBLANK(W120),ISERROR(W120/$I120)),0,W120/$I120)</f>
        <v>0</v>
      </c>
      <c r="AA120" s="308"/>
      <c r="AB120" s="309" t="str" cm="1">
        <f t="array" ref="AB120">_xlfn.IFS(AA120="","",AA120/I120&gt;=2,I120*2,AA120/I120&lt;2,AA120)</f>
        <v/>
      </c>
      <c r="AC120" s="310" t="str">
        <f t="shared" si="16"/>
        <v/>
      </c>
      <c r="AD120" s="286"/>
      <c r="AE120" s="305" t="str">
        <f t="shared" si="17"/>
        <v/>
      </c>
      <c r="AF120" s="311">
        <f t="shared" si="18"/>
        <v>0</v>
      </c>
      <c r="AG120" s="187" t="str">
        <f>IF(L120&gt;0,L120+W120+AB120+AC120+R120+#REF!+N120,"")</f>
        <v/>
      </c>
      <c r="AH120" s="188" t="str">
        <f>IF(L120&gt;0,+X120+AD120+S120+#REF!+O120,"")</f>
        <v/>
      </c>
    </row>
    <row r="121" spans="2:34" s="105" customFormat="1" ht="13.8" outlineLevel="1" x14ac:dyDescent="0.25">
      <c r="B121" s="1"/>
      <c r="C121" s="1"/>
      <c r="D121" s="1"/>
      <c r="E121" s="2"/>
      <c r="F121" s="1"/>
      <c r="G121" s="2"/>
      <c r="H121" s="286"/>
      <c r="I121" s="287"/>
      <c r="J121" s="288" t="str">
        <f t="shared" si="12"/>
        <v/>
      </c>
      <c r="K121" s="288">
        <f t="shared" si="13"/>
        <v>0</v>
      </c>
      <c r="L121" s="303"/>
      <c r="M121" s="304"/>
      <c r="N121" s="303"/>
      <c r="O121" s="286"/>
      <c r="P121" s="305" t="str">
        <f t="shared" si="14"/>
        <v/>
      </c>
      <c r="Q121" s="304"/>
      <c r="R121" s="303"/>
      <c r="S121" s="286"/>
      <c r="T121" s="305" t="str">
        <f t="shared" si="15"/>
        <v/>
      </c>
      <c r="U121" s="306" t="str">
        <f t="shared" si="11"/>
        <v/>
      </c>
      <c r="V121" s="289"/>
      <c r="W121" s="303"/>
      <c r="X121" s="286"/>
      <c r="Y121" s="305" t="str">
        <f>+IF(AND(W121&gt;0,V121&lt;&gt;'Data Validation (ROP used only)'!$A$25),SUM(W121:X121),"")</f>
        <v/>
      </c>
      <c r="Z121" s="307">
        <f>IF(OR(V121='Data Validation (ROP used only)'!$A$25,ISBLANK(W121),ISERROR(W121/$I121)),0,W121/$I121)</f>
        <v>0</v>
      </c>
      <c r="AA121" s="308"/>
      <c r="AB121" s="309" t="str" cm="1">
        <f t="array" ref="AB121">_xlfn.IFS(AA121="","",AA121/I121&gt;=2,I121*2,AA121/I121&lt;2,AA121)</f>
        <v/>
      </c>
      <c r="AC121" s="310" t="str">
        <f t="shared" si="16"/>
        <v/>
      </c>
      <c r="AD121" s="286"/>
      <c r="AE121" s="305" t="str">
        <f t="shared" si="17"/>
        <v/>
      </c>
      <c r="AF121" s="311">
        <f t="shared" si="18"/>
        <v>0</v>
      </c>
      <c r="AG121" s="187" t="str">
        <f>IF(L121&gt;0,L121+W121+AB121+AC121+R121+#REF!+N121,"")</f>
        <v/>
      </c>
      <c r="AH121" s="188" t="str">
        <f>IF(L121&gt;0,+X121+AD121+S121+#REF!+O121,"")</f>
        <v/>
      </c>
    </row>
    <row r="122" spans="2:34" s="105" customFormat="1" ht="13.8" outlineLevel="1" x14ac:dyDescent="0.25">
      <c r="B122" s="1"/>
      <c r="C122" s="1"/>
      <c r="D122" s="1"/>
      <c r="E122" s="2"/>
      <c r="F122" s="1"/>
      <c r="G122" s="2"/>
      <c r="H122" s="286"/>
      <c r="I122" s="287"/>
      <c r="J122" s="288" t="str">
        <f t="shared" si="12"/>
        <v/>
      </c>
      <c r="K122" s="288">
        <f t="shared" si="13"/>
        <v>0</v>
      </c>
      <c r="L122" s="303"/>
      <c r="M122" s="304"/>
      <c r="N122" s="303"/>
      <c r="O122" s="286"/>
      <c r="P122" s="305" t="str">
        <f t="shared" si="14"/>
        <v/>
      </c>
      <c r="Q122" s="304"/>
      <c r="R122" s="303"/>
      <c r="S122" s="286"/>
      <c r="T122" s="305" t="str">
        <f t="shared" si="15"/>
        <v/>
      </c>
      <c r="U122" s="306" t="str">
        <f t="shared" si="11"/>
        <v/>
      </c>
      <c r="V122" s="289"/>
      <c r="W122" s="303"/>
      <c r="X122" s="286"/>
      <c r="Y122" s="305" t="str">
        <f>+IF(AND(W122&gt;0,V122&lt;&gt;'Data Validation (ROP used only)'!$A$25),SUM(W122:X122),"")</f>
        <v/>
      </c>
      <c r="Z122" s="307">
        <f>IF(OR(V122='Data Validation (ROP used only)'!$A$25,ISBLANK(W122),ISERROR(W122/$I122)),0,W122/$I122)</f>
        <v>0</v>
      </c>
      <c r="AA122" s="308"/>
      <c r="AB122" s="309" t="str" cm="1">
        <f t="array" ref="AB122">_xlfn.IFS(AA122="","",AA122/I122&gt;=2,I122*2,AA122/I122&lt;2,AA122)</f>
        <v/>
      </c>
      <c r="AC122" s="310" t="str">
        <f t="shared" si="16"/>
        <v/>
      </c>
      <c r="AD122" s="286"/>
      <c r="AE122" s="305" t="str">
        <f t="shared" si="17"/>
        <v/>
      </c>
      <c r="AF122" s="311">
        <f t="shared" si="18"/>
        <v>0</v>
      </c>
      <c r="AG122" s="187" t="str">
        <f>IF(L122&gt;0,L122+W122+AB122+AC122+R122+#REF!+N122,"")</f>
        <v/>
      </c>
      <c r="AH122" s="188" t="str">
        <f>IF(L122&gt;0,+X122+AD122+S122+#REF!+O122,"")</f>
        <v/>
      </c>
    </row>
    <row r="123" spans="2:34" s="105" customFormat="1" ht="13.8" outlineLevel="1" x14ac:dyDescent="0.25">
      <c r="B123" s="1"/>
      <c r="C123" s="1"/>
      <c r="D123" s="1"/>
      <c r="E123" s="2"/>
      <c r="F123" s="1"/>
      <c r="G123" s="2"/>
      <c r="H123" s="286"/>
      <c r="I123" s="287"/>
      <c r="J123" s="288" t="str">
        <f t="shared" si="12"/>
        <v/>
      </c>
      <c r="K123" s="288">
        <f t="shared" si="13"/>
        <v>0</v>
      </c>
      <c r="L123" s="303"/>
      <c r="M123" s="304"/>
      <c r="N123" s="303"/>
      <c r="O123" s="286"/>
      <c r="P123" s="305" t="str">
        <f t="shared" si="14"/>
        <v/>
      </c>
      <c r="Q123" s="304"/>
      <c r="R123" s="303"/>
      <c r="S123" s="286"/>
      <c r="T123" s="305" t="str">
        <f t="shared" si="15"/>
        <v/>
      </c>
      <c r="U123" s="306" t="str">
        <f t="shared" si="11"/>
        <v/>
      </c>
      <c r="V123" s="289"/>
      <c r="W123" s="303"/>
      <c r="X123" s="286"/>
      <c r="Y123" s="305" t="str">
        <f>+IF(AND(W123&gt;0,V123&lt;&gt;'Data Validation (ROP used only)'!$A$25),SUM(W123:X123),"")</f>
        <v/>
      </c>
      <c r="Z123" s="307">
        <f>IF(OR(V123='Data Validation (ROP used only)'!$A$25,ISBLANK(W123),ISERROR(W123/$I123)),0,W123/$I123)</f>
        <v>0</v>
      </c>
      <c r="AA123" s="308"/>
      <c r="AB123" s="309" t="str" cm="1">
        <f t="array" ref="AB123">_xlfn.IFS(AA123="","",AA123/I123&gt;=2,I123*2,AA123/I123&lt;2,AA123)</f>
        <v/>
      </c>
      <c r="AC123" s="310" t="str">
        <f t="shared" si="16"/>
        <v/>
      </c>
      <c r="AD123" s="286"/>
      <c r="AE123" s="305" t="str">
        <f t="shared" si="17"/>
        <v/>
      </c>
      <c r="AF123" s="311">
        <f t="shared" si="18"/>
        <v>0</v>
      </c>
      <c r="AG123" s="187" t="str">
        <f>IF(L123&gt;0,L123+W123+AB123+AC123+R123+#REF!+N123,"")</f>
        <v/>
      </c>
      <c r="AH123" s="188" t="str">
        <f>IF(L123&gt;0,+X123+AD123+S123+#REF!+O123,"")</f>
        <v/>
      </c>
    </row>
    <row r="124" spans="2:34" s="105" customFormat="1" ht="13.8" outlineLevel="1" x14ac:dyDescent="0.25">
      <c r="B124" s="1"/>
      <c r="C124" s="1"/>
      <c r="D124" s="1"/>
      <c r="E124" s="2"/>
      <c r="F124" s="1"/>
      <c r="G124" s="2"/>
      <c r="H124" s="286"/>
      <c r="I124" s="287"/>
      <c r="J124" s="288" t="str">
        <f t="shared" si="12"/>
        <v/>
      </c>
      <c r="K124" s="288">
        <f t="shared" si="13"/>
        <v>0</v>
      </c>
      <c r="L124" s="303"/>
      <c r="M124" s="304"/>
      <c r="N124" s="303"/>
      <c r="O124" s="286"/>
      <c r="P124" s="305" t="str">
        <f t="shared" si="14"/>
        <v/>
      </c>
      <c r="Q124" s="304"/>
      <c r="R124" s="303"/>
      <c r="S124" s="286"/>
      <c r="T124" s="305" t="str">
        <f t="shared" si="15"/>
        <v/>
      </c>
      <c r="U124" s="306" t="str">
        <f t="shared" si="11"/>
        <v/>
      </c>
      <c r="V124" s="289"/>
      <c r="W124" s="303"/>
      <c r="X124" s="286"/>
      <c r="Y124" s="305" t="str">
        <f>+IF(AND(W124&gt;0,V124&lt;&gt;'Data Validation (ROP used only)'!$A$25),SUM(W124:X124),"")</f>
        <v/>
      </c>
      <c r="Z124" s="307">
        <f>IF(OR(V124='Data Validation (ROP used only)'!$A$25,ISBLANK(W124),ISERROR(W124/$I124)),0,W124/$I124)</f>
        <v>0</v>
      </c>
      <c r="AA124" s="308"/>
      <c r="AB124" s="309" t="str" cm="1">
        <f t="array" ref="AB124">_xlfn.IFS(AA124="","",AA124/I124&gt;=2,I124*2,AA124/I124&lt;2,AA124)</f>
        <v/>
      </c>
      <c r="AC124" s="310" t="str">
        <f t="shared" si="16"/>
        <v/>
      </c>
      <c r="AD124" s="286"/>
      <c r="AE124" s="305" t="str">
        <f t="shared" si="17"/>
        <v/>
      </c>
      <c r="AF124" s="311">
        <f t="shared" si="18"/>
        <v>0</v>
      </c>
      <c r="AG124" s="187" t="str">
        <f>IF(L124&gt;0,L124+W124+AB124+AC124+R124+#REF!+N124,"")</f>
        <v/>
      </c>
      <c r="AH124" s="188" t="str">
        <f>IF(L124&gt;0,+X124+AD124+S124+#REF!+O124,"")</f>
        <v/>
      </c>
    </row>
    <row r="125" spans="2:34" s="105" customFormat="1" ht="13.8" outlineLevel="1" x14ac:dyDescent="0.25">
      <c r="B125" s="1"/>
      <c r="C125" s="1"/>
      <c r="D125" s="1"/>
      <c r="E125" s="2"/>
      <c r="F125" s="1"/>
      <c r="G125" s="2"/>
      <c r="H125" s="286"/>
      <c r="I125" s="287"/>
      <c r="J125" s="288" t="str">
        <f t="shared" si="12"/>
        <v/>
      </c>
      <c r="K125" s="288">
        <f t="shared" si="13"/>
        <v>0</v>
      </c>
      <c r="L125" s="303"/>
      <c r="M125" s="304"/>
      <c r="N125" s="303"/>
      <c r="O125" s="286"/>
      <c r="P125" s="305" t="str">
        <f t="shared" si="14"/>
        <v/>
      </c>
      <c r="Q125" s="304"/>
      <c r="R125" s="303"/>
      <c r="S125" s="286"/>
      <c r="T125" s="305" t="str">
        <f t="shared" si="15"/>
        <v/>
      </c>
      <c r="U125" s="306" t="str">
        <f t="shared" si="11"/>
        <v/>
      </c>
      <c r="V125" s="289"/>
      <c r="W125" s="303"/>
      <c r="X125" s="286"/>
      <c r="Y125" s="305" t="str">
        <f>+IF(AND(W125&gt;0,V125&lt;&gt;'Data Validation (ROP used only)'!$A$25),SUM(W125:X125),"")</f>
        <v/>
      </c>
      <c r="Z125" s="307">
        <f>IF(OR(V125='Data Validation (ROP used only)'!$A$25,ISBLANK(W125),ISERROR(W125/$I125)),0,W125/$I125)</f>
        <v>0</v>
      </c>
      <c r="AA125" s="308"/>
      <c r="AB125" s="309" t="str" cm="1">
        <f t="array" ref="AB125">_xlfn.IFS(AA125="","",AA125/I125&gt;=2,I125*2,AA125/I125&lt;2,AA125)</f>
        <v/>
      </c>
      <c r="AC125" s="310" t="str">
        <f t="shared" si="16"/>
        <v/>
      </c>
      <c r="AD125" s="286"/>
      <c r="AE125" s="305" t="str">
        <f t="shared" si="17"/>
        <v/>
      </c>
      <c r="AF125" s="311">
        <f t="shared" si="18"/>
        <v>0</v>
      </c>
      <c r="AG125" s="187" t="str">
        <f>IF(L125&gt;0,L125+W125+AB125+AC125+R125+#REF!+N125,"")</f>
        <v/>
      </c>
      <c r="AH125" s="188" t="str">
        <f>IF(L125&gt;0,+X125+AD125+S125+#REF!+O125,"")</f>
        <v/>
      </c>
    </row>
    <row r="126" spans="2:34" s="105" customFormat="1" ht="13.8" outlineLevel="1" x14ac:dyDescent="0.25">
      <c r="B126" s="1"/>
      <c r="C126" s="1"/>
      <c r="D126" s="1"/>
      <c r="E126" s="2"/>
      <c r="F126" s="1"/>
      <c r="G126" s="2"/>
      <c r="H126" s="286"/>
      <c r="I126" s="287"/>
      <c r="J126" s="288" t="str">
        <f t="shared" si="12"/>
        <v/>
      </c>
      <c r="K126" s="288">
        <f t="shared" si="13"/>
        <v>0</v>
      </c>
      <c r="L126" s="303"/>
      <c r="M126" s="304"/>
      <c r="N126" s="303"/>
      <c r="O126" s="286"/>
      <c r="P126" s="305" t="str">
        <f t="shared" si="14"/>
        <v/>
      </c>
      <c r="Q126" s="304"/>
      <c r="R126" s="303"/>
      <c r="S126" s="286"/>
      <c r="T126" s="305" t="str">
        <f t="shared" si="15"/>
        <v/>
      </c>
      <c r="U126" s="306" t="str">
        <f t="shared" si="11"/>
        <v/>
      </c>
      <c r="V126" s="289"/>
      <c r="W126" s="303"/>
      <c r="X126" s="286"/>
      <c r="Y126" s="305" t="str">
        <f>+IF(AND(W126&gt;0,V126&lt;&gt;'Data Validation (ROP used only)'!$A$25),SUM(W126:X126),"")</f>
        <v/>
      </c>
      <c r="Z126" s="307">
        <f>IF(OR(V126='Data Validation (ROP used only)'!$A$25,ISBLANK(W126),ISERROR(W126/$I126)),0,W126/$I126)</f>
        <v>0</v>
      </c>
      <c r="AA126" s="308"/>
      <c r="AB126" s="309" t="str" cm="1">
        <f t="array" ref="AB126">_xlfn.IFS(AA126="","",AA126/I126&gt;=2,I126*2,AA126/I126&lt;2,AA126)</f>
        <v/>
      </c>
      <c r="AC126" s="310" t="str">
        <f t="shared" si="16"/>
        <v/>
      </c>
      <c r="AD126" s="286"/>
      <c r="AE126" s="305" t="str">
        <f t="shared" si="17"/>
        <v/>
      </c>
      <c r="AF126" s="311">
        <f t="shared" si="18"/>
        <v>0</v>
      </c>
      <c r="AG126" s="187" t="str">
        <f>IF(L126&gt;0,L126+W126+AB126+AC126+R126+#REF!+N126,"")</f>
        <v/>
      </c>
      <c r="AH126" s="188" t="str">
        <f>IF(L126&gt;0,+X126+AD126+S126+#REF!+O126,"")</f>
        <v/>
      </c>
    </row>
    <row r="127" spans="2:34" s="105" customFormat="1" ht="13.8" outlineLevel="1" x14ac:dyDescent="0.25">
      <c r="B127" s="1"/>
      <c r="C127" s="1"/>
      <c r="D127" s="1"/>
      <c r="E127" s="2"/>
      <c r="F127" s="1"/>
      <c r="G127" s="2"/>
      <c r="H127" s="286"/>
      <c r="I127" s="287"/>
      <c r="J127" s="288" t="str">
        <f t="shared" si="12"/>
        <v/>
      </c>
      <c r="K127" s="288">
        <f t="shared" si="13"/>
        <v>0</v>
      </c>
      <c r="L127" s="303"/>
      <c r="M127" s="304"/>
      <c r="N127" s="303"/>
      <c r="O127" s="286"/>
      <c r="P127" s="305" t="str">
        <f t="shared" si="14"/>
        <v/>
      </c>
      <c r="Q127" s="304"/>
      <c r="R127" s="303"/>
      <c r="S127" s="286"/>
      <c r="T127" s="305" t="str">
        <f t="shared" si="15"/>
        <v/>
      </c>
      <c r="U127" s="306" t="str">
        <f t="shared" si="11"/>
        <v/>
      </c>
      <c r="V127" s="289"/>
      <c r="W127" s="303"/>
      <c r="X127" s="286"/>
      <c r="Y127" s="305" t="str">
        <f>+IF(AND(W127&gt;0,V127&lt;&gt;'Data Validation (ROP used only)'!$A$25),SUM(W127:X127),"")</f>
        <v/>
      </c>
      <c r="Z127" s="307">
        <f>IF(OR(V127='Data Validation (ROP used only)'!$A$25,ISBLANK(W127),ISERROR(W127/$I127)),0,W127/$I127)</f>
        <v>0</v>
      </c>
      <c r="AA127" s="308"/>
      <c r="AB127" s="309" t="str" cm="1">
        <f t="array" ref="AB127">_xlfn.IFS(AA127="","",AA127/I127&gt;=2,I127*2,AA127/I127&lt;2,AA127)</f>
        <v/>
      </c>
      <c r="AC127" s="310" t="str">
        <f t="shared" si="16"/>
        <v/>
      </c>
      <c r="AD127" s="286"/>
      <c r="AE127" s="305" t="str">
        <f t="shared" si="17"/>
        <v/>
      </c>
      <c r="AF127" s="311">
        <f t="shared" si="18"/>
        <v>0</v>
      </c>
      <c r="AG127" s="187" t="str">
        <f>IF(L127&gt;0,L127+W127+AB127+AC127+R127+#REF!+N127,"")</f>
        <v/>
      </c>
      <c r="AH127" s="188" t="str">
        <f>IF(L127&gt;0,+X127+AD127+S127+#REF!+O127,"")</f>
        <v/>
      </c>
    </row>
    <row r="128" spans="2:34" s="105" customFormat="1" ht="13.8" outlineLevel="1" x14ac:dyDescent="0.25">
      <c r="B128" s="1"/>
      <c r="C128" s="1"/>
      <c r="D128" s="1"/>
      <c r="E128" s="2"/>
      <c r="F128" s="1"/>
      <c r="G128" s="2"/>
      <c r="H128" s="286"/>
      <c r="I128" s="287"/>
      <c r="J128" s="288" t="str">
        <f t="shared" si="12"/>
        <v/>
      </c>
      <c r="K128" s="288">
        <f t="shared" si="13"/>
        <v>0</v>
      </c>
      <c r="L128" s="303"/>
      <c r="M128" s="304"/>
      <c r="N128" s="303"/>
      <c r="O128" s="286"/>
      <c r="P128" s="305" t="str">
        <f t="shared" si="14"/>
        <v/>
      </c>
      <c r="Q128" s="304"/>
      <c r="R128" s="303"/>
      <c r="S128" s="286"/>
      <c r="T128" s="305" t="str">
        <f t="shared" si="15"/>
        <v/>
      </c>
      <c r="U128" s="306" t="str">
        <f t="shared" si="11"/>
        <v/>
      </c>
      <c r="V128" s="289"/>
      <c r="W128" s="303"/>
      <c r="X128" s="286"/>
      <c r="Y128" s="305" t="str">
        <f>+IF(AND(W128&gt;0,V128&lt;&gt;'Data Validation (ROP used only)'!$A$25),SUM(W128:X128),"")</f>
        <v/>
      </c>
      <c r="Z128" s="307">
        <f>IF(OR(V128='Data Validation (ROP used only)'!$A$25,ISBLANK(W128),ISERROR(W128/$I128)),0,W128/$I128)</f>
        <v>0</v>
      </c>
      <c r="AA128" s="308"/>
      <c r="AB128" s="309" t="str" cm="1">
        <f t="array" ref="AB128">_xlfn.IFS(AA128="","",AA128/I128&gt;=2,I128*2,AA128/I128&lt;2,AA128)</f>
        <v/>
      </c>
      <c r="AC128" s="310" t="str">
        <f t="shared" si="16"/>
        <v/>
      </c>
      <c r="AD128" s="286"/>
      <c r="AE128" s="305" t="str">
        <f t="shared" si="17"/>
        <v/>
      </c>
      <c r="AF128" s="311">
        <f t="shared" si="18"/>
        <v>0</v>
      </c>
      <c r="AG128" s="187" t="str">
        <f>IF(L128&gt;0,L128+W128+AB128+AC128+R128+#REF!+N128,"")</f>
        <v/>
      </c>
      <c r="AH128" s="188" t="str">
        <f>IF(L128&gt;0,+X128+AD128+S128+#REF!+O128,"")</f>
        <v/>
      </c>
    </row>
    <row r="129" spans="2:34" s="105" customFormat="1" ht="13.8" outlineLevel="1" x14ac:dyDescent="0.25">
      <c r="B129" s="1"/>
      <c r="C129" s="1"/>
      <c r="D129" s="1"/>
      <c r="E129" s="2"/>
      <c r="F129" s="1"/>
      <c r="G129" s="2"/>
      <c r="H129" s="286"/>
      <c r="I129" s="287"/>
      <c r="J129" s="288" t="str">
        <f t="shared" si="12"/>
        <v/>
      </c>
      <c r="K129" s="288">
        <f t="shared" si="13"/>
        <v>0</v>
      </c>
      <c r="L129" s="303"/>
      <c r="M129" s="304"/>
      <c r="N129" s="303"/>
      <c r="O129" s="286"/>
      <c r="P129" s="305" t="str">
        <f t="shared" si="14"/>
        <v/>
      </c>
      <c r="Q129" s="304"/>
      <c r="R129" s="303"/>
      <c r="S129" s="286"/>
      <c r="T129" s="305" t="str">
        <f t="shared" si="15"/>
        <v/>
      </c>
      <c r="U129" s="306" t="str">
        <f t="shared" si="11"/>
        <v/>
      </c>
      <c r="V129" s="289"/>
      <c r="W129" s="303"/>
      <c r="X129" s="286"/>
      <c r="Y129" s="305" t="str">
        <f>+IF(AND(W129&gt;0,V129&lt;&gt;'Data Validation (ROP used only)'!$A$25),SUM(W129:X129),"")</f>
        <v/>
      </c>
      <c r="Z129" s="307">
        <f>IF(OR(V129='Data Validation (ROP used only)'!$A$25,ISBLANK(W129),ISERROR(W129/$I129)),0,W129/$I129)</f>
        <v>0</v>
      </c>
      <c r="AA129" s="308"/>
      <c r="AB129" s="309" t="str" cm="1">
        <f t="array" ref="AB129">_xlfn.IFS(AA129="","",AA129/I129&gt;=2,I129*2,AA129/I129&lt;2,AA129)</f>
        <v/>
      </c>
      <c r="AC129" s="310" t="str">
        <f t="shared" si="16"/>
        <v/>
      </c>
      <c r="AD129" s="286"/>
      <c r="AE129" s="305" t="str">
        <f t="shared" si="17"/>
        <v/>
      </c>
      <c r="AF129" s="311">
        <f t="shared" si="18"/>
        <v>0</v>
      </c>
      <c r="AG129" s="187" t="str">
        <f>IF(L129&gt;0,L129+W129+AB129+AC129+R129+#REF!+N129,"")</f>
        <v/>
      </c>
      <c r="AH129" s="188" t="str">
        <f>IF(L129&gt;0,+X129+AD129+S129+#REF!+O129,"")</f>
        <v/>
      </c>
    </row>
    <row r="130" spans="2:34" s="105" customFormat="1" ht="13.8" outlineLevel="1" x14ac:dyDescent="0.25">
      <c r="B130" s="1"/>
      <c r="C130" s="1"/>
      <c r="D130" s="1"/>
      <c r="E130" s="2"/>
      <c r="F130" s="1"/>
      <c r="G130" s="2"/>
      <c r="H130" s="286"/>
      <c r="I130" s="287"/>
      <c r="J130" s="288" t="str">
        <f t="shared" si="12"/>
        <v/>
      </c>
      <c r="K130" s="288">
        <f t="shared" si="13"/>
        <v>0</v>
      </c>
      <c r="L130" s="303"/>
      <c r="M130" s="304"/>
      <c r="N130" s="303"/>
      <c r="O130" s="286"/>
      <c r="P130" s="305" t="str">
        <f t="shared" si="14"/>
        <v/>
      </c>
      <c r="Q130" s="304"/>
      <c r="R130" s="303"/>
      <c r="S130" s="286"/>
      <c r="T130" s="305" t="str">
        <f t="shared" si="15"/>
        <v/>
      </c>
      <c r="U130" s="306" t="str">
        <f t="shared" si="11"/>
        <v/>
      </c>
      <c r="V130" s="289"/>
      <c r="W130" s="303"/>
      <c r="X130" s="286"/>
      <c r="Y130" s="305" t="str">
        <f>+IF(AND(W130&gt;0,V130&lt;&gt;'Data Validation (ROP used only)'!$A$25),SUM(W130:X130),"")</f>
        <v/>
      </c>
      <c r="Z130" s="307">
        <f>IF(OR(V130='Data Validation (ROP used only)'!$A$25,ISBLANK(W130),ISERROR(W130/$I130)),0,W130/$I130)</f>
        <v>0</v>
      </c>
      <c r="AA130" s="308"/>
      <c r="AB130" s="309" t="str" cm="1">
        <f t="array" ref="AB130">_xlfn.IFS(AA130="","",AA130/I130&gt;=2,I130*2,AA130/I130&lt;2,AA130)</f>
        <v/>
      </c>
      <c r="AC130" s="310" t="str">
        <f t="shared" si="16"/>
        <v/>
      </c>
      <c r="AD130" s="286"/>
      <c r="AE130" s="305" t="str">
        <f t="shared" si="17"/>
        <v/>
      </c>
      <c r="AF130" s="311">
        <f t="shared" si="18"/>
        <v>0</v>
      </c>
      <c r="AG130" s="187" t="str">
        <f>IF(L130&gt;0,L130+W130+AB130+AC130+R130+#REF!+N130,"")</f>
        <v/>
      </c>
      <c r="AH130" s="188" t="str">
        <f>IF(L130&gt;0,+X130+AD130+S130+#REF!+O130,"")</f>
        <v/>
      </c>
    </row>
    <row r="131" spans="2:34" s="105" customFormat="1" ht="13.8" outlineLevel="1" x14ac:dyDescent="0.25">
      <c r="B131" s="1"/>
      <c r="C131" s="1"/>
      <c r="D131" s="1"/>
      <c r="E131" s="2"/>
      <c r="F131" s="1"/>
      <c r="G131" s="2"/>
      <c r="H131" s="286"/>
      <c r="I131" s="287"/>
      <c r="J131" s="288" t="str">
        <f t="shared" si="12"/>
        <v/>
      </c>
      <c r="K131" s="288">
        <f t="shared" si="13"/>
        <v>0</v>
      </c>
      <c r="L131" s="303"/>
      <c r="M131" s="304"/>
      <c r="N131" s="303"/>
      <c r="O131" s="286"/>
      <c r="P131" s="305" t="str">
        <f t="shared" si="14"/>
        <v/>
      </c>
      <c r="Q131" s="304"/>
      <c r="R131" s="303"/>
      <c r="S131" s="286"/>
      <c r="T131" s="305" t="str">
        <f t="shared" si="15"/>
        <v/>
      </c>
      <c r="U131" s="306" t="str">
        <f t="shared" si="11"/>
        <v/>
      </c>
      <c r="V131" s="289"/>
      <c r="W131" s="303"/>
      <c r="X131" s="286"/>
      <c r="Y131" s="305" t="str">
        <f>+IF(AND(W131&gt;0,V131&lt;&gt;'Data Validation (ROP used only)'!$A$25),SUM(W131:X131),"")</f>
        <v/>
      </c>
      <c r="Z131" s="307">
        <f>IF(OR(V131='Data Validation (ROP used only)'!$A$25,ISBLANK(W131),ISERROR(W131/$I131)),0,W131/$I131)</f>
        <v>0</v>
      </c>
      <c r="AA131" s="308"/>
      <c r="AB131" s="309" t="str" cm="1">
        <f t="array" ref="AB131">_xlfn.IFS(AA131="","",AA131/I131&gt;=2,I131*2,AA131/I131&lt;2,AA131)</f>
        <v/>
      </c>
      <c r="AC131" s="310" t="str">
        <f t="shared" si="16"/>
        <v/>
      </c>
      <c r="AD131" s="286"/>
      <c r="AE131" s="305" t="str">
        <f t="shared" si="17"/>
        <v/>
      </c>
      <c r="AF131" s="311">
        <f t="shared" si="18"/>
        <v>0</v>
      </c>
      <c r="AG131" s="187" t="str">
        <f>IF(L131&gt;0,L131+W131+AB131+AC131+R131+#REF!+N131,"")</f>
        <v/>
      </c>
      <c r="AH131" s="188" t="str">
        <f>IF(L131&gt;0,+X131+AD131+S131+#REF!+O131,"")</f>
        <v/>
      </c>
    </row>
    <row r="132" spans="2:34" s="105" customFormat="1" ht="13.8" outlineLevel="1" x14ac:dyDescent="0.25">
      <c r="B132" s="1"/>
      <c r="C132" s="1"/>
      <c r="D132" s="1"/>
      <c r="E132" s="2"/>
      <c r="F132" s="1"/>
      <c r="G132" s="2"/>
      <c r="H132" s="286"/>
      <c r="I132" s="287"/>
      <c r="J132" s="288" t="str">
        <f t="shared" si="12"/>
        <v/>
      </c>
      <c r="K132" s="288">
        <f t="shared" si="13"/>
        <v>0</v>
      </c>
      <c r="L132" s="303"/>
      <c r="M132" s="304"/>
      <c r="N132" s="303"/>
      <c r="O132" s="286"/>
      <c r="P132" s="305" t="str">
        <f t="shared" si="14"/>
        <v/>
      </c>
      <c r="Q132" s="304"/>
      <c r="R132" s="303"/>
      <c r="S132" s="286"/>
      <c r="T132" s="305" t="str">
        <f t="shared" si="15"/>
        <v/>
      </c>
      <c r="U132" s="306" t="str">
        <f t="shared" si="11"/>
        <v/>
      </c>
      <c r="V132" s="289"/>
      <c r="W132" s="303"/>
      <c r="X132" s="286"/>
      <c r="Y132" s="305" t="str">
        <f>+IF(AND(W132&gt;0,V132&lt;&gt;'Data Validation (ROP used only)'!$A$25),SUM(W132:X132),"")</f>
        <v/>
      </c>
      <c r="Z132" s="307">
        <f>IF(OR(V132='Data Validation (ROP used only)'!$A$25,ISBLANK(W132),ISERROR(W132/$I132)),0,W132/$I132)</f>
        <v>0</v>
      </c>
      <c r="AA132" s="308"/>
      <c r="AB132" s="309" t="str" cm="1">
        <f t="array" ref="AB132">_xlfn.IFS(AA132="","",AA132/I132&gt;=2,I132*2,AA132/I132&lt;2,AA132)</f>
        <v/>
      </c>
      <c r="AC132" s="310" t="str">
        <f t="shared" si="16"/>
        <v/>
      </c>
      <c r="AD132" s="286"/>
      <c r="AE132" s="305" t="str">
        <f t="shared" si="17"/>
        <v/>
      </c>
      <c r="AF132" s="311">
        <f t="shared" si="18"/>
        <v>0</v>
      </c>
      <c r="AG132" s="187" t="str">
        <f>IF(L132&gt;0,L132+W132+AB132+AC132+R132+#REF!+N132,"")</f>
        <v/>
      </c>
      <c r="AH132" s="188" t="str">
        <f>IF(L132&gt;0,+X132+AD132+S132+#REF!+O132,"")</f>
        <v/>
      </c>
    </row>
    <row r="133" spans="2:34" s="105" customFormat="1" ht="13.8" outlineLevel="1" x14ac:dyDescent="0.25">
      <c r="B133" s="1"/>
      <c r="C133" s="1"/>
      <c r="D133" s="1"/>
      <c r="E133" s="2"/>
      <c r="F133" s="1"/>
      <c r="G133" s="2"/>
      <c r="H133" s="286"/>
      <c r="I133" s="287"/>
      <c r="J133" s="288" t="str">
        <f t="shared" si="12"/>
        <v/>
      </c>
      <c r="K133" s="288">
        <f t="shared" si="13"/>
        <v>0</v>
      </c>
      <c r="L133" s="303"/>
      <c r="M133" s="304"/>
      <c r="N133" s="303"/>
      <c r="O133" s="286"/>
      <c r="P133" s="305" t="str">
        <f t="shared" si="14"/>
        <v/>
      </c>
      <c r="Q133" s="304"/>
      <c r="R133" s="303"/>
      <c r="S133" s="286"/>
      <c r="T133" s="305" t="str">
        <f t="shared" si="15"/>
        <v/>
      </c>
      <c r="U133" s="306" t="str">
        <f t="shared" si="11"/>
        <v/>
      </c>
      <c r="V133" s="289"/>
      <c r="W133" s="303"/>
      <c r="X133" s="286"/>
      <c r="Y133" s="305" t="str">
        <f>+IF(AND(W133&gt;0,V133&lt;&gt;'Data Validation (ROP used only)'!$A$25),SUM(W133:X133),"")</f>
        <v/>
      </c>
      <c r="Z133" s="307">
        <f>IF(OR(V133='Data Validation (ROP used only)'!$A$25,ISBLANK(W133),ISERROR(W133/$I133)),0,W133/$I133)</f>
        <v>0</v>
      </c>
      <c r="AA133" s="308"/>
      <c r="AB133" s="309" t="str" cm="1">
        <f t="array" ref="AB133">_xlfn.IFS(AA133="","",AA133/I133&gt;=2,I133*2,AA133/I133&lt;2,AA133)</f>
        <v/>
      </c>
      <c r="AC133" s="310" t="str">
        <f t="shared" si="16"/>
        <v/>
      </c>
      <c r="AD133" s="286"/>
      <c r="AE133" s="305" t="str">
        <f t="shared" si="17"/>
        <v/>
      </c>
      <c r="AF133" s="311">
        <f t="shared" si="18"/>
        <v>0</v>
      </c>
      <c r="AG133" s="187" t="str">
        <f>IF(L133&gt;0,L133+W133+AB133+AC133+R133+#REF!+N133,"")</f>
        <v/>
      </c>
      <c r="AH133" s="188" t="str">
        <f>IF(L133&gt;0,+X133+AD133+S133+#REF!+O133,"")</f>
        <v/>
      </c>
    </row>
    <row r="134" spans="2:34" s="105" customFormat="1" ht="13.8" outlineLevel="1" x14ac:dyDescent="0.25">
      <c r="B134" s="1"/>
      <c r="C134" s="1"/>
      <c r="D134" s="1"/>
      <c r="E134" s="2"/>
      <c r="F134" s="1"/>
      <c r="G134" s="2"/>
      <c r="H134" s="286"/>
      <c r="I134" s="287"/>
      <c r="J134" s="288" t="str">
        <f t="shared" si="12"/>
        <v/>
      </c>
      <c r="K134" s="288">
        <f t="shared" si="13"/>
        <v>0</v>
      </c>
      <c r="L134" s="303"/>
      <c r="M134" s="304"/>
      <c r="N134" s="303"/>
      <c r="O134" s="286"/>
      <c r="P134" s="305" t="str">
        <f t="shared" si="14"/>
        <v/>
      </c>
      <c r="Q134" s="304"/>
      <c r="R134" s="303"/>
      <c r="S134" s="286"/>
      <c r="T134" s="305" t="str">
        <f t="shared" si="15"/>
        <v/>
      </c>
      <c r="U134" s="306" t="str">
        <f t="shared" si="11"/>
        <v/>
      </c>
      <c r="V134" s="289"/>
      <c r="W134" s="303"/>
      <c r="X134" s="286"/>
      <c r="Y134" s="305" t="str">
        <f>+IF(AND(W134&gt;0,V134&lt;&gt;'Data Validation (ROP used only)'!$A$25),SUM(W134:X134),"")</f>
        <v/>
      </c>
      <c r="Z134" s="307">
        <f>IF(OR(V134='Data Validation (ROP used only)'!$A$25,ISBLANK(W134),ISERROR(W134/$I134)),0,W134/$I134)</f>
        <v>0</v>
      </c>
      <c r="AA134" s="308"/>
      <c r="AB134" s="309" t="str" cm="1">
        <f t="array" ref="AB134">_xlfn.IFS(AA134="","",AA134/I134&gt;=2,I134*2,AA134/I134&lt;2,AA134)</f>
        <v/>
      </c>
      <c r="AC134" s="310" t="str">
        <f t="shared" si="16"/>
        <v/>
      </c>
      <c r="AD134" s="286"/>
      <c r="AE134" s="305" t="str">
        <f t="shared" si="17"/>
        <v/>
      </c>
      <c r="AF134" s="311">
        <f t="shared" si="18"/>
        <v>0</v>
      </c>
      <c r="AG134" s="187" t="str">
        <f>IF(L134&gt;0,L134+W134+AB134+AC134+R134+#REF!+N134,"")</f>
        <v/>
      </c>
      <c r="AH134" s="188" t="str">
        <f>IF(L134&gt;0,+X134+AD134+S134+#REF!+O134,"")</f>
        <v/>
      </c>
    </row>
    <row r="135" spans="2:34" s="105" customFormat="1" ht="13.8" outlineLevel="1" x14ac:dyDescent="0.25">
      <c r="B135" s="1"/>
      <c r="C135" s="1"/>
      <c r="D135" s="1"/>
      <c r="E135" s="2"/>
      <c r="F135" s="1"/>
      <c r="G135" s="2"/>
      <c r="H135" s="286"/>
      <c r="I135" s="287"/>
      <c r="J135" s="288" t="str">
        <f t="shared" si="12"/>
        <v/>
      </c>
      <c r="K135" s="288">
        <f t="shared" si="13"/>
        <v>0</v>
      </c>
      <c r="L135" s="303"/>
      <c r="M135" s="304"/>
      <c r="N135" s="303"/>
      <c r="O135" s="286"/>
      <c r="P135" s="305" t="str">
        <f t="shared" si="14"/>
        <v/>
      </c>
      <c r="Q135" s="304"/>
      <c r="R135" s="303"/>
      <c r="S135" s="286"/>
      <c r="T135" s="305" t="str">
        <f t="shared" si="15"/>
        <v/>
      </c>
      <c r="U135" s="306" t="str">
        <f t="shared" si="11"/>
        <v/>
      </c>
      <c r="V135" s="289"/>
      <c r="W135" s="303"/>
      <c r="X135" s="286"/>
      <c r="Y135" s="305" t="str">
        <f>+IF(AND(W135&gt;0,V135&lt;&gt;'Data Validation (ROP used only)'!$A$25),SUM(W135:X135),"")</f>
        <v/>
      </c>
      <c r="Z135" s="307">
        <f>IF(OR(V135='Data Validation (ROP used only)'!$A$25,ISBLANK(W135),ISERROR(W135/$I135)),0,W135/$I135)</f>
        <v>0</v>
      </c>
      <c r="AA135" s="308"/>
      <c r="AB135" s="309" t="str" cm="1">
        <f t="array" ref="AB135">_xlfn.IFS(AA135="","",AA135/I135&gt;=2,I135*2,AA135/I135&lt;2,AA135)</f>
        <v/>
      </c>
      <c r="AC135" s="310" t="str">
        <f t="shared" si="16"/>
        <v/>
      </c>
      <c r="AD135" s="286"/>
      <c r="AE135" s="305" t="str">
        <f t="shared" si="17"/>
        <v/>
      </c>
      <c r="AF135" s="311">
        <f t="shared" si="18"/>
        <v>0</v>
      </c>
      <c r="AG135" s="187" t="str">
        <f>IF(L135&gt;0,L135+W135+AB135+AC135+R135+#REF!+N135,"")</f>
        <v/>
      </c>
      <c r="AH135" s="188" t="str">
        <f>IF(L135&gt;0,+X135+AD135+S135+#REF!+O135,"")</f>
        <v/>
      </c>
    </row>
    <row r="136" spans="2:34" s="105" customFormat="1" ht="13.8" outlineLevel="1" x14ac:dyDescent="0.25">
      <c r="B136" s="1"/>
      <c r="C136" s="1"/>
      <c r="D136" s="1"/>
      <c r="E136" s="2"/>
      <c r="F136" s="1"/>
      <c r="G136" s="2"/>
      <c r="H136" s="286"/>
      <c r="I136" s="287"/>
      <c r="J136" s="288" t="str">
        <f t="shared" si="12"/>
        <v/>
      </c>
      <c r="K136" s="288">
        <f t="shared" si="13"/>
        <v>0</v>
      </c>
      <c r="L136" s="303"/>
      <c r="M136" s="304"/>
      <c r="N136" s="303"/>
      <c r="O136" s="286"/>
      <c r="P136" s="305" t="str">
        <f t="shared" si="14"/>
        <v/>
      </c>
      <c r="Q136" s="304"/>
      <c r="R136" s="303"/>
      <c r="S136" s="286"/>
      <c r="T136" s="305" t="str">
        <f t="shared" si="15"/>
        <v/>
      </c>
      <c r="U136" s="306" t="str">
        <f t="shared" si="11"/>
        <v/>
      </c>
      <c r="V136" s="289"/>
      <c r="W136" s="303"/>
      <c r="X136" s="286"/>
      <c r="Y136" s="305" t="str">
        <f>+IF(AND(W136&gt;0,V136&lt;&gt;'Data Validation (ROP used only)'!$A$25),SUM(W136:X136),"")</f>
        <v/>
      </c>
      <c r="Z136" s="307">
        <f>IF(OR(V136='Data Validation (ROP used only)'!$A$25,ISBLANK(W136),ISERROR(W136/$I136)),0,W136/$I136)</f>
        <v>0</v>
      </c>
      <c r="AA136" s="308"/>
      <c r="AB136" s="309" t="str" cm="1">
        <f t="array" ref="AB136">_xlfn.IFS(AA136="","",AA136/I136&gt;=2,I136*2,AA136/I136&lt;2,AA136)</f>
        <v/>
      </c>
      <c r="AC136" s="310" t="str">
        <f t="shared" si="16"/>
        <v/>
      </c>
      <c r="AD136" s="286"/>
      <c r="AE136" s="305" t="str">
        <f t="shared" si="17"/>
        <v/>
      </c>
      <c r="AF136" s="311">
        <f t="shared" si="18"/>
        <v>0</v>
      </c>
      <c r="AG136" s="187" t="str">
        <f>IF(L136&gt;0,L136+W136+AB136+AC136+R136+#REF!+N136,"")</f>
        <v/>
      </c>
      <c r="AH136" s="188" t="str">
        <f>IF(L136&gt;0,+X136+AD136+S136+#REF!+O136,"")</f>
        <v/>
      </c>
    </row>
    <row r="137" spans="2:34" s="105" customFormat="1" ht="13.8" outlineLevel="1" x14ac:dyDescent="0.25">
      <c r="B137" s="1"/>
      <c r="C137" s="1"/>
      <c r="D137" s="1"/>
      <c r="E137" s="2"/>
      <c r="F137" s="1"/>
      <c r="G137" s="2"/>
      <c r="H137" s="286"/>
      <c r="I137" s="287"/>
      <c r="J137" s="288" t="str">
        <f t="shared" si="12"/>
        <v/>
      </c>
      <c r="K137" s="288">
        <f t="shared" si="13"/>
        <v>0</v>
      </c>
      <c r="L137" s="303"/>
      <c r="M137" s="304"/>
      <c r="N137" s="303"/>
      <c r="O137" s="286"/>
      <c r="P137" s="305" t="str">
        <f t="shared" si="14"/>
        <v/>
      </c>
      <c r="Q137" s="304"/>
      <c r="R137" s="303"/>
      <c r="S137" s="286"/>
      <c r="T137" s="305" t="str">
        <f t="shared" si="15"/>
        <v/>
      </c>
      <c r="U137" s="306" t="str">
        <f t="shared" si="11"/>
        <v/>
      </c>
      <c r="V137" s="289"/>
      <c r="W137" s="303"/>
      <c r="X137" s="286"/>
      <c r="Y137" s="305" t="str">
        <f>+IF(AND(W137&gt;0,V137&lt;&gt;'Data Validation (ROP used only)'!$A$25),SUM(W137:X137),"")</f>
        <v/>
      </c>
      <c r="Z137" s="307">
        <f>IF(OR(V137='Data Validation (ROP used only)'!$A$25,ISBLANK(W137),ISERROR(W137/$I137)),0,W137/$I137)</f>
        <v>0</v>
      </c>
      <c r="AA137" s="308"/>
      <c r="AB137" s="309" t="str" cm="1">
        <f t="array" ref="AB137">_xlfn.IFS(AA137="","",AA137/I137&gt;=2,I137*2,AA137/I137&lt;2,AA137)</f>
        <v/>
      </c>
      <c r="AC137" s="310" t="str">
        <f t="shared" si="16"/>
        <v/>
      </c>
      <c r="AD137" s="286"/>
      <c r="AE137" s="305" t="str">
        <f t="shared" si="17"/>
        <v/>
      </c>
      <c r="AF137" s="311">
        <f t="shared" si="18"/>
        <v>0</v>
      </c>
      <c r="AG137" s="187" t="str">
        <f>IF(L137&gt;0,L137+W137+AB137+AC137+R137+#REF!+N137,"")</f>
        <v/>
      </c>
      <c r="AH137" s="188" t="str">
        <f>IF(L137&gt;0,+X137+AD137+S137+#REF!+O137,"")</f>
        <v/>
      </c>
    </row>
    <row r="138" spans="2:34" s="105" customFormat="1" ht="13.8" outlineLevel="1" x14ac:dyDescent="0.25">
      <c r="B138" s="1"/>
      <c r="C138" s="1"/>
      <c r="D138" s="1"/>
      <c r="E138" s="2"/>
      <c r="F138" s="1"/>
      <c r="G138" s="2"/>
      <c r="H138" s="286"/>
      <c r="I138" s="287"/>
      <c r="J138" s="288" t="str">
        <f t="shared" si="12"/>
        <v/>
      </c>
      <c r="K138" s="288">
        <f t="shared" si="13"/>
        <v>0</v>
      </c>
      <c r="L138" s="303"/>
      <c r="M138" s="304"/>
      <c r="N138" s="303"/>
      <c r="O138" s="286"/>
      <c r="P138" s="305" t="str">
        <f t="shared" si="14"/>
        <v/>
      </c>
      <c r="Q138" s="304"/>
      <c r="R138" s="303"/>
      <c r="S138" s="286"/>
      <c r="T138" s="305" t="str">
        <f t="shared" si="15"/>
        <v/>
      </c>
      <c r="U138" s="306" t="str">
        <f t="shared" ref="U138:U201" si="19">IF(ISERROR(R138/$I138),"",R138/$I138)</f>
        <v/>
      </c>
      <c r="V138" s="289"/>
      <c r="W138" s="303"/>
      <c r="X138" s="286"/>
      <c r="Y138" s="305" t="str">
        <f>+IF(AND(W138&gt;0,V138&lt;&gt;'Data Validation (ROP used only)'!$A$25),SUM(W138:X138),"")</f>
        <v/>
      </c>
      <c r="Z138" s="307">
        <f>IF(OR(V138='Data Validation (ROP used only)'!$A$25,ISBLANK(W138),ISERROR(W138/$I138)),0,W138/$I138)</f>
        <v>0</v>
      </c>
      <c r="AA138" s="308"/>
      <c r="AB138" s="309" t="str" cm="1">
        <f t="array" ref="AB138">_xlfn.IFS(AA138="","",AA138/I138&gt;=2,I138*2,AA138/I138&lt;2,AA138)</f>
        <v/>
      </c>
      <c r="AC138" s="310" t="str">
        <f t="shared" si="16"/>
        <v/>
      </c>
      <c r="AD138" s="286"/>
      <c r="AE138" s="305" t="str">
        <f t="shared" si="17"/>
        <v/>
      </c>
      <c r="AF138" s="311">
        <f t="shared" si="18"/>
        <v>0</v>
      </c>
      <c r="AG138" s="187" t="str">
        <f>IF(L138&gt;0,L138+W138+AB138+AC138+R138+#REF!+N138,"")</f>
        <v/>
      </c>
      <c r="AH138" s="188" t="str">
        <f>IF(L138&gt;0,+X138+AD138+S138+#REF!+O138,"")</f>
        <v/>
      </c>
    </row>
    <row r="139" spans="2:34" s="105" customFormat="1" ht="13.8" outlineLevel="1" x14ac:dyDescent="0.25">
      <c r="B139" s="1"/>
      <c r="C139" s="1"/>
      <c r="D139" s="1"/>
      <c r="E139" s="2"/>
      <c r="F139" s="1"/>
      <c r="G139" s="2"/>
      <c r="H139" s="286"/>
      <c r="I139" s="287"/>
      <c r="J139" s="288" t="str">
        <f t="shared" ref="J139:J202" si="20">IF(ISERROR(H139/C139),"",H139/C139)</f>
        <v/>
      </c>
      <c r="K139" s="288">
        <f t="shared" ref="K139:K202" si="21">IF(ISERROR(I139/1754.5),"",I139/1754.5)</f>
        <v>0</v>
      </c>
      <c r="L139" s="303"/>
      <c r="M139" s="304"/>
      <c r="N139" s="303"/>
      <c r="O139" s="286"/>
      <c r="P139" s="305" t="str">
        <f t="shared" ref="P139:P202" si="22">+IF(N139+O139&gt;0,+N139+O139,"")</f>
        <v/>
      </c>
      <c r="Q139" s="304"/>
      <c r="R139" s="303"/>
      <c r="S139" s="286"/>
      <c r="T139" s="305" t="str">
        <f t="shared" ref="T139:T202" si="23">+IF((R139+S139)&gt;0,+R139+S139,"")</f>
        <v/>
      </c>
      <c r="U139" s="306" t="str">
        <f t="shared" si="19"/>
        <v/>
      </c>
      <c r="V139" s="289"/>
      <c r="W139" s="303"/>
      <c r="X139" s="286"/>
      <c r="Y139" s="305" t="str">
        <f>+IF(AND(W139&gt;0,V139&lt;&gt;'Data Validation (ROP used only)'!$A$25),SUM(W139:X139),"")</f>
        <v/>
      </c>
      <c r="Z139" s="307">
        <f>IF(OR(V139='Data Validation (ROP used only)'!$A$25,ISBLANK(W139),ISERROR(W139/$I139)),0,W139/$I139)</f>
        <v>0</v>
      </c>
      <c r="AA139" s="308"/>
      <c r="AB139" s="309" t="str" cm="1">
        <f t="array" ref="AB139">_xlfn.IFS(AA139="","",AA139/I139&gt;=2,I139*2,AA139/I139&lt;2,AA139)</f>
        <v/>
      </c>
      <c r="AC139" s="310" t="str">
        <f t="shared" ref="AC139:AC202" si="24">IF(ISBLANK(AA139),"",AA139-AB139)</f>
        <v/>
      </c>
      <c r="AD139" s="286"/>
      <c r="AE139" s="305" t="str">
        <f t="shared" ref="AE139:AE202" si="25">IF(AA139=0,"",AA139+AD139)</f>
        <v/>
      </c>
      <c r="AF139" s="311">
        <f t="shared" ref="AF139:AF202" si="26">IF(ISERROR(AA139/$I139),0,AA139/$I139)</f>
        <v>0</v>
      </c>
      <c r="AG139" s="187" t="str">
        <f>IF(L139&gt;0,L139+W139+AB139+AC139+R139+#REF!+N139,"")</f>
        <v/>
      </c>
      <c r="AH139" s="188" t="str">
        <f>IF(L139&gt;0,+X139+AD139+S139+#REF!+O139,"")</f>
        <v/>
      </c>
    </row>
    <row r="140" spans="2:34" s="105" customFormat="1" ht="13.8" outlineLevel="1" x14ac:dyDescent="0.25">
      <c r="B140" s="1"/>
      <c r="C140" s="1"/>
      <c r="D140" s="1"/>
      <c r="E140" s="2"/>
      <c r="F140" s="1"/>
      <c r="G140" s="2"/>
      <c r="H140" s="286"/>
      <c r="I140" s="287"/>
      <c r="J140" s="288" t="str">
        <f t="shared" si="20"/>
        <v/>
      </c>
      <c r="K140" s="288">
        <f t="shared" si="21"/>
        <v>0</v>
      </c>
      <c r="L140" s="303"/>
      <c r="M140" s="304"/>
      <c r="N140" s="303"/>
      <c r="O140" s="286"/>
      <c r="P140" s="305" t="str">
        <f t="shared" si="22"/>
        <v/>
      </c>
      <c r="Q140" s="304"/>
      <c r="R140" s="303"/>
      <c r="S140" s="286"/>
      <c r="T140" s="305" t="str">
        <f t="shared" si="23"/>
        <v/>
      </c>
      <c r="U140" s="306" t="str">
        <f t="shared" si="19"/>
        <v/>
      </c>
      <c r="V140" s="289"/>
      <c r="W140" s="303"/>
      <c r="X140" s="286"/>
      <c r="Y140" s="305" t="str">
        <f>+IF(AND(W140&gt;0,V140&lt;&gt;'Data Validation (ROP used only)'!$A$25),SUM(W140:X140),"")</f>
        <v/>
      </c>
      <c r="Z140" s="307">
        <f>IF(OR(V140='Data Validation (ROP used only)'!$A$25,ISBLANK(W140),ISERROR(W140/$I140)),0,W140/$I140)</f>
        <v>0</v>
      </c>
      <c r="AA140" s="308"/>
      <c r="AB140" s="309" t="str" cm="1">
        <f t="array" ref="AB140">_xlfn.IFS(AA140="","",AA140/I140&gt;=2,I140*2,AA140/I140&lt;2,AA140)</f>
        <v/>
      </c>
      <c r="AC140" s="310" t="str">
        <f t="shared" si="24"/>
        <v/>
      </c>
      <c r="AD140" s="286"/>
      <c r="AE140" s="305" t="str">
        <f t="shared" si="25"/>
        <v/>
      </c>
      <c r="AF140" s="311">
        <f t="shared" si="26"/>
        <v>0</v>
      </c>
      <c r="AG140" s="187" t="str">
        <f>IF(L140&gt;0,L140+W140+AB140+AC140+R140+#REF!+N140,"")</f>
        <v/>
      </c>
      <c r="AH140" s="188" t="str">
        <f>IF(L140&gt;0,+X140+AD140+S140+#REF!+O140,"")</f>
        <v/>
      </c>
    </row>
    <row r="141" spans="2:34" s="105" customFormat="1" ht="13.8" outlineLevel="1" x14ac:dyDescent="0.25">
      <c r="B141" s="1"/>
      <c r="C141" s="1"/>
      <c r="D141" s="1"/>
      <c r="E141" s="2"/>
      <c r="F141" s="1"/>
      <c r="G141" s="2"/>
      <c r="H141" s="286"/>
      <c r="I141" s="287"/>
      <c r="J141" s="288" t="str">
        <f t="shared" si="20"/>
        <v/>
      </c>
      <c r="K141" s="288">
        <f t="shared" si="21"/>
        <v>0</v>
      </c>
      <c r="L141" s="303"/>
      <c r="M141" s="304"/>
      <c r="N141" s="303"/>
      <c r="O141" s="286"/>
      <c r="P141" s="305" t="str">
        <f t="shared" si="22"/>
        <v/>
      </c>
      <c r="Q141" s="304"/>
      <c r="R141" s="303"/>
      <c r="S141" s="286"/>
      <c r="T141" s="305" t="str">
        <f t="shared" si="23"/>
        <v/>
      </c>
      <c r="U141" s="306" t="str">
        <f t="shared" si="19"/>
        <v/>
      </c>
      <c r="V141" s="289"/>
      <c r="W141" s="303"/>
      <c r="X141" s="286"/>
      <c r="Y141" s="305" t="str">
        <f>+IF(AND(W141&gt;0,V141&lt;&gt;'Data Validation (ROP used only)'!$A$25),SUM(W141:X141),"")</f>
        <v/>
      </c>
      <c r="Z141" s="307">
        <f>IF(OR(V141='Data Validation (ROP used only)'!$A$25,ISBLANK(W141),ISERROR(W141/$I141)),0,W141/$I141)</f>
        <v>0</v>
      </c>
      <c r="AA141" s="308"/>
      <c r="AB141" s="309" t="str" cm="1">
        <f t="array" ref="AB141">_xlfn.IFS(AA141="","",AA141/I141&gt;=2,I141*2,AA141/I141&lt;2,AA141)</f>
        <v/>
      </c>
      <c r="AC141" s="310" t="str">
        <f t="shared" si="24"/>
        <v/>
      </c>
      <c r="AD141" s="286"/>
      <c r="AE141" s="305" t="str">
        <f t="shared" si="25"/>
        <v/>
      </c>
      <c r="AF141" s="311">
        <f t="shared" si="26"/>
        <v>0</v>
      </c>
      <c r="AG141" s="187" t="str">
        <f>IF(L141&gt;0,L141+W141+AB141+AC141+R141+#REF!+N141,"")</f>
        <v/>
      </c>
      <c r="AH141" s="188" t="str">
        <f>IF(L141&gt;0,+X141+AD141+S141+#REF!+O141,"")</f>
        <v/>
      </c>
    </row>
    <row r="142" spans="2:34" s="105" customFormat="1" ht="13.8" outlineLevel="1" x14ac:dyDescent="0.25">
      <c r="B142" s="1"/>
      <c r="C142" s="1"/>
      <c r="D142" s="1"/>
      <c r="E142" s="2"/>
      <c r="F142" s="1"/>
      <c r="G142" s="2"/>
      <c r="H142" s="286"/>
      <c r="I142" s="287"/>
      <c r="J142" s="288" t="str">
        <f t="shared" si="20"/>
        <v/>
      </c>
      <c r="K142" s="288">
        <f t="shared" si="21"/>
        <v>0</v>
      </c>
      <c r="L142" s="303"/>
      <c r="M142" s="304"/>
      <c r="N142" s="303"/>
      <c r="O142" s="286"/>
      <c r="P142" s="305" t="str">
        <f t="shared" si="22"/>
        <v/>
      </c>
      <c r="Q142" s="304"/>
      <c r="R142" s="303"/>
      <c r="S142" s="286"/>
      <c r="T142" s="305" t="str">
        <f t="shared" si="23"/>
        <v/>
      </c>
      <c r="U142" s="306" t="str">
        <f t="shared" si="19"/>
        <v/>
      </c>
      <c r="V142" s="289"/>
      <c r="W142" s="303"/>
      <c r="X142" s="286"/>
      <c r="Y142" s="305" t="str">
        <f>+IF(AND(W142&gt;0,V142&lt;&gt;'Data Validation (ROP used only)'!$A$25),SUM(W142:X142),"")</f>
        <v/>
      </c>
      <c r="Z142" s="307">
        <f>IF(OR(V142='Data Validation (ROP used only)'!$A$25,ISBLANK(W142),ISERROR(W142/$I142)),0,W142/$I142)</f>
        <v>0</v>
      </c>
      <c r="AA142" s="308"/>
      <c r="AB142" s="309" t="str" cm="1">
        <f t="array" ref="AB142">_xlfn.IFS(AA142="","",AA142/I142&gt;=2,I142*2,AA142/I142&lt;2,AA142)</f>
        <v/>
      </c>
      <c r="AC142" s="310" t="str">
        <f t="shared" si="24"/>
        <v/>
      </c>
      <c r="AD142" s="286"/>
      <c r="AE142" s="305" t="str">
        <f t="shared" si="25"/>
        <v/>
      </c>
      <c r="AF142" s="311">
        <f t="shared" si="26"/>
        <v>0</v>
      </c>
      <c r="AG142" s="187" t="str">
        <f>IF(L142&gt;0,L142+W142+AB142+AC142+R142+#REF!+N142,"")</f>
        <v/>
      </c>
      <c r="AH142" s="188" t="str">
        <f>IF(L142&gt;0,+X142+AD142+S142+#REF!+O142,"")</f>
        <v/>
      </c>
    </row>
    <row r="143" spans="2:34" s="105" customFormat="1" ht="13.8" outlineLevel="1" x14ac:dyDescent="0.25">
      <c r="B143" s="1"/>
      <c r="C143" s="1"/>
      <c r="D143" s="1"/>
      <c r="E143" s="2"/>
      <c r="F143" s="1"/>
      <c r="G143" s="2"/>
      <c r="H143" s="286"/>
      <c r="I143" s="287"/>
      <c r="J143" s="288" t="str">
        <f t="shared" si="20"/>
        <v/>
      </c>
      <c r="K143" s="288">
        <f t="shared" si="21"/>
        <v>0</v>
      </c>
      <c r="L143" s="303"/>
      <c r="M143" s="304"/>
      <c r="N143" s="303"/>
      <c r="O143" s="286"/>
      <c r="P143" s="305" t="str">
        <f t="shared" si="22"/>
        <v/>
      </c>
      <c r="Q143" s="304"/>
      <c r="R143" s="303"/>
      <c r="S143" s="286"/>
      <c r="T143" s="305" t="str">
        <f t="shared" si="23"/>
        <v/>
      </c>
      <c r="U143" s="306" t="str">
        <f t="shared" si="19"/>
        <v/>
      </c>
      <c r="V143" s="289"/>
      <c r="W143" s="303"/>
      <c r="X143" s="286"/>
      <c r="Y143" s="305" t="str">
        <f>+IF(AND(W143&gt;0,V143&lt;&gt;'Data Validation (ROP used only)'!$A$25),SUM(W143:X143),"")</f>
        <v/>
      </c>
      <c r="Z143" s="307">
        <f>IF(OR(V143='Data Validation (ROP used only)'!$A$25,ISBLANK(W143),ISERROR(W143/$I143)),0,W143/$I143)</f>
        <v>0</v>
      </c>
      <c r="AA143" s="308"/>
      <c r="AB143" s="309" t="str" cm="1">
        <f t="array" ref="AB143">_xlfn.IFS(AA143="","",AA143/I143&gt;=2,I143*2,AA143/I143&lt;2,AA143)</f>
        <v/>
      </c>
      <c r="AC143" s="310" t="str">
        <f t="shared" si="24"/>
        <v/>
      </c>
      <c r="AD143" s="286"/>
      <c r="AE143" s="305" t="str">
        <f t="shared" si="25"/>
        <v/>
      </c>
      <c r="AF143" s="311">
        <f t="shared" si="26"/>
        <v>0</v>
      </c>
      <c r="AG143" s="187" t="str">
        <f>IF(L143&gt;0,L143+W143+AB143+AC143+R143+#REF!+N143,"")</f>
        <v/>
      </c>
      <c r="AH143" s="188" t="str">
        <f>IF(L143&gt;0,+X143+AD143+S143+#REF!+O143,"")</f>
        <v/>
      </c>
    </row>
    <row r="144" spans="2:34" s="105" customFormat="1" ht="13.8" outlineLevel="1" x14ac:dyDescent="0.25">
      <c r="B144" s="1"/>
      <c r="C144" s="1"/>
      <c r="D144" s="1"/>
      <c r="E144" s="2"/>
      <c r="F144" s="1"/>
      <c r="G144" s="2"/>
      <c r="H144" s="286"/>
      <c r="I144" s="287"/>
      <c r="J144" s="288" t="str">
        <f t="shared" si="20"/>
        <v/>
      </c>
      <c r="K144" s="288">
        <f t="shared" si="21"/>
        <v>0</v>
      </c>
      <c r="L144" s="303"/>
      <c r="M144" s="304"/>
      <c r="N144" s="303"/>
      <c r="O144" s="286"/>
      <c r="P144" s="305" t="str">
        <f t="shared" si="22"/>
        <v/>
      </c>
      <c r="Q144" s="304"/>
      <c r="R144" s="303"/>
      <c r="S144" s="286"/>
      <c r="T144" s="305" t="str">
        <f t="shared" si="23"/>
        <v/>
      </c>
      <c r="U144" s="306" t="str">
        <f t="shared" si="19"/>
        <v/>
      </c>
      <c r="V144" s="289"/>
      <c r="W144" s="303"/>
      <c r="X144" s="286"/>
      <c r="Y144" s="305" t="str">
        <f>+IF(AND(W144&gt;0,V144&lt;&gt;'Data Validation (ROP used only)'!$A$25),SUM(W144:X144),"")</f>
        <v/>
      </c>
      <c r="Z144" s="307">
        <f>IF(OR(V144='Data Validation (ROP used only)'!$A$25,ISBLANK(W144),ISERROR(W144/$I144)),0,W144/$I144)</f>
        <v>0</v>
      </c>
      <c r="AA144" s="308"/>
      <c r="AB144" s="309" t="str" cm="1">
        <f t="array" ref="AB144">_xlfn.IFS(AA144="","",AA144/I144&gt;=2,I144*2,AA144/I144&lt;2,AA144)</f>
        <v/>
      </c>
      <c r="AC144" s="310" t="str">
        <f t="shared" si="24"/>
        <v/>
      </c>
      <c r="AD144" s="286"/>
      <c r="AE144" s="305" t="str">
        <f t="shared" si="25"/>
        <v/>
      </c>
      <c r="AF144" s="311">
        <f t="shared" si="26"/>
        <v>0</v>
      </c>
      <c r="AG144" s="187" t="str">
        <f>IF(L144&gt;0,L144+W144+AB144+AC144+R144+#REF!+N144,"")</f>
        <v/>
      </c>
      <c r="AH144" s="188" t="str">
        <f>IF(L144&gt;0,+X144+AD144+S144+#REF!+O144,"")</f>
        <v/>
      </c>
    </row>
    <row r="145" spans="2:34" s="105" customFormat="1" ht="13.8" outlineLevel="1" x14ac:dyDescent="0.25">
      <c r="B145" s="1"/>
      <c r="C145" s="1"/>
      <c r="D145" s="1"/>
      <c r="E145" s="2"/>
      <c r="F145" s="1"/>
      <c r="G145" s="2"/>
      <c r="H145" s="286"/>
      <c r="I145" s="287"/>
      <c r="J145" s="288" t="str">
        <f t="shared" si="20"/>
        <v/>
      </c>
      <c r="K145" s="288">
        <f t="shared" si="21"/>
        <v>0</v>
      </c>
      <c r="L145" s="303"/>
      <c r="M145" s="304"/>
      <c r="N145" s="303"/>
      <c r="O145" s="286"/>
      <c r="P145" s="305" t="str">
        <f t="shared" si="22"/>
        <v/>
      </c>
      <c r="Q145" s="304"/>
      <c r="R145" s="303"/>
      <c r="S145" s="286"/>
      <c r="T145" s="305" t="str">
        <f t="shared" si="23"/>
        <v/>
      </c>
      <c r="U145" s="306" t="str">
        <f t="shared" si="19"/>
        <v/>
      </c>
      <c r="V145" s="289"/>
      <c r="W145" s="303"/>
      <c r="X145" s="286"/>
      <c r="Y145" s="305" t="str">
        <f>+IF(AND(W145&gt;0,V145&lt;&gt;'Data Validation (ROP used only)'!$A$25),SUM(W145:X145),"")</f>
        <v/>
      </c>
      <c r="Z145" s="307">
        <f>IF(OR(V145='Data Validation (ROP used only)'!$A$25,ISBLANK(W145),ISERROR(W145/$I145)),0,W145/$I145)</f>
        <v>0</v>
      </c>
      <c r="AA145" s="308"/>
      <c r="AB145" s="309" t="str" cm="1">
        <f t="array" ref="AB145">_xlfn.IFS(AA145="","",AA145/I145&gt;=2,I145*2,AA145/I145&lt;2,AA145)</f>
        <v/>
      </c>
      <c r="AC145" s="310" t="str">
        <f t="shared" si="24"/>
        <v/>
      </c>
      <c r="AD145" s="286"/>
      <c r="AE145" s="305" t="str">
        <f t="shared" si="25"/>
        <v/>
      </c>
      <c r="AF145" s="311">
        <f t="shared" si="26"/>
        <v>0</v>
      </c>
      <c r="AG145" s="187" t="str">
        <f>IF(L145&gt;0,L145+W145+AB145+AC145+R145+#REF!+N145,"")</f>
        <v/>
      </c>
      <c r="AH145" s="188" t="str">
        <f>IF(L145&gt;0,+X145+AD145+S145+#REF!+O145,"")</f>
        <v/>
      </c>
    </row>
    <row r="146" spans="2:34" s="105" customFormat="1" ht="13.8" outlineLevel="1" x14ac:dyDescent="0.25">
      <c r="B146" s="1"/>
      <c r="C146" s="1"/>
      <c r="D146" s="1"/>
      <c r="E146" s="2"/>
      <c r="F146" s="1"/>
      <c r="G146" s="2"/>
      <c r="H146" s="286"/>
      <c r="I146" s="287"/>
      <c r="J146" s="288" t="str">
        <f t="shared" si="20"/>
        <v/>
      </c>
      <c r="K146" s="288">
        <f t="shared" si="21"/>
        <v>0</v>
      </c>
      <c r="L146" s="303"/>
      <c r="M146" s="304"/>
      <c r="N146" s="303"/>
      <c r="O146" s="286"/>
      <c r="P146" s="305" t="str">
        <f t="shared" si="22"/>
        <v/>
      </c>
      <c r="Q146" s="304"/>
      <c r="R146" s="303"/>
      <c r="S146" s="286"/>
      <c r="T146" s="305" t="str">
        <f t="shared" si="23"/>
        <v/>
      </c>
      <c r="U146" s="306" t="str">
        <f t="shared" si="19"/>
        <v/>
      </c>
      <c r="V146" s="289"/>
      <c r="W146" s="303"/>
      <c r="X146" s="286"/>
      <c r="Y146" s="305" t="str">
        <f>+IF(AND(W146&gt;0,V146&lt;&gt;'Data Validation (ROP used only)'!$A$25),SUM(W146:X146),"")</f>
        <v/>
      </c>
      <c r="Z146" s="307">
        <f>IF(OR(V146='Data Validation (ROP used only)'!$A$25,ISBLANK(W146),ISERROR(W146/$I146)),0,W146/$I146)</f>
        <v>0</v>
      </c>
      <c r="AA146" s="308"/>
      <c r="AB146" s="309" t="str" cm="1">
        <f t="array" ref="AB146">_xlfn.IFS(AA146="","",AA146/I146&gt;=2,I146*2,AA146/I146&lt;2,AA146)</f>
        <v/>
      </c>
      <c r="AC146" s="310" t="str">
        <f t="shared" si="24"/>
        <v/>
      </c>
      <c r="AD146" s="286"/>
      <c r="AE146" s="305" t="str">
        <f t="shared" si="25"/>
        <v/>
      </c>
      <c r="AF146" s="311">
        <f t="shared" si="26"/>
        <v>0</v>
      </c>
      <c r="AG146" s="187" t="str">
        <f>IF(L146&gt;0,L146+W146+AB146+AC146+R146+#REF!+N146,"")</f>
        <v/>
      </c>
      <c r="AH146" s="188" t="str">
        <f>IF(L146&gt;0,+X146+AD146+S146+#REF!+O146,"")</f>
        <v/>
      </c>
    </row>
    <row r="147" spans="2:34" s="105" customFormat="1" ht="13.8" outlineLevel="1" x14ac:dyDescent="0.25">
      <c r="B147" s="1"/>
      <c r="C147" s="1"/>
      <c r="D147" s="1"/>
      <c r="E147" s="2"/>
      <c r="F147" s="1"/>
      <c r="G147" s="2"/>
      <c r="H147" s="286"/>
      <c r="I147" s="287"/>
      <c r="J147" s="288" t="str">
        <f t="shared" si="20"/>
        <v/>
      </c>
      <c r="K147" s="288">
        <f t="shared" si="21"/>
        <v>0</v>
      </c>
      <c r="L147" s="303"/>
      <c r="M147" s="304"/>
      <c r="N147" s="303"/>
      <c r="O147" s="286"/>
      <c r="P147" s="305" t="str">
        <f t="shared" si="22"/>
        <v/>
      </c>
      <c r="Q147" s="304"/>
      <c r="R147" s="303"/>
      <c r="S147" s="286"/>
      <c r="T147" s="305" t="str">
        <f t="shared" si="23"/>
        <v/>
      </c>
      <c r="U147" s="306" t="str">
        <f t="shared" si="19"/>
        <v/>
      </c>
      <c r="V147" s="289"/>
      <c r="W147" s="303"/>
      <c r="X147" s="286"/>
      <c r="Y147" s="305" t="str">
        <f>+IF(AND(W147&gt;0,V147&lt;&gt;'Data Validation (ROP used only)'!$A$25),SUM(W147:X147),"")</f>
        <v/>
      </c>
      <c r="Z147" s="307">
        <f>IF(OR(V147='Data Validation (ROP used only)'!$A$25,ISBLANK(W147),ISERROR(W147/$I147)),0,W147/$I147)</f>
        <v>0</v>
      </c>
      <c r="AA147" s="308"/>
      <c r="AB147" s="309" t="str" cm="1">
        <f t="array" ref="AB147">_xlfn.IFS(AA147="","",AA147/I147&gt;=2,I147*2,AA147/I147&lt;2,AA147)</f>
        <v/>
      </c>
      <c r="AC147" s="310" t="str">
        <f t="shared" si="24"/>
        <v/>
      </c>
      <c r="AD147" s="286"/>
      <c r="AE147" s="305" t="str">
        <f t="shared" si="25"/>
        <v/>
      </c>
      <c r="AF147" s="311">
        <f t="shared" si="26"/>
        <v>0</v>
      </c>
      <c r="AG147" s="187" t="str">
        <f>IF(L147&gt;0,L147+W147+AB147+AC147+R147+#REF!+N147,"")</f>
        <v/>
      </c>
      <c r="AH147" s="188" t="str">
        <f>IF(L147&gt;0,+X147+AD147+S147+#REF!+O147,"")</f>
        <v/>
      </c>
    </row>
    <row r="148" spans="2:34" s="105" customFormat="1" ht="13.8" outlineLevel="1" x14ac:dyDescent="0.25">
      <c r="B148" s="1"/>
      <c r="C148" s="1"/>
      <c r="D148" s="1"/>
      <c r="E148" s="2"/>
      <c r="F148" s="1"/>
      <c r="G148" s="2"/>
      <c r="H148" s="286"/>
      <c r="I148" s="287"/>
      <c r="J148" s="288" t="str">
        <f t="shared" si="20"/>
        <v/>
      </c>
      <c r="K148" s="288">
        <f t="shared" si="21"/>
        <v>0</v>
      </c>
      <c r="L148" s="303"/>
      <c r="M148" s="304"/>
      <c r="N148" s="303"/>
      <c r="O148" s="286"/>
      <c r="P148" s="305" t="str">
        <f t="shared" si="22"/>
        <v/>
      </c>
      <c r="Q148" s="304"/>
      <c r="R148" s="303"/>
      <c r="S148" s="286"/>
      <c r="T148" s="305" t="str">
        <f t="shared" si="23"/>
        <v/>
      </c>
      <c r="U148" s="306" t="str">
        <f t="shared" si="19"/>
        <v/>
      </c>
      <c r="V148" s="289"/>
      <c r="W148" s="303"/>
      <c r="X148" s="286"/>
      <c r="Y148" s="305" t="str">
        <f>+IF(AND(W148&gt;0,V148&lt;&gt;'Data Validation (ROP used only)'!$A$25),SUM(W148:X148),"")</f>
        <v/>
      </c>
      <c r="Z148" s="307">
        <f>IF(OR(V148='Data Validation (ROP used only)'!$A$25,ISBLANK(W148),ISERROR(W148/$I148)),0,W148/$I148)</f>
        <v>0</v>
      </c>
      <c r="AA148" s="308"/>
      <c r="AB148" s="309" t="str" cm="1">
        <f t="array" ref="AB148">_xlfn.IFS(AA148="","",AA148/I148&gt;=2,I148*2,AA148/I148&lt;2,AA148)</f>
        <v/>
      </c>
      <c r="AC148" s="310" t="str">
        <f t="shared" si="24"/>
        <v/>
      </c>
      <c r="AD148" s="286"/>
      <c r="AE148" s="305" t="str">
        <f t="shared" si="25"/>
        <v/>
      </c>
      <c r="AF148" s="311">
        <f t="shared" si="26"/>
        <v>0</v>
      </c>
      <c r="AG148" s="187" t="str">
        <f>IF(L148&gt;0,L148+W148+AB148+AC148+R148+#REF!+N148,"")</f>
        <v/>
      </c>
      <c r="AH148" s="188" t="str">
        <f>IF(L148&gt;0,+X148+AD148+S148+#REF!+O148,"")</f>
        <v/>
      </c>
    </row>
    <row r="149" spans="2:34" s="105" customFormat="1" ht="13.8" outlineLevel="1" x14ac:dyDescent="0.25">
      <c r="B149" s="1"/>
      <c r="C149" s="1"/>
      <c r="D149" s="1"/>
      <c r="E149" s="2"/>
      <c r="F149" s="1"/>
      <c r="G149" s="2"/>
      <c r="H149" s="286"/>
      <c r="I149" s="287"/>
      <c r="J149" s="288" t="str">
        <f t="shared" si="20"/>
        <v/>
      </c>
      <c r="K149" s="288">
        <f t="shared" si="21"/>
        <v>0</v>
      </c>
      <c r="L149" s="303"/>
      <c r="M149" s="304"/>
      <c r="N149" s="303"/>
      <c r="O149" s="286"/>
      <c r="P149" s="305" t="str">
        <f t="shared" si="22"/>
        <v/>
      </c>
      <c r="Q149" s="304"/>
      <c r="R149" s="303"/>
      <c r="S149" s="286"/>
      <c r="T149" s="305" t="str">
        <f t="shared" si="23"/>
        <v/>
      </c>
      <c r="U149" s="306" t="str">
        <f t="shared" si="19"/>
        <v/>
      </c>
      <c r="V149" s="289"/>
      <c r="W149" s="303"/>
      <c r="X149" s="286"/>
      <c r="Y149" s="305" t="str">
        <f>+IF(AND(W149&gt;0,V149&lt;&gt;'Data Validation (ROP used only)'!$A$25),SUM(W149:X149),"")</f>
        <v/>
      </c>
      <c r="Z149" s="307">
        <f>IF(OR(V149='Data Validation (ROP used only)'!$A$25,ISBLANK(W149),ISERROR(W149/$I149)),0,W149/$I149)</f>
        <v>0</v>
      </c>
      <c r="AA149" s="308"/>
      <c r="AB149" s="309" t="str" cm="1">
        <f t="array" ref="AB149">_xlfn.IFS(AA149="","",AA149/I149&gt;=2,I149*2,AA149/I149&lt;2,AA149)</f>
        <v/>
      </c>
      <c r="AC149" s="310" t="str">
        <f t="shared" si="24"/>
        <v/>
      </c>
      <c r="AD149" s="286"/>
      <c r="AE149" s="305" t="str">
        <f t="shared" si="25"/>
        <v/>
      </c>
      <c r="AF149" s="311">
        <f t="shared" si="26"/>
        <v>0</v>
      </c>
      <c r="AG149" s="187" t="str">
        <f>IF(L149&gt;0,L149+W149+AB149+AC149+R149+#REF!+N149,"")</f>
        <v/>
      </c>
      <c r="AH149" s="188" t="str">
        <f>IF(L149&gt;0,+X149+AD149+S149+#REF!+O149,"")</f>
        <v/>
      </c>
    </row>
    <row r="150" spans="2:34" s="105" customFormat="1" ht="13.8" outlineLevel="1" x14ac:dyDescent="0.25">
      <c r="B150" s="1"/>
      <c r="C150" s="1"/>
      <c r="D150" s="1"/>
      <c r="E150" s="2"/>
      <c r="F150" s="1"/>
      <c r="G150" s="2"/>
      <c r="H150" s="286"/>
      <c r="I150" s="287"/>
      <c r="J150" s="288" t="str">
        <f t="shared" si="20"/>
        <v/>
      </c>
      <c r="K150" s="288">
        <f t="shared" si="21"/>
        <v>0</v>
      </c>
      <c r="L150" s="303"/>
      <c r="M150" s="304"/>
      <c r="N150" s="303"/>
      <c r="O150" s="286"/>
      <c r="P150" s="305" t="str">
        <f t="shared" si="22"/>
        <v/>
      </c>
      <c r="Q150" s="304"/>
      <c r="R150" s="303"/>
      <c r="S150" s="286"/>
      <c r="T150" s="305" t="str">
        <f t="shared" si="23"/>
        <v/>
      </c>
      <c r="U150" s="306" t="str">
        <f t="shared" si="19"/>
        <v/>
      </c>
      <c r="V150" s="289"/>
      <c r="W150" s="303"/>
      <c r="X150" s="286"/>
      <c r="Y150" s="305" t="str">
        <f>+IF(AND(W150&gt;0,V150&lt;&gt;'Data Validation (ROP used only)'!$A$25),SUM(W150:X150),"")</f>
        <v/>
      </c>
      <c r="Z150" s="307">
        <f>IF(OR(V150='Data Validation (ROP used only)'!$A$25,ISBLANK(W150),ISERROR(W150/$I150)),0,W150/$I150)</f>
        <v>0</v>
      </c>
      <c r="AA150" s="308"/>
      <c r="AB150" s="309" t="str" cm="1">
        <f t="array" ref="AB150">_xlfn.IFS(AA150="","",AA150/I150&gt;=2,I150*2,AA150/I150&lt;2,AA150)</f>
        <v/>
      </c>
      <c r="AC150" s="310" t="str">
        <f t="shared" si="24"/>
        <v/>
      </c>
      <c r="AD150" s="286"/>
      <c r="AE150" s="305" t="str">
        <f t="shared" si="25"/>
        <v/>
      </c>
      <c r="AF150" s="311">
        <f t="shared" si="26"/>
        <v>0</v>
      </c>
      <c r="AG150" s="187" t="str">
        <f>IF(L150&gt;0,L150+W150+AB150+AC150+R150+#REF!+N150,"")</f>
        <v/>
      </c>
      <c r="AH150" s="188" t="str">
        <f>IF(L150&gt;0,+X150+AD150+S150+#REF!+O150,"")</f>
        <v/>
      </c>
    </row>
    <row r="151" spans="2:34" s="105" customFormat="1" ht="13.8" outlineLevel="1" x14ac:dyDescent="0.25">
      <c r="B151" s="1"/>
      <c r="C151" s="1"/>
      <c r="D151" s="1"/>
      <c r="E151" s="2"/>
      <c r="F151" s="1"/>
      <c r="G151" s="2"/>
      <c r="H151" s="286"/>
      <c r="I151" s="287"/>
      <c r="J151" s="288" t="str">
        <f t="shared" si="20"/>
        <v/>
      </c>
      <c r="K151" s="288">
        <f t="shared" si="21"/>
        <v>0</v>
      </c>
      <c r="L151" s="303"/>
      <c r="M151" s="304"/>
      <c r="N151" s="303"/>
      <c r="O151" s="286"/>
      <c r="P151" s="305" t="str">
        <f t="shared" si="22"/>
        <v/>
      </c>
      <c r="Q151" s="304"/>
      <c r="R151" s="303"/>
      <c r="S151" s="286"/>
      <c r="T151" s="305" t="str">
        <f t="shared" si="23"/>
        <v/>
      </c>
      <c r="U151" s="306" t="str">
        <f t="shared" si="19"/>
        <v/>
      </c>
      <c r="V151" s="289"/>
      <c r="W151" s="303"/>
      <c r="X151" s="286"/>
      <c r="Y151" s="305" t="str">
        <f>+IF(AND(W151&gt;0,V151&lt;&gt;'Data Validation (ROP used only)'!$A$25),SUM(W151:X151),"")</f>
        <v/>
      </c>
      <c r="Z151" s="307">
        <f>IF(OR(V151='Data Validation (ROP used only)'!$A$25,ISBLANK(W151),ISERROR(W151/$I151)),0,W151/$I151)</f>
        <v>0</v>
      </c>
      <c r="AA151" s="308"/>
      <c r="AB151" s="309" t="str" cm="1">
        <f t="array" ref="AB151">_xlfn.IFS(AA151="","",AA151/I151&gt;=2,I151*2,AA151/I151&lt;2,AA151)</f>
        <v/>
      </c>
      <c r="AC151" s="310" t="str">
        <f t="shared" si="24"/>
        <v/>
      </c>
      <c r="AD151" s="286"/>
      <c r="AE151" s="305" t="str">
        <f t="shared" si="25"/>
        <v/>
      </c>
      <c r="AF151" s="311">
        <f t="shared" si="26"/>
        <v>0</v>
      </c>
      <c r="AG151" s="187" t="str">
        <f>IF(L151&gt;0,L151+W151+AB151+AC151+R151+#REF!+N151,"")</f>
        <v/>
      </c>
      <c r="AH151" s="188" t="str">
        <f>IF(L151&gt;0,+X151+AD151+S151+#REF!+O151,"")</f>
        <v/>
      </c>
    </row>
    <row r="152" spans="2:34" s="105" customFormat="1" ht="13.8" outlineLevel="1" x14ac:dyDescent="0.25">
      <c r="B152" s="1"/>
      <c r="C152" s="1"/>
      <c r="D152" s="1"/>
      <c r="E152" s="2"/>
      <c r="F152" s="1"/>
      <c r="G152" s="2"/>
      <c r="H152" s="286"/>
      <c r="I152" s="287"/>
      <c r="J152" s="288" t="str">
        <f t="shared" si="20"/>
        <v/>
      </c>
      <c r="K152" s="288">
        <f t="shared" si="21"/>
        <v>0</v>
      </c>
      <c r="L152" s="303"/>
      <c r="M152" s="304"/>
      <c r="N152" s="303"/>
      <c r="O152" s="286"/>
      <c r="P152" s="305" t="str">
        <f t="shared" si="22"/>
        <v/>
      </c>
      <c r="Q152" s="304"/>
      <c r="R152" s="303"/>
      <c r="S152" s="286"/>
      <c r="T152" s="305" t="str">
        <f t="shared" si="23"/>
        <v/>
      </c>
      <c r="U152" s="306" t="str">
        <f t="shared" si="19"/>
        <v/>
      </c>
      <c r="V152" s="289"/>
      <c r="W152" s="303"/>
      <c r="X152" s="286"/>
      <c r="Y152" s="305" t="str">
        <f>+IF(AND(W152&gt;0,V152&lt;&gt;'Data Validation (ROP used only)'!$A$25),SUM(W152:X152),"")</f>
        <v/>
      </c>
      <c r="Z152" s="307">
        <f>IF(OR(V152='Data Validation (ROP used only)'!$A$25,ISBLANK(W152),ISERROR(W152/$I152)),0,W152/$I152)</f>
        <v>0</v>
      </c>
      <c r="AA152" s="308"/>
      <c r="AB152" s="309" t="str" cm="1">
        <f t="array" ref="AB152">_xlfn.IFS(AA152="","",AA152/I152&gt;=2,I152*2,AA152/I152&lt;2,AA152)</f>
        <v/>
      </c>
      <c r="AC152" s="310" t="str">
        <f t="shared" si="24"/>
        <v/>
      </c>
      <c r="AD152" s="286"/>
      <c r="AE152" s="305" t="str">
        <f t="shared" si="25"/>
        <v/>
      </c>
      <c r="AF152" s="311">
        <f t="shared" si="26"/>
        <v>0</v>
      </c>
      <c r="AG152" s="187" t="str">
        <f>IF(L152&gt;0,L152+W152+AB152+AC152+R152+#REF!+N152,"")</f>
        <v/>
      </c>
      <c r="AH152" s="188" t="str">
        <f>IF(L152&gt;0,+X152+AD152+S152+#REF!+O152,"")</f>
        <v/>
      </c>
    </row>
    <row r="153" spans="2:34" s="105" customFormat="1" ht="13.8" outlineLevel="1" collapsed="1" x14ac:dyDescent="0.25">
      <c r="B153" s="1"/>
      <c r="C153" s="1"/>
      <c r="D153" s="1"/>
      <c r="E153" s="2"/>
      <c r="F153" s="1"/>
      <c r="G153" s="2"/>
      <c r="H153" s="286"/>
      <c r="I153" s="287"/>
      <c r="J153" s="288" t="str">
        <f t="shared" si="20"/>
        <v/>
      </c>
      <c r="K153" s="288">
        <f t="shared" si="21"/>
        <v>0</v>
      </c>
      <c r="L153" s="303"/>
      <c r="M153" s="304"/>
      <c r="N153" s="303"/>
      <c r="O153" s="286"/>
      <c r="P153" s="305" t="str">
        <f t="shared" si="22"/>
        <v/>
      </c>
      <c r="Q153" s="304"/>
      <c r="R153" s="303"/>
      <c r="S153" s="286"/>
      <c r="T153" s="305" t="str">
        <f t="shared" si="23"/>
        <v/>
      </c>
      <c r="U153" s="306" t="str">
        <f t="shared" si="19"/>
        <v/>
      </c>
      <c r="V153" s="289"/>
      <c r="W153" s="303"/>
      <c r="X153" s="286"/>
      <c r="Y153" s="305" t="str">
        <f>+IF(AND(W153&gt;0,V153&lt;&gt;'Data Validation (ROP used only)'!$A$25),SUM(W153:X153),"")</f>
        <v/>
      </c>
      <c r="Z153" s="307">
        <f>IF(OR(V153='Data Validation (ROP used only)'!$A$25,ISBLANK(W153),ISERROR(W153/$I153)),0,W153/$I153)</f>
        <v>0</v>
      </c>
      <c r="AA153" s="308"/>
      <c r="AB153" s="309" t="str" cm="1">
        <f t="array" ref="AB153">_xlfn.IFS(AA153="","",AA153/I153&gt;=2,I153*2,AA153/I153&lt;2,AA153)</f>
        <v/>
      </c>
      <c r="AC153" s="310" t="str">
        <f t="shared" si="24"/>
        <v/>
      </c>
      <c r="AD153" s="286"/>
      <c r="AE153" s="305" t="str">
        <f t="shared" si="25"/>
        <v/>
      </c>
      <c r="AF153" s="311">
        <f t="shared" si="26"/>
        <v>0</v>
      </c>
      <c r="AG153" s="187" t="str">
        <f>IF(L153&gt;0,L153+W153+AB153+AC153+R153+#REF!+N153,"")</f>
        <v/>
      </c>
      <c r="AH153" s="188" t="str">
        <f>IF(L153&gt;0,+X153+AD153+S153+#REF!+O153,"")</f>
        <v/>
      </c>
    </row>
    <row r="154" spans="2:34" s="105" customFormat="1" ht="13.8" outlineLevel="1" x14ac:dyDescent="0.25">
      <c r="B154" s="1"/>
      <c r="C154" s="1"/>
      <c r="D154" s="1"/>
      <c r="E154" s="2"/>
      <c r="F154" s="1"/>
      <c r="G154" s="2"/>
      <c r="H154" s="286"/>
      <c r="I154" s="287"/>
      <c r="J154" s="288" t="str">
        <f t="shared" si="20"/>
        <v/>
      </c>
      <c r="K154" s="288">
        <f t="shared" si="21"/>
        <v>0</v>
      </c>
      <c r="L154" s="303"/>
      <c r="M154" s="304"/>
      <c r="N154" s="303"/>
      <c r="O154" s="286"/>
      <c r="P154" s="305" t="str">
        <f t="shared" si="22"/>
        <v/>
      </c>
      <c r="Q154" s="304"/>
      <c r="R154" s="303"/>
      <c r="S154" s="286"/>
      <c r="T154" s="305" t="str">
        <f t="shared" si="23"/>
        <v/>
      </c>
      <c r="U154" s="306" t="str">
        <f t="shared" si="19"/>
        <v/>
      </c>
      <c r="V154" s="289"/>
      <c r="W154" s="303"/>
      <c r="X154" s="286"/>
      <c r="Y154" s="305" t="str">
        <f>+IF(AND(W154&gt;0,V154&lt;&gt;'Data Validation (ROP used only)'!$A$25),SUM(W154:X154),"")</f>
        <v/>
      </c>
      <c r="Z154" s="307">
        <f>IF(OR(V154='Data Validation (ROP used only)'!$A$25,ISBLANK(W154),ISERROR(W154/$I154)),0,W154/$I154)</f>
        <v>0</v>
      </c>
      <c r="AA154" s="308"/>
      <c r="AB154" s="309" t="str" cm="1">
        <f t="array" ref="AB154">_xlfn.IFS(AA154="","",AA154/I154&gt;=2,I154*2,AA154/I154&lt;2,AA154)</f>
        <v/>
      </c>
      <c r="AC154" s="310" t="str">
        <f t="shared" si="24"/>
        <v/>
      </c>
      <c r="AD154" s="286"/>
      <c r="AE154" s="305" t="str">
        <f t="shared" si="25"/>
        <v/>
      </c>
      <c r="AF154" s="311">
        <f t="shared" si="26"/>
        <v>0</v>
      </c>
      <c r="AG154" s="187" t="str">
        <f>IF(L154&gt;0,L154+W154+AB154+AC154+R154+#REF!+N154,"")</f>
        <v/>
      </c>
      <c r="AH154" s="188" t="str">
        <f>IF(L154&gt;0,+X154+AD154+S154+#REF!+O154,"")</f>
        <v/>
      </c>
    </row>
    <row r="155" spans="2:34" s="105" customFormat="1" ht="13.8" outlineLevel="1" x14ac:dyDescent="0.25">
      <c r="B155" s="1"/>
      <c r="C155" s="1"/>
      <c r="D155" s="1"/>
      <c r="E155" s="2"/>
      <c r="F155" s="1"/>
      <c r="G155" s="2"/>
      <c r="H155" s="286"/>
      <c r="I155" s="287"/>
      <c r="J155" s="288" t="str">
        <f t="shared" si="20"/>
        <v/>
      </c>
      <c r="K155" s="288">
        <f t="shared" si="21"/>
        <v>0</v>
      </c>
      <c r="L155" s="303"/>
      <c r="M155" s="304"/>
      <c r="N155" s="303"/>
      <c r="O155" s="286"/>
      <c r="P155" s="305" t="str">
        <f t="shared" si="22"/>
        <v/>
      </c>
      <c r="Q155" s="304"/>
      <c r="R155" s="303"/>
      <c r="S155" s="286"/>
      <c r="T155" s="305" t="str">
        <f t="shared" si="23"/>
        <v/>
      </c>
      <c r="U155" s="306" t="str">
        <f t="shared" si="19"/>
        <v/>
      </c>
      <c r="V155" s="289"/>
      <c r="W155" s="303"/>
      <c r="X155" s="286"/>
      <c r="Y155" s="305" t="str">
        <f>+IF(AND(W155&gt;0,V155&lt;&gt;'Data Validation (ROP used only)'!$A$25),SUM(W155:X155),"")</f>
        <v/>
      </c>
      <c r="Z155" s="307">
        <f>IF(OR(V155='Data Validation (ROP used only)'!$A$25,ISBLANK(W155),ISERROR(W155/$I155)),0,W155/$I155)</f>
        <v>0</v>
      </c>
      <c r="AA155" s="308"/>
      <c r="AB155" s="309" t="str" cm="1">
        <f t="array" ref="AB155">_xlfn.IFS(AA155="","",AA155/I155&gt;=2,I155*2,AA155/I155&lt;2,AA155)</f>
        <v/>
      </c>
      <c r="AC155" s="310" t="str">
        <f t="shared" si="24"/>
        <v/>
      </c>
      <c r="AD155" s="286"/>
      <c r="AE155" s="305" t="str">
        <f t="shared" si="25"/>
        <v/>
      </c>
      <c r="AF155" s="311">
        <f t="shared" si="26"/>
        <v>0</v>
      </c>
      <c r="AG155" s="187" t="str">
        <f>IF(L155&gt;0,L155+W155+AB155+AC155+R155+#REF!+N155,"")</f>
        <v/>
      </c>
      <c r="AH155" s="188" t="str">
        <f>IF(L155&gt;0,+X155+AD155+S155+#REF!+O155,"")</f>
        <v/>
      </c>
    </row>
    <row r="156" spans="2:34" s="105" customFormat="1" ht="13.8" outlineLevel="1" x14ac:dyDescent="0.25">
      <c r="B156" s="1"/>
      <c r="C156" s="1"/>
      <c r="D156" s="1"/>
      <c r="E156" s="2"/>
      <c r="F156" s="1"/>
      <c r="G156" s="2"/>
      <c r="H156" s="286"/>
      <c r="I156" s="287"/>
      <c r="J156" s="288" t="str">
        <f t="shared" si="20"/>
        <v/>
      </c>
      <c r="K156" s="288">
        <f t="shared" si="21"/>
        <v>0</v>
      </c>
      <c r="L156" s="303"/>
      <c r="M156" s="304"/>
      <c r="N156" s="303"/>
      <c r="O156" s="286"/>
      <c r="P156" s="305" t="str">
        <f t="shared" si="22"/>
        <v/>
      </c>
      <c r="Q156" s="304"/>
      <c r="R156" s="303"/>
      <c r="S156" s="286"/>
      <c r="T156" s="305" t="str">
        <f t="shared" si="23"/>
        <v/>
      </c>
      <c r="U156" s="306" t="str">
        <f t="shared" si="19"/>
        <v/>
      </c>
      <c r="V156" s="289"/>
      <c r="W156" s="303"/>
      <c r="X156" s="286"/>
      <c r="Y156" s="305" t="str">
        <f>+IF(AND(W156&gt;0,V156&lt;&gt;'Data Validation (ROP used only)'!$A$25),SUM(W156:X156),"")</f>
        <v/>
      </c>
      <c r="Z156" s="307">
        <f>IF(OR(V156='Data Validation (ROP used only)'!$A$25,ISBLANK(W156),ISERROR(W156/$I156)),0,W156/$I156)</f>
        <v>0</v>
      </c>
      <c r="AA156" s="308"/>
      <c r="AB156" s="309" t="str" cm="1">
        <f t="array" ref="AB156">_xlfn.IFS(AA156="","",AA156/I156&gt;=2,I156*2,AA156/I156&lt;2,AA156)</f>
        <v/>
      </c>
      <c r="AC156" s="310" t="str">
        <f t="shared" si="24"/>
        <v/>
      </c>
      <c r="AD156" s="286"/>
      <c r="AE156" s="305" t="str">
        <f t="shared" si="25"/>
        <v/>
      </c>
      <c r="AF156" s="311">
        <f t="shared" si="26"/>
        <v>0</v>
      </c>
      <c r="AG156" s="187" t="str">
        <f>IF(L156&gt;0,L156+W156+AB156+AC156+R156+#REF!+N156,"")</f>
        <v/>
      </c>
      <c r="AH156" s="188" t="str">
        <f>IF(L156&gt;0,+X156+AD156+S156+#REF!+O156,"")</f>
        <v/>
      </c>
    </row>
    <row r="157" spans="2:34" s="105" customFormat="1" ht="13.8" outlineLevel="1" x14ac:dyDescent="0.25">
      <c r="B157" s="1"/>
      <c r="C157" s="1"/>
      <c r="D157" s="1"/>
      <c r="E157" s="2"/>
      <c r="F157" s="1"/>
      <c r="G157" s="2"/>
      <c r="H157" s="286"/>
      <c r="I157" s="287"/>
      <c r="J157" s="288" t="str">
        <f t="shared" si="20"/>
        <v/>
      </c>
      <c r="K157" s="288">
        <f t="shared" si="21"/>
        <v>0</v>
      </c>
      <c r="L157" s="303"/>
      <c r="M157" s="304"/>
      <c r="N157" s="303"/>
      <c r="O157" s="286"/>
      <c r="P157" s="305" t="str">
        <f t="shared" si="22"/>
        <v/>
      </c>
      <c r="Q157" s="304"/>
      <c r="R157" s="303"/>
      <c r="S157" s="286"/>
      <c r="T157" s="305" t="str">
        <f t="shared" si="23"/>
        <v/>
      </c>
      <c r="U157" s="306" t="str">
        <f t="shared" si="19"/>
        <v/>
      </c>
      <c r="V157" s="289"/>
      <c r="W157" s="303"/>
      <c r="X157" s="286"/>
      <c r="Y157" s="305" t="str">
        <f>+IF(AND(W157&gt;0,V157&lt;&gt;'Data Validation (ROP used only)'!$A$25),SUM(W157:X157),"")</f>
        <v/>
      </c>
      <c r="Z157" s="307">
        <f>IF(OR(V157='Data Validation (ROP used only)'!$A$25,ISBLANK(W157),ISERROR(W157/$I157)),0,W157/$I157)</f>
        <v>0</v>
      </c>
      <c r="AA157" s="308"/>
      <c r="AB157" s="309" t="str" cm="1">
        <f t="array" ref="AB157">_xlfn.IFS(AA157="","",AA157/I157&gt;=2,I157*2,AA157/I157&lt;2,AA157)</f>
        <v/>
      </c>
      <c r="AC157" s="310" t="str">
        <f t="shared" si="24"/>
        <v/>
      </c>
      <c r="AD157" s="286"/>
      <c r="AE157" s="305" t="str">
        <f t="shared" si="25"/>
        <v/>
      </c>
      <c r="AF157" s="311">
        <f t="shared" si="26"/>
        <v>0</v>
      </c>
      <c r="AG157" s="187" t="str">
        <f>IF(L157&gt;0,L157+W157+AB157+AC157+R157+#REF!+N157,"")</f>
        <v/>
      </c>
      <c r="AH157" s="188" t="str">
        <f>IF(L157&gt;0,+X157+AD157+S157+#REF!+O157,"")</f>
        <v/>
      </c>
    </row>
    <row r="158" spans="2:34" s="105" customFormat="1" ht="13.8" outlineLevel="1" x14ac:dyDescent="0.25">
      <c r="B158" s="1"/>
      <c r="C158" s="1"/>
      <c r="D158" s="1"/>
      <c r="E158" s="2"/>
      <c r="F158" s="1"/>
      <c r="G158" s="2"/>
      <c r="H158" s="286"/>
      <c r="I158" s="287"/>
      <c r="J158" s="288" t="str">
        <f t="shared" si="20"/>
        <v/>
      </c>
      <c r="K158" s="288">
        <f t="shared" si="21"/>
        <v>0</v>
      </c>
      <c r="L158" s="303"/>
      <c r="M158" s="304"/>
      <c r="N158" s="303"/>
      <c r="O158" s="286"/>
      <c r="P158" s="305" t="str">
        <f t="shared" si="22"/>
        <v/>
      </c>
      <c r="Q158" s="304"/>
      <c r="R158" s="303"/>
      <c r="S158" s="286"/>
      <c r="T158" s="305" t="str">
        <f t="shared" si="23"/>
        <v/>
      </c>
      <c r="U158" s="306" t="str">
        <f t="shared" si="19"/>
        <v/>
      </c>
      <c r="V158" s="289"/>
      <c r="W158" s="303"/>
      <c r="X158" s="286"/>
      <c r="Y158" s="305" t="str">
        <f>+IF(AND(W158&gt;0,V158&lt;&gt;'Data Validation (ROP used only)'!$A$25),SUM(W158:X158),"")</f>
        <v/>
      </c>
      <c r="Z158" s="307">
        <f>IF(OR(V158='Data Validation (ROP used only)'!$A$25,ISBLANK(W158),ISERROR(W158/$I158)),0,W158/$I158)</f>
        <v>0</v>
      </c>
      <c r="AA158" s="308"/>
      <c r="AB158" s="309" t="str" cm="1">
        <f t="array" ref="AB158">_xlfn.IFS(AA158="","",AA158/I158&gt;=2,I158*2,AA158/I158&lt;2,AA158)</f>
        <v/>
      </c>
      <c r="AC158" s="310" t="str">
        <f t="shared" si="24"/>
        <v/>
      </c>
      <c r="AD158" s="286"/>
      <c r="AE158" s="305" t="str">
        <f t="shared" si="25"/>
        <v/>
      </c>
      <c r="AF158" s="311">
        <f t="shared" si="26"/>
        <v>0</v>
      </c>
      <c r="AG158" s="187" t="str">
        <f>IF(L158&gt;0,L158+W158+AB158+AC158+R158+#REF!+N158,"")</f>
        <v/>
      </c>
      <c r="AH158" s="188" t="str">
        <f>IF(L158&gt;0,+X158+AD158+S158+#REF!+O158,"")</f>
        <v/>
      </c>
    </row>
    <row r="159" spans="2:34" s="105" customFormat="1" ht="13.8" outlineLevel="1" x14ac:dyDescent="0.25">
      <c r="B159" s="1"/>
      <c r="C159" s="1"/>
      <c r="D159" s="1"/>
      <c r="E159" s="2"/>
      <c r="F159" s="1"/>
      <c r="G159" s="2"/>
      <c r="H159" s="286"/>
      <c r="I159" s="287"/>
      <c r="J159" s="288" t="str">
        <f t="shared" si="20"/>
        <v/>
      </c>
      <c r="K159" s="288">
        <f t="shared" si="21"/>
        <v>0</v>
      </c>
      <c r="L159" s="303"/>
      <c r="M159" s="304"/>
      <c r="N159" s="303"/>
      <c r="O159" s="286"/>
      <c r="P159" s="305" t="str">
        <f t="shared" si="22"/>
        <v/>
      </c>
      <c r="Q159" s="304"/>
      <c r="R159" s="303"/>
      <c r="S159" s="286"/>
      <c r="T159" s="305" t="str">
        <f t="shared" si="23"/>
        <v/>
      </c>
      <c r="U159" s="306" t="str">
        <f t="shared" si="19"/>
        <v/>
      </c>
      <c r="V159" s="289"/>
      <c r="W159" s="303"/>
      <c r="X159" s="286"/>
      <c r="Y159" s="305" t="str">
        <f>+IF(AND(W159&gt;0,V159&lt;&gt;'Data Validation (ROP used only)'!$A$25),SUM(W159:X159),"")</f>
        <v/>
      </c>
      <c r="Z159" s="307">
        <f>IF(OR(V159='Data Validation (ROP used only)'!$A$25,ISBLANK(W159),ISERROR(W159/$I159)),0,W159/$I159)</f>
        <v>0</v>
      </c>
      <c r="AA159" s="308"/>
      <c r="AB159" s="309" t="str" cm="1">
        <f t="array" ref="AB159">_xlfn.IFS(AA159="","",AA159/I159&gt;=2,I159*2,AA159/I159&lt;2,AA159)</f>
        <v/>
      </c>
      <c r="AC159" s="310" t="str">
        <f t="shared" si="24"/>
        <v/>
      </c>
      <c r="AD159" s="286"/>
      <c r="AE159" s="305" t="str">
        <f t="shared" si="25"/>
        <v/>
      </c>
      <c r="AF159" s="311">
        <f t="shared" si="26"/>
        <v>0</v>
      </c>
      <c r="AG159" s="187" t="str">
        <f>IF(L159&gt;0,L159+W159+AB159+AC159+R159+#REF!+N159,"")</f>
        <v/>
      </c>
      <c r="AH159" s="188" t="str">
        <f>IF(L159&gt;0,+X159+AD159+S159+#REF!+O159,"")</f>
        <v/>
      </c>
    </row>
    <row r="160" spans="2:34" s="105" customFormat="1" ht="13.8" outlineLevel="1" x14ac:dyDescent="0.25">
      <c r="B160" s="1"/>
      <c r="C160" s="1"/>
      <c r="D160" s="1"/>
      <c r="E160" s="2"/>
      <c r="F160" s="1"/>
      <c r="G160" s="2"/>
      <c r="H160" s="286"/>
      <c r="I160" s="287"/>
      <c r="J160" s="288" t="str">
        <f t="shared" si="20"/>
        <v/>
      </c>
      <c r="K160" s="288">
        <f t="shared" si="21"/>
        <v>0</v>
      </c>
      <c r="L160" s="303"/>
      <c r="M160" s="304"/>
      <c r="N160" s="303"/>
      <c r="O160" s="286"/>
      <c r="P160" s="305" t="str">
        <f t="shared" si="22"/>
        <v/>
      </c>
      <c r="Q160" s="304"/>
      <c r="R160" s="303"/>
      <c r="S160" s="286"/>
      <c r="T160" s="305" t="str">
        <f t="shared" si="23"/>
        <v/>
      </c>
      <c r="U160" s="306" t="str">
        <f t="shared" si="19"/>
        <v/>
      </c>
      <c r="V160" s="289"/>
      <c r="W160" s="303"/>
      <c r="X160" s="286"/>
      <c r="Y160" s="305" t="str">
        <f>+IF(AND(W160&gt;0,V160&lt;&gt;'Data Validation (ROP used only)'!$A$25),SUM(W160:X160),"")</f>
        <v/>
      </c>
      <c r="Z160" s="307">
        <f>IF(OR(V160='Data Validation (ROP used only)'!$A$25,ISBLANK(W160),ISERROR(W160/$I160)),0,W160/$I160)</f>
        <v>0</v>
      </c>
      <c r="AA160" s="308"/>
      <c r="AB160" s="309" t="str" cm="1">
        <f t="array" ref="AB160">_xlfn.IFS(AA160="","",AA160/I160&gt;=2,I160*2,AA160/I160&lt;2,AA160)</f>
        <v/>
      </c>
      <c r="AC160" s="310" t="str">
        <f t="shared" si="24"/>
        <v/>
      </c>
      <c r="AD160" s="286"/>
      <c r="AE160" s="305" t="str">
        <f t="shared" si="25"/>
        <v/>
      </c>
      <c r="AF160" s="311">
        <f t="shared" si="26"/>
        <v>0</v>
      </c>
      <c r="AG160" s="187" t="str">
        <f>IF(L160&gt;0,L160+W160+AB160+AC160+R160+#REF!+N160,"")</f>
        <v/>
      </c>
      <c r="AH160" s="188" t="str">
        <f>IF(L160&gt;0,+X160+AD160+S160+#REF!+O160,"")</f>
        <v/>
      </c>
    </row>
    <row r="161" spans="2:34" s="105" customFormat="1" ht="13.8" outlineLevel="1" x14ac:dyDescent="0.25">
      <c r="B161" s="1"/>
      <c r="C161" s="1"/>
      <c r="D161" s="1"/>
      <c r="E161" s="2"/>
      <c r="F161" s="1"/>
      <c r="G161" s="2"/>
      <c r="H161" s="286"/>
      <c r="I161" s="287"/>
      <c r="J161" s="288" t="str">
        <f t="shared" si="20"/>
        <v/>
      </c>
      <c r="K161" s="288">
        <f t="shared" si="21"/>
        <v>0</v>
      </c>
      <c r="L161" s="303"/>
      <c r="M161" s="304"/>
      <c r="N161" s="303"/>
      <c r="O161" s="286"/>
      <c r="P161" s="305" t="str">
        <f t="shared" si="22"/>
        <v/>
      </c>
      <c r="Q161" s="304"/>
      <c r="R161" s="303"/>
      <c r="S161" s="286"/>
      <c r="T161" s="305" t="str">
        <f t="shared" si="23"/>
        <v/>
      </c>
      <c r="U161" s="306" t="str">
        <f t="shared" si="19"/>
        <v/>
      </c>
      <c r="V161" s="289"/>
      <c r="W161" s="303"/>
      <c r="X161" s="286"/>
      <c r="Y161" s="305" t="str">
        <f>+IF(AND(W161&gt;0,V161&lt;&gt;'Data Validation (ROP used only)'!$A$25),SUM(W161:X161),"")</f>
        <v/>
      </c>
      <c r="Z161" s="307">
        <f>IF(OR(V161='Data Validation (ROP used only)'!$A$25,ISBLANK(W161),ISERROR(W161/$I161)),0,W161/$I161)</f>
        <v>0</v>
      </c>
      <c r="AA161" s="308"/>
      <c r="AB161" s="309" t="str" cm="1">
        <f t="array" ref="AB161">_xlfn.IFS(AA161="","",AA161/I161&gt;=2,I161*2,AA161/I161&lt;2,AA161)</f>
        <v/>
      </c>
      <c r="AC161" s="310" t="str">
        <f t="shared" si="24"/>
        <v/>
      </c>
      <c r="AD161" s="286"/>
      <c r="AE161" s="305" t="str">
        <f t="shared" si="25"/>
        <v/>
      </c>
      <c r="AF161" s="311">
        <f t="shared" si="26"/>
        <v>0</v>
      </c>
      <c r="AG161" s="187" t="str">
        <f>IF(L161&gt;0,L161+W161+AB161+AC161+R161+#REF!+N161,"")</f>
        <v/>
      </c>
      <c r="AH161" s="188" t="str">
        <f>IF(L161&gt;0,+X161+AD161+S161+#REF!+O161,"")</f>
        <v/>
      </c>
    </row>
    <row r="162" spans="2:34" s="105" customFormat="1" ht="13.8" outlineLevel="1" x14ac:dyDescent="0.25">
      <c r="B162" s="1"/>
      <c r="C162" s="1"/>
      <c r="D162" s="1"/>
      <c r="E162" s="2"/>
      <c r="F162" s="1"/>
      <c r="G162" s="2"/>
      <c r="H162" s="286"/>
      <c r="I162" s="287"/>
      <c r="J162" s="288" t="str">
        <f t="shared" si="20"/>
        <v/>
      </c>
      <c r="K162" s="288">
        <f t="shared" si="21"/>
        <v>0</v>
      </c>
      <c r="L162" s="303"/>
      <c r="M162" s="304"/>
      <c r="N162" s="303"/>
      <c r="O162" s="286"/>
      <c r="P162" s="305" t="str">
        <f t="shared" si="22"/>
        <v/>
      </c>
      <c r="Q162" s="304"/>
      <c r="R162" s="303"/>
      <c r="S162" s="286"/>
      <c r="T162" s="305" t="str">
        <f t="shared" si="23"/>
        <v/>
      </c>
      <c r="U162" s="306" t="str">
        <f t="shared" si="19"/>
        <v/>
      </c>
      <c r="V162" s="289"/>
      <c r="W162" s="303"/>
      <c r="X162" s="286"/>
      <c r="Y162" s="305" t="str">
        <f>+IF(AND(W162&gt;0,V162&lt;&gt;'Data Validation (ROP used only)'!$A$25),SUM(W162:X162),"")</f>
        <v/>
      </c>
      <c r="Z162" s="307">
        <f>IF(OR(V162='Data Validation (ROP used only)'!$A$25,ISBLANK(W162),ISERROR(W162/$I162)),0,W162/$I162)</f>
        <v>0</v>
      </c>
      <c r="AA162" s="308"/>
      <c r="AB162" s="309" t="str" cm="1">
        <f t="array" ref="AB162">_xlfn.IFS(AA162="","",AA162/I162&gt;=2,I162*2,AA162/I162&lt;2,AA162)</f>
        <v/>
      </c>
      <c r="AC162" s="310" t="str">
        <f t="shared" si="24"/>
        <v/>
      </c>
      <c r="AD162" s="286"/>
      <c r="AE162" s="305" t="str">
        <f t="shared" si="25"/>
        <v/>
      </c>
      <c r="AF162" s="311">
        <f t="shared" si="26"/>
        <v>0</v>
      </c>
      <c r="AG162" s="187" t="str">
        <f>IF(L162&gt;0,L162+W162+AB162+AC162+R162+#REF!+N162,"")</f>
        <v/>
      </c>
      <c r="AH162" s="188" t="str">
        <f>IF(L162&gt;0,+X162+AD162+S162+#REF!+O162,"")</f>
        <v/>
      </c>
    </row>
    <row r="163" spans="2:34" s="105" customFormat="1" ht="13.8" outlineLevel="1" x14ac:dyDescent="0.25">
      <c r="B163" s="1"/>
      <c r="C163" s="1"/>
      <c r="D163" s="1"/>
      <c r="E163" s="2"/>
      <c r="F163" s="1"/>
      <c r="G163" s="2"/>
      <c r="H163" s="286"/>
      <c r="I163" s="287"/>
      <c r="J163" s="288" t="str">
        <f t="shared" si="20"/>
        <v/>
      </c>
      <c r="K163" s="288">
        <f t="shared" si="21"/>
        <v>0</v>
      </c>
      <c r="L163" s="303"/>
      <c r="M163" s="304"/>
      <c r="N163" s="303"/>
      <c r="O163" s="286"/>
      <c r="P163" s="305" t="str">
        <f t="shared" si="22"/>
        <v/>
      </c>
      <c r="Q163" s="304"/>
      <c r="R163" s="303"/>
      <c r="S163" s="286"/>
      <c r="T163" s="305" t="str">
        <f t="shared" si="23"/>
        <v/>
      </c>
      <c r="U163" s="306" t="str">
        <f t="shared" si="19"/>
        <v/>
      </c>
      <c r="V163" s="289"/>
      <c r="W163" s="303"/>
      <c r="X163" s="286"/>
      <c r="Y163" s="305" t="str">
        <f>+IF(AND(W163&gt;0,V163&lt;&gt;'Data Validation (ROP used only)'!$A$25),SUM(W163:X163),"")</f>
        <v/>
      </c>
      <c r="Z163" s="307">
        <f>IF(OR(V163='Data Validation (ROP used only)'!$A$25,ISBLANK(W163),ISERROR(W163/$I163)),0,W163/$I163)</f>
        <v>0</v>
      </c>
      <c r="AA163" s="308"/>
      <c r="AB163" s="309" t="str" cm="1">
        <f t="array" ref="AB163">_xlfn.IFS(AA163="","",AA163/I163&gt;=2,I163*2,AA163/I163&lt;2,AA163)</f>
        <v/>
      </c>
      <c r="AC163" s="310" t="str">
        <f t="shared" si="24"/>
        <v/>
      </c>
      <c r="AD163" s="286"/>
      <c r="AE163" s="305" t="str">
        <f t="shared" si="25"/>
        <v/>
      </c>
      <c r="AF163" s="311">
        <f t="shared" si="26"/>
        <v>0</v>
      </c>
      <c r="AG163" s="187" t="str">
        <f>IF(L163&gt;0,L163+W163+AB163+AC163+R163+#REF!+N163,"")</f>
        <v/>
      </c>
      <c r="AH163" s="188" t="str">
        <f>IF(L163&gt;0,+X163+AD163+S163+#REF!+O163,"")</f>
        <v/>
      </c>
    </row>
    <row r="164" spans="2:34" s="105" customFormat="1" ht="13.8" outlineLevel="1" x14ac:dyDescent="0.25">
      <c r="B164" s="1"/>
      <c r="C164" s="1"/>
      <c r="D164" s="1"/>
      <c r="E164" s="2"/>
      <c r="F164" s="1"/>
      <c r="G164" s="2"/>
      <c r="H164" s="286"/>
      <c r="I164" s="287"/>
      <c r="J164" s="288" t="str">
        <f t="shared" si="20"/>
        <v/>
      </c>
      <c r="K164" s="288">
        <f t="shared" si="21"/>
        <v>0</v>
      </c>
      <c r="L164" s="303"/>
      <c r="M164" s="304"/>
      <c r="N164" s="303"/>
      <c r="O164" s="286"/>
      <c r="P164" s="305" t="str">
        <f t="shared" si="22"/>
        <v/>
      </c>
      <c r="Q164" s="304"/>
      <c r="R164" s="303"/>
      <c r="S164" s="286"/>
      <c r="T164" s="305" t="str">
        <f t="shared" si="23"/>
        <v/>
      </c>
      <c r="U164" s="306" t="str">
        <f t="shared" si="19"/>
        <v/>
      </c>
      <c r="V164" s="289"/>
      <c r="W164" s="303"/>
      <c r="X164" s="286"/>
      <c r="Y164" s="305" t="str">
        <f>+IF(AND(W164&gt;0,V164&lt;&gt;'Data Validation (ROP used only)'!$A$25),SUM(W164:X164),"")</f>
        <v/>
      </c>
      <c r="Z164" s="307">
        <f>IF(OR(V164='Data Validation (ROP used only)'!$A$25,ISBLANK(W164),ISERROR(W164/$I164)),0,W164/$I164)</f>
        <v>0</v>
      </c>
      <c r="AA164" s="308"/>
      <c r="AB164" s="309" t="str" cm="1">
        <f t="array" ref="AB164">_xlfn.IFS(AA164="","",AA164/I164&gt;=2,I164*2,AA164/I164&lt;2,AA164)</f>
        <v/>
      </c>
      <c r="AC164" s="310" t="str">
        <f t="shared" si="24"/>
        <v/>
      </c>
      <c r="AD164" s="286"/>
      <c r="AE164" s="305" t="str">
        <f t="shared" si="25"/>
        <v/>
      </c>
      <c r="AF164" s="311">
        <f t="shared" si="26"/>
        <v>0</v>
      </c>
      <c r="AG164" s="187" t="str">
        <f>IF(L164&gt;0,L164+W164+AB164+AC164+R164+#REF!+N164,"")</f>
        <v/>
      </c>
      <c r="AH164" s="188" t="str">
        <f>IF(L164&gt;0,+X164+AD164+S164+#REF!+O164,"")</f>
        <v/>
      </c>
    </row>
    <row r="165" spans="2:34" s="105" customFormat="1" ht="13.8" outlineLevel="1" x14ac:dyDescent="0.25">
      <c r="B165" s="1"/>
      <c r="C165" s="1"/>
      <c r="D165" s="1"/>
      <c r="E165" s="2"/>
      <c r="F165" s="1"/>
      <c r="G165" s="2"/>
      <c r="H165" s="286"/>
      <c r="I165" s="287"/>
      <c r="J165" s="288" t="str">
        <f t="shared" si="20"/>
        <v/>
      </c>
      <c r="K165" s="288">
        <f t="shared" si="21"/>
        <v>0</v>
      </c>
      <c r="L165" s="303"/>
      <c r="M165" s="304"/>
      <c r="N165" s="303"/>
      <c r="O165" s="286"/>
      <c r="P165" s="305" t="str">
        <f t="shared" si="22"/>
        <v/>
      </c>
      <c r="Q165" s="304"/>
      <c r="R165" s="303"/>
      <c r="S165" s="286"/>
      <c r="T165" s="305" t="str">
        <f t="shared" si="23"/>
        <v/>
      </c>
      <c r="U165" s="306" t="str">
        <f t="shared" si="19"/>
        <v/>
      </c>
      <c r="V165" s="289"/>
      <c r="W165" s="303"/>
      <c r="X165" s="286"/>
      <c r="Y165" s="305" t="str">
        <f>+IF(AND(W165&gt;0,V165&lt;&gt;'Data Validation (ROP used only)'!$A$25),SUM(W165:X165),"")</f>
        <v/>
      </c>
      <c r="Z165" s="307">
        <f>IF(OR(V165='Data Validation (ROP used only)'!$A$25,ISBLANK(W165),ISERROR(W165/$I165)),0,W165/$I165)</f>
        <v>0</v>
      </c>
      <c r="AA165" s="308"/>
      <c r="AB165" s="309" t="str" cm="1">
        <f t="array" ref="AB165">_xlfn.IFS(AA165="","",AA165/I165&gt;=2,I165*2,AA165/I165&lt;2,AA165)</f>
        <v/>
      </c>
      <c r="AC165" s="310" t="str">
        <f t="shared" si="24"/>
        <v/>
      </c>
      <c r="AD165" s="286"/>
      <c r="AE165" s="305" t="str">
        <f t="shared" si="25"/>
        <v/>
      </c>
      <c r="AF165" s="311">
        <f t="shared" si="26"/>
        <v>0</v>
      </c>
      <c r="AG165" s="187" t="str">
        <f>IF(L165&gt;0,L165+W165+AB165+AC165+R165+#REF!+N165,"")</f>
        <v/>
      </c>
      <c r="AH165" s="188" t="str">
        <f>IF(L165&gt;0,+X165+AD165+S165+#REF!+O165,"")</f>
        <v/>
      </c>
    </row>
    <row r="166" spans="2:34" s="105" customFormat="1" ht="13.8" outlineLevel="1" x14ac:dyDescent="0.25">
      <c r="B166" s="1"/>
      <c r="C166" s="1"/>
      <c r="D166" s="1"/>
      <c r="E166" s="2"/>
      <c r="F166" s="1"/>
      <c r="G166" s="2"/>
      <c r="H166" s="286"/>
      <c r="I166" s="287"/>
      <c r="J166" s="288" t="str">
        <f t="shared" si="20"/>
        <v/>
      </c>
      <c r="K166" s="288">
        <f t="shared" si="21"/>
        <v>0</v>
      </c>
      <c r="L166" s="303"/>
      <c r="M166" s="304"/>
      <c r="N166" s="303"/>
      <c r="O166" s="286"/>
      <c r="P166" s="305" t="str">
        <f t="shared" si="22"/>
        <v/>
      </c>
      <c r="Q166" s="304"/>
      <c r="R166" s="303"/>
      <c r="S166" s="286"/>
      <c r="T166" s="305" t="str">
        <f t="shared" si="23"/>
        <v/>
      </c>
      <c r="U166" s="306" t="str">
        <f t="shared" si="19"/>
        <v/>
      </c>
      <c r="V166" s="289"/>
      <c r="W166" s="303"/>
      <c r="X166" s="286"/>
      <c r="Y166" s="305" t="str">
        <f>+IF(AND(W166&gt;0,V166&lt;&gt;'Data Validation (ROP used only)'!$A$25),SUM(W166:X166),"")</f>
        <v/>
      </c>
      <c r="Z166" s="307">
        <f>IF(OR(V166='Data Validation (ROP used only)'!$A$25,ISBLANK(W166),ISERROR(W166/$I166)),0,W166/$I166)</f>
        <v>0</v>
      </c>
      <c r="AA166" s="308"/>
      <c r="AB166" s="309" t="str" cm="1">
        <f t="array" ref="AB166">_xlfn.IFS(AA166="","",AA166/I166&gt;=2,I166*2,AA166/I166&lt;2,AA166)</f>
        <v/>
      </c>
      <c r="AC166" s="310" t="str">
        <f t="shared" si="24"/>
        <v/>
      </c>
      <c r="AD166" s="286"/>
      <c r="AE166" s="305" t="str">
        <f t="shared" si="25"/>
        <v/>
      </c>
      <c r="AF166" s="311">
        <f t="shared" si="26"/>
        <v>0</v>
      </c>
      <c r="AG166" s="187" t="str">
        <f>IF(L166&gt;0,L166+W166+AB166+AC166+R166+#REF!+N166,"")</f>
        <v/>
      </c>
      <c r="AH166" s="188" t="str">
        <f>IF(L166&gt;0,+X166+AD166+S166+#REF!+O166,"")</f>
        <v/>
      </c>
    </row>
    <row r="167" spans="2:34" s="105" customFormat="1" ht="13.8" outlineLevel="1" x14ac:dyDescent="0.25">
      <c r="B167" s="1"/>
      <c r="C167" s="1"/>
      <c r="D167" s="1"/>
      <c r="E167" s="2"/>
      <c r="F167" s="1"/>
      <c r="G167" s="2"/>
      <c r="H167" s="286"/>
      <c r="I167" s="287"/>
      <c r="J167" s="288" t="str">
        <f t="shared" si="20"/>
        <v/>
      </c>
      <c r="K167" s="288">
        <f t="shared" si="21"/>
        <v>0</v>
      </c>
      <c r="L167" s="303"/>
      <c r="M167" s="304"/>
      <c r="N167" s="303"/>
      <c r="O167" s="286"/>
      <c r="P167" s="305" t="str">
        <f t="shared" si="22"/>
        <v/>
      </c>
      <c r="Q167" s="304"/>
      <c r="R167" s="303"/>
      <c r="S167" s="286"/>
      <c r="T167" s="305" t="str">
        <f t="shared" si="23"/>
        <v/>
      </c>
      <c r="U167" s="306" t="str">
        <f t="shared" si="19"/>
        <v/>
      </c>
      <c r="V167" s="289"/>
      <c r="W167" s="303"/>
      <c r="X167" s="286"/>
      <c r="Y167" s="305" t="str">
        <f>+IF(AND(W167&gt;0,V167&lt;&gt;'Data Validation (ROP used only)'!$A$25),SUM(W167:X167),"")</f>
        <v/>
      </c>
      <c r="Z167" s="307">
        <f>IF(OR(V167='Data Validation (ROP used only)'!$A$25,ISBLANK(W167),ISERROR(W167/$I167)),0,W167/$I167)</f>
        <v>0</v>
      </c>
      <c r="AA167" s="308"/>
      <c r="AB167" s="309" t="str" cm="1">
        <f t="array" ref="AB167">_xlfn.IFS(AA167="","",AA167/I167&gt;=2,I167*2,AA167/I167&lt;2,AA167)</f>
        <v/>
      </c>
      <c r="AC167" s="310" t="str">
        <f t="shared" si="24"/>
        <v/>
      </c>
      <c r="AD167" s="286"/>
      <c r="AE167" s="305" t="str">
        <f t="shared" si="25"/>
        <v/>
      </c>
      <c r="AF167" s="311">
        <f t="shared" si="26"/>
        <v>0</v>
      </c>
      <c r="AG167" s="187" t="str">
        <f>IF(L167&gt;0,L167+W167+AB167+AC167+R167+#REF!+N167,"")</f>
        <v/>
      </c>
      <c r="AH167" s="188" t="str">
        <f>IF(L167&gt;0,+X167+AD167+S167+#REF!+O167,"")</f>
        <v/>
      </c>
    </row>
    <row r="168" spans="2:34" s="105" customFormat="1" ht="13.8" outlineLevel="1" x14ac:dyDescent="0.25">
      <c r="B168" s="1"/>
      <c r="C168" s="1"/>
      <c r="D168" s="1"/>
      <c r="E168" s="2"/>
      <c r="F168" s="1"/>
      <c r="G168" s="2"/>
      <c r="H168" s="286"/>
      <c r="I168" s="287"/>
      <c r="J168" s="288" t="str">
        <f t="shared" si="20"/>
        <v/>
      </c>
      <c r="K168" s="288">
        <f t="shared" si="21"/>
        <v>0</v>
      </c>
      <c r="L168" s="303"/>
      <c r="M168" s="304"/>
      <c r="N168" s="303"/>
      <c r="O168" s="286"/>
      <c r="P168" s="305" t="str">
        <f t="shared" si="22"/>
        <v/>
      </c>
      <c r="Q168" s="304"/>
      <c r="R168" s="303"/>
      <c r="S168" s="286"/>
      <c r="T168" s="305" t="str">
        <f t="shared" si="23"/>
        <v/>
      </c>
      <c r="U168" s="306" t="str">
        <f t="shared" si="19"/>
        <v/>
      </c>
      <c r="V168" s="289"/>
      <c r="W168" s="303"/>
      <c r="X168" s="286"/>
      <c r="Y168" s="305" t="str">
        <f>+IF(AND(W168&gt;0,V168&lt;&gt;'Data Validation (ROP used only)'!$A$25),SUM(W168:X168),"")</f>
        <v/>
      </c>
      <c r="Z168" s="307">
        <f>IF(OR(V168='Data Validation (ROP used only)'!$A$25,ISBLANK(W168),ISERROR(W168/$I168)),0,W168/$I168)</f>
        <v>0</v>
      </c>
      <c r="AA168" s="308"/>
      <c r="AB168" s="309" t="str" cm="1">
        <f t="array" ref="AB168">_xlfn.IFS(AA168="","",AA168/I168&gt;=2,I168*2,AA168/I168&lt;2,AA168)</f>
        <v/>
      </c>
      <c r="AC168" s="310" t="str">
        <f t="shared" si="24"/>
        <v/>
      </c>
      <c r="AD168" s="286"/>
      <c r="AE168" s="305" t="str">
        <f t="shared" si="25"/>
        <v/>
      </c>
      <c r="AF168" s="311">
        <f t="shared" si="26"/>
        <v>0</v>
      </c>
      <c r="AG168" s="187" t="str">
        <f>IF(L168&gt;0,L168+W168+AB168+AC168+R168+#REF!+N168,"")</f>
        <v/>
      </c>
      <c r="AH168" s="188" t="str">
        <f>IF(L168&gt;0,+X168+AD168+S168+#REF!+O168,"")</f>
        <v/>
      </c>
    </row>
    <row r="169" spans="2:34" s="105" customFormat="1" ht="13.8" outlineLevel="1" x14ac:dyDescent="0.25">
      <c r="B169" s="1"/>
      <c r="C169" s="1"/>
      <c r="D169" s="1"/>
      <c r="E169" s="2"/>
      <c r="F169" s="1"/>
      <c r="G169" s="2"/>
      <c r="H169" s="286"/>
      <c r="I169" s="287"/>
      <c r="J169" s="288" t="str">
        <f t="shared" si="20"/>
        <v/>
      </c>
      <c r="K169" s="288">
        <f t="shared" si="21"/>
        <v>0</v>
      </c>
      <c r="L169" s="303"/>
      <c r="M169" s="304"/>
      <c r="N169" s="303"/>
      <c r="O169" s="286"/>
      <c r="P169" s="305" t="str">
        <f t="shared" si="22"/>
        <v/>
      </c>
      <c r="Q169" s="304"/>
      <c r="R169" s="303"/>
      <c r="S169" s="286"/>
      <c r="T169" s="305" t="str">
        <f t="shared" si="23"/>
        <v/>
      </c>
      <c r="U169" s="306" t="str">
        <f t="shared" si="19"/>
        <v/>
      </c>
      <c r="V169" s="289"/>
      <c r="W169" s="303"/>
      <c r="X169" s="286"/>
      <c r="Y169" s="305" t="str">
        <f>+IF(AND(W169&gt;0,V169&lt;&gt;'Data Validation (ROP used only)'!$A$25),SUM(W169:X169),"")</f>
        <v/>
      </c>
      <c r="Z169" s="307">
        <f>IF(OR(V169='Data Validation (ROP used only)'!$A$25,ISBLANK(W169),ISERROR(W169/$I169)),0,W169/$I169)</f>
        <v>0</v>
      </c>
      <c r="AA169" s="308"/>
      <c r="AB169" s="309" t="str" cm="1">
        <f t="array" ref="AB169">_xlfn.IFS(AA169="","",AA169/I169&gt;=2,I169*2,AA169/I169&lt;2,AA169)</f>
        <v/>
      </c>
      <c r="AC169" s="310" t="str">
        <f t="shared" si="24"/>
        <v/>
      </c>
      <c r="AD169" s="286"/>
      <c r="AE169" s="305" t="str">
        <f t="shared" si="25"/>
        <v/>
      </c>
      <c r="AF169" s="311">
        <f t="shared" si="26"/>
        <v>0</v>
      </c>
      <c r="AG169" s="187" t="str">
        <f>IF(L169&gt;0,L169+W169+AB169+AC169+R169+#REF!+N169,"")</f>
        <v/>
      </c>
      <c r="AH169" s="188" t="str">
        <f>IF(L169&gt;0,+X169+AD169+S169+#REF!+O169,"")</f>
        <v/>
      </c>
    </row>
    <row r="170" spans="2:34" s="105" customFormat="1" ht="13.8" outlineLevel="1" x14ac:dyDescent="0.25">
      <c r="B170" s="1"/>
      <c r="C170" s="1"/>
      <c r="D170" s="1"/>
      <c r="E170" s="2"/>
      <c r="F170" s="1"/>
      <c r="G170" s="2"/>
      <c r="H170" s="286"/>
      <c r="I170" s="287"/>
      <c r="J170" s="288" t="str">
        <f t="shared" si="20"/>
        <v/>
      </c>
      <c r="K170" s="288">
        <f t="shared" si="21"/>
        <v>0</v>
      </c>
      <c r="L170" s="303"/>
      <c r="M170" s="304"/>
      <c r="N170" s="303"/>
      <c r="O170" s="286"/>
      <c r="P170" s="305" t="str">
        <f t="shared" si="22"/>
        <v/>
      </c>
      <c r="Q170" s="304"/>
      <c r="R170" s="303"/>
      <c r="S170" s="286"/>
      <c r="T170" s="305" t="str">
        <f t="shared" si="23"/>
        <v/>
      </c>
      <c r="U170" s="306" t="str">
        <f t="shared" si="19"/>
        <v/>
      </c>
      <c r="V170" s="289"/>
      <c r="W170" s="303"/>
      <c r="X170" s="286"/>
      <c r="Y170" s="305" t="str">
        <f>+IF(AND(W170&gt;0,V170&lt;&gt;'Data Validation (ROP used only)'!$A$25),SUM(W170:X170),"")</f>
        <v/>
      </c>
      <c r="Z170" s="307">
        <f>IF(OR(V170='Data Validation (ROP used only)'!$A$25,ISBLANK(W170),ISERROR(W170/$I170)),0,W170/$I170)</f>
        <v>0</v>
      </c>
      <c r="AA170" s="308"/>
      <c r="AB170" s="309" t="str" cm="1">
        <f t="array" ref="AB170">_xlfn.IFS(AA170="","",AA170/I170&gt;=2,I170*2,AA170/I170&lt;2,AA170)</f>
        <v/>
      </c>
      <c r="AC170" s="310" t="str">
        <f t="shared" si="24"/>
        <v/>
      </c>
      <c r="AD170" s="286"/>
      <c r="AE170" s="305" t="str">
        <f t="shared" si="25"/>
        <v/>
      </c>
      <c r="AF170" s="311">
        <f t="shared" si="26"/>
        <v>0</v>
      </c>
      <c r="AG170" s="187" t="str">
        <f>IF(L170&gt;0,L170+W170+AB170+AC170+R170+#REF!+N170,"")</f>
        <v/>
      </c>
      <c r="AH170" s="188" t="str">
        <f>IF(L170&gt;0,+X170+AD170+S170+#REF!+O170,"")</f>
        <v/>
      </c>
    </row>
    <row r="171" spans="2:34" s="105" customFormat="1" ht="13.8" outlineLevel="1" x14ac:dyDescent="0.25">
      <c r="B171" s="1"/>
      <c r="C171" s="1"/>
      <c r="D171" s="1"/>
      <c r="E171" s="2"/>
      <c r="F171" s="1"/>
      <c r="G171" s="2"/>
      <c r="H171" s="286"/>
      <c r="I171" s="287"/>
      <c r="J171" s="288" t="str">
        <f t="shared" si="20"/>
        <v/>
      </c>
      <c r="K171" s="288">
        <f t="shared" si="21"/>
        <v>0</v>
      </c>
      <c r="L171" s="303"/>
      <c r="M171" s="304"/>
      <c r="N171" s="303"/>
      <c r="O171" s="286"/>
      <c r="P171" s="305" t="str">
        <f t="shared" si="22"/>
        <v/>
      </c>
      <c r="Q171" s="304"/>
      <c r="R171" s="303"/>
      <c r="S171" s="286"/>
      <c r="T171" s="305" t="str">
        <f t="shared" si="23"/>
        <v/>
      </c>
      <c r="U171" s="306" t="str">
        <f t="shared" si="19"/>
        <v/>
      </c>
      <c r="V171" s="289"/>
      <c r="W171" s="303"/>
      <c r="X171" s="286"/>
      <c r="Y171" s="305" t="str">
        <f>+IF(AND(W171&gt;0,V171&lt;&gt;'Data Validation (ROP used only)'!$A$25),SUM(W171:X171),"")</f>
        <v/>
      </c>
      <c r="Z171" s="307">
        <f>IF(OR(V171='Data Validation (ROP used only)'!$A$25,ISBLANK(W171),ISERROR(W171/$I171)),0,W171/$I171)</f>
        <v>0</v>
      </c>
      <c r="AA171" s="308"/>
      <c r="AB171" s="309" t="str" cm="1">
        <f t="array" ref="AB171">_xlfn.IFS(AA171="","",AA171/I171&gt;=2,I171*2,AA171/I171&lt;2,AA171)</f>
        <v/>
      </c>
      <c r="AC171" s="310" t="str">
        <f t="shared" si="24"/>
        <v/>
      </c>
      <c r="AD171" s="286"/>
      <c r="AE171" s="305" t="str">
        <f t="shared" si="25"/>
        <v/>
      </c>
      <c r="AF171" s="311">
        <f t="shared" si="26"/>
        <v>0</v>
      </c>
      <c r="AG171" s="187" t="str">
        <f>IF(L171&gt;0,L171+W171+AB171+AC171+R171+#REF!+N171,"")</f>
        <v/>
      </c>
      <c r="AH171" s="188" t="str">
        <f>IF(L171&gt;0,+X171+AD171+S171+#REF!+O171,"")</f>
        <v/>
      </c>
    </row>
    <row r="172" spans="2:34" s="105" customFormat="1" ht="13.8" outlineLevel="1" x14ac:dyDescent="0.25">
      <c r="B172" s="1"/>
      <c r="C172" s="1"/>
      <c r="D172" s="1"/>
      <c r="E172" s="2"/>
      <c r="F172" s="1"/>
      <c r="G172" s="2"/>
      <c r="H172" s="286"/>
      <c r="I172" s="287"/>
      <c r="J172" s="288" t="str">
        <f t="shared" si="20"/>
        <v/>
      </c>
      <c r="K172" s="288">
        <f t="shared" si="21"/>
        <v>0</v>
      </c>
      <c r="L172" s="303"/>
      <c r="M172" s="304"/>
      <c r="N172" s="303"/>
      <c r="O172" s="286"/>
      <c r="P172" s="305" t="str">
        <f t="shared" si="22"/>
        <v/>
      </c>
      <c r="Q172" s="304"/>
      <c r="R172" s="303"/>
      <c r="S172" s="286"/>
      <c r="T172" s="305" t="str">
        <f t="shared" si="23"/>
        <v/>
      </c>
      <c r="U172" s="306" t="str">
        <f t="shared" si="19"/>
        <v/>
      </c>
      <c r="V172" s="289"/>
      <c r="W172" s="303"/>
      <c r="X172" s="286"/>
      <c r="Y172" s="305" t="str">
        <f>+IF(AND(W172&gt;0,V172&lt;&gt;'Data Validation (ROP used only)'!$A$25),SUM(W172:X172),"")</f>
        <v/>
      </c>
      <c r="Z172" s="307">
        <f>IF(OR(V172='Data Validation (ROP used only)'!$A$25,ISBLANK(W172),ISERROR(W172/$I172)),0,W172/$I172)</f>
        <v>0</v>
      </c>
      <c r="AA172" s="308"/>
      <c r="AB172" s="309" t="str" cm="1">
        <f t="array" ref="AB172">_xlfn.IFS(AA172="","",AA172/I172&gt;=2,I172*2,AA172/I172&lt;2,AA172)</f>
        <v/>
      </c>
      <c r="AC172" s="310" t="str">
        <f t="shared" si="24"/>
        <v/>
      </c>
      <c r="AD172" s="286"/>
      <c r="AE172" s="305" t="str">
        <f t="shared" si="25"/>
        <v/>
      </c>
      <c r="AF172" s="311">
        <f t="shared" si="26"/>
        <v>0</v>
      </c>
      <c r="AG172" s="187" t="str">
        <f>IF(L172&gt;0,L172+W172+AB172+AC172+R172+#REF!+N172,"")</f>
        <v/>
      </c>
      <c r="AH172" s="188" t="str">
        <f>IF(L172&gt;0,+X172+AD172+S172+#REF!+O172,"")</f>
        <v/>
      </c>
    </row>
    <row r="173" spans="2:34" s="105" customFormat="1" ht="13.8" outlineLevel="1" x14ac:dyDescent="0.25">
      <c r="B173" s="1"/>
      <c r="C173" s="1"/>
      <c r="D173" s="1"/>
      <c r="E173" s="2"/>
      <c r="F173" s="1"/>
      <c r="G173" s="2"/>
      <c r="H173" s="286"/>
      <c r="I173" s="287"/>
      <c r="J173" s="288" t="str">
        <f t="shared" si="20"/>
        <v/>
      </c>
      <c r="K173" s="288">
        <f t="shared" si="21"/>
        <v>0</v>
      </c>
      <c r="L173" s="303"/>
      <c r="M173" s="304"/>
      <c r="N173" s="303"/>
      <c r="O173" s="286"/>
      <c r="P173" s="305" t="str">
        <f t="shared" si="22"/>
        <v/>
      </c>
      <c r="Q173" s="304"/>
      <c r="R173" s="303"/>
      <c r="S173" s="286"/>
      <c r="T173" s="305" t="str">
        <f t="shared" si="23"/>
        <v/>
      </c>
      <c r="U173" s="306" t="str">
        <f t="shared" si="19"/>
        <v/>
      </c>
      <c r="V173" s="289"/>
      <c r="W173" s="303"/>
      <c r="X173" s="286"/>
      <c r="Y173" s="305" t="str">
        <f>+IF(AND(W173&gt;0,V173&lt;&gt;'Data Validation (ROP used only)'!$A$25),SUM(W173:X173),"")</f>
        <v/>
      </c>
      <c r="Z173" s="307">
        <f>IF(OR(V173='Data Validation (ROP used only)'!$A$25,ISBLANK(W173),ISERROR(W173/$I173)),0,W173/$I173)</f>
        <v>0</v>
      </c>
      <c r="AA173" s="308"/>
      <c r="AB173" s="309" t="str" cm="1">
        <f t="array" ref="AB173">_xlfn.IFS(AA173="","",AA173/I173&gt;=2,I173*2,AA173/I173&lt;2,AA173)</f>
        <v/>
      </c>
      <c r="AC173" s="310" t="str">
        <f t="shared" si="24"/>
        <v/>
      </c>
      <c r="AD173" s="286"/>
      <c r="AE173" s="305" t="str">
        <f t="shared" si="25"/>
        <v/>
      </c>
      <c r="AF173" s="311">
        <f t="shared" si="26"/>
        <v>0</v>
      </c>
      <c r="AG173" s="187" t="str">
        <f>IF(L173&gt;0,L173+W173+AB173+AC173+R173+#REF!+N173,"")</f>
        <v/>
      </c>
      <c r="AH173" s="188" t="str">
        <f>IF(L173&gt;0,+X173+AD173+S173+#REF!+O173,"")</f>
        <v/>
      </c>
    </row>
    <row r="174" spans="2:34" s="105" customFormat="1" ht="13.8" outlineLevel="1" x14ac:dyDescent="0.25">
      <c r="B174" s="1"/>
      <c r="C174" s="1"/>
      <c r="D174" s="1"/>
      <c r="E174" s="2"/>
      <c r="F174" s="1"/>
      <c r="G174" s="2"/>
      <c r="H174" s="286"/>
      <c r="I174" s="287"/>
      <c r="J174" s="288" t="str">
        <f t="shared" si="20"/>
        <v/>
      </c>
      <c r="K174" s="288">
        <f t="shared" si="21"/>
        <v>0</v>
      </c>
      <c r="L174" s="303"/>
      <c r="M174" s="304"/>
      <c r="N174" s="303"/>
      <c r="O174" s="286"/>
      <c r="P174" s="305" t="str">
        <f t="shared" si="22"/>
        <v/>
      </c>
      <c r="Q174" s="304"/>
      <c r="R174" s="303"/>
      <c r="S174" s="286"/>
      <c r="T174" s="305" t="str">
        <f t="shared" si="23"/>
        <v/>
      </c>
      <c r="U174" s="306" t="str">
        <f t="shared" si="19"/>
        <v/>
      </c>
      <c r="V174" s="289"/>
      <c r="W174" s="303"/>
      <c r="X174" s="286"/>
      <c r="Y174" s="305" t="str">
        <f>+IF(AND(W174&gt;0,V174&lt;&gt;'Data Validation (ROP used only)'!$A$25),SUM(W174:X174),"")</f>
        <v/>
      </c>
      <c r="Z174" s="307">
        <f>IF(OR(V174='Data Validation (ROP used only)'!$A$25,ISBLANK(W174),ISERROR(W174/$I174)),0,W174/$I174)</f>
        <v>0</v>
      </c>
      <c r="AA174" s="308"/>
      <c r="AB174" s="309" t="str" cm="1">
        <f t="array" ref="AB174">_xlfn.IFS(AA174="","",AA174/I174&gt;=2,I174*2,AA174/I174&lt;2,AA174)</f>
        <v/>
      </c>
      <c r="AC174" s="310" t="str">
        <f t="shared" si="24"/>
        <v/>
      </c>
      <c r="AD174" s="286"/>
      <c r="AE174" s="305" t="str">
        <f t="shared" si="25"/>
        <v/>
      </c>
      <c r="AF174" s="311">
        <f t="shared" si="26"/>
        <v>0</v>
      </c>
      <c r="AG174" s="187" t="str">
        <f>IF(L174&gt;0,L174+W174+AB174+AC174+R174+#REF!+N174,"")</f>
        <v/>
      </c>
      <c r="AH174" s="188" t="str">
        <f>IF(L174&gt;0,+X174+AD174+S174+#REF!+O174,"")</f>
        <v/>
      </c>
    </row>
    <row r="175" spans="2:34" s="105" customFormat="1" ht="13.8" outlineLevel="1" x14ac:dyDescent="0.25">
      <c r="B175" s="1"/>
      <c r="C175" s="1"/>
      <c r="D175" s="1"/>
      <c r="E175" s="2"/>
      <c r="F175" s="1"/>
      <c r="G175" s="2"/>
      <c r="H175" s="286"/>
      <c r="I175" s="287"/>
      <c r="J175" s="288" t="str">
        <f t="shared" si="20"/>
        <v/>
      </c>
      <c r="K175" s="288">
        <f t="shared" si="21"/>
        <v>0</v>
      </c>
      <c r="L175" s="303"/>
      <c r="M175" s="304"/>
      <c r="N175" s="303"/>
      <c r="O175" s="286"/>
      <c r="P175" s="305" t="str">
        <f t="shared" si="22"/>
        <v/>
      </c>
      <c r="Q175" s="304"/>
      <c r="R175" s="303"/>
      <c r="S175" s="286"/>
      <c r="T175" s="305" t="str">
        <f t="shared" si="23"/>
        <v/>
      </c>
      <c r="U175" s="306" t="str">
        <f t="shared" si="19"/>
        <v/>
      </c>
      <c r="V175" s="289"/>
      <c r="W175" s="303"/>
      <c r="X175" s="286"/>
      <c r="Y175" s="305" t="str">
        <f>+IF(AND(W175&gt;0,V175&lt;&gt;'Data Validation (ROP used only)'!$A$25),SUM(W175:X175),"")</f>
        <v/>
      </c>
      <c r="Z175" s="307">
        <f>IF(OR(V175='Data Validation (ROP used only)'!$A$25,ISBLANK(W175),ISERROR(W175/$I175)),0,W175/$I175)</f>
        <v>0</v>
      </c>
      <c r="AA175" s="308"/>
      <c r="AB175" s="309" t="str" cm="1">
        <f t="array" ref="AB175">_xlfn.IFS(AA175="","",AA175/I175&gt;=2,I175*2,AA175/I175&lt;2,AA175)</f>
        <v/>
      </c>
      <c r="AC175" s="310" t="str">
        <f t="shared" si="24"/>
        <v/>
      </c>
      <c r="AD175" s="286"/>
      <c r="AE175" s="305" t="str">
        <f t="shared" si="25"/>
        <v/>
      </c>
      <c r="AF175" s="311">
        <f t="shared" si="26"/>
        <v>0</v>
      </c>
      <c r="AG175" s="187" t="str">
        <f>IF(L175&gt;0,L175+W175+AB175+AC175+R175+#REF!+N175,"")</f>
        <v/>
      </c>
      <c r="AH175" s="188" t="str">
        <f>IF(L175&gt;0,+X175+AD175+S175+#REF!+O175,"")</f>
        <v/>
      </c>
    </row>
    <row r="176" spans="2:34" s="105" customFormat="1" ht="13.8" outlineLevel="1" x14ac:dyDescent="0.25">
      <c r="B176" s="1"/>
      <c r="C176" s="1"/>
      <c r="D176" s="1"/>
      <c r="E176" s="2"/>
      <c r="F176" s="1"/>
      <c r="G176" s="2"/>
      <c r="H176" s="286"/>
      <c r="I176" s="287"/>
      <c r="J176" s="288" t="str">
        <f t="shared" si="20"/>
        <v/>
      </c>
      <c r="K176" s="288">
        <f t="shared" si="21"/>
        <v>0</v>
      </c>
      <c r="L176" s="303"/>
      <c r="M176" s="304"/>
      <c r="N176" s="303"/>
      <c r="O176" s="286"/>
      <c r="P176" s="305" t="str">
        <f t="shared" si="22"/>
        <v/>
      </c>
      <c r="Q176" s="304"/>
      <c r="R176" s="303"/>
      <c r="S176" s="286"/>
      <c r="T176" s="305" t="str">
        <f t="shared" si="23"/>
        <v/>
      </c>
      <c r="U176" s="306" t="str">
        <f t="shared" si="19"/>
        <v/>
      </c>
      <c r="V176" s="289"/>
      <c r="W176" s="303"/>
      <c r="X176" s="286"/>
      <c r="Y176" s="305" t="str">
        <f>+IF(AND(W176&gt;0,V176&lt;&gt;'Data Validation (ROP used only)'!$A$25),SUM(W176:X176),"")</f>
        <v/>
      </c>
      <c r="Z176" s="307">
        <f>IF(OR(V176='Data Validation (ROP used only)'!$A$25,ISBLANK(W176),ISERROR(W176/$I176)),0,W176/$I176)</f>
        <v>0</v>
      </c>
      <c r="AA176" s="308"/>
      <c r="AB176" s="309" t="str" cm="1">
        <f t="array" ref="AB176">_xlfn.IFS(AA176="","",AA176/I176&gt;=2,I176*2,AA176/I176&lt;2,AA176)</f>
        <v/>
      </c>
      <c r="AC176" s="310" t="str">
        <f t="shared" si="24"/>
        <v/>
      </c>
      <c r="AD176" s="286"/>
      <c r="AE176" s="305" t="str">
        <f t="shared" si="25"/>
        <v/>
      </c>
      <c r="AF176" s="311">
        <f t="shared" si="26"/>
        <v>0</v>
      </c>
      <c r="AG176" s="187" t="str">
        <f>IF(L176&gt;0,L176+W176+AB176+AC176+R176+#REF!+N176,"")</f>
        <v/>
      </c>
      <c r="AH176" s="188" t="str">
        <f>IF(L176&gt;0,+X176+AD176+S176+#REF!+O176,"")</f>
        <v/>
      </c>
    </row>
    <row r="177" spans="2:37" ht="13.8" outlineLevel="1" x14ac:dyDescent="0.25">
      <c r="B177" s="1"/>
      <c r="C177" s="1"/>
      <c r="D177" s="1"/>
      <c r="E177" s="2"/>
      <c r="F177" s="1"/>
      <c r="G177" s="2"/>
      <c r="H177" s="286"/>
      <c r="I177" s="287"/>
      <c r="J177" s="288" t="str">
        <f t="shared" si="20"/>
        <v/>
      </c>
      <c r="K177" s="288">
        <f t="shared" si="21"/>
        <v>0</v>
      </c>
      <c r="L177" s="303"/>
      <c r="M177" s="304"/>
      <c r="N177" s="303"/>
      <c r="O177" s="286"/>
      <c r="P177" s="305" t="str">
        <f t="shared" si="22"/>
        <v/>
      </c>
      <c r="Q177" s="304"/>
      <c r="R177" s="303"/>
      <c r="S177" s="286"/>
      <c r="T177" s="305" t="str">
        <f t="shared" si="23"/>
        <v/>
      </c>
      <c r="U177" s="306" t="str">
        <f t="shared" si="19"/>
        <v/>
      </c>
      <c r="V177" s="289"/>
      <c r="W177" s="303"/>
      <c r="X177" s="286"/>
      <c r="Y177" s="305" t="str">
        <f>+IF(AND(W177&gt;0,V177&lt;&gt;'Data Validation (ROP used only)'!$A$25),SUM(W177:X177),"")</f>
        <v/>
      </c>
      <c r="Z177" s="307">
        <f>IF(OR(V177='Data Validation (ROP used only)'!$A$25,ISBLANK(W177),ISERROR(W177/$I177)),0,W177/$I177)</f>
        <v>0</v>
      </c>
      <c r="AA177" s="308"/>
      <c r="AB177" s="309" t="str" cm="1">
        <f t="array" ref="AB177">_xlfn.IFS(AA177="","",AA177/I177&gt;=2,I177*2,AA177/I177&lt;2,AA177)</f>
        <v/>
      </c>
      <c r="AC177" s="310" t="str">
        <f t="shared" si="24"/>
        <v/>
      </c>
      <c r="AD177" s="286"/>
      <c r="AE177" s="305" t="str">
        <f t="shared" si="25"/>
        <v/>
      </c>
      <c r="AF177" s="311">
        <f t="shared" si="26"/>
        <v>0</v>
      </c>
      <c r="AG177" s="187" t="str">
        <f>IF(L177&gt;0,L177+W177+AB177+AC177+R177+#REF!+N177,"")</f>
        <v/>
      </c>
      <c r="AH177" s="188" t="str">
        <f>IF(L177&gt;0,+X177+AD177+S177+#REF!+O177,"")</f>
        <v/>
      </c>
      <c r="AI177" s="105"/>
      <c r="AJ177" s="105"/>
      <c r="AK177" s="105"/>
    </row>
    <row r="178" spans="2:37" s="105" customFormat="1" ht="13.8" outlineLevel="1" x14ac:dyDescent="0.25">
      <c r="B178" s="1"/>
      <c r="C178" s="1"/>
      <c r="D178" s="1"/>
      <c r="E178" s="2"/>
      <c r="F178" s="1"/>
      <c r="G178" s="2"/>
      <c r="H178" s="286"/>
      <c r="I178" s="287"/>
      <c r="J178" s="288" t="str">
        <f t="shared" si="20"/>
        <v/>
      </c>
      <c r="K178" s="288">
        <f t="shared" si="21"/>
        <v>0</v>
      </c>
      <c r="L178" s="303"/>
      <c r="M178" s="304"/>
      <c r="N178" s="303"/>
      <c r="O178" s="286"/>
      <c r="P178" s="305" t="str">
        <f t="shared" si="22"/>
        <v/>
      </c>
      <c r="Q178" s="304"/>
      <c r="R178" s="303"/>
      <c r="S178" s="286"/>
      <c r="T178" s="305" t="str">
        <f t="shared" si="23"/>
        <v/>
      </c>
      <c r="U178" s="306" t="str">
        <f t="shared" si="19"/>
        <v/>
      </c>
      <c r="V178" s="289"/>
      <c r="W178" s="303"/>
      <c r="X178" s="286"/>
      <c r="Y178" s="305" t="str">
        <f>+IF(AND(W178&gt;0,V178&lt;&gt;'Data Validation (ROP used only)'!$A$25),SUM(W178:X178),"")</f>
        <v/>
      </c>
      <c r="Z178" s="307">
        <f>IF(OR(V178='Data Validation (ROP used only)'!$A$25,ISBLANK(W178),ISERROR(W178/$I178)),0,W178/$I178)</f>
        <v>0</v>
      </c>
      <c r="AA178" s="308"/>
      <c r="AB178" s="309" t="str" cm="1">
        <f t="array" ref="AB178">_xlfn.IFS(AA178="","",AA178/I178&gt;=2,I178*2,AA178/I178&lt;2,AA178)</f>
        <v/>
      </c>
      <c r="AC178" s="310" t="str">
        <f t="shared" si="24"/>
        <v/>
      </c>
      <c r="AD178" s="286"/>
      <c r="AE178" s="305" t="str">
        <f t="shared" si="25"/>
        <v/>
      </c>
      <c r="AF178" s="311">
        <f t="shared" si="26"/>
        <v>0</v>
      </c>
      <c r="AG178" s="187" t="str">
        <f>IF(L178&gt;0,L178+W178+AB178+AC178+R178+#REF!+N178,"")</f>
        <v/>
      </c>
      <c r="AH178" s="188" t="str">
        <f>IF(L178&gt;0,+X178+AD178+S178+#REF!+O178,"")</f>
        <v/>
      </c>
    </row>
    <row r="179" spans="2:37" s="105" customFormat="1" ht="13.8" outlineLevel="1" x14ac:dyDescent="0.25">
      <c r="B179" s="1"/>
      <c r="C179" s="1"/>
      <c r="D179" s="1"/>
      <c r="E179" s="2"/>
      <c r="F179" s="1"/>
      <c r="G179" s="2"/>
      <c r="H179" s="286"/>
      <c r="I179" s="287"/>
      <c r="J179" s="288" t="str">
        <f t="shared" si="20"/>
        <v/>
      </c>
      <c r="K179" s="288">
        <f t="shared" si="21"/>
        <v>0</v>
      </c>
      <c r="L179" s="303"/>
      <c r="M179" s="304"/>
      <c r="N179" s="303"/>
      <c r="O179" s="286"/>
      <c r="P179" s="305" t="str">
        <f t="shared" si="22"/>
        <v/>
      </c>
      <c r="Q179" s="304"/>
      <c r="R179" s="303"/>
      <c r="S179" s="286"/>
      <c r="T179" s="305" t="str">
        <f t="shared" si="23"/>
        <v/>
      </c>
      <c r="U179" s="306" t="str">
        <f t="shared" si="19"/>
        <v/>
      </c>
      <c r="V179" s="289"/>
      <c r="W179" s="303"/>
      <c r="X179" s="286"/>
      <c r="Y179" s="305" t="str">
        <f>+IF(AND(W179&gt;0,V179&lt;&gt;'Data Validation (ROP used only)'!$A$25),SUM(W179:X179),"")</f>
        <v/>
      </c>
      <c r="Z179" s="307">
        <f>IF(OR(V179='Data Validation (ROP used only)'!$A$25,ISBLANK(W179),ISERROR(W179/$I179)),0,W179/$I179)</f>
        <v>0</v>
      </c>
      <c r="AA179" s="308"/>
      <c r="AB179" s="309" t="str" cm="1">
        <f t="array" ref="AB179">_xlfn.IFS(AA179="","",AA179/I179&gt;=2,I179*2,AA179/I179&lt;2,AA179)</f>
        <v/>
      </c>
      <c r="AC179" s="310" t="str">
        <f t="shared" si="24"/>
        <v/>
      </c>
      <c r="AD179" s="286"/>
      <c r="AE179" s="305" t="str">
        <f t="shared" si="25"/>
        <v/>
      </c>
      <c r="AF179" s="311">
        <f t="shared" si="26"/>
        <v>0</v>
      </c>
      <c r="AG179" s="187" t="str">
        <f>IF(L179&gt;0,L179+W179+AB179+AC179+R179+#REF!+N179,"")</f>
        <v/>
      </c>
      <c r="AH179" s="188" t="str">
        <f>IF(L179&gt;0,+X179+AD179+S179+#REF!+O179,"")</f>
        <v/>
      </c>
    </row>
    <row r="180" spans="2:37" s="105" customFormat="1" ht="13.8" outlineLevel="1" x14ac:dyDescent="0.25">
      <c r="B180" s="1"/>
      <c r="C180" s="1"/>
      <c r="D180" s="1"/>
      <c r="E180" s="2"/>
      <c r="F180" s="1"/>
      <c r="G180" s="2"/>
      <c r="H180" s="286"/>
      <c r="I180" s="287"/>
      <c r="J180" s="288" t="str">
        <f t="shared" si="20"/>
        <v/>
      </c>
      <c r="K180" s="288">
        <f t="shared" si="21"/>
        <v>0</v>
      </c>
      <c r="L180" s="303"/>
      <c r="M180" s="304"/>
      <c r="N180" s="303"/>
      <c r="O180" s="286"/>
      <c r="P180" s="305" t="str">
        <f t="shared" si="22"/>
        <v/>
      </c>
      <c r="Q180" s="304"/>
      <c r="R180" s="303"/>
      <c r="S180" s="286"/>
      <c r="T180" s="305" t="str">
        <f t="shared" si="23"/>
        <v/>
      </c>
      <c r="U180" s="306" t="str">
        <f t="shared" si="19"/>
        <v/>
      </c>
      <c r="V180" s="289"/>
      <c r="W180" s="303"/>
      <c r="X180" s="286"/>
      <c r="Y180" s="305" t="str">
        <f>+IF(AND(W180&gt;0,V180&lt;&gt;'Data Validation (ROP used only)'!$A$25),SUM(W180:X180),"")</f>
        <v/>
      </c>
      <c r="Z180" s="307">
        <f>IF(OR(V180='Data Validation (ROP used only)'!$A$25,ISBLANK(W180),ISERROR(W180/$I180)),0,W180/$I180)</f>
        <v>0</v>
      </c>
      <c r="AA180" s="308"/>
      <c r="AB180" s="309" t="str" cm="1">
        <f t="array" ref="AB180">_xlfn.IFS(AA180="","",AA180/I180&gt;=2,I180*2,AA180/I180&lt;2,AA180)</f>
        <v/>
      </c>
      <c r="AC180" s="310" t="str">
        <f t="shared" si="24"/>
        <v/>
      </c>
      <c r="AD180" s="286"/>
      <c r="AE180" s="305" t="str">
        <f t="shared" si="25"/>
        <v/>
      </c>
      <c r="AF180" s="311">
        <f t="shared" si="26"/>
        <v>0</v>
      </c>
      <c r="AG180" s="187" t="str">
        <f>IF(L180&gt;0,L180+W180+AB180+AC180+R180+#REF!+N180,"")</f>
        <v/>
      </c>
      <c r="AH180" s="188" t="str">
        <f>IF(L180&gt;0,+X180+AD180+S180+#REF!+O180,"")</f>
        <v/>
      </c>
    </row>
    <row r="181" spans="2:37" s="105" customFormat="1" ht="13.8" outlineLevel="1" x14ac:dyDescent="0.25">
      <c r="B181" s="1"/>
      <c r="C181" s="1"/>
      <c r="D181" s="1"/>
      <c r="E181" s="2"/>
      <c r="F181" s="1"/>
      <c r="G181" s="2"/>
      <c r="H181" s="286"/>
      <c r="I181" s="287"/>
      <c r="J181" s="288" t="str">
        <f t="shared" si="20"/>
        <v/>
      </c>
      <c r="K181" s="288">
        <f t="shared" si="21"/>
        <v>0</v>
      </c>
      <c r="L181" s="303"/>
      <c r="M181" s="304"/>
      <c r="N181" s="303"/>
      <c r="O181" s="286"/>
      <c r="P181" s="305" t="str">
        <f t="shared" si="22"/>
        <v/>
      </c>
      <c r="Q181" s="304"/>
      <c r="R181" s="303"/>
      <c r="S181" s="286"/>
      <c r="T181" s="305" t="str">
        <f t="shared" si="23"/>
        <v/>
      </c>
      <c r="U181" s="306" t="str">
        <f t="shared" si="19"/>
        <v/>
      </c>
      <c r="V181" s="289"/>
      <c r="W181" s="303"/>
      <c r="X181" s="286"/>
      <c r="Y181" s="305" t="str">
        <f>+IF(AND(W181&gt;0,V181&lt;&gt;'Data Validation (ROP used only)'!$A$25),SUM(W181:X181),"")</f>
        <v/>
      </c>
      <c r="Z181" s="307">
        <f>IF(OR(V181='Data Validation (ROP used only)'!$A$25,ISBLANK(W181),ISERROR(W181/$I181)),0,W181/$I181)</f>
        <v>0</v>
      </c>
      <c r="AA181" s="308"/>
      <c r="AB181" s="309" t="str" cm="1">
        <f t="array" ref="AB181">_xlfn.IFS(AA181="","",AA181/I181&gt;=2,I181*2,AA181/I181&lt;2,AA181)</f>
        <v/>
      </c>
      <c r="AC181" s="310" t="str">
        <f t="shared" si="24"/>
        <v/>
      </c>
      <c r="AD181" s="286"/>
      <c r="AE181" s="305" t="str">
        <f t="shared" si="25"/>
        <v/>
      </c>
      <c r="AF181" s="311">
        <f t="shared" si="26"/>
        <v>0</v>
      </c>
      <c r="AG181" s="187" t="str">
        <f>IF(L181&gt;0,L181+W181+AB181+AC181+R181+#REF!+N181,"")</f>
        <v/>
      </c>
      <c r="AH181" s="188" t="str">
        <f>IF(L181&gt;0,+X181+AD181+S181+#REF!+O181,"")</f>
        <v/>
      </c>
    </row>
    <row r="182" spans="2:37" s="105" customFormat="1" ht="13.8" outlineLevel="1" x14ac:dyDescent="0.25">
      <c r="B182" s="1"/>
      <c r="C182" s="1"/>
      <c r="D182" s="1"/>
      <c r="E182" s="2"/>
      <c r="F182" s="1"/>
      <c r="G182" s="2"/>
      <c r="H182" s="286"/>
      <c r="I182" s="287"/>
      <c r="J182" s="288" t="str">
        <f t="shared" si="20"/>
        <v/>
      </c>
      <c r="K182" s="288">
        <f t="shared" si="21"/>
        <v>0</v>
      </c>
      <c r="L182" s="303"/>
      <c r="M182" s="304"/>
      <c r="N182" s="303"/>
      <c r="O182" s="286"/>
      <c r="P182" s="305" t="str">
        <f t="shared" si="22"/>
        <v/>
      </c>
      <c r="Q182" s="304"/>
      <c r="R182" s="303"/>
      <c r="S182" s="286"/>
      <c r="T182" s="305" t="str">
        <f t="shared" si="23"/>
        <v/>
      </c>
      <c r="U182" s="306" t="str">
        <f t="shared" si="19"/>
        <v/>
      </c>
      <c r="V182" s="289"/>
      <c r="W182" s="303"/>
      <c r="X182" s="286"/>
      <c r="Y182" s="305" t="str">
        <f>+IF(AND(W182&gt;0,V182&lt;&gt;'Data Validation (ROP used only)'!$A$25),SUM(W182:X182),"")</f>
        <v/>
      </c>
      <c r="Z182" s="307">
        <f>IF(OR(V182='Data Validation (ROP used only)'!$A$25,ISBLANK(W182),ISERROR(W182/$I182)),0,W182/$I182)</f>
        <v>0</v>
      </c>
      <c r="AA182" s="308"/>
      <c r="AB182" s="309" t="str" cm="1">
        <f t="array" ref="AB182">_xlfn.IFS(AA182="","",AA182/I182&gt;=2,I182*2,AA182/I182&lt;2,AA182)</f>
        <v/>
      </c>
      <c r="AC182" s="310" t="str">
        <f t="shared" si="24"/>
        <v/>
      </c>
      <c r="AD182" s="286"/>
      <c r="AE182" s="305" t="str">
        <f t="shared" si="25"/>
        <v/>
      </c>
      <c r="AF182" s="311">
        <f t="shared" si="26"/>
        <v>0</v>
      </c>
      <c r="AG182" s="187" t="str">
        <f>IF(L182&gt;0,L182+W182+AB182+AC182+R182+#REF!+N182,"")</f>
        <v/>
      </c>
      <c r="AH182" s="188" t="str">
        <f>IF(L182&gt;0,+X182+AD182+S182+#REF!+O182,"")</f>
        <v/>
      </c>
    </row>
    <row r="183" spans="2:37" s="105" customFormat="1" ht="13.8" outlineLevel="1" x14ac:dyDescent="0.25">
      <c r="B183" s="1"/>
      <c r="C183" s="1"/>
      <c r="D183" s="1"/>
      <c r="E183" s="2"/>
      <c r="F183" s="1"/>
      <c r="G183" s="2"/>
      <c r="H183" s="286"/>
      <c r="I183" s="287"/>
      <c r="J183" s="288" t="str">
        <f t="shared" si="20"/>
        <v/>
      </c>
      <c r="K183" s="288">
        <f t="shared" si="21"/>
        <v>0</v>
      </c>
      <c r="L183" s="303"/>
      <c r="M183" s="304"/>
      <c r="N183" s="303"/>
      <c r="O183" s="286"/>
      <c r="P183" s="305" t="str">
        <f t="shared" si="22"/>
        <v/>
      </c>
      <c r="Q183" s="304"/>
      <c r="R183" s="303"/>
      <c r="S183" s="286"/>
      <c r="T183" s="305" t="str">
        <f t="shared" si="23"/>
        <v/>
      </c>
      <c r="U183" s="306" t="str">
        <f t="shared" si="19"/>
        <v/>
      </c>
      <c r="V183" s="289"/>
      <c r="W183" s="303"/>
      <c r="X183" s="286"/>
      <c r="Y183" s="305" t="str">
        <f>+IF(AND(W183&gt;0,V183&lt;&gt;'Data Validation (ROP used only)'!$A$25),SUM(W183:X183),"")</f>
        <v/>
      </c>
      <c r="Z183" s="307">
        <f>IF(OR(V183='Data Validation (ROP used only)'!$A$25,ISBLANK(W183),ISERROR(W183/$I183)),0,W183/$I183)</f>
        <v>0</v>
      </c>
      <c r="AA183" s="308"/>
      <c r="AB183" s="309" t="str" cm="1">
        <f t="array" ref="AB183">_xlfn.IFS(AA183="","",AA183/I183&gt;=2,I183*2,AA183/I183&lt;2,AA183)</f>
        <v/>
      </c>
      <c r="AC183" s="310" t="str">
        <f t="shared" si="24"/>
        <v/>
      </c>
      <c r="AD183" s="286"/>
      <c r="AE183" s="305" t="str">
        <f t="shared" si="25"/>
        <v/>
      </c>
      <c r="AF183" s="311">
        <f t="shared" si="26"/>
        <v>0</v>
      </c>
      <c r="AG183" s="187" t="str">
        <f>IF(L183&gt;0,L183+W183+AB183+AC183+R183+#REF!+N183,"")</f>
        <v/>
      </c>
      <c r="AH183" s="188" t="str">
        <f>IF(L183&gt;0,+X183+AD183+S183+#REF!+O183,"")</f>
        <v/>
      </c>
    </row>
    <row r="184" spans="2:37" s="105" customFormat="1" ht="13.8" outlineLevel="1" x14ac:dyDescent="0.25">
      <c r="B184" s="1"/>
      <c r="C184" s="1"/>
      <c r="D184" s="1"/>
      <c r="E184" s="2"/>
      <c r="F184" s="1"/>
      <c r="G184" s="2"/>
      <c r="H184" s="286"/>
      <c r="I184" s="287"/>
      <c r="J184" s="288" t="str">
        <f t="shared" si="20"/>
        <v/>
      </c>
      <c r="K184" s="288">
        <f t="shared" si="21"/>
        <v>0</v>
      </c>
      <c r="L184" s="303"/>
      <c r="M184" s="304"/>
      <c r="N184" s="303"/>
      <c r="O184" s="286"/>
      <c r="P184" s="305" t="str">
        <f t="shared" si="22"/>
        <v/>
      </c>
      <c r="Q184" s="304"/>
      <c r="R184" s="303"/>
      <c r="S184" s="286"/>
      <c r="T184" s="305" t="str">
        <f t="shared" si="23"/>
        <v/>
      </c>
      <c r="U184" s="306" t="str">
        <f t="shared" si="19"/>
        <v/>
      </c>
      <c r="V184" s="289"/>
      <c r="W184" s="303"/>
      <c r="X184" s="286"/>
      <c r="Y184" s="305" t="str">
        <f>+IF(AND(W184&gt;0,V184&lt;&gt;'Data Validation (ROP used only)'!$A$25),SUM(W184:X184),"")</f>
        <v/>
      </c>
      <c r="Z184" s="307">
        <f>IF(OR(V184='Data Validation (ROP used only)'!$A$25,ISBLANK(W184),ISERROR(W184/$I184)),0,W184/$I184)</f>
        <v>0</v>
      </c>
      <c r="AA184" s="308"/>
      <c r="AB184" s="309" t="str" cm="1">
        <f t="array" ref="AB184">_xlfn.IFS(AA184="","",AA184/I184&gt;=2,I184*2,AA184/I184&lt;2,AA184)</f>
        <v/>
      </c>
      <c r="AC184" s="310" t="str">
        <f t="shared" si="24"/>
        <v/>
      </c>
      <c r="AD184" s="286"/>
      <c r="AE184" s="305" t="str">
        <f t="shared" si="25"/>
        <v/>
      </c>
      <c r="AF184" s="311">
        <f t="shared" si="26"/>
        <v>0</v>
      </c>
      <c r="AG184" s="187" t="str">
        <f>IF(L184&gt;0,L184+W184+AB184+AC184+R184+#REF!+N184,"")</f>
        <v/>
      </c>
      <c r="AH184" s="188" t="str">
        <f>IF(L184&gt;0,+X184+AD184+S184+#REF!+O184,"")</f>
        <v/>
      </c>
    </row>
    <row r="185" spans="2:37" s="105" customFormat="1" ht="13.8" outlineLevel="1" x14ac:dyDescent="0.25">
      <c r="B185" s="1"/>
      <c r="C185" s="1"/>
      <c r="D185" s="1"/>
      <c r="E185" s="2"/>
      <c r="F185" s="1"/>
      <c r="G185" s="2"/>
      <c r="H185" s="286"/>
      <c r="I185" s="287"/>
      <c r="J185" s="288" t="str">
        <f t="shared" si="20"/>
        <v/>
      </c>
      <c r="K185" s="288">
        <f t="shared" si="21"/>
        <v>0</v>
      </c>
      <c r="L185" s="303"/>
      <c r="M185" s="304"/>
      <c r="N185" s="303"/>
      <c r="O185" s="286"/>
      <c r="P185" s="305" t="str">
        <f t="shared" si="22"/>
        <v/>
      </c>
      <c r="Q185" s="304"/>
      <c r="R185" s="303"/>
      <c r="S185" s="286"/>
      <c r="T185" s="305" t="str">
        <f t="shared" si="23"/>
        <v/>
      </c>
      <c r="U185" s="306" t="str">
        <f t="shared" si="19"/>
        <v/>
      </c>
      <c r="V185" s="289"/>
      <c r="W185" s="303"/>
      <c r="X185" s="286"/>
      <c r="Y185" s="305" t="str">
        <f>+IF(AND(W185&gt;0,V185&lt;&gt;'Data Validation (ROP used only)'!$A$25),SUM(W185:X185),"")</f>
        <v/>
      </c>
      <c r="Z185" s="307">
        <f>IF(OR(V185='Data Validation (ROP used only)'!$A$25,ISBLANK(W185),ISERROR(W185/$I185)),0,W185/$I185)</f>
        <v>0</v>
      </c>
      <c r="AA185" s="308"/>
      <c r="AB185" s="309" t="str" cm="1">
        <f t="array" ref="AB185">_xlfn.IFS(AA185="","",AA185/I185&gt;=2,I185*2,AA185/I185&lt;2,AA185)</f>
        <v/>
      </c>
      <c r="AC185" s="310" t="str">
        <f t="shared" si="24"/>
        <v/>
      </c>
      <c r="AD185" s="286"/>
      <c r="AE185" s="305" t="str">
        <f t="shared" si="25"/>
        <v/>
      </c>
      <c r="AF185" s="311">
        <f t="shared" si="26"/>
        <v>0</v>
      </c>
      <c r="AG185" s="187" t="str">
        <f>IF(L185&gt;0,L185+W185+AB185+AC185+R185+#REF!+N185,"")</f>
        <v/>
      </c>
      <c r="AH185" s="188" t="str">
        <f>IF(L185&gt;0,+X185+AD185+S185+#REF!+O185,"")</f>
        <v/>
      </c>
    </row>
    <row r="186" spans="2:37" s="105" customFormat="1" ht="13.8" outlineLevel="1" x14ac:dyDescent="0.25">
      <c r="B186" s="1"/>
      <c r="C186" s="1"/>
      <c r="D186" s="1"/>
      <c r="E186" s="2"/>
      <c r="F186" s="1"/>
      <c r="G186" s="2"/>
      <c r="H186" s="286"/>
      <c r="I186" s="287"/>
      <c r="J186" s="288" t="str">
        <f t="shared" si="20"/>
        <v/>
      </c>
      <c r="K186" s="288">
        <f t="shared" si="21"/>
        <v>0</v>
      </c>
      <c r="L186" s="303"/>
      <c r="M186" s="304"/>
      <c r="N186" s="303"/>
      <c r="O186" s="286"/>
      <c r="P186" s="305" t="str">
        <f t="shared" si="22"/>
        <v/>
      </c>
      <c r="Q186" s="304"/>
      <c r="R186" s="303"/>
      <c r="S186" s="286"/>
      <c r="T186" s="305" t="str">
        <f t="shared" si="23"/>
        <v/>
      </c>
      <c r="U186" s="306" t="str">
        <f t="shared" si="19"/>
        <v/>
      </c>
      <c r="V186" s="289"/>
      <c r="W186" s="303"/>
      <c r="X186" s="286"/>
      <c r="Y186" s="305" t="str">
        <f>+IF(AND(W186&gt;0,V186&lt;&gt;'Data Validation (ROP used only)'!$A$25),SUM(W186:X186),"")</f>
        <v/>
      </c>
      <c r="Z186" s="307">
        <f>IF(OR(V186='Data Validation (ROP used only)'!$A$25,ISBLANK(W186),ISERROR(W186/$I186)),0,W186/$I186)</f>
        <v>0</v>
      </c>
      <c r="AA186" s="308"/>
      <c r="AB186" s="309" t="str" cm="1">
        <f t="array" ref="AB186">_xlfn.IFS(AA186="","",AA186/I186&gt;=2,I186*2,AA186/I186&lt;2,AA186)</f>
        <v/>
      </c>
      <c r="AC186" s="310" t="str">
        <f t="shared" si="24"/>
        <v/>
      </c>
      <c r="AD186" s="286"/>
      <c r="AE186" s="305" t="str">
        <f t="shared" si="25"/>
        <v/>
      </c>
      <c r="AF186" s="311">
        <f t="shared" si="26"/>
        <v>0</v>
      </c>
      <c r="AG186" s="187" t="str">
        <f>IF(L186&gt;0,L186+W186+AB186+AC186+R186+#REF!+N186,"")</f>
        <v/>
      </c>
      <c r="AH186" s="188" t="str">
        <f>IF(L186&gt;0,+X186+AD186+S186+#REF!+O186,"")</f>
        <v/>
      </c>
    </row>
    <row r="187" spans="2:37" s="105" customFormat="1" ht="13.8" outlineLevel="1" x14ac:dyDescent="0.25">
      <c r="B187" s="1"/>
      <c r="C187" s="1"/>
      <c r="D187" s="1"/>
      <c r="E187" s="2"/>
      <c r="F187" s="1"/>
      <c r="G187" s="2"/>
      <c r="H187" s="286"/>
      <c r="I187" s="287"/>
      <c r="J187" s="288" t="str">
        <f t="shared" si="20"/>
        <v/>
      </c>
      <c r="K187" s="288">
        <f t="shared" si="21"/>
        <v>0</v>
      </c>
      <c r="L187" s="303"/>
      <c r="M187" s="304"/>
      <c r="N187" s="303"/>
      <c r="O187" s="286"/>
      <c r="P187" s="305" t="str">
        <f t="shared" si="22"/>
        <v/>
      </c>
      <c r="Q187" s="304"/>
      <c r="R187" s="303"/>
      <c r="S187" s="286"/>
      <c r="T187" s="305" t="str">
        <f t="shared" si="23"/>
        <v/>
      </c>
      <c r="U187" s="306" t="str">
        <f t="shared" si="19"/>
        <v/>
      </c>
      <c r="V187" s="289"/>
      <c r="W187" s="303"/>
      <c r="X187" s="286"/>
      <c r="Y187" s="305" t="str">
        <f>+IF(AND(W187&gt;0,V187&lt;&gt;'Data Validation (ROP used only)'!$A$25),SUM(W187:X187),"")</f>
        <v/>
      </c>
      <c r="Z187" s="307">
        <f>IF(OR(V187='Data Validation (ROP used only)'!$A$25,ISBLANK(W187),ISERROR(W187/$I187)),0,W187/$I187)</f>
        <v>0</v>
      </c>
      <c r="AA187" s="308"/>
      <c r="AB187" s="309" t="str" cm="1">
        <f t="array" ref="AB187">_xlfn.IFS(AA187="","",AA187/I187&gt;=2,I187*2,AA187/I187&lt;2,AA187)</f>
        <v/>
      </c>
      <c r="AC187" s="310" t="str">
        <f t="shared" si="24"/>
        <v/>
      </c>
      <c r="AD187" s="286"/>
      <c r="AE187" s="305" t="str">
        <f t="shared" si="25"/>
        <v/>
      </c>
      <c r="AF187" s="311">
        <f t="shared" si="26"/>
        <v>0</v>
      </c>
      <c r="AG187" s="187" t="str">
        <f>IF(L187&gt;0,L187+W187+AB187+AC187+R187+#REF!+N187,"")</f>
        <v/>
      </c>
      <c r="AH187" s="188" t="str">
        <f>IF(L187&gt;0,+X187+AD187+S187+#REF!+O187,"")</f>
        <v/>
      </c>
    </row>
    <row r="188" spans="2:37" s="105" customFormat="1" ht="13.8" outlineLevel="1" x14ac:dyDescent="0.25">
      <c r="B188" s="1"/>
      <c r="C188" s="1"/>
      <c r="D188" s="1"/>
      <c r="E188" s="2"/>
      <c r="F188" s="1"/>
      <c r="G188" s="2"/>
      <c r="H188" s="286"/>
      <c r="I188" s="287"/>
      <c r="J188" s="288" t="str">
        <f t="shared" si="20"/>
        <v/>
      </c>
      <c r="K188" s="288">
        <f t="shared" si="21"/>
        <v>0</v>
      </c>
      <c r="L188" s="303"/>
      <c r="M188" s="304"/>
      <c r="N188" s="303"/>
      <c r="O188" s="286"/>
      <c r="P188" s="305" t="str">
        <f t="shared" si="22"/>
        <v/>
      </c>
      <c r="Q188" s="304"/>
      <c r="R188" s="303"/>
      <c r="S188" s="286"/>
      <c r="T188" s="305" t="str">
        <f t="shared" si="23"/>
        <v/>
      </c>
      <c r="U188" s="306" t="str">
        <f t="shared" si="19"/>
        <v/>
      </c>
      <c r="V188" s="289"/>
      <c r="W188" s="303"/>
      <c r="X188" s="286"/>
      <c r="Y188" s="305" t="str">
        <f>+IF(AND(W188&gt;0,V188&lt;&gt;'Data Validation (ROP used only)'!$A$25),SUM(W188:X188),"")</f>
        <v/>
      </c>
      <c r="Z188" s="307">
        <f>IF(OR(V188='Data Validation (ROP used only)'!$A$25,ISBLANK(W188),ISERROR(W188/$I188)),0,W188/$I188)</f>
        <v>0</v>
      </c>
      <c r="AA188" s="308"/>
      <c r="AB188" s="309" t="str" cm="1">
        <f t="array" ref="AB188">_xlfn.IFS(AA188="","",AA188/I188&gt;=2,I188*2,AA188/I188&lt;2,AA188)</f>
        <v/>
      </c>
      <c r="AC188" s="310" t="str">
        <f t="shared" si="24"/>
        <v/>
      </c>
      <c r="AD188" s="286"/>
      <c r="AE188" s="305" t="str">
        <f t="shared" si="25"/>
        <v/>
      </c>
      <c r="AF188" s="311">
        <f t="shared" si="26"/>
        <v>0</v>
      </c>
      <c r="AG188" s="187" t="str">
        <f>IF(L188&gt;0,L188+W188+AB188+AC188+R188+#REF!+N188,"")</f>
        <v/>
      </c>
      <c r="AH188" s="188" t="str">
        <f>IF(L188&gt;0,+X188+AD188+S188+#REF!+O188,"")</f>
        <v/>
      </c>
    </row>
    <row r="189" spans="2:37" s="105" customFormat="1" ht="13.8" outlineLevel="1" x14ac:dyDescent="0.25">
      <c r="B189" s="1"/>
      <c r="C189" s="1"/>
      <c r="D189" s="1"/>
      <c r="E189" s="2"/>
      <c r="F189" s="1"/>
      <c r="G189" s="2"/>
      <c r="H189" s="286"/>
      <c r="I189" s="287"/>
      <c r="J189" s="288" t="str">
        <f t="shared" si="20"/>
        <v/>
      </c>
      <c r="K189" s="288">
        <f t="shared" si="21"/>
        <v>0</v>
      </c>
      <c r="L189" s="303"/>
      <c r="M189" s="304"/>
      <c r="N189" s="303"/>
      <c r="O189" s="286"/>
      <c r="P189" s="305" t="str">
        <f t="shared" si="22"/>
        <v/>
      </c>
      <c r="Q189" s="304"/>
      <c r="R189" s="303"/>
      <c r="S189" s="286"/>
      <c r="T189" s="305" t="str">
        <f t="shared" si="23"/>
        <v/>
      </c>
      <c r="U189" s="306" t="str">
        <f t="shared" si="19"/>
        <v/>
      </c>
      <c r="V189" s="289"/>
      <c r="W189" s="303"/>
      <c r="X189" s="286"/>
      <c r="Y189" s="305" t="str">
        <f>+IF(AND(W189&gt;0,V189&lt;&gt;'Data Validation (ROP used only)'!$A$25),SUM(W189:X189),"")</f>
        <v/>
      </c>
      <c r="Z189" s="307">
        <f>IF(OR(V189='Data Validation (ROP used only)'!$A$25,ISBLANK(W189),ISERROR(W189/$I189)),0,W189/$I189)</f>
        <v>0</v>
      </c>
      <c r="AA189" s="308"/>
      <c r="AB189" s="309" t="str" cm="1">
        <f t="array" ref="AB189">_xlfn.IFS(AA189="","",AA189/I189&gt;=2,I189*2,AA189/I189&lt;2,AA189)</f>
        <v/>
      </c>
      <c r="AC189" s="310" t="str">
        <f t="shared" si="24"/>
        <v/>
      </c>
      <c r="AD189" s="286"/>
      <c r="AE189" s="305" t="str">
        <f t="shared" si="25"/>
        <v/>
      </c>
      <c r="AF189" s="311">
        <f t="shared" si="26"/>
        <v>0</v>
      </c>
      <c r="AG189" s="187" t="str">
        <f>IF(L189&gt;0,L189+W189+AB189+AC189+R189+#REF!+N189,"")</f>
        <v/>
      </c>
      <c r="AH189" s="188" t="str">
        <f>IF(L189&gt;0,+X189+AD189+S189+#REF!+O189,"")</f>
        <v/>
      </c>
    </row>
    <row r="190" spans="2:37" s="105" customFormat="1" ht="13.8" outlineLevel="1" x14ac:dyDescent="0.25">
      <c r="B190" s="1"/>
      <c r="C190" s="1"/>
      <c r="D190" s="1"/>
      <c r="E190" s="2"/>
      <c r="F190" s="1"/>
      <c r="G190" s="2"/>
      <c r="H190" s="286"/>
      <c r="I190" s="287"/>
      <c r="J190" s="288" t="str">
        <f t="shared" si="20"/>
        <v/>
      </c>
      <c r="K190" s="288">
        <f t="shared" si="21"/>
        <v>0</v>
      </c>
      <c r="L190" s="303"/>
      <c r="M190" s="304"/>
      <c r="N190" s="303"/>
      <c r="O190" s="286"/>
      <c r="P190" s="305" t="str">
        <f t="shared" si="22"/>
        <v/>
      </c>
      <c r="Q190" s="304"/>
      <c r="R190" s="303"/>
      <c r="S190" s="286"/>
      <c r="T190" s="305" t="str">
        <f t="shared" si="23"/>
        <v/>
      </c>
      <c r="U190" s="306" t="str">
        <f t="shared" si="19"/>
        <v/>
      </c>
      <c r="V190" s="289"/>
      <c r="W190" s="303"/>
      <c r="X190" s="286"/>
      <c r="Y190" s="305" t="str">
        <f>+IF(AND(W190&gt;0,V190&lt;&gt;'Data Validation (ROP used only)'!$A$25),SUM(W190:X190),"")</f>
        <v/>
      </c>
      <c r="Z190" s="307">
        <f>IF(OR(V190='Data Validation (ROP used only)'!$A$25,ISBLANK(W190),ISERROR(W190/$I190)),0,W190/$I190)</f>
        <v>0</v>
      </c>
      <c r="AA190" s="308"/>
      <c r="AB190" s="309" t="str" cm="1">
        <f t="array" ref="AB190">_xlfn.IFS(AA190="","",AA190/I190&gt;=2,I190*2,AA190/I190&lt;2,AA190)</f>
        <v/>
      </c>
      <c r="AC190" s="310" t="str">
        <f t="shared" si="24"/>
        <v/>
      </c>
      <c r="AD190" s="286"/>
      <c r="AE190" s="305" t="str">
        <f t="shared" si="25"/>
        <v/>
      </c>
      <c r="AF190" s="311">
        <f t="shared" si="26"/>
        <v>0</v>
      </c>
      <c r="AG190" s="187" t="str">
        <f>IF(L190&gt;0,L190+W190+AB190+AC190+R190+#REF!+N190,"")</f>
        <v/>
      </c>
      <c r="AH190" s="188" t="str">
        <f>IF(L190&gt;0,+X190+AD190+S190+#REF!+O190,"")</f>
        <v/>
      </c>
    </row>
    <row r="191" spans="2:37" s="105" customFormat="1" ht="13.8" outlineLevel="1" x14ac:dyDescent="0.25">
      <c r="B191" s="1"/>
      <c r="C191" s="1"/>
      <c r="D191" s="1"/>
      <c r="E191" s="2"/>
      <c r="F191" s="1"/>
      <c r="G191" s="2"/>
      <c r="H191" s="286"/>
      <c r="I191" s="287"/>
      <c r="J191" s="288" t="str">
        <f t="shared" si="20"/>
        <v/>
      </c>
      <c r="K191" s="288">
        <f t="shared" si="21"/>
        <v>0</v>
      </c>
      <c r="L191" s="303"/>
      <c r="M191" s="304"/>
      <c r="N191" s="303"/>
      <c r="O191" s="286"/>
      <c r="P191" s="305" t="str">
        <f t="shared" si="22"/>
        <v/>
      </c>
      <c r="Q191" s="304"/>
      <c r="R191" s="303"/>
      <c r="S191" s="286"/>
      <c r="T191" s="305" t="str">
        <f t="shared" si="23"/>
        <v/>
      </c>
      <c r="U191" s="306" t="str">
        <f t="shared" si="19"/>
        <v/>
      </c>
      <c r="V191" s="289"/>
      <c r="W191" s="303"/>
      <c r="X191" s="286"/>
      <c r="Y191" s="305" t="str">
        <f>+IF(AND(W191&gt;0,V191&lt;&gt;'Data Validation (ROP used only)'!$A$25),SUM(W191:X191),"")</f>
        <v/>
      </c>
      <c r="Z191" s="307">
        <f>IF(OR(V191='Data Validation (ROP used only)'!$A$25,ISBLANK(W191),ISERROR(W191/$I191)),0,W191/$I191)</f>
        <v>0</v>
      </c>
      <c r="AA191" s="308"/>
      <c r="AB191" s="309" t="str" cm="1">
        <f t="array" ref="AB191">_xlfn.IFS(AA191="","",AA191/I191&gt;=2,I191*2,AA191/I191&lt;2,AA191)</f>
        <v/>
      </c>
      <c r="AC191" s="310" t="str">
        <f t="shared" si="24"/>
        <v/>
      </c>
      <c r="AD191" s="286"/>
      <c r="AE191" s="305" t="str">
        <f t="shared" si="25"/>
        <v/>
      </c>
      <c r="AF191" s="311">
        <f t="shared" si="26"/>
        <v>0</v>
      </c>
      <c r="AG191" s="187" t="str">
        <f>IF(L191&gt;0,L191+W191+AB191+AC191+R191+#REF!+N191,"")</f>
        <v/>
      </c>
      <c r="AH191" s="188" t="str">
        <f>IF(L191&gt;0,+X191+AD191+S191+#REF!+O191,"")</f>
        <v/>
      </c>
    </row>
    <row r="192" spans="2:37" s="105" customFormat="1" ht="13.8" outlineLevel="1" x14ac:dyDescent="0.25">
      <c r="B192" s="1"/>
      <c r="C192" s="1"/>
      <c r="D192" s="1"/>
      <c r="E192" s="2"/>
      <c r="F192" s="1"/>
      <c r="G192" s="2"/>
      <c r="H192" s="286"/>
      <c r="I192" s="287"/>
      <c r="J192" s="288" t="str">
        <f t="shared" si="20"/>
        <v/>
      </c>
      <c r="K192" s="288">
        <f t="shared" si="21"/>
        <v>0</v>
      </c>
      <c r="L192" s="303"/>
      <c r="M192" s="304"/>
      <c r="N192" s="303"/>
      <c r="O192" s="286"/>
      <c r="P192" s="305" t="str">
        <f t="shared" si="22"/>
        <v/>
      </c>
      <c r="Q192" s="304"/>
      <c r="R192" s="303"/>
      <c r="S192" s="286"/>
      <c r="T192" s="305" t="str">
        <f t="shared" si="23"/>
        <v/>
      </c>
      <c r="U192" s="306" t="str">
        <f t="shared" si="19"/>
        <v/>
      </c>
      <c r="V192" s="289"/>
      <c r="W192" s="303"/>
      <c r="X192" s="286"/>
      <c r="Y192" s="305" t="str">
        <f>+IF(AND(W192&gt;0,V192&lt;&gt;'Data Validation (ROP used only)'!$A$25),SUM(W192:X192),"")</f>
        <v/>
      </c>
      <c r="Z192" s="307">
        <f>IF(OR(V192='Data Validation (ROP used only)'!$A$25,ISBLANK(W192),ISERROR(W192/$I192)),0,W192/$I192)</f>
        <v>0</v>
      </c>
      <c r="AA192" s="308"/>
      <c r="AB192" s="309" t="str" cm="1">
        <f t="array" ref="AB192">_xlfn.IFS(AA192="","",AA192/I192&gt;=2,I192*2,AA192/I192&lt;2,AA192)</f>
        <v/>
      </c>
      <c r="AC192" s="310" t="str">
        <f t="shared" si="24"/>
        <v/>
      </c>
      <c r="AD192" s="286"/>
      <c r="AE192" s="305" t="str">
        <f t="shared" si="25"/>
        <v/>
      </c>
      <c r="AF192" s="311">
        <f t="shared" si="26"/>
        <v>0</v>
      </c>
      <c r="AG192" s="187" t="str">
        <f>IF(L192&gt;0,L192+W192+AB192+AC192+R192+#REF!+N192,"")</f>
        <v/>
      </c>
      <c r="AH192" s="188" t="str">
        <f>IF(L192&gt;0,+X192+AD192+S192+#REF!+O192,"")</f>
        <v/>
      </c>
    </row>
    <row r="193" spans="2:34" s="105" customFormat="1" ht="13.8" outlineLevel="1" x14ac:dyDescent="0.25">
      <c r="B193" s="1"/>
      <c r="C193" s="1"/>
      <c r="D193" s="1"/>
      <c r="E193" s="2"/>
      <c r="F193" s="1"/>
      <c r="G193" s="2"/>
      <c r="H193" s="286"/>
      <c r="I193" s="287"/>
      <c r="J193" s="288" t="str">
        <f t="shared" si="20"/>
        <v/>
      </c>
      <c r="K193" s="288">
        <f t="shared" si="21"/>
        <v>0</v>
      </c>
      <c r="L193" s="303"/>
      <c r="M193" s="304"/>
      <c r="N193" s="303"/>
      <c r="O193" s="286"/>
      <c r="P193" s="305" t="str">
        <f t="shared" si="22"/>
        <v/>
      </c>
      <c r="Q193" s="304"/>
      <c r="R193" s="303"/>
      <c r="S193" s="286"/>
      <c r="T193" s="305" t="str">
        <f t="shared" si="23"/>
        <v/>
      </c>
      <c r="U193" s="306" t="str">
        <f t="shared" si="19"/>
        <v/>
      </c>
      <c r="V193" s="289"/>
      <c r="W193" s="303"/>
      <c r="X193" s="286"/>
      <c r="Y193" s="305" t="str">
        <f>+IF(AND(W193&gt;0,V193&lt;&gt;'Data Validation (ROP used only)'!$A$25),SUM(W193:X193),"")</f>
        <v/>
      </c>
      <c r="Z193" s="307">
        <f>IF(OR(V193='Data Validation (ROP used only)'!$A$25,ISBLANK(W193),ISERROR(W193/$I193)),0,W193/$I193)</f>
        <v>0</v>
      </c>
      <c r="AA193" s="308"/>
      <c r="AB193" s="309" t="str" cm="1">
        <f t="array" ref="AB193">_xlfn.IFS(AA193="","",AA193/I193&gt;=2,I193*2,AA193/I193&lt;2,AA193)</f>
        <v/>
      </c>
      <c r="AC193" s="310" t="str">
        <f t="shared" si="24"/>
        <v/>
      </c>
      <c r="AD193" s="286"/>
      <c r="AE193" s="305" t="str">
        <f t="shared" si="25"/>
        <v/>
      </c>
      <c r="AF193" s="311">
        <f t="shared" si="26"/>
        <v>0</v>
      </c>
      <c r="AG193" s="187" t="str">
        <f>IF(L193&gt;0,L193+W193+AB193+AC193+R193+#REF!+N193,"")</f>
        <v/>
      </c>
      <c r="AH193" s="188" t="str">
        <f>IF(L193&gt;0,+X193+AD193+S193+#REF!+O193,"")</f>
        <v/>
      </c>
    </row>
    <row r="194" spans="2:34" s="105" customFormat="1" ht="13.8" outlineLevel="1" x14ac:dyDescent="0.25">
      <c r="B194" s="1"/>
      <c r="C194" s="1"/>
      <c r="D194" s="1"/>
      <c r="E194" s="2"/>
      <c r="F194" s="1"/>
      <c r="G194" s="2"/>
      <c r="H194" s="286"/>
      <c r="I194" s="287"/>
      <c r="J194" s="288" t="str">
        <f t="shared" si="20"/>
        <v/>
      </c>
      <c r="K194" s="288">
        <f t="shared" si="21"/>
        <v>0</v>
      </c>
      <c r="L194" s="303"/>
      <c r="M194" s="304"/>
      <c r="N194" s="303"/>
      <c r="O194" s="286"/>
      <c r="P194" s="305" t="str">
        <f t="shared" si="22"/>
        <v/>
      </c>
      <c r="Q194" s="304"/>
      <c r="R194" s="303"/>
      <c r="S194" s="286"/>
      <c r="T194" s="305" t="str">
        <f t="shared" si="23"/>
        <v/>
      </c>
      <c r="U194" s="306" t="str">
        <f t="shared" si="19"/>
        <v/>
      </c>
      <c r="V194" s="289"/>
      <c r="W194" s="303"/>
      <c r="X194" s="286"/>
      <c r="Y194" s="305" t="str">
        <f>+IF(AND(W194&gt;0,V194&lt;&gt;'Data Validation (ROP used only)'!$A$25),SUM(W194:X194),"")</f>
        <v/>
      </c>
      <c r="Z194" s="307">
        <f>IF(OR(V194='Data Validation (ROP used only)'!$A$25,ISBLANK(W194),ISERROR(W194/$I194)),0,W194/$I194)</f>
        <v>0</v>
      </c>
      <c r="AA194" s="308"/>
      <c r="AB194" s="309" t="str" cm="1">
        <f t="array" ref="AB194">_xlfn.IFS(AA194="","",AA194/I194&gt;=2,I194*2,AA194/I194&lt;2,AA194)</f>
        <v/>
      </c>
      <c r="AC194" s="310" t="str">
        <f t="shared" si="24"/>
        <v/>
      </c>
      <c r="AD194" s="286"/>
      <c r="AE194" s="305" t="str">
        <f t="shared" si="25"/>
        <v/>
      </c>
      <c r="AF194" s="311">
        <f t="shared" si="26"/>
        <v>0</v>
      </c>
      <c r="AG194" s="187" t="str">
        <f>IF(L194&gt;0,L194+W194+AB194+AC194+R194+#REF!+N194,"")</f>
        <v/>
      </c>
      <c r="AH194" s="188" t="str">
        <f>IF(L194&gt;0,+X194+AD194+S194+#REF!+O194,"")</f>
        <v/>
      </c>
    </row>
    <row r="195" spans="2:34" s="105" customFormat="1" ht="13.8" outlineLevel="1" x14ac:dyDescent="0.25">
      <c r="B195" s="1"/>
      <c r="C195" s="1"/>
      <c r="D195" s="1"/>
      <c r="E195" s="2"/>
      <c r="F195" s="1"/>
      <c r="G195" s="2"/>
      <c r="H195" s="286"/>
      <c r="I195" s="287"/>
      <c r="J195" s="288" t="str">
        <f t="shared" si="20"/>
        <v/>
      </c>
      <c r="K195" s="288">
        <f t="shared" si="21"/>
        <v>0</v>
      </c>
      <c r="L195" s="303"/>
      <c r="M195" s="304"/>
      <c r="N195" s="303"/>
      <c r="O195" s="286"/>
      <c r="P195" s="305" t="str">
        <f t="shared" si="22"/>
        <v/>
      </c>
      <c r="Q195" s="304"/>
      <c r="R195" s="303"/>
      <c r="S195" s="286"/>
      <c r="T195" s="305" t="str">
        <f t="shared" si="23"/>
        <v/>
      </c>
      <c r="U195" s="306" t="str">
        <f t="shared" si="19"/>
        <v/>
      </c>
      <c r="V195" s="289"/>
      <c r="W195" s="303"/>
      <c r="X195" s="286"/>
      <c r="Y195" s="305" t="str">
        <f>+IF(AND(W195&gt;0,V195&lt;&gt;'Data Validation (ROP used only)'!$A$25),SUM(W195:X195),"")</f>
        <v/>
      </c>
      <c r="Z195" s="307">
        <f>IF(OR(V195='Data Validation (ROP used only)'!$A$25,ISBLANK(W195),ISERROR(W195/$I195)),0,W195/$I195)</f>
        <v>0</v>
      </c>
      <c r="AA195" s="308"/>
      <c r="AB195" s="309" t="str" cm="1">
        <f t="array" ref="AB195">_xlfn.IFS(AA195="","",AA195/I195&gt;=2,I195*2,AA195/I195&lt;2,AA195)</f>
        <v/>
      </c>
      <c r="AC195" s="310" t="str">
        <f t="shared" si="24"/>
        <v/>
      </c>
      <c r="AD195" s="286"/>
      <c r="AE195" s="305" t="str">
        <f t="shared" si="25"/>
        <v/>
      </c>
      <c r="AF195" s="311">
        <f t="shared" si="26"/>
        <v>0</v>
      </c>
      <c r="AG195" s="187" t="str">
        <f>IF(L195&gt;0,L195+W195+AB195+AC195+R195+#REF!+N195,"")</f>
        <v/>
      </c>
      <c r="AH195" s="188" t="str">
        <f>IF(L195&gt;0,+X195+AD195+S195+#REF!+O195,"")</f>
        <v/>
      </c>
    </row>
    <row r="196" spans="2:34" s="105" customFormat="1" ht="13.8" outlineLevel="1" x14ac:dyDescent="0.25">
      <c r="B196" s="1"/>
      <c r="C196" s="1"/>
      <c r="D196" s="1"/>
      <c r="E196" s="2"/>
      <c r="F196" s="1"/>
      <c r="G196" s="2"/>
      <c r="H196" s="286"/>
      <c r="I196" s="287"/>
      <c r="J196" s="288" t="str">
        <f t="shared" si="20"/>
        <v/>
      </c>
      <c r="K196" s="288">
        <f t="shared" si="21"/>
        <v>0</v>
      </c>
      <c r="L196" s="303"/>
      <c r="M196" s="304"/>
      <c r="N196" s="303"/>
      <c r="O196" s="286"/>
      <c r="P196" s="305" t="str">
        <f t="shared" si="22"/>
        <v/>
      </c>
      <c r="Q196" s="304"/>
      <c r="R196" s="303"/>
      <c r="S196" s="286"/>
      <c r="T196" s="305" t="str">
        <f t="shared" si="23"/>
        <v/>
      </c>
      <c r="U196" s="306" t="str">
        <f t="shared" si="19"/>
        <v/>
      </c>
      <c r="V196" s="289"/>
      <c r="W196" s="303"/>
      <c r="X196" s="286"/>
      <c r="Y196" s="305" t="str">
        <f>+IF(AND(W196&gt;0,V196&lt;&gt;'Data Validation (ROP used only)'!$A$25),SUM(W196:X196),"")</f>
        <v/>
      </c>
      <c r="Z196" s="307">
        <f>IF(OR(V196='Data Validation (ROP used only)'!$A$25,ISBLANK(W196),ISERROR(W196/$I196)),0,W196/$I196)</f>
        <v>0</v>
      </c>
      <c r="AA196" s="308"/>
      <c r="AB196" s="309" t="str" cm="1">
        <f t="array" ref="AB196">_xlfn.IFS(AA196="","",AA196/I196&gt;=2,I196*2,AA196/I196&lt;2,AA196)</f>
        <v/>
      </c>
      <c r="AC196" s="310" t="str">
        <f t="shared" si="24"/>
        <v/>
      </c>
      <c r="AD196" s="286"/>
      <c r="AE196" s="305" t="str">
        <f t="shared" si="25"/>
        <v/>
      </c>
      <c r="AF196" s="311">
        <f t="shared" si="26"/>
        <v>0</v>
      </c>
      <c r="AG196" s="187" t="str">
        <f>IF(L196&gt;0,L196+W196+AB196+AC196+R196+#REF!+N196,"")</f>
        <v/>
      </c>
      <c r="AH196" s="188" t="str">
        <f>IF(L196&gt;0,+X196+AD196+S196+#REF!+O196,"")</f>
        <v/>
      </c>
    </row>
    <row r="197" spans="2:34" s="105" customFormat="1" ht="13.8" outlineLevel="1" x14ac:dyDescent="0.25">
      <c r="B197" s="1"/>
      <c r="C197" s="1"/>
      <c r="D197" s="1"/>
      <c r="E197" s="2"/>
      <c r="F197" s="1"/>
      <c r="G197" s="2"/>
      <c r="H197" s="286"/>
      <c r="I197" s="287"/>
      <c r="J197" s="288" t="str">
        <f t="shared" si="20"/>
        <v/>
      </c>
      <c r="K197" s="288">
        <f t="shared" si="21"/>
        <v>0</v>
      </c>
      <c r="L197" s="303"/>
      <c r="M197" s="304"/>
      <c r="N197" s="303"/>
      <c r="O197" s="286"/>
      <c r="P197" s="305" t="str">
        <f t="shared" si="22"/>
        <v/>
      </c>
      <c r="Q197" s="304"/>
      <c r="R197" s="303"/>
      <c r="S197" s="286"/>
      <c r="T197" s="305" t="str">
        <f t="shared" si="23"/>
        <v/>
      </c>
      <c r="U197" s="306" t="str">
        <f t="shared" si="19"/>
        <v/>
      </c>
      <c r="V197" s="289"/>
      <c r="W197" s="303"/>
      <c r="X197" s="286"/>
      <c r="Y197" s="305" t="str">
        <f>+IF(AND(W197&gt;0,V197&lt;&gt;'Data Validation (ROP used only)'!$A$25),SUM(W197:X197),"")</f>
        <v/>
      </c>
      <c r="Z197" s="307">
        <f>IF(OR(V197='Data Validation (ROP used only)'!$A$25,ISBLANK(W197),ISERROR(W197/$I197)),0,W197/$I197)</f>
        <v>0</v>
      </c>
      <c r="AA197" s="308"/>
      <c r="AB197" s="309" t="str" cm="1">
        <f t="array" ref="AB197">_xlfn.IFS(AA197="","",AA197/I197&gt;=2,I197*2,AA197/I197&lt;2,AA197)</f>
        <v/>
      </c>
      <c r="AC197" s="310" t="str">
        <f t="shared" si="24"/>
        <v/>
      </c>
      <c r="AD197" s="286"/>
      <c r="AE197" s="305" t="str">
        <f t="shared" si="25"/>
        <v/>
      </c>
      <c r="AF197" s="311">
        <f t="shared" si="26"/>
        <v>0</v>
      </c>
      <c r="AG197" s="187" t="str">
        <f>IF(L197&gt;0,L197+W197+AB197+AC197+R197+#REF!+N197,"")</f>
        <v/>
      </c>
      <c r="AH197" s="188" t="str">
        <f>IF(L197&gt;0,+X197+AD197+S197+#REF!+O197,"")</f>
        <v/>
      </c>
    </row>
    <row r="198" spans="2:34" s="105" customFormat="1" ht="13.8" outlineLevel="1" x14ac:dyDescent="0.25">
      <c r="B198" s="1"/>
      <c r="C198" s="1"/>
      <c r="D198" s="1"/>
      <c r="E198" s="2"/>
      <c r="F198" s="1"/>
      <c r="G198" s="2"/>
      <c r="H198" s="286"/>
      <c r="I198" s="287"/>
      <c r="J198" s="288" t="str">
        <f t="shared" si="20"/>
        <v/>
      </c>
      <c r="K198" s="288">
        <f t="shared" si="21"/>
        <v>0</v>
      </c>
      <c r="L198" s="303"/>
      <c r="M198" s="304"/>
      <c r="N198" s="303"/>
      <c r="O198" s="286"/>
      <c r="P198" s="305" t="str">
        <f t="shared" si="22"/>
        <v/>
      </c>
      <c r="Q198" s="304"/>
      <c r="R198" s="303"/>
      <c r="S198" s="286"/>
      <c r="T198" s="305" t="str">
        <f t="shared" si="23"/>
        <v/>
      </c>
      <c r="U198" s="306" t="str">
        <f t="shared" si="19"/>
        <v/>
      </c>
      <c r="V198" s="289"/>
      <c r="W198" s="303"/>
      <c r="X198" s="286"/>
      <c r="Y198" s="305" t="str">
        <f>+IF(AND(W198&gt;0,V198&lt;&gt;'Data Validation (ROP used only)'!$A$25),SUM(W198:X198),"")</f>
        <v/>
      </c>
      <c r="Z198" s="307">
        <f>IF(OR(V198='Data Validation (ROP used only)'!$A$25,ISBLANK(W198),ISERROR(W198/$I198)),0,W198/$I198)</f>
        <v>0</v>
      </c>
      <c r="AA198" s="308"/>
      <c r="AB198" s="309" t="str" cm="1">
        <f t="array" ref="AB198">_xlfn.IFS(AA198="","",AA198/I198&gt;=2,I198*2,AA198/I198&lt;2,AA198)</f>
        <v/>
      </c>
      <c r="AC198" s="310" t="str">
        <f t="shared" si="24"/>
        <v/>
      </c>
      <c r="AD198" s="286"/>
      <c r="AE198" s="305" t="str">
        <f t="shared" si="25"/>
        <v/>
      </c>
      <c r="AF198" s="311">
        <f t="shared" si="26"/>
        <v>0</v>
      </c>
      <c r="AG198" s="187" t="str">
        <f>IF(L198&gt;0,L198+W198+AB198+AC198+R198+#REF!+N198,"")</f>
        <v/>
      </c>
      <c r="AH198" s="188" t="str">
        <f>IF(L198&gt;0,+X198+AD198+S198+#REF!+O198,"")</f>
        <v/>
      </c>
    </row>
    <row r="199" spans="2:34" s="105" customFormat="1" ht="13.8" outlineLevel="1" x14ac:dyDescent="0.25">
      <c r="B199" s="1"/>
      <c r="C199" s="1"/>
      <c r="D199" s="1"/>
      <c r="E199" s="2"/>
      <c r="F199" s="1"/>
      <c r="G199" s="2"/>
      <c r="H199" s="286"/>
      <c r="I199" s="287"/>
      <c r="J199" s="288" t="str">
        <f t="shared" si="20"/>
        <v/>
      </c>
      <c r="K199" s="288">
        <f t="shared" si="21"/>
        <v>0</v>
      </c>
      <c r="L199" s="303"/>
      <c r="M199" s="304"/>
      <c r="N199" s="303"/>
      <c r="O199" s="286"/>
      <c r="P199" s="305" t="str">
        <f t="shared" si="22"/>
        <v/>
      </c>
      <c r="Q199" s="304"/>
      <c r="R199" s="303"/>
      <c r="S199" s="286"/>
      <c r="T199" s="305" t="str">
        <f t="shared" si="23"/>
        <v/>
      </c>
      <c r="U199" s="306" t="str">
        <f t="shared" si="19"/>
        <v/>
      </c>
      <c r="V199" s="289"/>
      <c r="W199" s="303"/>
      <c r="X199" s="286"/>
      <c r="Y199" s="305" t="str">
        <f>+IF(AND(W199&gt;0,V199&lt;&gt;'Data Validation (ROP used only)'!$A$25),SUM(W199:X199),"")</f>
        <v/>
      </c>
      <c r="Z199" s="307">
        <f>IF(OR(V199='Data Validation (ROP used only)'!$A$25,ISBLANK(W199),ISERROR(W199/$I199)),0,W199/$I199)</f>
        <v>0</v>
      </c>
      <c r="AA199" s="308"/>
      <c r="AB199" s="309" t="str" cm="1">
        <f t="array" ref="AB199">_xlfn.IFS(AA199="","",AA199/I199&gt;=2,I199*2,AA199/I199&lt;2,AA199)</f>
        <v/>
      </c>
      <c r="AC199" s="310" t="str">
        <f t="shared" si="24"/>
        <v/>
      </c>
      <c r="AD199" s="286"/>
      <c r="AE199" s="305" t="str">
        <f t="shared" si="25"/>
        <v/>
      </c>
      <c r="AF199" s="311">
        <f t="shared" si="26"/>
        <v>0</v>
      </c>
      <c r="AG199" s="187" t="str">
        <f>IF(L199&gt;0,L199+W199+AB199+AC199+R199+#REF!+N199,"")</f>
        <v/>
      </c>
      <c r="AH199" s="188" t="str">
        <f>IF(L199&gt;0,+X199+AD199+S199+#REF!+O199,"")</f>
        <v/>
      </c>
    </row>
    <row r="200" spans="2:34" s="105" customFormat="1" ht="13.8" outlineLevel="1" x14ac:dyDescent="0.25">
      <c r="B200" s="1"/>
      <c r="C200" s="1"/>
      <c r="D200" s="1"/>
      <c r="E200" s="2"/>
      <c r="F200" s="1"/>
      <c r="G200" s="2"/>
      <c r="H200" s="286"/>
      <c r="I200" s="287"/>
      <c r="J200" s="288" t="str">
        <f t="shared" si="20"/>
        <v/>
      </c>
      <c r="K200" s="288">
        <f t="shared" si="21"/>
        <v>0</v>
      </c>
      <c r="L200" s="303"/>
      <c r="M200" s="304"/>
      <c r="N200" s="303"/>
      <c r="O200" s="286"/>
      <c r="P200" s="305" t="str">
        <f t="shared" si="22"/>
        <v/>
      </c>
      <c r="Q200" s="304"/>
      <c r="R200" s="303"/>
      <c r="S200" s="286"/>
      <c r="T200" s="305" t="str">
        <f t="shared" si="23"/>
        <v/>
      </c>
      <c r="U200" s="306" t="str">
        <f t="shared" si="19"/>
        <v/>
      </c>
      <c r="V200" s="289"/>
      <c r="W200" s="303"/>
      <c r="X200" s="286"/>
      <c r="Y200" s="305" t="str">
        <f>+IF(AND(W200&gt;0,V200&lt;&gt;'Data Validation (ROP used only)'!$A$25),SUM(W200:X200),"")</f>
        <v/>
      </c>
      <c r="Z200" s="307">
        <f>IF(OR(V200='Data Validation (ROP used only)'!$A$25,ISBLANK(W200),ISERROR(W200/$I200)),0,W200/$I200)</f>
        <v>0</v>
      </c>
      <c r="AA200" s="308"/>
      <c r="AB200" s="309" t="str" cm="1">
        <f t="array" ref="AB200">_xlfn.IFS(AA200="","",AA200/I200&gt;=2,I200*2,AA200/I200&lt;2,AA200)</f>
        <v/>
      </c>
      <c r="AC200" s="310" t="str">
        <f t="shared" si="24"/>
        <v/>
      </c>
      <c r="AD200" s="286"/>
      <c r="AE200" s="305" t="str">
        <f t="shared" si="25"/>
        <v/>
      </c>
      <c r="AF200" s="311">
        <f t="shared" si="26"/>
        <v>0</v>
      </c>
      <c r="AG200" s="187" t="str">
        <f>IF(L200&gt;0,L200+W200+AB200+AC200+R200+#REF!+N200,"")</f>
        <v/>
      </c>
      <c r="AH200" s="188" t="str">
        <f>IF(L200&gt;0,+X200+AD200+S200+#REF!+O200,"")</f>
        <v/>
      </c>
    </row>
    <row r="201" spans="2:34" s="105" customFormat="1" ht="13.8" outlineLevel="1" x14ac:dyDescent="0.25">
      <c r="B201" s="1"/>
      <c r="C201" s="1"/>
      <c r="D201" s="1"/>
      <c r="E201" s="2"/>
      <c r="F201" s="1"/>
      <c r="G201" s="2"/>
      <c r="H201" s="286"/>
      <c r="I201" s="287"/>
      <c r="J201" s="288" t="str">
        <f t="shared" si="20"/>
        <v/>
      </c>
      <c r="K201" s="288">
        <f t="shared" si="21"/>
        <v>0</v>
      </c>
      <c r="L201" s="303"/>
      <c r="M201" s="304"/>
      <c r="N201" s="303"/>
      <c r="O201" s="286"/>
      <c r="P201" s="305" t="str">
        <f t="shared" si="22"/>
        <v/>
      </c>
      <c r="Q201" s="304"/>
      <c r="R201" s="303"/>
      <c r="S201" s="286"/>
      <c r="T201" s="305" t="str">
        <f t="shared" si="23"/>
        <v/>
      </c>
      <c r="U201" s="306" t="str">
        <f t="shared" si="19"/>
        <v/>
      </c>
      <c r="V201" s="289"/>
      <c r="W201" s="303"/>
      <c r="X201" s="286"/>
      <c r="Y201" s="305" t="str">
        <f>+IF(AND(W201&gt;0,V201&lt;&gt;'Data Validation (ROP used only)'!$A$25),SUM(W201:X201),"")</f>
        <v/>
      </c>
      <c r="Z201" s="307">
        <f>IF(OR(V201='Data Validation (ROP used only)'!$A$25,ISBLANK(W201),ISERROR(W201/$I201)),0,W201/$I201)</f>
        <v>0</v>
      </c>
      <c r="AA201" s="308"/>
      <c r="AB201" s="309" t="str" cm="1">
        <f t="array" ref="AB201">_xlfn.IFS(AA201="","",AA201/I201&gt;=2,I201*2,AA201/I201&lt;2,AA201)</f>
        <v/>
      </c>
      <c r="AC201" s="310" t="str">
        <f t="shared" si="24"/>
        <v/>
      </c>
      <c r="AD201" s="286"/>
      <c r="AE201" s="305" t="str">
        <f t="shared" si="25"/>
        <v/>
      </c>
      <c r="AF201" s="311">
        <f t="shared" si="26"/>
        <v>0</v>
      </c>
      <c r="AG201" s="187" t="str">
        <f>IF(L201&gt;0,L201+W201+AB201+AC201+R201+#REF!+N201,"")</f>
        <v/>
      </c>
      <c r="AH201" s="188" t="str">
        <f>IF(L201&gt;0,+X201+AD201+S201+#REF!+O201,"")</f>
        <v/>
      </c>
    </row>
    <row r="202" spans="2:34" s="105" customFormat="1" ht="13.8" outlineLevel="1" x14ac:dyDescent="0.25">
      <c r="B202" s="1"/>
      <c r="C202" s="1"/>
      <c r="D202" s="1"/>
      <c r="E202" s="2"/>
      <c r="F202" s="1"/>
      <c r="G202" s="2"/>
      <c r="H202" s="286"/>
      <c r="I202" s="287"/>
      <c r="J202" s="288" t="str">
        <f t="shared" si="20"/>
        <v/>
      </c>
      <c r="K202" s="288">
        <f t="shared" si="21"/>
        <v>0</v>
      </c>
      <c r="L202" s="303"/>
      <c r="M202" s="304"/>
      <c r="N202" s="303"/>
      <c r="O202" s="286"/>
      <c r="P202" s="305" t="str">
        <f t="shared" si="22"/>
        <v/>
      </c>
      <c r="Q202" s="304"/>
      <c r="R202" s="303"/>
      <c r="S202" s="286"/>
      <c r="T202" s="305" t="str">
        <f t="shared" si="23"/>
        <v/>
      </c>
      <c r="U202" s="306" t="str">
        <f t="shared" ref="U202:U265" si="27">IF(ISERROR(R202/$I202),"",R202/$I202)</f>
        <v/>
      </c>
      <c r="V202" s="289"/>
      <c r="W202" s="303"/>
      <c r="X202" s="286"/>
      <c r="Y202" s="305" t="str">
        <f>+IF(AND(W202&gt;0,V202&lt;&gt;'Data Validation (ROP used only)'!$A$25),SUM(W202:X202),"")</f>
        <v/>
      </c>
      <c r="Z202" s="307">
        <f>IF(OR(V202='Data Validation (ROP used only)'!$A$25,ISBLANK(W202),ISERROR(W202/$I202)),0,W202/$I202)</f>
        <v>0</v>
      </c>
      <c r="AA202" s="308"/>
      <c r="AB202" s="309" t="str" cm="1">
        <f t="array" ref="AB202">_xlfn.IFS(AA202="","",AA202/I202&gt;=2,I202*2,AA202/I202&lt;2,AA202)</f>
        <v/>
      </c>
      <c r="AC202" s="310" t="str">
        <f t="shared" si="24"/>
        <v/>
      </c>
      <c r="AD202" s="286"/>
      <c r="AE202" s="305" t="str">
        <f t="shared" si="25"/>
        <v/>
      </c>
      <c r="AF202" s="311">
        <f t="shared" si="26"/>
        <v>0</v>
      </c>
      <c r="AG202" s="187" t="str">
        <f>IF(L202&gt;0,L202+W202+AB202+AC202+R202+#REF!+N202,"")</f>
        <v/>
      </c>
      <c r="AH202" s="188" t="str">
        <f>IF(L202&gt;0,+X202+AD202+S202+#REF!+O202,"")</f>
        <v/>
      </c>
    </row>
    <row r="203" spans="2:34" s="105" customFormat="1" ht="13.8" outlineLevel="1" x14ac:dyDescent="0.25">
      <c r="B203" s="1"/>
      <c r="C203" s="1"/>
      <c r="D203" s="1"/>
      <c r="E203" s="2"/>
      <c r="F203" s="1"/>
      <c r="G203" s="2"/>
      <c r="H203" s="286"/>
      <c r="I203" s="287"/>
      <c r="J203" s="288" t="str">
        <f t="shared" ref="J203:J266" si="28">IF(ISERROR(H203/C203),"",H203/C203)</f>
        <v/>
      </c>
      <c r="K203" s="288">
        <f t="shared" ref="K203:K266" si="29">IF(ISERROR(I203/1754.5),"",I203/1754.5)</f>
        <v>0</v>
      </c>
      <c r="L203" s="303"/>
      <c r="M203" s="304"/>
      <c r="N203" s="303"/>
      <c r="O203" s="286"/>
      <c r="P203" s="305" t="str">
        <f t="shared" ref="P203:P266" si="30">+IF(N203+O203&gt;0,+N203+O203,"")</f>
        <v/>
      </c>
      <c r="Q203" s="304"/>
      <c r="R203" s="303"/>
      <c r="S203" s="286"/>
      <c r="T203" s="305" t="str">
        <f t="shared" ref="T203:T266" si="31">+IF((R203+S203)&gt;0,+R203+S203,"")</f>
        <v/>
      </c>
      <c r="U203" s="306" t="str">
        <f t="shared" si="27"/>
        <v/>
      </c>
      <c r="V203" s="289"/>
      <c r="W203" s="303"/>
      <c r="X203" s="286"/>
      <c r="Y203" s="305" t="str">
        <f>+IF(AND(W203&gt;0,V203&lt;&gt;'Data Validation (ROP used only)'!$A$25),SUM(W203:X203),"")</f>
        <v/>
      </c>
      <c r="Z203" s="307">
        <f>IF(OR(V203='Data Validation (ROP used only)'!$A$25,ISBLANK(W203),ISERROR(W203/$I203)),0,W203/$I203)</f>
        <v>0</v>
      </c>
      <c r="AA203" s="308"/>
      <c r="AB203" s="309" t="str" cm="1">
        <f t="array" ref="AB203">_xlfn.IFS(AA203="","",AA203/I203&gt;=2,I203*2,AA203/I203&lt;2,AA203)</f>
        <v/>
      </c>
      <c r="AC203" s="310" t="str">
        <f t="shared" ref="AC203:AC266" si="32">IF(ISBLANK(AA203),"",AA203-AB203)</f>
        <v/>
      </c>
      <c r="AD203" s="286"/>
      <c r="AE203" s="305" t="str">
        <f t="shared" ref="AE203:AE266" si="33">IF(AA203=0,"",AA203+AD203)</f>
        <v/>
      </c>
      <c r="AF203" s="311">
        <f t="shared" ref="AF203:AF266" si="34">IF(ISERROR(AA203/$I203),0,AA203/$I203)</f>
        <v>0</v>
      </c>
      <c r="AG203" s="187" t="str">
        <f>IF(L203&gt;0,L203+W203+AB203+AC203+R203+#REF!+N203,"")</f>
        <v/>
      </c>
      <c r="AH203" s="188" t="str">
        <f>IF(L203&gt;0,+X203+AD203+S203+#REF!+O203,"")</f>
        <v/>
      </c>
    </row>
    <row r="204" spans="2:34" s="105" customFormat="1" ht="13.8" outlineLevel="1" x14ac:dyDescent="0.25">
      <c r="B204" s="1"/>
      <c r="C204" s="1"/>
      <c r="D204" s="1"/>
      <c r="E204" s="2"/>
      <c r="F204" s="1"/>
      <c r="G204" s="2"/>
      <c r="H204" s="286"/>
      <c r="I204" s="287"/>
      <c r="J204" s="288" t="str">
        <f t="shared" si="28"/>
        <v/>
      </c>
      <c r="K204" s="288">
        <f t="shared" si="29"/>
        <v>0</v>
      </c>
      <c r="L204" s="303"/>
      <c r="M204" s="304"/>
      <c r="N204" s="303"/>
      <c r="O204" s="286"/>
      <c r="P204" s="305" t="str">
        <f t="shared" si="30"/>
        <v/>
      </c>
      <c r="Q204" s="304"/>
      <c r="R204" s="303"/>
      <c r="S204" s="286"/>
      <c r="T204" s="305" t="str">
        <f t="shared" si="31"/>
        <v/>
      </c>
      <c r="U204" s="306" t="str">
        <f t="shared" si="27"/>
        <v/>
      </c>
      <c r="V204" s="289"/>
      <c r="W204" s="303"/>
      <c r="X204" s="286"/>
      <c r="Y204" s="305" t="str">
        <f>+IF(AND(W204&gt;0,V204&lt;&gt;'Data Validation (ROP used only)'!$A$25),SUM(W204:X204),"")</f>
        <v/>
      </c>
      <c r="Z204" s="307">
        <f>IF(OR(V204='Data Validation (ROP used only)'!$A$25,ISBLANK(W204),ISERROR(W204/$I204)),0,W204/$I204)</f>
        <v>0</v>
      </c>
      <c r="AA204" s="308"/>
      <c r="AB204" s="309" t="str" cm="1">
        <f t="array" ref="AB204">_xlfn.IFS(AA204="","",AA204/I204&gt;=2,I204*2,AA204/I204&lt;2,AA204)</f>
        <v/>
      </c>
      <c r="AC204" s="310" t="str">
        <f t="shared" si="32"/>
        <v/>
      </c>
      <c r="AD204" s="286"/>
      <c r="AE204" s="305" t="str">
        <f t="shared" si="33"/>
        <v/>
      </c>
      <c r="AF204" s="311">
        <f t="shared" si="34"/>
        <v>0</v>
      </c>
      <c r="AG204" s="187" t="str">
        <f>IF(L204&gt;0,L204+W204+AB204+AC204+R204+#REF!+N204,"")</f>
        <v/>
      </c>
      <c r="AH204" s="188" t="str">
        <f>IF(L204&gt;0,+X204+AD204+S204+#REF!+O204,"")</f>
        <v/>
      </c>
    </row>
    <row r="205" spans="2:34" s="105" customFormat="1" ht="13.8" outlineLevel="1" x14ac:dyDescent="0.25">
      <c r="B205" s="1"/>
      <c r="C205" s="1"/>
      <c r="D205" s="1"/>
      <c r="E205" s="2"/>
      <c r="F205" s="1"/>
      <c r="G205" s="2"/>
      <c r="H205" s="286"/>
      <c r="I205" s="287"/>
      <c r="J205" s="288" t="str">
        <f t="shared" si="28"/>
        <v/>
      </c>
      <c r="K205" s="288">
        <f t="shared" si="29"/>
        <v>0</v>
      </c>
      <c r="L205" s="303"/>
      <c r="M205" s="304"/>
      <c r="N205" s="303"/>
      <c r="O205" s="286"/>
      <c r="P205" s="305" t="str">
        <f t="shared" si="30"/>
        <v/>
      </c>
      <c r="Q205" s="304"/>
      <c r="R205" s="303"/>
      <c r="S205" s="286"/>
      <c r="T205" s="305" t="str">
        <f t="shared" si="31"/>
        <v/>
      </c>
      <c r="U205" s="306" t="str">
        <f t="shared" si="27"/>
        <v/>
      </c>
      <c r="V205" s="289"/>
      <c r="W205" s="303"/>
      <c r="X205" s="286"/>
      <c r="Y205" s="305" t="str">
        <f>+IF(AND(W205&gt;0,V205&lt;&gt;'Data Validation (ROP used only)'!$A$25),SUM(W205:X205),"")</f>
        <v/>
      </c>
      <c r="Z205" s="307">
        <f>IF(OR(V205='Data Validation (ROP used only)'!$A$25,ISBLANK(W205),ISERROR(W205/$I205)),0,W205/$I205)</f>
        <v>0</v>
      </c>
      <c r="AA205" s="308"/>
      <c r="AB205" s="309" t="str" cm="1">
        <f t="array" ref="AB205">_xlfn.IFS(AA205="","",AA205/I205&gt;=2,I205*2,AA205/I205&lt;2,AA205)</f>
        <v/>
      </c>
      <c r="AC205" s="310" t="str">
        <f t="shared" si="32"/>
        <v/>
      </c>
      <c r="AD205" s="286"/>
      <c r="AE205" s="305" t="str">
        <f t="shared" si="33"/>
        <v/>
      </c>
      <c r="AF205" s="311">
        <f t="shared" si="34"/>
        <v>0</v>
      </c>
      <c r="AG205" s="187" t="str">
        <f>IF(L205&gt;0,L205+W205+AB205+AC205+R205+#REF!+N205,"")</f>
        <v/>
      </c>
      <c r="AH205" s="188" t="str">
        <f>IF(L205&gt;0,+X205+AD205+S205+#REF!+O205,"")</f>
        <v/>
      </c>
    </row>
    <row r="206" spans="2:34" s="105" customFormat="1" ht="13.8" outlineLevel="1" x14ac:dyDescent="0.25">
      <c r="B206" s="1"/>
      <c r="C206" s="1"/>
      <c r="D206" s="1"/>
      <c r="E206" s="2"/>
      <c r="F206" s="1"/>
      <c r="G206" s="2"/>
      <c r="H206" s="286"/>
      <c r="I206" s="287"/>
      <c r="J206" s="288" t="str">
        <f t="shared" si="28"/>
        <v/>
      </c>
      <c r="K206" s="288">
        <f t="shared" si="29"/>
        <v>0</v>
      </c>
      <c r="L206" s="303"/>
      <c r="M206" s="304"/>
      <c r="N206" s="303"/>
      <c r="O206" s="286"/>
      <c r="P206" s="305" t="str">
        <f t="shared" si="30"/>
        <v/>
      </c>
      <c r="Q206" s="304"/>
      <c r="R206" s="303"/>
      <c r="S206" s="286"/>
      <c r="T206" s="305" t="str">
        <f t="shared" si="31"/>
        <v/>
      </c>
      <c r="U206" s="306" t="str">
        <f t="shared" si="27"/>
        <v/>
      </c>
      <c r="V206" s="289"/>
      <c r="W206" s="303"/>
      <c r="X206" s="286"/>
      <c r="Y206" s="305" t="str">
        <f>+IF(AND(W206&gt;0,V206&lt;&gt;'Data Validation (ROP used only)'!$A$25),SUM(W206:X206),"")</f>
        <v/>
      </c>
      <c r="Z206" s="307">
        <f>IF(OR(V206='Data Validation (ROP used only)'!$A$25,ISBLANK(W206),ISERROR(W206/$I206)),0,W206/$I206)</f>
        <v>0</v>
      </c>
      <c r="AA206" s="308"/>
      <c r="AB206" s="309" t="str" cm="1">
        <f t="array" ref="AB206">_xlfn.IFS(AA206="","",AA206/I206&gt;=2,I206*2,AA206/I206&lt;2,AA206)</f>
        <v/>
      </c>
      <c r="AC206" s="310" t="str">
        <f t="shared" si="32"/>
        <v/>
      </c>
      <c r="AD206" s="286"/>
      <c r="AE206" s="305" t="str">
        <f t="shared" si="33"/>
        <v/>
      </c>
      <c r="AF206" s="311">
        <f t="shared" si="34"/>
        <v>0</v>
      </c>
      <c r="AG206" s="187" t="str">
        <f>IF(L206&gt;0,L206+W206+AB206+AC206+R206+#REF!+N206,"")</f>
        <v/>
      </c>
      <c r="AH206" s="188" t="str">
        <f>IF(L206&gt;0,+X206+AD206+S206+#REF!+O206,"")</f>
        <v/>
      </c>
    </row>
    <row r="207" spans="2:34" s="105" customFormat="1" ht="13.8" outlineLevel="1" x14ac:dyDescent="0.25">
      <c r="B207" s="1"/>
      <c r="C207" s="1"/>
      <c r="D207" s="1"/>
      <c r="E207" s="2"/>
      <c r="F207" s="1"/>
      <c r="G207" s="2"/>
      <c r="H207" s="286"/>
      <c r="I207" s="287"/>
      <c r="J207" s="288" t="str">
        <f t="shared" si="28"/>
        <v/>
      </c>
      <c r="K207" s="288">
        <f t="shared" si="29"/>
        <v>0</v>
      </c>
      <c r="L207" s="303"/>
      <c r="M207" s="304"/>
      <c r="N207" s="303"/>
      <c r="O207" s="286"/>
      <c r="P207" s="305" t="str">
        <f t="shared" si="30"/>
        <v/>
      </c>
      <c r="Q207" s="304"/>
      <c r="R207" s="303"/>
      <c r="S207" s="286"/>
      <c r="T207" s="305" t="str">
        <f t="shared" si="31"/>
        <v/>
      </c>
      <c r="U207" s="306" t="str">
        <f t="shared" si="27"/>
        <v/>
      </c>
      <c r="V207" s="289"/>
      <c r="W207" s="303"/>
      <c r="X207" s="286"/>
      <c r="Y207" s="305" t="str">
        <f>+IF(AND(W207&gt;0,V207&lt;&gt;'Data Validation (ROP used only)'!$A$25),SUM(W207:X207),"")</f>
        <v/>
      </c>
      <c r="Z207" s="307">
        <f>IF(OR(V207='Data Validation (ROP used only)'!$A$25,ISBLANK(W207),ISERROR(W207/$I207)),0,W207/$I207)</f>
        <v>0</v>
      </c>
      <c r="AA207" s="308"/>
      <c r="AB207" s="309" t="str" cm="1">
        <f t="array" ref="AB207">_xlfn.IFS(AA207="","",AA207/I207&gt;=2,I207*2,AA207/I207&lt;2,AA207)</f>
        <v/>
      </c>
      <c r="AC207" s="310" t="str">
        <f t="shared" si="32"/>
        <v/>
      </c>
      <c r="AD207" s="286"/>
      <c r="AE207" s="305" t="str">
        <f t="shared" si="33"/>
        <v/>
      </c>
      <c r="AF207" s="311">
        <f t="shared" si="34"/>
        <v>0</v>
      </c>
      <c r="AG207" s="187" t="str">
        <f>IF(L207&gt;0,L207+W207+AB207+AC207+R207+#REF!+N207,"")</f>
        <v/>
      </c>
      <c r="AH207" s="188" t="str">
        <f>IF(L207&gt;0,+X207+AD207+S207+#REF!+O207,"")</f>
        <v/>
      </c>
    </row>
    <row r="208" spans="2:34" s="105" customFormat="1" ht="13.8" outlineLevel="1" x14ac:dyDescent="0.25">
      <c r="B208" s="1"/>
      <c r="C208" s="1"/>
      <c r="D208" s="1"/>
      <c r="E208" s="2"/>
      <c r="F208" s="1"/>
      <c r="G208" s="2"/>
      <c r="H208" s="286"/>
      <c r="I208" s="287"/>
      <c r="J208" s="288" t="str">
        <f t="shared" si="28"/>
        <v/>
      </c>
      <c r="K208" s="288">
        <f t="shared" si="29"/>
        <v>0</v>
      </c>
      <c r="L208" s="303"/>
      <c r="M208" s="304"/>
      <c r="N208" s="303"/>
      <c r="O208" s="286"/>
      <c r="P208" s="305" t="str">
        <f t="shared" si="30"/>
        <v/>
      </c>
      <c r="Q208" s="304"/>
      <c r="R208" s="303"/>
      <c r="S208" s="286"/>
      <c r="T208" s="305" t="str">
        <f t="shared" si="31"/>
        <v/>
      </c>
      <c r="U208" s="306" t="str">
        <f t="shared" si="27"/>
        <v/>
      </c>
      <c r="V208" s="289"/>
      <c r="W208" s="303"/>
      <c r="X208" s="286"/>
      <c r="Y208" s="305" t="str">
        <f>+IF(AND(W208&gt;0,V208&lt;&gt;'Data Validation (ROP used only)'!$A$25),SUM(W208:X208),"")</f>
        <v/>
      </c>
      <c r="Z208" s="307">
        <f>IF(OR(V208='Data Validation (ROP used only)'!$A$25,ISBLANK(W208),ISERROR(W208/$I208)),0,W208/$I208)</f>
        <v>0</v>
      </c>
      <c r="AA208" s="308"/>
      <c r="AB208" s="309" t="str" cm="1">
        <f t="array" ref="AB208">_xlfn.IFS(AA208="","",AA208/I208&gt;=2,I208*2,AA208/I208&lt;2,AA208)</f>
        <v/>
      </c>
      <c r="AC208" s="310" t="str">
        <f t="shared" si="32"/>
        <v/>
      </c>
      <c r="AD208" s="286"/>
      <c r="AE208" s="305" t="str">
        <f t="shared" si="33"/>
        <v/>
      </c>
      <c r="AF208" s="311">
        <f t="shared" si="34"/>
        <v>0</v>
      </c>
      <c r="AG208" s="187" t="str">
        <f>IF(L208&gt;0,L208+W208+AB208+AC208+R208+#REF!+N208,"")</f>
        <v/>
      </c>
      <c r="AH208" s="188" t="str">
        <f>IF(L208&gt;0,+X208+AD208+S208+#REF!+O208,"")</f>
        <v/>
      </c>
    </row>
    <row r="209" spans="2:34" s="105" customFormat="1" ht="13.8" outlineLevel="1" x14ac:dyDescent="0.25">
      <c r="B209" s="1"/>
      <c r="C209" s="1"/>
      <c r="D209" s="1"/>
      <c r="E209" s="2"/>
      <c r="F209" s="1"/>
      <c r="G209" s="2"/>
      <c r="H209" s="286"/>
      <c r="I209" s="287"/>
      <c r="J209" s="288" t="str">
        <f t="shared" si="28"/>
        <v/>
      </c>
      <c r="K209" s="288">
        <f t="shared" si="29"/>
        <v>0</v>
      </c>
      <c r="L209" s="303"/>
      <c r="M209" s="304"/>
      <c r="N209" s="303"/>
      <c r="O209" s="286"/>
      <c r="P209" s="305" t="str">
        <f t="shared" si="30"/>
        <v/>
      </c>
      <c r="Q209" s="304"/>
      <c r="R209" s="303"/>
      <c r="S209" s="286"/>
      <c r="T209" s="305" t="str">
        <f t="shared" si="31"/>
        <v/>
      </c>
      <c r="U209" s="306" t="str">
        <f t="shared" si="27"/>
        <v/>
      </c>
      <c r="V209" s="289"/>
      <c r="W209" s="303"/>
      <c r="X209" s="286"/>
      <c r="Y209" s="305" t="str">
        <f>+IF(AND(W209&gt;0,V209&lt;&gt;'Data Validation (ROP used only)'!$A$25),SUM(W209:X209),"")</f>
        <v/>
      </c>
      <c r="Z209" s="307">
        <f>IF(OR(V209='Data Validation (ROP used only)'!$A$25,ISBLANK(W209),ISERROR(W209/$I209)),0,W209/$I209)</f>
        <v>0</v>
      </c>
      <c r="AA209" s="308"/>
      <c r="AB209" s="309" t="str" cm="1">
        <f t="array" ref="AB209">_xlfn.IFS(AA209="","",AA209/I209&gt;=2,I209*2,AA209/I209&lt;2,AA209)</f>
        <v/>
      </c>
      <c r="AC209" s="310" t="str">
        <f t="shared" si="32"/>
        <v/>
      </c>
      <c r="AD209" s="286"/>
      <c r="AE209" s="305" t="str">
        <f t="shared" si="33"/>
        <v/>
      </c>
      <c r="AF209" s="311">
        <f t="shared" si="34"/>
        <v>0</v>
      </c>
      <c r="AG209" s="187" t="str">
        <f>IF(L209&gt;0,L209+W209+AB209+AC209+R209+#REF!+N209,"")</f>
        <v/>
      </c>
      <c r="AH209" s="188" t="str">
        <f>IF(L209&gt;0,+X209+AD209+S209+#REF!+O209,"")</f>
        <v/>
      </c>
    </row>
    <row r="210" spans="2:34" s="105" customFormat="1" ht="13.8" outlineLevel="1" x14ac:dyDescent="0.25">
      <c r="B210" s="1"/>
      <c r="C210" s="1"/>
      <c r="D210" s="1"/>
      <c r="E210" s="2"/>
      <c r="F210" s="1"/>
      <c r="G210" s="2"/>
      <c r="H210" s="286"/>
      <c r="I210" s="287"/>
      <c r="J210" s="288" t="str">
        <f t="shared" si="28"/>
        <v/>
      </c>
      <c r="K210" s="288">
        <f t="shared" si="29"/>
        <v>0</v>
      </c>
      <c r="L210" s="303"/>
      <c r="M210" s="304"/>
      <c r="N210" s="303"/>
      <c r="O210" s="286"/>
      <c r="P210" s="305" t="str">
        <f t="shared" si="30"/>
        <v/>
      </c>
      <c r="Q210" s="304"/>
      <c r="R210" s="303"/>
      <c r="S210" s="286"/>
      <c r="T210" s="305" t="str">
        <f t="shared" si="31"/>
        <v/>
      </c>
      <c r="U210" s="306" t="str">
        <f t="shared" si="27"/>
        <v/>
      </c>
      <c r="V210" s="289"/>
      <c r="W210" s="303"/>
      <c r="X210" s="286"/>
      <c r="Y210" s="305" t="str">
        <f>+IF(AND(W210&gt;0,V210&lt;&gt;'Data Validation (ROP used only)'!$A$25),SUM(W210:X210),"")</f>
        <v/>
      </c>
      <c r="Z210" s="307">
        <f>IF(OR(V210='Data Validation (ROP used only)'!$A$25,ISBLANK(W210),ISERROR(W210/$I210)),0,W210/$I210)</f>
        <v>0</v>
      </c>
      <c r="AA210" s="308"/>
      <c r="AB210" s="309" t="str" cm="1">
        <f t="array" ref="AB210">_xlfn.IFS(AA210="","",AA210/I210&gt;=2,I210*2,AA210/I210&lt;2,AA210)</f>
        <v/>
      </c>
      <c r="AC210" s="310" t="str">
        <f t="shared" si="32"/>
        <v/>
      </c>
      <c r="AD210" s="286"/>
      <c r="AE210" s="305" t="str">
        <f t="shared" si="33"/>
        <v/>
      </c>
      <c r="AF210" s="311">
        <f t="shared" si="34"/>
        <v>0</v>
      </c>
      <c r="AG210" s="187" t="str">
        <f>IF(L210&gt;0,L210+W210+AB210+AC210+R210+#REF!+N210,"")</f>
        <v/>
      </c>
      <c r="AH210" s="188" t="str">
        <f>IF(L210&gt;0,+X210+AD210+S210+#REF!+O210,"")</f>
        <v/>
      </c>
    </row>
    <row r="211" spans="2:34" s="105" customFormat="1" ht="13.8" outlineLevel="1" x14ac:dyDescent="0.25">
      <c r="B211" s="1"/>
      <c r="C211" s="1"/>
      <c r="D211" s="1"/>
      <c r="E211" s="2"/>
      <c r="F211" s="1"/>
      <c r="G211" s="2"/>
      <c r="H211" s="286"/>
      <c r="I211" s="287"/>
      <c r="J211" s="288" t="str">
        <f t="shared" si="28"/>
        <v/>
      </c>
      <c r="K211" s="288">
        <f t="shared" si="29"/>
        <v>0</v>
      </c>
      <c r="L211" s="303"/>
      <c r="M211" s="304"/>
      <c r="N211" s="303"/>
      <c r="O211" s="286"/>
      <c r="P211" s="305" t="str">
        <f t="shared" si="30"/>
        <v/>
      </c>
      <c r="Q211" s="304"/>
      <c r="R211" s="303"/>
      <c r="S211" s="286"/>
      <c r="T211" s="305" t="str">
        <f t="shared" si="31"/>
        <v/>
      </c>
      <c r="U211" s="306" t="str">
        <f t="shared" si="27"/>
        <v/>
      </c>
      <c r="V211" s="289"/>
      <c r="W211" s="303"/>
      <c r="X211" s="286"/>
      <c r="Y211" s="305" t="str">
        <f>+IF(AND(W211&gt;0,V211&lt;&gt;'Data Validation (ROP used only)'!$A$25),SUM(W211:X211),"")</f>
        <v/>
      </c>
      <c r="Z211" s="307">
        <f>IF(OR(V211='Data Validation (ROP used only)'!$A$25,ISBLANK(W211),ISERROR(W211/$I211)),0,W211/$I211)</f>
        <v>0</v>
      </c>
      <c r="AA211" s="308"/>
      <c r="AB211" s="309" t="str" cm="1">
        <f t="array" ref="AB211">_xlfn.IFS(AA211="","",AA211/I211&gt;=2,I211*2,AA211/I211&lt;2,AA211)</f>
        <v/>
      </c>
      <c r="AC211" s="310" t="str">
        <f t="shared" si="32"/>
        <v/>
      </c>
      <c r="AD211" s="286"/>
      <c r="AE211" s="305" t="str">
        <f t="shared" si="33"/>
        <v/>
      </c>
      <c r="AF211" s="311">
        <f t="shared" si="34"/>
        <v>0</v>
      </c>
      <c r="AG211" s="187" t="str">
        <f>IF(L211&gt;0,L211+W211+AB211+AC211+R211+#REF!+N211,"")</f>
        <v/>
      </c>
      <c r="AH211" s="188" t="str">
        <f>IF(L211&gt;0,+X211+AD211+S211+#REF!+O211,"")</f>
        <v/>
      </c>
    </row>
    <row r="212" spans="2:34" ht="13.8" outlineLevel="1" x14ac:dyDescent="0.25">
      <c r="B212" s="1"/>
      <c r="C212" s="1"/>
      <c r="D212" s="1"/>
      <c r="E212" s="2"/>
      <c r="F212" s="1"/>
      <c r="G212" s="2"/>
      <c r="H212" s="286"/>
      <c r="I212" s="287"/>
      <c r="J212" s="288" t="str">
        <f t="shared" si="28"/>
        <v/>
      </c>
      <c r="K212" s="288">
        <f t="shared" si="29"/>
        <v>0</v>
      </c>
      <c r="L212" s="303"/>
      <c r="M212" s="304"/>
      <c r="N212" s="303"/>
      <c r="O212" s="286"/>
      <c r="P212" s="305" t="str">
        <f t="shared" si="30"/>
        <v/>
      </c>
      <c r="Q212" s="304"/>
      <c r="R212" s="303"/>
      <c r="S212" s="286"/>
      <c r="T212" s="305" t="str">
        <f t="shared" si="31"/>
        <v/>
      </c>
      <c r="U212" s="306" t="str">
        <f t="shared" si="27"/>
        <v/>
      </c>
      <c r="V212" s="289"/>
      <c r="W212" s="303"/>
      <c r="X212" s="286"/>
      <c r="Y212" s="305" t="str">
        <f>+IF(AND(W212&gt;0,V212&lt;&gt;'Data Validation (ROP used only)'!$A$25),SUM(W212:X212),"")</f>
        <v/>
      </c>
      <c r="Z212" s="307">
        <f>IF(OR(V212='Data Validation (ROP used only)'!$A$25,ISBLANK(W212),ISERROR(W212/$I212)),0,W212/$I212)</f>
        <v>0</v>
      </c>
      <c r="AA212" s="308"/>
      <c r="AB212" s="309" t="str" cm="1">
        <f t="array" ref="AB212">_xlfn.IFS(AA212="","",AA212/I212&gt;=2,I212*2,AA212/I212&lt;2,AA212)</f>
        <v/>
      </c>
      <c r="AC212" s="310" t="str">
        <f t="shared" si="32"/>
        <v/>
      </c>
      <c r="AD212" s="286"/>
      <c r="AE212" s="305" t="str">
        <f t="shared" si="33"/>
        <v/>
      </c>
      <c r="AF212" s="311">
        <f t="shared" si="34"/>
        <v>0</v>
      </c>
      <c r="AG212" s="187" t="str">
        <f>IF(L212&gt;0,L212+W212+AB212+AC212+R212+#REF!+N212,"")</f>
        <v/>
      </c>
      <c r="AH212" s="188" t="str">
        <f>IF(L212&gt;0,+X212+AD212+S212+#REF!+O212,"")</f>
        <v/>
      </c>
    </row>
    <row r="213" spans="2:34" ht="13.8" outlineLevel="1" x14ac:dyDescent="0.25">
      <c r="B213" s="1"/>
      <c r="C213" s="1"/>
      <c r="D213" s="1"/>
      <c r="E213" s="2"/>
      <c r="F213" s="1"/>
      <c r="G213" s="2"/>
      <c r="H213" s="286"/>
      <c r="I213" s="287"/>
      <c r="J213" s="288" t="str">
        <f t="shared" si="28"/>
        <v/>
      </c>
      <c r="K213" s="288">
        <f t="shared" si="29"/>
        <v>0</v>
      </c>
      <c r="L213" s="303"/>
      <c r="M213" s="304"/>
      <c r="N213" s="303"/>
      <c r="O213" s="286"/>
      <c r="P213" s="305" t="str">
        <f t="shared" si="30"/>
        <v/>
      </c>
      <c r="Q213" s="304"/>
      <c r="R213" s="303"/>
      <c r="S213" s="286"/>
      <c r="T213" s="305" t="str">
        <f t="shared" si="31"/>
        <v/>
      </c>
      <c r="U213" s="306" t="str">
        <f t="shared" si="27"/>
        <v/>
      </c>
      <c r="V213" s="289"/>
      <c r="W213" s="303"/>
      <c r="X213" s="286"/>
      <c r="Y213" s="305" t="str">
        <f>+IF(AND(W213&gt;0,V213&lt;&gt;'Data Validation (ROP used only)'!$A$25),SUM(W213:X213),"")</f>
        <v/>
      </c>
      <c r="Z213" s="307">
        <f>IF(OR(V213='Data Validation (ROP used only)'!$A$25,ISBLANK(W213),ISERROR(W213/$I213)),0,W213/$I213)</f>
        <v>0</v>
      </c>
      <c r="AA213" s="308"/>
      <c r="AB213" s="309" t="str" cm="1">
        <f t="array" ref="AB213">_xlfn.IFS(AA213="","",AA213/I213&gt;=2,I213*2,AA213/I213&lt;2,AA213)</f>
        <v/>
      </c>
      <c r="AC213" s="310" t="str">
        <f t="shared" si="32"/>
        <v/>
      </c>
      <c r="AD213" s="286"/>
      <c r="AE213" s="305" t="str">
        <f t="shared" si="33"/>
        <v/>
      </c>
      <c r="AF213" s="311">
        <f t="shared" si="34"/>
        <v>0</v>
      </c>
      <c r="AG213" s="187" t="str">
        <f>IF(L213&gt;0,L213+W213+AB213+AC213+R213+#REF!+N213,"")</f>
        <v/>
      </c>
      <c r="AH213" s="188" t="str">
        <f>IF(L213&gt;0,+X213+AD213+S213+#REF!+O213,"")</f>
        <v/>
      </c>
    </row>
    <row r="214" spans="2:34" ht="13.8" outlineLevel="1" x14ac:dyDescent="0.25">
      <c r="B214" s="1"/>
      <c r="C214" s="1"/>
      <c r="D214" s="1"/>
      <c r="E214" s="2"/>
      <c r="F214" s="1"/>
      <c r="G214" s="2"/>
      <c r="H214" s="286"/>
      <c r="I214" s="287"/>
      <c r="J214" s="288" t="str">
        <f t="shared" si="28"/>
        <v/>
      </c>
      <c r="K214" s="288">
        <f t="shared" si="29"/>
        <v>0</v>
      </c>
      <c r="L214" s="303"/>
      <c r="M214" s="304"/>
      <c r="N214" s="303"/>
      <c r="O214" s="286"/>
      <c r="P214" s="305" t="str">
        <f t="shared" si="30"/>
        <v/>
      </c>
      <c r="Q214" s="304"/>
      <c r="R214" s="303"/>
      <c r="S214" s="286"/>
      <c r="T214" s="305" t="str">
        <f t="shared" si="31"/>
        <v/>
      </c>
      <c r="U214" s="306" t="str">
        <f t="shared" si="27"/>
        <v/>
      </c>
      <c r="V214" s="289"/>
      <c r="W214" s="303"/>
      <c r="X214" s="286"/>
      <c r="Y214" s="305" t="str">
        <f>+IF(AND(W214&gt;0,V214&lt;&gt;'Data Validation (ROP used only)'!$A$25),SUM(W214:X214),"")</f>
        <v/>
      </c>
      <c r="Z214" s="307">
        <f>IF(OR(V214='Data Validation (ROP used only)'!$A$25,ISBLANK(W214),ISERROR(W214/$I214)),0,W214/$I214)</f>
        <v>0</v>
      </c>
      <c r="AA214" s="308"/>
      <c r="AB214" s="309" t="str" cm="1">
        <f t="array" ref="AB214">_xlfn.IFS(AA214="","",AA214/I214&gt;=2,I214*2,AA214/I214&lt;2,AA214)</f>
        <v/>
      </c>
      <c r="AC214" s="310" t="str">
        <f t="shared" si="32"/>
        <v/>
      </c>
      <c r="AD214" s="286"/>
      <c r="AE214" s="305" t="str">
        <f t="shared" si="33"/>
        <v/>
      </c>
      <c r="AF214" s="311">
        <f t="shared" si="34"/>
        <v>0</v>
      </c>
      <c r="AG214" s="187" t="str">
        <f>IF(L214&gt;0,L214+W214+AB214+AC214+R214+#REF!+N214,"")</f>
        <v/>
      </c>
      <c r="AH214" s="188" t="str">
        <f>IF(L214&gt;0,+X214+AD214+S214+#REF!+O214,"")</f>
        <v/>
      </c>
    </row>
    <row r="215" spans="2:34" ht="13.8" outlineLevel="1" x14ac:dyDescent="0.25">
      <c r="B215" s="1"/>
      <c r="C215" s="1"/>
      <c r="D215" s="1"/>
      <c r="E215" s="2"/>
      <c r="F215" s="1"/>
      <c r="G215" s="2"/>
      <c r="H215" s="286"/>
      <c r="I215" s="287"/>
      <c r="J215" s="288" t="str">
        <f t="shared" si="28"/>
        <v/>
      </c>
      <c r="K215" s="288">
        <f t="shared" si="29"/>
        <v>0</v>
      </c>
      <c r="L215" s="303"/>
      <c r="M215" s="304"/>
      <c r="N215" s="303"/>
      <c r="O215" s="286"/>
      <c r="P215" s="305" t="str">
        <f t="shared" si="30"/>
        <v/>
      </c>
      <c r="Q215" s="304"/>
      <c r="R215" s="303"/>
      <c r="S215" s="286"/>
      <c r="T215" s="305" t="str">
        <f t="shared" si="31"/>
        <v/>
      </c>
      <c r="U215" s="306" t="str">
        <f t="shared" si="27"/>
        <v/>
      </c>
      <c r="V215" s="289"/>
      <c r="W215" s="303"/>
      <c r="X215" s="286"/>
      <c r="Y215" s="305" t="str">
        <f>+IF(AND(W215&gt;0,V215&lt;&gt;'Data Validation (ROP used only)'!$A$25),SUM(W215:X215),"")</f>
        <v/>
      </c>
      <c r="Z215" s="307">
        <f>IF(OR(V215='Data Validation (ROP used only)'!$A$25,ISBLANK(W215),ISERROR(W215/$I215)),0,W215/$I215)</f>
        <v>0</v>
      </c>
      <c r="AA215" s="308"/>
      <c r="AB215" s="309" t="str" cm="1">
        <f t="array" ref="AB215">_xlfn.IFS(AA215="","",AA215/I215&gt;=2,I215*2,AA215/I215&lt;2,AA215)</f>
        <v/>
      </c>
      <c r="AC215" s="310" t="str">
        <f t="shared" si="32"/>
        <v/>
      </c>
      <c r="AD215" s="286"/>
      <c r="AE215" s="305" t="str">
        <f t="shared" si="33"/>
        <v/>
      </c>
      <c r="AF215" s="311">
        <f t="shared" si="34"/>
        <v>0</v>
      </c>
      <c r="AG215" s="187" t="str">
        <f>IF(L215&gt;0,L215+W215+AB215+AC215+R215+#REF!+N215,"")</f>
        <v/>
      </c>
      <c r="AH215" s="188" t="str">
        <f>IF(L215&gt;0,+X215+AD215+S215+#REF!+O215,"")</f>
        <v/>
      </c>
    </row>
    <row r="216" spans="2:34" ht="13.8" outlineLevel="1" x14ac:dyDescent="0.25">
      <c r="B216" s="1"/>
      <c r="C216" s="1"/>
      <c r="D216" s="1"/>
      <c r="E216" s="2"/>
      <c r="F216" s="1"/>
      <c r="G216" s="2"/>
      <c r="H216" s="286"/>
      <c r="I216" s="287"/>
      <c r="J216" s="288" t="str">
        <f t="shared" si="28"/>
        <v/>
      </c>
      <c r="K216" s="288">
        <f t="shared" si="29"/>
        <v>0</v>
      </c>
      <c r="L216" s="303"/>
      <c r="M216" s="304"/>
      <c r="N216" s="303"/>
      <c r="O216" s="286"/>
      <c r="P216" s="305" t="str">
        <f t="shared" si="30"/>
        <v/>
      </c>
      <c r="Q216" s="304"/>
      <c r="R216" s="303"/>
      <c r="S216" s="286"/>
      <c r="T216" s="305" t="str">
        <f t="shared" si="31"/>
        <v/>
      </c>
      <c r="U216" s="306" t="str">
        <f t="shared" si="27"/>
        <v/>
      </c>
      <c r="V216" s="289"/>
      <c r="W216" s="303"/>
      <c r="X216" s="286"/>
      <c r="Y216" s="305" t="str">
        <f>+IF(AND(W216&gt;0,V216&lt;&gt;'Data Validation (ROP used only)'!$A$25),SUM(W216:X216),"")</f>
        <v/>
      </c>
      <c r="Z216" s="307">
        <f>IF(OR(V216='Data Validation (ROP used only)'!$A$25,ISBLANK(W216),ISERROR(W216/$I216)),0,W216/$I216)</f>
        <v>0</v>
      </c>
      <c r="AA216" s="308"/>
      <c r="AB216" s="309" t="str" cm="1">
        <f t="array" ref="AB216">_xlfn.IFS(AA216="","",AA216/I216&gt;=2,I216*2,AA216/I216&lt;2,AA216)</f>
        <v/>
      </c>
      <c r="AC216" s="310" t="str">
        <f t="shared" si="32"/>
        <v/>
      </c>
      <c r="AD216" s="286"/>
      <c r="AE216" s="305" t="str">
        <f t="shared" si="33"/>
        <v/>
      </c>
      <c r="AF216" s="311">
        <f t="shared" si="34"/>
        <v>0</v>
      </c>
      <c r="AG216" s="187" t="str">
        <f>IF(L216&gt;0,L216+W216+AB216+AC216+R216+#REF!+N216,"")</f>
        <v/>
      </c>
      <c r="AH216" s="188" t="str">
        <f>IF(L216&gt;0,+X216+AD216+S216+#REF!+O216,"")</f>
        <v/>
      </c>
    </row>
    <row r="217" spans="2:34" ht="13.8" outlineLevel="1" x14ac:dyDescent="0.25">
      <c r="B217" s="1"/>
      <c r="C217" s="1"/>
      <c r="D217" s="1"/>
      <c r="E217" s="2"/>
      <c r="F217" s="1"/>
      <c r="G217" s="2"/>
      <c r="H217" s="286"/>
      <c r="I217" s="287"/>
      <c r="J217" s="288" t="str">
        <f t="shared" si="28"/>
        <v/>
      </c>
      <c r="K217" s="288">
        <f t="shared" si="29"/>
        <v>0</v>
      </c>
      <c r="L217" s="303"/>
      <c r="M217" s="304"/>
      <c r="N217" s="303"/>
      <c r="O217" s="286"/>
      <c r="P217" s="305" t="str">
        <f t="shared" si="30"/>
        <v/>
      </c>
      <c r="Q217" s="304"/>
      <c r="R217" s="303"/>
      <c r="S217" s="286"/>
      <c r="T217" s="305" t="str">
        <f t="shared" si="31"/>
        <v/>
      </c>
      <c r="U217" s="306" t="str">
        <f t="shared" si="27"/>
        <v/>
      </c>
      <c r="V217" s="289"/>
      <c r="W217" s="303"/>
      <c r="X217" s="286"/>
      <c r="Y217" s="305" t="str">
        <f>+IF(AND(W217&gt;0,V217&lt;&gt;'Data Validation (ROP used only)'!$A$25),SUM(W217:X217),"")</f>
        <v/>
      </c>
      <c r="Z217" s="307">
        <f>IF(OR(V217='Data Validation (ROP used only)'!$A$25,ISBLANK(W217),ISERROR(W217/$I217)),0,W217/$I217)</f>
        <v>0</v>
      </c>
      <c r="AA217" s="308"/>
      <c r="AB217" s="309" t="str" cm="1">
        <f t="array" ref="AB217">_xlfn.IFS(AA217="","",AA217/I217&gt;=2,I217*2,AA217/I217&lt;2,AA217)</f>
        <v/>
      </c>
      <c r="AC217" s="310" t="str">
        <f t="shared" si="32"/>
        <v/>
      </c>
      <c r="AD217" s="286"/>
      <c r="AE217" s="305" t="str">
        <f t="shared" si="33"/>
        <v/>
      </c>
      <c r="AF217" s="311">
        <f t="shared" si="34"/>
        <v>0</v>
      </c>
      <c r="AG217" s="187" t="str">
        <f>IF(L217&gt;0,L217+W217+AB217+AC217+R217+#REF!+N217,"")</f>
        <v/>
      </c>
      <c r="AH217" s="188" t="str">
        <f>IF(L217&gt;0,+X217+AD217+S217+#REF!+O217,"")</f>
        <v/>
      </c>
    </row>
    <row r="218" spans="2:34" ht="13.8" outlineLevel="1" x14ac:dyDescent="0.25">
      <c r="B218" s="1"/>
      <c r="C218" s="1"/>
      <c r="D218" s="1"/>
      <c r="E218" s="2"/>
      <c r="F218" s="1"/>
      <c r="G218" s="2"/>
      <c r="H218" s="286"/>
      <c r="I218" s="287"/>
      <c r="J218" s="288" t="str">
        <f t="shared" si="28"/>
        <v/>
      </c>
      <c r="K218" s="288">
        <f t="shared" si="29"/>
        <v>0</v>
      </c>
      <c r="L218" s="303"/>
      <c r="M218" s="304"/>
      <c r="N218" s="303"/>
      <c r="O218" s="286"/>
      <c r="P218" s="305" t="str">
        <f t="shared" si="30"/>
        <v/>
      </c>
      <c r="Q218" s="304"/>
      <c r="R218" s="303"/>
      <c r="S218" s="286"/>
      <c r="T218" s="305" t="str">
        <f t="shared" si="31"/>
        <v/>
      </c>
      <c r="U218" s="306" t="str">
        <f t="shared" si="27"/>
        <v/>
      </c>
      <c r="V218" s="289"/>
      <c r="W218" s="303"/>
      <c r="X218" s="286"/>
      <c r="Y218" s="305" t="str">
        <f>+IF(AND(W218&gt;0,V218&lt;&gt;'Data Validation (ROP used only)'!$A$25),SUM(W218:X218),"")</f>
        <v/>
      </c>
      <c r="Z218" s="307">
        <f>IF(OR(V218='Data Validation (ROP used only)'!$A$25,ISBLANK(W218),ISERROR(W218/$I218)),0,W218/$I218)</f>
        <v>0</v>
      </c>
      <c r="AA218" s="308"/>
      <c r="AB218" s="309" t="str" cm="1">
        <f t="array" ref="AB218">_xlfn.IFS(AA218="","",AA218/I218&gt;=2,I218*2,AA218/I218&lt;2,AA218)</f>
        <v/>
      </c>
      <c r="AC218" s="310" t="str">
        <f t="shared" si="32"/>
        <v/>
      </c>
      <c r="AD218" s="286"/>
      <c r="AE218" s="305" t="str">
        <f t="shared" si="33"/>
        <v/>
      </c>
      <c r="AF218" s="311">
        <f t="shared" si="34"/>
        <v>0</v>
      </c>
      <c r="AG218" s="187" t="str">
        <f>IF(L218&gt;0,L218+W218+AB218+AC218+R218+#REF!+N218,"")</f>
        <v/>
      </c>
      <c r="AH218" s="188" t="str">
        <f>IF(L218&gt;0,+X218+AD218+S218+#REF!+O218,"")</f>
        <v/>
      </c>
    </row>
    <row r="219" spans="2:34" ht="13.8" outlineLevel="1" x14ac:dyDescent="0.25">
      <c r="B219" s="1"/>
      <c r="C219" s="1"/>
      <c r="D219" s="1"/>
      <c r="E219" s="2"/>
      <c r="F219" s="1"/>
      <c r="G219" s="2"/>
      <c r="H219" s="286"/>
      <c r="I219" s="287"/>
      <c r="J219" s="288" t="str">
        <f t="shared" si="28"/>
        <v/>
      </c>
      <c r="K219" s="288">
        <f t="shared" si="29"/>
        <v>0</v>
      </c>
      <c r="L219" s="303"/>
      <c r="M219" s="304"/>
      <c r="N219" s="303"/>
      <c r="O219" s="286"/>
      <c r="P219" s="305" t="str">
        <f t="shared" si="30"/>
        <v/>
      </c>
      <c r="Q219" s="304"/>
      <c r="R219" s="303"/>
      <c r="S219" s="286"/>
      <c r="T219" s="305" t="str">
        <f t="shared" si="31"/>
        <v/>
      </c>
      <c r="U219" s="306" t="str">
        <f t="shared" si="27"/>
        <v/>
      </c>
      <c r="V219" s="289"/>
      <c r="W219" s="303"/>
      <c r="X219" s="286"/>
      <c r="Y219" s="305" t="str">
        <f>+IF(AND(W219&gt;0,V219&lt;&gt;'Data Validation (ROP used only)'!$A$25),SUM(W219:X219),"")</f>
        <v/>
      </c>
      <c r="Z219" s="307">
        <f>IF(OR(V219='Data Validation (ROP used only)'!$A$25,ISBLANK(W219),ISERROR(W219/$I219)),0,W219/$I219)</f>
        <v>0</v>
      </c>
      <c r="AA219" s="308"/>
      <c r="AB219" s="309" t="str" cm="1">
        <f t="array" ref="AB219">_xlfn.IFS(AA219="","",AA219/I219&gt;=2,I219*2,AA219/I219&lt;2,AA219)</f>
        <v/>
      </c>
      <c r="AC219" s="310" t="str">
        <f t="shared" si="32"/>
        <v/>
      </c>
      <c r="AD219" s="286"/>
      <c r="AE219" s="305" t="str">
        <f t="shared" si="33"/>
        <v/>
      </c>
      <c r="AF219" s="311">
        <f t="shared" si="34"/>
        <v>0</v>
      </c>
      <c r="AG219" s="187" t="str">
        <f>IF(L219&gt;0,L219+W219+AB219+AC219+R219+#REF!+N219,"")</f>
        <v/>
      </c>
      <c r="AH219" s="188" t="str">
        <f>IF(L219&gt;0,+X219+AD219+S219+#REF!+O219,"")</f>
        <v/>
      </c>
    </row>
    <row r="220" spans="2:34" ht="13.8" outlineLevel="1" x14ac:dyDescent="0.25">
      <c r="B220" s="1"/>
      <c r="C220" s="1"/>
      <c r="D220" s="1"/>
      <c r="E220" s="2"/>
      <c r="F220" s="1"/>
      <c r="G220" s="2"/>
      <c r="H220" s="286"/>
      <c r="I220" s="287"/>
      <c r="J220" s="288" t="str">
        <f t="shared" si="28"/>
        <v/>
      </c>
      <c r="K220" s="288">
        <f t="shared" si="29"/>
        <v>0</v>
      </c>
      <c r="L220" s="303"/>
      <c r="M220" s="304"/>
      <c r="N220" s="303"/>
      <c r="O220" s="286"/>
      <c r="P220" s="305" t="str">
        <f t="shared" si="30"/>
        <v/>
      </c>
      <c r="Q220" s="304"/>
      <c r="R220" s="303"/>
      <c r="S220" s="286"/>
      <c r="T220" s="305" t="str">
        <f t="shared" si="31"/>
        <v/>
      </c>
      <c r="U220" s="306" t="str">
        <f t="shared" si="27"/>
        <v/>
      </c>
      <c r="V220" s="289"/>
      <c r="W220" s="303"/>
      <c r="X220" s="286"/>
      <c r="Y220" s="305" t="str">
        <f>+IF(AND(W220&gt;0,V220&lt;&gt;'Data Validation (ROP used only)'!$A$25),SUM(W220:X220),"")</f>
        <v/>
      </c>
      <c r="Z220" s="307">
        <f>IF(OR(V220='Data Validation (ROP used only)'!$A$25,ISBLANK(W220),ISERROR(W220/$I220)),0,W220/$I220)</f>
        <v>0</v>
      </c>
      <c r="AA220" s="308"/>
      <c r="AB220" s="309" t="str" cm="1">
        <f t="array" ref="AB220">_xlfn.IFS(AA220="","",AA220/I220&gt;=2,I220*2,AA220/I220&lt;2,AA220)</f>
        <v/>
      </c>
      <c r="AC220" s="310" t="str">
        <f t="shared" si="32"/>
        <v/>
      </c>
      <c r="AD220" s="286"/>
      <c r="AE220" s="305" t="str">
        <f t="shared" si="33"/>
        <v/>
      </c>
      <c r="AF220" s="311">
        <f t="shared" si="34"/>
        <v>0</v>
      </c>
      <c r="AG220" s="187" t="str">
        <f>IF(L220&gt;0,L220+W220+AB220+AC220+R220+#REF!+N220,"")</f>
        <v/>
      </c>
      <c r="AH220" s="188" t="str">
        <f>IF(L220&gt;0,+X220+AD220+S220+#REF!+O220,"")</f>
        <v/>
      </c>
    </row>
    <row r="221" spans="2:34" ht="13.8" outlineLevel="1" x14ac:dyDescent="0.25">
      <c r="B221" s="1"/>
      <c r="C221" s="1"/>
      <c r="D221" s="1"/>
      <c r="E221" s="2"/>
      <c r="F221" s="1"/>
      <c r="G221" s="2"/>
      <c r="H221" s="286"/>
      <c r="I221" s="287"/>
      <c r="J221" s="288" t="str">
        <f t="shared" si="28"/>
        <v/>
      </c>
      <c r="K221" s="288">
        <f t="shared" si="29"/>
        <v>0</v>
      </c>
      <c r="L221" s="303"/>
      <c r="M221" s="304"/>
      <c r="N221" s="303"/>
      <c r="O221" s="286"/>
      <c r="P221" s="305" t="str">
        <f t="shared" si="30"/>
        <v/>
      </c>
      <c r="Q221" s="304"/>
      <c r="R221" s="303"/>
      <c r="S221" s="286"/>
      <c r="T221" s="305" t="str">
        <f t="shared" si="31"/>
        <v/>
      </c>
      <c r="U221" s="306" t="str">
        <f t="shared" si="27"/>
        <v/>
      </c>
      <c r="V221" s="289"/>
      <c r="W221" s="303"/>
      <c r="X221" s="286"/>
      <c r="Y221" s="305" t="str">
        <f>+IF(AND(W221&gt;0,V221&lt;&gt;'Data Validation (ROP used only)'!$A$25),SUM(W221:X221),"")</f>
        <v/>
      </c>
      <c r="Z221" s="307">
        <f>IF(OR(V221='Data Validation (ROP used only)'!$A$25,ISBLANK(W221),ISERROR(W221/$I221)),0,W221/$I221)</f>
        <v>0</v>
      </c>
      <c r="AA221" s="308"/>
      <c r="AB221" s="309" t="str" cm="1">
        <f t="array" ref="AB221">_xlfn.IFS(AA221="","",AA221/I221&gt;=2,I221*2,AA221/I221&lt;2,AA221)</f>
        <v/>
      </c>
      <c r="AC221" s="310" t="str">
        <f t="shared" si="32"/>
        <v/>
      </c>
      <c r="AD221" s="286"/>
      <c r="AE221" s="305" t="str">
        <f t="shared" si="33"/>
        <v/>
      </c>
      <c r="AF221" s="311">
        <f t="shared" si="34"/>
        <v>0</v>
      </c>
      <c r="AG221" s="187" t="str">
        <f>IF(L221&gt;0,L221+W221+AB221+AC221+R221+#REF!+N221,"")</f>
        <v/>
      </c>
      <c r="AH221" s="188" t="str">
        <f>IF(L221&gt;0,+X221+AD221+S221+#REF!+O221,"")</f>
        <v/>
      </c>
    </row>
    <row r="222" spans="2:34" ht="13.8" outlineLevel="1" x14ac:dyDescent="0.25">
      <c r="B222" s="1"/>
      <c r="C222" s="1"/>
      <c r="D222" s="1"/>
      <c r="E222" s="2"/>
      <c r="F222" s="1"/>
      <c r="G222" s="2"/>
      <c r="H222" s="286"/>
      <c r="I222" s="287"/>
      <c r="J222" s="288" t="str">
        <f t="shared" si="28"/>
        <v/>
      </c>
      <c r="K222" s="288">
        <f t="shared" si="29"/>
        <v>0</v>
      </c>
      <c r="L222" s="303"/>
      <c r="M222" s="304"/>
      <c r="N222" s="303"/>
      <c r="O222" s="286"/>
      <c r="P222" s="305" t="str">
        <f t="shared" si="30"/>
        <v/>
      </c>
      <c r="Q222" s="304"/>
      <c r="R222" s="303"/>
      <c r="S222" s="286"/>
      <c r="T222" s="305" t="str">
        <f t="shared" si="31"/>
        <v/>
      </c>
      <c r="U222" s="306" t="str">
        <f t="shared" si="27"/>
        <v/>
      </c>
      <c r="V222" s="289"/>
      <c r="W222" s="303"/>
      <c r="X222" s="286"/>
      <c r="Y222" s="305" t="str">
        <f>+IF(AND(W222&gt;0,V222&lt;&gt;'Data Validation (ROP used only)'!$A$25),SUM(W222:X222),"")</f>
        <v/>
      </c>
      <c r="Z222" s="307">
        <f>IF(OR(V222='Data Validation (ROP used only)'!$A$25,ISBLANK(W222),ISERROR(W222/$I222)),0,W222/$I222)</f>
        <v>0</v>
      </c>
      <c r="AA222" s="308"/>
      <c r="AB222" s="309" t="str" cm="1">
        <f t="array" ref="AB222">_xlfn.IFS(AA222="","",AA222/I222&gt;=2,I222*2,AA222/I222&lt;2,AA222)</f>
        <v/>
      </c>
      <c r="AC222" s="310" t="str">
        <f t="shared" si="32"/>
        <v/>
      </c>
      <c r="AD222" s="286"/>
      <c r="AE222" s="305" t="str">
        <f t="shared" si="33"/>
        <v/>
      </c>
      <c r="AF222" s="311">
        <f t="shared" si="34"/>
        <v>0</v>
      </c>
      <c r="AG222" s="187" t="str">
        <f>IF(L222&gt;0,L222+W222+AB222+AC222+R222+#REF!+N222,"")</f>
        <v/>
      </c>
      <c r="AH222" s="188" t="str">
        <f>IF(L222&gt;0,+X222+AD222+S222+#REF!+O222,"")</f>
        <v/>
      </c>
    </row>
    <row r="223" spans="2:34" ht="13.8" outlineLevel="1" x14ac:dyDescent="0.25">
      <c r="B223" s="1"/>
      <c r="C223" s="1"/>
      <c r="D223" s="1"/>
      <c r="E223" s="2"/>
      <c r="F223" s="1"/>
      <c r="G223" s="2"/>
      <c r="H223" s="286"/>
      <c r="I223" s="287"/>
      <c r="J223" s="288" t="str">
        <f t="shared" si="28"/>
        <v/>
      </c>
      <c r="K223" s="288">
        <f t="shared" si="29"/>
        <v>0</v>
      </c>
      <c r="L223" s="303"/>
      <c r="M223" s="304"/>
      <c r="N223" s="303"/>
      <c r="O223" s="286"/>
      <c r="P223" s="305" t="str">
        <f t="shared" si="30"/>
        <v/>
      </c>
      <c r="Q223" s="304"/>
      <c r="R223" s="303"/>
      <c r="S223" s="286"/>
      <c r="T223" s="305" t="str">
        <f t="shared" si="31"/>
        <v/>
      </c>
      <c r="U223" s="306" t="str">
        <f t="shared" si="27"/>
        <v/>
      </c>
      <c r="V223" s="289"/>
      <c r="W223" s="303"/>
      <c r="X223" s="286"/>
      <c r="Y223" s="305" t="str">
        <f>+IF(AND(W223&gt;0,V223&lt;&gt;'Data Validation (ROP used only)'!$A$25),SUM(W223:X223),"")</f>
        <v/>
      </c>
      <c r="Z223" s="307">
        <f>IF(OR(V223='Data Validation (ROP used only)'!$A$25,ISBLANK(W223),ISERROR(W223/$I223)),0,W223/$I223)</f>
        <v>0</v>
      </c>
      <c r="AA223" s="308"/>
      <c r="AB223" s="309" t="str" cm="1">
        <f t="array" ref="AB223">_xlfn.IFS(AA223="","",AA223/I223&gt;=2,I223*2,AA223/I223&lt;2,AA223)</f>
        <v/>
      </c>
      <c r="AC223" s="310" t="str">
        <f t="shared" si="32"/>
        <v/>
      </c>
      <c r="AD223" s="286"/>
      <c r="AE223" s="305" t="str">
        <f t="shared" si="33"/>
        <v/>
      </c>
      <c r="AF223" s="311">
        <f t="shared" si="34"/>
        <v>0</v>
      </c>
      <c r="AG223" s="187" t="str">
        <f>IF(L223&gt;0,L223+W223+AB223+AC223+R223+#REF!+N223,"")</f>
        <v/>
      </c>
      <c r="AH223" s="188" t="str">
        <f>IF(L223&gt;0,+X223+AD223+S223+#REF!+O223,"")</f>
        <v/>
      </c>
    </row>
    <row r="224" spans="2:34" ht="13.8" outlineLevel="1" x14ac:dyDescent="0.25">
      <c r="B224" s="1"/>
      <c r="C224" s="1"/>
      <c r="D224" s="1"/>
      <c r="E224" s="2"/>
      <c r="F224" s="1"/>
      <c r="G224" s="2"/>
      <c r="H224" s="286"/>
      <c r="I224" s="287"/>
      <c r="J224" s="288" t="str">
        <f t="shared" si="28"/>
        <v/>
      </c>
      <c r="K224" s="288">
        <f t="shared" si="29"/>
        <v>0</v>
      </c>
      <c r="L224" s="303"/>
      <c r="M224" s="304"/>
      <c r="N224" s="303"/>
      <c r="O224" s="286"/>
      <c r="P224" s="305" t="str">
        <f t="shared" si="30"/>
        <v/>
      </c>
      <c r="Q224" s="304"/>
      <c r="R224" s="303"/>
      <c r="S224" s="286"/>
      <c r="T224" s="305" t="str">
        <f t="shared" si="31"/>
        <v/>
      </c>
      <c r="U224" s="306" t="str">
        <f t="shared" si="27"/>
        <v/>
      </c>
      <c r="V224" s="289"/>
      <c r="W224" s="303"/>
      <c r="X224" s="286"/>
      <c r="Y224" s="305" t="str">
        <f>+IF(AND(W224&gt;0,V224&lt;&gt;'Data Validation (ROP used only)'!$A$25),SUM(W224:X224),"")</f>
        <v/>
      </c>
      <c r="Z224" s="307">
        <f>IF(OR(V224='Data Validation (ROP used only)'!$A$25,ISBLANK(W224),ISERROR(W224/$I224)),0,W224/$I224)</f>
        <v>0</v>
      </c>
      <c r="AA224" s="308"/>
      <c r="AB224" s="309" t="str" cm="1">
        <f t="array" ref="AB224">_xlfn.IFS(AA224="","",AA224/I224&gt;=2,I224*2,AA224/I224&lt;2,AA224)</f>
        <v/>
      </c>
      <c r="AC224" s="310" t="str">
        <f t="shared" si="32"/>
        <v/>
      </c>
      <c r="AD224" s="286"/>
      <c r="AE224" s="305" t="str">
        <f t="shared" si="33"/>
        <v/>
      </c>
      <c r="AF224" s="311">
        <f t="shared" si="34"/>
        <v>0</v>
      </c>
      <c r="AG224" s="187" t="str">
        <f>IF(L224&gt;0,L224+W224+AB224+AC224+R224+#REF!+N224,"")</f>
        <v/>
      </c>
      <c r="AH224" s="188" t="str">
        <f>IF(L224&gt;0,+X224+AD224+S224+#REF!+O224,"")</f>
        <v/>
      </c>
    </row>
    <row r="225" spans="2:34" ht="13.8" outlineLevel="1" x14ac:dyDescent="0.25">
      <c r="B225" s="1"/>
      <c r="C225" s="1"/>
      <c r="D225" s="1"/>
      <c r="E225" s="2"/>
      <c r="F225" s="1"/>
      <c r="G225" s="2"/>
      <c r="H225" s="286"/>
      <c r="I225" s="287"/>
      <c r="J225" s="288" t="str">
        <f t="shared" si="28"/>
        <v/>
      </c>
      <c r="K225" s="288">
        <f t="shared" si="29"/>
        <v>0</v>
      </c>
      <c r="L225" s="303"/>
      <c r="M225" s="304"/>
      <c r="N225" s="303"/>
      <c r="O225" s="286"/>
      <c r="P225" s="305" t="str">
        <f t="shared" si="30"/>
        <v/>
      </c>
      <c r="Q225" s="304"/>
      <c r="R225" s="303"/>
      <c r="S225" s="286"/>
      <c r="T225" s="305" t="str">
        <f t="shared" si="31"/>
        <v/>
      </c>
      <c r="U225" s="306" t="str">
        <f t="shared" si="27"/>
        <v/>
      </c>
      <c r="V225" s="289"/>
      <c r="W225" s="303"/>
      <c r="X225" s="286"/>
      <c r="Y225" s="305" t="str">
        <f>+IF(AND(W225&gt;0,V225&lt;&gt;'Data Validation (ROP used only)'!$A$25),SUM(W225:X225),"")</f>
        <v/>
      </c>
      <c r="Z225" s="307">
        <f>IF(OR(V225='Data Validation (ROP used only)'!$A$25,ISBLANK(W225),ISERROR(W225/$I225)),0,W225/$I225)</f>
        <v>0</v>
      </c>
      <c r="AA225" s="308"/>
      <c r="AB225" s="309" t="str" cm="1">
        <f t="array" ref="AB225">_xlfn.IFS(AA225="","",AA225/I225&gt;=2,I225*2,AA225/I225&lt;2,AA225)</f>
        <v/>
      </c>
      <c r="AC225" s="310" t="str">
        <f t="shared" si="32"/>
        <v/>
      </c>
      <c r="AD225" s="286"/>
      <c r="AE225" s="305" t="str">
        <f t="shared" si="33"/>
        <v/>
      </c>
      <c r="AF225" s="311">
        <f t="shared" si="34"/>
        <v>0</v>
      </c>
      <c r="AG225" s="187" t="str">
        <f>IF(L225&gt;0,L225+W225+AB225+AC225+R225+#REF!+N225,"")</f>
        <v/>
      </c>
      <c r="AH225" s="188" t="str">
        <f>IF(L225&gt;0,+X225+AD225+S225+#REF!+O225,"")</f>
        <v/>
      </c>
    </row>
    <row r="226" spans="2:34" ht="13.8" outlineLevel="1" x14ac:dyDescent="0.25">
      <c r="B226" s="1"/>
      <c r="C226" s="1"/>
      <c r="D226" s="1"/>
      <c r="E226" s="2"/>
      <c r="F226" s="1"/>
      <c r="G226" s="2"/>
      <c r="H226" s="286"/>
      <c r="I226" s="287"/>
      <c r="J226" s="288" t="str">
        <f t="shared" si="28"/>
        <v/>
      </c>
      <c r="K226" s="288">
        <f t="shared" si="29"/>
        <v>0</v>
      </c>
      <c r="L226" s="303"/>
      <c r="M226" s="304"/>
      <c r="N226" s="303"/>
      <c r="O226" s="286"/>
      <c r="P226" s="305" t="str">
        <f t="shared" si="30"/>
        <v/>
      </c>
      <c r="Q226" s="304"/>
      <c r="R226" s="303"/>
      <c r="S226" s="286"/>
      <c r="T226" s="305" t="str">
        <f t="shared" si="31"/>
        <v/>
      </c>
      <c r="U226" s="306" t="str">
        <f t="shared" si="27"/>
        <v/>
      </c>
      <c r="V226" s="289"/>
      <c r="W226" s="303"/>
      <c r="X226" s="286"/>
      <c r="Y226" s="305" t="str">
        <f>+IF(AND(W226&gt;0,V226&lt;&gt;'Data Validation (ROP used only)'!$A$25),SUM(W226:X226),"")</f>
        <v/>
      </c>
      <c r="Z226" s="307">
        <f>IF(OR(V226='Data Validation (ROP used only)'!$A$25,ISBLANK(W226),ISERROR(W226/$I226)),0,W226/$I226)</f>
        <v>0</v>
      </c>
      <c r="AA226" s="308"/>
      <c r="AB226" s="309" t="str" cm="1">
        <f t="array" ref="AB226">_xlfn.IFS(AA226="","",AA226/I226&gt;=2,I226*2,AA226/I226&lt;2,AA226)</f>
        <v/>
      </c>
      <c r="AC226" s="310" t="str">
        <f t="shared" si="32"/>
        <v/>
      </c>
      <c r="AD226" s="286"/>
      <c r="AE226" s="305" t="str">
        <f t="shared" si="33"/>
        <v/>
      </c>
      <c r="AF226" s="311">
        <f t="shared" si="34"/>
        <v>0</v>
      </c>
      <c r="AG226" s="187" t="str">
        <f>IF(L226&gt;0,L226+W226+AB226+AC226+R226+#REF!+N226,"")</f>
        <v/>
      </c>
      <c r="AH226" s="188" t="str">
        <f>IF(L226&gt;0,+X226+AD226+S226+#REF!+O226,"")</f>
        <v/>
      </c>
    </row>
    <row r="227" spans="2:34" ht="13.8" outlineLevel="1" x14ac:dyDescent="0.25">
      <c r="B227" s="1"/>
      <c r="C227" s="1"/>
      <c r="D227" s="1"/>
      <c r="E227" s="2"/>
      <c r="F227" s="1"/>
      <c r="G227" s="2"/>
      <c r="H227" s="286"/>
      <c r="I227" s="287"/>
      <c r="J227" s="288" t="str">
        <f t="shared" si="28"/>
        <v/>
      </c>
      <c r="K227" s="288">
        <f t="shared" si="29"/>
        <v>0</v>
      </c>
      <c r="L227" s="303"/>
      <c r="M227" s="304"/>
      <c r="N227" s="303"/>
      <c r="O227" s="286"/>
      <c r="P227" s="305" t="str">
        <f t="shared" si="30"/>
        <v/>
      </c>
      <c r="Q227" s="304"/>
      <c r="R227" s="303"/>
      <c r="S227" s="286"/>
      <c r="T227" s="305" t="str">
        <f t="shared" si="31"/>
        <v/>
      </c>
      <c r="U227" s="306" t="str">
        <f t="shared" si="27"/>
        <v/>
      </c>
      <c r="V227" s="289"/>
      <c r="W227" s="303"/>
      <c r="X227" s="286"/>
      <c r="Y227" s="305" t="str">
        <f>+IF(AND(W227&gt;0,V227&lt;&gt;'Data Validation (ROP used only)'!$A$25),SUM(W227:X227),"")</f>
        <v/>
      </c>
      <c r="Z227" s="307">
        <f>IF(OR(V227='Data Validation (ROP used only)'!$A$25,ISBLANK(W227),ISERROR(W227/$I227)),0,W227/$I227)</f>
        <v>0</v>
      </c>
      <c r="AA227" s="308"/>
      <c r="AB227" s="309" t="str" cm="1">
        <f t="array" ref="AB227">_xlfn.IFS(AA227="","",AA227/I227&gt;=2,I227*2,AA227/I227&lt;2,AA227)</f>
        <v/>
      </c>
      <c r="AC227" s="310" t="str">
        <f t="shared" si="32"/>
        <v/>
      </c>
      <c r="AD227" s="286"/>
      <c r="AE227" s="305" t="str">
        <f t="shared" si="33"/>
        <v/>
      </c>
      <c r="AF227" s="311">
        <f t="shared" si="34"/>
        <v>0</v>
      </c>
      <c r="AG227" s="187" t="str">
        <f>IF(L227&gt;0,L227+W227+AB227+AC227+R227+#REF!+N227,"")</f>
        <v/>
      </c>
      <c r="AH227" s="188" t="str">
        <f>IF(L227&gt;0,+X227+AD227+S227+#REF!+O227,"")</f>
        <v/>
      </c>
    </row>
    <row r="228" spans="2:34" ht="13.8" outlineLevel="1" x14ac:dyDescent="0.25">
      <c r="B228" s="1"/>
      <c r="C228" s="1"/>
      <c r="D228" s="1"/>
      <c r="E228" s="2"/>
      <c r="F228" s="1"/>
      <c r="G228" s="2"/>
      <c r="H228" s="286"/>
      <c r="I228" s="287"/>
      <c r="J228" s="288" t="str">
        <f t="shared" si="28"/>
        <v/>
      </c>
      <c r="K228" s="288">
        <f t="shared" si="29"/>
        <v>0</v>
      </c>
      <c r="L228" s="303"/>
      <c r="M228" s="304"/>
      <c r="N228" s="303"/>
      <c r="O228" s="286"/>
      <c r="P228" s="305" t="str">
        <f t="shared" si="30"/>
        <v/>
      </c>
      <c r="Q228" s="304"/>
      <c r="R228" s="303"/>
      <c r="S228" s="286"/>
      <c r="T228" s="305" t="str">
        <f t="shared" si="31"/>
        <v/>
      </c>
      <c r="U228" s="306" t="str">
        <f t="shared" si="27"/>
        <v/>
      </c>
      <c r="V228" s="289"/>
      <c r="W228" s="303"/>
      <c r="X228" s="286"/>
      <c r="Y228" s="305" t="str">
        <f>+IF(AND(W228&gt;0,V228&lt;&gt;'Data Validation (ROP used only)'!$A$25),SUM(W228:X228),"")</f>
        <v/>
      </c>
      <c r="Z228" s="307">
        <f>IF(OR(V228='Data Validation (ROP used only)'!$A$25,ISBLANK(W228),ISERROR(W228/$I228)),0,W228/$I228)</f>
        <v>0</v>
      </c>
      <c r="AA228" s="308"/>
      <c r="AB228" s="309" t="str" cm="1">
        <f t="array" ref="AB228">_xlfn.IFS(AA228="","",AA228/I228&gt;=2,I228*2,AA228/I228&lt;2,AA228)</f>
        <v/>
      </c>
      <c r="AC228" s="310" t="str">
        <f t="shared" si="32"/>
        <v/>
      </c>
      <c r="AD228" s="286"/>
      <c r="AE228" s="305" t="str">
        <f t="shared" si="33"/>
        <v/>
      </c>
      <c r="AF228" s="311">
        <f t="shared" si="34"/>
        <v>0</v>
      </c>
      <c r="AG228" s="187" t="str">
        <f>IF(L228&gt;0,L228+W228+AB228+AC228+R228+#REF!+N228,"")</f>
        <v/>
      </c>
      <c r="AH228" s="188" t="str">
        <f>IF(L228&gt;0,+X228+AD228+S228+#REF!+O228,"")</f>
        <v/>
      </c>
    </row>
    <row r="229" spans="2:34" ht="13.8" outlineLevel="1" x14ac:dyDescent="0.25">
      <c r="B229" s="1"/>
      <c r="C229" s="1"/>
      <c r="D229" s="1"/>
      <c r="E229" s="2"/>
      <c r="F229" s="1"/>
      <c r="G229" s="2"/>
      <c r="H229" s="286"/>
      <c r="I229" s="287"/>
      <c r="J229" s="288" t="str">
        <f t="shared" si="28"/>
        <v/>
      </c>
      <c r="K229" s="288">
        <f t="shared" si="29"/>
        <v>0</v>
      </c>
      <c r="L229" s="303"/>
      <c r="M229" s="304"/>
      <c r="N229" s="303"/>
      <c r="O229" s="286"/>
      <c r="P229" s="305" t="str">
        <f t="shared" si="30"/>
        <v/>
      </c>
      <c r="Q229" s="304"/>
      <c r="R229" s="303"/>
      <c r="S229" s="286"/>
      <c r="T229" s="305" t="str">
        <f t="shared" si="31"/>
        <v/>
      </c>
      <c r="U229" s="306" t="str">
        <f t="shared" si="27"/>
        <v/>
      </c>
      <c r="V229" s="289"/>
      <c r="W229" s="303"/>
      <c r="X229" s="286"/>
      <c r="Y229" s="305" t="str">
        <f>+IF(AND(W229&gt;0,V229&lt;&gt;'Data Validation (ROP used only)'!$A$25),SUM(W229:X229),"")</f>
        <v/>
      </c>
      <c r="Z229" s="307">
        <f>IF(OR(V229='Data Validation (ROP used only)'!$A$25,ISBLANK(W229),ISERROR(W229/$I229)),0,W229/$I229)</f>
        <v>0</v>
      </c>
      <c r="AA229" s="308"/>
      <c r="AB229" s="309" t="str" cm="1">
        <f t="array" ref="AB229">_xlfn.IFS(AA229="","",AA229/I229&gt;=2,I229*2,AA229/I229&lt;2,AA229)</f>
        <v/>
      </c>
      <c r="AC229" s="310" t="str">
        <f t="shared" si="32"/>
        <v/>
      </c>
      <c r="AD229" s="286"/>
      <c r="AE229" s="305" t="str">
        <f t="shared" si="33"/>
        <v/>
      </c>
      <c r="AF229" s="311">
        <f t="shared" si="34"/>
        <v>0</v>
      </c>
      <c r="AG229" s="187" t="str">
        <f>IF(L229&gt;0,L229+W229+AB229+AC229+R229+#REF!+N229,"")</f>
        <v/>
      </c>
      <c r="AH229" s="188" t="str">
        <f>IF(L229&gt;0,+X229+AD229+S229+#REF!+O229,"")</f>
        <v/>
      </c>
    </row>
    <row r="230" spans="2:34" ht="13.8" outlineLevel="1" x14ac:dyDescent="0.25">
      <c r="B230" s="1"/>
      <c r="C230" s="1"/>
      <c r="D230" s="1"/>
      <c r="E230" s="2"/>
      <c r="F230" s="1"/>
      <c r="G230" s="2"/>
      <c r="H230" s="286"/>
      <c r="I230" s="287"/>
      <c r="J230" s="288" t="str">
        <f t="shared" si="28"/>
        <v/>
      </c>
      <c r="K230" s="288">
        <f t="shared" si="29"/>
        <v>0</v>
      </c>
      <c r="L230" s="303"/>
      <c r="M230" s="304"/>
      <c r="N230" s="303"/>
      <c r="O230" s="286"/>
      <c r="P230" s="305" t="str">
        <f t="shared" si="30"/>
        <v/>
      </c>
      <c r="Q230" s="304"/>
      <c r="R230" s="303"/>
      <c r="S230" s="286"/>
      <c r="T230" s="305" t="str">
        <f t="shared" si="31"/>
        <v/>
      </c>
      <c r="U230" s="306" t="str">
        <f t="shared" si="27"/>
        <v/>
      </c>
      <c r="V230" s="289"/>
      <c r="W230" s="303"/>
      <c r="X230" s="286"/>
      <c r="Y230" s="305" t="str">
        <f>+IF(AND(W230&gt;0,V230&lt;&gt;'Data Validation (ROP used only)'!$A$25),SUM(W230:X230),"")</f>
        <v/>
      </c>
      <c r="Z230" s="307">
        <f>IF(OR(V230='Data Validation (ROP used only)'!$A$25,ISBLANK(W230),ISERROR(W230/$I230)),0,W230/$I230)</f>
        <v>0</v>
      </c>
      <c r="AA230" s="308"/>
      <c r="AB230" s="309" t="str" cm="1">
        <f t="array" ref="AB230">_xlfn.IFS(AA230="","",AA230/I230&gt;=2,I230*2,AA230/I230&lt;2,AA230)</f>
        <v/>
      </c>
      <c r="AC230" s="310" t="str">
        <f t="shared" si="32"/>
        <v/>
      </c>
      <c r="AD230" s="286"/>
      <c r="AE230" s="305" t="str">
        <f t="shared" si="33"/>
        <v/>
      </c>
      <c r="AF230" s="311">
        <f t="shared" si="34"/>
        <v>0</v>
      </c>
      <c r="AG230" s="187" t="str">
        <f>IF(L230&gt;0,L230+W230+AB230+AC230+R230+#REF!+N230,"")</f>
        <v/>
      </c>
      <c r="AH230" s="188" t="str">
        <f>IF(L230&gt;0,+X230+AD230+S230+#REF!+O230,"")</f>
        <v/>
      </c>
    </row>
    <row r="231" spans="2:34" ht="13.8" outlineLevel="1" x14ac:dyDescent="0.25">
      <c r="B231" s="1"/>
      <c r="C231" s="1"/>
      <c r="D231" s="1"/>
      <c r="E231" s="2"/>
      <c r="F231" s="1"/>
      <c r="G231" s="2"/>
      <c r="H231" s="286"/>
      <c r="I231" s="287"/>
      <c r="J231" s="288" t="str">
        <f t="shared" si="28"/>
        <v/>
      </c>
      <c r="K231" s="288">
        <f t="shared" si="29"/>
        <v>0</v>
      </c>
      <c r="L231" s="303"/>
      <c r="M231" s="304"/>
      <c r="N231" s="303"/>
      <c r="O231" s="286"/>
      <c r="P231" s="305" t="str">
        <f t="shared" si="30"/>
        <v/>
      </c>
      <c r="Q231" s="304"/>
      <c r="R231" s="303"/>
      <c r="S231" s="286"/>
      <c r="T231" s="305" t="str">
        <f t="shared" si="31"/>
        <v/>
      </c>
      <c r="U231" s="306" t="str">
        <f t="shared" si="27"/>
        <v/>
      </c>
      <c r="V231" s="289"/>
      <c r="W231" s="303"/>
      <c r="X231" s="286"/>
      <c r="Y231" s="305" t="str">
        <f>+IF(AND(W231&gt;0,V231&lt;&gt;'Data Validation (ROP used only)'!$A$25),SUM(W231:X231),"")</f>
        <v/>
      </c>
      <c r="Z231" s="307">
        <f>IF(OR(V231='Data Validation (ROP used only)'!$A$25,ISBLANK(W231),ISERROR(W231/$I231)),0,W231/$I231)</f>
        <v>0</v>
      </c>
      <c r="AA231" s="308"/>
      <c r="AB231" s="309" t="str" cm="1">
        <f t="array" ref="AB231">_xlfn.IFS(AA231="","",AA231/I231&gt;=2,I231*2,AA231/I231&lt;2,AA231)</f>
        <v/>
      </c>
      <c r="AC231" s="310" t="str">
        <f t="shared" si="32"/>
        <v/>
      </c>
      <c r="AD231" s="286"/>
      <c r="AE231" s="305" t="str">
        <f t="shared" si="33"/>
        <v/>
      </c>
      <c r="AF231" s="311">
        <f t="shared" si="34"/>
        <v>0</v>
      </c>
      <c r="AG231" s="187" t="str">
        <f>IF(L231&gt;0,L231+W231+AB231+AC231+R231+#REF!+N231,"")</f>
        <v/>
      </c>
      <c r="AH231" s="188" t="str">
        <f>IF(L231&gt;0,+X231+AD231+S231+#REF!+O231,"")</f>
        <v/>
      </c>
    </row>
    <row r="232" spans="2:34" ht="13.8" outlineLevel="1" x14ac:dyDescent="0.25">
      <c r="B232" s="1"/>
      <c r="C232" s="1"/>
      <c r="D232" s="1"/>
      <c r="E232" s="2"/>
      <c r="F232" s="1"/>
      <c r="G232" s="2"/>
      <c r="H232" s="286"/>
      <c r="I232" s="287"/>
      <c r="J232" s="288" t="str">
        <f t="shared" si="28"/>
        <v/>
      </c>
      <c r="K232" s="288">
        <f t="shared" si="29"/>
        <v>0</v>
      </c>
      <c r="L232" s="303"/>
      <c r="M232" s="304"/>
      <c r="N232" s="303"/>
      <c r="O232" s="286"/>
      <c r="P232" s="305" t="str">
        <f t="shared" si="30"/>
        <v/>
      </c>
      <c r="Q232" s="304"/>
      <c r="R232" s="303"/>
      <c r="S232" s="286"/>
      <c r="T232" s="305" t="str">
        <f t="shared" si="31"/>
        <v/>
      </c>
      <c r="U232" s="306" t="str">
        <f t="shared" si="27"/>
        <v/>
      </c>
      <c r="V232" s="289"/>
      <c r="W232" s="303"/>
      <c r="X232" s="286"/>
      <c r="Y232" s="305" t="str">
        <f>+IF(AND(W232&gt;0,V232&lt;&gt;'Data Validation (ROP used only)'!$A$25),SUM(W232:X232),"")</f>
        <v/>
      </c>
      <c r="Z232" s="307">
        <f>IF(OR(V232='Data Validation (ROP used only)'!$A$25,ISBLANK(W232),ISERROR(W232/$I232)),0,W232/$I232)</f>
        <v>0</v>
      </c>
      <c r="AA232" s="308"/>
      <c r="AB232" s="309" t="str" cm="1">
        <f t="array" ref="AB232">_xlfn.IFS(AA232="","",AA232/I232&gt;=2,I232*2,AA232/I232&lt;2,AA232)</f>
        <v/>
      </c>
      <c r="AC232" s="310" t="str">
        <f t="shared" si="32"/>
        <v/>
      </c>
      <c r="AD232" s="286"/>
      <c r="AE232" s="305" t="str">
        <f t="shared" si="33"/>
        <v/>
      </c>
      <c r="AF232" s="311">
        <f t="shared" si="34"/>
        <v>0</v>
      </c>
      <c r="AG232" s="187" t="str">
        <f>IF(L232&gt;0,L232+W232+AB232+AC232+R232+#REF!+N232,"")</f>
        <v/>
      </c>
      <c r="AH232" s="188" t="str">
        <f>IF(L232&gt;0,+X232+AD232+S232+#REF!+O232,"")</f>
        <v/>
      </c>
    </row>
    <row r="233" spans="2:34" ht="13.8" outlineLevel="1" x14ac:dyDescent="0.25">
      <c r="B233" s="1"/>
      <c r="C233" s="1"/>
      <c r="D233" s="1"/>
      <c r="E233" s="2"/>
      <c r="F233" s="1"/>
      <c r="G233" s="2"/>
      <c r="H233" s="286"/>
      <c r="I233" s="287"/>
      <c r="J233" s="288" t="str">
        <f t="shared" si="28"/>
        <v/>
      </c>
      <c r="K233" s="288">
        <f t="shared" si="29"/>
        <v>0</v>
      </c>
      <c r="L233" s="303"/>
      <c r="M233" s="304"/>
      <c r="N233" s="303"/>
      <c r="O233" s="286"/>
      <c r="P233" s="305" t="str">
        <f t="shared" si="30"/>
        <v/>
      </c>
      <c r="Q233" s="304"/>
      <c r="R233" s="303"/>
      <c r="S233" s="286"/>
      <c r="T233" s="305" t="str">
        <f t="shared" si="31"/>
        <v/>
      </c>
      <c r="U233" s="306" t="str">
        <f t="shared" si="27"/>
        <v/>
      </c>
      <c r="V233" s="289"/>
      <c r="W233" s="303"/>
      <c r="X233" s="286"/>
      <c r="Y233" s="305" t="str">
        <f>+IF(AND(W233&gt;0,V233&lt;&gt;'Data Validation (ROP used only)'!$A$25),SUM(W233:X233),"")</f>
        <v/>
      </c>
      <c r="Z233" s="307">
        <f>IF(OR(V233='Data Validation (ROP used only)'!$A$25,ISBLANK(W233),ISERROR(W233/$I233)),0,W233/$I233)</f>
        <v>0</v>
      </c>
      <c r="AA233" s="308"/>
      <c r="AB233" s="309" t="str" cm="1">
        <f t="array" ref="AB233">_xlfn.IFS(AA233="","",AA233/I233&gt;=2,I233*2,AA233/I233&lt;2,AA233)</f>
        <v/>
      </c>
      <c r="AC233" s="310" t="str">
        <f t="shared" si="32"/>
        <v/>
      </c>
      <c r="AD233" s="286"/>
      <c r="AE233" s="305" t="str">
        <f t="shared" si="33"/>
        <v/>
      </c>
      <c r="AF233" s="311">
        <f t="shared" si="34"/>
        <v>0</v>
      </c>
      <c r="AG233" s="187" t="str">
        <f>IF(L233&gt;0,L233+W233+AB233+AC233+R233+#REF!+N233,"")</f>
        <v/>
      </c>
      <c r="AH233" s="188" t="str">
        <f>IF(L233&gt;0,+X233+AD233+S233+#REF!+O233,"")</f>
        <v/>
      </c>
    </row>
    <row r="234" spans="2:34" ht="13.8" outlineLevel="1" x14ac:dyDescent="0.25">
      <c r="B234" s="1"/>
      <c r="C234" s="1"/>
      <c r="D234" s="1"/>
      <c r="E234" s="2"/>
      <c r="F234" s="1"/>
      <c r="G234" s="2"/>
      <c r="H234" s="286"/>
      <c r="I234" s="287"/>
      <c r="J234" s="288" t="str">
        <f t="shared" si="28"/>
        <v/>
      </c>
      <c r="K234" s="288">
        <f t="shared" si="29"/>
        <v>0</v>
      </c>
      <c r="L234" s="303"/>
      <c r="M234" s="304"/>
      <c r="N234" s="303"/>
      <c r="O234" s="286"/>
      <c r="P234" s="305" t="str">
        <f t="shared" si="30"/>
        <v/>
      </c>
      <c r="Q234" s="304"/>
      <c r="R234" s="303"/>
      <c r="S234" s="286"/>
      <c r="T234" s="305" t="str">
        <f t="shared" si="31"/>
        <v/>
      </c>
      <c r="U234" s="306" t="str">
        <f t="shared" si="27"/>
        <v/>
      </c>
      <c r="V234" s="289"/>
      <c r="W234" s="303"/>
      <c r="X234" s="286"/>
      <c r="Y234" s="305" t="str">
        <f>+IF(AND(W234&gt;0,V234&lt;&gt;'Data Validation (ROP used only)'!$A$25),SUM(W234:X234),"")</f>
        <v/>
      </c>
      <c r="Z234" s="307">
        <f>IF(OR(V234='Data Validation (ROP used only)'!$A$25,ISBLANK(W234),ISERROR(W234/$I234)),0,W234/$I234)</f>
        <v>0</v>
      </c>
      <c r="AA234" s="308"/>
      <c r="AB234" s="309" t="str" cm="1">
        <f t="array" ref="AB234">_xlfn.IFS(AA234="","",AA234/I234&gt;=2,I234*2,AA234/I234&lt;2,AA234)</f>
        <v/>
      </c>
      <c r="AC234" s="310" t="str">
        <f t="shared" si="32"/>
        <v/>
      </c>
      <c r="AD234" s="286"/>
      <c r="AE234" s="305" t="str">
        <f t="shared" si="33"/>
        <v/>
      </c>
      <c r="AF234" s="311">
        <f t="shared" si="34"/>
        <v>0</v>
      </c>
      <c r="AG234" s="187" t="str">
        <f>IF(L234&gt;0,L234+W234+AB234+AC234+R234+#REF!+N234,"")</f>
        <v/>
      </c>
      <c r="AH234" s="188" t="str">
        <f>IF(L234&gt;0,+X234+AD234+S234+#REF!+O234,"")</f>
        <v/>
      </c>
    </row>
    <row r="235" spans="2:34" ht="13.8" outlineLevel="1" x14ac:dyDescent="0.25">
      <c r="B235" s="1"/>
      <c r="C235" s="1"/>
      <c r="D235" s="1"/>
      <c r="E235" s="2"/>
      <c r="F235" s="1"/>
      <c r="G235" s="2"/>
      <c r="H235" s="286"/>
      <c r="I235" s="287"/>
      <c r="J235" s="288" t="str">
        <f t="shared" si="28"/>
        <v/>
      </c>
      <c r="K235" s="288">
        <f t="shared" si="29"/>
        <v>0</v>
      </c>
      <c r="L235" s="303"/>
      <c r="M235" s="304"/>
      <c r="N235" s="303"/>
      <c r="O235" s="286"/>
      <c r="P235" s="305" t="str">
        <f t="shared" si="30"/>
        <v/>
      </c>
      <c r="Q235" s="304"/>
      <c r="R235" s="303"/>
      <c r="S235" s="286"/>
      <c r="T235" s="305" t="str">
        <f t="shared" si="31"/>
        <v/>
      </c>
      <c r="U235" s="306" t="str">
        <f t="shared" si="27"/>
        <v/>
      </c>
      <c r="V235" s="289"/>
      <c r="W235" s="303"/>
      <c r="X235" s="286"/>
      <c r="Y235" s="305" t="str">
        <f>+IF(AND(W235&gt;0,V235&lt;&gt;'Data Validation (ROP used only)'!$A$25),SUM(W235:X235),"")</f>
        <v/>
      </c>
      <c r="Z235" s="307">
        <f>IF(OR(V235='Data Validation (ROP used only)'!$A$25,ISBLANK(W235),ISERROR(W235/$I235)),0,W235/$I235)</f>
        <v>0</v>
      </c>
      <c r="AA235" s="308"/>
      <c r="AB235" s="309" t="str" cm="1">
        <f t="array" ref="AB235">_xlfn.IFS(AA235="","",AA235/I235&gt;=2,I235*2,AA235/I235&lt;2,AA235)</f>
        <v/>
      </c>
      <c r="AC235" s="310" t="str">
        <f t="shared" si="32"/>
        <v/>
      </c>
      <c r="AD235" s="286"/>
      <c r="AE235" s="305" t="str">
        <f t="shared" si="33"/>
        <v/>
      </c>
      <c r="AF235" s="311">
        <f t="shared" si="34"/>
        <v>0</v>
      </c>
      <c r="AG235" s="187" t="str">
        <f>IF(L235&gt;0,L235+W235+AB235+AC235+R235+#REF!+N235,"")</f>
        <v/>
      </c>
      <c r="AH235" s="188" t="str">
        <f>IF(L235&gt;0,+X235+AD235+S235+#REF!+O235,"")</f>
        <v/>
      </c>
    </row>
    <row r="236" spans="2:34" ht="13.8" outlineLevel="1" x14ac:dyDescent="0.25">
      <c r="B236" s="1"/>
      <c r="C236" s="1"/>
      <c r="D236" s="1"/>
      <c r="E236" s="2"/>
      <c r="F236" s="1"/>
      <c r="G236" s="2"/>
      <c r="H236" s="286"/>
      <c r="I236" s="287"/>
      <c r="J236" s="288" t="str">
        <f t="shared" si="28"/>
        <v/>
      </c>
      <c r="K236" s="288">
        <f t="shared" si="29"/>
        <v>0</v>
      </c>
      <c r="L236" s="303"/>
      <c r="M236" s="304"/>
      <c r="N236" s="303"/>
      <c r="O236" s="286"/>
      <c r="P236" s="305" t="str">
        <f t="shared" si="30"/>
        <v/>
      </c>
      <c r="Q236" s="304"/>
      <c r="R236" s="303"/>
      <c r="S236" s="286"/>
      <c r="T236" s="305" t="str">
        <f t="shared" si="31"/>
        <v/>
      </c>
      <c r="U236" s="306" t="str">
        <f t="shared" si="27"/>
        <v/>
      </c>
      <c r="V236" s="289"/>
      <c r="W236" s="303"/>
      <c r="X236" s="286"/>
      <c r="Y236" s="305" t="str">
        <f>+IF(AND(W236&gt;0,V236&lt;&gt;'Data Validation (ROP used only)'!$A$25),SUM(W236:X236),"")</f>
        <v/>
      </c>
      <c r="Z236" s="307">
        <f>IF(OR(V236='Data Validation (ROP used only)'!$A$25,ISBLANK(W236),ISERROR(W236/$I236)),0,W236/$I236)</f>
        <v>0</v>
      </c>
      <c r="AA236" s="308"/>
      <c r="AB236" s="309" t="str" cm="1">
        <f t="array" ref="AB236">_xlfn.IFS(AA236="","",AA236/I236&gt;=2,I236*2,AA236/I236&lt;2,AA236)</f>
        <v/>
      </c>
      <c r="AC236" s="310" t="str">
        <f t="shared" si="32"/>
        <v/>
      </c>
      <c r="AD236" s="286"/>
      <c r="AE236" s="305" t="str">
        <f t="shared" si="33"/>
        <v/>
      </c>
      <c r="AF236" s="311">
        <f t="shared" si="34"/>
        <v>0</v>
      </c>
      <c r="AG236" s="187" t="str">
        <f>IF(L236&gt;0,L236+W236+AB236+AC236+R236+#REF!+N236,"")</f>
        <v/>
      </c>
      <c r="AH236" s="188" t="str">
        <f>IF(L236&gt;0,+X236+AD236+S236+#REF!+O236,"")</f>
        <v/>
      </c>
    </row>
    <row r="237" spans="2:34" ht="13.8" outlineLevel="1" x14ac:dyDescent="0.25">
      <c r="B237" s="1"/>
      <c r="C237" s="1"/>
      <c r="D237" s="1"/>
      <c r="E237" s="2"/>
      <c r="F237" s="1"/>
      <c r="G237" s="2"/>
      <c r="H237" s="286"/>
      <c r="I237" s="287"/>
      <c r="J237" s="288" t="str">
        <f t="shared" si="28"/>
        <v/>
      </c>
      <c r="K237" s="288">
        <f t="shared" si="29"/>
        <v>0</v>
      </c>
      <c r="L237" s="303"/>
      <c r="M237" s="304"/>
      <c r="N237" s="303"/>
      <c r="O237" s="286"/>
      <c r="P237" s="305" t="str">
        <f t="shared" si="30"/>
        <v/>
      </c>
      <c r="Q237" s="304"/>
      <c r="R237" s="303"/>
      <c r="S237" s="286"/>
      <c r="T237" s="305" t="str">
        <f t="shared" si="31"/>
        <v/>
      </c>
      <c r="U237" s="306" t="str">
        <f t="shared" si="27"/>
        <v/>
      </c>
      <c r="V237" s="289"/>
      <c r="W237" s="303"/>
      <c r="X237" s="286"/>
      <c r="Y237" s="305" t="str">
        <f>+IF(AND(W237&gt;0,V237&lt;&gt;'Data Validation (ROP used only)'!$A$25),SUM(W237:X237),"")</f>
        <v/>
      </c>
      <c r="Z237" s="307">
        <f>IF(OR(V237='Data Validation (ROP used only)'!$A$25,ISBLANK(W237),ISERROR(W237/$I237)),0,W237/$I237)</f>
        <v>0</v>
      </c>
      <c r="AA237" s="308"/>
      <c r="AB237" s="309" t="str" cm="1">
        <f t="array" ref="AB237">_xlfn.IFS(AA237="","",AA237/I237&gt;=2,I237*2,AA237/I237&lt;2,AA237)</f>
        <v/>
      </c>
      <c r="AC237" s="310" t="str">
        <f t="shared" si="32"/>
        <v/>
      </c>
      <c r="AD237" s="286"/>
      <c r="AE237" s="305" t="str">
        <f t="shared" si="33"/>
        <v/>
      </c>
      <c r="AF237" s="311">
        <f t="shared" si="34"/>
        <v>0</v>
      </c>
      <c r="AG237" s="187" t="str">
        <f>IF(L237&gt;0,L237+W237+AB237+AC237+R237+#REF!+N237,"")</f>
        <v/>
      </c>
      <c r="AH237" s="188" t="str">
        <f>IF(L237&gt;0,+X237+AD237+S237+#REF!+O237,"")</f>
        <v/>
      </c>
    </row>
    <row r="238" spans="2:34" ht="13.8" outlineLevel="1" x14ac:dyDescent="0.25">
      <c r="B238" s="1"/>
      <c r="C238" s="1"/>
      <c r="D238" s="1"/>
      <c r="E238" s="2"/>
      <c r="F238" s="1"/>
      <c r="G238" s="2"/>
      <c r="H238" s="286"/>
      <c r="I238" s="287"/>
      <c r="J238" s="288" t="str">
        <f t="shared" si="28"/>
        <v/>
      </c>
      <c r="K238" s="288">
        <f t="shared" si="29"/>
        <v>0</v>
      </c>
      <c r="L238" s="303"/>
      <c r="M238" s="304"/>
      <c r="N238" s="303"/>
      <c r="O238" s="286"/>
      <c r="P238" s="305" t="str">
        <f t="shared" si="30"/>
        <v/>
      </c>
      <c r="Q238" s="304"/>
      <c r="R238" s="303"/>
      <c r="S238" s="286"/>
      <c r="T238" s="305" t="str">
        <f t="shared" si="31"/>
        <v/>
      </c>
      <c r="U238" s="306" t="str">
        <f t="shared" si="27"/>
        <v/>
      </c>
      <c r="V238" s="289"/>
      <c r="W238" s="303"/>
      <c r="X238" s="286"/>
      <c r="Y238" s="305" t="str">
        <f>+IF(AND(W238&gt;0,V238&lt;&gt;'Data Validation (ROP used only)'!$A$25),SUM(W238:X238),"")</f>
        <v/>
      </c>
      <c r="Z238" s="307">
        <f>IF(OR(V238='Data Validation (ROP used only)'!$A$25,ISBLANK(W238),ISERROR(W238/$I238)),0,W238/$I238)</f>
        <v>0</v>
      </c>
      <c r="AA238" s="308"/>
      <c r="AB238" s="309" t="str" cm="1">
        <f t="array" ref="AB238">_xlfn.IFS(AA238="","",AA238/I238&gt;=2,I238*2,AA238/I238&lt;2,AA238)</f>
        <v/>
      </c>
      <c r="AC238" s="310" t="str">
        <f t="shared" si="32"/>
        <v/>
      </c>
      <c r="AD238" s="286"/>
      <c r="AE238" s="305" t="str">
        <f t="shared" si="33"/>
        <v/>
      </c>
      <c r="AF238" s="311">
        <f t="shared" si="34"/>
        <v>0</v>
      </c>
      <c r="AG238" s="187" t="str">
        <f>IF(L238&gt;0,L238+W238+AB238+AC238+R238+#REF!+N238,"")</f>
        <v/>
      </c>
      <c r="AH238" s="188" t="str">
        <f>IF(L238&gt;0,+X238+AD238+S238+#REF!+O238,"")</f>
        <v/>
      </c>
    </row>
    <row r="239" spans="2:34" ht="13.8" outlineLevel="1" x14ac:dyDescent="0.25">
      <c r="B239" s="1"/>
      <c r="C239" s="1"/>
      <c r="D239" s="1"/>
      <c r="E239" s="2"/>
      <c r="F239" s="1"/>
      <c r="G239" s="2"/>
      <c r="H239" s="286"/>
      <c r="I239" s="287"/>
      <c r="J239" s="288" t="str">
        <f t="shared" si="28"/>
        <v/>
      </c>
      <c r="K239" s="288">
        <f t="shared" si="29"/>
        <v>0</v>
      </c>
      <c r="L239" s="303"/>
      <c r="M239" s="304"/>
      <c r="N239" s="303"/>
      <c r="O239" s="286"/>
      <c r="P239" s="305" t="str">
        <f t="shared" si="30"/>
        <v/>
      </c>
      <c r="Q239" s="304"/>
      <c r="R239" s="303"/>
      <c r="S239" s="286"/>
      <c r="T239" s="305" t="str">
        <f t="shared" si="31"/>
        <v/>
      </c>
      <c r="U239" s="306" t="str">
        <f t="shared" si="27"/>
        <v/>
      </c>
      <c r="V239" s="289"/>
      <c r="W239" s="303"/>
      <c r="X239" s="286"/>
      <c r="Y239" s="305" t="str">
        <f>+IF(AND(W239&gt;0,V239&lt;&gt;'Data Validation (ROP used only)'!$A$25),SUM(W239:X239),"")</f>
        <v/>
      </c>
      <c r="Z239" s="307">
        <f>IF(OR(V239='Data Validation (ROP used only)'!$A$25,ISBLANK(W239),ISERROR(W239/$I239)),0,W239/$I239)</f>
        <v>0</v>
      </c>
      <c r="AA239" s="308"/>
      <c r="AB239" s="309" t="str" cm="1">
        <f t="array" ref="AB239">_xlfn.IFS(AA239="","",AA239/I239&gt;=2,I239*2,AA239/I239&lt;2,AA239)</f>
        <v/>
      </c>
      <c r="AC239" s="310" t="str">
        <f t="shared" si="32"/>
        <v/>
      </c>
      <c r="AD239" s="286"/>
      <c r="AE239" s="305" t="str">
        <f t="shared" si="33"/>
        <v/>
      </c>
      <c r="AF239" s="311">
        <f t="shared" si="34"/>
        <v>0</v>
      </c>
      <c r="AG239" s="187" t="str">
        <f>IF(L239&gt;0,L239+W239+AB239+AC239+R239+#REF!+N239,"")</f>
        <v/>
      </c>
      <c r="AH239" s="188" t="str">
        <f>IF(L239&gt;0,+X239+AD239+S239+#REF!+O239,"")</f>
        <v/>
      </c>
    </row>
    <row r="240" spans="2:34" ht="13.8" outlineLevel="1" x14ac:dyDescent="0.25">
      <c r="B240" s="1"/>
      <c r="C240" s="1"/>
      <c r="D240" s="1"/>
      <c r="E240" s="2"/>
      <c r="F240" s="1"/>
      <c r="G240" s="2"/>
      <c r="H240" s="286"/>
      <c r="I240" s="287"/>
      <c r="J240" s="288" t="str">
        <f t="shared" si="28"/>
        <v/>
      </c>
      <c r="K240" s="288">
        <f t="shared" si="29"/>
        <v>0</v>
      </c>
      <c r="L240" s="303"/>
      <c r="M240" s="304"/>
      <c r="N240" s="303"/>
      <c r="O240" s="286"/>
      <c r="P240" s="305" t="str">
        <f t="shared" si="30"/>
        <v/>
      </c>
      <c r="Q240" s="304"/>
      <c r="R240" s="303"/>
      <c r="S240" s="286"/>
      <c r="T240" s="305" t="str">
        <f t="shared" si="31"/>
        <v/>
      </c>
      <c r="U240" s="306" t="str">
        <f t="shared" si="27"/>
        <v/>
      </c>
      <c r="V240" s="289"/>
      <c r="W240" s="303"/>
      <c r="X240" s="286"/>
      <c r="Y240" s="305" t="str">
        <f>+IF(AND(W240&gt;0,V240&lt;&gt;'Data Validation (ROP used only)'!$A$25),SUM(W240:X240),"")</f>
        <v/>
      </c>
      <c r="Z240" s="307">
        <f>IF(OR(V240='Data Validation (ROP used only)'!$A$25,ISBLANK(W240),ISERROR(W240/$I240)),0,W240/$I240)</f>
        <v>0</v>
      </c>
      <c r="AA240" s="308"/>
      <c r="AB240" s="309" t="str" cm="1">
        <f t="array" ref="AB240">_xlfn.IFS(AA240="","",AA240/I240&gt;=2,I240*2,AA240/I240&lt;2,AA240)</f>
        <v/>
      </c>
      <c r="AC240" s="310" t="str">
        <f t="shared" si="32"/>
        <v/>
      </c>
      <c r="AD240" s="286"/>
      <c r="AE240" s="305" t="str">
        <f t="shared" si="33"/>
        <v/>
      </c>
      <c r="AF240" s="311">
        <f t="shared" si="34"/>
        <v>0</v>
      </c>
      <c r="AG240" s="187" t="str">
        <f>IF(L240&gt;0,L240+W240+AB240+AC240+R240+#REF!+N240,"")</f>
        <v/>
      </c>
      <c r="AH240" s="188" t="str">
        <f>IF(L240&gt;0,+X240+AD240+S240+#REF!+O240,"")</f>
        <v/>
      </c>
    </row>
    <row r="241" spans="2:34" ht="13.8" outlineLevel="1" x14ac:dyDescent="0.25">
      <c r="B241" s="1"/>
      <c r="C241" s="1"/>
      <c r="D241" s="1"/>
      <c r="E241" s="2"/>
      <c r="F241" s="1"/>
      <c r="G241" s="2"/>
      <c r="H241" s="286"/>
      <c r="I241" s="287"/>
      <c r="J241" s="288" t="str">
        <f t="shared" si="28"/>
        <v/>
      </c>
      <c r="K241" s="288">
        <f t="shared" si="29"/>
        <v>0</v>
      </c>
      <c r="L241" s="303"/>
      <c r="M241" s="304"/>
      <c r="N241" s="303"/>
      <c r="O241" s="286"/>
      <c r="P241" s="305" t="str">
        <f t="shared" si="30"/>
        <v/>
      </c>
      <c r="Q241" s="304"/>
      <c r="R241" s="303"/>
      <c r="S241" s="286"/>
      <c r="T241" s="305" t="str">
        <f t="shared" si="31"/>
        <v/>
      </c>
      <c r="U241" s="306" t="str">
        <f t="shared" si="27"/>
        <v/>
      </c>
      <c r="V241" s="289"/>
      <c r="W241" s="303"/>
      <c r="X241" s="286"/>
      <c r="Y241" s="305" t="str">
        <f>+IF(AND(W241&gt;0,V241&lt;&gt;'Data Validation (ROP used only)'!$A$25),SUM(W241:X241),"")</f>
        <v/>
      </c>
      <c r="Z241" s="307">
        <f>IF(OR(V241='Data Validation (ROP used only)'!$A$25,ISBLANK(W241),ISERROR(W241/$I241)),0,W241/$I241)</f>
        <v>0</v>
      </c>
      <c r="AA241" s="308"/>
      <c r="AB241" s="309" t="str" cm="1">
        <f t="array" ref="AB241">_xlfn.IFS(AA241="","",AA241/I241&gt;=2,I241*2,AA241/I241&lt;2,AA241)</f>
        <v/>
      </c>
      <c r="AC241" s="310" t="str">
        <f t="shared" si="32"/>
        <v/>
      </c>
      <c r="AD241" s="286"/>
      <c r="AE241" s="305" t="str">
        <f t="shared" si="33"/>
        <v/>
      </c>
      <c r="AF241" s="311">
        <f t="shared" si="34"/>
        <v>0</v>
      </c>
      <c r="AG241" s="187" t="str">
        <f>IF(L241&gt;0,L241+W241+AB241+AC241+R241+#REF!+N241,"")</f>
        <v/>
      </c>
      <c r="AH241" s="188" t="str">
        <f>IF(L241&gt;0,+X241+AD241+S241+#REF!+O241,"")</f>
        <v/>
      </c>
    </row>
    <row r="242" spans="2:34" ht="13.8" outlineLevel="1" x14ac:dyDescent="0.25">
      <c r="B242" s="1"/>
      <c r="C242" s="1"/>
      <c r="D242" s="1"/>
      <c r="E242" s="2"/>
      <c r="F242" s="1"/>
      <c r="G242" s="2"/>
      <c r="H242" s="286"/>
      <c r="I242" s="287"/>
      <c r="J242" s="288" t="str">
        <f t="shared" si="28"/>
        <v/>
      </c>
      <c r="K242" s="288">
        <f t="shared" si="29"/>
        <v>0</v>
      </c>
      <c r="L242" s="303"/>
      <c r="M242" s="304"/>
      <c r="N242" s="303"/>
      <c r="O242" s="286"/>
      <c r="P242" s="305" t="str">
        <f t="shared" si="30"/>
        <v/>
      </c>
      <c r="Q242" s="304"/>
      <c r="R242" s="303"/>
      <c r="S242" s="286"/>
      <c r="T242" s="305" t="str">
        <f t="shared" si="31"/>
        <v/>
      </c>
      <c r="U242" s="306" t="str">
        <f t="shared" si="27"/>
        <v/>
      </c>
      <c r="V242" s="289"/>
      <c r="W242" s="303"/>
      <c r="X242" s="286"/>
      <c r="Y242" s="305" t="str">
        <f>+IF(AND(W242&gt;0,V242&lt;&gt;'Data Validation (ROP used only)'!$A$25),SUM(W242:X242),"")</f>
        <v/>
      </c>
      <c r="Z242" s="307">
        <f>IF(OR(V242='Data Validation (ROP used only)'!$A$25,ISBLANK(W242),ISERROR(W242/$I242)),0,W242/$I242)</f>
        <v>0</v>
      </c>
      <c r="AA242" s="308"/>
      <c r="AB242" s="309" t="str" cm="1">
        <f t="array" ref="AB242">_xlfn.IFS(AA242="","",AA242/I242&gt;=2,I242*2,AA242/I242&lt;2,AA242)</f>
        <v/>
      </c>
      <c r="AC242" s="310" t="str">
        <f t="shared" si="32"/>
        <v/>
      </c>
      <c r="AD242" s="286"/>
      <c r="AE242" s="305" t="str">
        <f t="shared" si="33"/>
        <v/>
      </c>
      <c r="AF242" s="311">
        <f t="shared" si="34"/>
        <v>0</v>
      </c>
      <c r="AG242" s="187" t="str">
        <f>IF(L242&gt;0,L242+W242+AB242+AC242+R242+#REF!+N242,"")</f>
        <v/>
      </c>
      <c r="AH242" s="188" t="str">
        <f>IF(L242&gt;0,+X242+AD242+S242+#REF!+O242,"")</f>
        <v/>
      </c>
    </row>
    <row r="243" spans="2:34" ht="13.8" outlineLevel="1" x14ac:dyDescent="0.25">
      <c r="B243" s="1"/>
      <c r="C243" s="1"/>
      <c r="D243" s="1"/>
      <c r="E243" s="2"/>
      <c r="F243" s="1"/>
      <c r="G243" s="2"/>
      <c r="H243" s="286"/>
      <c r="I243" s="287"/>
      <c r="J243" s="288" t="str">
        <f t="shared" si="28"/>
        <v/>
      </c>
      <c r="K243" s="288">
        <f t="shared" si="29"/>
        <v>0</v>
      </c>
      <c r="L243" s="303"/>
      <c r="M243" s="304"/>
      <c r="N243" s="303"/>
      <c r="O243" s="286"/>
      <c r="P243" s="305" t="str">
        <f t="shared" si="30"/>
        <v/>
      </c>
      <c r="Q243" s="304"/>
      <c r="R243" s="303"/>
      <c r="S243" s="286"/>
      <c r="T243" s="305" t="str">
        <f t="shared" si="31"/>
        <v/>
      </c>
      <c r="U243" s="306" t="str">
        <f t="shared" si="27"/>
        <v/>
      </c>
      <c r="V243" s="289"/>
      <c r="W243" s="303"/>
      <c r="X243" s="286"/>
      <c r="Y243" s="305" t="str">
        <f>+IF(AND(W243&gt;0,V243&lt;&gt;'Data Validation (ROP used only)'!$A$25),SUM(W243:X243),"")</f>
        <v/>
      </c>
      <c r="Z243" s="307">
        <f>IF(OR(V243='Data Validation (ROP used only)'!$A$25,ISBLANK(W243),ISERROR(W243/$I243)),0,W243/$I243)</f>
        <v>0</v>
      </c>
      <c r="AA243" s="308"/>
      <c r="AB243" s="309" t="str" cm="1">
        <f t="array" ref="AB243">_xlfn.IFS(AA243="","",AA243/I243&gt;=2,I243*2,AA243/I243&lt;2,AA243)</f>
        <v/>
      </c>
      <c r="AC243" s="310" t="str">
        <f t="shared" si="32"/>
        <v/>
      </c>
      <c r="AD243" s="286"/>
      <c r="AE243" s="305" t="str">
        <f t="shared" si="33"/>
        <v/>
      </c>
      <c r="AF243" s="311">
        <f t="shared" si="34"/>
        <v>0</v>
      </c>
      <c r="AG243" s="187" t="str">
        <f>IF(L243&gt;0,L243+W243+AB243+AC243+R243+#REF!+N243,"")</f>
        <v/>
      </c>
      <c r="AH243" s="188" t="str">
        <f>IF(L243&gt;0,+X243+AD243+S243+#REF!+O243,"")</f>
        <v/>
      </c>
    </row>
    <row r="244" spans="2:34" ht="13.8" outlineLevel="1" x14ac:dyDescent="0.25">
      <c r="B244" s="1"/>
      <c r="C244" s="1"/>
      <c r="D244" s="1"/>
      <c r="E244" s="2"/>
      <c r="F244" s="1"/>
      <c r="G244" s="2"/>
      <c r="H244" s="286"/>
      <c r="I244" s="287"/>
      <c r="J244" s="288" t="str">
        <f t="shared" si="28"/>
        <v/>
      </c>
      <c r="K244" s="288">
        <f t="shared" si="29"/>
        <v>0</v>
      </c>
      <c r="L244" s="303"/>
      <c r="M244" s="304"/>
      <c r="N244" s="303"/>
      <c r="O244" s="286"/>
      <c r="P244" s="305" t="str">
        <f t="shared" si="30"/>
        <v/>
      </c>
      <c r="Q244" s="304"/>
      <c r="R244" s="303"/>
      <c r="S244" s="286"/>
      <c r="T244" s="305" t="str">
        <f t="shared" si="31"/>
        <v/>
      </c>
      <c r="U244" s="306" t="str">
        <f t="shared" si="27"/>
        <v/>
      </c>
      <c r="V244" s="289"/>
      <c r="W244" s="303"/>
      <c r="X244" s="286"/>
      <c r="Y244" s="305" t="str">
        <f>+IF(AND(W244&gt;0,V244&lt;&gt;'Data Validation (ROP used only)'!$A$25),SUM(W244:X244),"")</f>
        <v/>
      </c>
      <c r="Z244" s="307">
        <f>IF(OR(V244='Data Validation (ROP used only)'!$A$25,ISBLANK(W244),ISERROR(W244/$I244)),0,W244/$I244)</f>
        <v>0</v>
      </c>
      <c r="AA244" s="308"/>
      <c r="AB244" s="309" t="str" cm="1">
        <f t="array" ref="AB244">_xlfn.IFS(AA244="","",AA244/I244&gt;=2,I244*2,AA244/I244&lt;2,AA244)</f>
        <v/>
      </c>
      <c r="AC244" s="310" t="str">
        <f t="shared" si="32"/>
        <v/>
      </c>
      <c r="AD244" s="286"/>
      <c r="AE244" s="305" t="str">
        <f t="shared" si="33"/>
        <v/>
      </c>
      <c r="AF244" s="311">
        <f t="shared" si="34"/>
        <v>0</v>
      </c>
      <c r="AG244" s="187" t="str">
        <f>IF(L244&gt;0,L244+W244+AB244+AC244+R244+#REF!+N244,"")</f>
        <v/>
      </c>
      <c r="AH244" s="188" t="str">
        <f>IF(L244&gt;0,+X244+AD244+S244+#REF!+O244,"")</f>
        <v/>
      </c>
    </row>
    <row r="245" spans="2:34" ht="13.8" outlineLevel="1" x14ac:dyDescent="0.25">
      <c r="B245" s="1"/>
      <c r="C245" s="1"/>
      <c r="D245" s="1"/>
      <c r="E245" s="2"/>
      <c r="F245" s="1"/>
      <c r="G245" s="2"/>
      <c r="H245" s="286"/>
      <c r="I245" s="287"/>
      <c r="J245" s="288" t="str">
        <f t="shared" si="28"/>
        <v/>
      </c>
      <c r="K245" s="288">
        <f t="shared" si="29"/>
        <v>0</v>
      </c>
      <c r="L245" s="303"/>
      <c r="M245" s="304"/>
      <c r="N245" s="303"/>
      <c r="O245" s="286"/>
      <c r="P245" s="305" t="str">
        <f t="shared" si="30"/>
        <v/>
      </c>
      <c r="Q245" s="304"/>
      <c r="R245" s="303"/>
      <c r="S245" s="286"/>
      <c r="T245" s="305" t="str">
        <f t="shared" si="31"/>
        <v/>
      </c>
      <c r="U245" s="306" t="str">
        <f t="shared" si="27"/>
        <v/>
      </c>
      <c r="V245" s="289"/>
      <c r="W245" s="303"/>
      <c r="X245" s="286"/>
      <c r="Y245" s="305" t="str">
        <f>+IF(AND(W245&gt;0,V245&lt;&gt;'Data Validation (ROP used only)'!$A$25),SUM(W245:X245),"")</f>
        <v/>
      </c>
      <c r="Z245" s="307">
        <f>IF(OR(V245='Data Validation (ROP used only)'!$A$25,ISBLANK(W245),ISERROR(W245/$I245)),0,W245/$I245)</f>
        <v>0</v>
      </c>
      <c r="AA245" s="308"/>
      <c r="AB245" s="309" t="str" cm="1">
        <f t="array" ref="AB245">_xlfn.IFS(AA245="","",AA245/I245&gt;=2,I245*2,AA245/I245&lt;2,AA245)</f>
        <v/>
      </c>
      <c r="AC245" s="310" t="str">
        <f t="shared" si="32"/>
        <v/>
      </c>
      <c r="AD245" s="286"/>
      <c r="AE245" s="305" t="str">
        <f t="shared" si="33"/>
        <v/>
      </c>
      <c r="AF245" s="311">
        <f t="shared" si="34"/>
        <v>0</v>
      </c>
      <c r="AG245" s="187" t="str">
        <f>IF(L245&gt;0,L245+W245+AB245+AC245+R245+#REF!+N245,"")</f>
        <v/>
      </c>
      <c r="AH245" s="188" t="str">
        <f>IF(L245&gt;0,+X245+AD245+S245+#REF!+O245,"")</f>
        <v/>
      </c>
    </row>
    <row r="246" spans="2:34" ht="13.8" outlineLevel="1" x14ac:dyDescent="0.25">
      <c r="B246" s="1"/>
      <c r="C246" s="1"/>
      <c r="D246" s="1"/>
      <c r="E246" s="2"/>
      <c r="F246" s="1"/>
      <c r="G246" s="2"/>
      <c r="H246" s="286"/>
      <c r="I246" s="287"/>
      <c r="J246" s="288" t="str">
        <f t="shared" si="28"/>
        <v/>
      </c>
      <c r="K246" s="288">
        <f t="shared" si="29"/>
        <v>0</v>
      </c>
      <c r="L246" s="303"/>
      <c r="M246" s="304"/>
      <c r="N246" s="303"/>
      <c r="O246" s="286"/>
      <c r="P246" s="305" t="str">
        <f t="shared" si="30"/>
        <v/>
      </c>
      <c r="Q246" s="304"/>
      <c r="R246" s="303"/>
      <c r="S246" s="286"/>
      <c r="T246" s="305" t="str">
        <f t="shared" si="31"/>
        <v/>
      </c>
      <c r="U246" s="306" t="str">
        <f t="shared" si="27"/>
        <v/>
      </c>
      <c r="V246" s="289"/>
      <c r="W246" s="303"/>
      <c r="X246" s="286"/>
      <c r="Y246" s="305" t="str">
        <f>+IF(AND(W246&gt;0,V246&lt;&gt;'Data Validation (ROP used only)'!$A$25),SUM(W246:X246),"")</f>
        <v/>
      </c>
      <c r="Z246" s="307">
        <f>IF(OR(V246='Data Validation (ROP used only)'!$A$25,ISBLANK(W246),ISERROR(W246/$I246)),0,W246/$I246)</f>
        <v>0</v>
      </c>
      <c r="AA246" s="308"/>
      <c r="AB246" s="309" t="str" cm="1">
        <f t="array" ref="AB246">_xlfn.IFS(AA246="","",AA246/I246&gt;=2,I246*2,AA246/I246&lt;2,AA246)</f>
        <v/>
      </c>
      <c r="AC246" s="310" t="str">
        <f t="shared" si="32"/>
        <v/>
      </c>
      <c r="AD246" s="286"/>
      <c r="AE246" s="305" t="str">
        <f t="shared" si="33"/>
        <v/>
      </c>
      <c r="AF246" s="311">
        <f t="shared" si="34"/>
        <v>0</v>
      </c>
      <c r="AG246" s="187" t="str">
        <f>IF(L246&gt;0,L246+W246+AB246+AC246+R246+#REF!+N246,"")</f>
        <v/>
      </c>
      <c r="AH246" s="188" t="str">
        <f>IF(L246&gt;0,+X246+AD246+S246+#REF!+O246,"")</f>
        <v/>
      </c>
    </row>
    <row r="247" spans="2:34" ht="13.8" outlineLevel="1" x14ac:dyDescent="0.25">
      <c r="B247" s="1"/>
      <c r="C247" s="1"/>
      <c r="D247" s="1"/>
      <c r="E247" s="2"/>
      <c r="F247" s="1"/>
      <c r="G247" s="2"/>
      <c r="H247" s="286"/>
      <c r="I247" s="287"/>
      <c r="J247" s="288" t="str">
        <f t="shared" si="28"/>
        <v/>
      </c>
      <c r="K247" s="288">
        <f t="shared" si="29"/>
        <v>0</v>
      </c>
      <c r="L247" s="303"/>
      <c r="M247" s="304"/>
      <c r="N247" s="303"/>
      <c r="O247" s="286"/>
      <c r="P247" s="305" t="str">
        <f t="shared" si="30"/>
        <v/>
      </c>
      <c r="Q247" s="304"/>
      <c r="R247" s="303"/>
      <c r="S247" s="286"/>
      <c r="T247" s="305" t="str">
        <f t="shared" si="31"/>
        <v/>
      </c>
      <c r="U247" s="306" t="str">
        <f t="shared" si="27"/>
        <v/>
      </c>
      <c r="V247" s="289"/>
      <c r="W247" s="303"/>
      <c r="X247" s="286"/>
      <c r="Y247" s="305" t="str">
        <f>+IF(AND(W247&gt;0,V247&lt;&gt;'Data Validation (ROP used only)'!$A$25),SUM(W247:X247),"")</f>
        <v/>
      </c>
      <c r="Z247" s="307">
        <f>IF(OR(V247='Data Validation (ROP used only)'!$A$25,ISBLANK(W247),ISERROR(W247/$I247)),0,W247/$I247)</f>
        <v>0</v>
      </c>
      <c r="AA247" s="308"/>
      <c r="AB247" s="309" t="str" cm="1">
        <f t="array" ref="AB247">_xlfn.IFS(AA247="","",AA247/I247&gt;=2,I247*2,AA247/I247&lt;2,AA247)</f>
        <v/>
      </c>
      <c r="AC247" s="310" t="str">
        <f t="shared" si="32"/>
        <v/>
      </c>
      <c r="AD247" s="286"/>
      <c r="AE247" s="305" t="str">
        <f t="shared" si="33"/>
        <v/>
      </c>
      <c r="AF247" s="311">
        <f t="shared" si="34"/>
        <v>0</v>
      </c>
      <c r="AG247" s="187" t="str">
        <f>IF(L247&gt;0,L247+W247+AB247+AC247+R247+#REF!+N247,"")</f>
        <v/>
      </c>
      <c r="AH247" s="188" t="str">
        <f>IF(L247&gt;0,+X247+AD247+S247+#REF!+O247,"")</f>
        <v/>
      </c>
    </row>
    <row r="248" spans="2:34" ht="13.8" outlineLevel="1" x14ac:dyDescent="0.25">
      <c r="B248" s="1"/>
      <c r="C248" s="1"/>
      <c r="D248" s="1"/>
      <c r="E248" s="2"/>
      <c r="F248" s="1"/>
      <c r="G248" s="2"/>
      <c r="H248" s="286"/>
      <c r="I248" s="287"/>
      <c r="J248" s="288" t="str">
        <f t="shared" si="28"/>
        <v/>
      </c>
      <c r="K248" s="288">
        <f t="shared" si="29"/>
        <v>0</v>
      </c>
      <c r="L248" s="303"/>
      <c r="M248" s="304"/>
      <c r="N248" s="303"/>
      <c r="O248" s="286"/>
      <c r="P248" s="305" t="str">
        <f t="shared" si="30"/>
        <v/>
      </c>
      <c r="Q248" s="304"/>
      <c r="R248" s="303"/>
      <c r="S248" s="286"/>
      <c r="T248" s="305" t="str">
        <f t="shared" si="31"/>
        <v/>
      </c>
      <c r="U248" s="306" t="str">
        <f t="shared" si="27"/>
        <v/>
      </c>
      <c r="V248" s="289"/>
      <c r="W248" s="303"/>
      <c r="X248" s="286"/>
      <c r="Y248" s="305" t="str">
        <f>+IF(AND(W248&gt;0,V248&lt;&gt;'Data Validation (ROP used only)'!$A$25),SUM(W248:X248),"")</f>
        <v/>
      </c>
      <c r="Z248" s="307">
        <f>IF(OR(V248='Data Validation (ROP used only)'!$A$25,ISBLANK(W248),ISERROR(W248/$I248)),0,W248/$I248)</f>
        <v>0</v>
      </c>
      <c r="AA248" s="308"/>
      <c r="AB248" s="309" t="str" cm="1">
        <f t="array" ref="AB248">_xlfn.IFS(AA248="","",AA248/I248&gt;=2,I248*2,AA248/I248&lt;2,AA248)</f>
        <v/>
      </c>
      <c r="AC248" s="310" t="str">
        <f t="shared" si="32"/>
        <v/>
      </c>
      <c r="AD248" s="286"/>
      <c r="AE248" s="305" t="str">
        <f t="shared" si="33"/>
        <v/>
      </c>
      <c r="AF248" s="311">
        <f t="shared" si="34"/>
        <v>0</v>
      </c>
      <c r="AG248" s="187" t="str">
        <f>IF(L248&gt;0,L248+W248+AB248+AC248+R248+#REF!+N248,"")</f>
        <v/>
      </c>
      <c r="AH248" s="188" t="str">
        <f>IF(L248&gt;0,+X248+AD248+S248+#REF!+O248,"")</f>
        <v/>
      </c>
    </row>
    <row r="249" spans="2:34" ht="13.8" outlineLevel="1" x14ac:dyDescent="0.25">
      <c r="B249" s="1"/>
      <c r="C249" s="1"/>
      <c r="D249" s="1"/>
      <c r="E249" s="2"/>
      <c r="F249" s="1"/>
      <c r="G249" s="2"/>
      <c r="H249" s="286"/>
      <c r="I249" s="287"/>
      <c r="J249" s="288" t="str">
        <f t="shared" si="28"/>
        <v/>
      </c>
      <c r="K249" s="288">
        <f t="shared" si="29"/>
        <v>0</v>
      </c>
      <c r="L249" s="303"/>
      <c r="M249" s="304"/>
      <c r="N249" s="303"/>
      <c r="O249" s="286"/>
      <c r="P249" s="305" t="str">
        <f t="shared" si="30"/>
        <v/>
      </c>
      <c r="Q249" s="304"/>
      <c r="R249" s="303"/>
      <c r="S249" s="286"/>
      <c r="T249" s="305" t="str">
        <f t="shared" si="31"/>
        <v/>
      </c>
      <c r="U249" s="306" t="str">
        <f t="shared" si="27"/>
        <v/>
      </c>
      <c r="V249" s="289"/>
      <c r="W249" s="303"/>
      <c r="X249" s="286"/>
      <c r="Y249" s="305" t="str">
        <f>+IF(AND(W249&gt;0,V249&lt;&gt;'Data Validation (ROP used only)'!$A$25),SUM(W249:X249),"")</f>
        <v/>
      </c>
      <c r="Z249" s="307">
        <f>IF(OR(V249='Data Validation (ROP used only)'!$A$25,ISBLANK(W249),ISERROR(W249/$I249)),0,W249/$I249)</f>
        <v>0</v>
      </c>
      <c r="AA249" s="308"/>
      <c r="AB249" s="309" t="str" cm="1">
        <f t="array" ref="AB249">_xlfn.IFS(AA249="","",AA249/I249&gt;=2,I249*2,AA249/I249&lt;2,AA249)</f>
        <v/>
      </c>
      <c r="AC249" s="310" t="str">
        <f t="shared" si="32"/>
        <v/>
      </c>
      <c r="AD249" s="286"/>
      <c r="AE249" s="305" t="str">
        <f t="shared" si="33"/>
        <v/>
      </c>
      <c r="AF249" s="311">
        <f t="shared" si="34"/>
        <v>0</v>
      </c>
      <c r="AG249" s="187" t="str">
        <f>IF(L249&gt;0,L249+W249+AB249+AC249+R249+#REF!+N249,"")</f>
        <v/>
      </c>
      <c r="AH249" s="188" t="str">
        <f>IF(L249&gt;0,+X249+AD249+S249+#REF!+O249,"")</f>
        <v/>
      </c>
    </row>
    <row r="250" spans="2:34" ht="13.8" outlineLevel="1" x14ac:dyDescent="0.25">
      <c r="B250" s="1"/>
      <c r="C250" s="1"/>
      <c r="D250" s="1"/>
      <c r="E250" s="2"/>
      <c r="F250" s="1"/>
      <c r="G250" s="2"/>
      <c r="H250" s="286"/>
      <c r="I250" s="287"/>
      <c r="J250" s="288" t="str">
        <f t="shared" si="28"/>
        <v/>
      </c>
      <c r="K250" s="288">
        <f t="shared" si="29"/>
        <v>0</v>
      </c>
      <c r="L250" s="303"/>
      <c r="M250" s="304"/>
      <c r="N250" s="303"/>
      <c r="O250" s="286"/>
      <c r="P250" s="305" t="str">
        <f t="shared" si="30"/>
        <v/>
      </c>
      <c r="Q250" s="304"/>
      <c r="R250" s="303"/>
      <c r="S250" s="286"/>
      <c r="T250" s="305" t="str">
        <f t="shared" si="31"/>
        <v/>
      </c>
      <c r="U250" s="306" t="str">
        <f t="shared" si="27"/>
        <v/>
      </c>
      <c r="V250" s="289"/>
      <c r="W250" s="303"/>
      <c r="X250" s="286"/>
      <c r="Y250" s="305" t="str">
        <f>+IF(AND(W250&gt;0,V250&lt;&gt;'Data Validation (ROP used only)'!$A$25),SUM(W250:X250),"")</f>
        <v/>
      </c>
      <c r="Z250" s="307">
        <f>IF(OR(V250='Data Validation (ROP used only)'!$A$25,ISBLANK(W250),ISERROR(W250/$I250)),0,W250/$I250)</f>
        <v>0</v>
      </c>
      <c r="AA250" s="308"/>
      <c r="AB250" s="309" t="str" cm="1">
        <f t="array" ref="AB250">_xlfn.IFS(AA250="","",AA250/I250&gt;=2,I250*2,AA250/I250&lt;2,AA250)</f>
        <v/>
      </c>
      <c r="AC250" s="310" t="str">
        <f t="shared" si="32"/>
        <v/>
      </c>
      <c r="AD250" s="286"/>
      <c r="AE250" s="305" t="str">
        <f t="shared" si="33"/>
        <v/>
      </c>
      <c r="AF250" s="311">
        <f t="shared" si="34"/>
        <v>0</v>
      </c>
      <c r="AG250" s="187" t="str">
        <f>IF(L250&gt;0,L250+W250+AB250+AC250+R250+#REF!+N250,"")</f>
        <v/>
      </c>
      <c r="AH250" s="188" t="str">
        <f>IF(L250&gt;0,+X250+AD250+S250+#REF!+O250,"")</f>
        <v/>
      </c>
    </row>
    <row r="251" spans="2:34" ht="13.8" outlineLevel="1" x14ac:dyDescent="0.25">
      <c r="B251" s="1"/>
      <c r="C251" s="1"/>
      <c r="D251" s="1"/>
      <c r="E251" s="2"/>
      <c r="F251" s="1"/>
      <c r="G251" s="2"/>
      <c r="H251" s="286"/>
      <c r="I251" s="287"/>
      <c r="J251" s="288" t="str">
        <f t="shared" si="28"/>
        <v/>
      </c>
      <c r="K251" s="288">
        <f t="shared" si="29"/>
        <v>0</v>
      </c>
      <c r="L251" s="303"/>
      <c r="M251" s="304"/>
      <c r="N251" s="303"/>
      <c r="O251" s="286"/>
      <c r="P251" s="305" t="str">
        <f t="shared" si="30"/>
        <v/>
      </c>
      <c r="Q251" s="304"/>
      <c r="R251" s="303"/>
      <c r="S251" s="286"/>
      <c r="T251" s="305" t="str">
        <f t="shared" si="31"/>
        <v/>
      </c>
      <c r="U251" s="306" t="str">
        <f t="shared" si="27"/>
        <v/>
      </c>
      <c r="V251" s="289"/>
      <c r="W251" s="303"/>
      <c r="X251" s="286"/>
      <c r="Y251" s="305" t="str">
        <f>+IF(AND(W251&gt;0,V251&lt;&gt;'Data Validation (ROP used only)'!$A$25),SUM(W251:X251),"")</f>
        <v/>
      </c>
      <c r="Z251" s="307">
        <f>IF(OR(V251='Data Validation (ROP used only)'!$A$25,ISBLANK(W251),ISERROR(W251/$I251)),0,W251/$I251)</f>
        <v>0</v>
      </c>
      <c r="AA251" s="308"/>
      <c r="AB251" s="309" t="str" cm="1">
        <f t="array" ref="AB251">_xlfn.IFS(AA251="","",AA251/I251&gt;=2,I251*2,AA251/I251&lt;2,AA251)</f>
        <v/>
      </c>
      <c r="AC251" s="310" t="str">
        <f t="shared" si="32"/>
        <v/>
      </c>
      <c r="AD251" s="286"/>
      <c r="AE251" s="305" t="str">
        <f t="shared" si="33"/>
        <v/>
      </c>
      <c r="AF251" s="311">
        <f t="shared" si="34"/>
        <v>0</v>
      </c>
      <c r="AG251" s="187" t="str">
        <f>IF(L251&gt;0,L251+W251+AB251+AC251+R251+#REF!+N251,"")</f>
        <v/>
      </c>
      <c r="AH251" s="188" t="str">
        <f>IF(L251&gt;0,+X251+AD251+S251+#REF!+O251,"")</f>
        <v/>
      </c>
    </row>
    <row r="252" spans="2:34" ht="13.8" outlineLevel="1" x14ac:dyDescent="0.25">
      <c r="B252" s="1"/>
      <c r="C252" s="1"/>
      <c r="D252" s="1"/>
      <c r="E252" s="2"/>
      <c r="F252" s="1"/>
      <c r="G252" s="2"/>
      <c r="H252" s="286"/>
      <c r="I252" s="287"/>
      <c r="J252" s="288" t="str">
        <f t="shared" si="28"/>
        <v/>
      </c>
      <c r="K252" s="288">
        <f t="shared" si="29"/>
        <v>0</v>
      </c>
      <c r="L252" s="303"/>
      <c r="M252" s="304"/>
      <c r="N252" s="303"/>
      <c r="O252" s="286"/>
      <c r="P252" s="305" t="str">
        <f t="shared" si="30"/>
        <v/>
      </c>
      <c r="Q252" s="304"/>
      <c r="R252" s="303"/>
      <c r="S252" s="286"/>
      <c r="T252" s="305" t="str">
        <f t="shared" si="31"/>
        <v/>
      </c>
      <c r="U252" s="306" t="str">
        <f t="shared" si="27"/>
        <v/>
      </c>
      <c r="V252" s="289"/>
      <c r="W252" s="303"/>
      <c r="X252" s="286"/>
      <c r="Y252" s="305" t="str">
        <f>+IF(AND(W252&gt;0,V252&lt;&gt;'Data Validation (ROP used only)'!$A$25),SUM(W252:X252),"")</f>
        <v/>
      </c>
      <c r="Z252" s="307">
        <f>IF(OR(V252='Data Validation (ROP used only)'!$A$25,ISBLANK(W252),ISERROR(W252/$I252)),0,W252/$I252)</f>
        <v>0</v>
      </c>
      <c r="AA252" s="308"/>
      <c r="AB252" s="309" t="str" cm="1">
        <f t="array" ref="AB252">_xlfn.IFS(AA252="","",AA252/I252&gt;=2,I252*2,AA252/I252&lt;2,AA252)</f>
        <v/>
      </c>
      <c r="AC252" s="310" t="str">
        <f t="shared" si="32"/>
        <v/>
      </c>
      <c r="AD252" s="286"/>
      <c r="AE252" s="305" t="str">
        <f t="shared" si="33"/>
        <v/>
      </c>
      <c r="AF252" s="311">
        <f t="shared" si="34"/>
        <v>0</v>
      </c>
      <c r="AG252" s="187" t="str">
        <f>IF(L252&gt;0,L252+W252+AB252+AC252+R252+#REF!+N252,"")</f>
        <v/>
      </c>
      <c r="AH252" s="188" t="str">
        <f>IF(L252&gt;0,+X252+AD252+S252+#REF!+O252,"")</f>
        <v/>
      </c>
    </row>
    <row r="253" spans="2:34" ht="13.8" outlineLevel="1" x14ac:dyDescent="0.25">
      <c r="B253" s="1"/>
      <c r="C253" s="1"/>
      <c r="D253" s="1"/>
      <c r="E253" s="2"/>
      <c r="F253" s="1"/>
      <c r="G253" s="2"/>
      <c r="H253" s="286"/>
      <c r="I253" s="287"/>
      <c r="J253" s="288" t="str">
        <f t="shared" si="28"/>
        <v/>
      </c>
      <c r="K253" s="288">
        <f t="shared" si="29"/>
        <v>0</v>
      </c>
      <c r="L253" s="303"/>
      <c r="M253" s="304"/>
      <c r="N253" s="303"/>
      <c r="O253" s="286"/>
      <c r="P253" s="305" t="str">
        <f t="shared" si="30"/>
        <v/>
      </c>
      <c r="Q253" s="304"/>
      <c r="R253" s="303"/>
      <c r="S253" s="286"/>
      <c r="T253" s="305" t="str">
        <f t="shared" si="31"/>
        <v/>
      </c>
      <c r="U253" s="306" t="str">
        <f t="shared" si="27"/>
        <v/>
      </c>
      <c r="V253" s="289"/>
      <c r="W253" s="303"/>
      <c r="X253" s="286"/>
      <c r="Y253" s="305" t="str">
        <f>+IF(AND(W253&gt;0,V253&lt;&gt;'Data Validation (ROP used only)'!$A$25),SUM(W253:X253),"")</f>
        <v/>
      </c>
      <c r="Z253" s="307">
        <f>IF(OR(V253='Data Validation (ROP used only)'!$A$25,ISBLANK(W253),ISERROR(W253/$I253)),0,W253/$I253)</f>
        <v>0</v>
      </c>
      <c r="AA253" s="308"/>
      <c r="AB253" s="309" t="str" cm="1">
        <f t="array" ref="AB253">_xlfn.IFS(AA253="","",AA253/I253&gt;=2,I253*2,AA253/I253&lt;2,AA253)</f>
        <v/>
      </c>
      <c r="AC253" s="310" t="str">
        <f t="shared" si="32"/>
        <v/>
      </c>
      <c r="AD253" s="286"/>
      <c r="AE253" s="305" t="str">
        <f t="shared" si="33"/>
        <v/>
      </c>
      <c r="AF253" s="311">
        <f t="shared" si="34"/>
        <v>0</v>
      </c>
      <c r="AG253" s="187" t="str">
        <f>IF(L253&gt;0,L253+W253+AB253+AC253+R253+#REF!+N253,"")</f>
        <v/>
      </c>
      <c r="AH253" s="188" t="str">
        <f>IF(L253&gt;0,+X253+AD253+S253+#REF!+O253,"")</f>
        <v/>
      </c>
    </row>
    <row r="254" spans="2:34" ht="13.8" outlineLevel="1" x14ac:dyDescent="0.25">
      <c r="B254" s="1"/>
      <c r="C254" s="1"/>
      <c r="D254" s="1"/>
      <c r="E254" s="2"/>
      <c r="F254" s="1"/>
      <c r="G254" s="2"/>
      <c r="H254" s="286"/>
      <c r="I254" s="287"/>
      <c r="J254" s="288" t="str">
        <f t="shared" si="28"/>
        <v/>
      </c>
      <c r="K254" s="288">
        <f t="shared" si="29"/>
        <v>0</v>
      </c>
      <c r="L254" s="303"/>
      <c r="M254" s="304"/>
      <c r="N254" s="303"/>
      <c r="O254" s="286"/>
      <c r="P254" s="305" t="str">
        <f t="shared" si="30"/>
        <v/>
      </c>
      <c r="Q254" s="304"/>
      <c r="R254" s="303"/>
      <c r="S254" s="286"/>
      <c r="T254" s="305" t="str">
        <f t="shared" si="31"/>
        <v/>
      </c>
      <c r="U254" s="306" t="str">
        <f t="shared" si="27"/>
        <v/>
      </c>
      <c r="V254" s="289"/>
      <c r="W254" s="303"/>
      <c r="X254" s="286"/>
      <c r="Y254" s="305" t="str">
        <f>+IF(AND(W254&gt;0,V254&lt;&gt;'Data Validation (ROP used only)'!$A$25),SUM(W254:X254),"")</f>
        <v/>
      </c>
      <c r="Z254" s="307">
        <f>IF(OR(V254='Data Validation (ROP used only)'!$A$25,ISBLANK(W254),ISERROR(W254/$I254)),0,W254/$I254)</f>
        <v>0</v>
      </c>
      <c r="AA254" s="308"/>
      <c r="AB254" s="309" t="str" cm="1">
        <f t="array" ref="AB254">_xlfn.IFS(AA254="","",AA254/I254&gt;=2,I254*2,AA254/I254&lt;2,AA254)</f>
        <v/>
      </c>
      <c r="AC254" s="310" t="str">
        <f t="shared" si="32"/>
        <v/>
      </c>
      <c r="AD254" s="286"/>
      <c r="AE254" s="305" t="str">
        <f t="shared" si="33"/>
        <v/>
      </c>
      <c r="AF254" s="311">
        <f t="shared" si="34"/>
        <v>0</v>
      </c>
      <c r="AG254" s="187" t="str">
        <f>IF(L254&gt;0,L254+W254+AB254+AC254+R254+#REF!+N254,"")</f>
        <v/>
      </c>
      <c r="AH254" s="188" t="str">
        <f>IF(L254&gt;0,+X254+AD254+S254+#REF!+O254,"")</f>
        <v/>
      </c>
    </row>
    <row r="255" spans="2:34" ht="13.8" outlineLevel="1" x14ac:dyDescent="0.25">
      <c r="B255" s="1"/>
      <c r="C255" s="1"/>
      <c r="D255" s="1"/>
      <c r="E255" s="2"/>
      <c r="F255" s="1"/>
      <c r="G255" s="2"/>
      <c r="H255" s="286"/>
      <c r="I255" s="287"/>
      <c r="J255" s="288" t="str">
        <f t="shared" si="28"/>
        <v/>
      </c>
      <c r="K255" s="288">
        <f t="shared" si="29"/>
        <v>0</v>
      </c>
      <c r="L255" s="303"/>
      <c r="M255" s="304"/>
      <c r="N255" s="303"/>
      <c r="O255" s="286"/>
      <c r="P255" s="305" t="str">
        <f t="shared" si="30"/>
        <v/>
      </c>
      <c r="Q255" s="304"/>
      <c r="R255" s="303"/>
      <c r="S255" s="286"/>
      <c r="T255" s="305" t="str">
        <f t="shared" si="31"/>
        <v/>
      </c>
      <c r="U255" s="306" t="str">
        <f t="shared" si="27"/>
        <v/>
      </c>
      <c r="V255" s="289"/>
      <c r="W255" s="303"/>
      <c r="X255" s="286"/>
      <c r="Y255" s="305" t="str">
        <f>+IF(AND(W255&gt;0,V255&lt;&gt;'Data Validation (ROP used only)'!$A$25),SUM(W255:X255),"")</f>
        <v/>
      </c>
      <c r="Z255" s="307">
        <f>IF(OR(V255='Data Validation (ROP used only)'!$A$25,ISBLANK(W255),ISERROR(W255/$I255)),0,W255/$I255)</f>
        <v>0</v>
      </c>
      <c r="AA255" s="308"/>
      <c r="AB255" s="309" t="str" cm="1">
        <f t="array" ref="AB255">_xlfn.IFS(AA255="","",AA255/I255&gt;=2,I255*2,AA255/I255&lt;2,AA255)</f>
        <v/>
      </c>
      <c r="AC255" s="310" t="str">
        <f t="shared" si="32"/>
        <v/>
      </c>
      <c r="AD255" s="286"/>
      <c r="AE255" s="305" t="str">
        <f t="shared" si="33"/>
        <v/>
      </c>
      <c r="AF255" s="311">
        <f t="shared" si="34"/>
        <v>0</v>
      </c>
      <c r="AG255" s="187" t="str">
        <f>IF(L255&gt;0,L255+W255+AB255+AC255+R255+#REF!+N255,"")</f>
        <v/>
      </c>
      <c r="AH255" s="188" t="str">
        <f>IF(L255&gt;0,+X255+AD255+S255+#REF!+O255,"")</f>
        <v/>
      </c>
    </row>
    <row r="256" spans="2:34" ht="13.8" outlineLevel="1" x14ac:dyDescent="0.25">
      <c r="B256" s="1"/>
      <c r="C256" s="1"/>
      <c r="D256" s="1"/>
      <c r="E256" s="2"/>
      <c r="F256" s="1"/>
      <c r="G256" s="2"/>
      <c r="H256" s="286"/>
      <c r="I256" s="287"/>
      <c r="J256" s="288" t="str">
        <f t="shared" si="28"/>
        <v/>
      </c>
      <c r="K256" s="288">
        <f t="shared" si="29"/>
        <v>0</v>
      </c>
      <c r="L256" s="303"/>
      <c r="M256" s="304"/>
      <c r="N256" s="303"/>
      <c r="O256" s="286"/>
      <c r="P256" s="305" t="str">
        <f t="shared" si="30"/>
        <v/>
      </c>
      <c r="Q256" s="304"/>
      <c r="R256" s="303"/>
      <c r="S256" s="286"/>
      <c r="T256" s="305" t="str">
        <f t="shared" si="31"/>
        <v/>
      </c>
      <c r="U256" s="306" t="str">
        <f t="shared" si="27"/>
        <v/>
      </c>
      <c r="V256" s="289"/>
      <c r="W256" s="303"/>
      <c r="X256" s="286"/>
      <c r="Y256" s="305" t="str">
        <f>+IF(AND(W256&gt;0,V256&lt;&gt;'Data Validation (ROP used only)'!$A$25),SUM(W256:X256),"")</f>
        <v/>
      </c>
      <c r="Z256" s="307">
        <f>IF(OR(V256='Data Validation (ROP used only)'!$A$25,ISBLANK(W256),ISERROR(W256/$I256)),0,W256/$I256)</f>
        <v>0</v>
      </c>
      <c r="AA256" s="308"/>
      <c r="AB256" s="309" t="str" cm="1">
        <f t="array" ref="AB256">_xlfn.IFS(AA256="","",AA256/I256&gt;=2,I256*2,AA256/I256&lt;2,AA256)</f>
        <v/>
      </c>
      <c r="AC256" s="310" t="str">
        <f t="shared" si="32"/>
        <v/>
      </c>
      <c r="AD256" s="286"/>
      <c r="AE256" s="305" t="str">
        <f t="shared" si="33"/>
        <v/>
      </c>
      <c r="AF256" s="311">
        <f t="shared" si="34"/>
        <v>0</v>
      </c>
      <c r="AG256" s="187" t="str">
        <f>IF(L256&gt;0,L256+W256+AB256+AC256+R256+#REF!+N256,"")</f>
        <v/>
      </c>
      <c r="AH256" s="188" t="str">
        <f>IF(L256&gt;0,+X256+AD256+S256+#REF!+O256,"")</f>
        <v/>
      </c>
    </row>
    <row r="257" spans="2:34" ht="13.8" outlineLevel="1" x14ac:dyDescent="0.25">
      <c r="B257" s="1"/>
      <c r="C257" s="1"/>
      <c r="D257" s="1"/>
      <c r="E257" s="2"/>
      <c r="F257" s="1"/>
      <c r="G257" s="2"/>
      <c r="H257" s="286"/>
      <c r="I257" s="287"/>
      <c r="J257" s="288" t="str">
        <f t="shared" si="28"/>
        <v/>
      </c>
      <c r="K257" s="288">
        <f t="shared" si="29"/>
        <v>0</v>
      </c>
      <c r="L257" s="303"/>
      <c r="M257" s="304"/>
      <c r="N257" s="303"/>
      <c r="O257" s="286"/>
      <c r="P257" s="305" t="str">
        <f t="shared" si="30"/>
        <v/>
      </c>
      <c r="Q257" s="304"/>
      <c r="R257" s="303"/>
      <c r="S257" s="286"/>
      <c r="T257" s="305" t="str">
        <f t="shared" si="31"/>
        <v/>
      </c>
      <c r="U257" s="306" t="str">
        <f t="shared" si="27"/>
        <v/>
      </c>
      <c r="V257" s="289"/>
      <c r="W257" s="303"/>
      <c r="X257" s="286"/>
      <c r="Y257" s="305" t="str">
        <f>+IF(AND(W257&gt;0,V257&lt;&gt;'Data Validation (ROP used only)'!$A$25),SUM(W257:X257),"")</f>
        <v/>
      </c>
      <c r="Z257" s="307">
        <f>IF(OR(V257='Data Validation (ROP used only)'!$A$25,ISBLANK(W257),ISERROR(W257/$I257)),0,W257/$I257)</f>
        <v>0</v>
      </c>
      <c r="AA257" s="308"/>
      <c r="AB257" s="309" t="str" cm="1">
        <f t="array" ref="AB257">_xlfn.IFS(AA257="","",AA257/I257&gt;=2,I257*2,AA257/I257&lt;2,AA257)</f>
        <v/>
      </c>
      <c r="AC257" s="310" t="str">
        <f t="shared" si="32"/>
        <v/>
      </c>
      <c r="AD257" s="286"/>
      <c r="AE257" s="305" t="str">
        <f t="shared" si="33"/>
        <v/>
      </c>
      <c r="AF257" s="311">
        <f t="shared" si="34"/>
        <v>0</v>
      </c>
      <c r="AG257" s="187" t="str">
        <f>IF(L257&gt;0,L257+W257+AB257+AC257+R257+#REF!+N257,"")</f>
        <v/>
      </c>
      <c r="AH257" s="188" t="str">
        <f>IF(L257&gt;0,+X257+AD257+S257+#REF!+O257,"")</f>
        <v/>
      </c>
    </row>
    <row r="258" spans="2:34" ht="13.8" outlineLevel="1" x14ac:dyDescent="0.25">
      <c r="B258" s="1"/>
      <c r="C258" s="1"/>
      <c r="D258" s="1"/>
      <c r="E258" s="2"/>
      <c r="F258" s="1"/>
      <c r="G258" s="2"/>
      <c r="H258" s="286"/>
      <c r="I258" s="287"/>
      <c r="J258" s="288" t="str">
        <f t="shared" si="28"/>
        <v/>
      </c>
      <c r="K258" s="288">
        <f t="shared" si="29"/>
        <v>0</v>
      </c>
      <c r="L258" s="303"/>
      <c r="M258" s="304"/>
      <c r="N258" s="303"/>
      <c r="O258" s="286"/>
      <c r="P258" s="305" t="str">
        <f t="shared" si="30"/>
        <v/>
      </c>
      <c r="Q258" s="304"/>
      <c r="R258" s="303"/>
      <c r="S258" s="286"/>
      <c r="T258" s="305" t="str">
        <f t="shared" si="31"/>
        <v/>
      </c>
      <c r="U258" s="306" t="str">
        <f t="shared" si="27"/>
        <v/>
      </c>
      <c r="V258" s="289"/>
      <c r="W258" s="303"/>
      <c r="X258" s="286"/>
      <c r="Y258" s="305" t="str">
        <f>+IF(AND(W258&gt;0,V258&lt;&gt;'Data Validation (ROP used only)'!$A$25),SUM(W258:X258),"")</f>
        <v/>
      </c>
      <c r="Z258" s="307">
        <f>IF(OR(V258='Data Validation (ROP used only)'!$A$25,ISBLANK(W258),ISERROR(W258/$I258)),0,W258/$I258)</f>
        <v>0</v>
      </c>
      <c r="AA258" s="308"/>
      <c r="AB258" s="309" t="str" cm="1">
        <f t="array" ref="AB258">_xlfn.IFS(AA258="","",AA258/I258&gt;=2,I258*2,AA258/I258&lt;2,AA258)</f>
        <v/>
      </c>
      <c r="AC258" s="310" t="str">
        <f t="shared" si="32"/>
        <v/>
      </c>
      <c r="AD258" s="286"/>
      <c r="AE258" s="305" t="str">
        <f t="shared" si="33"/>
        <v/>
      </c>
      <c r="AF258" s="311">
        <f t="shared" si="34"/>
        <v>0</v>
      </c>
      <c r="AG258" s="187" t="str">
        <f>IF(L258&gt;0,L258+W258+AB258+AC258+R258+#REF!+N258,"")</f>
        <v/>
      </c>
      <c r="AH258" s="188" t="str">
        <f>IF(L258&gt;0,+X258+AD258+S258+#REF!+O258,"")</f>
        <v/>
      </c>
    </row>
    <row r="259" spans="2:34" ht="13.8" outlineLevel="1" x14ac:dyDescent="0.25">
      <c r="B259" s="1"/>
      <c r="C259" s="1"/>
      <c r="D259" s="1"/>
      <c r="E259" s="2"/>
      <c r="F259" s="1"/>
      <c r="G259" s="2"/>
      <c r="H259" s="286"/>
      <c r="I259" s="287"/>
      <c r="J259" s="288" t="str">
        <f t="shared" si="28"/>
        <v/>
      </c>
      <c r="K259" s="288">
        <f t="shared" si="29"/>
        <v>0</v>
      </c>
      <c r="L259" s="303"/>
      <c r="M259" s="304"/>
      <c r="N259" s="303"/>
      <c r="O259" s="286"/>
      <c r="P259" s="305" t="str">
        <f t="shared" si="30"/>
        <v/>
      </c>
      <c r="Q259" s="304"/>
      <c r="R259" s="303"/>
      <c r="S259" s="286"/>
      <c r="T259" s="305" t="str">
        <f t="shared" si="31"/>
        <v/>
      </c>
      <c r="U259" s="306" t="str">
        <f t="shared" si="27"/>
        <v/>
      </c>
      <c r="V259" s="289"/>
      <c r="W259" s="303"/>
      <c r="X259" s="286"/>
      <c r="Y259" s="305" t="str">
        <f>+IF(AND(W259&gt;0,V259&lt;&gt;'Data Validation (ROP used only)'!$A$25),SUM(W259:X259),"")</f>
        <v/>
      </c>
      <c r="Z259" s="307">
        <f>IF(OR(V259='Data Validation (ROP used only)'!$A$25,ISBLANK(W259),ISERROR(W259/$I259)),0,W259/$I259)</f>
        <v>0</v>
      </c>
      <c r="AA259" s="308"/>
      <c r="AB259" s="309" t="str" cm="1">
        <f t="array" ref="AB259">_xlfn.IFS(AA259="","",AA259/I259&gt;=2,I259*2,AA259/I259&lt;2,AA259)</f>
        <v/>
      </c>
      <c r="AC259" s="310" t="str">
        <f t="shared" si="32"/>
        <v/>
      </c>
      <c r="AD259" s="286"/>
      <c r="AE259" s="305" t="str">
        <f t="shared" si="33"/>
        <v/>
      </c>
      <c r="AF259" s="311">
        <f t="shared" si="34"/>
        <v>0</v>
      </c>
      <c r="AG259" s="187" t="str">
        <f>IF(L259&gt;0,L259+W259+AB259+AC259+R259+#REF!+N259,"")</f>
        <v/>
      </c>
      <c r="AH259" s="188" t="str">
        <f>IF(L259&gt;0,+X259+AD259+S259+#REF!+O259,"")</f>
        <v/>
      </c>
    </row>
    <row r="260" spans="2:34" ht="13.8" outlineLevel="1" x14ac:dyDescent="0.25">
      <c r="B260" s="1"/>
      <c r="C260" s="1"/>
      <c r="D260" s="1"/>
      <c r="E260" s="2"/>
      <c r="F260" s="1"/>
      <c r="G260" s="2"/>
      <c r="H260" s="286"/>
      <c r="I260" s="287"/>
      <c r="J260" s="288" t="str">
        <f t="shared" si="28"/>
        <v/>
      </c>
      <c r="K260" s="288">
        <f t="shared" si="29"/>
        <v>0</v>
      </c>
      <c r="L260" s="303"/>
      <c r="M260" s="304"/>
      <c r="N260" s="303"/>
      <c r="O260" s="286"/>
      <c r="P260" s="305" t="str">
        <f t="shared" si="30"/>
        <v/>
      </c>
      <c r="Q260" s="304"/>
      <c r="R260" s="303"/>
      <c r="S260" s="286"/>
      <c r="T260" s="305" t="str">
        <f t="shared" si="31"/>
        <v/>
      </c>
      <c r="U260" s="306" t="str">
        <f t="shared" si="27"/>
        <v/>
      </c>
      <c r="V260" s="289"/>
      <c r="W260" s="303"/>
      <c r="X260" s="286"/>
      <c r="Y260" s="305" t="str">
        <f>+IF(AND(W260&gt;0,V260&lt;&gt;'Data Validation (ROP used only)'!$A$25),SUM(W260:X260),"")</f>
        <v/>
      </c>
      <c r="Z260" s="307">
        <f>IF(OR(V260='Data Validation (ROP used only)'!$A$25,ISBLANK(W260),ISERROR(W260/$I260)),0,W260/$I260)</f>
        <v>0</v>
      </c>
      <c r="AA260" s="308"/>
      <c r="AB260" s="309" t="str" cm="1">
        <f t="array" ref="AB260">_xlfn.IFS(AA260="","",AA260/I260&gt;=2,I260*2,AA260/I260&lt;2,AA260)</f>
        <v/>
      </c>
      <c r="AC260" s="310" t="str">
        <f t="shared" si="32"/>
        <v/>
      </c>
      <c r="AD260" s="286"/>
      <c r="AE260" s="305" t="str">
        <f t="shared" si="33"/>
        <v/>
      </c>
      <c r="AF260" s="311">
        <f t="shared" si="34"/>
        <v>0</v>
      </c>
      <c r="AG260" s="187" t="str">
        <f>IF(L260&gt;0,L260+W260+AB260+AC260+R260+#REF!+N260,"")</f>
        <v/>
      </c>
      <c r="AH260" s="188" t="str">
        <f>IF(L260&gt;0,+X260+AD260+S260+#REF!+O260,"")</f>
        <v/>
      </c>
    </row>
    <row r="261" spans="2:34" ht="13.8" outlineLevel="1" x14ac:dyDescent="0.25">
      <c r="B261" s="1"/>
      <c r="C261" s="1"/>
      <c r="D261" s="1"/>
      <c r="E261" s="2"/>
      <c r="F261" s="1"/>
      <c r="G261" s="2"/>
      <c r="H261" s="286"/>
      <c r="I261" s="287"/>
      <c r="J261" s="288" t="str">
        <f t="shared" si="28"/>
        <v/>
      </c>
      <c r="K261" s="288">
        <f t="shared" si="29"/>
        <v>0</v>
      </c>
      <c r="L261" s="303"/>
      <c r="M261" s="304"/>
      <c r="N261" s="303"/>
      <c r="O261" s="286"/>
      <c r="P261" s="305" t="str">
        <f t="shared" si="30"/>
        <v/>
      </c>
      <c r="Q261" s="304"/>
      <c r="R261" s="303"/>
      <c r="S261" s="286"/>
      <c r="T261" s="305" t="str">
        <f t="shared" si="31"/>
        <v/>
      </c>
      <c r="U261" s="306" t="str">
        <f t="shared" si="27"/>
        <v/>
      </c>
      <c r="V261" s="289"/>
      <c r="W261" s="303"/>
      <c r="X261" s="286"/>
      <c r="Y261" s="305" t="str">
        <f>+IF(AND(W261&gt;0,V261&lt;&gt;'Data Validation (ROP used only)'!$A$25),SUM(W261:X261),"")</f>
        <v/>
      </c>
      <c r="Z261" s="307">
        <f>IF(OR(V261='Data Validation (ROP used only)'!$A$25,ISBLANK(W261),ISERROR(W261/$I261)),0,W261/$I261)</f>
        <v>0</v>
      </c>
      <c r="AA261" s="308"/>
      <c r="AB261" s="309" t="str" cm="1">
        <f t="array" ref="AB261">_xlfn.IFS(AA261="","",AA261/I261&gt;=2,I261*2,AA261/I261&lt;2,AA261)</f>
        <v/>
      </c>
      <c r="AC261" s="310" t="str">
        <f t="shared" si="32"/>
        <v/>
      </c>
      <c r="AD261" s="286"/>
      <c r="AE261" s="305" t="str">
        <f t="shared" si="33"/>
        <v/>
      </c>
      <c r="AF261" s="311">
        <f t="shared" si="34"/>
        <v>0</v>
      </c>
      <c r="AG261" s="187" t="str">
        <f>IF(L261&gt;0,L261+W261+AB261+AC261+R261+#REF!+N261,"")</f>
        <v/>
      </c>
      <c r="AH261" s="188" t="str">
        <f>IF(L261&gt;0,+X261+AD261+S261+#REF!+O261,"")</f>
        <v/>
      </c>
    </row>
    <row r="262" spans="2:34" ht="13.8" outlineLevel="1" x14ac:dyDescent="0.25">
      <c r="B262" s="1"/>
      <c r="C262" s="1"/>
      <c r="D262" s="1"/>
      <c r="E262" s="2"/>
      <c r="F262" s="1"/>
      <c r="G262" s="2"/>
      <c r="H262" s="286"/>
      <c r="I262" s="287"/>
      <c r="J262" s="288" t="str">
        <f t="shared" si="28"/>
        <v/>
      </c>
      <c r="K262" s="288">
        <f t="shared" si="29"/>
        <v>0</v>
      </c>
      <c r="L262" s="303"/>
      <c r="M262" s="304"/>
      <c r="N262" s="303"/>
      <c r="O262" s="286"/>
      <c r="P262" s="305" t="str">
        <f t="shared" si="30"/>
        <v/>
      </c>
      <c r="Q262" s="304"/>
      <c r="R262" s="303"/>
      <c r="S262" s="286"/>
      <c r="T262" s="305" t="str">
        <f t="shared" si="31"/>
        <v/>
      </c>
      <c r="U262" s="306" t="str">
        <f t="shared" si="27"/>
        <v/>
      </c>
      <c r="V262" s="289"/>
      <c r="W262" s="303"/>
      <c r="X262" s="286"/>
      <c r="Y262" s="305" t="str">
        <f>+IF(AND(W262&gt;0,V262&lt;&gt;'Data Validation (ROP used only)'!$A$25),SUM(W262:X262),"")</f>
        <v/>
      </c>
      <c r="Z262" s="307">
        <f>IF(OR(V262='Data Validation (ROP used only)'!$A$25,ISBLANK(W262),ISERROR(W262/$I262)),0,W262/$I262)</f>
        <v>0</v>
      </c>
      <c r="AA262" s="308"/>
      <c r="AB262" s="309" t="str" cm="1">
        <f t="array" ref="AB262">_xlfn.IFS(AA262="","",AA262/I262&gt;=2,I262*2,AA262/I262&lt;2,AA262)</f>
        <v/>
      </c>
      <c r="AC262" s="310" t="str">
        <f t="shared" si="32"/>
        <v/>
      </c>
      <c r="AD262" s="286"/>
      <c r="AE262" s="305" t="str">
        <f t="shared" si="33"/>
        <v/>
      </c>
      <c r="AF262" s="311">
        <f t="shared" si="34"/>
        <v>0</v>
      </c>
      <c r="AG262" s="187" t="str">
        <f>IF(L262&gt;0,L262+W262+AB262+AC262+R262+#REF!+N262,"")</f>
        <v/>
      </c>
      <c r="AH262" s="188" t="str">
        <f>IF(L262&gt;0,+X262+AD262+S262+#REF!+O262,"")</f>
        <v/>
      </c>
    </row>
    <row r="263" spans="2:34" ht="13.8" outlineLevel="1" x14ac:dyDescent="0.25">
      <c r="B263" s="1"/>
      <c r="C263" s="1"/>
      <c r="D263" s="1"/>
      <c r="E263" s="2"/>
      <c r="F263" s="1"/>
      <c r="G263" s="2"/>
      <c r="H263" s="286"/>
      <c r="I263" s="287"/>
      <c r="J263" s="288" t="str">
        <f t="shared" si="28"/>
        <v/>
      </c>
      <c r="K263" s="288">
        <f t="shared" si="29"/>
        <v>0</v>
      </c>
      <c r="L263" s="303"/>
      <c r="M263" s="304"/>
      <c r="N263" s="303"/>
      <c r="O263" s="286"/>
      <c r="P263" s="305" t="str">
        <f t="shared" si="30"/>
        <v/>
      </c>
      <c r="Q263" s="304"/>
      <c r="R263" s="303"/>
      <c r="S263" s="286"/>
      <c r="T263" s="305" t="str">
        <f t="shared" si="31"/>
        <v/>
      </c>
      <c r="U263" s="306" t="str">
        <f t="shared" si="27"/>
        <v/>
      </c>
      <c r="V263" s="289"/>
      <c r="W263" s="303"/>
      <c r="X263" s="286"/>
      <c r="Y263" s="305" t="str">
        <f>+IF(AND(W263&gt;0,V263&lt;&gt;'Data Validation (ROP used only)'!$A$25),SUM(W263:X263),"")</f>
        <v/>
      </c>
      <c r="Z263" s="307">
        <f>IF(OR(V263='Data Validation (ROP used only)'!$A$25,ISBLANK(W263),ISERROR(W263/$I263)),0,W263/$I263)</f>
        <v>0</v>
      </c>
      <c r="AA263" s="308"/>
      <c r="AB263" s="309" t="str" cm="1">
        <f t="array" ref="AB263">_xlfn.IFS(AA263="","",AA263/I263&gt;=2,I263*2,AA263/I263&lt;2,AA263)</f>
        <v/>
      </c>
      <c r="AC263" s="310" t="str">
        <f t="shared" si="32"/>
        <v/>
      </c>
      <c r="AD263" s="286"/>
      <c r="AE263" s="305" t="str">
        <f t="shared" si="33"/>
        <v/>
      </c>
      <c r="AF263" s="311">
        <f t="shared" si="34"/>
        <v>0</v>
      </c>
      <c r="AG263" s="187" t="str">
        <f>IF(L263&gt;0,L263+W263+AB263+AC263+R263+#REF!+N263,"")</f>
        <v/>
      </c>
      <c r="AH263" s="188" t="str">
        <f>IF(L263&gt;0,+X263+AD263+S263+#REF!+O263,"")</f>
        <v/>
      </c>
    </row>
    <row r="264" spans="2:34" ht="13.8" outlineLevel="1" x14ac:dyDescent="0.25">
      <c r="B264" s="1"/>
      <c r="C264" s="1"/>
      <c r="D264" s="1"/>
      <c r="E264" s="2"/>
      <c r="F264" s="1"/>
      <c r="G264" s="2"/>
      <c r="H264" s="286"/>
      <c r="I264" s="287"/>
      <c r="J264" s="288" t="str">
        <f t="shared" si="28"/>
        <v/>
      </c>
      <c r="K264" s="288">
        <f t="shared" si="29"/>
        <v>0</v>
      </c>
      <c r="L264" s="303"/>
      <c r="M264" s="304"/>
      <c r="N264" s="303"/>
      <c r="O264" s="286"/>
      <c r="P264" s="305" t="str">
        <f t="shared" si="30"/>
        <v/>
      </c>
      <c r="Q264" s="304"/>
      <c r="R264" s="303"/>
      <c r="S264" s="286"/>
      <c r="T264" s="305" t="str">
        <f t="shared" si="31"/>
        <v/>
      </c>
      <c r="U264" s="306" t="str">
        <f t="shared" si="27"/>
        <v/>
      </c>
      <c r="V264" s="289"/>
      <c r="W264" s="303"/>
      <c r="X264" s="286"/>
      <c r="Y264" s="305" t="str">
        <f>+IF(AND(W264&gt;0,V264&lt;&gt;'Data Validation (ROP used only)'!$A$25),SUM(W264:X264),"")</f>
        <v/>
      </c>
      <c r="Z264" s="307">
        <f>IF(OR(V264='Data Validation (ROP used only)'!$A$25,ISBLANK(W264),ISERROR(W264/$I264)),0,W264/$I264)</f>
        <v>0</v>
      </c>
      <c r="AA264" s="308"/>
      <c r="AB264" s="309" t="str" cm="1">
        <f t="array" ref="AB264">_xlfn.IFS(AA264="","",AA264/I264&gt;=2,I264*2,AA264/I264&lt;2,AA264)</f>
        <v/>
      </c>
      <c r="AC264" s="310" t="str">
        <f t="shared" si="32"/>
        <v/>
      </c>
      <c r="AD264" s="286"/>
      <c r="AE264" s="305" t="str">
        <f t="shared" si="33"/>
        <v/>
      </c>
      <c r="AF264" s="311">
        <f t="shared" si="34"/>
        <v>0</v>
      </c>
      <c r="AG264" s="187" t="str">
        <f>IF(L264&gt;0,L264+W264+AB264+AC264+R264+#REF!+N264,"")</f>
        <v/>
      </c>
      <c r="AH264" s="188" t="str">
        <f>IF(L264&gt;0,+X264+AD264+S264+#REF!+O264,"")</f>
        <v/>
      </c>
    </row>
    <row r="265" spans="2:34" ht="13.8" outlineLevel="1" x14ac:dyDescent="0.25">
      <c r="B265" s="1"/>
      <c r="C265" s="1"/>
      <c r="D265" s="1"/>
      <c r="E265" s="2"/>
      <c r="F265" s="1"/>
      <c r="G265" s="2"/>
      <c r="H265" s="286"/>
      <c r="I265" s="287"/>
      <c r="J265" s="288" t="str">
        <f t="shared" si="28"/>
        <v/>
      </c>
      <c r="K265" s="288">
        <f t="shared" si="29"/>
        <v>0</v>
      </c>
      <c r="L265" s="303"/>
      <c r="M265" s="304"/>
      <c r="N265" s="303"/>
      <c r="O265" s="286"/>
      <c r="P265" s="305" t="str">
        <f t="shared" si="30"/>
        <v/>
      </c>
      <c r="Q265" s="304"/>
      <c r="R265" s="303"/>
      <c r="S265" s="286"/>
      <c r="T265" s="305" t="str">
        <f t="shared" si="31"/>
        <v/>
      </c>
      <c r="U265" s="306" t="str">
        <f t="shared" si="27"/>
        <v/>
      </c>
      <c r="V265" s="289"/>
      <c r="W265" s="303"/>
      <c r="X265" s="286"/>
      <c r="Y265" s="305" t="str">
        <f>+IF(AND(W265&gt;0,V265&lt;&gt;'Data Validation (ROP used only)'!$A$25),SUM(W265:X265),"")</f>
        <v/>
      </c>
      <c r="Z265" s="307">
        <f>IF(OR(V265='Data Validation (ROP used only)'!$A$25,ISBLANK(W265),ISERROR(W265/$I265)),0,W265/$I265)</f>
        <v>0</v>
      </c>
      <c r="AA265" s="308"/>
      <c r="AB265" s="309" t="str" cm="1">
        <f t="array" ref="AB265">_xlfn.IFS(AA265="","",AA265/I265&gt;=2,I265*2,AA265/I265&lt;2,AA265)</f>
        <v/>
      </c>
      <c r="AC265" s="310" t="str">
        <f t="shared" si="32"/>
        <v/>
      </c>
      <c r="AD265" s="286"/>
      <c r="AE265" s="305" t="str">
        <f t="shared" si="33"/>
        <v/>
      </c>
      <c r="AF265" s="311">
        <f t="shared" si="34"/>
        <v>0</v>
      </c>
      <c r="AG265" s="187" t="str">
        <f>IF(L265&gt;0,L265+W265+AB265+AC265+R265+#REF!+N265,"")</f>
        <v/>
      </c>
      <c r="AH265" s="188" t="str">
        <f>IF(L265&gt;0,+X265+AD265+S265+#REF!+O265,"")</f>
        <v/>
      </c>
    </row>
    <row r="266" spans="2:34" ht="13.8" outlineLevel="1" x14ac:dyDescent="0.25">
      <c r="B266" s="1"/>
      <c r="C266" s="1"/>
      <c r="D266" s="1"/>
      <c r="E266" s="2"/>
      <c r="F266" s="1"/>
      <c r="G266" s="2"/>
      <c r="H266" s="286"/>
      <c r="I266" s="287"/>
      <c r="J266" s="288" t="str">
        <f t="shared" si="28"/>
        <v/>
      </c>
      <c r="K266" s="288">
        <f t="shared" si="29"/>
        <v>0</v>
      </c>
      <c r="L266" s="303"/>
      <c r="M266" s="304"/>
      <c r="N266" s="303"/>
      <c r="O266" s="286"/>
      <c r="P266" s="305" t="str">
        <f t="shared" si="30"/>
        <v/>
      </c>
      <c r="Q266" s="304"/>
      <c r="R266" s="303"/>
      <c r="S266" s="286"/>
      <c r="T266" s="305" t="str">
        <f t="shared" si="31"/>
        <v/>
      </c>
      <c r="U266" s="306" t="str">
        <f t="shared" ref="U266:U329" si="35">IF(ISERROR(R266/$I266),"",R266/$I266)</f>
        <v/>
      </c>
      <c r="V266" s="289"/>
      <c r="W266" s="303"/>
      <c r="X266" s="286"/>
      <c r="Y266" s="305" t="str">
        <f>+IF(AND(W266&gt;0,V266&lt;&gt;'Data Validation (ROP used only)'!$A$25),SUM(W266:X266),"")</f>
        <v/>
      </c>
      <c r="Z266" s="307">
        <f>IF(OR(V266='Data Validation (ROP used only)'!$A$25,ISBLANK(W266),ISERROR(W266/$I266)),0,W266/$I266)</f>
        <v>0</v>
      </c>
      <c r="AA266" s="308"/>
      <c r="AB266" s="309" t="str" cm="1">
        <f t="array" ref="AB266">_xlfn.IFS(AA266="","",AA266/I266&gt;=2,I266*2,AA266/I266&lt;2,AA266)</f>
        <v/>
      </c>
      <c r="AC266" s="310" t="str">
        <f t="shared" si="32"/>
        <v/>
      </c>
      <c r="AD266" s="286"/>
      <c r="AE266" s="305" t="str">
        <f t="shared" si="33"/>
        <v/>
      </c>
      <c r="AF266" s="311">
        <f t="shared" si="34"/>
        <v>0</v>
      </c>
      <c r="AG266" s="187" t="str">
        <f>IF(L266&gt;0,L266+W266+AB266+AC266+R266+#REF!+N266,"")</f>
        <v/>
      </c>
      <c r="AH266" s="188" t="str">
        <f>IF(L266&gt;0,+X266+AD266+S266+#REF!+O266,"")</f>
        <v/>
      </c>
    </row>
    <row r="267" spans="2:34" ht="13.8" outlineLevel="1" x14ac:dyDescent="0.25">
      <c r="B267" s="1"/>
      <c r="C267" s="1"/>
      <c r="D267" s="1"/>
      <c r="E267" s="2"/>
      <c r="F267" s="1"/>
      <c r="G267" s="2"/>
      <c r="H267" s="286"/>
      <c r="I267" s="287"/>
      <c r="J267" s="288" t="str">
        <f t="shared" ref="J267:J330" si="36">IF(ISERROR(H267/C267),"",H267/C267)</f>
        <v/>
      </c>
      <c r="K267" s="288">
        <f t="shared" ref="K267:K330" si="37">IF(ISERROR(I267/1754.5),"",I267/1754.5)</f>
        <v>0</v>
      </c>
      <c r="L267" s="303"/>
      <c r="M267" s="304"/>
      <c r="N267" s="303"/>
      <c r="O267" s="286"/>
      <c r="P267" s="305" t="str">
        <f t="shared" ref="P267:P330" si="38">+IF(N267+O267&gt;0,+N267+O267,"")</f>
        <v/>
      </c>
      <c r="Q267" s="304"/>
      <c r="R267" s="303"/>
      <c r="S267" s="286"/>
      <c r="T267" s="305" t="str">
        <f t="shared" ref="T267:T330" si="39">+IF((R267+S267)&gt;0,+R267+S267,"")</f>
        <v/>
      </c>
      <c r="U267" s="306" t="str">
        <f t="shared" si="35"/>
        <v/>
      </c>
      <c r="V267" s="289"/>
      <c r="W267" s="303"/>
      <c r="X267" s="286"/>
      <c r="Y267" s="305" t="str">
        <f>+IF(AND(W267&gt;0,V267&lt;&gt;'Data Validation (ROP used only)'!$A$25),SUM(W267:X267),"")</f>
        <v/>
      </c>
      <c r="Z267" s="307">
        <f>IF(OR(V267='Data Validation (ROP used only)'!$A$25,ISBLANK(W267),ISERROR(W267/$I267)),0,W267/$I267)</f>
        <v>0</v>
      </c>
      <c r="AA267" s="308"/>
      <c r="AB267" s="309" t="str" cm="1">
        <f t="array" ref="AB267">_xlfn.IFS(AA267="","",AA267/I267&gt;=2,I267*2,AA267/I267&lt;2,AA267)</f>
        <v/>
      </c>
      <c r="AC267" s="310" t="str">
        <f t="shared" ref="AC267:AC330" si="40">IF(ISBLANK(AA267),"",AA267-AB267)</f>
        <v/>
      </c>
      <c r="AD267" s="286"/>
      <c r="AE267" s="305" t="str">
        <f t="shared" ref="AE267:AE330" si="41">IF(AA267=0,"",AA267+AD267)</f>
        <v/>
      </c>
      <c r="AF267" s="311">
        <f t="shared" ref="AF267:AF330" si="42">IF(ISERROR(AA267/$I267),0,AA267/$I267)</f>
        <v>0</v>
      </c>
      <c r="AG267" s="187" t="str">
        <f>IF(L267&gt;0,L267+W267+AB267+AC267+R267+#REF!+N267,"")</f>
        <v/>
      </c>
      <c r="AH267" s="188" t="str">
        <f>IF(L267&gt;0,+X267+AD267+S267+#REF!+O267,"")</f>
        <v/>
      </c>
    </row>
    <row r="268" spans="2:34" ht="13.8" outlineLevel="1" x14ac:dyDescent="0.25">
      <c r="B268" s="1"/>
      <c r="C268" s="1"/>
      <c r="D268" s="1"/>
      <c r="E268" s="2"/>
      <c r="F268" s="1"/>
      <c r="G268" s="2"/>
      <c r="H268" s="286"/>
      <c r="I268" s="287"/>
      <c r="J268" s="288" t="str">
        <f t="shared" si="36"/>
        <v/>
      </c>
      <c r="K268" s="288">
        <f t="shared" si="37"/>
        <v>0</v>
      </c>
      <c r="L268" s="303"/>
      <c r="M268" s="304"/>
      <c r="N268" s="303"/>
      <c r="O268" s="286"/>
      <c r="P268" s="305" t="str">
        <f t="shared" si="38"/>
        <v/>
      </c>
      <c r="Q268" s="304"/>
      <c r="R268" s="303"/>
      <c r="S268" s="286"/>
      <c r="T268" s="305" t="str">
        <f t="shared" si="39"/>
        <v/>
      </c>
      <c r="U268" s="306" t="str">
        <f t="shared" si="35"/>
        <v/>
      </c>
      <c r="V268" s="289"/>
      <c r="W268" s="303"/>
      <c r="X268" s="286"/>
      <c r="Y268" s="305" t="str">
        <f>+IF(AND(W268&gt;0,V268&lt;&gt;'Data Validation (ROP used only)'!$A$25),SUM(W268:X268),"")</f>
        <v/>
      </c>
      <c r="Z268" s="307">
        <f>IF(OR(V268='Data Validation (ROP used only)'!$A$25,ISBLANK(W268),ISERROR(W268/$I268)),0,W268/$I268)</f>
        <v>0</v>
      </c>
      <c r="AA268" s="308"/>
      <c r="AB268" s="309" t="str" cm="1">
        <f t="array" ref="AB268">_xlfn.IFS(AA268="","",AA268/I268&gt;=2,I268*2,AA268/I268&lt;2,AA268)</f>
        <v/>
      </c>
      <c r="AC268" s="310" t="str">
        <f t="shared" si="40"/>
        <v/>
      </c>
      <c r="AD268" s="286"/>
      <c r="AE268" s="305" t="str">
        <f t="shared" si="41"/>
        <v/>
      </c>
      <c r="AF268" s="311">
        <f t="shared" si="42"/>
        <v>0</v>
      </c>
      <c r="AG268" s="187" t="str">
        <f>IF(L268&gt;0,L268+W268+AB268+AC268+R268+#REF!+N268,"")</f>
        <v/>
      </c>
      <c r="AH268" s="188" t="str">
        <f>IF(L268&gt;0,+X268+AD268+S268+#REF!+O268,"")</f>
        <v/>
      </c>
    </row>
    <row r="269" spans="2:34" ht="13.8" outlineLevel="1" x14ac:dyDescent="0.25">
      <c r="B269" s="1"/>
      <c r="C269" s="1"/>
      <c r="D269" s="1"/>
      <c r="E269" s="2"/>
      <c r="F269" s="1"/>
      <c r="G269" s="2"/>
      <c r="H269" s="286"/>
      <c r="I269" s="287"/>
      <c r="J269" s="288" t="str">
        <f t="shared" si="36"/>
        <v/>
      </c>
      <c r="K269" s="288">
        <f t="shared" si="37"/>
        <v>0</v>
      </c>
      <c r="L269" s="303"/>
      <c r="M269" s="304"/>
      <c r="N269" s="303"/>
      <c r="O269" s="286"/>
      <c r="P269" s="305" t="str">
        <f t="shared" si="38"/>
        <v/>
      </c>
      <c r="Q269" s="304"/>
      <c r="R269" s="303"/>
      <c r="S269" s="286"/>
      <c r="T269" s="305" t="str">
        <f t="shared" si="39"/>
        <v/>
      </c>
      <c r="U269" s="306" t="str">
        <f t="shared" si="35"/>
        <v/>
      </c>
      <c r="V269" s="289"/>
      <c r="W269" s="303"/>
      <c r="X269" s="286"/>
      <c r="Y269" s="305" t="str">
        <f>+IF(AND(W269&gt;0,V269&lt;&gt;'Data Validation (ROP used only)'!$A$25),SUM(W269:X269),"")</f>
        <v/>
      </c>
      <c r="Z269" s="307">
        <f>IF(OR(V269='Data Validation (ROP used only)'!$A$25,ISBLANK(W269),ISERROR(W269/$I269)),0,W269/$I269)</f>
        <v>0</v>
      </c>
      <c r="AA269" s="308"/>
      <c r="AB269" s="309" t="str" cm="1">
        <f t="array" ref="AB269">_xlfn.IFS(AA269="","",AA269/I269&gt;=2,I269*2,AA269/I269&lt;2,AA269)</f>
        <v/>
      </c>
      <c r="AC269" s="310" t="str">
        <f t="shared" si="40"/>
        <v/>
      </c>
      <c r="AD269" s="286"/>
      <c r="AE269" s="305" t="str">
        <f t="shared" si="41"/>
        <v/>
      </c>
      <c r="AF269" s="311">
        <f t="shared" si="42"/>
        <v>0</v>
      </c>
      <c r="AG269" s="187" t="str">
        <f>IF(L269&gt;0,L269+W269+AB269+AC269+R269+#REF!+N269,"")</f>
        <v/>
      </c>
      <c r="AH269" s="188" t="str">
        <f>IF(L269&gt;0,+X269+AD269+S269+#REF!+O269,"")</f>
        <v/>
      </c>
    </row>
    <row r="270" spans="2:34" ht="13.8" outlineLevel="1" x14ac:dyDescent="0.25">
      <c r="B270" s="1"/>
      <c r="C270" s="1"/>
      <c r="D270" s="1"/>
      <c r="E270" s="2"/>
      <c r="F270" s="1"/>
      <c r="G270" s="2"/>
      <c r="H270" s="286"/>
      <c r="I270" s="287"/>
      <c r="J270" s="288" t="str">
        <f t="shared" si="36"/>
        <v/>
      </c>
      <c r="K270" s="288">
        <f t="shared" si="37"/>
        <v>0</v>
      </c>
      <c r="L270" s="303"/>
      <c r="M270" s="304"/>
      <c r="N270" s="303"/>
      <c r="O270" s="286"/>
      <c r="P270" s="305" t="str">
        <f t="shared" si="38"/>
        <v/>
      </c>
      <c r="Q270" s="304"/>
      <c r="R270" s="303"/>
      <c r="S270" s="286"/>
      <c r="T270" s="305" t="str">
        <f t="shared" si="39"/>
        <v/>
      </c>
      <c r="U270" s="306" t="str">
        <f t="shared" si="35"/>
        <v/>
      </c>
      <c r="V270" s="289"/>
      <c r="W270" s="303"/>
      <c r="X270" s="286"/>
      <c r="Y270" s="305" t="str">
        <f>+IF(AND(W270&gt;0,V270&lt;&gt;'Data Validation (ROP used only)'!$A$25),SUM(W270:X270),"")</f>
        <v/>
      </c>
      <c r="Z270" s="307">
        <f>IF(OR(V270='Data Validation (ROP used only)'!$A$25,ISBLANK(W270),ISERROR(W270/$I270)),0,W270/$I270)</f>
        <v>0</v>
      </c>
      <c r="AA270" s="308"/>
      <c r="AB270" s="309" t="str" cm="1">
        <f t="array" ref="AB270">_xlfn.IFS(AA270="","",AA270/I270&gt;=2,I270*2,AA270/I270&lt;2,AA270)</f>
        <v/>
      </c>
      <c r="AC270" s="310" t="str">
        <f t="shared" si="40"/>
        <v/>
      </c>
      <c r="AD270" s="286"/>
      <c r="AE270" s="305" t="str">
        <f t="shared" si="41"/>
        <v/>
      </c>
      <c r="AF270" s="311">
        <f t="shared" si="42"/>
        <v>0</v>
      </c>
      <c r="AG270" s="187" t="str">
        <f>IF(L270&gt;0,L270+W270+AB270+AC270+R270+#REF!+N270,"")</f>
        <v/>
      </c>
      <c r="AH270" s="188" t="str">
        <f>IF(L270&gt;0,+X270+AD270+S270+#REF!+O270,"")</f>
        <v/>
      </c>
    </row>
    <row r="271" spans="2:34" ht="13.8" outlineLevel="1" x14ac:dyDescent="0.25">
      <c r="B271" s="1"/>
      <c r="C271" s="1"/>
      <c r="D271" s="1"/>
      <c r="E271" s="2"/>
      <c r="F271" s="1"/>
      <c r="G271" s="2"/>
      <c r="H271" s="286"/>
      <c r="I271" s="287"/>
      <c r="J271" s="288" t="str">
        <f t="shared" si="36"/>
        <v/>
      </c>
      <c r="K271" s="288">
        <f t="shared" si="37"/>
        <v>0</v>
      </c>
      <c r="L271" s="303"/>
      <c r="M271" s="304"/>
      <c r="N271" s="303"/>
      <c r="O271" s="286"/>
      <c r="P271" s="305" t="str">
        <f t="shared" si="38"/>
        <v/>
      </c>
      <c r="Q271" s="304"/>
      <c r="R271" s="303"/>
      <c r="S271" s="286"/>
      <c r="T271" s="305" t="str">
        <f t="shared" si="39"/>
        <v/>
      </c>
      <c r="U271" s="306" t="str">
        <f t="shared" si="35"/>
        <v/>
      </c>
      <c r="V271" s="289"/>
      <c r="W271" s="303"/>
      <c r="X271" s="286"/>
      <c r="Y271" s="305" t="str">
        <f>+IF(AND(W271&gt;0,V271&lt;&gt;'Data Validation (ROP used only)'!$A$25),SUM(W271:X271),"")</f>
        <v/>
      </c>
      <c r="Z271" s="307">
        <f>IF(OR(V271='Data Validation (ROP used only)'!$A$25,ISBLANK(W271),ISERROR(W271/$I271)),0,W271/$I271)</f>
        <v>0</v>
      </c>
      <c r="AA271" s="308"/>
      <c r="AB271" s="309" t="str" cm="1">
        <f t="array" ref="AB271">_xlfn.IFS(AA271="","",AA271/I271&gt;=2,I271*2,AA271/I271&lt;2,AA271)</f>
        <v/>
      </c>
      <c r="AC271" s="310" t="str">
        <f t="shared" si="40"/>
        <v/>
      </c>
      <c r="AD271" s="286"/>
      <c r="AE271" s="305" t="str">
        <f t="shared" si="41"/>
        <v/>
      </c>
      <c r="AF271" s="311">
        <f t="shared" si="42"/>
        <v>0</v>
      </c>
      <c r="AG271" s="187" t="str">
        <f>IF(L271&gt;0,L271+W271+AB271+AC271+R271+#REF!+N271,"")</f>
        <v/>
      </c>
      <c r="AH271" s="188" t="str">
        <f>IF(L271&gt;0,+X271+AD271+S271+#REF!+O271,"")</f>
        <v/>
      </c>
    </row>
    <row r="272" spans="2:34" ht="13.8" outlineLevel="1" x14ac:dyDescent="0.25">
      <c r="B272" s="1"/>
      <c r="C272" s="1"/>
      <c r="D272" s="1"/>
      <c r="E272" s="2"/>
      <c r="F272" s="1"/>
      <c r="G272" s="2"/>
      <c r="H272" s="286"/>
      <c r="I272" s="287"/>
      <c r="J272" s="288" t="str">
        <f t="shared" si="36"/>
        <v/>
      </c>
      <c r="K272" s="288">
        <f t="shared" si="37"/>
        <v>0</v>
      </c>
      <c r="L272" s="303"/>
      <c r="M272" s="304"/>
      <c r="N272" s="303"/>
      <c r="O272" s="286"/>
      <c r="P272" s="305" t="str">
        <f t="shared" si="38"/>
        <v/>
      </c>
      <c r="Q272" s="304"/>
      <c r="R272" s="303"/>
      <c r="S272" s="286"/>
      <c r="T272" s="305" t="str">
        <f t="shared" si="39"/>
        <v/>
      </c>
      <c r="U272" s="306" t="str">
        <f t="shared" si="35"/>
        <v/>
      </c>
      <c r="V272" s="289"/>
      <c r="W272" s="303"/>
      <c r="X272" s="286"/>
      <c r="Y272" s="305" t="str">
        <f>+IF(AND(W272&gt;0,V272&lt;&gt;'Data Validation (ROP used only)'!$A$25),SUM(W272:X272),"")</f>
        <v/>
      </c>
      <c r="Z272" s="307">
        <f>IF(OR(V272='Data Validation (ROP used only)'!$A$25,ISBLANK(W272),ISERROR(W272/$I272)),0,W272/$I272)</f>
        <v>0</v>
      </c>
      <c r="AA272" s="308"/>
      <c r="AB272" s="309" t="str" cm="1">
        <f t="array" ref="AB272">_xlfn.IFS(AA272="","",AA272/I272&gt;=2,I272*2,AA272/I272&lt;2,AA272)</f>
        <v/>
      </c>
      <c r="AC272" s="310" t="str">
        <f t="shared" si="40"/>
        <v/>
      </c>
      <c r="AD272" s="286"/>
      <c r="AE272" s="305" t="str">
        <f t="shared" si="41"/>
        <v/>
      </c>
      <c r="AF272" s="311">
        <f t="shared" si="42"/>
        <v>0</v>
      </c>
      <c r="AG272" s="187" t="str">
        <f>IF(L272&gt;0,L272+W272+AB272+AC272+R272+#REF!+N272,"")</f>
        <v/>
      </c>
      <c r="AH272" s="188" t="str">
        <f>IF(L272&gt;0,+X272+AD272+S272+#REF!+O272,"")</f>
        <v/>
      </c>
    </row>
    <row r="273" spans="2:34" ht="13.8" outlineLevel="1" x14ac:dyDescent="0.25">
      <c r="B273" s="1"/>
      <c r="C273" s="1"/>
      <c r="D273" s="1"/>
      <c r="E273" s="2"/>
      <c r="F273" s="1"/>
      <c r="G273" s="2"/>
      <c r="H273" s="286"/>
      <c r="I273" s="287"/>
      <c r="J273" s="288" t="str">
        <f t="shared" si="36"/>
        <v/>
      </c>
      <c r="K273" s="288">
        <f t="shared" si="37"/>
        <v>0</v>
      </c>
      <c r="L273" s="303"/>
      <c r="M273" s="304"/>
      <c r="N273" s="303"/>
      <c r="O273" s="286"/>
      <c r="P273" s="305" t="str">
        <f t="shared" si="38"/>
        <v/>
      </c>
      <c r="Q273" s="304"/>
      <c r="R273" s="303"/>
      <c r="S273" s="286"/>
      <c r="T273" s="305" t="str">
        <f t="shared" si="39"/>
        <v/>
      </c>
      <c r="U273" s="306" t="str">
        <f t="shared" si="35"/>
        <v/>
      </c>
      <c r="V273" s="289"/>
      <c r="W273" s="303"/>
      <c r="X273" s="286"/>
      <c r="Y273" s="305" t="str">
        <f>+IF(AND(W273&gt;0,V273&lt;&gt;'Data Validation (ROP used only)'!$A$25),SUM(W273:X273),"")</f>
        <v/>
      </c>
      <c r="Z273" s="307">
        <f>IF(OR(V273='Data Validation (ROP used only)'!$A$25,ISBLANK(W273),ISERROR(W273/$I273)),0,W273/$I273)</f>
        <v>0</v>
      </c>
      <c r="AA273" s="308"/>
      <c r="AB273" s="309" t="str" cm="1">
        <f t="array" ref="AB273">_xlfn.IFS(AA273="","",AA273/I273&gt;=2,I273*2,AA273/I273&lt;2,AA273)</f>
        <v/>
      </c>
      <c r="AC273" s="310" t="str">
        <f t="shared" si="40"/>
        <v/>
      </c>
      <c r="AD273" s="286"/>
      <c r="AE273" s="305" t="str">
        <f t="shared" si="41"/>
        <v/>
      </c>
      <c r="AF273" s="311">
        <f t="shared" si="42"/>
        <v>0</v>
      </c>
      <c r="AG273" s="187" t="str">
        <f>IF(L273&gt;0,L273+W273+AB273+AC273+R273+#REF!+N273,"")</f>
        <v/>
      </c>
      <c r="AH273" s="188" t="str">
        <f>IF(L273&gt;0,+X273+AD273+S273+#REF!+O273,"")</f>
        <v/>
      </c>
    </row>
    <row r="274" spans="2:34" ht="13.8" outlineLevel="1" x14ac:dyDescent="0.25">
      <c r="B274" s="1"/>
      <c r="C274" s="1"/>
      <c r="D274" s="1"/>
      <c r="E274" s="2"/>
      <c r="F274" s="1"/>
      <c r="G274" s="2"/>
      <c r="H274" s="286"/>
      <c r="I274" s="287"/>
      <c r="J274" s="288" t="str">
        <f t="shared" si="36"/>
        <v/>
      </c>
      <c r="K274" s="288">
        <f t="shared" si="37"/>
        <v>0</v>
      </c>
      <c r="L274" s="303"/>
      <c r="M274" s="304"/>
      <c r="N274" s="303"/>
      <c r="O274" s="286"/>
      <c r="P274" s="305" t="str">
        <f t="shared" si="38"/>
        <v/>
      </c>
      <c r="Q274" s="304"/>
      <c r="R274" s="303"/>
      <c r="S274" s="286"/>
      <c r="T274" s="305" t="str">
        <f t="shared" si="39"/>
        <v/>
      </c>
      <c r="U274" s="306" t="str">
        <f t="shared" si="35"/>
        <v/>
      </c>
      <c r="V274" s="289"/>
      <c r="W274" s="303"/>
      <c r="X274" s="286"/>
      <c r="Y274" s="305" t="str">
        <f>+IF(AND(W274&gt;0,V274&lt;&gt;'Data Validation (ROP used only)'!$A$25),SUM(W274:X274),"")</f>
        <v/>
      </c>
      <c r="Z274" s="307">
        <f>IF(OR(V274='Data Validation (ROP used only)'!$A$25,ISBLANK(W274),ISERROR(W274/$I274)),0,W274/$I274)</f>
        <v>0</v>
      </c>
      <c r="AA274" s="308"/>
      <c r="AB274" s="309" t="str" cm="1">
        <f t="array" ref="AB274">_xlfn.IFS(AA274="","",AA274/I274&gt;=2,I274*2,AA274/I274&lt;2,AA274)</f>
        <v/>
      </c>
      <c r="AC274" s="310" t="str">
        <f t="shared" si="40"/>
        <v/>
      </c>
      <c r="AD274" s="286"/>
      <c r="AE274" s="305" t="str">
        <f t="shared" si="41"/>
        <v/>
      </c>
      <c r="AF274" s="311">
        <f t="shared" si="42"/>
        <v>0</v>
      </c>
      <c r="AG274" s="187" t="str">
        <f>IF(L274&gt;0,L274+W274+AB274+AC274+R274+#REF!+N274,"")</f>
        <v/>
      </c>
      <c r="AH274" s="188" t="str">
        <f>IF(L274&gt;0,+X274+AD274+S274+#REF!+O274,"")</f>
        <v/>
      </c>
    </row>
    <row r="275" spans="2:34" ht="13.8" outlineLevel="1" x14ac:dyDescent="0.25">
      <c r="B275" s="1"/>
      <c r="C275" s="1"/>
      <c r="D275" s="1"/>
      <c r="E275" s="2"/>
      <c r="F275" s="1"/>
      <c r="G275" s="2"/>
      <c r="H275" s="286"/>
      <c r="I275" s="287"/>
      <c r="J275" s="288" t="str">
        <f t="shared" si="36"/>
        <v/>
      </c>
      <c r="K275" s="288">
        <f t="shared" si="37"/>
        <v>0</v>
      </c>
      <c r="L275" s="303"/>
      <c r="M275" s="304"/>
      <c r="N275" s="303"/>
      <c r="O275" s="286"/>
      <c r="P275" s="305" t="str">
        <f t="shared" si="38"/>
        <v/>
      </c>
      <c r="Q275" s="304"/>
      <c r="R275" s="303"/>
      <c r="S275" s="286"/>
      <c r="T275" s="305" t="str">
        <f t="shared" si="39"/>
        <v/>
      </c>
      <c r="U275" s="306" t="str">
        <f t="shared" si="35"/>
        <v/>
      </c>
      <c r="V275" s="289"/>
      <c r="W275" s="303"/>
      <c r="X275" s="286"/>
      <c r="Y275" s="305" t="str">
        <f>+IF(AND(W275&gt;0,V275&lt;&gt;'Data Validation (ROP used only)'!$A$25),SUM(W275:X275),"")</f>
        <v/>
      </c>
      <c r="Z275" s="307">
        <f>IF(OR(V275='Data Validation (ROP used only)'!$A$25,ISBLANK(W275),ISERROR(W275/$I275)),0,W275/$I275)</f>
        <v>0</v>
      </c>
      <c r="AA275" s="308"/>
      <c r="AB275" s="309" t="str" cm="1">
        <f t="array" ref="AB275">_xlfn.IFS(AA275="","",AA275/I275&gt;=2,I275*2,AA275/I275&lt;2,AA275)</f>
        <v/>
      </c>
      <c r="AC275" s="310" t="str">
        <f t="shared" si="40"/>
        <v/>
      </c>
      <c r="AD275" s="286"/>
      <c r="AE275" s="305" t="str">
        <f t="shared" si="41"/>
        <v/>
      </c>
      <c r="AF275" s="311">
        <f t="shared" si="42"/>
        <v>0</v>
      </c>
      <c r="AG275" s="187" t="str">
        <f>IF(L275&gt;0,L275+W275+AB275+AC275+R275+#REF!+N275,"")</f>
        <v/>
      </c>
      <c r="AH275" s="188" t="str">
        <f>IF(L275&gt;0,+X275+AD275+S275+#REF!+O275,"")</f>
        <v/>
      </c>
    </row>
    <row r="276" spans="2:34" ht="13.8" outlineLevel="1" x14ac:dyDescent="0.25">
      <c r="B276" s="1"/>
      <c r="C276" s="1"/>
      <c r="D276" s="1"/>
      <c r="E276" s="2"/>
      <c r="F276" s="1"/>
      <c r="G276" s="2"/>
      <c r="H276" s="286"/>
      <c r="I276" s="287"/>
      <c r="J276" s="288" t="str">
        <f t="shared" si="36"/>
        <v/>
      </c>
      <c r="K276" s="288">
        <f t="shared" si="37"/>
        <v>0</v>
      </c>
      <c r="L276" s="303"/>
      <c r="M276" s="304"/>
      <c r="N276" s="303"/>
      <c r="O276" s="286"/>
      <c r="P276" s="305" t="str">
        <f t="shared" si="38"/>
        <v/>
      </c>
      <c r="Q276" s="304"/>
      <c r="R276" s="303"/>
      <c r="S276" s="286"/>
      <c r="T276" s="305" t="str">
        <f t="shared" si="39"/>
        <v/>
      </c>
      <c r="U276" s="306" t="str">
        <f t="shared" si="35"/>
        <v/>
      </c>
      <c r="V276" s="289"/>
      <c r="W276" s="303"/>
      <c r="X276" s="286"/>
      <c r="Y276" s="305" t="str">
        <f>+IF(AND(W276&gt;0,V276&lt;&gt;'Data Validation (ROP used only)'!$A$25),SUM(W276:X276),"")</f>
        <v/>
      </c>
      <c r="Z276" s="307">
        <f>IF(OR(V276='Data Validation (ROP used only)'!$A$25,ISBLANK(W276),ISERROR(W276/$I276)),0,W276/$I276)</f>
        <v>0</v>
      </c>
      <c r="AA276" s="308"/>
      <c r="AB276" s="309" t="str" cm="1">
        <f t="array" ref="AB276">_xlfn.IFS(AA276="","",AA276/I276&gt;=2,I276*2,AA276/I276&lt;2,AA276)</f>
        <v/>
      </c>
      <c r="AC276" s="310" t="str">
        <f t="shared" si="40"/>
        <v/>
      </c>
      <c r="AD276" s="286"/>
      <c r="AE276" s="305" t="str">
        <f t="shared" si="41"/>
        <v/>
      </c>
      <c r="AF276" s="311">
        <f t="shared" si="42"/>
        <v>0</v>
      </c>
      <c r="AG276" s="187" t="str">
        <f>IF(L276&gt;0,L276+W276+AB276+AC276+R276+#REF!+N276,"")</f>
        <v/>
      </c>
      <c r="AH276" s="188" t="str">
        <f>IF(L276&gt;0,+X276+AD276+S276+#REF!+O276,"")</f>
        <v/>
      </c>
    </row>
    <row r="277" spans="2:34" ht="13.8" outlineLevel="1" x14ac:dyDescent="0.25">
      <c r="B277" s="1"/>
      <c r="C277" s="1"/>
      <c r="D277" s="1"/>
      <c r="E277" s="2"/>
      <c r="F277" s="1"/>
      <c r="G277" s="2"/>
      <c r="H277" s="286"/>
      <c r="I277" s="287"/>
      <c r="J277" s="288" t="str">
        <f t="shared" si="36"/>
        <v/>
      </c>
      <c r="K277" s="288">
        <f t="shared" si="37"/>
        <v>0</v>
      </c>
      <c r="L277" s="303"/>
      <c r="M277" s="304"/>
      <c r="N277" s="303"/>
      <c r="O277" s="286"/>
      <c r="P277" s="305" t="str">
        <f t="shared" si="38"/>
        <v/>
      </c>
      <c r="Q277" s="304"/>
      <c r="R277" s="303"/>
      <c r="S277" s="286"/>
      <c r="T277" s="305" t="str">
        <f t="shared" si="39"/>
        <v/>
      </c>
      <c r="U277" s="306" t="str">
        <f t="shared" si="35"/>
        <v/>
      </c>
      <c r="V277" s="289"/>
      <c r="W277" s="303"/>
      <c r="X277" s="286"/>
      <c r="Y277" s="305" t="str">
        <f>+IF(AND(W277&gt;0,V277&lt;&gt;'Data Validation (ROP used only)'!$A$25),SUM(W277:X277),"")</f>
        <v/>
      </c>
      <c r="Z277" s="307">
        <f>IF(OR(V277='Data Validation (ROP used only)'!$A$25,ISBLANK(W277),ISERROR(W277/$I277)),0,W277/$I277)</f>
        <v>0</v>
      </c>
      <c r="AA277" s="308"/>
      <c r="AB277" s="309" t="str" cm="1">
        <f t="array" ref="AB277">_xlfn.IFS(AA277="","",AA277/I277&gt;=2,I277*2,AA277/I277&lt;2,AA277)</f>
        <v/>
      </c>
      <c r="AC277" s="310" t="str">
        <f t="shared" si="40"/>
        <v/>
      </c>
      <c r="AD277" s="286"/>
      <c r="AE277" s="305" t="str">
        <f t="shared" si="41"/>
        <v/>
      </c>
      <c r="AF277" s="311">
        <f t="shared" si="42"/>
        <v>0</v>
      </c>
      <c r="AG277" s="187" t="str">
        <f>IF(L277&gt;0,L277+W277+AB277+AC277+R277+#REF!+N277,"")</f>
        <v/>
      </c>
      <c r="AH277" s="188" t="str">
        <f>IF(L277&gt;0,+X277+AD277+S277+#REF!+O277,"")</f>
        <v/>
      </c>
    </row>
    <row r="278" spans="2:34" ht="13.8" outlineLevel="1" x14ac:dyDescent="0.25">
      <c r="B278" s="1"/>
      <c r="C278" s="1"/>
      <c r="D278" s="1"/>
      <c r="E278" s="2"/>
      <c r="F278" s="1"/>
      <c r="G278" s="2"/>
      <c r="H278" s="286"/>
      <c r="I278" s="287"/>
      <c r="J278" s="288" t="str">
        <f t="shared" si="36"/>
        <v/>
      </c>
      <c r="K278" s="288">
        <f t="shared" si="37"/>
        <v>0</v>
      </c>
      <c r="L278" s="303"/>
      <c r="M278" s="304"/>
      <c r="N278" s="303"/>
      <c r="O278" s="286"/>
      <c r="P278" s="305" t="str">
        <f t="shared" si="38"/>
        <v/>
      </c>
      <c r="Q278" s="304"/>
      <c r="R278" s="303"/>
      <c r="S278" s="286"/>
      <c r="T278" s="305" t="str">
        <f t="shared" si="39"/>
        <v/>
      </c>
      <c r="U278" s="306" t="str">
        <f t="shared" si="35"/>
        <v/>
      </c>
      <c r="V278" s="289"/>
      <c r="W278" s="303"/>
      <c r="X278" s="286"/>
      <c r="Y278" s="305" t="str">
        <f>+IF(AND(W278&gt;0,V278&lt;&gt;'Data Validation (ROP used only)'!$A$25),SUM(W278:X278),"")</f>
        <v/>
      </c>
      <c r="Z278" s="307">
        <f>IF(OR(V278='Data Validation (ROP used only)'!$A$25,ISBLANK(W278),ISERROR(W278/$I278)),0,W278/$I278)</f>
        <v>0</v>
      </c>
      <c r="AA278" s="308"/>
      <c r="AB278" s="309" t="str" cm="1">
        <f t="array" ref="AB278">_xlfn.IFS(AA278="","",AA278/I278&gt;=2,I278*2,AA278/I278&lt;2,AA278)</f>
        <v/>
      </c>
      <c r="AC278" s="310" t="str">
        <f t="shared" si="40"/>
        <v/>
      </c>
      <c r="AD278" s="286"/>
      <c r="AE278" s="305" t="str">
        <f t="shared" si="41"/>
        <v/>
      </c>
      <c r="AF278" s="311">
        <f t="shared" si="42"/>
        <v>0</v>
      </c>
      <c r="AG278" s="187" t="str">
        <f>IF(L278&gt;0,L278+W278+AB278+AC278+R278+#REF!+N278,"")</f>
        <v/>
      </c>
      <c r="AH278" s="188" t="str">
        <f>IF(L278&gt;0,+X278+AD278+S278+#REF!+O278,"")</f>
        <v/>
      </c>
    </row>
    <row r="279" spans="2:34" ht="13.8" outlineLevel="1" x14ac:dyDescent="0.25">
      <c r="B279" s="1"/>
      <c r="C279" s="1"/>
      <c r="D279" s="1"/>
      <c r="E279" s="2"/>
      <c r="F279" s="1"/>
      <c r="G279" s="2"/>
      <c r="H279" s="286"/>
      <c r="I279" s="287"/>
      <c r="J279" s="288" t="str">
        <f t="shared" si="36"/>
        <v/>
      </c>
      <c r="K279" s="288">
        <f t="shared" si="37"/>
        <v>0</v>
      </c>
      <c r="L279" s="303"/>
      <c r="M279" s="304"/>
      <c r="N279" s="303"/>
      <c r="O279" s="286"/>
      <c r="P279" s="305" t="str">
        <f t="shared" si="38"/>
        <v/>
      </c>
      <c r="Q279" s="304"/>
      <c r="R279" s="303"/>
      <c r="S279" s="286"/>
      <c r="T279" s="305" t="str">
        <f t="shared" si="39"/>
        <v/>
      </c>
      <c r="U279" s="306" t="str">
        <f t="shared" si="35"/>
        <v/>
      </c>
      <c r="V279" s="289"/>
      <c r="W279" s="303"/>
      <c r="X279" s="286"/>
      <c r="Y279" s="305" t="str">
        <f>+IF(AND(W279&gt;0,V279&lt;&gt;'Data Validation (ROP used only)'!$A$25),SUM(W279:X279),"")</f>
        <v/>
      </c>
      <c r="Z279" s="307">
        <f>IF(OR(V279='Data Validation (ROP used only)'!$A$25,ISBLANK(W279),ISERROR(W279/$I279)),0,W279/$I279)</f>
        <v>0</v>
      </c>
      <c r="AA279" s="308"/>
      <c r="AB279" s="309" t="str" cm="1">
        <f t="array" ref="AB279">_xlfn.IFS(AA279="","",AA279/I279&gt;=2,I279*2,AA279/I279&lt;2,AA279)</f>
        <v/>
      </c>
      <c r="AC279" s="310" t="str">
        <f t="shared" si="40"/>
        <v/>
      </c>
      <c r="AD279" s="286"/>
      <c r="AE279" s="305" t="str">
        <f t="shared" si="41"/>
        <v/>
      </c>
      <c r="AF279" s="311">
        <f t="shared" si="42"/>
        <v>0</v>
      </c>
      <c r="AG279" s="187" t="str">
        <f>IF(L279&gt;0,L279+W279+AB279+AC279+R279+#REF!+N279,"")</f>
        <v/>
      </c>
      <c r="AH279" s="188" t="str">
        <f>IF(L279&gt;0,+X279+AD279+S279+#REF!+O279,"")</f>
        <v/>
      </c>
    </row>
    <row r="280" spans="2:34" ht="13.8" outlineLevel="1" x14ac:dyDescent="0.25">
      <c r="B280" s="1"/>
      <c r="C280" s="1"/>
      <c r="D280" s="1"/>
      <c r="E280" s="2"/>
      <c r="F280" s="1"/>
      <c r="G280" s="2"/>
      <c r="H280" s="286"/>
      <c r="I280" s="287"/>
      <c r="J280" s="288" t="str">
        <f t="shared" si="36"/>
        <v/>
      </c>
      <c r="K280" s="288">
        <f t="shared" si="37"/>
        <v>0</v>
      </c>
      <c r="L280" s="303"/>
      <c r="M280" s="304"/>
      <c r="N280" s="303"/>
      <c r="O280" s="286"/>
      <c r="P280" s="305" t="str">
        <f t="shared" si="38"/>
        <v/>
      </c>
      <c r="Q280" s="304"/>
      <c r="R280" s="303"/>
      <c r="S280" s="286"/>
      <c r="T280" s="305" t="str">
        <f t="shared" si="39"/>
        <v/>
      </c>
      <c r="U280" s="306" t="str">
        <f t="shared" si="35"/>
        <v/>
      </c>
      <c r="V280" s="289"/>
      <c r="W280" s="303"/>
      <c r="X280" s="286"/>
      <c r="Y280" s="305" t="str">
        <f>+IF(AND(W280&gt;0,V280&lt;&gt;'Data Validation (ROP used only)'!$A$25),SUM(W280:X280),"")</f>
        <v/>
      </c>
      <c r="Z280" s="307">
        <f>IF(OR(V280='Data Validation (ROP used only)'!$A$25,ISBLANK(W280),ISERROR(W280/$I280)),0,W280/$I280)</f>
        <v>0</v>
      </c>
      <c r="AA280" s="308"/>
      <c r="AB280" s="309" t="str" cm="1">
        <f t="array" ref="AB280">_xlfn.IFS(AA280="","",AA280/I280&gt;=2,I280*2,AA280/I280&lt;2,AA280)</f>
        <v/>
      </c>
      <c r="AC280" s="310" t="str">
        <f t="shared" si="40"/>
        <v/>
      </c>
      <c r="AD280" s="286"/>
      <c r="AE280" s="305" t="str">
        <f t="shared" si="41"/>
        <v/>
      </c>
      <c r="AF280" s="311">
        <f t="shared" si="42"/>
        <v>0</v>
      </c>
      <c r="AG280" s="187" t="str">
        <f>IF(L280&gt;0,L280+W280+AB280+AC280+R280+#REF!+N280,"")</f>
        <v/>
      </c>
      <c r="AH280" s="188" t="str">
        <f>IF(L280&gt;0,+X280+AD280+S280+#REF!+O280,"")</f>
        <v/>
      </c>
    </row>
    <row r="281" spans="2:34" ht="13.8" outlineLevel="1" x14ac:dyDescent="0.25">
      <c r="B281" s="1"/>
      <c r="C281" s="1"/>
      <c r="D281" s="1"/>
      <c r="E281" s="2"/>
      <c r="F281" s="1"/>
      <c r="G281" s="2"/>
      <c r="H281" s="286"/>
      <c r="I281" s="287"/>
      <c r="J281" s="288" t="str">
        <f t="shared" si="36"/>
        <v/>
      </c>
      <c r="K281" s="288">
        <f t="shared" si="37"/>
        <v>0</v>
      </c>
      <c r="L281" s="303"/>
      <c r="M281" s="304"/>
      <c r="N281" s="303"/>
      <c r="O281" s="286"/>
      <c r="P281" s="305" t="str">
        <f t="shared" si="38"/>
        <v/>
      </c>
      <c r="Q281" s="304"/>
      <c r="R281" s="303"/>
      <c r="S281" s="286"/>
      <c r="T281" s="305" t="str">
        <f t="shared" si="39"/>
        <v/>
      </c>
      <c r="U281" s="306" t="str">
        <f t="shared" si="35"/>
        <v/>
      </c>
      <c r="V281" s="289"/>
      <c r="W281" s="303"/>
      <c r="X281" s="286"/>
      <c r="Y281" s="305" t="str">
        <f>+IF(AND(W281&gt;0,V281&lt;&gt;'Data Validation (ROP used only)'!$A$25),SUM(W281:X281),"")</f>
        <v/>
      </c>
      <c r="Z281" s="307">
        <f>IF(OR(V281='Data Validation (ROP used only)'!$A$25,ISBLANK(W281),ISERROR(W281/$I281)),0,W281/$I281)</f>
        <v>0</v>
      </c>
      <c r="AA281" s="308"/>
      <c r="AB281" s="309" t="str" cm="1">
        <f t="array" ref="AB281">_xlfn.IFS(AA281="","",AA281/I281&gt;=2,I281*2,AA281/I281&lt;2,AA281)</f>
        <v/>
      </c>
      <c r="AC281" s="310" t="str">
        <f t="shared" si="40"/>
        <v/>
      </c>
      <c r="AD281" s="286"/>
      <c r="AE281" s="305" t="str">
        <f t="shared" si="41"/>
        <v/>
      </c>
      <c r="AF281" s="311">
        <f t="shared" si="42"/>
        <v>0</v>
      </c>
      <c r="AG281" s="187" t="str">
        <f>IF(L281&gt;0,L281+W281+AB281+AC281+R281+#REF!+N281,"")</f>
        <v/>
      </c>
      <c r="AH281" s="188" t="str">
        <f>IF(L281&gt;0,+X281+AD281+S281+#REF!+O281,"")</f>
        <v/>
      </c>
    </row>
    <row r="282" spans="2:34" ht="13.8" outlineLevel="1" x14ac:dyDescent="0.25">
      <c r="B282" s="1"/>
      <c r="C282" s="1"/>
      <c r="D282" s="1"/>
      <c r="E282" s="2"/>
      <c r="F282" s="1"/>
      <c r="G282" s="2"/>
      <c r="H282" s="286"/>
      <c r="I282" s="287"/>
      <c r="J282" s="288" t="str">
        <f t="shared" si="36"/>
        <v/>
      </c>
      <c r="K282" s="288">
        <f t="shared" si="37"/>
        <v>0</v>
      </c>
      <c r="L282" s="303"/>
      <c r="M282" s="304"/>
      <c r="N282" s="303"/>
      <c r="O282" s="286"/>
      <c r="P282" s="305" t="str">
        <f t="shared" si="38"/>
        <v/>
      </c>
      <c r="Q282" s="304"/>
      <c r="R282" s="303"/>
      <c r="S282" s="286"/>
      <c r="T282" s="305" t="str">
        <f t="shared" si="39"/>
        <v/>
      </c>
      <c r="U282" s="306" t="str">
        <f t="shared" si="35"/>
        <v/>
      </c>
      <c r="V282" s="289"/>
      <c r="W282" s="303"/>
      <c r="X282" s="286"/>
      <c r="Y282" s="305" t="str">
        <f>+IF(AND(W282&gt;0,V282&lt;&gt;'Data Validation (ROP used only)'!$A$25),SUM(W282:X282),"")</f>
        <v/>
      </c>
      <c r="Z282" s="307">
        <f>IF(OR(V282='Data Validation (ROP used only)'!$A$25,ISBLANK(W282),ISERROR(W282/$I282)),0,W282/$I282)</f>
        <v>0</v>
      </c>
      <c r="AA282" s="308"/>
      <c r="AB282" s="309" t="str" cm="1">
        <f t="array" ref="AB282">_xlfn.IFS(AA282="","",AA282/I282&gt;=2,I282*2,AA282/I282&lt;2,AA282)</f>
        <v/>
      </c>
      <c r="AC282" s="310" t="str">
        <f t="shared" si="40"/>
        <v/>
      </c>
      <c r="AD282" s="286"/>
      <c r="AE282" s="305" t="str">
        <f t="shared" si="41"/>
        <v/>
      </c>
      <c r="AF282" s="311">
        <f t="shared" si="42"/>
        <v>0</v>
      </c>
      <c r="AG282" s="187" t="str">
        <f>IF(L282&gt;0,L282+W282+AB282+AC282+R282+#REF!+N282,"")</f>
        <v/>
      </c>
      <c r="AH282" s="188" t="str">
        <f>IF(L282&gt;0,+X282+AD282+S282+#REF!+O282,"")</f>
        <v/>
      </c>
    </row>
    <row r="283" spans="2:34" ht="13.8" outlineLevel="1" x14ac:dyDescent="0.25">
      <c r="B283" s="1"/>
      <c r="C283" s="1"/>
      <c r="D283" s="1"/>
      <c r="E283" s="2"/>
      <c r="F283" s="1"/>
      <c r="G283" s="2"/>
      <c r="H283" s="286"/>
      <c r="I283" s="287"/>
      <c r="J283" s="288" t="str">
        <f t="shared" si="36"/>
        <v/>
      </c>
      <c r="K283" s="288">
        <f t="shared" si="37"/>
        <v>0</v>
      </c>
      <c r="L283" s="303"/>
      <c r="M283" s="304"/>
      <c r="N283" s="303"/>
      <c r="O283" s="286"/>
      <c r="P283" s="305" t="str">
        <f t="shared" si="38"/>
        <v/>
      </c>
      <c r="Q283" s="304"/>
      <c r="R283" s="303"/>
      <c r="S283" s="286"/>
      <c r="T283" s="305" t="str">
        <f t="shared" si="39"/>
        <v/>
      </c>
      <c r="U283" s="306" t="str">
        <f t="shared" si="35"/>
        <v/>
      </c>
      <c r="V283" s="289"/>
      <c r="W283" s="303"/>
      <c r="X283" s="286"/>
      <c r="Y283" s="305" t="str">
        <f>+IF(AND(W283&gt;0,V283&lt;&gt;'Data Validation (ROP used only)'!$A$25),SUM(W283:X283),"")</f>
        <v/>
      </c>
      <c r="Z283" s="307">
        <f>IF(OR(V283='Data Validation (ROP used only)'!$A$25,ISBLANK(W283),ISERROR(W283/$I283)),0,W283/$I283)</f>
        <v>0</v>
      </c>
      <c r="AA283" s="308"/>
      <c r="AB283" s="309" t="str" cm="1">
        <f t="array" ref="AB283">_xlfn.IFS(AA283="","",AA283/I283&gt;=2,I283*2,AA283/I283&lt;2,AA283)</f>
        <v/>
      </c>
      <c r="AC283" s="310" t="str">
        <f t="shared" si="40"/>
        <v/>
      </c>
      <c r="AD283" s="286"/>
      <c r="AE283" s="305" t="str">
        <f t="shared" si="41"/>
        <v/>
      </c>
      <c r="AF283" s="311">
        <f t="shared" si="42"/>
        <v>0</v>
      </c>
      <c r="AG283" s="187" t="str">
        <f>IF(L283&gt;0,L283+W283+AB283+AC283+R283+#REF!+N283,"")</f>
        <v/>
      </c>
      <c r="AH283" s="188" t="str">
        <f>IF(L283&gt;0,+X283+AD283+S283+#REF!+O283,"")</f>
        <v/>
      </c>
    </row>
    <row r="284" spans="2:34" ht="13.8" outlineLevel="1" x14ac:dyDescent="0.25">
      <c r="B284" s="1"/>
      <c r="C284" s="1"/>
      <c r="D284" s="1"/>
      <c r="E284" s="2"/>
      <c r="F284" s="1"/>
      <c r="G284" s="2"/>
      <c r="H284" s="286"/>
      <c r="I284" s="287"/>
      <c r="J284" s="288" t="str">
        <f t="shared" si="36"/>
        <v/>
      </c>
      <c r="K284" s="288">
        <f t="shared" si="37"/>
        <v>0</v>
      </c>
      <c r="L284" s="303"/>
      <c r="M284" s="304"/>
      <c r="N284" s="303"/>
      <c r="O284" s="286"/>
      <c r="P284" s="305" t="str">
        <f t="shared" si="38"/>
        <v/>
      </c>
      <c r="Q284" s="304"/>
      <c r="R284" s="303"/>
      <c r="S284" s="286"/>
      <c r="T284" s="305" t="str">
        <f t="shared" si="39"/>
        <v/>
      </c>
      <c r="U284" s="306" t="str">
        <f t="shared" si="35"/>
        <v/>
      </c>
      <c r="V284" s="289"/>
      <c r="W284" s="303"/>
      <c r="X284" s="286"/>
      <c r="Y284" s="305" t="str">
        <f>+IF(AND(W284&gt;0,V284&lt;&gt;'Data Validation (ROP used only)'!$A$25),SUM(W284:X284),"")</f>
        <v/>
      </c>
      <c r="Z284" s="307">
        <f>IF(OR(V284='Data Validation (ROP used only)'!$A$25,ISBLANK(W284),ISERROR(W284/$I284)),0,W284/$I284)</f>
        <v>0</v>
      </c>
      <c r="AA284" s="308"/>
      <c r="AB284" s="309" t="str" cm="1">
        <f t="array" ref="AB284">_xlfn.IFS(AA284="","",AA284/I284&gt;=2,I284*2,AA284/I284&lt;2,AA284)</f>
        <v/>
      </c>
      <c r="AC284" s="310" t="str">
        <f t="shared" si="40"/>
        <v/>
      </c>
      <c r="AD284" s="286"/>
      <c r="AE284" s="305" t="str">
        <f t="shared" si="41"/>
        <v/>
      </c>
      <c r="AF284" s="311">
        <f t="shared" si="42"/>
        <v>0</v>
      </c>
      <c r="AG284" s="187" t="str">
        <f>IF(L284&gt;0,L284+W284+AB284+AC284+R284+#REF!+N284,"")</f>
        <v/>
      </c>
      <c r="AH284" s="188" t="str">
        <f>IF(L284&gt;0,+X284+AD284+S284+#REF!+O284,"")</f>
        <v/>
      </c>
    </row>
    <row r="285" spans="2:34" ht="13.8" outlineLevel="1" x14ac:dyDescent="0.25">
      <c r="B285" s="1"/>
      <c r="C285" s="1"/>
      <c r="D285" s="1"/>
      <c r="E285" s="2"/>
      <c r="F285" s="1"/>
      <c r="G285" s="2"/>
      <c r="H285" s="286"/>
      <c r="I285" s="287"/>
      <c r="J285" s="288" t="str">
        <f t="shared" si="36"/>
        <v/>
      </c>
      <c r="K285" s="288">
        <f t="shared" si="37"/>
        <v>0</v>
      </c>
      <c r="L285" s="303"/>
      <c r="M285" s="304"/>
      <c r="N285" s="303"/>
      <c r="O285" s="286"/>
      <c r="P285" s="305" t="str">
        <f t="shared" si="38"/>
        <v/>
      </c>
      <c r="Q285" s="304"/>
      <c r="R285" s="303"/>
      <c r="S285" s="286"/>
      <c r="T285" s="305" t="str">
        <f t="shared" si="39"/>
        <v/>
      </c>
      <c r="U285" s="306" t="str">
        <f t="shared" si="35"/>
        <v/>
      </c>
      <c r="V285" s="289"/>
      <c r="W285" s="303"/>
      <c r="X285" s="286"/>
      <c r="Y285" s="305" t="str">
        <f>+IF(AND(W285&gt;0,V285&lt;&gt;'Data Validation (ROP used only)'!$A$25),SUM(W285:X285),"")</f>
        <v/>
      </c>
      <c r="Z285" s="307">
        <f>IF(OR(V285='Data Validation (ROP used only)'!$A$25,ISBLANK(W285),ISERROR(W285/$I285)),0,W285/$I285)</f>
        <v>0</v>
      </c>
      <c r="AA285" s="308"/>
      <c r="AB285" s="309" t="str" cm="1">
        <f t="array" ref="AB285">_xlfn.IFS(AA285="","",AA285/I285&gt;=2,I285*2,AA285/I285&lt;2,AA285)</f>
        <v/>
      </c>
      <c r="AC285" s="310" t="str">
        <f t="shared" si="40"/>
        <v/>
      </c>
      <c r="AD285" s="286"/>
      <c r="AE285" s="305" t="str">
        <f t="shared" si="41"/>
        <v/>
      </c>
      <c r="AF285" s="311">
        <f t="shared" si="42"/>
        <v>0</v>
      </c>
      <c r="AG285" s="187" t="str">
        <f>IF(L285&gt;0,L285+W285+AB285+AC285+R285+#REF!+N285,"")</f>
        <v/>
      </c>
      <c r="AH285" s="188" t="str">
        <f>IF(L285&gt;0,+X285+AD285+S285+#REF!+O285,"")</f>
        <v/>
      </c>
    </row>
    <row r="286" spans="2:34" ht="13.8" outlineLevel="1" x14ac:dyDescent="0.25">
      <c r="B286" s="1"/>
      <c r="C286" s="1"/>
      <c r="D286" s="1"/>
      <c r="E286" s="2"/>
      <c r="F286" s="1"/>
      <c r="G286" s="2"/>
      <c r="H286" s="286"/>
      <c r="I286" s="287"/>
      <c r="J286" s="288" t="str">
        <f t="shared" si="36"/>
        <v/>
      </c>
      <c r="K286" s="288">
        <f t="shared" si="37"/>
        <v>0</v>
      </c>
      <c r="L286" s="303"/>
      <c r="M286" s="304"/>
      <c r="N286" s="303"/>
      <c r="O286" s="286"/>
      <c r="P286" s="305" t="str">
        <f t="shared" si="38"/>
        <v/>
      </c>
      <c r="Q286" s="304"/>
      <c r="R286" s="303"/>
      <c r="S286" s="286"/>
      <c r="T286" s="305" t="str">
        <f t="shared" si="39"/>
        <v/>
      </c>
      <c r="U286" s="306" t="str">
        <f t="shared" si="35"/>
        <v/>
      </c>
      <c r="V286" s="289"/>
      <c r="W286" s="303"/>
      <c r="X286" s="286"/>
      <c r="Y286" s="305" t="str">
        <f>+IF(AND(W286&gt;0,V286&lt;&gt;'Data Validation (ROP used only)'!$A$25),SUM(W286:X286),"")</f>
        <v/>
      </c>
      <c r="Z286" s="307">
        <f>IF(OR(V286='Data Validation (ROP used only)'!$A$25,ISBLANK(W286),ISERROR(W286/$I286)),0,W286/$I286)</f>
        <v>0</v>
      </c>
      <c r="AA286" s="308"/>
      <c r="AB286" s="309" t="str" cm="1">
        <f t="array" ref="AB286">_xlfn.IFS(AA286="","",AA286/I286&gt;=2,I286*2,AA286/I286&lt;2,AA286)</f>
        <v/>
      </c>
      <c r="AC286" s="310" t="str">
        <f t="shared" si="40"/>
        <v/>
      </c>
      <c r="AD286" s="286"/>
      <c r="AE286" s="305" t="str">
        <f t="shared" si="41"/>
        <v/>
      </c>
      <c r="AF286" s="311">
        <f t="shared" si="42"/>
        <v>0</v>
      </c>
      <c r="AG286" s="187" t="str">
        <f>IF(L286&gt;0,L286+W286+AB286+AC286+R286+#REF!+N286,"")</f>
        <v/>
      </c>
      <c r="AH286" s="188" t="str">
        <f>IF(L286&gt;0,+X286+AD286+S286+#REF!+O286,"")</f>
        <v/>
      </c>
    </row>
    <row r="287" spans="2:34" ht="13.8" outlineLevel="1" x14ac:dyDescent="0.25">
      <c r="B287" s="1"/>
      <c r="C287" s="1"/>
      <c r="D287" s="1"/>
      <c r="E287" s="2"/>
      <c r="F287" s="1"/>
      <c r="G287" s="2"/>
      <c r="H287" s="286"/>
      <c r="I287" s="287"/>
      <c r="J287" s="288" t="str">
        <f t="shared" si="36"/>
        <v/>
      </c>
      <c r="K287" s="288">
        <f t="shared" si="37"/>
        <v>0</v>
      </c>
      <c r="L287" s="303"/>
      <c r="M287" s="304"/>
      <c r="N287" s="303"/>
      <c r="O287" s="286"/>
      <c r="P287" s="305" t="str">
        <f t="shared" si="38"/>
        <v/>
      </c>
      <c r="Q287" s="304"/>
      <c r="R287" s="303"/>
      <c r="S287" s="286"/>
      <c r="T287" s="305" t="str">
        <f t="shared" si="39"/>
        <v/>
      </c>
      <c r="U287" s="306" t="str">
        <f t="shared" si="35"/>
        <v/>
      </c>
      <c r="V287" s="289"/>
      <c r="W287" s="303"/>
      <c r="X287" s="286"/>
      <c r="Y287" s="305" t="str">
        <f>+IF(AND(W287&gt;0,V287&lt;&gt;'Data Validation (ROP used only)'!$A$25),SUM(W287:X287),"")</f>
        <v/>
      </c>
      <c r="Z287" s="307">
        <f>IF(OR(V287='Data Validation (ROP used only)'!$A$25,ISBLANK(W287),ISERROR(W287/$I287)),0,W287/$I287)</f>
        <v>0</v>
      </c>
      <c r="AA287" s="308"/>
      <c r="AB287" s="309" t="str" cm="1">
        <f t="array" ref="AB287">_xlfn.IFS(AA287="","",AA287/I287&gt;=2,I287*2,AA287/I287&lt;2,AA287)</f>
        <v/>
      </c>
      <c r="AC287" s="310" t="str">
        <f t="shared" si="40"/>
        <v/>
      </c>
      <c r="AD287" s="286"/>
      <c r="AE287" s="305" t="str">
        <f t="shared" si="41"/>
        <v/>
      </c>
      <c r="AF287" s="311">
        <f t="shared" si="42"/>
        <v>0</v>
      </c>
      <c r="AG287" s="187" t="str">
        <f>IF(L287&gt;0,L287+W287+AB287+AC287+R287+#REF!+N287,"")</f>
        <v/>
      </c>
      <c r="AH287" s="188" t="str">
        <f>IF(L287&gt;0,+X287+AD287+S287+#REF!+O287,"")</f>
        <v/>
      </c>
    </row>
    <row r="288" spans="2:34" ht="13.8" outlineLevel="1" x14ac:dyDescent="0.25">
      <c r="B288" s="1"/>
      <c r="C288" s="1"/>
      <c r="D288" s="1"/>
      <c r="E288" s="2"/>
      <c r="F288" s="1"/>
      <c r="G288" s="2"/>
      <c r="H288" s="286"/>
      <c r="I288" s="287"/>
      <c r="J288" s="288" t="str">
        <f t="shared" si="36"/>
        <v/>
      </c>
      <c r="K288" s="288">
        <f t="shared" si="37"/>
        <v>0</v>
      </c>
      <c r="L288" s="303"/>
      <c r="M288" s="304"/>
      <c r="N288" s="303"/>
      <c r="O288" s="286"/>
      <c r="P288" s="305" t="str">
        <f t="shared" si="38"/>
        <v/>
      </c>
      <c r="Q288" s="304"/>
      <c r="R288" s="303"/>
      <c r="S288" s="286"/>
      <c r="T288" s="305" t="str">
        <f t="shared" si="39"/>
        <v/>
      </c>
      <c r="U288" s="306" t="str">
        <f t="shared" si="35"/>
        <v/>
      </c>
      <c r="V288" s="289"/>
      <c r="W288" s="303"/>
      <c r="X288" s="286"/>
      <c r="Y288" s="305" t="str">
        <f>+IF(AND(W288&gt;0,V288&lt;&gt;'Data Validation (ROP used only)'!$A$25),SUM(W288:X288),"")</f>
        <v/>
      </c>
      <c r="Z288" s="307">
        <f>IF(OR(V288='Data Validation (ROP used only)'!$A$25,ISBLANK(W288),ISERROR(W288/$I288)),0,W288/$I288)</f>
        <v>0</v>
      </c>
      <c r="AA288" s="308"/>
      <c r="AB288" s="309" t="str" cm="1">
        <f t="array" ref="AB288">_xlfn.IFS(AA288="","",AA288/I288&gt;=2,I288*2,AA288/I288&lt;2,AA288)</f>
        <v/>
      </c>
      <c r="AC288" s="310" t="str">
        <f t="shared" si="40"/>
        <v/>
      </c>
      <c r="AD288" s="286"/>
      <c r="AE288" s="305" t="str">
        <f t="shared" si="41"/>
        <v/>
      </c>
      <c r="AF288" s="311">
        <f t="shared" si="42"/>
        <v>0</v>
      </c>
      <c r="AG288" s="187" t="str">
        <f>IF(L288&gt;0,L288+W288+AB288+AC288+R288+#REF!+N288,"")</f>
        <v/>
      </c>
      <c r="AH288" s="188" t="str">
        <f>IF(L288&gt;0,+X288+AD288+S288+#REF!+O288,"")</f>
        <v/>
      </c>
    </row>
    <row r="289" spans="2:34" ht="13.8" outlineLevel="1" x14ac:dyDescent="0.25">
      <c r="B289" s="1"/>
      <c r="C289" s="1"/>
      <c r="D289" s="1"/>
      <c r="E289" s="2"/>
      <c r="F289" s="1"/>
      <c r="G289" s="2"/>
      <c r="H289" s="286"/>
      <c r="I289" s="287"/>
      <c r="J289" s="288" t="str">
        <f t="shared" si="36"/>
        <v/>
      </c>
      <c r="K289" s="288">
        <f t="shared" si="37"/>
        <v>0</v>
      </c>
      <c r="L289" s="303"/>
      <c r="M289" s="304"/>
      <c r="N289" s="303"/>
      <c r="O289" s="286"/>
      <c r="P289" s="305" t="str">
        <f t="shared" si="38"/>
        <v/>
      </c>
      <c r="Q289" s="304"/>
      <c r="R289" s="303"/>
      <c r="S289" s="286"/>
      <c r="T289" s="305" t="str">
        <f t="shared" si="39"/>
        <v/>
      </c>
      <c r="U289" s="306" t="str">
        <f t="shared" si="35"/>
        <v/>
      </c>
      <c r="V289" s="289"/>
      <c r="W289" s="303"/>
      <c r="X289" s="286"/>
      <c r="Y289" s="305" t="str">
        <f>+IF(AND(W289&gt;0,V289&lt;&gt;'Data Validation (ROP used only)'!$A$25),SUM(W289:X289),"")</f>
        <v/>
      </c>
      <c r="Z289" s="307">
        <f>IF(OR(V289='Data Validation (ROP used only)'!$A$25,ISBLANK(W289),ISERROR(W289/$I289)),0,W289/$I289)</f>
        <v>0</v>
      </c>
      <c r="AA289" s="308"/>
      <c r="AB289" s="309" t="str" cm="1">
        <f t="array" ref="AB289">_xlfn.IFS(AA289="","",AA289/I289&gt;=2,I289*2,AA289/I289&lt;2,AA289)</f>
        <v/>
      </c>
      <c r="AC289" s="310" t="str">
        <f t="shared" si="40"/>
        <v/>
      </c>
      <c r="AD289" s="286"/>
      <c r="AE289" s="305" t="str">
        <f t="shared" si="41"/>
        <v/>
      </c>
      <c r="AF289" s="311">
        <f t="shared" si="42"/>
        <v>0</v>
      </c>
      <c r="AG289" s="187" t="str">
        <f>IF(L289&gt;0,L289+W289+AB289+AC289+R289+#REF!+N289,"")</f>
        <v/>
      </c>
      <c r="AH289" s="188" t="str">
        <f>IF(L289&gt;0,+X289+AD289+S289+#REF!+O289,"")</f>
        <v/>
      </c>
    </row>
    <row r="290" spans="2:34" ht="13.8" outlineLevel="1" x14ac:dyDescent="0.25">
      <c r="B290" s="1"/>
      <c r="C290" s="1"/>
      <c r="D290" s="1"/>
      <c r="E290" s="2"/>
      <c r="F290" s="1"/>
      <c r="G290" s="2"/>
      <c r="H290" s="286"/>
      <c r="I290" s="287"/>
      <c r="J290" s="288" t="str">
        <f t="shared" si="36"/>
        <v/>
      </c>
      <c r="K290" s="288">
        <f t="shared" si="37"/>
        <v>0</v>
      </c>
      <c r="L290" s="303"/>
      <c r="M290" s="304"/>
      <c r="N290" s="303"/>
      <c r="O290" s="286"/>
      <c r="P290" s="305" t="str">
        <f t="shared" si="38"/>
        <v/>
      </c>
      <c r="Q290" s="304"/>
      <c r="R290" s="303"/>
      <c r="S290" s="286"/>
      <c r="T290" s="305" t="str">
        <f t="shared" si="39"/>
        <v/>
      </c>
      <c r="U290" s="306" t="str">
        <f t="shared" si="35"/>
        <v/>
      </c>
      <c r="V290" s="289"/>
      <c r="W290" s="303"/>
      <c r="X290" s="286"/>
      <c r="Y290" s="305" t="str">
        <f>+IF(AND(W290&gt;0,V290&lt;&gt;'Data Validation (ROP used only)'!$A$25),SUM(W290:X290),"")</f>
        <v/>
      </c>
      <c r="Z290" s="307">
        <f>IF(OR(V290='Data Validation (ROP used only)'!$A$25,ISBLANK(W290),ISERROR(W290/$I290)),0,W290/$I290)</f>
        <v>0</v>
      </c>
      <c r="AA290" s="308"/>
      <c r="AB290" s="309" t="str" cm="1">
        <f t="array" ref="AB290">_xlfn.IFS(AA290="","",AA290/I290&gt;=2,I290*2,AA290/I290&lt;2,AA290)</f>
        <v/>
      </c>
      <c r="AC290" s="310" t="str">
        <f t="shared" si="40"/>
        <v/>
      </c>
      <c r="AD290" s="286"/>
      <c r="AE290" s="305" t="str">
        <f t="shared" si="41"/>
        <v/>
      </c>
      <c r="AF290" s="311">
        <f t="shared" si="42"/>
        <v>0</v>
      </c>
      <c r="AG290" s="187" t="str">
        <f>IF(L290&gt;0,L290+W290+AB290+AC290+R290+#REF!+N290,"")</f>
        <v/>
      </c>
      <c r="AH290" s="188" t="str">
        <f>IF(L290&gt;0,+X290+AD290+S290+#REF!+O290,"")</f>
        <v/>
      </c>
    </row>
    <row r="291" spans="2:34" ht="13.8" outlineLevel="1" x14ac:dyDescent="0.25">
      <c r="B291" s="1"/>
      <c r="C291" s="1"/>
      <c r="D291" s="1"/>
      <c r="E291" s="2"/>
      <c r="F291" s="1"/>
      <c r="G291" s="2"/>
      <c r="H291" s="286"/>
      <c r="I291" s="287"/>
      <c r="J291" s="288" t="str">
        <f t="shared" si="36"/>
        <v/>
      </c>
      <c r="K291" s="288">
        <f t="shared" si="37"/>
        <v>0</v>
      </c>
      <c r="L291" s="303"/>
      <c r="M291" s="304"/>
      <c r="N291" s="303"/>
      <c r="O291" s="286"/>
      <c r="P291" s="305" t="str">
        <f t="shared" si="38"/>
        <v/>
      </c>
      <c r="Q291" s="304"/>
      <c r="R291" s="303"/>
      <c r="S291" s="286"/>
      <c r="T291" s="305" t="str">
        <f t="shared" si="39"/>
        <v/>
      </c>
      <c r="U291" s="306" t="str">
        <f t="shared" si="35"/>
        <v/>
      </c>
      <c r="V291" s="289"/>
      <c r="W291" s="303"/>
      <c r="X291" s="286"/>
      <c r="Y291" s="305" t="str">
        <f>+IF(AND(W291&gt;0,V291&lt;&gt;'Data Validation (ROP used only)'!$A$25),SUM(W291:X291),"")</f>
        <v/>
      </c>
      <c r="Z291" s="307">
        <f>IF(OR(V291='Data Validation (ROP used only)'!$A$25,ISBLANK(W291),ISERROR(W291/$I291)),0,W291/$I291)</f>
        <v>0</v>
      </c>
      <c r="AA291" s="308"/>
      <c r="AB291" s="309" t="str" cm="1">
        <f t="array" ref="AB291">_xlfn.IFS(AA291="","",AA291/I291&gt;=2,I291*2,AA291/I291&lt;2,AA291)</f>
        <v/>
      </c>
      <c r="AC291" s="310" t="str">
        <f t="shared" si="40"/>
        <v/>
      </c>
      <c r="AD291" s="286"/>
      <c r="AE291" s="305" t="str">
        <f t="shared" si="41"/>
        <v/>
      </c>
      <c r="AF291" s="311">
        <f t="shared" si="42"/>
        <v>0</v>
      </c>
      <c r="AG291" s="187" t="str">
        <f>IF(L291&gt;0,L291+W291+AB291+AC291+R291+#REF!+N291,"")</f>
        <v/>
      </c>
      <c r="AH291" s="188" t="str">
        <f>IF(L291&gt;0,+X291+AD291+S291+#REF!+O291,"")</f>
        <v/>
      </c>
    </row>
    <row r="292" spans="2:34" ht="13.8" outlineLevel="1" x14ac:dyDescent="0.25">
      <c r="B292" s="1"/>
      <c r="C292" s="1"/>
      <c r="D292" s="1"/>
      <c r="E292" s="2"/>
      <c r="F292" s="1"/>
      <c r="G292" s="2"/>
      <c r="H292" s="286"/>
      <c r="I292" s="287"/>
      <c r="J292" s="288" t="str">
        <f t="shared" si="36"/>
        <v/>
      </c>
      <c r="K292" s="288">
        <f t="shared" si="37"/>
        <v>0</v>
      </c>
      <c r="L292" s="303"/>
      <c r="M292" s="304"/>
      <c r="N292" s="303"/>
      <c r="O292" s="286"/>
      <c r="P292" s="305" t="str">
        <f t="shared" si="38"/>
        <v/>
      </c>
      <c r="Q292" s="304"/>
      <c r="R292" s="303"/>
      <c r="S292" s="286"/>
      <c r="T292" s="305" t="str">
        <f t="shared" si="39"/>
        <v/>
      </c>
      <c r="U292" s="306" t="str">
        <f t="shared" si="35"/>
        <v/>
      </c>
      <c r="V292" s="289"/>
      <c r="W292" s="303"/>
      <c r="X292" s="286"/>
      <c r="Y292" s="305" t="str">
        <f>+IF(AND(W292&gt;0,V292&lt;&gt;'Data Validation (ROP used only)'!$A$25),SUM(W292:X292),"")</f>
        <v/>
      </c>
      <c r="Z292" s="307">
        <f>IF(OR(V292='Data Validation (ROP used only)'!$A$25,ISBLANK(W292),ISERROR(W292/$I292)),0,W292/$I292)</f>
        <v>0</v>
      </c>
      <c r="AA292" s="308"/>
      <c r="AB292" s="309" t="str" cm="1">
        <f t="array" ref="AB292">_xlfn.IFS(AA292="","",AA292/I292&gt;=2,I292*2,AA292/I292&lt;2,AA292)</f>
        <v/>
      </c>
      <c r="AC292" s="310" t="str">
        <f t="shared" si="40"/>
        <v/>
      </c>
      <c r="AD292" s="286"/>
      <c r="AE292" s="305" t="str">
        <f t="shared" si="41"/>
        <v/>
      </c>
      <c r="AF292" s="311">
        <f t="shared" si="42"/>
        <v>0</v>
      </c>
      <c r="AG292" s="187" t="str">
        <f>IF(L292&gt;0,L292+W292+AB292+AC292+R292+#REF!+N292,"")</f>
        <v/>
      </c>
      <c r="AH292" s="188" t="str">
        <f>IF(L292&gt;0,+X292+AD292+S292+#REF!+O292,"")</f>
        <v/>
      </c>
    </row>
    <row r="293" spans="2:34" ht="13.8" outlineLevel="1" x14ac:dyDescent="0.25">
      <c r="B293" s="1"/>
      <c r="C293" s="1"/>
      <c r="D293" s="1"/>
      <c r="E293" s="2"/>
      <c r="F293" s="1"/>
      <c r="G293" s="2"/>
      <c r="H293" s="286"/>
      <c r="I293" s="287"/>
      <c r="J293" s="288" t="str">
        <f t="shared" si="36"/>
        <v/>
      </c>
      <c r="K293" s="288">
        <f t="shared" si="37"/>
        <v>0</v>
      </c>
      <c r="L293" s="303"/>
      <c r="M293" s="304"/>
      <c r="N293" s="303"/>
      <c r="O293" s="286"/>
      <c r="P293" s="305" t="str">
        <f t="shared" si="38"/>
        <v/>
      </c>
      <c r="Q293" s="304"/>
      <c r="R293" s="303"/>
      <c r="S293" s="286"/>
      <c r="T293" s="305" t="str">
        <f t="shared" si="39"/>
        <v/>
      </c>
      <c r="U293" s="306" t="str">
        <f t="shared" si="35"/>
        <v/>
      </c>
      <c r="V293" s="289"/>
      <c r="W293" s="303"/>
      <c r="X293" s="286"/>
      <c r="Y293" s="305" t="str">
        <f>+IF(AND(W293&gt;0,V293&lt;&gt;'Data Validation (ROP used only)'!$A$25),SUM(W293:X293),"")</f>
        <v/>
      </c>
      <c r="Z293" s="307">
        <f>IF(OR(V293='Data Validation (ROP used only)'!$A$25,ISBLANK(W293),ISERROR(W293/$I293)),0,W293/$I293)</f>
        <v>0</v>
      </c>
      <c r="AA293" s="308"/>
      <c r="AB293" s="309" t="str" cm="1">
        <f t="array" ref="AB293">_xlfn.IFS(AA293="","",AA293/I293&gt;=2,I293*2,AA293/I293&lt;2,AA293)</f>
        <v/>
      </c>
      <c r="AC293" s="310" t="str">
        <f t="shared" si="40"/>
        <v/>
      </c>
      <c r="AD293" s="286"/>
      <c r="AE293" s="305" t="str">
        <f t="shared" si="41"/>
        <v/>
      </c>
      <c r="AF293" s="311">
        <f t="shared" si="42"/>
        <v>0</v>
      </c>
      <c r="AG293" s="187" t="str">
        <f>IF(L293&gt;0,L293+W293+AB293+AC293+R293+#REF!+N293,"")</f>
        <v/>
      </c>
      <c r="AH293" s="188" t="str">
        <f>IF(L293&gt;0,+X293+AD293+S293+#REF!+O293,"")</f>
        <v/>
      </c>
    </row>
    <row r="294" spans="2:34" ht="13.8" outlineLevel="1" x14ac:dyDescent="0.25">
      <c r="B294" s="1"/>
      <c r="C294" s="1"/>
      <c r="D294" s="1"/>
      <c r="E294" s="2"/>
      <c r="F294" s="1"/>
      <c r="G294" s="2"/>
      <c r="H294" s="286"/>
      <c r="I294" s="287"/>
      <c r="J294" s="288" t="str">
        <f t="shared" si="36"/>
        <v/>
      </c>
      <c r="K294" s="288">
        <f t="shared" si="37"/>
        <v>0</v>
      </c>
      <c r="L294" s="303"/>
      <c r="M294" s="304"/>
      <c r="N294" s="303"/>
      <c r="O294" s="286"/>
      <c r="P294" s="305" t="str">
        <f t="shared" si="38"/>
        <v/>
      </c>
      <c r="Q294" s="304"/>
      <c r="R294" s="303"/>
      <c r="S294" s="286"/>
      <c r="T294" s="305" t="str">
        <f t="shared" si="39"/>
        <v/>
      </c>
      <c r="U294" s="306" t="str">
        <f t="shared" si="35"/>
        <v/>
      </c>
      <c r="V294" s="289"/>
      <c r="W294" s="303"/>
      <c r="X294" s="286"/>
      <c r="Y294" s="305" t="str">
        <f>+IF(AND(W294&gt;0,V294&lt;&gt;'Data Validation (ROP used only)'!$A$25),SUM(W294:X294),"")</f>
        <v/>
      </c>
      <c r="Z294" s="307">
        <f>IF(OR(V294='Data Validation (ROP used only)'!$A$25,ISBLANK(W294),ISERROR(W294/$I294)),0,W294/$I294)</f>
        <v>0</v>
      </c>
      <c r="AA294" s="308"/>
      <c r="AB294" s="309" t="str" cm="1">
        <f t="array" ref="AB294">_xlfn.IFS(AA294="","",AA294/I294&gt;=2,I294*2,AA294/I294&lt;2,AA294)</f>
        <v/>
      </c>
      <c r="AC294" s="310" t="str">
        <f t="shared" si="40"/>
        <v/>
      </c>
      <c r="AD294" s="286"/>
      <c r="AE294" s="305" t="str">
        <f t="shared" si="41"/>
        <v/>
      </c>
      <c r="AF294" s="311">
        <f t="shared" si="42"/>
        <v>0</v>
      </c>
      <c r="AG294" s="187" t="str">
        <f>IF(L294&gt;0,L294+W294+AB294+AC294+R294+#REF!+N294,"")</f>
        <v/>
      </c>
      <c r="AH294" s="188" t="str">
        <f>IF(L294&gt;0,+X294+AD294+S294+#REF!+O294,"")</f>
        <v/>
      </c>
    </row>
    <row r="295" spans="2:34" ht="13.8" outlineLevel="1" x14ac:dyDescent="0.25">
      <c r="B295" s="1"/>
      <c r="C295" s="1"/>
      <c r="D295" s="1"/>
      <c r="E295" s="2"/>
      <c r="F295" s="1"/>
      <c r="G295" s="2"/>
      <c r="H295" s="286"/>
      <c r="I295" s="287"/>
      <c r="J295" s="288" t="str">
        <f t="shared" si="36"/>
        <v/>
      </c>
      <c r="K295" s="288">
        <f t="shared" si="37"/>
        <v>0</v>
      </c>
      <c r="L295" s="303"/>
      <c r="M295" s="304"/>
      <c r="N295" s="303"/>
      <c r="O295" s="286"/>
      <c r="P295" s="305" t="str">
        <f t="shared" si="38"/>
        <v/>
      </c>
      <c r="Q295" s="304"/>
      <c r="R295" s="303"/>
      <c r="S295" s="286"/>
      <c r="T295" s="305" t="str">
        <f t="shared" si="39"/>
        <v/>
      </c>
      <c r="U295" s="306" t="str">
        <f t="shared" si="35"/>
        <v/>
      </c>
      <c r="V295" s="289"/>
      <c r="W295" s="303"/>
      <c r="X295" s="286"/>
      <c r="Y295" s="305" t="str">
        <f>+IF(AND(W295&gt;0,V295&lt;&gt;'Data Validation (ROP used only)'!$A$25),SUM(W295:X295),"")</f>
        <v/>
      </c>
      <c r="Z295" s="307">
        <f>IF(OR(V295='Data Validation (ROP used only)'!$A$25,ISBLANK(W295),ISERROR(W295/$I295)),0,W295/$I295)</f>
        <v>0</v>
      </c>
      <c r="AA295" s="308"/>
      <c r="AB295" s="309" t="str" cm="1">
        <f t="array" ref="AB295">_xlfn.IFS(AA295="","",AA295/I295&gt;=2,I295*2,AA295/I295&lt;2,AA295)</f>
        <v/>
      </c>
      <c r="AC295" s="310" t="str">
        <f t="shared" si="40"/>
        <v/>
      </c>
      <c r="AD295" s="286"/>
      <c r="AE295" s="305" t="str">
        <f t="shared" si="41"/>
        <v/>
      </c>
      <c r="AF295" s="311">
        <f t="shared" si="42"/>
        <v>0</v>
      </c>
      <c r="AG295" s="187" t="str">
        <f>IF(L295&gt;0,L295+W295+AB295+AC295+R295+#REF!+N295,"")</f>
        <v/>
      </c>
      <c r="AH295" s="188" t="str">
        <f>IF(L295&gt;0,+X295+AD295+S295+#REF!+O295,"")</f>
        <v/>
      </c>
    </row>
    <row r="296" spans="2:34" ht="13.8" outlineLevel="1" x14ac:dyDescent="0.25">
      <c r="B296" s="1"/>
      <c r="C296" s="1"/>
      <c r="D296" s="1"/>
      <c r="E296" s="2"/>
      <c r="F296" s="1"/>
      <c r="G296" s="2"/>
      <c r="H296" s="286"/>
      <c r="I296" s="287"/>
      <c r="J296" s="288" t="str">
        <f t="shared" si="36"/>
        <v/>
      </c>
      <c r="K296" s="288">
        <f t="shared" si="37"/>
        <v>0</v>
      </c>
      <c r="L296" s="303"/>
      <c r="M296" s="304"/>
      <c r="N296" s="303"/>
      <c r="O296" s="286"/>
      <c r="P296" s="305" t="str">
        <f t="shared" si="38"/>
        <v/>
      </c>
      <c r="Q296" s="304"/>
      <c r="R296" s="303"/>
      <c r="S296" s="286"/>
      <c r="T296" s="305" t="str">
        <f t="shared" si="39"/>
        <v/>
      </c>
      <c r="U296" s="306" t="str">
        <f t="shared" si="35"/>
        <v/>
      </c>
      <c r="V296" s="289"/>
      <c r="W296" s="303"/>
      <c r="X296" s="286"/>
      <c r="Y296" s="305" t="str">
        <f>+IF(AND(W296&gt;0,V296&lt;&gt;'Data Validation (ROP used only)'!$A$25),SUM(W296:X296),"")</f>
        <v/>
      </c>
      <c r="Z296" s="307">
        <f>IF(OR(V296='Data Validation (ROP used only)'!$A$25,ISBLANK(W296),ISERROR(W296/$I296)),0,W296/$I296)</f>
        <v>0</v>
      </c>
      <c r="AA296" s="308"/>
      <c r="AB296" s="309" t="str" cm="1">
        <f t="array" ref="AB296">_xlfn.IFS(AA296="","",AA296/I296&gt;=2,I296*2,AA296/I296&lt;2,AA296)</f>
        <v/>
      </c>
      <c r="AC296" s="310" t="str">
        <f t="shared" si="40"/>
        <v/>
      </c>
      <c r="AD296" s="286"/>
      <c r="AE296" s="305" t="str">
        <f t="shared" si="41"/>
        <v/>
      </c>
      <c r="AF296" s="311">
        <f t="shared" si="42"/>
        <v>0</v>
      </c>
      <c r="AG296" s="187" t="str">
        <f>IF(L296&gt;0,L296+W296+AB296+AC296+R296+#REF!+N296,"")</f>
        <v/>
      </c>
      <c r="AH296" s="188" t="str">
        <f>IF(L296&gt;0,+X296+AD296+S296+#REF!+O296,"")</f>
        <v/>
      </c>
    </row>
    <row r="297" spans="2:34" ht="13.8" outlineLevel="1" x14ac:dyDescent="0.25">
      <c r="B297" s="1"/>
      <c r="C297" s="1"/>
      <c r="D297" s="1"/>
      <c r="E297" s="2"/>
      <c r="F297" s="1"/>
      <c r="G297" s="2"/>
      <c r="H297" s="286"/>
      <c r="I297" s="287"/>
      <c r="J297" s="288" t="str">
        <f t="shared" si="36"/>
        <v/>
      </c>
      <c r="K297" s="288">
        <f t="shared" si="37"/>
        <v>0</v>
      </c>
      <c r="L297" s="303"/>
      <c r="M297" s="304"/>
      <c r="N297" s="303"/>
      <c r="O297" s="286"/>
      <c r="P297" s="305" t="str">
        <f t="shared" si="38"/>
        <v/>
      </c>
      <c r="Q297" s="304"/>
      <c r="R297" s="303"/>
      <c r="S297" s="286"/>
      <c r="T297" s="305" t="str">
        <f t="shared" si="39"/>
        <v/>
      </c>
      <c r="U297" s="306" t="str">
        <f t="shared" si="35"/>
        <v/>
      </c>
      <c r="V297" s="289"/>
      <c r="W297" s="303"/>
      <c r="X297" s="286"/>
      <c r="Y297" s="305" t="str">
        <f>+IF(AND(W297&gt;0,V297&lt;&gt;'Data Validation (ROP used only)'!$A$25),SUM(W297:X297),"")</f>
        <v/>
      </c>
      <c r="Z297" s="307">
        <f>IF(OR(V297='Data Validation (ROP used only)'!$A$25,ISBLANK(W297),ISERROR(W297/$I297)),0,W297/$I297)</f>
        <v>0</v>
      </c>
      <c r="AA297" s="308"/>
      <c r="AB297" s="309" t="str" cm="1">
        <f t="array" ref="AB297">_xlfn.IFS(AA297="","",AA297/I297&gt;=2,I297*2,AA297/I297&lt;2,AA297)</f>
        <v/>
      </c>
      <c r="AC297" s="310" t="str">
        <f t="shared" si="40"/>
        <v/>
      </c>
      <c r="AD297" s="286"/>
      <c r="AE297" s="305" t="str">
        <f t="shared" si="41"/>
        <v/>
      </c>
      <c r="AF297" s="311">
        <f t="shared" si="42"/>
        <v>0</v>
      </c>
      <c r="AG297" s="187" t="str">
        <f>IF(L297&gt;0,L297+W297+AB297+AC297+R297+#REF!+N297,"")</f>
        <v/>
      </c>
      <c r="AH297" s="188" t="str">
        <f>IF(L297&gt;0,+X297+AD297+S297+#REF!+O297,"")</f>
        <v/>
      </c>
    </row>
    <row r="298" spans="2:34" ht="13.8" outlineLevel="1" x14ac:dyDescent="0.25">
      <c r="B298" s="1"/>
      <c r="C298" s="1"/>
      <c r="D298" s="1"/>
      <c r="E298" s="2"/>
      <c r="F298" s="1"/>
      <c r="G298" s="2"/>
      <c r="H298" s="286"/>
      <c r="I298" s="287"/>
      <c r="J298" s="288" t="str">
        <f t="shared" si="36"/>
        <v/>
      </c>
      <c r="K298" s="288">
        <f t="shared" si="37"/>
        <v>0</v>
      </c>
      <c r="L298" s="303"/>
      <c r="M298" s="304"/>
      <c r="N298" s="303"/>
      <c r="O298" s="286"/>
      <c r="P298" s="305" t="str">
        <f t="shared" si="38"/>
        <v/>
      </c>
      <c r="Q298" s="304"/>
      <c r="R298" s="303"/>
      <c r="S298" s="286"/>
      <c r="T298" s="305" t="str">
        <f t="shared" si="39"/>
        <v/>
      </c>
      <c r="U298" s="306" t="str">
        <f t="shared" si="35"/>
        <v/>
      </c>
      <c r="V298" s="289"/>
      <c r="W298" s="303"/>
      <c r="X298" s="286"/>
      <c r="Y298" s="305" t="str">
        <f>+IF(AND(W298&gt;0,V298&lt;&gt;'Data Validation (ROP used only)'!$A$25),SUM(W298:X298),"")</f>
        <v/>
      </c>
      <c r="Z298" s="307">
        <f>IF(OR(V298='Data Validation (ROP used only)'!$A$25,ISBLANK(W298),ISERROR(W298/$I298)),0,W298/$I298)</f>
        <v>0</v>
      </c>
      <c r="AA298" s="308"/>
      <c r="AB298" s="309" t="str" cm="1">
        <f t="array" ref="AB298">_xlfn.IFS(AA298="","",AA298/I298&gt;=2,I298*2,AA298/I298&lt;2,AA298)</f>
        <v/>
      </c>
      <c r="AC298" s="310" t="str">
        <f t="shared" si="40"/>
        <v/>
      </c>
      <c r="AD298" s="286"/>
      <c r="AE298" s="305" t="str">
        <f t="shared" si="41"/>
        <v/>
      </c>
      <c r="AF298" s="311">
        <f t="shared" si="42"/>
        <v>0</v>
      </c>
      <c r="AG298" s="187" t="str">
        <f>IF(L298&gt;0,L298+W298+AB298+AC298+R298+#REF!+N298,"")</f>
        <v/>
      </c>
      <c r="AH298" s="188" t="str">
        <f>IF(L298&gt;0,+X298+AD298+S298+#REF!+O298,"")</f>
        <v/>
      </c>
    </row>
    <row r="299" spans="2:34" ht="13.8" outlineLevel="1" x14ac:dyDescent="0.25">
      <c r="B299" s="1"/>
      <c r="C299" s="1"/>
      <c r="D299" s="1"/>
      <c r="E299" s="2"/>
      <c r="F299" s="1"/>
      <c r="G299" s="2"/>
      <c r="H299" s="286"/>
      <c r="I299" s="287"/>
      <c r="J299" s="288" t="str">
        <f t="shared" si="36"/>
        <v/>
      </c>
      <c r="K299" s="288">
        <f t="shared" si="37"/>
        <v>0</v>
      </c>
      <c r="L299" s="303"/>
      <c r="M299" s="304"/>
      <c r="N299" s="303"/>
      <c r="O299" s="286"/>
      <c r="P299" s="305" t="str">
        <f t="shared" si="38"/>
        <v/>
      </c>
      <c r="Q299" s="304"/>
      <c r="R299" s="303"/>
      <c r="S299" s="286"/>
      <c r="T299" s="305" t="str">
        <f t="shared" si="39"/>
        <v/>
      </c>
      <c r="U299" s="306" t="str">
        <f t="shared" si="35"/>
        <v/>
      </c>
      <c r="V299" s="289"/>
      <c r="W299" s="303"/>
      <c r="X299" s="286"/>
      <c r="Y299" s="305" t="str">
        <f>+IF(AND(W299&gt;0,V299&lt;&gt;'Data Validation (ROP used only)'!$A$25),SUM(W299:X299),"")</f>
        <v/>
      </c>
      <c r="Z299" s="307">
        <f>IF(OR(V299='Data Validation (ROP used only)'!$A$25,ISBLANK(W299),ISERROR(W299/$I299)),0,W299/$I299)</f>
        <v>0</v>
      </c>
      <c r="AA299" s="308"/>
      <c r="AB299" s="309" t="str" cm="1">
        <f t="array" ref="AB299">_xlfn.IFS(AA299="","",AA299/I299&gt;=2,I299*2,AA299/I299&lt;2,AA299)</f>
        <v/>
      </c>
      <c r="AC299" s="310" t="str">
        <f t="shared" si="40"/>
        <v/>
      </c>
      <c r="AD299" s="286"/>
      <c r="AE299" s="305" t="str">
        <f t="shared" si="41"/>
        <v/>
      </c>
      <c r="AF299" s="311">
        <f t="shared" si="42"/>
        <v>0</v>
      </c>
      <c r="AG299" s="187" t="str">
        <f>IF(L299&gt;0,L299+W299+AB299+AC299+R299+#REF!+N299,"")</f>
        <v/>
      </c>
      <c r="AH299" s="188" t="str">
        <f>IF(L299&gt;0,+X299+AD299+S299+#REF!+O299,"")</f>
        <v/>
      </c>
    </row>
    <row r="300" spans="2:34" ht="13.8" outlineLevel="1" x14ac:dyDescent="0.25">
      <c r="B300" s="1"/>
      <c r="C300" s="1"/>
      <c r="D300" s="1"/>
      <c r="E300" s="2"/>
      <c r="F300" s="1"/>
      <c r="G300" s="2"/>
      <c r="H300" s="286"/>
      <c r="I300" s="287"/>
      <c r="J300" s="288" t="str">
        <f t="shared" si="36"/>
        <v/>
      </c>
      <c r="K300" s="288">
        <f t="shared" si="37"/>
        <v>0</v>
      </c>
      <c r="L300" s="303"/>
      <c r="M300" s="304"/>
      <c r="N300" s="303"/>
      <c r="O300" s="286"/>
      <c r="P300" s="305" t="str">
        <f t="shared" si="38"/>
        <v/>
      </c>
      <c r="Q300" s="304"/>
      <c r="R300" s="303"/>
      <c r="S300" s="286"/>
      <c r="T300" s="305" t="str">
        <f t="shared" si="39"/>
        <v/>
      </c>
      <c r="U300" s="306" t="str">
        <f t="shared" si="35"/>
        <v/>
      </c>
      <c r="V300" s="289"/>
      <c r="W300" s="303"/>
      <c r="X300" s="286"/>
      <c r="Y300" s="305" t="str">
        <f>+IF(AND(W300&gt;0,V300&lt;&gt;'Data Validation (ROP used only)'!$A$25),SUM(W300:X300),"")</f>
        <v/>
      </c>
      <c r="Z300" s="307">
        <f>IF(OR(V300='Data Validation (ROP used only)'!$A$25,ISBLANK(W300),ISERROR(W300/$I300)),0,W300/$I300)</f>
        <v>0</v>
      </c>
      <c r="AA300" s="308"/>
      <c r="AB300" s="309" t="str" cm="1">
        <f t="array" ref="AB300">_xlfn.IFS(AA300="","",AA300/I300&gt;=2,I300*2,AA300/I300&lt;2,AA300)</f>
        <v/>
      </c>
      <c r="AC300" s="310" t="str">
        <f t="shared" si="40"/>
        <v/>
      </c>
      <c r="AD300" s="286"/>
      <c r="AE300" s="305" t="str">
        <f t="shared" si="41"/>
        <v/>
      </c>
      <c r="AF300" s="311">
        <f t="shared" si="42"/>
        <v>0</v>
      </c>
      <c r="AG300" s="187" t="str">
        <f>IF(L300&gt;0,L300+W300+AB300+AC300+R300+#REF!+N300,"")</f>
        <v/>
      </c>
      <c r="AH300" s="188" t="str">
        <f>IF(L300&gt;0,+X300+AD300+S300+#REF!+O300,"")</f>
        <v/>
      </c>
    </row>
    <row r="301" spans="2:34" ht="13.8" outlineLevel="1" x14ac:dyDescent="0.25">
      <c r="B301" s="1"/>
      <c r="C301" s="1"/>
      <c r="D301" s="1"/>
      <c r="E301" s="2"/>
      <c r="F301" s="1"/>
      <c r="G301" s="2"/>
      <c r="H301" s="286"/>
      <c r="I301" s="287"/>
      <c r="J301" s="288" t="str">
        <f t="shared" si="36"/>
        <v/>
      </c>
      <c r="K301" s="288">
        <f t="shared" si="37"/>
        <v>0</v>
      </c>
      <c r="L301" s="303"/>
      <c r="M301" s="304"/>
      <c r="N301" s="303"/>
      <c r="O301" s="286"/>
      <c r="P301" s="305" t="str">
        <f t="shared" si="38"/>
        <v/>
      </c>
      <c r="Q301" s="304"/>
      <c r="R301" s="303"/>
      <c r="S301" s="286"/>
      <c r="T301" s="305" t="str">
        <f t="shared" si="39"/>
        <v/>
      </c>
      <c r="U301" s="306" t="str">
        <f t="shared" si="35"/>
        <v/>
      </c>
      <c r="V301" s="289"/>
      <c r="W301" s="303"/>
      <c r="X301" s="286"/>
      <c r="Y301" s="305" t="str">
        <f>+IF(AND(W301&gt;0,V301&lt;&gt;'Data Validation (ROP used only)'!$A$25),SUM(W301:X301),"")</f>
        <v/>
      </c>
      <c r="Z301" s="307">
        <f>IF(OR(V301='Data Validation (ROP used only)'!$A$25,ISBLANK(W301),ISERROR(W301/$I301)),0,W301/$I301)</f>
        <v>0</v>
      </c>
      <c r="AA301" s="308"/>
      <c r="AB301" s="309" t="str" cm="1">
        <f t="array" ref="AB301">_xlfn.IFS(AA301="","",AA301/I301&gt;=2,I301*2,AA301/I301&lt;2,AA301)</f>
        <v/>
      </c>
      <c r="AC301" s="310" t="str">
        <f t="shared" si="40"/>
        <v/>
      </c>
      <c r="AD301" s="286"/>
      <c r="AE301" s="305" t="str">
        <f t="shared" si="41"/>
        <v/>
      </c>
      <c r="AF301" s="311">
        <f t="shared" si="42"/>
        <v>0</v>
      </c>
      <c r="AG301" s="187" t="str">
        <f>IF(L301&gt;0,L301+W301+AB301+AC301+R301+#REF!+N301,"")</f>
        <v/>
      </c>
      <c r="AH301" s="188" t="str">
        <f>IF(L301&gt;0,+X301+AD301+S301+#REF!+O301,"")</f>
        <v/>
      </c>
    </row>
    <row r="302" spans="2:34" ht="13.8" outlineLevel="1" x14ac:dyDescent="0.25">
      <c r="B302" s="1"/>
      <c r="C302" s="1"/>
      <c r="D302" s="1"/>
      <c r="E302" s="2"/>
      <c r="F302" s="1"/>
      <c r="G302" s="2"/>
      <c r="H302" s="286"/>
      <c r="I302" s="287"/>
      <c r="J302" s="288" t="str">
        <f t="shared" si="36"/>
        <v/>
      </c>
      <c r="K302" s="288">
        <f t="shared" si="37"/>
        <v>0</v>
      </c>
      <c r="L302" s="303"/>
      <c r="M302" s="304"/>
      <c r="N302" s="303"/>
      <c r="O302" s="286"/>
      <c r="P302" s="305" t="str">
        <f t="shared" si="38"/>
        <v/>
      </c>
      <c r="Q302" s="304"/>
      <c r="R302" s="303"/>
      <c r="S302" s="286"/>
      <c r="T302" s="305" t="str">
        <f t="shared" si="39"/>
        <v/>
      </c>
      <c r="U302" s="306" t="str">
        <f t="shared" si="35"/>
        <v/>
      </c>
      <c r="V302" s="289"/>
      <c r="W302" s="303"/>
      <c r="X302" s="286"/>
      <c r="Y302" s="305" t="str">
        <f>+IF(AND(W302&gt;0,V302&lt;&gt;'Data Validation (ROP used only)'!$A$25),SUM(W302:X302),"")</f>
        <v/>
      </c>
      <c r="Z302" s="307">
        <f>IF(OR(V302='Data Validation (ROP used only)'!$A$25,ISBLANK(W302),ISERROR(W302/$I302)),0,W302/$I302)</f>
        <v>0</v>
      </c>
      <c r="AA302" s="308"/>
      <c r="AB302" s="309" t="str" cm="1">
        <f t="array" ref="AB302">_xlfn.IFS(AA302="","",AA302/I302&gt;=2,I302*2,AA302/I302&lt;2,AA302)</f>
        <v/>
      </c>
      <c r="AC302" s="310" t="str">
        <f t="shared" si="40"/>
        <v/>
      </c>
      <c r="AD302" s="286"/>
      <c r="AE302" s="305" t="str">
        <f t="shared" si="41"/>
        <v/>
      </c>
      <c r="AF302" s="311">
        <f t="shared" si="42"/>
        <v>0</v>
      </c>
      <c r="AG302" s="187" t="str">
        <f>IF(L302&gt;0,L302+W302+AB302+AC302+R302+#REF!+N302,"")</f>
        <v/>
      </c>
      <c r="AH302" s="188" t="str">
        <f>IF(L302&gt;0,+X302+AD302+S302+#REF!+O302,"")</f>
        <v/>
      </c>
    </row>
    <row r="303" spans="2:34" ht="13.8" outlineLevel="1" x14ac:dyDescent="0.25">
      <c r="B303" s="1"/>
      <c r="C303" s="1"/>
      <c r="D303" s="1"/>
      <c r="E303" s="2"/>
      <c r="F303" s="1"/>
      <c r="G303" s="2"/>
      <c r="H303" s="286"/>
      <c r="I303" s="287"/>
      <c r="J303" s="288" t="str">
        <f t="shared" si="36"/>
        <v/>
      </c>
      <c r="K303" s="288">
        <f t="shared" si="37"/>
        <v>0</v>
      </c>
      <c r="L303" s="303"/>
      <c r="M303" s="304"/>
      <c r="N303" s="303"/>
      <c r="O303" s="286"/>
      <c r="P303" s="305" t="str">
        <f t="shared" si="38"/>
        <v/>
      </c>
      <c r="Q303" s="304"/>
      <c r="R303" s="303"/>
      <c r="S303" s="286"/>
      <c r="T303" s="305" t="str">
        <f t="shared" si="39"/>
        <v/>
      </c>
      <c r="U303" s="306" t="str">
        <f t="shared" si="35"/>
        <v/>
      </c>
      <c r="V303" s="289"/>
      <c r="W303" s="303"/>
      <c r="X303" s="286"/>
      <c r="Y303" s="305" t="str">
        <f>+IF(AND(W303&gt;0,V303&lt;&gt;'Data Validation (ROP used only)'!$A$25),SUM(W303:X303),"")</f>
        <v/>
      </c>
      <c r="Z303" s="307">
        <f>IF(OR(V303='Data Validation (ROP used only)'!$A$25,ISBLANK(W303),ISERROR(W303/$I303)),0,W303/$I303)</f>
        <v>0</v>
      </c>
      <c r="AA303" s="308"/>
      <c r="AB303" s="309" t="str" cm="1">
        <f t="array" ref="AB303">_xlfn.IFS(AA303="","",AA303/I303&gt;=2,I303*2,AA303/I303&lt;2,AA303)</f>
        <v/>
      </c>
      <c r="AC303" s="310" t="str">
        <f t="shared" si="40"/>
        <v/>
      </c>
      <c r="AD303" s="286"/>
      <c r="AE303" s="305" t="str">
        <f t="shared" si="41"/>
        <v/>
      </c>
      <c r="AF303" s="311">
        <f t="shared" si="42"/>
        <v>0</v>
      </c>
      <c r="AG303" s="187" t="str">
        <f>IF(L303&gt;0,L303+W303+AB303+AC303+R303+#REF!+N303,"")</f>
        <v/>
      </c>
      <c r="AH303" s="188" t="str">
        <f>IF(L303&gt;0,+X303+AD303+S303+#REF!+O303,"")</f>
        <v/>
      </c>
    </row>
    <row r="304" spans="2:34" ht="13.8" outlineLevel="1" x14ac:dyDescent="0.25">
      <c r="B304" s="1"/>
      <c r="C304" s="1"/>
      <c r="D304" s="1"/>
      <c r="E304" s="2"/>
      <c r="F304" s="1"/>
      <c r="G304" s="2"/>
      <c r="H304" s="286"/>
      <c r="I304" s="287"/>
      <c r="J304" s="288" t="str">
        <f t="shared" si="36"/>
        <v/>
      </c>
      <c r="K304" s="288">
        <f t="shared" si="37"/>
        <v>0</v>
      </c>
      <c r="L304" s="303"/>
      <c r="M304" s="304"/>
      <c r="N304" s="303"/>
      <c r="O304" s="286"/>
      <c r="P304" s="305" t="str">
        <f t="shared" si="38"/>
        <v/>
      </c>
      <c r="Q304" s="304"/>
      <c r="R304" s="303"/>
      <c r="S304" s="286"/>
      <c r="T304" s="305" t="str">
        <f t="shared" si="39"/>
        <v/>
      </c>
      <c r="U304" s="306" t="str">
        <f t="shared" si="35"/>
        <v/>
      </c>
      <c r="V304" s="289"/>
      <c r="W304" s="303"/>
      <c r="X304" s="286"/>
      <c r="Y304" s="305" t="str">
        <f>+IF(AND(W304&gt;0,V304&lt;&gt;'Data Validation (ROP used only)'!$A$25),SUM(W304:X304),"")</f>
        <v/>
      </c>
      <c r="Z304" s="307">
        <f>IF(OR(V304='Data Validation (ROP used only)'!$A$25,ISBLANK(W304),ISERROR(W304/$I304)),0,W304/$I304)</f>
        <v>0</v>
      </c>
      <c r="AA304" s="308"/>
      <c r="AB304" s="309" t="str" cm="1">
        <f t="array" ref="AB304">_xlfn.IFS(AA304="","",AA304/I304&gt;=2,I304*2,AA304/I304&lt;2,AA304)</f>
        <v/>
      </c>
      <c r="AC304" s="310" t="str">
        <f t="shared" si="40"/>
        <v/>
      </c>
      <c r="AD304" s="286"/>
      <c r="AE304" s="305" t="str">
        <f t="shared" si="41"/>
        <v/>
      </c>
      <c r="AF304" s="311">
        <f t="shared" si="42"/>
        <v>0</v>
      </c>
      <c r="AG304" s="187" t="str">
        <f>IF(L304&gt;0,L304+W304+AB304+AC304+R304+#REF!+N304,"")</f>
        <v/>
      </c>
      <c r="AH304" s="188" t="str">
        <f>IF(L304&gt;0,+X304+AD304+S304+#REF!+O304,"")</f>
        <v/>
      </c>
    </row>
    <row r="305" spans="2:34" ht="13.8" outlineLevel="1" x14ac:dyDescent="0.25">
      <c r="B305" s="1"/>
      <c r="C305" s="1"/>
      <c r="D305" s="1"/>
      <c r="E305" s="2"/>
      <c r="F305" s="1"/>
      <c r="G305" s="2"/>
      <c r="H305" s="286"/>
      <c r="I305" s="287"/>
      <c r="J305" s="288" t="str">
        <f t="shared" si="36"/>
        <v/>
      </c>
      <c r="K305" s="288">
        <f t="shared" si="37"/>
        <v>0</v>
      </c>
      <c r="L305" s="303"/>
      <c r="M305" s="304"/>
      <c r="N305" s="303"/>
      <c r="O305" s="286"/>
      <c r="P305" s="305" t="str">
        <f t="shared" si="38"/>
        <v/>
      </c>
      <c r="Q305" s="304"/>
      <c r="R305" s="303"/>
      <c r="S305" s="286"/>
      <c r="T305" s="305" t="str">
        <f t="shared" si="39"/>
        <v/>
      </c>
      <c r="U305" s="306" t="str">
        <f t="shared" si="35"/>
        <v/>
      </c>
      <c r="V305" s="289"/>
      <c r="W305" s="303"/>
      <c r="X305" s="286"/>
      <c r="Y305" s="305" t="str">
        <f>+IF(AND(W305&gt;0,V305&lt;&gt;'Data Validation (ROP used only)'!$A$25),SUM(W305:X305),"")</f>
        <v/>
      </c>
      <c r="Z305" s="307">
        <f>IF(OR(V305='Data Validation (ROP used only)'!$A$25,ISBLANK(W305),ISERROR(W305/$I305)),0,W305/$I305)</f>
        <v>0</v>
      </c>
      <c r="AA305" s="308"/>
      <c r="AB305" s="309" t="str" cm="1">
        <f t="array" ref="AB305">_xlfn.IFS(AA305="","",AA305/I305&gt;=2,I305*2,AA305/I305&lt;2,AA305)</f>
        <v/>
      </c>
      <c r="AC305" s="310" t="str">
        <f t="shared" si="40"/>
        <v/>
      </c>
      <c r="AD305" s="286"/>
      <c r="AE305" s="305" t="str">
        <f t="shared" si="41"/>
        <v/>
      </c>
      <c r="AF305" s="311">
        <f t="shared" si="42"/>
        <v>0</v>
      </c>
      <c r="AG305" s="187" t="str">
        <f>IF(L305&gt;0,L305+W305+AB305+AC305+R305+#REF!+N305,"")</f>
        <v/>
      </c>
      <c r="AH305" s="188" t="str">
        <f>IF(L305&gt;0,+X305+AD305+S305+#REF!+O305,"")</f>
        <v/>
      </c>
    </row>
    <row r="306" spans="2:34" ht="13.8" outlineLevel="1" x14ac:dyDescent="0.25">
      <c r="B306" s="1"/>
      <c r="C306" s="1"/>
      <c r="D306" s="1"/>
      <c r="E306" s="2"/>
      <c r="F306" s="1"/>
      <c r="G306" s="2"/>
      <c r="H306" s="286"/>
      <c r="I306" s="287"/>
      <c r="J306" s="288" t="str">
        <f t="shared" si="36"/>
        <v/>
      </c>
      <c r="K306" s="288">
        <f t="shared" si="37"/>
        <v>0</v>
      </c>
      <c r="L306" s="303"/>
      <c r="M306" s="304"/>
      <c r="N306" s="303"/>
      <c r="O306" s="286"/>
      <c r="P306" s="305" t="str">
        <f t="shared" si="38"/>
        <v/>
      </c>
      <c r="Q306" s="304"/>
      <c r="R306" s="303"/>
      <c r="S306" s="286"/>
      <c r="T306" s="305" t="str">
        <f t="shared" si="39"/>
        <v/>
      </c>
      <c r="U306" s="306" t="str">
        <f t="shared" si="35"/>
        <v/>
      </c>
      <c r="V306" s="289"/>
      <c r="W306" s="303"/>
      <c r="X306" s="286"/>
      <c r="Y306" s="305" t="str">
        <f>+IF(AND(W306&gt;0,V306&lt;&gt;'Data Validation (ROP used only)'!$A$25),SUM(W306:X306),"")</f>
        <v/>
      </c>
      <c r="Z306" s="307">
        <f>IF(OR(V306='Data Validation (ROP used only)'!$A$25,ISBLANK(W306),ISERROR(W306/$I306)),0,W306/$I306)</f>
        <v>0</v>
      </c>
      <c r="AA306" s="308"/>
      <c r="AB306" s="309" t="str" cm="1">
        <f t="array" ref="AB306">_xlfn.IFS(AA306="","",AA306/I306&gt;=2,I306*2,AA306/I306&lt;2,AA306)</f>
        <v/>
      </c>
      <c r="AC306" s="310" t="str">
        <f t="shared" si="40"/>
        <v/>
      </c>
      <c r="AD306" s="286"/>
      <c r="AE306" s="305" t="str">
        <f t="shared" si="41"/>
        <v/>
      </c>
      <c r="AF306" s="311">
        <f t="shared" si="42"/>
        <v>0</v>
      </c>
      <c r="AG306" s="187" t="str">
        <f>IF(L306&gt;0,L306+W306+AB306+AC306+R306+#REF!+N306,"")</f>
        <v/>
      </c>
      <c r="AH306" s="188" t="str">
        <f>IF(L306&gt;0,+X306+AD306+S306+#REF!+O306,"")</f>
        <v/>
      </c>
    </row>
    <row r="307" spans="2:34" ht="13.8" outlineLevel="1" x14ac:dyDescent="0.25">
      <c r="B307" s="1"/>
      <c r="C307" s="1"/>
      <c r="D307" s="1"/>
      <c r="E307" s="2"/>
      <c r="F307" s="1"/>
      <c r="G307" s="2"/>
      <c r="H307" s="286"/>
      <c r="I307" s="287"/>
      <c r="J307" s="288" t="str">
        <f t="shared" si="36"/>
        <v/>
      </c>
      <c r="K307" s="288">
        <f t="shared" si="37"/>
        <v>0</v>
      </c>
      <c r="L307" s="303"/>
      <c r="M307" s="304"/>
      <c r="N307" s="303"/>
      <c r="O307" s="286"/>
      <c r="P307" s="305" t="str">
        <f t="shared" si="38"/>
        <v/>
      </c>
      <c r="Q307" s="304"/>
      <c r="R307" s="303"/>
      <c r="S307" s="286"/>
      <c r="T307" s="305" t="str">
        <f t="shared" si="39"/>
        <v/>
      </c>
      <c r="U307" s="306" t="str">
        <f t="shared" si="35"/>
        <v/>
      </c>
      <c r="V307" s="289"/>
      <c r="W307" s="303"/>
      <c r="X307" s="286"/>
      <c r="Y307" s="305" t="str">
        <f>+IF(AND(W307&gt;0,V307&lt;&gt;'Data Validation (ROP used only)'!$A$25),SUM(W307:X307),"")</f>
        <v/>
      </c>
      <c r="Z307" s="307">
        <f>IF(OR(V307='Data Validation (ROP used only)'!$A$25,ISBLANK(W307),ISERROR(W307/$I307)),0,W307/$I307)</f>
        <v>0</v>
      </c>
      <c r="AA307" s="308"/>
      <c r="AB307" s="309" t="str" cm="1">
        <f t="array" ref="AB307">_xlfn.IFS(AA307="","",AA307/I307&gt;=2,I307*2,AA307/I307&lt;2,AA307)</f>
        <v/>
      </c>
      <c r="AC307" s="310" t="str">
        <f t="shared" si="40"/>
        <v/>
      </c>
      <c r="AD307" s="286"/>
      <c r="AE307" s="305" t="str">
        <f t="shared" si="41"/>
        <v/>
      </c>
      <c r="AF307" s="311">
        <f t="shared" si="42"/>
        <v>0</v>
      </c>
      <c r="AG307" s="187" t="str">
        <f>IF(L307&gt;0,L307+W307+AB307+AC307+R307+#REF!+N307,"")</f>
        <v/>
      </c>
      <c r="AH307" s="188" t="str">
        <f>IF(L307&gt;0,+X307+AD307+S307+#REF!+O307,"")</f>
        <v/>
      </c>
    </row>
    <row r="308" spans="2:34" ht="13.8" outlineLevel="1" x14ac:dyDescent="0.25">
      <c r="B308" s="1"/>
      <c r="C308" s="1"/>
      <c r="D308" s="1"/>
      <c r="E308" s="2"/>
      <c r="F308" s="1"/>
      <c r="G308" s="2"/>
      <c r="H308" s="286"/>
      <c r="I308" s="287"/>
      <c r="J308" s="288" t="str">
        <f t="shared" si="36"/>
        <v/>
      </c>
      <c r="K308" s="288">
        <f t="shared" si="37"/>
        <v>0</v>
      </c>
      <c r="L308" s="303"/>
      <c r="M308" s="304"/>
      <c r="N308" s="303"/>
      <c r="O308" s="286"/>
      <c r="P308" s="305" t="str">
        <f t="shared" si="38"/>
        <v/>
      </c>
      <c r="Q308" s="304"/>
      <c r="R308" s="303"/>
      <c r="S308" s="286"/>
      <c r="T308" s="305" t="str">
        <f t="shared" si="39"/>
        <v/>
      </c>
      <c r="U308" s="306" t="str">
        <f t="shared" si="35"/>
        <v/>
      </c>
      <c r="V308" s="289"/>
      <c r="W308" s="303"/>
      <c r="X308" s="286"/>
      <c r="Y308" s="305" t="str">
        <f>+IF(AND(W308&gt;0,V308&lt;&gt;'Data Validation (ROP used only)'!$A$25),SUM(W308:X308),"")</f>
        <v/>
      </c>
      <c r="Z308" s="307">
        <f>IF(OR(V308='Data Validation (ROP used only)'!$A$25,ISBLANK(W308),ISERROR(W308/$I308)),0,W308/$I308)</f>
        <v>0</v>
      </c>
      <c r="AA308" s="308"/>
      <c r="AB308" s="309" t="str" cm="1">
        <f t="array" ref="AB308">_xlfn.IFS(AA308="","",AA308/I308&gt;=2,I308*2,AA308/I308&lt;2,AA308)</f>
        <v/>
      </c>
      <c r="AC308" s="310" t="str">
        <f t="shared" si="40"/>
        <v/>
      </c>
      <c r="AD308" s="286"/>
      <c r="AE308" s="305" t="str">
        <f t="shared" si="41"/>
        <v/>
      </c>
      <c r="AF308" s="311">
        <f t="shared" si="42"/>
        <v>0</v>
      </c>
      <c r="AG308" s="187" t="str">
        <f>IF(L308&gt;0,L308+W308+AB308+AC308+R308+#REF!+N308,"")</f>
        <v/>
      </c>
      <c r="AH308" s="188" t="str">
        <f>IF(L308&gt;0,+X308+AD308+S308+#REF!+O308,"")</f>
        <v/>
      </c>
    </row>
    <row r="309" spans="2:34" ht="13.8" outlineLevel="1" x14ac:dyDescent="0.25">
      <c r="B309" s="1"/>
      <c r="C309" s="1"/>
      <c r="D309" s="1"/>
      <c r="E309" s="2"/>
      <c r="F309" s="1"/>
      <c r="G309" s="2"/>
      <c r="H309" s="286"/>
      <c r="I309" s="287"/>
      <c r="J309" s="288" t="str">
        <f t="shared" si="36"/>
        <v/>
      </c>
      <c r="K309" s="288">
        <f t="shared" si="37"/>
        <v>0</v>
      </c>
      <c r="L309" s="303"/>
      <c r="M309" s="304"/>
      <c r="N309" s="303"/>
      <c r="O309" s="286"/>
      <c r="P309" s="305" t="str">
        <f t="shared" si="38"/>
        <v/>
      </c>
      <c r="Q309" s="304"/>
      <c r="R309" s="303"/>
      <c r="S309" s="286"/>
      <c r="T309" s="305" t="str">
        <f t="shared" si="39"/>
        <v/>
      </c>
      <c r="U309" s="306" t="str">
        <f t="shared" si="35"/>
        <v/>
      </c>
      <c r="V309" s="289"/>
      <c r="W309" s="303"/>
      <c r="X309" s="286"/>
      <c r="Y309" s="305" t="str">
        <f>+IF(AND(W309&gt;0,V309&lt;&gt;'Data Validation (ROP used only)'!$A$25),SUM(W309:X309),"")</f>
        <v/>
      </c>
      <c r="Z309" s="307">
        <f>IF(OR(V309='Data Validation (ROP used only)'!$A$25,ISBLANK(W309),ISERROR(W309/$I309)),0,W309/$I309)</f>
        <v>0</v>
      </c>
      <c r="AA309" s="308"/>
      <c r="AB309" s="309" t="str" cm="1">
        <f t="array" ref="AB309">_xlfn.IFS(AA309="","",AA309/I309&gt;=2,I309*2,AA309/I309&lt;2,AA309)</f>
        <v/>
      </c>
      <c r="AC309" s="310" t="str">
        <f t="shared" si="40"/>
        <v/>
      </c>
      <c r="AD309" s="286"/>
      <c r="AE309" s="305" t="str">
        <f t="shared" si="41"/>
        <v/>
      </c>
      <c r="AF309" s="311">
        <f t="shared" si="42"/>
        <v>0</v>
      </c>
      <c r="AG309" s="187" t="str">
        <f>IF(L309&gt;0,L309+W309+AB309+AC309+R309+#REF!+N309,"")</f>
        <v/>
      </c>
      <c r="AH309" s="188" t="str">
        <f>IF(L309&gt;0,+X309+AD309+S309+#REF!+O309,"")</f>
        <v/>
      </c>
    </row>
    <row r="310" spans="2:34" ht="13.8" outlineLevel="1" x14ac:dyDescent="0.25">
      <c r="B310" s="1"/>
      <c r="C310" s="1"/>
      <c r="D310" s="1"/>
      <c r="E310" s="2"/>
      <c r="F310" s="1"/>
      <c r="G310" s="2"/>
      <c r="H310" s="286"/>
      <c r="I310" s="287"/>
      <c r="J310" s="288" t="str">
        <f t="shared" si="36"/>
        <v/>
      </c>
      <c r="K310" s="288">
        <f t="shared" si="37"/>
        <v>0</v>
      </c>
      <c r="L310" s="303"/>
      <c r="M310" s="304"/>
      <c r="N310" s="303"/>
      <c r="O310" s="286"/>
      <c r="P310" s="305" t="str">
        <f t="shared" si="38"/>
        <v/>
      </c>
      <c r="Q310" s="304"/>
      <c r="R310" s="303"/>
      <c r="S310" s="286"/>
      <c r="T310" s="305" t="str">
        <f t="shared" si="39"/>
        <v/>
      </c>
      <c r="U310" s="306" t="str">
        <f t="shared" si="35"/>
        <v/>
      </c>
      <c r="V310" s="289"/>
      <c r="W310" s="303"/>
      <c r="X310" s="286"/>
      <c r="Y310" s="305" t="str">
        <f>+IF(AND(W310&gt;0,V310&lt;&gt;'Data Validation (ROP used only)'!$A$25),SUM(W310:X310),"")</f>
        <v/>
      </c>
      <c r="Z310" s="307">
        <f>IF(OR(V310='Data Validation (ROP used only)'!$A$25,ISBLANK(W310),ISERROR(W310/$I310)),0,W310/$I310)</f>
        <v>0</v>
      </c>
      <c r="AA310" s="308"/>
      <c r="AB310" s="309" t="str" cm="1">
        <f t="array" ref="AB310">_xlfn.IFS(AA310="","",AA310/I310&gt;=2,I310*2,AA310/I310&lt;2,AA310)</f>
        <v/>
      </c>
      <c r="AC310" s="310" t="str">
        <f t="shared" si="40"/>
        <v/>
      </c>
      <c r="AD310" s="286"/>
      <c r="AE310" s="305" t="str">
        <f t="shared" si="41"/>
        <v/>
      </c>
      <c r="AF310" s="311">
        <f t="shared" si="42"/>
        <v>0</v>
      </c>
      <c r="AG310" s="187" t="str">
        <f>IF(L310&gt;0,L310+W310+AB310+AC310+R310+#REF!+N310,"")</f>
        <v/>
      </c>
      <c r="AH310" s="188" t="str">
        <f>IF(L310&gt;0,+X310+AD310+S310+#REF!+O310,"")</f>
        <v/>
      </c>
    </row>
    <row r="311" spans="2:34" ht="13.8" outlineLevel="1" x14ac:dyDescent="0.25">
      <c r="B311" s="1"/>
      <c r="C311" s="1"/>
      <c r="D311" s="1"/>
      <c r="E311" s="2"/>
      <c r="F311" s="1"/>
      <c r="G311" s="2"/>
      <c r="H311" s="286"/>
      <c r="I311" s="287"/>
      <c r="J311" s="288" t="str">
        <f t="shared" si="36"/>
        <v/>
      </c>
      <c r="K311" s="288">
        <f t="shared" si="37"/>
        <v>0</v>
      </c>
      <c r="L311" s="303"/>
      <c r="M311" s="304"/>
      <c r="N311" s="303"/>
      <c r="O311" s="286"/>
      <c r="P311" s="305" t="str">
        <f t="shared" si="38"/>
        <v/>
      </c>
      <c r="Q311" s="304"/>
      <c r="R311" s="303"/>
      <c r="S311" s="286"/>
      <c r="T311" s="305" t="str">
        <f t="shared" si="39"/>
        <v/>
      </c>
      <c r="U311" s="306" t="str">
        <f t="shared" si="35"/>
        <v/>
      </c>
      <c r="V311" s="289"/>
      <c r="W311" s="303"/>
      <c r="X311" s="286"/>
      <c r="Y311" s="305" t="str">
        <f>+IF(AND(W311&gt;0,V311&lt;&gt;'Data Validation (ROP used only)'!$A$25),SUM(W311:X311),"")</f>
        <v/>
      </c>
      <c r="Z311" s="307">
        <f>IF(OR(V311='Data Validation (ROP used only)'!$A$25,ISBLANK(W311),ISERROR(W311/$I311)),0,W311/$I311)</f>
        <v>0</v>
      </c>
      <c r="AA311" s="308"/>
      <c r="AB311" s="309" t="str" cm="1">
        <f t="array" ref="AB311">_xlfn.IFS(AA311="","",AA311/I311&gt;=2,I311*2,AA311/I311&lt;2,AA311)</f>
        <v/>
      </c>
      <c r="AC311" s="310" t="str">
        <f t="shared" si="40"/>
        <v/>
      </c>
      <c r="AD311" s="286"/>
      <c r="AE311" s="305" t="str">
        <f t="shared" si="41"/>
        <v/>
      </c>
      <c r="AF311" s="311">
        <f t="shared" si="42"/>
        <v>0</v>
      </c>
      <c r="AG311" s="187" t="str">
        <f>IF(L311&gt;0,L311+W311+AB311+AC311+R311+#REF!+N311,"")</f>
        <v/>
      </c>
      <c r="AH311" s="188" t="str">
        <f>IF(L311&gt;0,+X311+AD311+S311+#REF!+O311,"")</f>
        <v/>
      </c>
    </row>
    <row r="312" spans="2:34" ht="13.8" outlineLevel="1" x14ac:dyDescent="0.25">
      <c r="B312" s="1"/>
      <c r="C312" s="1"/>
      <c r="D312" s="1"/>
      <c r="E312" s="2"/>
      <c r="F312" s="1"/>
      <c r="G312" s="2"/>
      <c r="H312" s="286"/>
      <c r="I312" s="287"/>
      <c r="J312" s="288" t="str">
        <f t="shared" si="36"/>
        <v/>
      </c>
      <c r="K312" s="288">
        <f t="shared" si="37"/>
        <v>0</v>
      </c>
      <c r="L312" s="303"/>
      <c r="M312" s="304"/>
      <c r="N312" s="303"/>
      <c r="O312" s="286"/>
      <c r="P312" s="305" t="str">
        <f t="shared" si="38"/>
        <v/>
      </c>
      <c r="Q312" s="304"/>
      <c r="R312" s="303"/>
      <c r="S312" s="286"/>
      <c r="T312" s="305" t="str">
        <f t="shared" si="39"/>
        <v/>
      </c>
      <c r="U312" s="306" t="str">
        <f t="shared" si="35"/>
        <v/>
      </c>
      <c r="V312" s="289"/>
      <c r="W312" s="303"/>
      <c r="X312" s="286"/>
      <c r="Y312" s="305" t="str">
        <f>+IF(AND(W312&gt;0,V312&lt;&gt;'Data Validation (ROP used only)'!$A$25),SUM(W312:X312),"")</f>
        <v/>
      </c>
      <c r="Z312" s="307">
        <f>IF(OR(V312='Data Validation (ROP used only)'!$A$25,ISBLANK(W312),ISERROR(W312/$I312)),0,W312/$I312)</f>
        <v>0</v>
      </c>
      <c r="AA312" s="308"/>
      <c r="AB312" s="309" t="str" cm="1">
        <f t="array" ref="AB312">_xlfn.IFS(AA312="","",AA312/I312&gt;=2,I312*2,AA312/I312&lt;2,AA312)</f>
        <v/>
      </c>
      <c r="AC312" s="310" t="str">
        <f t="shared" si="40"/>
        <v/>
      </c>
      <c r="AD312" s="286"/>
      <c r="AE312" s="305" t="str">
        <f t="shared" si="41"/>
        <v/>
      </c>
      <c r="AF312" s="311">
        <f t="shared" si="42"/>
        <v>0</v>
      </c>
      <c r="AG312" s="187" t="str">
        <f>IF(L312&gt;0,L312+W312+AB312+AC312+R312+#REF!+N312,"")</f>
        <v/>
      </c>
      <c r="AH312" s="188" t="str">
        <f>IF(L312&gt;0,+X312+AD312+S312+#REF!+O312,"")</f>
        <v/>
      </c>
    </row>
    <row r="313" spans="2:34" ht="13.8" outlineLevel="1" x14ac:dyDescent="0.25">
      <c r="B313" s="1"/>
      <c r="C313" s="1"/>
      <c r="D313" s="1"/>
      <c r="E313" s="2"/>
      <c r="F313" s="1"/>
      <c r="G313" s="2"/>
      <c r="H313" s="286"/>
      <c r="I313" s="287"/>
      <c r="J313" s="288" t="str">
        <f t="shared" si="36"/>
        <v/>
      </c>
      <c r="K313" s="288">
        <f t="shared" si="37"/>
        <v>0</v>
      </c>
      <c r="L313" s="303"/>
      <c r="M313" s="304"/>
      <c r="N313" s="303"/>
      <c r="O313" s="286"/>
      <c r="P313" s="305" t="str">
        <f t="shared" si="38"/>
        <v/>
      </c>
      <c r="Q313" s="304"/>
      <c r="R313" s="303"/>
      <c r="S313" s="286"/>
      <c r="T313" s="305" t="str">
        <f t="shared" si="39"/>
        <v/>
      </c>
      <c r="U313" s="306" t="str">
        <f t="shared" si="35"/>
        <v/>
      </c>
      <c r="V313" s="289"/>
      <c r="W313" s="303"/>
      <c r="X313" s="286"/>
      <c r="Y313" s="305" t="str">
        <f>+IF(AND(W313&gt;0,V313&lt;&gt;'Data Validation (ROP used only)'!$A$25),SUM(W313:X313),"")</f>
        <v/>
      </c>
      <c r="Z313" s="307">
        <f>IF(OR(V313='Data Validation (ROP used only)'!$A$25,ISBLANK(W313),ISERROR(W313/$I313)),0,W313/$I313)</f>
        <v>0</v>
      </c>
      <c r="AA313" s="308"/>
      <c r="AB313" s="309" t="str" cm="1">
        <f t="array" ref="AB313">_xlfn.IFS(AA313="","",AA313/I313&gt;=2,I313*2,AA313/I313&lt;2,AA313)</f>
        <v/>
      </c>
      <c r="AC313" s="310" t="str">
        <f t="shared" si="40"/>
        <v/>
      </c>
      <c r="AD313" s="286"/>
      <c r="AE313" s="305" t="str">
        <f t="shared" si="41"/>
        <v/>
      </c>
      <c r="AF313" s="311">
        <f t="shared" si="42"/>
        <v>0</v>
      </c>
      <c r="AG313" s="187" t="str">
        <f>IF(L313&gt;0,L313+W313+AB313+AC313+R313+#REF!+N313,"")</f>
        <v/>
      </c>
      <c r="AH313" s="188" t="str">
        <f>IF(L313&gt;0,+X313+AD313+S313+#REF!+O313,"")</f>
        <v/>
      </c>
    </row>
    <row r="314" spans="2:34" ht="13.8" outlineLevel="1" x14ac:dyDescent="0.25">
      <c r="B314" s="1"/>
      <c r="C314" s="1"/>
      <c r="D314" s="1"/>
      <c r="E314" s="2"/>
      <c r="F314" s="1"/>
      <c r="G314" s="2"/>
      <c r="H314" s="286"/>
      <c r="I314" s="287"/>
      <c r="J314" s="288" t="str">
        <f t="shared" si="36"/>
        <v/>
      </c>
      <c r="K314" s="288">
        <f t="shared" si="37"/>
        <v>0</v>
      </c>
      <c r="L314" s="303"/>
      <c r="M314" s="304"/>
      <c r="N314" s="303"/>
      <c r="O314" s="286"/>
      <c r="P314" s="305" t="str">
        <f t="shared" si="38"/>
        <v/>
      </c>
      <c r="Q314" s="304"/>
      <c r="R314" s="303"/>
      <c r="S314" s="286"/>
      <c r="T314" s="305" t="str">
        <f t="shared" si="39"/>
        <v/>
      </c>
      <c r="U314" s="306" t="str">
        <f t="shared" si="35"/>
        <v/>
      </c>
      <c r="V314" s="289"/>
      <c r="W314" s="303"/>
      <c r="X314" s="286"/>
      <c r="Y314" s="305" t="str">
        <f>+IF(AND(W314&gt;0,V314&lt;&gt;'Data Validation (ROP used only)'!$A$25),SUM(W314:X314),"")</f>
        <v/>
      </c>
      <c r="Z314" s="307">
        <f>IF(OR(V314='Data Validation (ROP used only)'!$A$25,ISBLANK(W314),ISERROR(W314/$I314)),0,W314/$I314)</f>
        <v>0</v>
      </c>
      <c r="AA314" s="308"/>
      <c r="AB314" s="309" t="str" cm="1">
        <f t="array" ref="AB314">_xlfn.IFS(AA314="","",AA314/I314&gt;=2,I314*2,AA314/I314&lt;2,AA314)</f>
        <v/>
      </c>
      <c r="AC314" s="310" t="str">
        <f t="shared" si="40"/>
        <v/>
      </c>
      <c r="AD314" s="286"/>
      <c r="AE314" s="305" t="str">
        <f t="shared" si="41"/>
        <v/>
      </c>
      <c r="AF314" s="311">
        <f t="shared" si="42"/>
        <v>0</v>
      </c>
      <c r="AG314" s="187" t="str">
        <f>IF(L314&gt;0,L314+W314+AB314+AC314+R314+#REF!+N314,"")</f>
        <v/>
      </c>
      <c r="AH314" s="188" t="str">
        <f>IF(L314&gt;0,+X314+AD314+S314+#REF!+O314,"")</f>
        <v/>
      </c>
    </row>
    <row r="315" spans="2:34" ht="13.8" outlineLevel="1" x14ac:dyDescent="0.25">
      <c r="B315" s="1"/>
      <c r="C315" s="1"/>
      <c r="D315" s="1"/>
      <c r="E315" s="2"/>
      <c r="F315" s="1"/>
      <c r="G315" s="2"/>
      <c r="H315" s="286"/>
      <c r="I315" s="287"/>
      <c r="J315" s="288" t="str">
        <f t="shared" si="36"/>
        <v/>
      </c>
      <c r="K315" s="288">
        <f t="shared" si="37"/>
        <v>0</v>
      </c>
      <c r="L315" s="303"/>
      <c r="M315" s="304"/>
      <c r="N315" s="303"/>
      <c r="O315" s="286"/>
      <c r="P315" s="305" t="str">
        <f t="shared" si="38"/>
        <v/>
      </c>
      <c r="Q315" s="304"/>
      <c r="R315" s="303"/>
      <c r="S315" s="286"/>
      <c r="T315" s="305" t="str">
        <f t="shared" si="39"/>
        <v/>
      </c>
      <c r="U315" s="306" t="str">
        <f t="shared" si="35"/>
        <v/>
      </c>
      <c r="V315" s="289"/>
      <c r="W315" s="303"/>
      <c r="X315" s="286"/>
      <c r="Y315" s="305" t="str">
        <f>+IF(AND(W315&gt;0,V315&lt;&gt;'Data Validation (ROP used only)'!$A$25),SUM(W315:X315),"")</f>
        <v/>
      </c>
      <c r="Z315" s="307">
        <f>IF(OR(V315='Data Validation (ROP used only)'!$A$25,ISBLANK(W315),ISERROR(W315/$I315)),0,W315/$I315)</f>
        <v>0</v>
      </c>
      <c r="AA315" s="308"/>
      <c r="AB315" s="309" t="str" cm="1">
        <f t="array" ref="AB315">_xlfn.IFS(AA315="","",AA315/I315&gt;=2,I315*2,AA315/I315&lt;2,AA315)</f>
        <v/>
      </c>
      <c r="AC315" s="310" t="str">
        <f t="shared" si="40"/>
        <v/>
      </c>
      <c r="AD315" s="286"/>
      <c r="AE315" s="305" t="str">
        <f t="shared" si="41"/>
        <v/>
      </c>
      <c r="AF315" s="311">
        <f t="shared" si="42"/>
        <v>0</v>
      </c>
      <c r="AG315" s="187" t="str">
        <f>IF(L315&gt;0,L315+W315+AB315+AC315+R315+#REF!+N315,"")</f>
        <v/>
      </c>
      <c r="AH315" s="188" t="str">
        <f>IF(L315&gt;0,+X315+AD315+S315+#REF!+O315,"")</f>
        <v/>
      </c>
    </row>
    <row r="316" spans="2:34" ht="13.8" outlineLevel="1" x14ac:dyDescent="0.25">
      <c r="B316" s="1"/>
      <c r="C316" s="1"/>
      <c r="D316" s="1"/>
      <c r="E316" s="2"/>
      <c r="F316" s="1"/>
      <c r="G316" s="2"/>
      <c r="H316" s="286"/>
      <c r="I316" s="287"/>
      <c r="J316" s="288" t="str">
        <f t="shared" si="36"/>
        <v/>
      </c>
      <c r="K316" s="288">
        <f t="shared" si="37"/>
        <v>0</v>
      </c>
      <c r="L316" s="303"/>
      <c r="M316" s="304"/>
      <c r="N316" s="303"/>
      <c r="O316" s="286"/>
      <c r="P316" s="305" t="str">
        <f t="shared" si="38"/>
        <v/>
      </c>
      <c r="Q316" s="304"/>
      <c r="R316" s="303"/>
      <c r="S316" s="286"/>
      <c r="T316" s="305" t="str">
        <f t="shared" si="39"/>
        <v/>
      </c>
      <c r="U316" s="306" t="str">
        <f t="shared" si="35"/>
        <v/>
      </c>
      <c r="V316" s="289"/>
      <c r="W316" s="303"/>
      <c r="X316" s="286"/>
      <c r="Y316" s="305" t="str">
        <f>+IF(AND(W316&gt;0,V316&lt;&gt;'Data Validation (ROP used only)'!$A$25),SUM(W316:X316),"")</f>
        <v/>
      </c>
      <c r="Z316" s="307">
        <f>IF(OR(V316='Data Validation (ROP used only)'!$A$25,ISBLANK(W316),ISERROR(W316/$I316)),0,W316/$I316)</f>
        <v>0</v>
      </c>
      <c r="AA316" s="308"/>
      <c r="AB316" s="309" t="str" cm="1">
        <f t="array" ref="AB316">_xlfn.IFS(AA316="","",AA316/I316&gt;=2,I316*2,AA316/I316&lt;2,AA316)</f>
        <v/>
      </c>
      <c r="AC316" s="310" t="str">
        <f t="shared" si="40"/>
        <v/>
      </c>
      <c r="AD316" s="286"/>
      <c r="AE316" s="305" t="str">
        <f t="shared" si="41"/>
        <v/>
      </c>
      <c r="AF316" s="311">
        <f t="shared" si="42"/>
        <v>0</v>
      </c>
      <c r="AG316" s="187" t="str">
        <f>IF(L316&gt;0,L316+W316+AB316+AC316+R316+#REF!+N316,"")</f>
        <v/>
      </c>
      <c r="AH316" s="188" t="str">
        <f>IF(L316&gt;0,+X316+AD316+S316+#REF!+O316,"")</f>
        <v/>
      </c>
    </row>
    <row r="317" spans="2:34" ht="13.8" outlineLevel="1" x14ac:dyDescent="0.25">
      <c r="B317" s="1"/>
      <c r="C317" s="1"/>
      <c r="D317" s="1"/>
      <c r="E317" s="2"/>
      <c r="F317" s="1"/>
      <c r="G317" s="2"/>
      <c r="H317" s="286"/>
      <c r="I317" s="287"/>
      <c r="J317" s="288" t="str">
        <f t="shared" si="36"/>
        <v/>
      </c>
      <c r="K317" s="288">
        <f t="shared" si="37"/>
        <v>0</v>
      </c>
      <c r="L317" s="303"/>
      <c r="M317" s="304"/>
      <c r="N317" s="303"/>
      <c r="O317" s="286"/>
      <c r="P317" s="305" t="str">
        <f t="shared" si="38"/>
        <v/>
      </c>
      <c r="Q317" s="304"/>
      <c r="R317" s="303"/>
      <c r="S317" s="286"/>
      <c r="T317" s="305" t="str">
        <f t="shared" si="39"/>
        <v/>
      </c>
      <c r="U317" s="306" t="str">
        <f t="shared" si="35"/>
        <v/>
      </c>
      <c r="V317" s="289"/>
      <c r="W317" s="303"/>
      <c r="X317" s="286"/>
      <c r="Y317" s="305" t="str">
        <f>+IF(AND(W317&gt;0,V317&lt;&gt;'Data Validation (ROP used only)'!$A$25),SUM(W317:X317),"")</f>
        <v/>
      </c>
      <c r="Z317" s="307">
        <f>IF(OR(V317='Data Validation (ROP used only)'!$A$25,ISBLANK(W317),ISERROR(W317/$I317)),0,W317/$I317)</f>
        <v>0</v>
      </c>
      <c r="AA317" s="308"/>
      <c r="AB317" s="309" t="str" cm="1">
        <f t="array" ref="AB317">_xlfn.IFS(AA317="","",AA317/I317&gt;=2,I317*2,AA317/I317&lt;2,AA317)</f>
        <v/>
      </c>
      <c r="AC317" s="310" t="str">
        <f t="shared" si="40"/>
        <v/>
      </c>
      <c r="AD317" s="286"/>
      <c r="AE317" s="305" t="str">
        <f t="shared" si="41"/>
        <v/>
      </c>
      <c r="AF317" s="311">
        <f t="shared" si="42"/>
        <v>0</v>
      </c>
      <c r="AG317" s="187" t="str">
        <f>IF(L317&gt;0,L317+W317+AB317+AC317+R317+#REF!+N317,"")</f>
        <v/>
      </c>
      <c r="AH317" s="188" t="str">
        <f>IF(L317&gt;0,+X317+AD317+S317+#REF!+O317,"")</f>
        <v/>
      </c>
    </row>
    <row r="318" spans="2:34" ht="13.8" outlineLevel="1" x14ac:dyDescent="0.25">
      <c r="B318" s="1"/>
      <c r="C318" s="1"/>
      <c r="D318" s="1"/>
      <c r="E318" s="2"/>
      <c r="F318" s="1"/>
      <c r="G318" s="2"/>
      <c r="H318" s="286"/>
      <c r="I318" s="287"/>
      <c r="J318" s="288" t="str">
        <f t="shared" si="36"/>
        <v/>
      </c>
      <c r="K318" s="288">
        <f t="shared" si="37"/>
        <v>0</v>
      </c>
      <c r="L318" s="303"/>
      <c r="M318" s="304"/>
      <c r="N318" s="303"/>
      <c r="O318" s="286"/>
      <c r="P318" s="305" t="str">
        <f t="shared" si="38"/>
        <v/>
      </c>
      <c r="Q318" s="304"/>
      <c r="R318" s="303"/>
      <c r="S318" s="286"/>
      <c r="T318" s="305" t="str">
        <f t="shared" si="39"/>
        <v/>
      </c>
      <c r="U318" s="306" t="str">
        <f t="shared" si="35"/>
        <v/>
      </c>
      <c r="V318" s="289"/>
      <c r="W318" s="303"/>
      <c r="X318" s="286"/>
      <c r="Y318" s="305" t="str">
        <f>+IF(AND(W318&gt;0,V318&lt;&gt;'Data Validation (ROP used only)'!$A$25),SUM(W318:X318),"")</f>
        <v/>
      </c>
      <c r="Z318" s="307">
        <f>IF(OR(V318='Data Validation (ROP used only)'!$A$25,ISBLANK(W318),ISERROR(W318/$I318)),0,W318/$I318)</f>
        <v>0</v>
      </c>
      <c r="AA318" s="308"/>
      <c r="AB318" s="309" t="str" cm="1">
        <f t="array" ref="AB318">_xlfn.IFS(AA318="","",AA318/I318&gt;=2,I318*2,AA318/I318&lt;2,AA318)</f>
        <v/>
      </c>
      <c r="AC318" s="310" t="str">
        <f t="shared" si="40"/>
        <v/>
      </c>
      <c r="AD318" s="286"/>
      <c r="AE318" s="305" t="str">
        <f t="shared" si="41"/>
        <v/>
      </c>
      <c r="AF318" s="311">
        <f t="shared" si="42"/>
        <v>0</v>
      </c>
      <c r="AG318" s="187" t="str">
        <f>IF(L318&gt;0,L318+W318+AB318+AC318+R318+#REF!+N318,"")</f>
        <v/>
      </c>
      <c r="AH318" s="188" t="str">
        <f>IF(L318&gt;0,+X318+AD318+S318+#REF!+O318,"")</f>
        <v/>
      </c>
    </row>
    <row r="319" spans="2:34" ht="13.8" outlineLevel="1" x14ac:dyDescent="0.25">
      <c r="B319" s="1"/>
      <c r="C319" s="1"/>
      <c r="D319" s="1"/>
      <c r="E319" s="2"/>
      <c r="F319" s="1"/>
      <c r="G319" s="2"/>
      <c r="H319" s="286"/>
      <c r="I319" s="287"/>
      <c r="J319" s="288" t="str">
        <f t="shared" si="36"/>
        <v/>
      </c>
      <c r="K319" s="288">
        <f t="shared" si="37"/>
        <v>0</v>
      </c>
      <c r="L319" s="303"/>
      <c r="M319" s="304"/>
      <c r="N319" s="303"/>
      <c r="O319" s="286"/>
      <c r="P319" s="305" t="str">
        <f t="shared" si="38"/>
        <v/>
      </c>
      <c r="Q319" s="304"/>
      <c r="R319" s="303"/>
      <c r="S319" s="286"/>
      <c r="T319" s="305" t="str">
        <f t="shared" si="39"/>
        <v/>
      </c>
      <c r="U319" s="306" t="str">
        <f t="shared" si="35"/>
        <v/>
      </c>
      <c r="V319" s="289"/>
      <c r="W319" s="303"/>
      <c r="X319" s="286"/>
      <c r="Y319" s="305" t="str">
        <f>+IF(AND(W319&gt;0,V319&lt;&gt;'Data Validation (ROP used only)'!$A$25),SUM(W319:X319),"")</f>
        <v/>
      </c>
      <c r="Z319" s="307">
        <f>IF(OR(V319='Data Validation (ROP used only)'!$A$25,ISBLANK(W319),ISERROR(W319/$I319)),0,W319/$I319)</f>
        <v>0</v>
      </c>
      <c r="AA319" s="308"/>
      <c r="AB319" s="309" t="str" cm="1">
        <f t="array" ref="AB319">_xlfn.IFS(AA319="","",AA319/I319&gt;=2,I319*2,AA319/I319&lt;2,AA319)</f>
        <v/>
      </c>
      <c r="AC319" s="310" t="str">
        <f t="shared" si="40"/>
        <v/>
      </c>
      <c r="AD319" s="286"/>
      <c r="AE319" s="305" t="str">
        <f t="shared" si="41"/>
        <v/>
      </c>
      <c r="AF319" s="311">
        <f t="shared" si="42"/>
        <v>0</v>
      </c>
      <c r="AG319" s="187" t="str">
        <f>IF(L319&gt;0,L319+W319+AB319+AC319+R319+#REF!+N319,"")</f>
        <v/>
      </c>
      <c r="AH319" s="188" t="str">
        <f>IF(L319&gt;0,+X319+AD319+S319+#REF!+O319,"")</f>
        <v/>
      </c>
    </row>
    <row r="320" spans="2:34" ht="13.8" outlineLevel="1" x14ac:dyDescent="0.25">
      <c r="B320" s="1"/>
      <c r="C320" s="1"/>
      <c r="D320" s="1"/>
      <c r="E320" s="2"/>
      <c r="F320" s="1"/>
      <c r="G320" s="2"/>
      <c r="H320" s="286"/>
      <c r="I320" s="287"/>
      <c r="J320" s="288" t="str">
        <f t="shared" si="36"/>
        <v/>
      </c>
      <c r="K320" s="288">
        <f t="shared" si="37"/>
        <v>0</v>
      </c>
      <c r="L320" s="303"/>
      <c r="M320" s="304"/>
      <c r="N320" s="303"/>
      <c r="O320" s="286"/>
      <c r="P320" s="305" t="str">
        <f t="shared" si="38"/>
        <v/>
      </c>
      <c r="Q320" s="304"/>
      <c r="R320" s="303"/>
      <c r="S320" s="286"/>
      <c r="T320" s="305" t="str">
        <f t="shared" si="39"/>
        <v/>
      </c>
      <c r="U320" s="306" t="str">
        <f t="shared" si="35"/>
        <v/>
      </c>
      <c r="V320" s="289"/>
      <c r="W320" s="303"/>
      <c r="X320" s="286"/>
      <c r="Y320" s="305" t="str">
        <f>+IF(AND(W320&gt;0,V320&lt;&gt;'Data Validation (ROP used only)'!$A$25),SUM(W320:X320),"")</f>
        <v/>
      </c>
      <c r="Z320" s="307">
        <f>IF(OR(V320='Data Validation (ROP used only)'!$A$25,ISBLANK(W320),ISERROR(W320/$I320)),0,W320/$I320)</f>
        <v>0</v>
      </c>
      <c r="AA320" s="308"/>
      <c r="AB320" s="309" t="str" cm="1">
        <f t="array" ref="AB320">_xlfn.IFS(AA320="","",AA320/I320&gt;=2,I320*2,AA320/I320&lt;2,AA320)</f>
        <v/>
      </c>
      <c r="AC320" s="310" t="str">
        <f t="shared" si="40"/>
        <v/>
      </c>
      <c r="AD320" s="286"/>
      <c r="AE320" s="305" t="str">
        <f t="shared" si="41"/>
        <v/>
      </c>
      <c r="AF320" s="311">
        <f t="shared" si="42"/>
        <v>0</v>
      </c>
      <c r="AG320" s="187" t="str">
        <f>IF(L320&gt;0,L320+W320+AB320+AC320+R320+#REF!+N320,"")</f>
        <v/>
      </c>
      <c r="AH320" s="188" t="str">
        <f>IF(L320&gt;0,+X320+AD320+S320+#REF!+O320,"")</f>
        <v/>
      </c>
    </row>
    <row r="321" spans="2:34" ht="13.8" outlineLevel="1" x14ac:dyDescent="0.25">
      <c r="B321" s="1"/>
      <c r="C321" s="1"/>
      <c r="D321" s="1"/>
      <c r="E321" s="2"/>
      <c r="F321" s="1"/>
      <c r="G321" s="2"/>
      <c r="H321" s="286"/>
      <c r="I321" s="287"/>
      <c r="J321" s="288" t="str">
        <f t="shared" si="36"/>
        <v/>
      </c>
      <c r="K321" s="288">
        <f t="shared" si="37"/>
        <v>0</v>
      </c>
      <c r="L321" s="303"/>
      <c r="M321" s="304"/>
      <c r="N321" s="303"/>
      <c r="O321" s="286"/>
      <c r="P321" s="305" t="str">
        <f t="shared" si="38"/>
        <v/>
      </c>
      <c r="Q321" s="304"/>
      <c r="R321" s="303"/>
      <c r="S321" s="286"/>
      <c r="T321" s="305" t="str">
        <f t="shared" si="39"/>
        <v/>
      </c>
      <c r="U321" s="306" t="str">
        <f t="shared" si="35"/>
        <v/>
      </c>
      <c r="V321" s="289"/>
      <c r="W321" s="303"/>
      <c r="X321" s="286"/>
      <c r="Y321" s="305" t="str">
        <f>+IF(AND(W321&gt;0,V321&lt;&gt;'Data Validation (ROP used only)'!$A$25),SUM(W321:X321),"")</f>
        <v/>
      </c>
      <c r="Z321" s="307">
        <f>IF(OR(V321='Data Validation (ROP used only)'!$A$25,ISBLANK(W321),ISERROR(W321/$I321)),0,W321/$I321)</f>
        <v>0</v>
      </c>
      <c r="AA321" s="308"/>
      <c r="AB321" s="309" t="str" cm="1">
        <f t="array" ref="AB321">_xlfn.IFS(AA321="","",AA321/I321&gt;=2,I321*2,AA321/I321&lt;2,AA321)</f>
        <v/>
      </c>
      <c r="AC321" s="310" t="str">
        <f t="shared" si="40"/>
        <v/>
      </c>
      <c r="AD321" s="286"/>
      <c r="AE321" s="305" t="str">
        <f t="shared" si="41"/>
        <v/>
      </c>
      <c r="AF321" s="311">
        <f t="shared" si="42"/>
        <v>0</v>
      </c>
      <c r="AG321" s="187" t="str">
        <f>IF(L321&gt;0,L321+W321+AB321+AC321+R321+#REF!+N321,"")</f>
        <v/>
      </c>
      <c r="AH321" s="188" t="str">
        <f>IF(L321&gt;0,+X321+AD321+S321+#REF!+O321,"")</f>
        <v/>
      </c>
    </row>
    <row r="322" spans="2:34" ht="13.8" outlineLevel="1" x14ac:dyDescent="0.25">
      <c r="B322" s="1"/>
      <c r="C322" s="1"/>
      <c r="D322" s="1"/>
      <c r="E322" s="2"/>
      <c r="F322" s="1"/>
      <c r="G322" s="2"/>
      <c r="H322" s="286"/>
      <c r="I322" s="287"/>
      <c r="J322" s="288" t="str">
        <f t="shared" si="36"/>
        <v/>
      </c>
      <c r="K322" s="288">
        <f t="shared" si="37"/>
        <v>0</v>
      </c>
      <c r="L322" s="303"/>
      <c r="M322" s="304"/>
      <c r="N322" s="303"/>
      <c r="O322" s="286"/>
      <c r="P322" s="305" t="str">
        <f t="shared" si="38"/>
        <v/>
      </c>
      <c r="Q322" s="304"/>
      <c r="R322" s="303"/>
      <c r="S322" s="286"/>
      <c r="T322" s="305" t="str">
        <f t="shared" si="39"/>
        <v/>
      </c>
      <c r="U322" s="306" t="str">
        <f t="shared" si="35"/>
        <v/>
      </c>
      <c r="V322" s="289"/>
      <c r="W322" s="303"/>
      <c r="X322" s="286"/>
      <c r="Y322" s="305" t="str">
        <f>+IF(AND(W322&gt;0,V322&lt;&gt;'Data Validation (ROP used only)'!$A$25),SUM(W322:X322),"")</f>
        <v/>
      </c>
      <c r="Z322" s="307">
        <f>IF(OR(V322='Data Validation (ROP used only)'!$A$25,ISBLANK(W322),ISERROR(W322/$I322)),0,W322/$I322)</f>
        <v>0</v>
      </c>
      <c r="AA322" s="308"/>
      <c r="AB322" s="309" t="str" cm="1">
        <f t="array" ref="AB322">_xlfn.IFS(AA322="","",AA322/I322&gt;=2,I322*2,AA322/I322&lt;2,AA322)</f>
        <v/>
      </c>
      <c r="AC322" s="310" t="str">
        <f t="shared" si="40"/>
        <v/>
      </c>
      <c r="AD322" s="286"/>
      <c r="AE322" s="305" t="str">
        <f t="shared" si="41"/>
        <v/>
      </c>
      <c r="AF322" s="311">
        <f t="shared" si="42"/>
        <v>0</v>
      </c>
      <c r="AG322" s="187" t="str">
        <f>IF(L322&gt;0,L322+W322+AB322+AC322+R322+#REF!+N322,"")</f>
        <v/>
      </c>
      <c r="AH322" s="188" t="str">
        <f>IF(L322&gt;0,+X322+AD322+S322+#REF!+O322,"")</f>
        <v/>
      </c>
    </row>
    <row r="323" spans="2:34" ht="13.8" outlineLevel="1" x14ac:dyDescent="0.25">
      <c r="B323" s="1"/>
      <c r="C323" s="1"/>
      <c r="D323" s="1"/>
      <c r="E323" s="2"/>
      <c r="F323" s="1"/>
      <c r="G323" s="2"/>
      <c r="H323" s="286"/>
      <c r="I323" s="287"/>
      <c r="J323" s="288" t="str">
        <f t="shared" si="36"/>
        <v/>
      </c>
      <c r="K323" s="288">
        <f t="shared" si="37"/>
        <v>0</v>
      </c>
      <c r="L323" s="303"/>
      <c r="M323" s="304"/>
      <c r="N323" s="303"/>
      <c r="O323" s="286"/>
      <c r="P323" s="305" t="str">
        <f t="shared" si="38"/>
        <v/>
      </c>
      <c r="Q323" s="304"/>
      <c r="R323" s="303"/>
      <c r="S323" s="286"/>
      <c r="T323" s="305" t="str">
        <f t="shared" si="39"/>
        <v/>
      </c>
      <c r="U323" s="306" t="str">
        <f t="shared" si="35"/>
        <v/>
      </c>
      <c r="V323" s="289"/>
      <c r="W323" s="303"/>
      <c r="X323" s="286"/>
      <c r="Y323" s="305" t="str">
        <f>+IF(AND(W323&gt;0,V323&lt;&gt;'Data Validation (ROP used only)'!$A$25),SUM(W323:X323),"")</f>
        <v/>
      </c>
      <c r="Z323" s="307">
        <f>IF(OR(V323='Data Validation (ROP used only)'!$A$25,ISBLANK(W323),ISERROR(W323/$I323)),0,W323/$I323)</f>
        <v>0</v>
      </c>
      <c r="AA323" s="308"/>
      <c r="AB323" s="309" t="str" cm="1">
        <f t="array" ref="AB323">_xlfn.IFS(AA323="","",AA323/I323&gt;=2,I323*2,AA323/I323&lt;2,AA323)</f>
        <v/>
      </c>
      <c r="AC323" s="310" t="str">
        <f t="shared" si="40"/>
        <v/>
      </c>
      <c r="AD323" s="286"/>
      <c r="AE323" s="305" t="str">
        <f t="shared" si="41"/>
        <v/>
      </c>
      <c r="AF323" s="311">
        <f t="shared" si="42"/>
        <v>0</v>
      </c>
      <c r="AG323" s="187" t="str">
        <f>IF(L323&gt;0,L323+W323+AB323+AC323+R323+#REF!+N323,"")</f>
        <v/>
      </c>
      <c r="AH323" s="188" t="str">
        <f>IF(L323&gt;0,+X323+AD323+S323+#REF!+O323,"")</f>
        <v/>
      </c>
    </row>
    <row r="324" spans="2:34" ht="13.8" outlineLevel="1" x14ac:dyDescent="0.25">
      <c r="B324" s="1"/>
      <c r="C324" s="1"/>
      <c r="D324" s="1"/>
      <c r="E324" s="2"/>
      <c r="F324" s="1"/>
      <c r="G324" s="2"/>
      <c r="H324" s="286"/>
      <c r="I324" s="287"/>
      <c r="J324" s="288" t="str">
        <f t="shared" si="36"/>
        <v/>
      </c>
      <c r="K324" s="288">
        <f t="shared" si="37"/>
        <v>0</v>
      </c>
      <c r="L324" s="303"/>
      <c r="M324" s="304"/>
      <c r="N324" s="303"/>
      <c r="O324" s="286"/>
      <c r="P324" s="305" t="str">
        <f t="shared" si="38"/>
        <v/>
      </c>
      <c r="Q324" s="304"/>
      <c r="R324" s="303"/>
      <c r="S324" s="286"/>
      <c r="T324" s="305" t="str">
        <f t="shared" si="39"/>
        <v/>
      </c>
      <c r="U324" s="306" t="str">
        <f t="shared" si="35"/>
        <v/>
      </c>
      <c r="V324" s="289"/>
      <c r="W324" s="303"/>
      <c r="X324" s="286"/>
      <c r="Y324" s="305" t="str">
        <f>+IF(AND(W324&gt;0,V324&lt;&gt;'Data Validation (ROP used only)'!$A$25),SUM(W324:X324),"")</f>
        <v/>
      </c>
      <c r="Z324" s="307">
        <f>IF(OR(V324='Data Validation (ROP used only)'!$A$25,ISBLANK(W324),ISERROR(W324/$I324)),0,W324/$I324)</f>
        <v>0</v>
      </c>
      <c r="AA324" s="308"/>
      <c r="AB324" s="309" t="str" cm="1">
        <f t="array" ref="AB324">_xlfn.IFS(AA324="","",AA324/I324&gt;=2,I324*2,AA324/I324&lt;2,AA324)</f>
        <v/>
      </c>
      <c r="AC324" s="310" t="str">
        <f t="shared" si="40"/>
        <v/>
      </c>
      <c r="AD324" s="286"/>
      <c r="AE324" s="305" t="str">
        <f t="shared" si="41"/>
        <v/>
      </c>
      <c r="AF324" s="311">
        <f t="shared" si="42"/>
        <v>0</v>
      </c>
      <c r="AG324" s="187" t="str">
        <f>IF(L324&gt;0,L324+W324+AB324+AC324+R324+#REF!+N324,"")</f>
        <v/>
      </c>
      <c r="AH324" s="188" t="str">
        <f>IF(L324&gt;0,+X324+AD324+S324+#REF!+O324,"")</f>
        <v/>
      </c>
    </row>
    <row r="325" spans="2:34" ht="13.8" outlineLevel="1" x14ac:dyDescent="0.25">
      <c r="B325" s="1"/>
      <c r="C325" s="1"/>
      <c r="D325" s="1"/>
      <c r="E325" s="2"/>
      <c r="F325" s="1"/>
      <c r="G325" s="2"/>
      <c r="H325" s="286"/>
      <c r="I325" s="287"/>
      <c r="J325" s="288" t="str">
        <f t="shared" si="36"/>
        <v/>
      </c>
      <c r="K325" s="288">
        <f t="shared" si="37"/>
        <v>0</v>
      </c>
      <c r="L325" s="303"/>
      <c r="M325" s="304"/>
      <c r="N325" s="303"/>
      <c r="O325" s="286"/>
      <c r="P325" s="305" t="str">
        <f t="shared" si="38"/>
        <v/>
      </c>
      <c r="Q325" s="304"/>
      <c r="R325" s="303"/>
      <c r="S325" s="286"/>
      <c r="T325" s="305" t="str">
        <f t="shared" si="39"/>
        <v/>
      </c>
      <c r="U325" s="306" t="str">
        <f t="shared" si="35"/>
        <v/>
      </c>
      <c r="V325" s="289"/>
      <c r="W325" s="303"/>
      <c r="X325" s="286"/>
      <c r="Y325" s="305" t="str">
        <f>+IF(AND(W325&gt;0,V325&lt;&gt;'Data Validation (ROP used only)'!$A$25),SUM(W325:X325),"")</f>
        <v/>
      </c>
      <c r="Z325" s="307">
        <f>IF(OR(V325='Data Validation (ROP used only)'!$A$25,ISBLANK(W325),ISERROR(W325/$I325)),0,W325/$I325)</f>
        <v>0</v>
      </c>
      <c r="AA325" s="308"/>
      <c r="AB325" s="309" t="str" cm="1">
        <f t="array" ref="AB325">_xlfn.IFS(AA325="","",AA325/I325&gt;=2,I325*2,AA325/I325&lt;2,AA325)</f>
        <v/>
      </c>
      <c r="AC325" s="310" t="str">
        <f t="shared" si="40"/>
        <v/>
      </c>
      <c r="AD325" s="286"/>
      <c r="AE325" s="305" t="str">
        <f t="shared" si="41"/>
        <v/>
      </c>
      <c r="AF325" s="311">
        <f t="shared" si="42"/>
        <v>0</v>
      </c>
      <c r="AG325" s="187" t="str">
        <f>IF(L325&gt;0,L325+W325+AB325+AC325+R325+#REF!+N325,"")</f>
        <v/>
      </c>
      <c r="AH325" s="188" t="str">
        <f>IF(L325&gt;0,+X325+AD325+S325+#REF!+O325,"")</f>
        <v/>
      </c>
    </row>
    <row r="326" spans="2:34" ht="13.8" outlineLevel="1" x14ac:dyDescent="0.25">
      <c r="B326" s="1"/>
      <c r="C326" s="1"/>
      <c r="D326" s="1"/>
      <c r="E326" s="2"/>
      <c r="F326" s="1"/>
      <c r="G326" s="2"/>
      <c r="H326" s="286"/>
      <c r="I326" s="287"/>
      <c r="J326" s="288" t="str">
        <f t="shared" si="36"/>
        <v/>
      </c>
      <c r="K326" s="288">
        <f t="shared" si="37"/>
        <v>0</v>
      </c>
      <c r="L326" s="303"/>
      <c r="M326" s="304"/>
      <c r="N326" s="303"/>
      <c r="O326" s="286"/>
      <c r="P326" s="305" t="str">
        <f t="shared" si="38"/>
        <v/>
      </c>
      <c r="Q326" s="304"/>
      <c r="R326" s="303"/>
      <c r="S326" s="286"/>
      <c r="T326" s="305" t="str">
        <f t="shared" si="39"/>
        <v/>
      </c>
      <c r="U326" s="306" t="str">
        <f t="shared" si="35"/>
        <v/>
      </c>
      <c r="V326" s="289"/>
      <c r="W326" s="303"/>
      <c r="X326" s="286"/>
      <c r="Y326" s="305" t="str">
        <f>+IF(AND(W326&gt;0,V326&lt;&gt;'Data Validation (ROP used only)'!$A$25),SUM(W326:X326),"")</f>
        <v/>
      </c>
      <c r="Z326" s="307">
        <f>IF(OR(V326='Data Validation (ROP used only)'!$A$25,ISBLANK(W326),ISERROR(W326/$I326)),0,W326/$I326)</f>
        <v>0</v>
      </c>
      <c r="AA326" s="308"/>
      <c r="AB326" s="309" t="str" cm="1">
        <f t="array" ref="AB326">_xlfn.IFS(AA326="","",AA326/I326&gt;=2,I326*2,AA326/I326&lt;2,AA326)</f>
        <v/>
      </c>
      <c r="AC326" s="310" t="str">
        <f t="shared" si="40"/>
        <v/>
      </c>
      <c r="AD326" s="286"/>
      <c r="AE326" s="305" t="str">
        <f t="shared" si="41"/>
        <v/>
      </c>
      <c r="AF326" s="311">
        <f t="shared" si="42"/>
        <v>0</v>
      </c>
      <c r="AG326" s="187" t="str">
        <f>IF(L326&gt;0,L326+W326+AB326+AC326+R326+#REF!+N326,"")</f>
        <v/>
      </c>
      <c r="AH326" s="188" t="str">
        <f>IF(L326&gt;0,+X326+AD326+S326+#REF!+O326,"")</f>
        <v/>
      </c>
    </row>
    <row r="327" spans="2:34" ht="13.8" outlineLevel="1" x14ac:dyDescent="0.25">
      <c r="B327" s="1"/>
      <c r="C327" s="1"/>
      <c r="D327" s="1"/>
      <c r="E327" s="2"/>
      <c r="F327" s="1"/>
      <c r="G327" s="2"/>
      <c r="H327" s="286"/>
      <c r="I327" s="287"/>
      <c r="J327" s="288" t="str">
        <f t="shared" si="36"/>
        <v/>
      </c>
      <c r="K327" s="288">
        <f t="shared" si="37"/>
        <v>0</v>
      </c>
      <c r="L327" s="303"/>
      <c r="M327" s="304"/>
      <c r="N327" s="303"/>
      <c r="O327" s="286"/>
      <c r="P327" s="305" t="str">
        <f t="shared" si="38"/>
        <v/>
      </c>
      <c r="Q327" s="304"/>
      <c r="R327" s="303"/>
      <c r="S327" s="286"/>
      <c r="T327" s="305" t="str">
        <f t="shared" si="39"/>
        <v/>
      </c>
      <c r="U327" s="306" t="str">
        <f t="shared" si="35"/>
        <v/>
      </c>
      <c r="V327" s="289"/>
      <c r="W327" s="303"/>
      <c r="X327" s="286"/>
      <c r="Y327" s="305" t="str">
        <f>+IF(AND(W327&gt;0,V327&lt;&gt;'Data Validation (ROP used only)'!$A$25),SUM(W327:X327),"")</f>
        <v/>
      </c>
      <c r="Z327" s="307">
        <f>IF(OR(V327='Data Validation (ROP used only)'!$A$25,ISBLANK(W327),ISERROR(W327/$I327)),0,W327/$I327)</f>
        <v>0</v>
      </c>
      <c r="AA327" s="308"/>
      <c r="AB327" s="309" t="str" cm="1">
        <f t="array" ref="AB327">_xlfn.IFS(AA327="","",AA327/I327&gt;=2,I327*2,AA327/I327&lt;2,AA327)</f>
        <v/>
      </c>
      <c r="AC327" s="310" t="str">
        <f t="shared" si="40"/>
        <v/>
      </c>
      <c r="AD327" s="286"/>
      <c r="AE327" s="305" t="str">
        <f t="shared" si="41"/>
        <v/>
      </c>
      <c r="AF327" s="311">
        <f t="shared" si="42"/>
        <v>0</v>
      </c>
      <c r="AG327" s="187" t="str">
        <f>IF(L327&gt;0,L327+W327+AB327+AC327+R327+#REF!+N327,"")</f>
        <v/>
      </c>
      <c r="AH327" s="188" t="str">
        <f>IF(L327&gt;0,+X327+AD327+S327+#REF!+O327,"")</f>
        <v/>
      </c>
    </row>
    <row r="328" spans="2:34" ht="13.8" outlineLevel="1" x14ac:dyDescent="0.25">
      <c r="B328" s="1"/>
      <c r="C328" s="1"/>
      <c r="D328" s="1"/>
      <c r="E328" s="2"/>
      <c r="F328" s="1"/>
      <c r="G328" s="2"/>
      <c r="H328" s="286"/>
      <c r="I328" s="287"/>
      <c r="J328" s="288" t="str">
        <f t="shared" si="36"/>
        <v/>
      </c>
      <c r="K328" s="288">
        <f t="shared" si="37"/>
        <v>0</v>
      </c>
      <c r="L328" s="303"/>
      <c r="M328" s="304"/>
      <c r="N328" s="303"/>
      <c r="O328" s="286"/>
      <c r="P328" s="305" t="str">
        <f t="shared" si="38"/>
        <v/>
      </c>
      <c r="Q328" s="304"/>
      <c r="R328" s="303"/>
      <c r="S328" s="286"/>
      <c r="T328" s="305" t="str">
        <f t="shared" si="39"/>
        <v/>
      </c>
      <c r="U328" s="306" t="str">
        <f t="shared" si="35"/>
        <v/>
      </c>
      <c r="V328" s="289"/>
      <c r="W328" s="303"/>
      <c r="X328" s="286"/>
      <c r="Y328" s="305" t="str">
        <f>+IF(AND(W328&gt;0,V328&lt;&gt;'Data Validation (ROP used only)'!$A$25),SUM(W328:X328),"")</f>
        <v/>
      </c>
      <c r="Z328" s="307">
        <f>IF(OR(V328='Data Validation (ROP used only)'!$A$25,ISBLANK(W328),ISERROR(W328/$I328)),0,W328/$I328)</f>
        <v>0</v>
      </c>
      <c r="AA328" s="308"/>
      <c r="AB328" s="309" t="str" cm="1">
        <f t="array" ref="AB328">_xlfn.IFS(AA328="","",AA328/I328&gt;=2,I328*2,AA328/I328&lt;2,AA328)</f>
        <v/>
      </c>
      <c r="AC328" s="310" t="str">
        <f t="shared" si="40"/>
        <v/>
      </c>
      <c r="AD328" s="286"/>
      <c r="AE328" s="305" t="str">
        <f t="shared" si="41"/>
        <v/>
      </c>
      <c r="AF328" s="311">
        <f t="shared" si="42"/>
        <v>0</v>
      </c>
      <c r="AG328" s="187" t="str">
        <f>IF(L328&gt;0,L328+W328+AB328+AC328+R328+#REF!+N328,"")</f>
        <v/>
      </c>
      <c r="AH328" s="188" t="str">
        <f>IF(L328&gt;0,+X328+AD328+S328+#REF!+O328,"")</f>
        <v/>
      </c>
    </row>
    <row r="329" spans="2:34" ht="13.8" outlineLevel="1" x14ac:dyDescent="0.25">
      <c r="B329" s="1"/>
      <c r="C329" s="1"/>
      <c r="D329" s="1"/>
      <c r="E329" s="2"/>
      <c r="F329" s="1"/>
      <c r="G329" s="2"/>
      <c r="H329" s="286"/>
      <c r="I329" s="287"/>
      <c r="J329" s="288" t="str">
        <f t="shared" si="36"/>
        <v/>
      </c>
      <c r="K329" s="288">
        <f t="shared" si="37"/>
        <v>0</v>
      </c>
      <c r="L329" s="303"/>
      <c r="M329" s="304"/>
      <c r="N329" s="303"/>
      <c r="O329" s="286"/>
      <c r="P329" s="305" t="str">
        <f t="shared" si="38"/>
        <v/>
      </c>
      <c r="Q329" s="304"/>
      <c r="R329" s="303"/>
      <c r="S329" s="286"/>
      <c r="T329" s="305" t="str">
        <f t="shared" si="39"/>
        <v/>
      </c>
      <c r="U329" s="306" t="str">
        <f t="shared" si="35"/>
        <v/>
      </c>
      <c r="V329" s="289"/>
      <c r="W329" s="303"/>
      <c r="X329" s="286"/>
      <c r="Y329" s="305" t="str">
        <f>+IF(AND(W329&gt;0,V329&lt;&gt;'Data Validation (ROP used only)'!$A$25),SUM(W329:X329),"")</f>
        <v/>
      </c>
      <c r="Z329" s="307">
        <f>IF(OR(V329='Data Validation (ROP used only)'!$A$25,ISBLANK(W329),ISERROR(W329/$I329)),0,W329/$I329)</f>
        <v>0</v>
      </c>
      <c r="AA329" s="308"/>
      <c r="AB329" s="309" t="str" cm="1">
        <f t="array" ref="AB329">_xlfn.IFS(AA329="","",AA329/I329&gt;=2,I329*2,AA329/I329&lt;2,AA329)</f>
        <v/>
      </c>
      <c r="AC329" s="310" t="str">
        <f t="shared" si="40"/>
        <v/>
      </c>
      <c r="AD329" s="286"/>
      <c r="AE329" s="305" t="str">
        <f t="shared" si="41"/>
        <v/>
      </c>
      <c r="AF329" s="311">
        <f t="shared" si="42"/>
        <v>0</v>
      </c>
      <c r="AG329" s="187" t="str">
        <f>IF(L329&gt;0,L329+W329+AB329+AC329+R329+#REF!+N329,"")</f>
        <v/>
      </c>
      <c r="AH329" s="188" t="str">
        <f>IF(L329&gt;0,+X329+AD329+S329+#REF!+O329,"")</f>
        <v/>
      </c>
    </row>
    <row r="330" spans="2:34" ht="13.8" outlineLevel="1" x14ac:dyDescent="0.25">
      <c r="B330" s="1"/>
      <c r="C330" s="1"/>
      <c r="D330" s="1"/>
      <c r="E330" s="2"/>
      <c r="F330" s="1"/>
      <c r="G330" s="2"/>
      <c r="H330" s="286"/>
      <c r="I330" s="287"/>
      <c r="J330" s="288" t="str">
        <f t="shared" si="36"/>
        <v/>
      </c>
      <c r="K330" s="288">
        <f t="shared" si="37"/>
        <v>0</v>
      </c>
      <c r="L330" s="303"/>
      <c r="M330" s="304"/>
      <c r="N330" s="303"/>
      <c r="O330" s="286"/>
      <c r="P330" s="305" t="str">
        <f t="shared" si="38"/>
        <v/>
      </c>
      <c r="Q330" s="304"/>
      <c r="R330" s="303"/>
      <c r="S330" s="286"/>
      <c r="T330" s="305" t="str">
        <f t="shared" si="39"/>
        <v/>
      </c>
      <c r="U330" s="306" t="str">
        <f t="shared" ref="U330:U393" si="43">IF(ISERROR(R330/$I330),"",R330/$I330)</f>
        <v/>
      </c>
      <c r="V330" s="289"/>
      <c r="W330" s="303"/>
      <c r="X330" s="286"/>
      <c r="Y330" s="305" t="str">
        <f>+IF(AND(W330&gt;0,V330&lt;&gt;'Data Validation (ROP used only)'!$A$25),SUM(W330:X330),"")</f>
        <v/>
      </c>
      <c r="Z330" s="307">
        <f>IF(OR(V330='Data Validation (ROP used only)'!$A$25,ISBLANK(W330),ISERROR(W330/$I330)),0,W330/$I330)</f>
        <v>0</v>
      </c>
      <c r="AA330" s="308"/>
      <c r="AB330" s="309" t="str" cm="1">
        <f t="array" ref="AB330">_xlfn.IFS(AA330="","",AA330/I330&gt;=2,I330*2,AA330/I330&lt;2,AA330)</f>
        <v/>
      </c>
      <c r="AC330" s="310" t="str">
        <f t="shared" si="40"/>
        <v/>
      </c>
      <c r="AD330" s="286"/>
      <c r="AE330" s="305" t="str">
        <f t="shared" si="41"/>
        <v/>
      </c>
      <c r="AF330" s="311">
        <f t="shared" si="42"/>
        <v>0</v>
      </c>
      <c r="AG330" s="187" t="str">
        <f>IF(L330&gt;0,L330+W330+AB330+AC330+R330+#REF!+N330,"")</f>
        <v/>
      </c>
      <c r="AH330" s="188" t="str">
        <f>IF(L330&gt;0,+X330+AD330+S330+#REF!+O330,"")</f>
        <v/>
      </c>
    </row>
    <row r="331" spans="2:34" ht="13.8" outlineLevel="1" x14ac:dyDescent="0.25">
      <c r="B331" s="1"/>
      <c r="C331" s="1"/>
      <c r="D331" s="1"/>
      <c r="E331" s="2"/>
      <c r="F331" s="1"/>
      <c r="G331" s="2"/>
      <c r="H331" s="286"/>
      <c r="I331" s="287"/>
      <c r="J331" s="288" t="str">
        <f t="shared" ref="J331:J394" si="44">IF(ISERROR(H331/C331),"",H331/C331)</f>
        <v/>
      </c>
      <c r="K331" s="288">
        <f t="shared" ref="K331:K394" si="45">IF(ISERROR(I331/1754.5),"",I331/1754.5)</f>
        <v>0</v>
      </c>
      <c r="L331" s="303"/>
      <c r="M331" s="304"/>
      <c r="N331" s="303"/>
      <c r="O331" s="286"/>
      <c r="P331" s="305" t="str">
        <f t="shared" ref="P331:P394" si="46">+IF(N331+O331&gt;0,+N331+O331,"")</f>
        <v/>
      </c>
      <c r="Q331" s="304"/>
      <c r="R331" s="303"/>
      <c r="S331" s="286"/>
      <c r="T331" s="305" t="str">
        <f t="shared" ref="T331:T394" si="47">+IF((R331+S331)&gt;0,+R331+S331,"")</f>
        <v/>
      </c>
      <c r="U331" s="306" t="str">
        <f t="shared" si="43"/>
        <v/>
      </c>
      <c r="V331" s="289"/>
      <c r="W331" s="303"/>
      <c r="X331" s="286"/>
      <c r="Y331" s="305" t="str">
        <f>+IF(AND(W331&gt;0,V331&lt;&gt;'Data Validation (ROP used only)'!$A$25),SUM(W331:X331),"")</f>
        <v/>
      </c>
      <c r="Z331" s="307">
        <f>IF(OR(V331='Data Validation (ROP used only)'!$A$25,ISBLANK(W331),ISERROR(W331/$I331)),0,W331/$I331)</f>
        <v>0</v>
      </c>
      <c r="AA331" s="308"/>
      <c r="AB331" s="309" t="str" cm="1">
        <f t="array" ref="AB331">_xlfn.IFS(AA331="","",AA331/I331&gt;=2,I331*2,AA331/I331&lt;2,AA331)</f>
        <v/>
      </c>
      <c r="AC331" s="310" t="str">
        <f t="shared" ref="AC331:AC394" si="48">IF(ISBLANK(AA331),"",AA331-AB331)</f>
        <v/>
      </c>
      <c r="AD331" s="286"/>
      <c r="AE331" s="305" t="str">
        <f t="shared" ref="AE331:AE394" si="49">IF(AA331=0,"",AA331+AD331)</f>
        <v/>
      </c>
      <c r="AF331" s="311">
        <f t="shared" ref="AF331:AF394" si="50">IF(ISERROR(AA331/$I331),0,AA331/$I331)</f>
        <v>0</v>
      </c>
      <c r="AG331" s="187" t="str">
        <f>IF(L331&gt;0,L331+W331+AB331+AC331+R331+#REF!+N331,"")</f>
        <v/>
      </c>
      <c r="AH331" s="188" t="str">
        <f>IF(L331&gt;0,+X331+AD331+S331+#REF!+O331,"")</f>
        <v/>
      </c>
    </row>
    <row r="332" spans="2:34" ht="13.8" outlineLevel="1" x14ac:dyDescent="0.25">
      <c r="B332" s="1"/>
      <c r="C332" s="1"/>
      <c r="D332" s="1"/>
      <c r="E332" s="2"/>
      <c r="F332" s="1"/>
      <c r="G332" s="2"/>
      <c r="H332" s="286"/>
      <c r="I332" s="287"/>
      <c r="J332" s="288" t="str">
        <f t="shared" si="44"/>
        <v/>
      </c>
      <c r="K332" s="288">
        <f t="shared" si="45"/>
        <v>0</v>
      </c>
      <c r="L332" s="303"/>
      <c r="M332" s="304"/>
      <c r="N332" s="303"/>
      <c r="O332" s="286"/>
      <c r="P332" s="305" t="str">
        <f t="shared" si="46"/>
        <v/>
      </c>
      <c r="Q332" s="304"/>
      <c r="R332" s="303"/>
      <c r="S332" s="286"/>
      <c r="T332" s="305" t="str">
        <f t="shared" si="47"/>
        <v/>
      </c>
      <c r="U332" s="306" t="str">
        <f t="shared" si="43"/>
        <v/>
      </c>
      <c r="V332" s="289"/>
      <c r="W332" s="303"/>
      <c r="X332" s="286"/>
      <c r="Y332" s="305" t="str">
        <f>+IF(AND(W332&gt;0,V332&lt;&gt;'Data Validation (ROP used only)'!$A$25),SUM(W332:X332),"")</f>
        <v/>
      </c>
      <c r="Z332" s="307">
        <f>IF(OR(V332='Data Validation (ROP used only)'!$A$25,ISBLANK(W332),ISERROR(W332/$I332)),0,W332/$I332)</f>
        <v>0</v>
      </c>
      <c r="AA332" s="308"/>
      <c r="AB332" s="309" t="str" cm="1">
        <f t="array" ref="AB332">_xlfn.IFS(AA332="","",AA332/I332&gt;=2,I332*2,AA332/I332&lt;2,AA332)</f>
        <v/>
      </c>
      <c r="AC332" s="310" t="str">
        <f t="shared" si="48"/>
        <v/>
      </c>
      <c r="AD332" s="286"/>
      <c r="AE332" s="305" t="str">
        <f t="shared" si="49"/>
        <v/>
      </c>
      <c r="AF332" s="311">
        <f t="shared" si="50"/>
        <v>0</v>
      </c>
      <c r="AG332" s="187" t="str">
        <f>IF(L332&gt;0,L332+W332+AB332+AC332+R332+#REF!+N332,"")</f>
        <v/>
      </c>
      <c r="AH332" s="188" t="str">
        <f>IF(L332&gt;0,+X332+AD332+S332+#REF!+O332,"")</f>
        <v/>
      </c>
    </row>
    <row r="333" spans="2:34" ht="13.8" outlineLevel="1" x14ac:dyDescent="0.25">
      <c r="B333" s="1"/>
      <c r="C333" s="1"/>
      <c r="D333" s="1"/>
      <c r="E333" s="2"/>
      <c r="F333" s="1"/>
      <c r="G333" s="2"/>
      <c r="H333" s="286"/>
      <c r="I333" s="287"/>
      <c r="J333" s="288" t="str">
        <f t="shared" si="44"/>
        <v/>
      </c>
      <c r="K333" s="288">
        <f t="shared" si="45"/>
        <v>0</v>
      </c>
      <c r="L333" s="303"/>
      <c r="M333" s="304"/>
      <c r="N333" s="303"/>
      <c r="O333" s="286"/>
      <c r="P333" s="305" t="str">
        <f t="shared" si="46"/>
        <v/>
      </c>
      <c r="Q333" s="304"/>
      <c r="R333" s="303"/>
      <c r="S333" s="286"/>
      <c r="T333" s="305" t="str">
        <f t="shared" si="47"/>
        <v/>
      </c>
      <c r="U333" s="306" t="str">
        <f t="shared" si="43"/>
        <v/>
      </c>
      <c r="V333" s="289"/>
      <c r="W333" s="303"/>
      <c r="X333" s="286"/>
      <c r="Y333" s="305" t="str">
        <f>+IF(AND(W333&gt;0,V333&lt;&gt;'Data Validation (ROP used only)'!$A$25),SUM(W333:X333),"")</f>
        <v/>
      </c>
      <c r="Z333" s="307">
        <f>IF(OR(V333='Data Validation (ROP used only)'!$A$25,ISBLANK(W333),ISERROR(W333/$I333)),0,W333/$I333)</f>
        <v>0</v>
      </c>
      <c r="AA333" s="308"/>
      <c r="AB333" s="309" t="str" cm="1">
        <f t="array" ref="AB333">_xlfn.IFS(AA333="","",AA333/I333&gt;=2,I333*2,AA333/I333&lt;2,AA333)</f>
        <v/>
      </c>
      <c r="AC333" s="310" t="str">
        <f t="shared" si="48"/>
        <v/>
      </c>
      <c r="AD333" s="286"/>
      <c r="AE333" s="305" t="str">
        <f t="shared" si="49"/>
        <v/>
      </c>
      <c r="AF333" s="311">
        <f t="shared" si="50"/>
        <v>0</v>
      </c>
      <c r="AG333" s="187" t="str">
        <f>IF(L333&gt;0,L333+W333+AB333+AC333+R333+#REF!+N333,"")</f>
        <v/>
      </c>
      <c r="AH333" s="188" t="str">
        <f>IF(L333&gt;0,+X333+AD333+S333+#REF!+O333,"")</f>
        <v/>
      </c>
    </row>
    <row r="334" spans="2:34" ht="13.8" outlineLevel="1" x14ac:dyDescent="0.25">
      <c r="B334" s="1"/>
      <c r="C334" s="1"/>
      <c r="D334" s="1"/>
      <c r="E334" s="2"/>
      <c r="F334" s="1"/>
      <c r="G334" s="2"/>
      <c r="H334" s="286"/>
      <c r="I334" s="287"/>
      <c r="J334" s="288" t="str">
        <f t="shared" si="44"/>
        <v/>
      </c>
      <c r="K334" s="288">
        <f t="shared" si="45"/>
        <v>0</v>
      </c>
      <c r="L334" s="303"/>
      <c r="M334" s="304"/>
      <c r="N334" s="303"/>
      <c r="O334" s="286"/>
      <c r="P334" s="305" t="str">
        <f t="shared" si="46"/>
        <v/>
      </c>
      <c r="Q334" s="304"/>
      <c r="R334" s="303"/>
      <c r="S334" s="286"/>
      <c r="T334" s="305" t="str">
        <f t="shared" si="47"/>
        <v/>
      </c>
      <c r="U334" s="306" t="str">
        <f t="shared" si="43"/>
        <v/>
      </c>
      <c r="V334" s="289"/>
      <c r="W334" s="303"/>
      <c r="X334" s="286"/>
      <c r="Y334" s="305" t="str">
        <f>+IF(AND(W334&gt;0,V334&lt;&gt;'Data Validation (ROP used only)'!$A$25),SUM(W334:X334),"")</f>
        <v/>
      </c>
      <c r="Z334" s="307">
        <f>IF(OR(V334='Data Validation (ROP used only)'!$A$25,ISBLANK(W334),ISERROR(W334/$I334)),0,W334/$I334)</f>
        <v>0</v>
      </c>
      <c r="AA334" s="308"/>
      <c r="AB334" s="309" t="str" cm="1">
        <f t="array" ref="AB334">_xlfn.IFS(AA334="","",AA334/I334&gt;=2,I334*2,AA334/I334&lt;2,AA334)</f>
        <v/>
      </c>
      <c r="AC334" s="310" t="str">
        <f t="shared" si="48"/>
        <v/>
      </c>
      <c r="AD334" s="286"/>
      <c r="AE334" s="305" t="str">
        <f t="shared" si="49"/>
        <v/>
      </c>
      <c r="AF334" s="311">
        <f t="shared" si="50"/>
        <v>0</v>
      </c>
      <c r="AG334" s="187" t="str">
        <f>IF(L334&gt;0,L334+W334+AB334+AC334+R334+#REF!+N334,"")</f>
        <v/>
      </c>
      <c r="AH334" s="188" t="str">
        <f>IF(L334&gt;0,+X334+AD334+S334+#REF!+O334,"")</f>
        <v/>
      </c>
    </row>
    <row r="335" spans="2:34" ht="13.8" outlineLevel="1" x14ac:dyDescent="0.25">
      <c r="B335" s="1"/>
      <c r="C335" s="1"/>
      <c r="D335" s="1"/>
      <c r="E335" s="2"/>
      <c r="F335" s="1"/>
      <c r="G335" s="2"/>
      <c r="H335" s="286"/>
      <c r="I335" s="287"/>
      <c r="J335" s="288" t="str">
        <f t="shared" si="44"/>
        <v/>
      </c>
      <c r="K335" s="288">
        <f t="shared" si="45"/>
        <v>0</v>
      </c>
      <c r="L335" s="303"/>
      <c r="M335" s="304"/>
      <c r="N335" s="303"/>
      <c r="O335" s="286"/>
      <c r="P335" s="305" t="str">
        <f t="shared" si="46"/>
        <v/>
      </c>
      <c r="Q335" s="304"/>
      <c r="R335" s="303"/>
      <c r="S335" s="286"/>
      <c r="T335" s="305" t="str">
        <f t="shared" si="47"/>
        <v/>
      </c>
      <c r="U335" s="306" t="str">
        <f t="shared" si="43"/>
        <v/>
      </c>
      <c r="V335" s="289"/>
      <c r="W335" s="303"/>
      <c r="X335" s="286"/>
      <c r="Y335" s="305" t="str">
        <f>+IF(AND(W335&gt;0,V335&lt;&gt;'Data Validation (ROP used only)'!$A$25),SUM(W335:X335),"")</f>
        <v/>
      </c>
      <c r="Z335" s="307">
        <f>IF(OR(V335='Data Validation (ROP used only)'!$A$25,ISBLANK(W335),ISERROR(W335/$I335)),0,W335/$I335)</f>
        <v>0</v>
      </c>
      <c r="AA335" s="308"/>
      <c r="AB335" s="309" t="str" cm="1">
        <f t="array" ref="AB335">_xlfn.IFS(AA335="","",AA335/I335&gt;=2,I335*2,AA335/I335&lt;2,AA335)</f>
        <v/>
      </c>
      <c r="AC335" s="310" t="str">
        <f t="shared" si="48"/>
        <v/>
      </c>
      <c r="AD335" s="286"/>
      <c r="AE335" s="305" t="str">
        <f t="shared" si="49"/>
        <v/>
      </c>
      <c r="AF335" s="311">
        <f t="shared" si="50"/>
        <v>0</v>
      </c>
      <c r="AG335" s="187" t="str">
        <f>IF(L335&gt;0,L335+W335+AB335+AC335+R335+#REF!+N335,"")</f>
        <v/>
      </c>
      <c r="AH335" s="188" t="str">
        <f>IF(L335&gt;0,+X335+AD335+S335+#REF!+O335,"")</f>
        <v/>
      </c>
    </row>
    <row r="336" spans="2:34" ht="13.8" outlineLevel="1" x14ac:dyDescent="0.25">
      <c r="B336" s="1"/>
      <c r="C336" s="1"/>
      <c r="D336" s="1"/>
      <c r="E336" s="2"/>
      <c r="F336" s="1"/>
      <c r="G336" s="2"/>
      <c r="H336" s="286"/>
      <c r="I336" s="287"/>
      <c r="J336" s="288" t="str">
        <f t="shared" si="44"/>
        <v/>
      </c>
      <c r="K336" s="288">
        <f t="shared" si="45"/>
        <v>0</v>
      </c>
      <c r="L336" s="303"/>
      <c r="M336" s="304"/>
      <c r="N336" s="303"/>
      <c r="O336" s="286"/>
      <c r="P336" s="305" t="str">
        <f t="shared" si="46"/>
        <v/>
      </c>
      <c r="Q336" s="304"/>
      <c r="R336" s="303"/>
      <c r="S336" s="286"/>
      <c r="T336" s="305" t="str">
        <f t="shared" si="47"/>
        <v/>
      </c>
      <c r="U336" s="306" t="str">
        <f t="shared" si="43"/>
        <v/>
      </c>
      <c r="V336" s="289"/>
      <c r="W336" s="303"/>
      <c r="X336" s="286"/>
      <c r="Y336" s="305" t="str">
        <f>+IF(AND(W336&gt;0,V336&lt;&gt;'Data Validation (ROP used only)'!$A$25),SUM(W336:X336),"")</f>
        <v/>
      </c>
      <c r="Z336" s="307">
        <f>IF(OR(V336='Data Validation (ROP used only)'!$A$25,ISBLANK(W336),ISERROR(W336/$I336)),0,W336/$I336)</f>
        <v>0</v>
      </c>
      <c r="AA336" s="308"/>
      <c r="AB336" s="309" t="str" cm="1">
        <f t="array" ref="AB336">_xlfn.IFS(AA336="","",AA336/I336&gt;=2,I336*2,AA336/I336&lt;2,AA336)</f>
        <v/>
      </c>
      <c r="AC336" s="310" t="str">
        <f t="shared" si="48"/>
        <v/>
      </c>
      <c r="AD336" s="286"/>
      <c r="AE336" s="305" t="str">
        <f t="shared" si="49"/>
        <v/>
      </c>
      <c r="AF336" s="311">
        <f t="shared" si="50"/>
        <v>0</v>
      </c>
      <c r="AG336" s="187" t="str">
        <f>IF(L336&gt;0,L336+W336+AB336+AC336+R336+#REF!+N336,"")</f>
        <v/>
      </c>
      <c r="AH336" s="188" t="str">
        <f>IF(L336&gt;0,+X336+AD336+S336+#REF!+O336,"")</f>
        <v/>
      </c>
    </row>
    <row r="337" spans="2:34" ht="13.8" outlineLevel="1" x14ac:dyDescent="0.25">
      <c r="B337" s="1"/>
      <c r="C337" s="1"/>
      <c r="D337" s="1"/>
      <c r="E337" s="2"/>
      <c r="F337" s="1"/>
      <c r="G337" s="2"/>
      <c r="H337" s="286"/>
      <c r="I337" s="287"/>
      <c r="J337" s="288" t="str">
        <f t="shared" si="44"/>
        <v/>
      </c>
      <c r="K337" s="288">
        <f t="shared" si="45"/>
        <v>0</v>
      </c>
      <c r="L337" s="303"/>
      <c r="M337" s="304"/>
      <c r="N337" s="303"/>
      <c r="O337" s="286"/>
      <c r="P337" s="305" t="str">
        <f t="shared" si="46"/>
        <v/>
      </c>
      <c r="Q337" s="304"/>
      <c r="R337" s="303"/>
      <c r="S337" s="286"/>
      <c r="T337" s="305" t="str">
        <f t="shared" si="47"/>
        <v/>
      </c>
      <c r="U337" s="306" t="str">
        <f t="shared" si="43"/>
        <v/>
      </c>
      <c r="V337" s="289"/>
      <c r="W337" s="303"/>
      <c r="X337" s="286"/>
      <c r="Y337" s="305" t="str">
        <f>+IF(AND(W337&gt;0,V337&lt;&gt;'Data Validation (ROP used only)'!$A$25),SUM(W337:X337),"")</f>
        <v/>
      </c>
      <c r="Z337" s="307">
        <f>IF(OR(V337='Data Validation (ROP used only)'!$A$25,ISBLANK(W337),ISERROR(W337/$I337)),0,W337/$I337)</f>
        <v>0</v>
      </c>
      <c r="AA337" s="308"/>
      <c r="AB337" s="309" t="str" cm="1">
        <f t="array" ref="AB337">_xlfn.IFS(AA337="","",AA337/I337&gt;=2,I337*2,AA337/I337&lt;2,AA337)</f>
        <v/>
      </c>
      <c r="AC337" s="310" t="str">
        <f t="shared" si="48"/>
        <v/>
      </c>
      <c r="AD337" s="286"/>
      <c r="AE337" s="305" t="str">
        <f t="shared" si="49"/>
        <v/>
      </c>
      <c r="AF337" s="311">
        <f t="shared" si="50"/>
        <v>0</v>
      </c>
      <c r="AG337" s="187" t="str">
        <f>IF(L337&gt;0,L337+W337+AB337+AC337+R337+#REF!+N337,"")</f>
        <v/>
      </c>
      <c r="AH337" s="188" t="str">
        <f>IF(L337&gt;0,+X337+AD337+S337+#REF!+O337,"")</f>
        <v/>
      </c>
    </row>
    <row r="338" spans="2:34" ht="13.8" outlineLevel="1" x14ac:dyDescent="0.25">
      <c r="B338" s="1"/>
      <c r="C338" s="1"/>
      <c r="D338" s="1"/>
      <c r="E338" s="2"/>
      <c r="F338" s="1"/>
      <c r="G338" s="2"/>
      <c r="H338" s="286"/>
      <c r="I338" s="287"/>
      <c r="J338" s="288" t="str">
        <f t="shared" si="44"/>
        <v/>
      </c>
      <c r="K338" s="288">
        <f t="shared" si="45"/>
        <v>0</v>
      </c>
      <c r="L338" s="303"/>
      <c r="M338" s="304"/>
      <c r="N338" s="303"/>
      <c r="O338" s="286"/>
      <c r="P338" s="305" t="str">
        <f t="shared" si="46"/>
        <v/>
      </c>
      <c r="Q338" s="304"/>
      <c r="R338" s="303"/>
      <c r="S338" s="286"/>
      <c r="T338" s="305" t="str">
        <f t="shared" si="47"/>
        <v/>
      </c>
      <c r="U338" s="306" t="str">
        <f t="shared" si="43"/>
        <v/>
      </c>
      <c r="V338" s="289"/>
      <c r="W338" s="303"/>
      <c r="X338" s="286"/>
      <c r="Y338" s="305" t="str">
        <f>+IF(AND(W338&gt;0,V338&lt;&gt;'Data Validation (ROP used only)'!$A$25),SUM(W338:X338),"")</f>
        <v/>
      </c>
      <c r="Z338" s="307">
        <f>IF(OR(V338='Data Validation (ROP used only)'!$A$25,ISBLANK(W338),ISERROR(W338/$I338)),0,W338/$I338)</f>
        <v>0</v>
      </c>
      <c r="AA338" s="308"/>
      <c r="AB338" s="309" t="str" cm="1">
        <f t="array" ref="AB338">_xlfn.IFS(AA338="","",AA338/I338&gt;=2,I338*2,AA338/I338&lt;2,AA338)</f>
        <v/>
      </c>
      <c r="AC338" s="310" t="str">
        <f t="shared" si="48"/>
        <v/>
      </c>
      <c r="AD338" s="286"/>
      <c r="AE338" s="305" t="str">
        <f t="shared" si="49"/>
        <v/>
      </c>
      <c r="AF338" s="311">
        <f t="shared" si="50"/>
        <v>0</v>
      </c>
      <c r="AG338" s="187" t="str">
        <f>IF(L338&gt;0,L338+W338+AB338+AC338+R338+#REF!+N338,"")</f>
        <v/>
      </c>
      <c r="AH338" s="188" t="str">
        <f>IF(L338&gt;0,+X338+AD338+S338+#REF!+O338,"")</f>
        <v/>
      </c>
    </row>
    <row r="339" spans="2:34" ht="13.8" outlineLevel="1" x14ac:dyDescent="0.25">
      <c r="B339" s="1"/>
      <c r="C339" s="1"/>
      <c r="D339" s="1"/>
      <c r="E339" s="2"/>
      <c r="F339" s="1"/>
      <c r="G339" s="2"/>
      <c r="H339" s="286"/>
      <c r="I339" s="287"/>
      <c r="J339" s="288" t="str">
        <f t="shared" si="44"/>
        <v/>
      </c>
      <c r="K339" s="288">
        <f t="shared" si="45"/>
        <v>0</v>
      </c>
      <c r="L339" s="303"/>
      <c r="M339" s="304"/>
      <c r="N339" s="303"/>
      <c r="O339" s="286"/>
      <c r="P339" s="305" t="str">
        <f t="shared" si="46"/>
        <v/>
      </c>
      <c r="Q339" s="304"/>
      <c r="R339" s="303"/>
      <c r="S339" s="286"/>
      <c r="T339" s="305" t="str">
        <f t="shared" si="47"/>
        <v/>
      </c>
      <c r="U339" s="306" t="str">
        <f t="shared" si="43"/>
        <v/>
      </c>
      <c r="V339" s="289"/>
      <c r="W339" s="303"/>
      <c r="X339" s="286"/>
      <c r="Y339" s="305" t="str">
        <f>+IF(AND(W339&gt;0,V339&lt;&gt;'Data Validation (ROP used only)'!$A$25),SUM(W339:X339),"")</f>
        <v/>
      </c>
      <c r="Z339" s="307">
        <f>IF(OR(V339='Data Validation (ROP used only)'!$A$25,ISBLANK(W339),ISERROR(W339/$I339)),0,W339/$I339)</f>
        <v>0</v>
      </c>
      <c r="AA339" s="308"/>
      <c r="AB339" s="309" t="str" cm="1">
        <f t="array" ref="AB339">_xlfn.IFS(AA339="","",AA339/I339&gt;=2,I339*2,AA339/I339&lt;2,AA339)</f>
        <v/>
      </c>
      <c r="AC339" s="310" t="str">
        <f t="shared" si="48"/>
        <v/>
      </c>
      <c r="AD339" s="286"/>
      <c r="AE339" s="305" t="str">
        <f t="shared" si="49"/>
        <v/>
      </c>
      <c r="AF339" s="311">
        <f t="shared" si="50"/>
        <v>0</v>
      </c>
      <c r="AG339" s="187" t="str">
        <f>IF(L339&gt;0,L339+W339+AB339+AC339+R339+#REF!+N339,"")</f>
        <v/>
      </c>
      <c r="AH339" s="188" t="str">
        <f>IF(L339&gt;0,+X339+AD339+S339+#REF!+O339,"")</f>
        <v/>
      </c>
    </row>
    <row r="340" spans="2:34" ht="13.8" outlineLevel="1" x14ac:dyDescent="0.25">
      <c r="B340" s="1"/>
      <c r="C340" s="1"/>
      <c r="D340" s="1"/>
      <c r="E340" s="2"/>
      <c r="F340" s="1"/>
      <c r="G340" s="2"/>
      <c r="H340" s="286"/>
      <c r="I340" s="287"/>
      <c r="J340" s="288" t="str">
        <f t="shared" si="44"/>
        <v/>
      </c>
      <c r="K340" s="288">
        <f t="shared" si="45"/>
        <v>0</v>
      </c>
      <c r="L340" s="303"/>
      <c r="M340" s="304"/>
      <c r="N340" s="303"/>
      <c r="O340" s="286"/>
      <c r="P340" s="305" t="str">
        <f t="shared" si="46"/>
        <v/>
      </c>
      <c r="Q340" s="304"/>
      <c r="R340" s="303"/>
      <c r="S340" s="286"/>
      <c r="T340" s="305" t="str">
        <f t="shared" si="47"/>
        <v/>
      </c>
      <c r="U340" s="306" t="str">
        <f t="shared" si="43"/>
        <v/>
      </c>
      <c r="V340" s="289"/>
      <c r="W340" s="303"/>
      <c r="X340" s="286"/>
      <c r="Y340" s="305" t="str">
        <f>+IF(AND(W340&gt;0,V340&lt;&gt;'Data Validation (ROP used only)'!$A$25),SUM(W340:X340),"")</f>
        <v/>
      </c>
      <c r="Z340" s="307">
        <f>IF(OR(V340='Data Validation (ROP used only)'!$A$25,ISBLANK(W340),ISERROR(W340/$I340)),0,W340/$I340)</f>
        <v>0</v>
      </c>
      <c r="AA340" s="308"/>
      <c r="AB340" s="309" t="str" cm="1">
        <f t="array" ref="AB340">_xlfn.IFS(AA340="","",AA340/I340&gt;=2,I340*2,AA340/I340&lt;2,AA340)</f>
        <v/>
      </c>
      <c r="AC340" s="310" t="str">
        <f t="shared" si="48"/>
        <v/>
      </c>
      <c r="AD340" s="286"/>
      <c r="AE340" s="305" t="str">
        <f t="shared" si="49"/>
        <v/>
      </c>
      <c r="AF340" s="311">
        <f t="shared" si="50"/>
        <v>0</v>
      </c>
      <c r="AG340" s="187" t="str">
        <f>IF(L340&gt;0,L340+W340+AB340+AC340+R340+#REF!+N340,"")</f>
        <v/>
      </c>
      <c r="AH340" s="188" t="str">
        <f>IF(L340&gt;0,+X340+AD340+S340+#REF!+O340,"")</f>
        <v/>
      </c>
    </row>
    <row r="341" spans="2:34" ht="13.8" outlineLevel="1" x14ac:dyDescent="0.25">
      <c r="B341" s="1"/>
      <c r="C341" s="1"/>
      <c r="D341" s="1"/>
      <c r="E341" s="2"/>
      <c r="F341" s="1"/>
      <c r="G341" s="2"/>
      <c r="H341" s="286"/>
      <c r="I341" s="287"/>
      <c r="J341" s="288" t="str">
        <f t="shared" si="44"/>
        <v/>
      </c>
      <c r="K341" s="288">
        <f t="shared" si="45"/>
        <v>0</v>
      </c>
      <c r="L341" s="303"/>
      <c r="M341" s="304"/>
      <c r="N341" s="303"/>
      <c r="O341" s="286"/>
      <c r="P341" s="305" t="str">
        <f t="shared" si="46"/>
        <v/>
      </c>
      <c r="Q341" s="304"/>
      <c r="R341" s="303"/>
      <c r="S341" s="286"/>
      <c r="T341" s="305" t="str">
        <f t="shared" si="47"/>
        <v/>
      </c>
      <c r="U341" s="306" t="str">
        <f t="shared" si="43"/>
        <v/>
      </c>
      <c r="V341" s="289"/>
      <c r="W341" s="303"/>
      <c r="X341" s="286"/>
      <c r="Y341" s="305" t="str">
        <f>+IF(AND(W341&gt;0,V341&lt;&gt;'Data Validation (ROP used only)'!$A$25),SUM(W341:X341),"")</f>
        <v/>
      </c>
      <c r="Z341" s="307">
        <f>IF(OR(V341='Data Validation (ROP used only)'!$A$25,ISBLANK(W341),ISERROR(W341/$I341)),0,W341/$I341)</f>
        <v>0</v>
      </c>
      <c r="AA341" s="308"/>
      <c r="AB341" s="309" t="str" cm="1">
        <f t="array" ref="AB341">_xlfn.IFS(AA341="","",AA341/I341&gt;=2,I341*2,AA341/I341&lt;2,AA341)</f>
        <v/>
      </c>
      <c r="AC341" s="310" t="str">
        <f t="shared" si="48"/>
        <v/>
      </c>
      <c r="AD341" s="286"/>
      <c r="AE341" s="305" t="str">
        <f t="shared" si="49"/>
        <v/>
      </c>
      <c r="AF341" s="311">
        <f t="shared" si="50"/>
        <v>0</v>
      </c>
      <c r="AG341" s="187" t="str">
        <f>IF(L341&gt;0,L341+W341+AB341+AC341+R341+#REF!+N341,"")</f>
        <v/>
      </c>
      <c r="AH341" s="188" t="str">
        <f>IF(L341&gt;0,+X341+AD341+S341+#REF!+O341,"")</f>
        <v/>
      </c>
    </row>
    <row r="342" spans="2:34" ht="13.8" outlineLevel="1" x14ac:dyDescent="0.25">
      <c r="B342" s="1"/>
      <c r="C342" s="1"/>
      <c r="D342" s="1"/>
      <c r="E342" s="2"/>
      <c r="F342" s="1"/>
      <c r="G342" s="2"/>
      <c r="H342" s="286"/>
      <c r="I342" s="287"/>
      <c r="J342" s="288" t="str">
        <f t="shared" si="44"/>
        <v/>
      </c>
      <c r="K342" s="288">
        <f t="shared" si="45"/>
        <v>0</v>
      </c>
      <c r="L342" s="303"/>
      <c r="M342" s="304"/>
      <c r="N342" s="303"/>
      <c r="O342" s="286"/>
      <c r="P342" s="305" t="str">
        <f t="shared" si="46"/>
        <v/>
      </c>
      <c r="Q342" s="304"/>
      <c r="R342" s="303"/>
      <c r="S342" s="286"/>
      <c r="T342" s="305" t="str">
        <f t="shared" si="47"/>
        <v/>
      </c>
      <c r="U342" s="306" t="str">
        <f t="shared" si="43"/>
        <v/>
      </c>
      <c r="V342" s="289"/>
      <c r="W342" s="303"/>
      <c r="X342" s="286"/>
      <c r="Y342" s="305" t="str">
        <f>+IF(AND(W342&gt;0,V342&lt;&gt;'Data Validation (ROP used only)'!$A$25),SUM(W342:X342),"")</f>
        <v/>
      </c>
      <c r="Z342" s="307">
        <f>IF(OR(V342='Data Validation (ROP used only)'!$A$25,ISBLANK(W342),ISERROR(W342/$I342)),0,W342/$I342)</f>
        <v>0</v>
      </c>
      <c r="AA342" s="308"/>
      <c r="AB342" s="309" t="str" cm="1">
        <f t="array" ref="AB342">_xlfn.IFS(AA342="","",AA342/I342&gt;=2,I342*2,AA342/I342&lt;2,AA342)</f>
        <v/>
      </c>
      <c r="AC342" s="310" t="str">
        <f t="shared" si="48"/>
        <v/>
      </c>
      <c r="AD342" s="286"/>
      <c r="AE342" s="305" t="str">
        <f t="shared" si="49"/>
        <v/>
      </c>
      <c r="AF342" s="311">
        <f t="shared" si="50"/>
        <v>0</v>
      </c>
      <c r="AG342" s="187" t="str">
        <f>IF(L342&gt;0,L342+W342+AB342+AC342+R342+#REF!+N342,"")</f>
        <v/>
      </c>
      <c r="AH342" s="188" t="str">
        <f>IF(L342&gt;0,+X342+AD342+S342+#REF!+O342,"")</f>
        <v/>
      </c>
    </row>
    <row r="343" spans="2:34" ht="13.8" outlineLevel="1" x14ac:dyDescent="0.25">
      <c r="B343" s="1"/>
      <c r="C343" s="1"/>
      <c r="D343" s="1"/>
      <c r="E343" s="2"/>
      <c r="F343" s="1"/>
      <c r="G343" s="2"/>
      <c r="H343" s="286"/>
      <c r="I343" s="287"/>
      <c r="J343" s="288" t="str">
        <f t="shared" si="44"/>
        <v/>
      </c>
      <c r="K343" s="288">
        <f t="shared" si="45"/>
        <v>0</v>
      </c>
      <c r="L343" s="303"/>
      <c r="M343" s="304"/>
      <c r="N343" s="303"/>
      <c r="O343" s="286"/>
      <c r="P343" s="305" t="str">
        <f t="shared" si="46"/>
        <v/>
      </c>
      <c r="Q343" s="304"/>
      <c r="R343" s="303"/>
      <c r="S343" s="286"/>
      <c r="T343" s="305" t="str">
        <f t="shared" si="47"/>
        <v/>
      </c>
      <c r="U343" s="306" t="str">
        <f t="shared" si="43"/>
        <v/>
      </c>
      <c r="V343" s="289"/>
      <c r="W343" s="303"/>
      <c r="X343" s="286"/>
      <c r="Y343" s="305" t="str">
        <f>+IF(AND(W343&gt;0,V343&lt;&gt;'Data Validation (ROP used only)'!$A$25),SUM(W343:X343),"")</f>
        <v/>
      </c>
      <c r="Z343" s="307">
        <f>IF(OR(V343='Data Validation (ROP used only)'!$A$25,ISBLANK(W343),ISERROR(W343/$I343)),0,W343/$I343)</f>
        <v>0</v>
      </c>
      <c r="AA343" s="308"/>
      <c r="AB343" s="309" t="str" cm="1">
        <f t="array" ref="AB343">_xlfn.IFS(AA343="","",AA343/I343&gt;=2,I343*2,AA343/I343&lt;2,AA343)</f>
        <v/>
      </c>
      <c r="AC343" s="310" t="str">
        <f t="shared" si="48"/>
        <v/>
      </c>
      <c r="AD343" s="286"/>
      <c r="AE343" s="305" t="str">
        <f t="shared" si="49"/>
        <v/>
      </c>
      <c r="AF343" s="311">
        <f t="shared" si="50"/>
        <v>0</v>
      </c>
      <c r="AG343" s="187" t="str">
        <f>IF(L343&gt;0,L343+W343+AB343+AC343+R343+#REF!+N343,"")</f>
        <v/>
      </c>
      <c r="AH343" s="188" t="str">
        <f>IF(L343&gt;0,+X343+AD343+S343+#REF!+O343,"")</f>
        <v/>
      </c>
    </row>
    <row r="344" spans="2:34" ht="13.8" outlineLevel="1" x14ac:dyDescent="0.25">
      <c r="B344" s="1"/>
      <c r="C344" s="1"/>
      <c r="D344" s="1"/>
      <c r="E344" s="2"/>
      <c r="F344" s="1"/>
      <c r="G344" s="2"/>
      <c r="H344" s="286"/>
      <c r="I344" s="287"/>
      <c r="J344" s="288" t="str">
        <f t="shared" si="44"/>
        <v/>
      </c>
      <c r="K344" s="288">
        <f t="shared" si="45"/>
        <v>0</v>
      </c>
      <c r="L344" s="303"/>
      <c r="M344" s="304"/>
      <c r="N344" s="303"/>
      <c r="O344" s="286"/>
      <c r="P344" s="305" t="str">
        <f t="shared" si="46"/>
        <v/>
      </c>
      <c r="Q344" s="304"/>
      <c r="R344" s="303"/>
      <c r="S344" s="286"/>
      <c r="T344" s="305" t="str">
        <f t="shared" si="47"/>
        <v/>
      </c>
      <c r="U344" s="306" t="str">
        <f t="shared" si="43"/>
        <v/>
      </c>
      <c r="V344" s="289"/>
      <c r="W344" s="303"/>
      <c r="X344" s="286"/>
      <c r="Y344" s="305" t="str">
        <f>+IF(AND(W344&gt;0,V344&lt;&gt;'Data Validation (ROP used only)'!$A$25),SUM(W344:X344),"")</f>
        <v/>
      </c>
      <c r="Z344" s="307">
        <f>IF(OR(V344='Data Validation (ROP used only)'!$A$25,ISBLANK(W344),ISERROR(W344/$I344)),0,W344/$I344)</f>
        <v>0</v>
      </c>
      <c r="AA344" s="308"/>
      <c r="AB344" s="309" t="str" cm="1">
        <f t="array" ref="AB344">_xlfn.IFS(AA344="","",AA344/I344&gt;=2,I344*2,AA344/I344&lt;2,AA344)</f>
        <v/>
      </c>
      <c r="AC344" s="310" t="str">
        <f t="shared" si="48"/>
        <v/>
      </c>
      <c r="AD344" s="286"/>
      <c r="AE344" s="305" t="str">
        <f t="shared" si="49"/>
        <v/>
      </c>
      <c r="AF344" s="311">
        <f t="shared" si="50"/>
        <v>0</v>
      </c>
      <c r="AG344" s="187" t="str">
        <f>IF(L344&gt;0,L344+W344+AB344+AC344+R344+#REF!+N344,"")</f>
        <v/>
      </c>
      <c r="AH344" s="188" t="str">
        <f>IF(L344&gt;0,+X344+AD344+S344+#REF!+O344,"")</f>
        <v/>
      </c>
    </row>
    <row r="345" spans="2:34" ht="13.8" outlineLevel="1" x14ac:dyDescent="0.25">
      <c r="B345" s="1"/>
      <c r="C345" s="1"/>
      <c r="D345" s="1"/>
      <c r="E345" s="2"/>
      <c r="F345" s="1"/>
      <c r="G345" s="2"/>
      <c r="H345" s="286"/>
      <c r="I345" s="287"/>
      <c r="J345" s="288" t="str">
        <f t="shared" si="44"/>
        <v/>
      </c>
      <c r="K345" s="288">
        <f t="shared" si="45"/>
        <v>0</v>
      </c>
      <c r="L345" s="303"/>
      <c r="M345" s="304"/>
      <c r="N345" s="303"/>
      <c r="O345" s="286"/>
      <c r="P345" s="305" t="str">
        <f t="shared" si="46"/>
        <v/>
      </c>
      <c r="Q345" s="304"/>
      <c r="R345" s="303"/>
      <c r="S345" s="286"/>
      <c r="T345" s="305" t="str">
        <f t="shared" si="47"/>
        <v/>
      </c>
      <c r="U345" s="306" t="str">
        <f t="shared" si="43"/>
        <v/>
      </c>
      <c r="V345" s="289"/>
      <c r="W345" s="303"/>
      <c r="X345" s="286"/>
      <c r="Y345" s="305" t="str">
        <f>+IF(AND(W345&gt;0,V345&lt;&gt;'Data Validation (ROP used only)'!$A$25),SUM(W345:X345),"")</f>
        <v/>
      </c>
      <c r="Z345" s="307">
        <f>IF(OR(V345='Data Validation (ROP used only)'!$A$25,ISBLANK(W345),ISERROR(W345/$I345)),0,W345/$I345)</f>
        <v>0</v>
      </c>
      <c r="AA345" s="308"/>
      <c r="AB345" s="309" t="str" cm="1">
        <f t="array" ref="AB345">_xlfn.IFS(AA345="","",AA345/I345&gt;=2,I345*2,AA345/I345&lt;2,AA345)</f>
        <v/>
      </c>
      <c r="AC345" s="310" t="str">
        <f t="shared" si="48"/>
        <v/>
      </c>
      <c r="AD345" s="286"/>
      <c r="AE345" s="305" t="str">
        <f t="shared" si="49"/>
        <v/>
      </c>
      <c r="AF345" s="311">
        <f t="shared" si="50"/>
        <v>0</v>
      </c>
      <c r="AG345" s="187" t="str">
        <f>IF(L345&gt;0,L345+W345+AB345+AC345+R345+#REF!+N345,"")</f>
        <v/>
      </c>
      <c r="AH345" s="188" t="str">
        <f>IF(L345&gt;0,+X345+AD345+S345+#REF!+O345,"")</f>
        <v/>
      </c>
    </row>
    <row r="346" spans="2:34" ht="13.8" outlineLevel="1" x14ac:dyDescent="0.25">
      <c r="B346" s="1"/>
      <c r="C346" s="1"/>
      <c r="D346" s="1"/>
      <c r="E346" s="2"/>
      <c r="F346" s="1"/>
      <c r="G346" s="2"/>
      <c r="H346" s="286"/>
      <c r="I346" s="287"/>
      <c r="J346" s="288" t="str">
        <f t="shared" si="44"/>
        <v/>
      </c>
      <c r="K346" s="288">
        <f t="shared" si="45"/>
        <v>0</v>
      </c>
      <c r="L346" s="303"/>
      <c r="M346" s="304"/>
      <c r="N346" s="303"/>
      <c r="O346" s="286"/>
      <c r="P346" s="305" t="str">
        <f t="shared" si="46"/>
        <v/>
      </c>
      <c r="Q346" s="304"/>
      <c r="R346" s="303"/>
      <c r="S346" s="286"/>
      <c r="T346" s="305" t="str">
        <f t="shared" si="47"/>
        <v/>
      </c>
      <c r="U346" s="306" t="str">
        <f t="shared" si="43"/>
        <v/>
      </c>
      <c r="V346" s="289"/>
      <c r="W346" s="303"/>
      <c r="X346" s="286"/>
      <c r="Y346" s="305" t="str">
        <f>+IF(AND(W346&gt;0,V346&lt;&gt;'Data Validation (ROP used only)'!$A$25),SUM(W346:X346),"")</f>
        <v/>
      </c>
      <c r="Z346" s="307">
        <f>IF(OR(V346='Data Validation (ROP used only)'!$A$25,ISBLANK(W346),ISERROR(W346/$I346)),0,W346/$I346)</f>
        <v>0</v>
      </c>
      <c r="AA346" s="308"/>
      <c r="AB346" s="309" t="str" cm="1">
        <f t="array" ref="AB346">_xlfn.IFS(AA346="","",AA346/I346&gt;=2,I346*2,AA346/I346&lt;2,AA346)</f>
        <v/>
      </c>
      <c r="AC346" s="310" t="str">
        <f t="shared" si="48"/>
        <v/>
      </c>
      <c r="AD346" s="286"/>
      <c r="AE346" s="305" t="str">
        <f t="shared" si="49"/>
        <v/>
      </c>
      <c r="AF346" s="311">
        <f t="shared" si="50"/>
        <v>0</v>
      </c>
      <c r="AG346" s="187" t="str">
        <f>IF(L346&gt;0,L346+W346+AB346+AC346+R346+#REF!+N346,"")</f>
        <v/>
      </c>
      <c r="AH346" s="188" t="str">
        <f>IF(L346&gt;0,+X346+AD346+S346+#REF!+O346,"")</f>
        <v/>
      </c>
    </row>
    <row r="347" spans="2:34" ht="13.8" outlineLevel="1" x14ac:dyDescent="0.25">
      <c r="B347" s="1"/>
      <c r="C347" s="1"/>
      <c r="D347" s="1"/>
      <c r="E347" s="2"/>
      <c r="F347" s="1"/>
      <c r="G347" s="2"/>
      <c r="H347" s="286"/>
      <c r="I347" s="287"/>
      <c r="J347" s="288" t="str">
        <f t="shared" si="44"/>
        <v/>
      </c>
      <c r="K347" s="288">
        <f t="shared" si="45"/>
        <v>0</v>
      </c>
      <c r="L347" s="303"/>
      <c r="M347" s="304"/>
      <c r="N347" s="303"/>
      <c r="O347" s="286"/>
      <c r="P347" s="305" t="str">
        <f t="shared" si="46"/>
        <v/>
      </c>
      <c r="Q347" s="304"/>
      <c r="R347" s="303"/>
      <c r="S347" s="286"/>
      <c r="T347" s="305" t="str">
        <f t="shared" si="47"/>
        <v/>
      </c>
      <c r="U347" s="306" t="str">
        <f t="shared" si="43"/>
        <v/>
      </c>
      <c r="V347" s="289"/>
      <c r="W347" s="303"/>
      <c r="X347" s="286"/>
      <c r="Y347" s="305" t="str">
        <f>+IF(AND(W347&gt;0,V347&lt;&gt;'Data Validation (ROP used only)'!$A$25),SUM(W347:X347),"")</f>
        <v/>
      </c>
      <c r="Z347" s="307">
        <f>IF(OR(V347='Data Validation (ROP used only)'!$A$25,ISBLANK(W347),ISERROR(W347/$I347)),0,W347/$I347)</f>
        <v>0</v>
      </c>
      <c r="AA347" s="308"/>
      <c r="AB347" s="309" t="str" cm="1">
        <f t="array" ref="AB347">_xlfn.IFS(AA347="","",AA347/I347&gt;=2,I347*2,AA347/I347&lt;2,AA347)</f>
        <v/>
      </c>
      <c r="AC347" s="310" t="str">
        <f t="shared" si="48"/>
        <v/>
      </c>
      <c r="AD347" s="286"/>
      <c r="AE347" s="305" t="str">
        <f t="shared" si="49"/>
        <v/>
      </c>
      <c r="AF347" s="311">
        <f t="shared" si="50"/>
        <v>0</v>
      </c>
      <c r="AG347" s="187" t="str">
        <f>IF(L347&gt;0,L347+W347+AB347+AC347+R347+#REF!+N347,"")</f>
        <v/>
      </c>
      <c r="AH347" s="188" t="str">
        <f>IF(L347&gt;0,+X347+AD347+S347+#REF!+O347,"")</f>
        <v/>
      </c>
    </row>
    <row r="348" spans="2:34" ht="13.8" outlineLevel="1" x14ac:dyDescent="0.25">
      <c r="B348" s="1"/>
      <c r="C348" s="1"/>
      <c r="D348" s="1"/>
      <c r="E348" s="2"/>
      <c r="F348" s="1"/>
      <c r="G348" s="2"/>
      <c r="H348" s="286"/>
      <c r="I348" s="287"/>
      <c r="J348" s="288" t="str">
        <f t="shared" si="44"/>
        <v/>
      </c>
      <c r="K348" s="288">
        <f t="shared" si="45"/>
        <v>0</v>
      </c>
      <c r="L348" s="303"/>
      <c r="M348" s="304"/>
      <c r="N348" s="303"/>
      <c r="O348" s="286"/>
      <c r="P348" s="305" t="str">
        <f t="shared" si="46"/>
        <v/>
      </c>
      <c r="Q348" s="304"/>
      <c r="R348" s="303"/>
      <c r="S348" s="286"/>
      <c r="T348" s="305" t="str">
        <f t="shared" si="47"/>
        <v/>
      </c>
      <c r="U348" s="306" t="str">
        <f t="shared" si="43"/>
        <v/>
      </c>
      <c r="V348" s="289"/>
      <c r="W348" s="303"/>
      <c r="X348" s="286"/>
      <c r="Y348" s="305" t="str">
        <f>+IF(AND(W348&gt;0,V348&lt;&gt;'Data Validation (ROP used only)'!$A$25),SUM(W348:X348),"")</f>
        <v/>
      </c>
      <c r="Z348" s="307">
        <f>IF(OR(V348='Data Validation (ROP used only)'!$A$25,ISBLANK(W348),ISERROR(W348/$I348)),0,W348/$I348)</f>
        <v>0</v>
      </c>
      <c r="AA348" s="308"/>
      <c r="AB348" s="309" t="str" cm="1">
        <f t="array" ref="AB348">_xlfn.IFS(AA348="","",AA348/I348&gt;=2,I348*2,AA348/I348&lt;2,AA348)</f>
        <v/>
      </c>
      <c r="AC348" s="310" t="str">
        <f t="shared" si="48"/>
        <v/>
      </c>
      <c r="AD348" s="286"/>
      <c r="AE348" s="305" t="str">
        <f t="shared" si="49"/>
        <v/>
      </c>
      <c r="AF348" s="311">
        <f t="shared" si="50"/>
        <v>0</v>
      </c>
      <c r="AG348" s="187" t="str">
        <f>IF(L348&gt;0,L348+W348+AB348+AC348+R348+#REF!+N348,"")</f>
        <v/>
      </c>
      <c r="AH348" s="188" t="str">
        <f>IF(L348&gt;0,+X348+AD348+S348+#REF!+O348,"")</f>
        <v/>
      </c>
    </row>
    <row r="349" spans="2:34" ht="13.8" outlineLevel="1" x14ac:dyDescent="0.25">
      <c r="B349" s="1"/>
      <c r="C349" s="1"/>
      <c r="D349" s="1"/>
      <c r="E349" s="2"/>
      <c r="F349" s="1"/>
      <c r="G349" s="2"/>
      <c r="H349" s="286"/>
      <c r="I349" s="287"/>
      <c r="J349" s="288" t="str">
        <f t="shared" si="44"/>
        <v/>
      </c>
      <c r="K349" s="288">
        <f t="shared" si="45"/>
        <v>0</v>
      </c>
      <c r="L349" s="303"/>
      <c r="M349" s="304"/>
      <c r="N349" s="303"/>
      <c r="O349" s="286"/>
      <c r="P349" s="305" t="str">
        <f t="shared" si="46"/>
        <v/>
      </c>
      <c r="Q349" s="304"/>
      <c r="R349" s="303"/>
      <c r="S349" s="286"/>
      <c r="T349" s="305" t="str">
        <f t="shared" si="47"/>
        <v/>
      </c>
      <c r="U349" s="306" t="str">
        <f t="shared" si="43"/>
        <v/>
      </c>
      <c r="V349" s="289"/>
      <c r="W349" s="303"/>
      <c r="X349" s="286"/>
      <c r="Y349" s="305" t="str">
        <f>+IF(AND(W349&gt;0,V349&lt;&gt;'Data Validation (ROP used only)'!$A$25),SUM(W349:X349),"")</f>
        <v/>
      </c>
      <c r="Z349" s="307">
        <f>IF(OR(V349='Data Validation (ROP used only)'!$A$25,ISBLANK(W349),ISERROR(W349/$I349)),0,W349/$I349)</f>
        <v>0</v>
      </c>
      <c r="AA349" s="308"/>
      <c r="AB349" s="309" t="str" cm="1">
        <f t="array" ref="AB349">_xlfn.IFS(AA349="","",AA349/I349&gt;=2,I349*2,AA349/I349&lt;2,AA349)</f>
        <v/>
      </c>
      <c r="AC349" s="310" t="str">
        <f t="shared" si="48"/>
        <v/>
      </c>
      <c r="AD349" s="286"/>
      <c r="AE349" s="305" t="str">
        <f t="shared" si="49"/>
        <v/>
      </c>
      <c r="AF349" s="311">
        <f t="shared" si="50"/>
        <v>0</v>
      </c>
      <c r="AG349" s="187" t="str">
        <f>IF(L349&gt;0,L349+W349+AB349+AC349+R349+#REF!+N349,"")</f>
        <v/>
      </c>
      <c r="AH349" s="188" t="str">
        <f>IF(L349&gt;0,+X349+AD349+S349+#REF!+O349,"")</f>
        <v/>
      </c>
    </row>
    <row r="350" spans="2:34" ht="13.8" outlineLevel="1" x14ac:dyDescent="0.25">
      <c r="B350" s="1"/>
      <c r="C350" s="1"/>
      <c r="D350" s="1"/>
      <c r="E350" s="2"/>
      <c r="F350" s="1"/>
      <c r="G350" s="2"/>
      <c r="H350" s="286"/>
      <c r="I350" s="287"/>
      <c r="J350" s="288" t="str">
        <f t="shared" si="44"/>
        <v/>
      </c>
      <c r="K350" s="288">
        <f t="shared" si="45"/>
        <v>0</v>
      </c>
      <c r="L350" s="303"/>
      <c r="M350" s="304"/>
      <c r="N350" s="303"/>
      <c r="O350" s="286"/>
      <c r="P350" s="305" t="str">
        <f t="shared" si="46"/>
        <v/>
      </c>
      <c r="Q350" s="304"/>
      <c r="R350" s="303"/>
      <c r="S350" s="286"/>
      <c r="T350" s="305" t="str">
        <f t="shared" si="47"/>
        <v/>
      </c>
      <c r="U350" s="306" t="str">
        <f t="shared" si="43"/>
        <v/>
      </c>
      <c r="V350" s="289"/>
      <c r="W350" s="303"/>
      <c r="X350" s="286"/>
      <c r="Y350" s="305" t="str">
        <f>+IF(AND(W350&gt;0,V350&lt;&gt;'Data Validation (ROP used only)'!$A$25),SUM(W350:X350),"")</f>
        <v/>
      </c>
      <c r="Z350" s="307">
        <f>IF(OR(V350='Data Validation (ROP used only)'!$A$25,ISBLANK(W350),ISERROR(W350/$I350)),0,W350/$I350)</f>
        <v>0</v>
      </c>
      <c r="AA350" s="308"/>
      <c r="AB350" s="309" t="str" cm="1">
        <f t="array" ref="AB350">_xlfn.IFS(AA350="","",AA350/I350&gt;=2,I350*2,AA350/I350&lt;2,AA350)</f>
        <v/>
      </c>
      <c r="AC350" s="310" t="str">
        <f t="shared" si="48"/>
        <v/>
      </c>
      <c r="AD350" s="286"/>
      <c r="AE350" s="305" t="str">
        <f t="shared" si="49"/>
        <v/>
      </c>
      <c r="AF350" s="311">
        <f t="shared" si="50"/>
        <v>0</v>
      </c>
      <c r="AG350" s="187" t="str">
        <f>IF(L350&gt;0,L350+W350+AB350+AC350+R350+#REF!+N350,"")</f>
        <v/>
      </c>
      <c r="AH350" s="188" t="str">
        <f>IF(L350&gt;0,+X350+AD350+S350+#REF!+O350,"")</f>
        <v/>
      </c>
    </row>
    <row r="351" spans="2:34" ht="13.8" outlineLevel="1" x14ac:dyDescent="0.25">
      <c r="B351" s="1"/>
      <c r="C351" s="1"/>
      <c r="D351" s="1"/>
      <c r="E351" s="2"/>
      <c r="F351" s="1"/>
      <c r="G351" s="2"/>
      <c r="H351" s="286"/>
      <c r="I351" s="287"/>
      <c r="J351" s="288" t="str">
        <f t="shared" si="44"/>
        <v/>
      </c>
      <c r="K351" s="288">
        <f t="shared" si="45"/>
        <v>0</v>
      </c>
      <c r="L351" s="303"/>
      <c r="M351" s="304"/>
      <c r="N351" s="303"/>
      <c r="O351" s="286"/>
      <c r="P351" s="305" t="str">
        <f t="shared" si="46"/>
        <v/>
      </c>
      <c r="Q351" s="304"/>
      <c r="R351" s="303"/>
      <c r="S351" s="286"/>
      <c r="T351" s="305" t="str">
        <f t="shared" si="47"/>
        <v/>
      </c>
      <c r="U351" s="306" t="str">
        <f t="shared" si="43"/>
        <v/>
      </c>
      <c r="V351" s="289"/>
      <c r="W351" s="303"/>
      <c r="X351" s="286"/>
      <c r="Y351" s="305" t="str">
        <f>+IF(AND(W351&gt;0,V351&lt;&gt;'Data Validation (ROP used only)'!$A$25),SUM(W351:X351),"")</f>
        <v/>
      </c>
      <c r="Z351" s="307">
        <f>IF(OR(V351='Data Validation (ROP used only)'!$A$25,ISBLANK(W351),ISERROR(W351/$I351)),0,W351/$I351)</f>
        <v>0</v>
      </c>
      <c r="AA351" s="308"/>
      <c r="AB351" s="309" t="str" cm="1">
        <f t="array" ref="AB351">_xlfn.IFS(AA351="","",AA351/I351&gt;=2,I351*2,AA351/I351&lt;2,AA351)</f>
        <v/>
      </c>
      <c r="AC351" s="310" t="str">
        <f t="shared" si="48"/>
        <v/>
      </c>
      <c r="AD351" s="286"/>
      <c r="AE351" s="305" t="str">
        <f t="shared" si="49"/>
        <v/>
      </c>
      <c r="AF351" s="311">
        <f t="shared" si="50"/>
        <v>0</v>
      </c>
      <c r="AG351" s="187" t="str">
        <f>IF(L351&gt;0,L351+W351+AB351+AC351+R351+#REF!+N351,"")</f>
        <v/>
      </c>
      <c r="AH351" s="188" t="str">
        <f>IF(L351&gt;0,+X351+AD351+S351+#REF!+O351,"")</f>
        <v/>
      </c>
    </row>
    <row r="352" spans="2:34" ht="13.8" outlineLevel="1" x14ac:dyDescent="0.25">
      <c r="B352" s="1"/>
      <c r="C352" s="1"/>
      <c r="D352" s="1"/>
      <c r="E352" s="2"/>
      <c r="F352" s="1"/>
      <c r="G352" s="2"/>
      <c r="H352" s="286"/>
      <c r="I352" s="287"/>
      <c r="J352" s="288" t="str">
        <f t="shared" si="44"/>
        <v/>
      </c>
      <c r="K352" s="288">
        <f t="shared" si="45"/>
        <v>0</v>
      </c>
      <c r="L352" s="303"/>
      <c r="M352" s="304"/>
      <c r="N352" s="303"/>
      <c r="O352" s="286"/>
      <c r="P352" s="305" t="str">
        <f t="shared" si="46"/>
        <v/>
      </c>
      <c r="Q352" s="304"/>
      <c r="R352" s="303"/>
      <c r="S352" s="286"/>
      <c r="T352" s="305" t="str">
        <f t="shared" si="47"/>
        <v/>
      </c>
      <c r="U352" s="306" t="str">
        <f t="shared" si="43"/>
        <v/>
      </c>
      <c r="V352" s="289"/>
      <c r="W352" s="303"/>
      <c r="X352" s="286"/>
      <c r="Y352" s="305" t="str">
        <f>+IF(AND(W352&gt;0,V352&lt;&gt;'Data Validation (ROP used only)'!$A$25),SUM(W352:X352),"")</f>
        <v/>
      </c>
      <c r="Z352" s="307">
        <f>IF(OR(V352='Data Validation (ROP used only)'!$A$25,ISBLANK(W352),ISERROR(W352/$I352)),0,W352/$I352)</f>
        <v>0</v>
      </c>
      <c r="AA352" s="308"/>
      <c r="AB352" s="309" t="str" cm="1">
        <f t="array" ref="AB352">_xlfn.IFS(AA352="","",AA352/I352&gt;=2,I352*2,AA352/I352&lt;2,AA352)</f>
        <v/>
      </c>
      <c r="AC352" s="310" t="str">
        <f t="shared" si="48"/>
        <v/>
      </c>
      <c r="AD352" s="286"/>
      <c r="AE352" s="305" t="str">
        <f t="shared" si="49"/>
        <v/>
      </c>
      <c r="AF352" s="311">
        <f t="shared" si="50"/>
        <v>0</v>
      </c>
      <c r="AG352" s="187" t="str">
        <f>IF(L352&gt;0,L352+W352+AB352+AC352+R352+#REF!+N352,"")</f>
        <v/>
      </c>
      <c r="AH352" s="188" t="str">
        <f>IF(L352&gt;0,+X352+AD352+S352+#REF!+O352,"")</f>
        <v/>
      </c>
    </row>
    <row r="353" spans="2:34" ht="13.8" outlineLevel="1" x14ac:dyDescent="0.25">
      <c r="B353" s="1"/>
      <c r="C353" s="1"/>
      <c r="D353" s="1"/>
      <c r="E353" s="2"/>
      <c r="F353" s="1"/>
      <c r="G353" s="2"/>
      <c r="H353" s="286"/>
      <c r="I353" s="287"/>
      <c r="J353" s="288" t="str">
        <f t="shared" si="44"/>
        <v/>
      </c>
      <c r="K353" s="288">
        <f t="shared" si="45"/>
        <v>0</v>
      </c>
      <c r="L353" s="303"/>
      <c r="M353" s="304"/>
      <c r="N353" s="303"/>
      <c r="O353" s="286"/>
      <c r="P353" s="305" t="str">
        <f t="shared" si="46"/>
        <v/>
      </c>
      <c r="Q353" s="304"/>
      <c r="R353" s="303"/>
      <c r="S353" s="286"/>
      <c r="T353" s="305" t="str">
        <f t="shared" si="47"/>
        <v/>
      </c>
      <c r="U353" s="306" t="str">
        <f t="shared" si="43"/>
        <v/>
      </c>
      <c r="V353" s="289"/>
      <c r="W353" s="303"/>
      <c r="X353" s="286"/>
      <c r="Y353" s="305" t="str">
        <f>+IF(AND(W353&gt;0,V353&lt;&gt;'Data Validation (ROP used only)'!$A$25),SUM(W353:X353),"")</f>
        <v/>
      </c>
      <c r="Z353" s="307">
        <f>IF(OR(V353='Data Validation (ROP used only)'!$A$25,ISBLANK(W353),ISERROR(W353/$I353)),0,W353/$I353)</f>
        <v>0</v>
      </c>
      <c r="AA353" s="308"/>
      <c r="AB353" s="309" t="str" cm="1">
        <f t="array" ref="AB353">_xlfn.IFS(AA353="","",AA353/I353&gt;=2,I353*2,AA353/I353&lt;2,AA353)</f>
        <v/>
      </c>
      <c r="AC353" s="310" t="str">
        <f t="shared" si="48"/>
        <v/>
      </c>
      <c r="AD353" s="286"/>
      <c r="AE353" s="305" t="str">
        <f t="shared" si="49"/>
        <v/>
      </c>
      <c r="AF353" s="311">
        <f t="shared" si="50"/>
        <v>0</v>
      </c>
      <c r="AG353" s="187" t="str">
        <f>IF(L353&gt;0,L353+W353+AB353+AC353+R353+#REF!+N353,"")</f>
        <v/>
      </c>
      <c r="AH353" s="188" t="str">
        <f>IF(L353&gt;0,+X353+AD353+S353+#REF!+O353,"")</f>
        <v/>
      </c>
    </row>
    <row r="354" spans="2:34" ht="13.8" outlineLevel="1" x14ac:dyDescent="0.25">
      <c r="B354" s="1"/>
      <c r="C354" s="1"/>
      <c r="D354" s="1"/>
      <c r="E354" s="2"/>
      <c r="F354" s="1"/>
      <c r="G354" s="2"/>
      <c r="H354" s="286"/>
      <c r="I354" s="287"/>
      <c r="J354" s="288" t="str">
        <f t="shared" si="44"/>
        <v/>
      </c>
      <c r="K354" s="288">
        <f t="shared" si="45"/>
        <v>0</v>
      </c>
      <c r="L354" s="303"/>
      <c r="M354" s="304"/>
      <c r="N354" s="303"/>
      <c r="O354" s="286"/>
      <c r="P354" s="305" t="str">
        <f t="shared" si="46"/>
        <v/>
      </c>
      <c r="Q354" s="304"/>
      <c r="R354" s="303"/>
      <c r="S354" s="286"/>
      <c r="T354" s="305" t="str">
        <f t="shared" si="47"/>
        <v/>
      </c>
      <c r="U354" s="306" t="str">
        <f t="shared" si="43"/>
        <v/>
      </c>
      <c r="V354" s="289"/>
      <c r="W354" s="303"/>
      <c r="X354" s="286"/>
      <c r="Y354" s="305" t="str">
        <f>+IF(AND(W354&gt;0,V354&lt;&gt;'Data Validation (ROP used only)'!$A$25),SUM(W354:X354),"")</f>
        <v/>
      </c>
      <c r="Z354" s="307">
        <f>IF(OR(V354='Data Validation (ROP used only)'!$A$25,ISBLANK(W354),ISERROR(W354/$I354)),0,W354/$I354)</f>
        <v>0</v>
      </c>
      <c r="AA354" s="308"/>
      <c r="AB354" s="309" t="str" cm="1">
        <f t="array" ref="AB354">_xlfn.IFS(AA354="","",AA354/I354&gt;=2,I354*2,AA354/I354&lt;2,AA354)</f>
        <v/>
      </c>
      <c r="AC354" s="310" t="str">
        <f t="shared" si="48"/>
        <v/>
      </c>
      <c r="AD354" s="286"/>
      <c r="AE354" s="305" t="str">
        <f t="shared" si="49"/>
        <v/>
      </c>
      <c r="AF354" s="311">
        <f t="shared" si="50"/>
        <v>0</v>
      </c>
      <c r="AG354" s="187" t="str">
        <f>IF(L354&gt;0,L354+W354+AB354+AC354+R354+#REF!+N354,"")</f>
        <v/>
      </c>
      <c r="AH354" s="188" t="str">
        <f>IF(L354&gt;0,+X354+AD354+S354+#REF!+O354,"")</f>
        <v/>
      </c>
    </row>
    <row r="355" spans="2:34" ht="13.8" outlineLevel="1" x14ac:dyDescent="0.25">
      <c r="B355" s="1"/>
      <c r="C355" s="1"/>
      <c r="D355" s="1"/>
      <c r="E355" s="2"/>
      <c r="F355" s="1"/>
      <c r="G355" s="2"/>
      <c r="H355" s="286"/>
      <c r="I355" s="287"/>
      <c r="J355" s="288" t="str">
        <f t="shared" si="44"/>
        <v/>
      </c>
      <c r="K355" s="288">
        <f t="shared" si="45"/>
        <v>0</v>
      </c>
      <c r="L355" s="303"/>
      <c r="M355" s="304"/>
      <c r="N355" s="303"/>
      <c r="O355" s="286"/>
      <c r="P355" s="305" t="str">
        <f t="shared" si="46"/>
        <v/>
      </c>
      <c r="Q355" s="304"/>
      <c r="R355" s="303"/>
      <c r="S355" s="286"/>
      <c r="T355" s="305" t="str">
        <f t="shared" si="47"/>
        <v/>
      </c>
      <c r="U355" s="306" t="str">
        <f t="shared" si="43"/>
        <v/>
      </c>
      <c r="V355" s="289"/>
      <c r="W355" s="303"/>
      <c r="X355" s="286"/>
      <c r="Y355" s="305" t="str">
        <f>+IF(AND(W355&gt;0,V355&lt;&gt;'Data Validation (ROP used only)'!$A$25),SUM(W355:X355),"")</f>
        <v/>
      </c>
      <c r="Z355" s="307">
        <f>IF(OR(V355='Data Validation (ROP used only)'!$A$25,ISBLANK(W355),ISERROR(W355/$I355)),0,W355/$I355)</f>
        <v>0</v>
      </c>
      <c r="AA355" s="308"/>
      <c r="AB355" s="309" t="str" cm="1">
        <f t="array" ref="AB355">_xlfn.IFS(AA355="","",AA355/I355&gt;=2,I355*2,AA355/I355&lt;2,AA355)</f>
        <v/>
      </c>
      <c r="AC355" s="310" t="str">
        <f t="shared" si="48"/>
        <v/>
      </c>
      <c r="AD355" s="286"/>
      <c r="AE355" s="305" t="str">
        <f t="shared" si="49"/>
        <v/>
      </c>
      <c r="AF355" s="311">
        <f t="shared" si="50"/>
        <v>0</v>
      </c>
      <c r="AG355" s="187" t="str">
        <f>IF(L355&gt;0,L355+W355+AB355+AC355+R355+#REF!+N355,"")</f>
        <v/>
      </c>
      <c r="AH355" s="188" t="str">
        <f>IF(L355&gt;0,+X355+AD355+S355+#REF!+O355,"")</f>
        <v/>
      </c>
    </row>
    <row r="356" spans="2:34" ht="13.8" outlineLevel="1" x14ac:dyDescent="0.25">
      <c r="B356" s="1"/>
      <c r="C356" s="1"/>
      <c r="D356" s="1"/>
      <c r="E356" s="2"/>
      <c r="F356" s="1"/>
      <c r="G356" s="2"/>
      <c r="H356" s="286"/>
      <c r="I356" s="287"/>
      <c r="J356" s="288" t="str">
        <f t="shared" si="44"/>
        <v/>
      </c>
      <c r="K356" s="288">
        <f t="shared" si="45"/>
        <v>0</v>
      </c>
      <c r="L356" s="303"/>
      <c r="M356" s="304"/>
      <c r="N356" s="303"/>
      <c r="O356" s="286"/>
      <c r="P356" s="305" t="str">
        <f t="shared" si="46"/>
        <v/>
      </c>
      <c r="Q356" s="304"/>
      <c r="R356" s="303"/>
      <c r="S356" s="286"/>
      <c r="T356" s="305" t="str">
        <f t="shared" si="47"/>
        <v/>
      </c>
      <c r="U356" s="306" t="str">
        <f t="shared" si="43"/>
        <v/>
      </c>
      <c r="V356" s="289"/>
      <c r="W356" s="303"/>
      <c r="X356" s="286"/>
      <c r="Y356" s="305" t="str">
        <f>+IF(AND(W356&gt;0,V356&lt;&gt;'Data Validation (ROP used only)'!$A$25),SUM(W356:X356),"")</f>
        <v/>
      </c>
      <c r="Z356" s="307">
        <f>IF(OR(V356='Data Validation (ROP used only)'!$A$25,ISBLANK(W356),ISERROR(W356/$I356)),0,W356/$I356)</f>
        <v>0</v>
      </c>
      <c r="AA356" s="308"/>
      <c r="AB356" s="309" t="str" cm="1">
        <f t="array" ref="AB356">_xlfn.IFS(AA356="","",AA356/I356&gt;=2,I356*2,AA356/I356&lt;2,AA356)</f>
        <v/>
      </c>
      <c r="AC356" s="310" t="str">
        <f t="shared" si="48"/>
        <v/>
      </c>
      <c r="AD356" s="286"/>
      <c r="AE356" s="305" t="str">
        <f t="shared" si="49"/>
        <v/>
      </c>
      <c r="AF356" s="311">
        <f t="shared" si="50"/>
        <v>0</v>
      </c>
      <c r="AG356" s="187" t="str">
        <f>IF(L356&gt;0,L356+W356+AB356+AC356+R356+#REF!+N356,"")</f>
        <v/>
      </c>
      <c r="AH356" s="188" t="str">
        <f>IF(L356&gt;0,+X356+AD356+S356+#REF!+O356,"")</f>
        <v/>
      </c>
    </row>
    <row r="357" spans="2:34" ht="13.8" outlineLevel="1" x14ac:dyDescent="0.25">
      <c r="B357" s="1"/>
      <c r="C357" s="1"/>
      <c r="D357" s="1"/>
      <c r="E357" s="2"/>
      <c r="F357" s="1"/>
      <c r="G357" s="2"/>
      <c r="H357" s="286"/>
      <c r="I357" s="287"/>
      <c r="J357" s="288" t="str">
        <f t="shared" si="44"/>
        <v/>
      </c>
      <c r="K357" s="288">
        <f t="shared" si="45"/>
        <v>0</v>
      </c>
      <c r="L357" s="303"/>
      <c r="M357" s="304"/>
      <c r="N357" s="303"/>
      <c r="O357" s="286"/>
      <c r="P357" s="305" t="str">
        <f t="shared" si="46"/>
        <v/>
      </c>
      <c r="Q357" s="304"/>
      <c r="R357" s="303"/>
      <c r="S357" s="286"/>
      <c r="T357" s="305" t="str">
        <f t="shared" si="47"/>
        <v/>
      </c>
      <c r="U357" s="306" t="str">
        <f t="shared" si="43"/>
        <v/>
      </c>
      <c r="V357" s="289"/>
      <c r="W357" s="303"/>
      <c r="X357" s="286"/>
      <c r="Y357" s="305" t="str">
        <f>+IF(AND(W357&gt;0,V357&lt;&gt;'Data Validation (ROP used only)'!$A$25),SUM(W357:X357),"")</f>
        <v/>
      </c>
      <c r="Z357" s="307">
        <f>IF(OR(V357='Data Validation (ROP used only)'!$A$25,ISBLANK(W357),ISERROR(W357/$I357)),0,W357/$I357)</f>
        <v>0</v>
      </c>
      <c r="AA357" s="308"/>
      <c r="AB357" s="309" t="str" cm="1">
        <f t="array" ref="AB357">_xlfn.IFS(AA357="","",AA357/I357&gt;=2,I357*2,AA357/I357&lt;2,AA357)</f>
        <v/>
      </c>
      <c r="AC357" s="310" t="str">
        <f t="shared" si="48"/>
        <v/>
      </c>
      <c r="AD357" s="286"/>
      <c r="AE357" s="305" t="str">
        <f t="shared" si="49"/>
        <v/>
      </c>
      <c r="AF357" s="311">
        <f t="shared" si="50"/>
        <v>0</v>
      </c>
      <c r="AG357" s="187" t="str">
        <f>IF(L357&gt;0,L357+W357+AB357+AC357+R357+#REF!+N357,"")</f>
        <v/>
      </c>
      <c r="AH357" s="188" t="str">
        <f>IF(L357&gt;0,+X357+AD357+S357+#REF!+O357,"")</f>
        <v/>
      </c>
    </row>
    <row r="358" spans="2:34" ht="13.8" outlineLevel="1" x14ac:dyDescent="0.25">
      <c r="B358" s="1"/>
      <c r="C358" s="1"/>
      <c r="D358" s="1"/>
      <c r="E358" s="2"/>
      <c r="F358" s="1"/>
      <c r="G358" s="2"/>
      <c r="H358" s="286"/>
      <c r="I358" s="287"/>
      <c r="J358" s="288" t="str">
        <f t="shared" si="44"/>
        <v/>
      </c>
      <c r="K358" s="288">
        <f t="shared" si="45"/>
        <v>0</v>
      </c>
      <c r="L358" s="303"/>
      <c r="M358" s="304"/>
      <c r="N358" s="303"/>
      <c r="O358" s="286"/>
      <c r="P358" s="305" t="str">
        <f t="shared" si="46"/>
        <v/>
      </c>
      <c r="Q358" s="304"/>
      <c r="R358" s="303"/>
      <c r="S358" s="286"/>
      <c r="T358" s="305" t="str">
        <f t="shared" si="47"/>
        <v/>
      </c>
      <c r="U358" s="306" t="str">
        <f t="shared" si="43"/>
        <v/>
      </c>
      <c r="V358" s="289"/>
      <c r="W358" s="303"/>
      <c r="X358" s="286"/>
      <c r="Y358" s="305" t="str">
        <f>+IF(AND(W358&gt;0,V358&lt;&gt;'Data Validation (ROP used only)'!$A$25),SUM(W358:X358),"")</f>
        <v/>
      </c>
      <c r="Z358" s="307">
        <f>IF(OR(V358='Data Validation (ROP used only)'!$A$25,ISBLANK(W358),ISERROR(W358/$I358)),0,W358/$I358)</f>
        <v>0</v>
      </c>
      <c r="AA358" s="308"/>
      <c r="AB358" s="309" t="str" cm="1">
        <f t="array" ref="AB358">_xlfn.IFS(AA358="","",AA358/I358&gt;=2,I358*2,AA358/I358&lt;2,AA358)</f>
        <v/>
      </c>
      <c r="AC358" s="310" t="str">
        <f t="shared" si="48"/>
        <v/>
      </c>
      <c r="AD358" s="286"/>
      <c r="AE358" s="305" t="str">
        <f t="shared" si="49"/>
        <v/>
      </c>
      <c r="AF358" s="311">
        <f t="shared" si="50"/>
        <v>0</v>
      </c>
      <c r="AG358" s="187" t="str">
        <f>IF(L358&gt;0,L358+W358+AB358+AC358+R358+#REF!+N358,"")</f>
        <v/>
      </c>
      <c r="AH358" s="188" t="str">
        <f>IF(L358&gt;0,+X358+AD358+S358+#REF!+O358,"")</f>
        <v/>
      </c>
    </row>
    <row r="359" spans="2:34" ht="13.8" outlineLevel="1" x14ac:dyDescent="0.25">
      <c r="B359" s="1"/>
      <c r="C359" s="1"/>
      <c r="D359" s="1"/>
      <c r="E359" s="2"/>
      <c r="F359" s="1"/>
      <c r="G359" s="2"/>
      <c r="H359" s="286"/>
      <c r="I359" s="287"/>
      <c r="J359" s="288" t="str">
        <f t="shared" si="44"/>
        <v/>
      </c>
      <c r="K359" s="288">
        <f t="shared" si="45"/>
        <v>0</v>
      </c>
      <c r="L359" s="303"/>
      <c r="M359" s="304"/>
      <c r="N359" s="303"/>
      <c r="O359" s="286"/>
      <c r="P359" s="305" t="str">
        <f t="shared" si="46"/>
        <v/>
      </c>
      <c r="Q359" s="304"/>
      <c r="R359" s="303"/>
      <c r="S359" s="286"/>
      <c r="T359" s="305" t="str">
        <f t="shared" si="47"/>
        <v/>
      </c>
      <c r="U359" s="306" t="str">
        <f t="shared" si="43"/>
        <v/>
      </c>
      <c r="V359" s="289"/>
      <c r="W359" s="303"/>
      <c r="X359" s="286"/>
      <c r="Y359" s="305" t="str">
        <f>+IF(AND(W359&gt;0,V359&lt;&gt;'Data Validation (ROP used only)'!$A$25),SUM(W359:X359),"")</f>
        <v/>
      </c>
      <c r="Z359" s="307">
        <f>IF(OR(V359='Data Validation (ROP used only)'!$A$25,ISBLANK(W359),ISERROR(W359/$I359)),0,W359/$I359)</f>
        <v>0</v>
      </c>
      <c r="AA359" s="308"/>
      <c r="AB359" s="309" t="str" cm="1">
        <f t="array" ref="AB359">_xlfn.IFS(AA359="","",AA359/I359&gt;=2,I359*2,AA359/I359&lt;2,AA359)</f>
        <v/>
      </c>
      <c r="AC359" s="310" t="str">
        <f t="shared" si="48"/>
        <v/>
      </c>
      <c r="AD359" s="286"/>
      <c r="AE359" s="305" t="str">
        <f t="shared" si="49"/>
        <v/>
      </c>
      <c r="AF359" s="311">
        <f t="shared" si="50"/>
        <v>0</v>
      </c>
      <c r="AG359" s="187" t="str">
        <f>IF(L359&gt;0,L359+W359+AB359+AC359+R359+#REF!+N359,"")</f>
        <v/>
      </c>
      <c r="AH359" s="188" t="str">
        <f>IF(L359&gt;0,+X359+AD359+S359+#REF!+O359,"")</f>
        <v/>
      </c>
    </row>
    <row r="360" spans="2:34" ht="13.8" outlineLevel="1" x14ac:dyDescent="0.25">
      <c r="B360" s="1"/>
      <c r="C360" s="1"/>
      <c r="D360" s="1"/>
      <c r="E360" s="2"/>
      <c r="F360" s="1"/>
      <c r="G360" s="2"/>
      <c r="H360" s="286"/>
      <c r="I360" s="287"/>
      <c r="J360" s="288" t="str">
        <f t="shared" si="44"/>
        <v/>
      </c>
      <c r="K360" s="288">
        <f t="shared" si="45"/>
        <v>0</v>
      </c>
      <c r="L360" s="303"/>
      <c r="M360" s="304"/>
      <c r="N360" s="303"/>
      <c r="O360" s="286"/>
      <c r="P360" s="305" t="str">
        <f t="shared" si="46"/>
        <v/>
      </c>
      <c r="Q360" s="304"/>
      <c r="R360" s="303"/>
      <c r="S360" s="286"/>
      <c r="T360" s="305" t="str">
        <f t="shared" si="47"/>
        <v/>
      </c>
      <c r="U360" s="306" t="str">
        <f t="shared" si="43"/>
        <v/>
      </c>
      <c r="V360" s="289"/>
      <c r="W360" s="303"/>
      <c r="X360" s="286"/>
      <c r="Y360" s="305" t="str">
        <f>+IF(AND(W360&gt;0,V360&lt;&gt;'Data Validation (ROP used only)'!$A$25),SUM(W360:X360),"")</f>
        <v/>
      </c>
      <c r="Z360" s="307">
        <f>IF(OR(V360='Data Validation (ROP used only)'!$A$25,ISBLANK(W360),ISERROR(W360/$I360)),0,W360/$I360)</f>
        <v>0</v>
      </c>
      <c r="AA360" s="308"/>
      <c r="AB360" s="309" t="str" cm="1">
        <f t="array" ref="AB360">_xlfn.IFS(AA360="","",AA360/I360&gt;=2,I360*2,AA360/I360&lt;2,AA360)</f>
        <v/>
      </c>
      <c r="AC360" s="310" t="str">
        <f t="shared" si="48"/>
        <v/>
      </c>
      <c r="AD360" s="286"/>
      <c r="AE360" s="305" t="str">
        <f t="shared" si="49"/>
        <v/>
      </c>
      <c r="AF360" s="311">
        <f t="shared" si="50"/>
        <v>0</v>
      </c>
      <c r="AG360" s="187" t="str">
        <f>IF(L360&gt;0,L360+W360+AB360+AC360+R360+#REF!+N360,"")</f>
        <v/>
      </c>
      <c r="AH360" s="188" t="str">
        <f>IF(L360&gt;0,+X360+AD360+S360+#REF!+O360,"")</f>
        <v/>
      </c>
    </row>
    <row r="361" spans="2:34" ht="13.8" outlineLevel="1" x14ac:dyDescent="0.25">
      <c r="B361" s="1"/>
      <c r="C361" s="1"/>
      <c r="D361" s="1"/>
      <c r="E361" s="2"/>
      <c r="F361" s="1"/>
      <c r="G361" s="2"/>
      <c r="H361" s="286"/>
      <c r="I361" s="287"/>
      <c r="J361" s="288" t="str">
        <f t="shared" si="44"/>
        <v/>
      </c>
      <c r="K361" s="288">
        <f t="shared" si="45"/>
        <v>0</v>
      </c>
      <c r="L361" s="303"/>
      <c r="M361" s="304"/>
      <c r="N361" s="303"/>
      <c r="O361" s="286"/>
      <c r="P361" s="305" t="str">
        <f t="shared" si="46"/>
        <v/>
      </c>
      <c r="Q361" s="304"/>
      <c r="R361" s="303"/>
      <c r="S361" s="286"/>
      <c r="T361" s="305" t="str">
        <f t="shared" si="47"/>
        <v/>
      </c>
      <c r="U361" s="306" t="str">
        <f t="shared" si="43"/>
        <v/>
      </c>
      <c r="V361" s="289"/>
      <c r="W361" s="303"/>
      <c r="X361" s="286"/>
      <c r="Y361" s="305" t="str">
        <f>+IF(AND(W361&gt;0,V361&lt;&gt;'Data Validation (ROP used only)'!$A$25),SUM(W361:X361),"")</f>
        <v/>
      </c>
      <c r="Z361" s="307">
        <f>IF(OR(V361='Data Validation (ROP used only)'!$A$25,ISBLANK(W361),ISERROR(W361/$I361)),0,W361/$I361)</f>
        <v>0</v>
      </c>
      <c r="AA361" s="308"/>
      <c r="AB361" s="309" t="str" cm="1">
        <f t="array" ref="AB361">_xlfn.IFS(AA361="","",AA361/I361&gt;=2,I361*2,AA361/I361&lt;2,AA361)</f>
        <v/>
      </c>
      <c r="AC361" s="310" t="str">
        <f t="shared" si="48"/>
        <v/>
      </c>
      <c r="AD361" s="286"/>
      <c r="AE361" s="305" t="str">
        <f t="shared" si="49"/>
        <v/>
      </c>
      <c r="AF361" s="311">
        <f t="shared" si="50"/>
        <v>0</v>
      </c>
      <c r="AG361" s="187" t="str">
        <f>IF(L361&gt;0,L361+W361+AB361+AC361+R361+#REF!+N361,"")</f>
        <v/>
      </c>
      <c r="AH361" s="188" t="str">
        <f>IF(L361&gt;0,+X361+AD361+S361+#REF!+O361,"")</f>
        <v/>
      </c>
    </row>
    <row r="362" spans="2:34" ht="13.8" outlineLevel="1" x14ac:dyDescent="0.25">
      <c r="B362" s="1"/>
      <c r="C362" s="1"/>
      <c r="D362" s="1"/>
      <c r="E362" s="2"/>
      <c r="F362" s="1"/>
      <c r="G362" s="2"/>
      <c r="H362" s="286"/>
      <c r="I362" s="287"/>
      <c r="J362" s="288" t="str">
        <f t="shared" si="44"/>
        <v/>
      </c>
      <c r="K362" s="288">
        <f t="shared" si="45"/>
        <v>0</v>
      </c>
      <c r="L362" s="303"/>
      <c r="M362" s="304"/>
      <c r="N362" s="303"/>
      <c r="O362" s="286"/>
      <c r="P362" s="305" t="str">
        <f t="shared" si="46"/>
        <v/>
      </c>
      <c r="Q362" s="304"/>
      <c r="R362" s="303"/>
      <c r="S362" s="286"/>
      <c r="T362" s="305" t="str">
        <f t="shared" si="47"/>
        <v/>
      </c>
      <c r="U362" s="306" t="str">
        <f t="shared" si="43"/>
        <v/>
      </c>
      <c r="V362" s="289"/>
      <c r="W362" s="303"/>
      <c r="X362" s="286"/>
      <c r="Y362" s="305" t="str">
        <f>+IF(AND(W362&gt;0,V362&lt;&gt;'Data Validation (ROP used only)'!$A$25),SUM(W362:X362),"")</f>
        <v/>
      </c>
      <c r="Z362" s="307">
        <f>IF(OR(V362='Data Validation (ROP used only)'!$A$25,ISBLANK(W362),ISERROR(W362/$I362)),0,W362/$I362)</f>
        <v>0</v>
      </c>
      <c r="AA362" s="308"/>
      <c r="AB362" s="309" t="str" cm="1">
        <f t="array" ref="AB362">_xlfn.IFS(AA362="","",AA362/I362&gt;=2,I362*2,AA362/I362&lt;2,AA362)</f>
        <v/>
      </c>
      <c r="AC362" s="310" t="str">
        <f t="shared" si="48"/>
        <v/>
      </c>
      <c r="AD362" s="286"/>
      <c r="AE362" s="305" t="str">
        <f t="shared" si="49"/>
        <v/>
      </c>
      <c r="AF362" s="311">
        <f t="shared" si="50"/>
        <v>0</v>
      </c>
      <c r="AG362" s="187" t="str">
        <f>IF(L362&gt;0,L362+W362+AB362+AC362+R362+#REF!+N362,"")</f>
        <v/>
      </c>
      <c r="AH362" s="188" t="str">
        <f>IF(L362&gt;0,+X362+AD362+S362+#REF!+O362,"")</f>
        <v/>
      </c>
    </row>
    <row r="363" spans="2:34" ht="13.8" outlineLevel="1" x14ac:dyDescent="0.25">
      <c r="B363" s="1"/>
      <c r="C363" s="1"/>
      <c r="D363" s="1"/>
      <c r="E363" s="2"/>
      <c r="F363" s="1"/>
      <c r="G363" s="2"/>
      <c r="H363" s="286"/>
      <c r="I363" s="287"/>
      <c r="J363" s="288" t="str">
        <f t="shared" si="44"/>
        <v/>
      </c>
      <c r="K363" s="288">
        <f t="shared" si="45"/>
        <v>0</v>
      </c>
      <c r="L363" s="303"/>
      <c r="M363" s="304"/>
      <c r="N363" s="303"/>
      <c r="O363" s="286"/>
      <c r="P363" s="305" t="str">
        <f t="shared" si="46"/>
        <v/>
      </c>
      <c r="Q363" s="304"/>
      <c r="R363" s="303"/>
      <c r="S363" s="286"/>
      <c r="T363" s="305" t="str">
        <f t="shared" si="47"/>
        <v/>
      </c>
      <c r="U363" s="306" t="str">
        <f t="shared" si="43"/>
        <v/>
      </c>
      <c r="V363" s="289"/>
      <c r="W363" s="303"/>
      <c r="X363" s="286"/>
      <c r="Y363" s="305" t="str">
        <f>+IF(AND(W363&gt;0,V363&lt;&gt;'Data Validation (ROP used only)'!$A$25),SUM(W363:X363),"")</f>
        <v/>
      </c>
      <c r="Z363" s="307">
        <f>IF(OR(V363='Data Validation (ROP used only)'!$A$25,ISBLANK(W363),ISERROR(W363/$I363)),0,W363/$I363)</f>
        <v>0</v>
      </c>
      <c r="AA363" s="308"/>
      <c r="AB363" s="309" t="str" cm="1">
        <f t="array" ref="AB363">_xlfn.IFS(AA363="","",AA363/I363&gt;=2,I363*2,AA363/I363&lt;2,AA363)</f>
        <v/>
      </c>
      <c r="AC363" s="310" t="str">
        <f t="shared" si="48"/>
        <v/>
      </c>
      <c r="AD363" s="286"/>
      <c r="AE363" s="305" t="str">
        <f t="shared" si="49"/>
        <v/>
      </c>
      <c r="AF363" s="311">
        <f t="shared" si="50"/>
        <v>0</v>
      </c>
      <c r="AG363" s="187" t="str">
        <f>IF(L363&gt;0,L363+W363+AB363+AC363+R363+#REF!+N363,"")</f>
        <v/>
      </c>
      <c r="AH363" s="188" t="str">
        <f>IF(L363&gt;0,+X363+AD363+S363+#REF!+O363,"")</f>
        <v/>
      </c>
    </row>
    <row r="364" spans="2:34" ht="13.8" outlineLevel="1" x14ac:dyDescent="0.25">
      <c r="B364" s="1"/>
      <c r="C364" s="1"/>
      <c r="D364" s="1"/>
      <c r="E364" s="2"/>
      <c r="F364" s="1"/>
      <c r="G364" s="2"/>
      <c r="H364" s="286"/>
      <c r="I364" s="287"/>
      <c r="J364" s="288" t="str">
        <f t="shared" si="44"/>
        <v/>
      </c>
      <c r="K364" s="288">
        <f t="shared" si="45"/>
        <v>0</v>
      </c>
      <c r="L364" s="303"/>
      <c r="M364" s="304"/>
      <c r="N364" s="303"/>
      <c r="O364" s="286"/>
      <c r="P364" s="305" t="str">
        <f t="shared" si="46"/>
        <v/>
      </c>
      <c r="Q364" s="304"/>
      <c r="R364" s="303"/>
      <c r="S364" s="286"/>
      <c r="T364" s="305" t="str">
        <f t="shared" si="47"/>
        <v/>
      </c>
      <c r="U364" s="306" t="str">
        <f t="shared" si="43"/>
        <v/>
      </c>
      <c r="V364" s="289"/>
      <c r="W364" s="303"/>
      <c r="X364" s="286"/>
      <c r="Y364" s="305" t="str">
        <f>+IF(AND(W364&gt;0,V364&lt;&gt;'Data Validation (ROP used only)'!$A$25),SUM(W364:X364),"")</f>
        <v/>
      </c>
      <c r="Z364" s="307">
        <f>IF(OR(V364='Data Validation (ROP used only)'!$A$25,ISBLANK(W364),ISERROR(W364/$I364)),0,W364/$I364)</f>
        <v>0</v>
      </c>
      <c r="AA364" s="308"/>
      <c r="AB364" s="309" t="str" cm="1">
        <f t="array" ref="AB364">_xlfn.IFS(AA364="","",AA364/I364&gt;=2,I364*2,AA364/I364&lt;2,AA364)</f>
        <v/>
      </c>
      <c r="AC364" s="310" t="str">
        <f t="shared" si="48"/>
        <v/>
      </c>
      <c r="AD364" s="286"/>
      <c r="AE364" s="305" t="str">
        <f t="shared" si="49"/>
        <v/>
      </c>
      <c r="AF364" s="311">
        <f t="shared" si="50"/>
        <v>0</v>
      </c>
      <c r="AG364" s="187" t="str">
        <f>IF(L364&gt;0,L364+W364+AB364+AC364+R364+#REF!+N364,"")</f>
        <v/>
      </c>
      <c r="AH364" s="188" t="str">
        <f>IF(L364&gt;0,+X364+AD364+S364+#REF!+O364,"")</f>
        <v/>
      </c>
    </row>
    <row r="365" spans="2:34" ht="13.8" outlineLevel="1" x14ac:dyDescent="0.25">
      <c r="B365" s="1"/>
      <c r="C365" s="1"/>
      <c r="D365" s="1"/>
      <c r="E365" s="2"/>
      <c r="F365" s="1"/>
      <c r="G365" s="2"/>
      <c r="H365" s="286"/>
      <c r="I365" s="287"/>
      <c r="J365" s="288" t="str">
        <f t="shared" si="44"/>
        <v/>
      </c>
      <c r="K365" s="288">
        <f t="shared" si="45"/>
        <v>0</v>
      </c>
      <c r="L365" s="303"/>
      <c r="M365" s="304"/>
      <c r="N365" s="303"/>
      <c r="O365" s="286"/>
      <c r="P365" s="305" t="str">
        <f t="shared" si="46"/>
        <v/>
      </c>
      <c r="Q365" s="304"/>
      <c r="R365" s="303"/>
      <c r="S365" s="286"/>
      <c r="T365" s="305" t="str">
        <f t="shared" si="47"/>
        <v/>
      </c>
      <c r="U365" s="306" t="str">
        <f t="shared" si="43"/>
        <v/>
      </c>
      <c r="V365" s="289"/>
      <c r="W365" s="303"/>
      <c r="X365" s="286"/>
      <c r="Y365" s="305" t="str">
        <f>+IF(AND(W365&gt;0,V365&lt;&gt;'Data Validation (ROP used only)'!$A$25),SUM(W365:X365),"")</f>
        <v/>
      </c>
      <c r="Z365" s="307">
        <f>IF(OR(V365='Data Validation (ROP used only)'!$A$25,ISBLANK(W365),ISERROR(W365/$I365)),0,W365/$I365)</f>
        <v>0</v>
      </c>
      <c r="AA365" s="308"/>
      <c r="AB365" s="309" t="str" cm="1">
        <f t="array" ref="AB365">_xlfn.IFS(AA365="","",AA365/I365&gt;=2,I365*2,AA365/I365&lt;2,AA365)</f>
        <v/>
      </c>
      <c r="AC365" s="310" t="str">
        <f t="shared" si="48"/>
        <v/>
      </c>
      <c r="AD365" s="286"/>
      <c r="AE365" s="305" t="str">
        <f t="shared" si="49"/>
        <v/>
      </c>
      <c r="AF365" s="311">
        <f t="shared" si="50"/>
        <v>0</v>
      </c>
      <c r="AG365" s="187" t="str">
        <f>IF(L365&gt;0,L365+W365+AB365+AC365+R365+#REF!+N365,"")</f>
        <v/>
      </c>
      <c r="AH365" s="188" t="str">
        <f>IF(L365&gt;0,+X365+AD365+S365+#REF!+O365,"")</f>
        <v/>
      </c>
    </row>
    <row r="366" spans="2:34" ht="13.8" outlineLevel="1" x14ac:dyDescent="0.25">
      <c r="B366" s="1"/>
      <c r="C366" s="1"/>
      <c r="D366" s="1"/>
      <c r="E366" s="2"/>
      <c r="F366" s="1"/>
      <c r="G366" s="2"/>
      <c r="H366" s="286"/>
      <c r="I366" s="287"/>
      <c r="J366" s="288" t="str">
        <f t="shared" si="44"/>
        <v/>
      </c>
      <c r="K366" s="288">
        <f t="shared" si="45"/>
        <v>0</v>
      </c>
      <c r="L366" s="303"/>
      <c r="M366" s="304"/>
      <c r="N366" s="303"/>
      <c r="O366" s="286"/>
      <c r="P366" s="305" t="str">
        <f t="shared" si="46"/>
        <v/>
      </c>
      <c r="Q366" s="304"/>
      <c r="R366" s="303"/>
      <c r="S366" s="286"/>
      <c r="T366" s="305" t="str">
        <f t="shared" si="47"/>
        <v/>
      </c>
      <c r="U366" s="306" t="str">
        <f t="shared" si="43"/>
        <v/>
      </c>
      <c r="V366" s="289"/>
      <c r="W366" s="303"/>
      <c r="X366" s="286"/>
      <c r="Y366" s="305" t="str">
        <f>+IF(AND(W366&gt;0,V366&lt;&gt;'Data Validation (ROP used only)'!$A$25),SUM(W366:X366),"")</f>
        <v/>
      </c>
      <c r="Z366" s="307">
        <f>IF(OR(V366='Data Validation (ROP used only)'!$A$25,ISBLANK(W366),ISERROR(W366/$I366)),0,W366/$I366)</f>
        <v>0</v>
      </c>
      <c r="AA366" s="308"/>
      <c r="AB366" s="309" t="str" cm="1">
        <f t="array" ref="AB366">_xlfn.IFS(AA366="","",AA366/I366&gt;=2,I366*2,AA366/I366&lt;2,AA366)</f>
        <v/>
      </c>
      <c r="AC366" s="310" t="str">
        <f t="shared" si="48"/>
        <v/>
      </c>
      <c r="AD366" s="286"/>
      <c r="AE366" s="305" t="str">
        <f t="shared" si="49"/>
        <v/>
      </c>
      <c r="AF366" s="311">
        <f t="shared" si="50"/>
        <v>0</v>
      </c>
      <c r="AG366" s="187" t="str">
        <f>IF(L366&gt;0,L366+W366+AB366+AC366+R366+#REF!+N366,"")</f>
        <v/>
      </c>
      <c r="AH366" s="188" t="str">
        <f>IF(L366&gt;0,+X366+AD366+S366+#REF!+O366,"")</f>
        <v/>
      </c>
    </row>
    <row r="367" spans="2:34" ht="13.8" outlineLevel="1" x14ac:dyDescent="0.25">
      <c r="B367" s="1"/>
      <c r="C367" s="1"/>
      <c r="D367" s="1"/>
      <c r="E367" s="2"/>
      <c r="F367" s="1"/>
      <c r="G367" s="2"/>
      <c r="H367" s="286"/>
      <c r="I367" s="287"/>
      <c r="J367" s="288" t="str">
        <f t="shared" si="44"/>
        <v/>
      </c>
      <c r="K367" s="288">
        <f t="shared" si="45"/>
        <v>0</v>
      </c>
      <c r="L367" s="303"/>
      <c r="M367" s="304"/>
      <c r="N367" s="303"/>
      <c r="O367" s="286"/>
      <c r="P367" s="305" t="str">
        <f t="shared" si="46"/>
        <v/>
      </c>
      <c r="Q367" s="304"/>
      <c r="R367" s="303"/>
      <c r="S367" s="286"/>
      <c r="T367" s="305" t="str">
        <f t="shared" si="47"/>
        <v/>
      </c>
      <c r="U367" s="306" t="str">
        <f t="shared" si="43"/>
        <v/>
      </c>
      <c r="V367" s="289"/>
      <c r="W367" s="303"/>
      <c r="X367" s="286"/>
      <c r="Y367" s="305" t="str">
        <f>+IF(AND(W367&gt;0,V367&lt;&gt;'Data Validation (ROP used only)'!$A$25),SUM(W367:X367),"")</f>
        <v/>
      </c>
      <c r="Z367" s="307">
        <f>IF(OR(V367='Data Validation (ROP used only)'!$A$25,ISBLANK(W367),ISERROR(W367/$I367)),0,W367/$I367)</f>
        <v>0</v>
      </c>
      <c r="AA367" s="308"/>
      <c r="AB367" s="309" t="str" cm="1">
        <f t="array" ref="AB367">_xlfn.IFS(AA367="","",AA367/I367&gt;=2,I367*2,AA367/I367&lt;2,AA367)</f>
        <v/>
      </c>
      <c r="AC367" s="310" t="str">
        <f t="shared" si="48"/>
        <v/>
      </c>
      <c r="AD367" s="286"/>
      <c r="AE367" s="305" t="str">
        <f t="shared" si="49"/>
        <v/>
      </c>
      <c r="AF367" s="311">
        <f t="shared" si="50"/>
        <v>0</v>
      </c>
      <c r="AG367" s="187" t="str">
        <f>IF(L367&gt;0,L367+W367+AB367+AC367+R367+#REF!+N367,"")</f>
        <v/>
      </c>
      <c r="AH367" s="188" t="str">
        <f>IF(L367&gt;0,+X367+AD367+S367+#REF!+O367,"")</f>
        <v/>
      </c>
    </row>
    <row r="368" spans="2:34" ht="13.8" outlineLevel="1" x14ac:dyDescent="0.25">
      <c r="B368" s="1"/>
      <c r="C368" s="1"/>
      <c r="D368" s="1"/>
      <c r="E368" s="2"/>
      <c r="F368" s="1"/>
      <c r="G368" s="2"/>
      <c r="H368" s="286"/>
      <c r="I368" s="287"/>
      <c r="J368" s="288" t="str">
        <f t="shared" si="44"/>
        <v/>
      </c>
      <c r="K368" s="288">
        <f t="shared" si="45"/>
        <v>0</v>
      </c>
      <c r="L368" s="303"/>
      <c r="M368" s="304"/>
      <c r="N368" s="303"/>
      <c r="O368" s="286"/>
      <c r="P368" s="305" t="str">
        <f t="shared" si="46"/>
        <v/>
      </c>
      <c r="Q368" s="304"/>
      <c r="R368" s="303"/>
      <c r="S368" s="286"/>
      <c r="T368" s="305" t="str">
        <f t="shared" si="47"/>
        <v/>
      </c>
      <c r="U368" s="306" t="str">
        <f t="shared" si="43"/>
        <v/>
      </c>
      <c r="V368" s="289"/>
      <c r="W368" s="303"/>
      <c r="X368" s="286"/>
      <c r="Y368" s="305" t="str">
        <f>+IF(AND(W368&gt;0,V368&lt;&gt;'Data Validation (ROP used only)'!$A$25),SUM(W368:X368),"")</f>
        <v/>
      </c>
      <c r="Z368" s="307">
        <f>IF(OR(V368='Data Validation (ROP used only)'!$A$25,ISBLANK(W368),ISERROR(W368/$I368)),0,W368/$I368)</f>
        <v>0</v>
      </c>
      <c r="AA368" s="308"/>
      <c r="AB368" s="309" t="str" cm="1">
        <f t="array" ref="AB368">_xlfn.IFS(AA368="","",AA368/I368&gt;=2,I368*2,AA368/I368&lt;2,AA368)</f>
        <v/>
      </c>
      <c r="AC368" s="310" t="str">
        <f t="shared" si="48"/>
        <v/>
      </c>
      <c r="AD368" s="286"/>
      <c r="AE368" s="305" t="str">
        <f t="shared" si="49"/>
        <v/>
      </c>
      <c r="AF368" s="311">
        <f t="shared" si="50"/>
        <v>0</v>
      </c>
      <c r="AG368" s="187" t="str">
        <f>IF(L368&gt;0,L368+W368+AB368+AC368+R368+#REF!+N368,"")</f>
        <v/>
      </c>
      <c r="AH368" s="188" t="str">
        <f>IF(L368&gt;0,+X368+AD368+S368+#REF!+O368,"")</f>
        <v/>
      </c>
    </row>
    <row r="369" spans="2:34" ht="13.8" outlineLevel="1" x14ac:dyDescent="0.25">
      <c r="B369" s="1"/>
      <c r="C369" s="1"/>
      <c r="D369" s="1"/>
      <c r="E369" s="2"/>
      <c r="F369" s="1"/>
      <c r="G369" s="2"/>
      <c r="H369" s="286"/>
      <c r="I369" s="287"/>
      <c r="J369" s="288" t="str">
        <f t="shared" si="44"/>
        <v/>
      </c>
      <c r="K369" s="288">
        <f t="shared" si="45"/>
        <v>0</v>
      </c>
      <c r="L369" s="303"/>
      <c r="M369" s="304"/>
      <c r="N369" s="303"/>
      <c r="O369" s="286"/>
      <c r="P369" s="305" t="str">
        <f t="shared" si="46"/>
        <v/>
      </c>
      <c r="Q369" s="304"/>
      <c r="R369" s="303"/>
      <c r="S369" s="286"/>
      <c r="T369" s="305" t="str">
        <f t="shared" si="47"/>
        <v/>
      </c>
      <c r="U369" s="306" t="str">
        <f t="shared" si="43"/>
        <v/>
      </c>
      <c r="V369" s="289"/>
      <c r="W369" s="303"/>
      <c r="X369" s="286"/>
      <c r="Y369" s="305" t="str">
        <f>+IF(AND(W369&gt;0,V369&lt;&gt;'Data Validation (ROP used only)'!$A$25),SUM(W369:X369),"")</f>
        <v/>
      </c>
      <c r="Z369" s="307">
        <f>IF(OR(V369='Data Validation (ROP used only)'!$A$25,ISBLANK(W369),ISERROR(W369/$I369)),0,W369/$I369)</f>
        <v>0</v>
      </c>
      <c r="AA369" s="308"/>
      <c r="AB369" s="309" t="str" cm="1">
        <f t="array" ref="AB369">_xlfn.IFS(AA369="","",AA369/I369&gt;=2,I369*2,AA369/I369&lt;2,AA369)</f>
        <v/>
      </c>
      <c r="AC369" s="310" t="str">
        <f t="shared" si="48"/>
        <v/>
      </c>
      <c r="AD369" s="286"/>
      <c r="AE369" s="305" t="str">
        <f t="shared" si="49"/>
        <v/>
      </c>
      <c r="AF369" s="311">
        <f t="shared" si="50"/>
        <v>0</v>
      </c>
      <c r="AG369" s="187" t="str">
        <f>IF(L369&gt;0,L369+W369+AB369+AC369+R369+#REF!+N369,"")</f>
        <v/>
      </c>
      <c r="AH369" s="188" t="str">
        <f>IF(L369&gt;0,+X369+AD369+S369+#REF!+O369,"")</f>
        <v/>
      </c>
    </row>
    <row r="370" spans="2:34" ht="13.8" outlineLevel="1" x14ac:dyDescent="0.25">
      <c r="B370" s="1"/>
      <c r="C370" s="1"/>
      <c r="D370" s="1"/>
      <c r="E370" s="2"/>
      <c r="F370" s="1"/>
      <c r="G370" s="2"/>
      <c r="H370" s="286"/>
      <c r="I370" s="287"/>
      <c r="J370" s="288" t="str">
        <f t="shared" si="44"/>
        <v/>
      </c>
      <c r="K370" s="288">
        <f t="shared" si="45"/>
        <v>0</v>
      </c>
      <c r="L370" s="303"/>
      <c r="M370" s="304"/>
      <c r="N370" s="303"/>
      <c r="O370" s="286"/>
      <c r="P370" s="305" t="str">
        <f t="shared" si="46"/>
        <v/>
      </c>
      <c r="Q370" s="304"/>
      <c r="R370" s="303"/>
      <c r="S370" s="286"/>
      <c r="T370" s="305" t="str">
        <f t="shared" si="47"/>
        <v/>
      </c>
      <c r="U370" s="306" t="str">
        <f t="shared" si="43"/>
        <v/>
      </c>
      <c r="V370" s="289"/>
      <c r="W370" s="303"/>
      <c r="X370" s="286"/>
      <c r="Y370" s="305" t="str">
        <f>+IF(AND(W370&gt;0,V370&lt;&gt;'Data Validation (ROP used only)'!$A$25),SUM(W370:X370),"")</f>
        <v/>
      </c>
      <c r="Z370" s="307">
        <f>IF(OR(V370='Data Validation (ROP used only)'!$A$25,ISBLANK(W370),ISERROR(W370/$I370)),0,W370/$I370)</f>
        <v>0</v>
      </c>
      <c r="AA370" s="308"/>
      <c r="AB370" s="309" t="str" cm="1">
        <f t="array" ref="AB370">_xlfn.IFS(AA370="","",AA370/I370&gt;=2,I370*2,AA370/I370&lt;2,AA370)</f>
        <v/>
      </c>
      <c r="AC370" s="310" t="str">
        <f t="shared" si="48"/>
        <v/>
      </c>
      <c r="AD370" s="286"/>
      <c r="AE370" s="305" t="str">
        <f t="shared" si="49"/>
        <v/>
      </c>
      <c r="AF370" s="311">
        <f t="shared" si="50"/>
        <v>0</v>
      </c>
      <c r="AG370" s="187" t="str">
        <f>IF(L370&gt;0,L370+W370+AB370+AC370+R370+#REF!+N370,"")</f>
        <v/>
      </c>
      <c r="AH370" s="188" t="str">
        <f>IF(L370&gt;0,+X370+AD370+S370+#REF!+O370,"")</f>
        <v/>
      </c>
    </row>
    <row r="371" spans="2:34" ht="13.8" outlineLevel="1" x14ac:dyDescent="0.25">
      <c r="B371" s="1"/>
      <c r="C371" s="1"/>
      <c r="D371" s="1"/>
      <c r="E371" s="2"/>
      <c r="F371" s="1"/>
      <c r="G371" s="2"/>
      <c r="H371" s="286"/>
      <c r="I371" s="287"/>
      <c r="J371" s="288" t="str">
        <f t="shared" si="44"/>
        <v/>
      </c>
      <c r="K371" s="288">
        <f t="shared" si="45"/>
        <v>0</v>
      </c>
      <c r="L371" s="303"/>
      <c r="M371" s="304"/>
      <c r="N371" s="303"/>
      <c r="O371" s="286"/>
      <c r="P371" s="305" t="str">
        <f t="shared" si="46"/>
        <v/>
      </c>
      <c r="Q371" s="304"/>
      <c r="R371" s="303"/>
      <c r="S371" s="286"/>
      <c r="T371" s="305" t="str">
        <f t="shared" si="47"/>
        <v/>
      </c>
      <c r="U371" s="306" t="str">
        <f t="shared" si="43"/>
        <v/>
      </c>
      <c r="V371" s="289"/>
      <c r="W371" s="303"/>
      <c r="X371" s="286"/>
      <c r="Y371" s="305" t="str">
        <f>+IF(AND(W371&gt;0,V371&lt;&gt;'Data Validation (ROP used only)'!$A$25),SUM(W371:X371),"")</f>
        <v/>
      </c>
      <c r="Z371" s="307">
        <f>IF(OR(V371='Data Validation (ROP used only)'!$A$25,ISBLANK(W371),ISERROR(W371/$I371)),0,W371/$I371)</f>
        <v>0</v>
      </c>
      <c r="AA371" s="308"/>
      <c r="AB371" s="309" t="str" cm="1">
        <f t="array" ref="AB371">_xlfn.IFS(AA371="","",AA371/I371&gt;=2,I371*2,AA371/I371&lt;2,AA371)</f>
        <v/>
      </c>
      <c r="AC371" s="310" t="str">
        <f t="shared" si="48"/>
        <v/>
      </c>
      <c r="AD371" s="286"/>
      <c r="AE371" s="305" t="str">
        <f t="shared" si="49"/>
        <v/>
      </c>
      <c r="AF371" s="311">
        <f t="shared" si="50"/>
        <v>0</v>
      </c>
      <c r="AG371" s="187" t="str">
        <f>IF(L371&gt;0,L371+W371+AB371+AC371+R371+#REF!+N371,"")</f>
        <v/>
      </c>
      <c r="AH371" s="188" t="str">
        <f>IF(L371&gt;0,+X371+AD371+S371+#REF!+O371,"")</f>
        <v/>
      </c>
    </row>
    <row r="372" spans="2:34" ht="13.8" outlineLevel="1" x14ac:dyDescent="0.25">
      <c r="B372" s="1"/>
      <c r="C372" s="1"/>
      <c r="D372" s="1"/>
      <c r="E372" s="2"/>
      <c r="F372" s="1"/>
      <c r="G372" s="2"/>
      <c r="H372" s="286"/>
      <c r="I372" s="287"/>
      <c r="J372" s="288" t="str">
        <f t="shared" si="44"/>
        <v/>
      </c>
      <c r="K372" s="288">
        <f t="shared" si="45"/>
        <v>0</v>
      </c>
      <c r="L372" s="303"/>
      <c r="M372" s="304"/>
      <c r="N372" s="303"/>
      <c r="O372" s="286"/>
      <c r="P372" s="305" t="str">
        <f t="shared" si="46"/>
        <v/>
      </c>
      <c r="Q372" s="304"/>
      <c r="R372" s="303"/>
      <c r="S372" s="286"/>
      <c r="T372" s="305" t="str">
        <f t="shared" si="47"/>
        <v/>
      </c>
      <c r="U372" s="306" t="str">
        <f t="shared" si="43"/>
        <v/>
      </c>
      <c r="V372" s="289"/>
      <c r="W372" s="303"/>
      <c r="X372" s="286"/>
      <c r="Y372" s="305" t="str">
        <f>+IF(AND(W372&gt;0,V372&lt;&gt;'Data Validation (ROP used only)'!$A$25),SUM(W372:X372),"")</f>
        <v/>
      </c>
      <c r="Z372" s="307">
        <f>IF(OR(V372='Data Validation (ROP used only)'!$A$25,ISBLANK(W372),ISERROR(W372/$I372)),0,W372/$I372)</f>
        <v>0</v>
      </c>
      <c r="AA372" s="308"/>
      <c r="AB372" s="309" t="str" cm="1">
        <f t="array" ref="AB372">_xlfn.IFS(AA372="","",AA372/I372&gt;=2,I372*2,AA372/I372&lt;2,AA372)</f>
        <v/>
      </c>
      <c r="AC372" s="310" t="str">
        <f t="shared" si="48"/>
        <v/>
      </c>
      <c r="AD372" s="286"/>
      <c r="AE372" s="305" t="str">
        <f t="shared" si="49"/>
        <v/>
      </c>
      <c r="AF372" s="311">
        <f t="shared" si="50"/>
        <v>0</v>
      </c>
      <c r="AG372" s="187" t="str">
        <f>IF(L372&gt;0,L372+W372+AB372+AC372+R372+#REF!+N372,"")</f>
        <v/>
      </c>
      <c r="AH372" s="188" t="str">
        <f>IF(L372&gt;0,+X372+AD372+S372+#REF!+O372,"")</f>
        <v/>
      </c>
    </row>
    <row r="373" spans="2:34" ht="13.8" outlineLevel="1" x14ac:dyDescent="0.25">
      <c r="B373" s="1"/>
      <c r="C373" s="1"/>
      <c r="D373" s="1"/>
      <c r="E373" s="2"/>
      <c r="F373" s="1"/>
      <c r="G373" s="2"/>
      <c r="H373" s="286"/>
      <c r="I373" s="287"/>
      <c r="J373" s="288" t="str">
        <f t="shared" si="44"/>
        <v/>
      </c>
      <c r="K373" s="288">
        <f t="shared" si="45"/>
        <v>0</v>
      </c>
      <c r="L373" s="303"/>
      <c r="M373" s="304"/>
      <c r="N373" s="303"/>
      <c r="O373" s="286"/>
      <c r="P373" s="305" t="str">
        <f t="shared" si="46"/>
        <v/>
      </c>
      <c r="Q373" s="304"/>
      <c r="R373" s="303"/>
      <c r="S373" s="286"/>
      <c r="T373" s="305" t="str">
        <f t="shared" si="47"/>
        <v/>
      </c>
      <c r="U373" s="306" t="str">
        <f t="shared" si="43"/>
        <v/>
      </c>
      <c r="V373" s="289"/>
      <c r="W373" s="303"/>
      <c r="X373" s="286"/>
      <c r="Y373" s="305" t="str">
        <f>+IF(AND(W373&gt;0,V373&lt;&gt;'Data Validation (ROP used only)'!$A$25),SUM(W373:X373),"")</f>
        <v/>
      </c>
      <c r="Z373" s="307">
        <f>IF(OR(V373='Data Validation (ROP used only)'!$A$25,ISBLANK(W373),ISERROR(W373/$I373)),0,W373/$I373)</f>
        <v>0</v>
      </c>
      <c r="AA373" s="308"/>
      <c r="AB373" s="309" t="str" cm="1">
        <f t="array" ref="AB373">_xlfn.IFS(AA373="","",AA373/I373&gt;=2,I373*2,AA373/I373&lt;2,AA373)</f>
        <v/>
      </c>
      <c r="AC373" s="310" t="str">
        <f t="shared" si="48"/>
        <v/>
      </c>
      <c r="AD373" s="286"/>
      <c r="AE373" s="305" t="str">
        <f t="shared" si="49"/>
        <v/>
      </c>
      <c r="AF373" s="311">
        <f t="shared" si="50"/>
        <v>0</v>
      </c>
      <c r="AG373" s="187" t="str">
        <f>IF(L373&gt;0,L373+W373+AB373+AC373+R373+#REF!+N373,"")</f>
        <v/>
      </c>
      <c r="AH373" s="188" t="str">
        <f>IF(L373&gt;0,+X373+AD373+S373+#REF!+O373,"")</f>
        <v/>
      </c>
    </row>
    <row r="374" spans="2:34" ht="13.8" outlineLevel="1" x14ac:dyDescent="0.25">
      <c r="B374" s="1"/>
      <c r="C374" s="1"/>
      <c r="D374" s="1"/>
      <c r="E374" s="2"/>
      <c r="F374" s="1"/>
      <c r="G374" s="2"/>
      <c r="H374" s="286"/>
      <c r="I374" s="287"/>
      <c r="J374" s="288" t="str">
        <f t="shared" si="44"/>
        <v/>
      </c>
      <c r="K374" s="288">
        <f t="shared" si="45"/>
        <v>0</v>
      </c>
      <c r="L374" s="303"/>
      <c r="M374" s="304"/>
      <c r="N374" s="303"/>
      <c r="O374" s="286"/>
      <c r="P374" s="305" t="str">
        <f t="shared" si="46"/>
        <v/>
      </c>
      <c r="Q374" s="304"/>
      <c r="R374" s="303"/>
      <c r="S374" s="286"/>
      <c r="T374" s="305" t="str">
        <f t="shared" si="47"/>
        <v/>
      </c>
      <c r="U374" s="306" t="str">
        <f t="shared" si="43"/>
        <v/>
      </c>
      <c r="V374" s="289"/>
      <c r="W374" s="303"/>
      <c r="X374" s="286"/>
      <c r="Y374" s="305" t="str">
        <f>+IF(AND(W374&gt;0,V374&lt;&gt;'Data Validation (ROP used only)'!$A$25),SUM(W374:X374),"")</f>
        <v/>
      </c>
      <c r="Z374" s="307">
        <f>IF(OR(V374='Data Validation (ROP used only)'!$A$25,ISBLANK(W374),ISERROR(W374/$I374)),0,W374/$I374)</f>
        <v>0</v>
      </c>
      <c r="AA374" s="308"/>
      <c r="AB374" s="309" t="str" cm="1">
        <f t="array" ref="AB374">_xlfn.IFS(AA374="","",AA374/I374&gt;=2,I374*2,AA374/I374&lt;2,AA374)</f>
        <v/>
      </c>
      <c r="AC374" s="310" t="str">
        <f t="shared" si="48"/>
        <v/>
      </c>
      <c r="AD374" s="286"/>
      <c r="AE374" s="305" t="str">
        <f t="shared" si="49"/>
        <v/>
      </c>
      <c r="AF374" s="311">
        <f t="shared" si="50"/>
        <v>0</v>
      </c>
      <c r="AG374" s="187" t="str">
        <f>IF(L374&gt;0,L374+W374+AB374+AC374+R374+#REF!+N374,"")</f>
        <v/>
      </c>
      <c r="AH374" s="188" t="str">
        <f>IF(L374&gt;0,+X374+AD374+S374+#REF!+O374,"")</f>
        <v/>
      </c>
    </row>
    <row r="375" spans="2:34" ht="13.8" outlineLevel="1" x14ac:dyDescent="0.25">
      <c r="B375" s="1"/>
      <c r="C375" s="1"/>
      <c r="D375" s="1"/>
      <c r="E375" s="2"/>
      <c r="F375" s="1"/>
      <c r="G375" s="2"/>
      <c r="H375" s="286"/>
      <c r="I375" s="287"/>
      <c r="J375" s="288" t="str">
        <f t="shared" si="44"/>
        <v/>
      </c>
      <c r="K375" s="288">
        <f t="shared" si="45"/>
        <v>0</v>
      </c>
      <c r="L375" s="303"/>
      <c r="M375" s="304"/>
      <c r="N375" s="303"/>
      <c r="O375" s="286"/>
      <c r="P375" s="305" t="str">
        <f t="shared" si="46"/>
        <v/>
      </c>
      <c r="Q375" s="304"/>
      <c r="R375" s="303"/>
      <c r="S375" s="286"/>
      <c r="T375" s="305" t="str">
        <f t="shared" si="47"/>
        <v/>
      </c>
      <c r="U375" s="306" t="str">
        <f t="shared" si="43"/>
        <v/>
      </c>
      <c r="V375" s="289"/>
      <c r="W375" s="303"/>
      <c r="X375" s="286"/>
      <c r="Y375" s="305" t="str">
        <f>+IF(AND(W375&gt;0,V375&lt;&gt;'Data Validation (ROP used only)'!$A$25),SUM(W375:X375),"")</f>
        <v/>
      </c>
      <c r="Z375" s="307">
        <f>IF(OR(V375='Data Validation (ROP used only)'!$A$25,ISBLANK(W375),ISERROR(W375/$I375)),0,W375/$I375)</f>
        <v>0</v>
      </c>
      <c r="AA375" s="308"/>
      <c r="AB375" s="309" t="str" cm="1">
        <f t="array" ref="AB375">_xlfn.IFS(AA375="","",AA375/I375&gt;=2,I375*2,AA375/I375&lt;2,AA375)</f>
        <v/>
      </c>
      <c r="AC375" s="310" t="str">
        <f t="shared" si="48"/>
        <v/>
      </c>
      <c r="AD375" s="286"/>
      <c r="AE375" s="305" t="str">
        <f t="shared" si="49"/>
        <v/>
      </c>
      <c r="AF375" s="311">
        <f t="shared" si="50"/>
        <v>0</v>
      </c>
      <c r="AG375" s="187" t="str">
        <f>IF(L375&gt;0,L375+W375+AB375+AC375+R375+#REF!+N375,"")</f>
        <v/>
      </c>
      <c r="AH375" s="188" t="str">
        <f>IF(L375&gt;0,+X375+AD375+S375+#REF!+O375,"")</f>
        <v/>
      </c>
    </row>
    <row r="376" spans="2:34" ht="13.8" outlineLevel="1" x14ac:dyDescent="0.25">
      <c r="B376" s="1"/>
      <c r="C376" s="1"/>
      <c r="D376" s="1"/>
      <c r="E376" s="2"/>
      <c r="F376" s="1"/>
      <c r="G376" s="2"/>
      <c r="H376" s="286"/>
      <c r="I376" s="287"/>
      <c r="J376" s="288" t="str">
        <f t="shared" si="44"/>
        <v/>
      </c>
      <c r="K376" s="288">
        <f t="shared" si="45"/>
        <v>0</v>
      </c>
      <c r="L376" s="303"/>
      <c r="M376" s="304"/>
      <c r="N376" s="303"/>
      <c r="O376" s="286"/>
      <c r="P376" s="305" t="str">
        <f t="shared" si="46"/>
        <v/>
      </c>
      <c r="Q376" s="304"/>
      <c r="R376" s="303"/>
      <c r="S376" s="286"/>
      <c r="T376" s="305" t="str">
        <f t="shared" si="47"/>
        <v/>
      </c>
      <c r="U376" s="306" t="str">
        <f t="shared" si="43"/>
        <v/>
      </c>
      <c r="V376" s="289"/>
      <c r="W376" s="303"/>
      <c r="X376" s="286"/>
      <c r="Y376" s="305" t="str">
        <f>+IF(AND(W376&gt;0,V376&lt;&gt;'Data Validation (ROP used only)'!$A$25),SUM(W376:X376),"")</f>
        <v/>
      </c>
      <c r="Z376" s="307">
        <f>IF(OR(V376='Data Validation (ROP used only)'!$A$25,ISBLANK(W376),ISERROR(W376/$I376)),0,W376/$I376)</f>
        <v>0</v>
      </c>
      <c r="AA376" s="308"/>
      <c r="AB376" s="309" t="str" cm="1">
        <f t="array" ref="AB376">_xlfn.IFS(AA376="","",AA376/I376&gt;=2,I376*2,AA376/I376&lt;2,AA376)</f>
        <v/>
      </c>
      <c r="AC376" s="310" t="str">
        <f t="shared" si="48"/>
        <v/>
      </c>
      <c r="AD376" s="286"/>
      <c r="AE376" s="305" t="str">
        <f t="shared" si="49"/>
        <v/>
      </c>
      <c r="AF376" s="311">
        <f t="shared" si="50"/>
        <v>0</v>
      </c>
      <c r="AG376" s="187" t="str">
        <f>IF(L376&gt;0,L376+W376+AB376+AC376+R376+#REF!+N376,"")</f>
        <v/>
      </c>
      <c r="AH376" s="188" t="str">
        <f>IF(L376&gt;0,+X376+AD376+S376+#REF!+O376,"")</f>
        <v/>
      </c>
    </row>
    <row r="377" spans="2:34" ht="13.8" outlineLevel="1" x14ac:dyDescent="0.25">
      <c r="B377" s="1"/>
      <c r="C377" s="1"/>
      <c r="D377" s="1"/>
      <c r="E377" s="2"/>
      <c r="F377" s="1"/>
      <c r="G377" s="2"/>
      <c r="H377" s="286"/>
      <c r="I377" s="287"/>
      <c r="J377" s="288" t="str">
        <f t="shared" si="44"/>
        <v/>
      </c>
      <c r="K377" s="288">
        <f t="shared" si="45"/>
        <v>0</v>
      </c>
      <c r="L377" s="303"/>
      <c r="M377" s="304"/>
      <c r="N377" s="303"/>
      <c r="O377" s="286"/>
      <c r="P377" s="305" t="str">
        <f t="shared" si="46"/>
        <v/>
      </c>
      <c r="Q377" s="304"/>
      <c r="R377" s="303"/>
      <c r="S377" s="286"/>
      <c r="T377" s="305" t="str">
        <f t="shared" si="47"/>
        <v/>
      </c>
      <c r="U377" s="306" t="str">
        <f t="shared" si="43"/>
        <v/>
      </c>
      <c r="V377" s="289"/>
      <c r="W377" s="303"/>
      <c r="X377" s="286"/>
      <c r="Y377" s="305" t="str">
        <f>+IF(AND(W377&gt;0,V377&lt;&gt;'Data Validation (ROP used only)'!$A$25),SUM(W377:X377),"")</f>
        <v/>
      </c>
      <c r="Z377" s="307">
        <f>IF(OR(V377='Data Validation (ROP used only)'!$A$25,ISBLANK(W377),ISERROR(W377/$I377)),0,W377/$I377)</f>
        <v>0</v>
      </c>
      <c r="AA377" s="308"/>
      <c r="AB377" s="309" t="str" cm="1">
        <f t="array" ref="AB377">_xlfn.IFS(AA377="","",AA377/I377&gt;=2,I377*2,AA377/I377&lt;2,AA377)</f>
        <v/>
      </c>
      <c r="AC377" s="310" t="str">
        <f t="shared" si="48"/>
        <v/>
      </c>
      <c r="AD377" s="286"/>
      <c r="AE377" s="305" t="str">
        <f t="shared" si="49"/>
        <v/>
      </c>
      <c r="AF377" s="311">
        <f t="shared" si="50"/>
        <v>0</v>
      </c>
      <c r="AG377" s="187" t="str">
        <f>IF(L377&gt;0,L377+W377+AB377+AC377+R377+#REF!+N377,"")</f>
        <v/>
      </c>
      <c r="AH377" s="188" t="str">
        <f>IF(L377&gt;0,+X377+AD377+S377+#REF!+O377,"")</f>
        <v/>
      </c>
    </row>
    <row r="378" spans="2:34" ht="13.8" outlineLevel="1" x14ac:dyDescent="0.25">
      <c r="B378" s="1"/>
      <c r="C378" s="1"/>
      <c r="D378" s="1"/>
      <c r="E378" s="2"/>
      <c r="F378" s="1"/>
      <c r="G378" s="2"/>
      <c r="H378" s="286"/>
      <c r="I378" s="287"/>
      <c r="J378" s="288" t="str">
        <f t="shared" si="44"/>
        <v/>
      </c>
      <c r="K378" s="288">
        <f t="shared" si="45"/>
        <v>0</v>
      </c>
      <c r="L378" s="303"/>
      <c r="M378" s="304"/>
      <c r="N378" s="303"/>
      <c r="O378" s="286"/>
      <c r="P378" s="305" t="str">
        <f t="shared" si="46"/>
        <v/>
      </c>
      <c r="Q378" s="304"/>
      <c r="R378" s="303"/>
      <c r="S378" s="286"/>
      <c r="T378" s="305" t="str">
        <f t="shared" si="47"/>
        <v/>
      </c>
      <c r="U378" s="306" t="str">
        <f t="shared" si="43"/>
        <v/>
      </c>
      <c r="V378" s="289"/>
      <c r="W378" s="303"/>
      <c r="X378" s="286"/>
      <c r="Y378" s="305" t="str">
        <f>+IF(AND(W378&gt;0,V378&lt;&gt;'Data Validation (ROP used only)'!$A$25),SUM(W378:X378),"")</f>
        <v/>
      </c>
      <c r="Z378" s="307">
        <f>IF(OR(V378='Data Validation (ROP used only)'!$A$25,ISBLANK(W378),ISERROR(W378/$I378)),0,W378/$I378)</f>
        <v>0</v>
      </c>
      <c r="AA378" s="308"/>
      <c r="AB378" s="309" t="str" cm="1">
        <f t="array" ref="AB378">_xlfn.IFS(AA378="","",AA378/I378&gt;=2,I378*2,AA378/I378&lt;2,AA378)</f>
        <v/>
      </c>
      <c r="AC378" s="310" t="str">
        <f t="shared" si="48"/>
        <v/>
      </c>
      <c r="AD378" s="286"/>
      <c r="AE378" s="305" t="str">
        <f t="shared" si="49"/>
        <v/>
      </c>
      <c r="AF378" s="311">
        <f t="shared" si="50"/>
        <v>0</v>
      </c>
      <c r="AG378" s="187" t="str">
        <f>IF(L378&gt;0,L378+W378+AB378+AC378+R378+#REF!+N378,"")</f>
        <v/>
      </c>
      <c r="AH378" s="188" t="str">
        <f>IF(L378&gt;0,+X378+AD378+S378+#REF!+O378,"")</f>
        <v/>
      </c>
    </row>
    <row r="379" spans="2:34" ht="13.8" outlineLevel="1" x14ac:dyDescent="0.25">
      <c r="B379" s="1"/>
      <c r="C379" s="1"/>
      <c r="D379" s="1"/>
      <c r="E379" s="2"/>
      <c r="F379" s="1"/>
      <c r="G379" s="2"/>
      <c r="H379" s="286"/>
      <c r="I379" s="287"/>
      <c r="J379" s="288" t="str">
        <f t="shared" si="44"/>
        <v/>
      </c>
      <c r="K379" s="288">
        <f t="shared" si="45"/>
        <v>0</v>
      </c>
      <c r="L379" s="303"/>
      <c r="M379" s="304"/>
      <c r="N379" s="303"/>
      <c r="O379" s="286"/>
      <c r="P379" s="305" t="str">
        <f t="shared" si="46"/>
        <v/>
      </c>
      <c r="Q379" s="304"/>
      <c r="R379" s="303"/>
      <c r="S379" s="286"/>
      <c r="T379" s="305" t="str">
        <f t="shared" si="47"/>
        <v/>
      </c>
      <c r="U379" s="306" t="str">
        <f t="shared" si="43"/>
        <v/>
      </c>
      <c r="V379" s="289"/>
      <c r="W379" s="303"/>
      <c r="X379" s="286"/>
      <c r="Y379" s="305" t="str">
        <f>+IF(AND(W379&gt;0,V379&lt;&gt;'Data Validation (ROP used only)'!$A$25),SUM(W379:X379),"")</f>
        <v/>
      </c>
      <c r="Z379" s="307">
        <f>IF(OR(V379='Data Validation (ROP used only)'!$A$25,ISBLANK(W379),ISERROR(W379/$I379)),0,W379/$I379)</f>
        <v>0</v>
      </c>
      <c r="AA379" s="308"/>
      <c r="AB379" s="309" t="str" cm="1">
        <f t="array" ref="AB379">_xlfn.IFS(AA379="","",AA379/I379&gt;=2,I379*2,AA379/I379&lt;2,AA379)</f>
        <v/>
      </c>
      <c r="AC379" s="310" t="str">
        <f t="shared" si="48"/>
        <v/>
      </c>
      <c r="AD379" s="286"/>
      <c r="AE379" s="305" t="str">
        <f t="shared" si="49"/>
        <v/>
      </c>
      <c r="AF379" s="311">
        <f t="shared" si="50"/>
        <v>0</v>
      </c>
      <c r="AG379" s="187" t="str">
        <f>IF(L379&gt;0,L379+W379+AB379+AC379+R379+#REF!+N379,"")</f>
        <v/>
      </c>
      <c r="AH379" s="188" t="str">
        <f>IF(L379&gt;0,+X379+AD379+S379+#REF!+O379,"")</f>
        <v/>
      </c>
    </row>
    <row r="380" spans="2:34" ht="13.8" outlineLevel="1" x14ac:dyDescent="0.25">
      <c r="B380" s="1"/>
      <c r="C380" s="1"/>
      <c r="D380" s="1"/>
      <c r="E380" s="2"/>
      <c r="F380" s="1"/>
      <c r="G380" s="2"/>
      <c r="H380" s="286"/>
      <c r="I380" s="287"/>
      <c r="J380" s="288" t="str">
        <f t="shared" si="44"/>
        <v/>
      </c>
      <c r="K380" s="288">
        <f t="shared" si="45"/>
        <v>0</v>
      </c>
      <c r="L380" s="303"/>
      <c r="M380" s="304"/>
      <c r="N380" s="303"/>
      <c r="O380" s="286"/>
      <c r="P380" s="305" t="str">
        <f t="shared" si="46"/>
        <v/>
      </c>
      <c r="Q380" s="304"/>
      <c r="R380" s="303"/>
      <c r="S380" s="286"/>
      <c r="T380" s="305" t="str">
        <f t="shared" si="47"/>
        <v/>
      </c>
      <c r="U380" s="306" t="str">
        <f t="shared" si="43"/>
        <v/>
      </c>
      <c r="V380" s="289"/>
      <c r="W380" s="303"/>
      <c r="X380" s="286"/>
      <c r="Y380" s="305" t="str">
        <f>+IF(AND(W380&gt;0,V380&lt;&gt;'Data Validation (ROP used only)'!$A$25),SUM(W380:X380),"")</f>
        <v/>
      </c>
      <c r="Z380" s="307">
        <f>IF(OR(V380='Data Validation (ROP used only)'!$A$25,ISBLANK(W380),ISERROR(W380/$I380)),0,W380/$I380)</f>
        <v>0</v>
      </c>
      <c r="AA380" s="308"/>
      <c r="AB380" s="309" t="str" cm="1">
        <f t="array" ref="AB380">_xlfn.IFS(AA380="","",AA380/I380&gt;=2,I380*2,AA380/I380&lt;2,AA380)</f>
        <v/>
      </c>
      <c r="AC380" s="310" t="str">
        <f t="shared" si="48"/>
        <v/>
      </c>
      <c r="AD380" s="286"/>
      <c r="AE380" s="305" t="str">
        <f t="shared" si="49"/>
        <v/>
      </c>
      <c r="AF380" s="311">
        <f t="shared" si="50"/>
        <v>0</v>
      </c>
      <c r="AG380" s="187" t="str">
        <f>IF(L380&gt;0,L380+W380+AB380+AC380+R380+#REF!+N380,"")</f>
        <v/>
      </c>
      <c r="AH380" s="188" t="str">
        <f>IF(L380&gt;0,+X380+AD380+S380+#REF!+O380,"")</f>
        <v/>
      </c>
    </row>
    <row r="381" spans="2:34" ht="13.8" outlineLevel="1" x14ac:dyDescent="0.25">
      <c r="B381" s="1"/>
      <c r="C381" s="1"/>
      <c r="D381" s="1"/>
      <c r="E381" s="2"/>
      <c r="F381" s="1"/>
      <c r="G381" s="2"/>
      <c r="H381" s="286"/>
      <c r="I381" s="287"/>
      <c r="J381" s="288" t="str">
        <f t="shared" si="44"/>
        <v/>
      </c>
      <c r="K381" s="288">
        <f t="shared" si="45"/>
        <v>0</v>
      </c>
      <c r="L381" s="303"/>
      <c r="M381" s="304"/>
      <c r="N381" s="303"/>
      <c r="O381" s="286"/>
      <c r="P381" s="305" t="str">
        <f t="shared" si="46"/>
        <v/>
      </c>
      <c r="Q381" s="304"/>
      <c r="R381" s="303"/>
      <c r="S381" s="286"/>
      <c r="T381" s="305" t="str">
        <f t="shared" si="47"/>
        <v/>
      </c>
      <c r="U381" s="306" t="str">
        <f t="shared" si="43"/>
        <v/>
      </c>
      <c r="V381" s="289"/>
      <c r="W381" s="303"/>
      <c r="X381" s="286"/>
      <c r="Y381" s="305" t="str">
        <f>+IF(AND(W381&gt;0,V381&lt;&gt;'Data Validation (ROP used only)'!$A$25),SUM(W381:X381),"")</f>
        <v/>
      </c>
      <c r="Z381" s="307">
        <f>IF(OR(V381='Data Validation (ROP used only)'!$A$25,ISBLANK(W381),ISERROR(W381/$I381)),0,W381/$I381)</f>
        <v>0</v>
      </c>
      <c r="AA381" s="308"/>
      <c r="AB381" s="309" t="str" cm="1">
        <f t="array" ref="AB381">_xlfn.IFS(AA381="","",AA381/I381&gt;=2,I381*2,AA381/I381&lt;2,AA381)</f>
        <v/>
      </c>
      <c r="AC381" s="310" t="str">
        <f t="shared" si="48"/>
        <v/>
      </c>
      <c r="AD381" s="286"/>
      <c r="AE381" s="305" t="str">
        <f t="shared" si="49"/>
        <v/>
      </c>
      <c r="AF381" s="311">
        <f t="shared" si="50"/>
        <v>0</v>
      </c>
      <c r="AG381" s="187" t="str">
        <f>IF(L381&gt;0,L381+W381+AB381+AC381+R381+#REF!+N381,"")</f>
        <v/>
      </c>
      <c r="AH381" s="188" t="str">
        <f>IF(L381&gt;0,+X381+AD381+S381+#REF!+O381,"")</f>
        <v/>
      </c>
    </row>
    <row r="382" spans="2:34" ht="13.8" outlineLevel="1" x14ac:dyDescent="0.25">
      <c r="B382" s="1"/>
      <c r="C382" s="1"/>
      <c r="D382" s="1"/>
      <c r="E382" s="2"/>
      <c r="F382" s="1"/>
      <c r="G382" s="2"/>
      <c r="H382" s="286"/>
      <c r="I382" s="287"/>
      <c r="J382" s="288" t="str">
        <f t="shared" si="44"/>
        <v/>
      </c>
      <c r="K382" s="288">
        <f t="shared" si="45"/>
        <v>0</v>
      </c>
      <c r="L382" s="303"/>
      <c r="M382" s="304"/>
      <c r="N382" s="303"/>
      <c r="O382" s="286"/>
      <c r="P382" s="305" t="str">
        <f t="shared" si="46"/>
        <v/>
      </c>
      <c r="Q382" s="304"/>
      <c r="R382" s="303"/>
      <c r="S382" s="286"/>
      <c r="T382" s="305" t="str">
        <f t="shared" si="47"/>
        <v/>
      </c>
      <c r="U382" s="306" t="str">
        <f t="shared" si="43"/>
        <v/>
      </c>
      <c r="V382" s="289"/>
      <c r="W382" s="303"/>
      <c r="X382" s="286"/>
      <c r="Y382" s="305" t="str">
        <f>+IF(AND(W382&gt;0,V382&lt;&gt;'Data Validation (ROP used only)'!$A$25),SUM(W382:X382),"")</f>
        <v/>
      </c>
      <c r="Z382" s="307">
        <f>IF(OR(V382='Data Validation (ROP used only)'!$A$25,ISBLANK(W382),ISERROR(W382/$I382)),0,W382/$I382)</f>
        <v>0</v>
      </c>
      <c r="AA382" s="308"/>
      <c r="AB382" s="309" t="str" cm="1">
        <f t="array" ref="AB382">_xlfn.IFS(AA382="","",AA382/I382&gt;=2,I382*2,AA382/I382&lt;2,AA382)</f>
        <v/>
      </c>
      <c r="AC382" s="310" t="str">
        <f t="shared" si="48"/>
        <v/>
      </c>
      <c r="AD382" s="286"/>
      <c r="AE382" s="305" t="str">
        <f t="shared" si="49"/>
        <v/>
      </c>
      <c r="AF382" s="311">
        <f t="shared" si="50"/>
        <v>0</v>
      </c>
      <c r="AG382" s="187" t="str">
        <f>IF(L382&gt;0,L382+W382+AB382+AC382+R382+#REF!+N382,"")</f>
        <v/>
      </c>
      <c r="AH382" s="188" t="str">
        <f>IF(L382&gt;0,+X382+AD382+S382+#REF!+O382,"")</f>
        <v/>
      </c>
    </row>
    <row r="383" spans="2:34" ht="13.8" outlineLevel="1" x14ac:dyDescent="0.25">
      <c r="B383" s="1"/>
      <c r="C383" s="1"/>
      <c r="D383" s="1"/>
      <c r="E383" s="2"/>
      <c r="F383" s="1"/>
      <c r="G383" s="2"/>
      <c r="H383" s="286"/>
      <c r="I383" s="287"/>
      <c r="J383" s="288" t="str">
        <f t="shared" si="44"/>
        <v/>
      </c>
      <c r="K383" s="288">
        <f t="shared" si="45"/>
        <v>0</v>
      </c>
      <c r="L383" s="303"/>
      <c r="M383" s="304"/>
      <c r="N383" s="303"/>
      <c r="O383" s="286"/>
      <c r="P383" s="305" t="str">
        <f t="shared" si="46"/>
        <v/>
      </c>
      <c r="Q383" s="304"/>
      <c r="R383" s="303"/>
      <c r="S383" s="286"/>
      <c r="T383" s="305" t="str">
        <f t="shared" si="47"/>
        <v/>
      </c>
      <c r="U383" s="306" t="str">
        <f t="shared" si="43"/>
        <v/>
      </c>
      <c r="V383" s="289"/>
      <c r="W383" s="303"/>
      <c r="X383" s="286"/>
      <c r="Y383" s="305" t="str">
        <f>+IF(AND(W383&gt;0,V383&lt;&gt;'Data Validation (ROP used only)'!$A$25),SUM(W383:X383),"")</f>
        <v/>
      </c>
      <c r="Z383" s="307">
        <f>IF(OR(V383='Data Validation (ROP used only)'!$A$25,ISBLANK(W383),ISERROR(W383/$I383)),0,W383/$I383)</f>
        <v>0</v>
      </c>
      <c r="AA383" s="308"/>
      <c r="AB383" s="309" t="str" cm="1">
        <f t="array" ref="AB383">_xlfn.IFS(AA383="","",AA383/I383&gt;=2,I383*2,AA383/I383&lt;2,AA383)</f>
        <v/>
      </c>
      <c r="AC383" s="310" t="str">
        <f t="shared" si="48"/>
        <v/>
      </c>
      <c r="AD383" s="286"/>
      <c r="AE383" s="305" t="str">
        <f t="shared" si="49"/>
        <v/>
      </c>
      <c r="AF383" s="311">
        <f t="shared" si="50"/>
        <v>0</v>
      </c>
      <c r="AG383" s="187" t="str">
        <f>IF(L383&gt;0,L383+W383+AB383+AC383+R383+#REF!+N383,"")</f>
        <v/>
      </c>
      <c r="AH383" s="188" t="str">
        <f>IF(L383&gt;0,+X383+AD383+S383+#REF!+O383,"")</f>
        <v/>
      </c>
    </row>
    <row r="384" spans="2:34" ht="13.8" outlineLevel="1" x14ac:dyDescent="0.25">
      <c r="B384" s="1"/>
      <c r="C384" s="1"/>
      <c r="D384" s="1"/>
      <c r="E384" s="2"/>
      <c r="F384" s="1"/>
      <c r="G384" s="2"/>
      <c r="H384" s="286"/>
      <c r="I384" s="287"/>
      <c r="J384" s="288" t="str">
        <f t="shared" si="44"/>
        <v/>
      </c>
      <c r="K384" s="288">
        <f t="shared" si="45"/>
        <v>0</v>
      </c>
      <c r="L384" s="303"/>
      <c r="M384" s="304"/>
      <c r="N384" s="303"/>
      <c r="O384" s="286"/>
      <c r="P384" s="305" t="str">
        <f t="shared" si="46"/>
        <v/>
      </c>
      <c r="Q384" s="304"/>
      <c r="R384" s="303"/>
      <c r="S384" s="286"/>
      <c r="T384" s="305" t="str">
        <f t="shared" si="47"/>
        <v/>
      </c>
      <c r="U384" s="306" t="str">
        <f t="shared" si="43"/>
        <v/>
      </c>
      <c r="V384" s="289"/>
      <c r="W384" s="303"/>
      <c r="X384" s="286"/>
      <c r="Y384" s="305" t="str">
        <f>+IF(AND(W384&gt;0,V384&lt;&gt;'Data Validation (ROP used only)'!$A$25),SUM(W384:X384),"")</f>
        <v/>
      </c>
      <c r="Z384" s="307">
        <f>IF(OR(V384='Data Validation (ROP used only)'!$A$25,ISBLANK(W384),ISERROR(W384/$I384)),0,W384/$I384)</f>
        <v>0</v>
      </c>
      <c r="AA384" s="308"/>
      <c r="AB384" s="309" t="str" cm="1">
        <f t="array" ref="AB384">_xlfn.IFS(AA384="","",AA384/I384&gt;=2,I384*2,AA384/I384&lt;2,AA384)</f>
        <v/>
      </c>
      <c r="AC384" s="310" t="str">
        <f t="shared" si="48"/>
        <v/>
      </c>
      <c r="AD384" s="286"/>
      <c r="AE384" s="305" t="str">
        <f t="shared" si="49"/>
        <v/>
      </c>
      <c r="AF384" s="311">
        <f t="shared" si="50"/>
        <v>0</v>
      </c>
      <c r="AG384" s="187" t="str">
        <f>IF(L384&gt;0,L384+W384+AB384+AC384+R384+#REF!+N384,"")</f>
        <v/>
      </c>
      <c r="AH384" s="188" t="str">
        <f>IF(L384&gt;0,+X384+AD384+S384+#REF!+O384,"")</f>
        <v/>
      </c>
    </row>
    <row r="385" spans="2:34" ht="13.8" outlineLevel="1" x14ac:dyDescent="0.25">
      <c r="B385" s="1"/>
      <c r="C385" s="1"/>
      <c r="D385" s="1"/>
      <c r="E385" s="2"/>
      <c r="F385" s="1"/>
      <c r="G385" s="2"/>
      <c r="H385" s="286"/>
      <c r="I385" s="287"/>
      <c r="J385" s="288" t="str">
        <f t="shared" si="44"/>
        <v/>
      </c>
      <c r="K385" s="288">
        <f t="shared" si="45"/>
        <v>0</v>
      </c>
      <c r="L385" s="303"/>
      <c r="M385" s="304"/>
      <c r="N385" s="303"/>
      <c r="O385" s="286"/>
      <c r="P385" s="305" t="str">
        <f t="shared" si="46"/>
        <v/>
      </c>
      <c r="Q385" s="304"/>
      <c r="R385" s="303"/>
      <c r="S385" s="286"/>
      <c r="T385" s="305" t="str">
        <f t="shared" si="47"/>
        <v/>
      </c>
      <c r="U385" s="306" t="str">
        <f t="shared" si="43"/>
        <v/>
      </c>
      <c r="V385" s="289"/>
      <c r="W385" s="303"/>
      <c r="X385" s="286"/>
      <c r="Y385" s="305" t="str">
        <f>+IF(AND(W385&gt;0,V385&lt;&gt;'Data Validation (ROP used only)'!$A$25),SUM(W385:X385),"")</f>
        <v/>
      </c>
      <c r="Z385" s="307">
        <f>IF(OR(V385='Data Validation (ROP used only)'!$A$25,ISBLANK(W385),ISERROR(W385/$I385)),0,W385/$I385)</f>
        <v>0</v>
      </c>
      <c r="AA385" s="308"/>
      <c r="AB385" s="309" t="str" cm="1">
        <f t="array" ref="AB385">_xlfn.IFS(AA385="","",AA385/I385&gt;=2,I385*2,AA385/I385&lt;2,AA385)</f>
        <v/>
      </c>
      <c r="AC385" s="310" t="str">
        <f t="shared" si="48"/>
        <v/>
      </c>
      <c r="AD385" s="286"/>
      <c r="AE385" s="305" t="str">
        <f t="shared" si="49"/>
        <v/>
      </c>
      <c r="AF385" s="311">
        <f t="shared" si="50"/>
        <v>0</v>
      </c>
      <c r="AG385" s="187" t="str">
        <f>IF(L385&gt;0,L385+W385+AB385+AC385+R385+#REF!+N385,"")</f>
        <v/>
      </c>
      <c r="AH385" s="188" t="str">
        <f>IF(L385&gt;0,+X385+AD385+S385+#REF!+O385,"")</f>
        <v/>
      </c>
    </row>
    <row r="386" spans="2:34" ht="13.8" outlineLevel="1" x14ac:dyDescent="0.25">
      <c r="B386" s="1"/>
      <c r="C386" s="1"/>
      <c r="D386" s="1"/>
      <c r="E386" s="2"/>
      <c r="F386" s="1"/>
      <c r="G386" s="2"/>
      <c r="H386" s="286"/>
      <c r="I386" s="287"/>
      <c r="J386" s="288" t="str">
        <f t="shared" si="44"/>
        <v/>
      </c>
      <c r="K386" s="288">
        <f t="shared" si="45"/>
        <v>0</v>
      </c>
      <c r="L386" s="303"/>
      <c r="M386" s="304"/>
      <c r="N386" s="303"/>
      <c r="O386" s="286"/>
      <c r="P386" s="305" t="str">
        <f t="shared" si="46"/>
        <v/>
      </c>
      <c r="Q386" s="304"/>
      <c r="R386" s="303"/>
      <c r="S386" s="286"/>
      <c r="T386" s="305" t="str">
        <f t="shared" si="47"/>
        <v/>
      </c>
      <c r="U386" s="306" t="str">
        <f t="shared" si="43"/>
        <v/>
      </c>
      <c r="V386" s="289"/>
      <c r="W386" s="303"/>
      <c r="X386" s="286"/>
      <c r="Y386" s="305" t="str">
        <f>+IF(AND(W386&gt;0,V386&lt;&gt;'Data Validation (ROP used only)'!$A$25),SUM(W386:X386),"")</f>
        <v/>
      </c>
      <c r="Z386" s="307">
        <f>IF(OR(V386='Data Validation (ROP used only)'!$A$25,ISBLANK(W386),ISERROR(W386/$I386)),0,W386/$I386)</f>
        <v>0</v>
      </c>
      <c r="AA386" s="308"/>
      <c r="AB386" s="309" t="str" cm="1">
        <f t="array" ref="AB386">_xlfn.IFS(AA386="","",AA386/I386&gt;=2,I386*2,AA386/I386&lt;2,AA386)</f>
        <v/>
      </c>
      <c r="AC386" s="310" t="str">
        <f t="shared" si="48"/>
        <v/>
      </c>
      <c r="AD386" s="286"/>
      <c r="AE386" s="305" t="str">
        <f t="shared" si="49"/>
        <v/>
      </c>
      <c r="AF386" s="311">
        <f t="shared" si="50"/>
        <v>0</v>
      </c>
      <c r="AG386" s="187" t="str">
        <f>IF(L386&gt;0,L386+W386+AB386+AC386+R386+#REF!+N386,"")</f>
        <v/>
      </c>
      <c r="AH386" s="188" t="str">
        <f>IF(L386&gt;0,+X386+AD386+S386+#REF!+O386,"")</f>
        <v/>
      </c>
    </row>
    <row r="387" spans="2:34" ht="13.8" outlineLevel="1" x14ac:dyDescent="0.25">
      <c r="B387" s="1"/>
      <c r="C387" s="1"/>
      <c r="D387" s="1"/>
      <c r="E387" s="2"/>
      <c r="F387" s="1"/>
      <c r="G387" s="2"/>
      <c r="H387" s="286"/>
      <c r="I387" s="287"/>
      <c r="J387" s="288" t="str">
        <f t="shared" si="44"/>
        <v/>
      </c>
      <c r="K387" s="288">
        <f t="shared" si="45"/>
        <v>0</v>
      </c>
      <c r="L387" s="303"/>
      <c r="M387" s="304"/>
      <c r="N387" s="303"/>
      <c r="O387" s="286"/>
      <c r="P387" s="305" t="str">
        <f t="shared" si="46"/>
        <v/>
      </c>
      <c r="Q387" s="304"/>
      <c r="R387" s="303"/>
      <c r="S387" s="286"/>
      <c r="T387" s="305" t="str">
        <f t="shared" si="47"/>
        <v/>
      </c>
      <c r="U387" s="306" t="str">
        <f t="shared" si="43"/>
        <v/>
      </c>
      <c r="V387" s="289"/>
      <c r="W387" s="303"/>
      <c r="X387" s="286"/>
      <c r="Y387" s="305" t="str">
        <f>+IF(AND(W387&gt;0,V387&lt;&gt;'Data Validation (ROP used only)'!$A$25),SUM(W387:X387),"")</f>
        <v/>
      </c>
      <c r="Z387" s="307">
        <f>IF(OR(V387='Data Validation (ROP used only)'!$A$25,ISBLANK(W387),ISERROR(W387/$I387)),0,W387/$I387)</f>
        <v>0</v>
      </c>
      <c r="AA387" s="308"/>
      <c r="AB387" s="309" t="str" cm="1">
        <f t="array" ref="AB387">_xlfn.IFS(AA387="","",AA387/I387&gt;=2,I387*2,AA387/I387&lt;2,AA387)</f>
        <v/>
      </c>
      <c r="AC387" s="310" t="str">
        <f t="shared" si="48"/>
        <v/>
      </c>
      <c r="AD387" s="286"/>
      <c r="AE387" s="305" t="str">
        <f t="shared" si="49"/>
        <v/>
      </c>
      <c r="AF387" s="311">
        <f t="shared" si="50"/>
        <v>0</v>
      </c>
      <c r="AG387" s="187" t="str">
        <f>IF(L387&gt;0,L387+W387+AB387+AC387+R387+#REF!+N387,"")</f>
        <v/>
      </c>
      <c r="AH387" s="188" t="str">
        <f>IF(L387&gt;0,+X387+AD387+S387+#REF!+O387,"")</f>
        <v/>
      </c>
    </row>
    <row r="388" spans="2:34" ht="13.8" outlineLevel="1" x14ac:dyDescent="0.25">
      <c r="B388" s="1"/>
      <c r="C388" s="1"/>
      <c r="D388" s="1"/>
      <c r="E388" s="2"/>
      <c r="F388" s="1"/>
      <c r="G388" s="2"/>
      <c r="H388" s="286"/>
      <c r="I388" s="287"/>
      <c r="J388" s="288" t="str">
        <f t="shared" si="44"/>
        <v/>
      </c>
      <c r="K388" s="288">
        <f t="shared" si="45"/>
        <v>0</v>
      </c>
      <c r="L388" s="303"/>
      <c r="M388" s="304"/>
      <c r="N388" s="303"/>
      <c r="O388" s="286"/>
      <c r="P388" s="305" t="str">
        <f t="shared" si="46"/>
        <v/>
      </c>
      <c r="Q388" s="304"/>
      <c r="R388" s="303"/>
      <c r="S388" s="286"/>
      <c r="T388" s="305" t="str">
        <f t="shared" si="47"/>
        <v/>
      </c>
      <c r="U388" s="306" t="str">
        <f t="shared" si="43"/>
        <v/>
      </c>
      <c r="V388" s="289"/>
      <c r="W388" s="303"/>
      <c r="X388" s="286"/>
      <c r="Y388" s="305" t="str">
        <f>+IF(AND(W388&gt;0,V388&lt;&gt;'Data Validation (ROP used only)'!$A$25),SUM(W388:X388),"")</f>
        <v/>
      </c>
      <c r="Z388" s="307">
        <f>IF(OR(V388='Data Validation (ROP used only)'!$A$25,ISBLANK(W388),ISERROR(W388/$I388)),0,W388/$I388)</f>
        <v>0</v>
      </c>
      <c r="AA388" s="308"/>
      <c r="AB388" s="309" t="str" cm="1">
        <f t="array" ref="AB388">_xlfn.IFS(AA388="","",AA388/I388&gt;=2,I388*2,AA388/I388&lt;2,AA388)</f>
        <v/>
      </c>
      <c r="AC388" s="310" t="str">
        <f t="shared" si="48"/>
        <v/>
      </c>
      <c r="AD388" s="286"/>
      <c r="AE388" s="305" t="str">
        <f t="shared" si="49"/>
        <v/>
      </c>
      <c r="AF388" s="311">
        <f t="shared" si="50"/>
        <v>0</v>
      </c>
      <c r="AG388" s="187" t="str">
        <f>IF(L388&gt;0,L388+W388+AB388+AC388+R388+#REF!+N388,"")</f>
        <v/>
      </c>
      <c r="AH388" s="188" t="str">
        <f>IF(L388&gt;0,+X388+AD388+S388+#REF!+O388,"")</f>
        <v/>
      </c>
    </row>
    <row r="389" spans="2:34" ht="13.8" outlineLevel="1" x14ac:dyDescent="0.25">
      <c r="B389" s="1"/>
      <c r="C389" s="1"/>
      <c r="D389" s="1"/>
      <c r="E389" s="2"/>
      <c r="F389" s="1"/>
      <c r="G389" s="2"/>
      <c r="H389" s="286"/>
      <c r="I389" s="287"/>
      <c r="J389" s="288" t="str">
        <f t="shared" si="44"/>
        <v/>
      </c>
      <c r="K389" s="288">
        <f t="shared" si="45"/>
        <v>0</v>
      </c>
      <c r="L389" s="303"/>
      <c r="M389" s="304"/>
      <c r="N389" s="303"/>
      <c r="O389" s="286"/>
      <c r="P389" s="305" t="str">
        <f t="shared" si="46"/>
        <v/>
      </c>
      <c r="Q389" s="304"/>
      <c r="R389" s="303"/>
      <c r="S389" s="286"/>
      <c r="T389" s="305" t="str">
        <f t="shared" si="47"/>
        <v/>
      </c>
      <c r="U389" s="306" t="str">
        <f t="shared" si="43"/>
        <v/>
      </c>
      <c r="V389" s="289"/>
      <c r="W389" s="303"/>
      <c r="X389" s="286"/>
      <c r="Y389" s="305" t="str">
        <f>+IF(AND(W389&gt;0,V389&lt;&gt;'Data Validation (ROP used only)'!$A$25),SUM(W389:X389),"")</f>
        <v/>
      </c>
      <c r="Z389" s="307">
        <f>IF(OR(V389='Data Validation (ROP used only)'!$A$25,ISBLANK(W389),ISERROR(W389/$I389)),0,W389/$I389)</f>
        <v>0</v>
      </c>
      <c r="AA389" s="308"/>
      <c r="AB389" s="309" t="str" cm="1">
        <f t="array" ref="AB389">_xlfn.IFS(AA389="","",AA389/I389&gt;=2,I389*2,AA389/I389&lt;2,AA389)</f>
        <v/>
      </c>
      <c r="AC389" s="310" t="str">
        <f t="shared" si="48"/>
        <v/>
      </c>
      <c r="AD389" s="286"/>
      <c r="AE389" s="305" t="str">
        <f t="shared" si="49"/>
        <v/>
      </c>
      <c r="AF389" s="311">
        <f t="shared" si="50"/>
        <v>0</v>
      </c>
      <c r="AG389" s="187" t="str">
        <f>IF(L389&gt;0,L389+W389+AB389+AC389+R389+#REF!+N389,"")</f>
        <v/>
      </c>
      <c r="AH389" s="188" t="str">
        <f>IF(L389&gt;0,+X389+AD389+S389+#REF!+O389,"")</f>
        <v/>
      </c>
    </row>
    <row r="390" spans="2:34" ht="13.8" outlineLevel="1" x14ac:dyDescent="0.25">
      <c r="B390" s="1"/>
      <c r="C390" s="1"/>
      <c r="D390" s="1"/>
      <c r="E390" s="2"/>
      <c r="F390" s="1"/>
      <c r="G390" s="2"/>
      <c r="H390" s="286"/>
      <c r="I390" s="287"/>
      <c r="J390" s="288" t="str">
        <f t="shared" si="44"/>
        <v/>
      </c>
      <c r="K390" s="288">
        <f t="shared" si="45"/>
        <v>0</v>
      </c>
      <c r="L390" s="303"/>
      <c r="M390" s="304"/>
      <c r="N390" s="303"/>
      <c r="O390" s="286"/>
      <c r="P390" s="305" t="str">
        <f t="shared" si="46"/>
        <v/>
      </c>
      <c r="Q390" s="304"/>
      <c r="R390" s="303"/>
      <c r="S390" s="286"/>
      <c r="T390" s="305" t="str">
        <f t="shared" si="47"/>
        <v/>
      </c>
      <c r="U390" s="306" t="str">
        <f t="shared" si="43"/>
        <v/>
      </c>
      <c r="V390" s="289"/>
      <c r="W390" s="303"/>
      <c r="X390" s="286"/>
      <c r="Y390" s="305" t="str">
        <f>+IF(AND(W390&gt;0,V390&lt;&gt;'Data Validation (ROP used only)'!$A$25),SUM(W390:X390),"")</f>
        <v/>
      </c>
      <c r="Z390" s="307">
        <f>IF(OR(V390='Data Validation (ROP used only)'!$A$25,ISBLANK(W390),ISERROR(W390/$I390)),0,W390/$I390)</f>
        <v>0</v>
      </c>
      <c r="AA390" s="308"/>
      <c r="AB390" s="309" t="str" cm="1">
        <f t="array" ref="AB390">_xlfn.IFS(AA390="","",AA390/I390&gt;=2,I390*2,AA390/I390&lt;2,AA390)</f>
        <v/>
      </c>
      <c r="AC390" s="310" t="str">
        <f t="shared" si="48"/>
        <v/>
      </c>
      <c r="AD390" s="286"/>
      <c r="AE390" s="305" t="str">
        <f t="shared" si="49"/>
        <v/>
      </c>
      <c r="AF390" s="311">
        <f t="shared" si="50"/>
        <v>0</v>
      </c>
      <c r="AG390" s="187" t="str">
        <f>IF(L390&gt;0,L390+W390+AB390+AC390+R390+#REF!+N390,"")</f>
        <v/>
      </c>
      <c r="AH390" s="188" t="str">
        <f>IF(L390&gt;0,+X390+AD390+S390+#REF!+O390,"")</f>
        <v/>
      </c>
    </row>
    <row r="391" spans="2:34" ht="13.8" outlineLevel="1" x14ac:dyDescent="0.25">
      <c r="B391" s="1"/>
      <c r="C391" s="1"/>
      <c r="D391" s="1"/>
      <c r="E391" s="2"/>
      <c r="F391" s="1"/>
      <c r="G391" s="2"/>
      <c r="H391" s="286"/>
      <c r="I391" s="287"/>
      <c r="J391" s="288" t="str">
        <f t="shared" si="44"/>
        <v/>
      </c>
      <c r="K391" s="288">
        <f t="shared" si="45"/>
        <v>0</v>
      </c>
      <c r="L391" s="303"/>
      <c r="M391" s="304"/>
      <c r="N391" s="303"/>
      <c r="O391" s="286"/>
      <c r="P391" s="305" t="str">
        <f t="shared" si="46"/>
        <v/>
      </c>
      <c r="Q391" s="304"/>
      <c r="R391" s="303"/>
      <c r="S391" s="286"/>
      <c r="T391" s="305" t="str">
        <f t="shared" si="47"/>
        <v/>
      </c>
      <c r="U391" s="306" t="str">
        <f t="shared" si="43"/>
        <v/>
      </c>
      <c r="V391" s="289"/>
      <c r="W391" s="303"/>
      <c r="X391" s="286"/>
      <c r="Y391" s="305" t="str">
        <f>+IF(AND(W391&gt;0,V391&lt;&gt;'Data Validation (ROP used only)'!$A$25),SUM(W391:X391),"")</f>
        <v/>
      </c>
      <c r="Z391" s="307">
        <f>IF(OR(V391='Data Validation (ROP used only)'!$A$25,ISBLANK(W391),ISERROR(W391/$I391)),0,W391/$I391)</f>
        <v>0</v>
      </c>
      <c r="AA391" s="308"/>
      <c r="AB391" s="309" t="str" cm="1">
        <f t="array" ref="AB391">_xlfn.IFS(AA391="","",AA391/I391&gt;=2,I391*2,AA391/I391&lt;2,AA391)</f>
        <v/>
      </c>
      <c r="AC391" s="310" t="str">
        <f t="shared" si="48"/>
        <v/>
      </c>
      <c r="AD391" s="286"/>
      <c r="AE391" s="305" t="str">
        <f t="shared" si="49"/>
        <v/>
      </c>
      <c r="AF391" s="311">
        <f t="shared" si="50"/>
        <v>0</v>
      </c>
      <c r="AG391" s="187" t="str">
        <f>IF(L391&gt;0,L391+W391+AB391+AC391+R391+#REF!+N391,"")</f>
        <v/>
      </c>
      <c r="AH391" s="188" t="str">
        <f>IF(L391&gt;0,+X391+AD391+S391+#REF!+O391,"")</f>
        <v/>
      </c>
    </row>
    <row r="392" spans="2:34" ht="13.8" outlineLevel="1" x14ac:dyDescent="0.25">
      <c r="B392" s="1"/>
      <c r="C392" s="1"/>
      <c r="D392" s="1"/>
      <c r="E392" s="2"/>
      <c r="F392" s="1"/>
      <c r="G392" s="2"/>
      <c r="H392" s="286"/>
      <c r="I392" s="287"/>
      <c r="J392" s="288" t="str">
        <f t="shared" si="44"/>
        <v/>
      </c>
      <c r="K392" s="288">
        <f t="shared" si="45"/>
        <v>0</v>
      </c>
      <c r="L392" s="303"/>
      <c r="M392" s="304"/>
      <c r="N392" s="303"/>
      <c r="O392" s="286"/>
      <c r="P392" s="305" t="str">
        <f t="shared" si="46"/>
        <v/>
      </c>
      <c r="Q392" s="304"/>
      <c r="R392" s="303"/>
      <c r="S392" s="286"/>
      <c r="T392" s="305" t="str">
        <f t="shared" si="47"/>
        <v/>
      </c>
      <c r="U392" s="306" t="str">
        <f t="shared" si="43"/>
        <v/>
      </c>
      <c r="V392" s="289"/>
      <c r="W392" s="303"/>
      <c r="X392" s="286"/>
      <c r="Y392" s="305" t="str">
        <f>+IF(AND(W392&gt;0,V392&lt;&gt;'Data Validation (ROP used only)'!$A$25),SUM(W392:X392),"")</f>
        <v/>
      </c>
      <c r="Z392" s="307">
        <f>IF(OR(V392='Data Validation (ROP used only)'!$A$25,ISBLANK(W392),ISERROR(W392/$I392)),0,W392/$I392)</f>
        <v>0</v>
      </c>
      <c r="AA392" s="308"/>
      <c r="AB392" s="309" t="str" cm="1">
        <f t="array" ref="AB392">_xlfn.IFS(AA392="","",AA392/I392&gt;=2,I392*2,AA392/I392&lt;2,AA392)</f>
        <v/>
      </c>
      <c r="AC392" s="310" t="str">
        <f t="shared" si="48"/>
        <v/>
      </c>
      <c r="AD392" s="286"/>
      <c r="AE392" s="305" t="str">
        <f t="shared" si="49"/>
        <v/>
      </c>
      <c r="AF392" s="311">
        <f t="shared" si="50"/>
        <v>0</v>
      </c>
      <c r="AG392" s="187" t="str">
        <f>IF(L392&gt;0,L392+W392+AB392+AC392+R392+#REF!+N392,"")</f>
        <v/>
      </c>
      <c r="AH392" s="188" t="str">
        <f>IF(L392&gt;0,+X392+AD392+S392+#REF!+O392,"")</f>
        <v/>
      </c>
    </row>
    <row r="393" spans="2:34" ht="13.8" outlineLevel="1" x14ac:dyDescent="0.25">
      <c r="B393" s="1"/>
      <c r="C393" s="1"/>
      <c r="D393" s="1"/>
      <c r="E393" s="2"/>
      <c r="F393" s="1"/>
      <c r="G393" s="2"/>
      <c r="H393" s="286"/>
      <c r="I393" s="287"/>
      <c r="J393" s="288" t="str">
        <f t="shared" si="44"/>
        <v/>
      </c>
      <c r="K393" s="288">
        <f t="shared" si="45"/>
        <v>0</v>
      </c>
      <c r="L393" s="303"/>
      <c r="M393" s="304"/>
      <c r="N393" s="303"/>
      <c r="O393" s="286"/>
      <c r="P393" s="305" t="str">
        <f t="shared" si="46"/>
        <v/>
      </c>
      <c r="Q393" s="304"/>
      <c r="R393" s="303"/>
      <c r="S393" s="286"/>
      <c r="T393" s="305" t="str">
        <f t="shared" si="47"/>
        <v/>
      </c>
      <c r="U393" s="306" t="str">
        <f t="shared" si="43"/>
        <v/>
      </c>
      <c r="V393" s="289"/>
      <c r="W393" s="303"/>
      <c r="X393" s="286"/>
      <c r="Y393" s="305" t="str">
        <f>+IF(AND(W393&gt;0,V393&lt;&gt;'Data Validation (ROP used only)'!$A$25),SUM(W393:X393),"")</f>
        <v/>
      </c>
      <c r="Z393" s="307">
        <f>IF(OR(V393='Data Validation (ROP used only)'!$A$25,ISBLANK(W393),ISERROR(W393/$I393)),0,W393/$I393)</f>
        <v>0</v>
      </c>
      <c r="AA393" s="308"/>
      <c r="AB393" s="309" t="str" cm="1">
        <f t="array" ref="AB393">_xlfn.IFS(AA393="","",AA393/I393&gt;=2,I393*2,AA393/I393&lt;2,AA393)</f>
        <v/>
      </c>
      <c r="AC393" s="310" t="str">
        <f t="shared" si="48"/>
        <v/>
      </c>
      <c r="AD393" s="286"/>
      <c r="AE393" s="305" t="str">
        <f t="shared" si="49"/>
        <v/>
      </c>
      <c r="AF393" s="311">
        <f t="shared" si="50"/>
        <v>0</v>
      </c>
      <c r="AG393" s="187" t="str">
        <f>IF(L393&gt;0,L393+W393+AB393+AC393+R393+#REF!+N393,"")</f>
        <v/>
      </c>
      <c r="AH393" s="188" t="str">
        <f>IF(L393&gt;0,+X393+AD393+S393+#REF!+O393,"")</f>
        <v/>
      </c>
    </row>
    <row r="394" spans="2:34" ht="13.8" outlineLevel="1" x14ac:dyDescent="0.25">
      <c r="B394" s="1"/>
      <c r="C394" s="1"/>
      <c r="D394" s="1"/>
      <c r="E394" s="2"/>
      <c r="F394" s="1"/>
      <c r="G394" s="2"/>
      <c r="H394" s="286"/>
      <c r="I394" s="287"/>
      <c r="J394" s="288" t="str">
        <f t="shared" si="44"/>
        <v/>
      </c>
      <c r="K394" s="288">
        <f t="shared" si="45"/>
        <v>0</v>
      </c>
      <c r="L394" s="303"/>
      <c r="M394" s="304"/>
      <c r="N394" s="303"/>
      <c r="O394" s="286"/>
      <c r="P394" s="305" t="str">
        <f t="shared" si="46"/>
        <v/>
      </c>
      <c r="Q394" s="304"/>
      <c r="R394" s="303"/>
      <c r="S394" s="286"/>
      <c r="T394" s="305" t="str">
        <f t="shared" si="47"/>
        <v/>
      </c>
      <c r="U394" s="306" t="str">
        <f t="shared" ref="U394:U457" si="51">IF(ISERROR(R394/$I394),"",R394/$I394)</f>
        <v/>
      </c>
      <c r="V394" s="289"/>
      <c r="W394" s="303"/>
      <c r="X394" s="286"/>
      <c r="Y394" s="305" t="str">
        <f>+IF(AND(W394&gt;0,V394&lt;&gt;'Data Validation (ROP used only)'!$A$25),SUM(W394:X394),"")</f>
        <v/>
      </c>
      <c r="Z394" s="307">
        <f>IF(OR(V394='Data Validation (ROP used only)'!$A$25,ISBLANK(W394),ISERROR(W394/$I394)),0,W394/$I394)</f>
        <v>0</v>
      </c>
      <c r="AA394" s="308"/>
      <c r="AB394" s="309" t="str" cm="1">
        <f t="array" ref="AB394">_xlfn.IFS(AA394="","",AA394/I394&gt;=2,I394*2,AA394/I394&lt;2,AA394)</f>
        <v/>
      </c>
      <c r="AC394" s="310" t="str">
        <f t="shared" si="48"/>
        <v/>
      </c>
      <c r="AD394" s="286"/>
      <c r="AE394" s="305" t="str">
        <f t="shared" si="49"/>
        <v/>
      </c>
      <c r="AF394" s="311">
        <f t="shared" si="50"/>
        <v>0</v>
      </c>
      <c r="AG394" s="187" t="str">
        <f>IF(L394&gt;0,L394+W394+AB394+AC394+R394+#REF!+N394,"")</f>
        <v/>
      </c>
      <c r="AH394" s="188" t="str">
        <f>IF(L394&gt;0,+X394+AD394+S394+#REF!+O394,"")</f>
        <v/>
      </c>
    </row>
    <row r="395" spans="2:34" ht="13.8" outlineLevel="1" x14ac:dyDescent="0.25">
      <c r="B395" s="1"/>
      <c r="C395" s="1"/>
      <c r="D395" s="1"/>
      <c r="E395" s="2"/>
      <c r="F395" s="1"/>
      <c r="G395" s="2"/>
      <c r="H395" s="286"/>
      <c r="I395" s="287"/>
      <c r="J395" s="288" t="str">
        <f t="shared" ref="J395:J458" si="52">IF(ISERROR(H395/C395),"",H395/C395)</f>
        <v/>
      </c>
      <c r="K395" s="288">
        <f t="shared" ref="K395:K458" si="53">IF(ISERROR(I395/1754.5),"",I395/1754.5)</f>
        <v>0</v>
      </c>
      <c r="L395" s="303"/>
      <c r="M395" s="304"/>
      <c r="N395" s="303"/>
      <c r="O395" s="286"/>
      <c r="P395" s="305" t="str">
        <f t="shared" ref="P395:P458" si="54">+IF(N395+O395&gt;0,+N395+O395,"")</f>
        <v/>
      </c>
      <c r="Q395" s="304"/>
      <c r="R395" s="303"/>
      <c r="S395" s="286"/>
      <c r="T395" s="305" t="str">
        <f t="shared" ref="T395:T458" si="55">+IF((R395+S395)&gt;0,+R395+S395,"")</f>
        <v/>
      </c>
      <c r="U395" s="306" t="str">
        <f t="shared" si="51"/>
        <v/>
      </c>
      <c r="V395" s="289"/>
      <c r="W395" s="303"/>
      <c r="X395" s="286"/>
      <c r="Y395" s="305" t="str">
        <f>+IF(AND(W395&gt;0,V395&lt;&gt;'Data Validation (ROP used only)'!$A$25),SUM(W395:X395),"")</f>
        <v/>
      </c>
      <c r="Z395" s="307">
        <f>IF(OR(V395='Data Validation (ROP used only)'!$A$25,ISBLANK(W395),ISERROR(W395/$I395)),0,W395/$I395)</f>
        <v>0</v>
      </c>
      <c r="AA395" s="308"/>
      <c r="AB395" s="309" t="str" cm="1">
        <f t="array" ref="AB395">_xlfn.IFS(AA395="","",AA395/I395&gt;=2,I395*2,AA395/I395&lt;2,AA395)</f>
        <v/>
      </c>
      <c r="AC395" s="310" t="str">
        <f t="shared" ref="AC395:AC458" si="56">IF(ISBLANK(AA395),"",AA395-AB395)</f>
        <v/>
      </c>
      <c r="AD395" s="286"/>
      <c r="AE395" s="305" t="str">
        <f t="shared" ref="AE395:AE458" si="57">IF(AA395=0,"",AA395+AD395)</f>
        <v/>
      </c>
      <c r="AF395" s="311">
        <f t="shared" ref="AF395:AF458" si="58">IF(ISERROR(AA395/$I395),0,AA395/$I395)</f>
        <v>0</v>
      </c>
      <c r="AG395" s="187" t="str">
        <f>IF(L395&gt;0,L395+W395+AB395+AC395+R395+#REF!+N395,"")</f>
        <v/>
      </c>
      <c r="AH395" s="188" t="str">
        <f>IF(L395&gt;0,+X395+AD395+S395+#REF!+O395,"")</f>
        <v/>
      </c>
    </row>
    <row r="396" spans="2:34" ht="13.8" outlineLevel="1" x14ac:dyDescent="0.25">
      <c r="B396" s="1"/>
      <c r="C396" s="1"/>
      <c r="D396" s="1"/>
      <c r="E396" s="2"/>
      <c r="F396" s="1"/>
      <c r="G396" s="2"/>
      <c r="H396" s="286"/>
      <c r="I396" s="287"/>
      <c r="J396" s="288" t="str">
        <f t="shared" si="52"/>
        <v/>
      </c>
      <c r="K396" s="288">
        <f t="shared" si="53"/>
        <v>0</v>
      </c>
      <c r="L396" s="303"/>
      <c r="M396" s="304"/>
      <c r="N396" s="303"/>
      <c r="O396" s="286"/>
      <c r="P396" s="305" t="str">
        <f t="shared" si="54"/>
        <v/>
      </c>
      <c r="Q396" s="304"/>
      <c r="R396" s="303"/>
      <c r="S396" s="286"/>
      <c r="T396" s="305" t="str">
        <f t="shared" si="55"/>
        <v/>
      </c>
      <c r="U396" s="306" t="str">
        <f t="shared" si="51"/>
        <v/>
      </c>
      <c r="V396" s="289"/>
      <c r="W396" s="303"/>
      <c r="X396" s="286"/>
      <c r="Y396" s="305" t="str">
        <f>+IF(AND(W396&gt;0,V396&lt;&gt;'Data Validation (ROP used only)'!$A$25),SUM(W396:X396),"")</f>
        <v/>
      </c>
      <c r="Z396" s="307">
        <f>IF(OR(V396='Data Validation (ROP used only)'!$A$25,ISBLANK(W396),ISERROR(W396/$I396)),0,W396/$I396)</f>
        <v>0</v>
      </c>
      <c r="AA396" s="308"/>
      <c r="AB396" s="309" t="str" cm="1">
        <f t="array" ref="AB396">_xlfn.IFS(AA396="","",AA396/I396&gt;=2,I396*2,AA396/I396&lt;2,AA396)</f>
        <v/>
      </c>
      <c r="AC396" s="310" t="str">
        <f t="shared" si="56"/>
        <v/>
      </c>
      <c r="AD396" s="286"/>
      <c r="AE396" s="305" t="str">
        <f t="shared" si="57"/>
        <v/>
      </c>
      <c r="AF396" s="311">
        <f t="shared" si="58"/>
        <v>0</v>
      </c>
      <c r="AG396" s="187" t="str">
        <f>IF(L396&gt;0,L396+W396+AB396+AC396+R396+#REF!+N396,"")</f>
        <v/>
      </c>
      <c r="AH396" s="188" t="str">
        <f>IF(L396&gt;0,+X396+AD396+S396+#REF!+O396,"")</f>
        <v/>
      </c>
    </row>
    <row r="397" spans="2:34" ht="13.8" outlineLevel="1" x14ac:dyDescent="0.25">
      <c r="B397" s="1"/>
      <c r="C397" s="1"/>
      <c r="D397" s="1"/>
      <c r="E397" s="2"/>
      <c r="F397" s="1"/>
      <c r="G397" s="2"/>
      <c r="H397" s="286"/>
      <c r="I397" s="287"/>
      <c r="J397" s="288" t="str">
        <f t="shared" si="52"/>
        <v/>
      </c>
      <c r="K397" s="288">
        <f t="shared" si="53"/>
        <v>0</v>
      </c>
      <c r="L397" s="303"/>
      <c r="M397" s="304"/>
      <c r="N397" s="303"/>
      <c r="O397" s="286"/>
      <c r="P397" s="305" t="str">
        <f t="shared" si="54"/>
        <v/>
      </c>
      <c r="Q397" s="304"/>
      <c r="R397" s="303"/>
      <c r="S397" s="286"/>
      <c r="T397" s="305" t="str">
        <f t="shared" si="55"/>
        <v/>
      </c>
      <c r="U397" s="306" t="str">
        <f t="shared" si="51"/>
        <v/>
      </c>
      <c r="V397" s="289"/>
      <c r="W397" s="303"/>
      <c r="X397" s="286"/>
      <c r="Y397" s="305" t="str">
        <f>+IF(AND(W397&gt;0,V397&lt;&gt;'Data Validation (ROP used only)'!$A$25),SUM(W397:X397),"")</f>
        <v/>
      </c>
      <c r="Z397" s="307">
        <f>IF(OR(V397='Data Validation (ROP used only)'!$A$25,ISBLANK(W397),ISERROR(W397/$I397)),0,W397/$I397)</f>
        <v>0</v>
      </c>
      <c r="AA397" s="308"/>
      <c r="AB397" s="309" t="str" cm="1">
        <f t="array" ref="AB397">_xlfn.IFS(AA397="","",AA397/I397&gt;=2,I397*2,AA397/I397&lt;2,AA397)</f>
        <v/>
      </c>
      <c r="AC397" s="310" t="str">
        <f t="shared" si="56"/>
        <v/>
      </c>
      <c r="AD397" s="286"/>
      <c r="AE397" s="305" t="str">
        <f t="shared" si="57"/>
        <v/>
      </c>
      <c r="AF397" s="311">
        <f t="shared" si="58"/>
        <v>0</v>
      </c>
      <c r="AG397" s="187" t="str">
        <f>IF(L397&gt;0,L397+W397+AB397+AC397+R397+#REF!+N397,"")</f>
        <v/>
      </c>
      <c r="AH397" s="188" t="str">
        <f>IF(L397&gt;0,+X397+AD397+S397+#REF!+O397,"")</f>
        <v/>
      </c>
    </row>
    <row r="398" spans="2:34" ht="13.8" outlineLevel="1" x14ac:dyDescent="0.25">
      <c r="B398" s="1"/>
      <c r="C398" s="1"/>
      <c r="D398" s="1"/>
      <c r="E398" s="2"/>
      <c r="F398" s="1"/>
      <c r="G398" s="2"/>
      <c r="H398" s="286"/>
      <c r="I398" s="287"/>
      <c r="J398" s="288" t="str">
        <f t="shared" si="52"/>
        <v/>
      </c>
      <c r="K398" s="288">
        <f t="shared" si="53"/>
        <v>0</v>
      </c>
      <c r="L398" s="303"/>
      <c r="M398" s="304"/>
      <c r="N398" s="303"/>
      <c r="O398" s="286"/>
      <c r="P398" s="305" t="str">
        <f t="shared" si="54"/>
        <v/>
      </c>
      <c r="Q398" s="304"/>
      <c r="R398" s="303"/>
      <c r="S398" s="286"/>
      <c r="T398" s="305" t="str">
        <f t="shared" si="55"/>
        <v/>
      </c>
      <c r="U398" s="306" t="str">
        <f t="shared" si="51"/>
        <v/>
      </c>
      <c r="V398" s="289"/>
      <c r="W398" s="303"/>
      <c r="X398" s="286"/>
      <c r="Y398" s="305" t="str">
        <f>+IF(AND(W398&gt;0,V398&lt;&gt;'Data Validation (ROP used only)'!$A$25),SUM(W398:X398),"")</f>
        <v/>
      </c>
      <c r="Z398" s="307">
        <f>IF(OR(V398='Data Validation (ROP used only)'!$A$25,ISBLANK(W398),ISERROR(W398/$I398)),0,W398/$I398)</f>
        <v>0</v>
      </c>
      <c r="AA398" s="308"/>
      <c r="AB398" s="309" t="str" cm="1">
        <f t="array" ref="AB398">_xlfn.IFS(AA398="","",AA398/I398&gt;=2,I398*2,AA398/I398&lt;2,AA398)</f>
        <v/>
      </c>
      <c r="AC398" s="310" t="str">
        <f t="shared" si="56"/>
        <v/>
      </c>
      <c r="AD398" s="286"/>
      <c r="AE398" s="305" t="str">
        <f t="shared" si="57"/>
        <v/>
      </c>
      <c r="AF398" s="311">
        <f t="shared" si="58"/>
        <v>0</v>
      </c>
      <c r="AG398" s="187" t="str">
        <f>IF(L398&gt;0,L398+W398+AB398+AC398+R398+#REF!+N398,"")</f>
        <v/>
      </c>
      <c r="AH398" s="188" t="str">
        <f>IF(L398&gt;0,+X398+AD398+S398+#REF!+O398,"")</f>
        <v/>
      </c>
    </row>
    <row r="399" spans="2:34" ht="13.8" outlineLevel="1" x14ac:dyDescent="0.25">
      <c r="B399" s="1"/>
      <c r="C399" s="1"/>
      <c r="D399" s="1"/>
      <c r="E399" s="2"/>
      <c r="F399" s="1"/>
      <c r="G399" s="2"/>
      <c r="H399" s="286"/>
      <c r="I399" s="287"/>
      <c r="J399" s="288" t="str">
        <f t="shared" si="52"/>
        <v/>
      </c>
      <c r="K399" s="288">
        <f t="shared" si="53"/>
        <v>0</v>
      </c>
      <c r="L399" s="303"/>
      <c r="M399" s="304"/>
      <c r="N399" s="303"/>
      <c r="O399" s="286"/>
      <c r="P399" s="305" t="str">
        <f t="shared" si="54"/>
        <v/>
      </c>
      <c r="Q399" s="304"/>
      <c r="R399" s="303"/>
      <c r="S399" s="286"/>
      <c r="T399" s="305" t="str">
        <f t="shared" si="55"/>
        <v/>
      </c>
      <c r="U399" s="306" t="str">
        <f t="shared" si="51"/>
        <v/>
      </c>
      <c r="V399" s="289"/>
      <c r="W399" s="303"/>
      <c r="X399" s="286"/>
      <c r="Y399" s="305" t="str">
        <f>+IF(AND(W399&gt;0,V399&lt;&gt;'Data Validation (ROP used only)'!$A$25),SUM(W399:X399),"")</f>
        <v/>
      </c>
      <c r="Z399" s="307">
        <f>IF(OR(V399='Data Validation (ROP used only)'!$A$25,ISBLANK(W399),ISERROR(W399/$I399)),0,W399/$I399)</f>
        <v>0</v>
      </c>
      <c r="AA399" s="308"/>
      <c r="AB399" s="309" t="str" cm="1">
        <f t="array" ref="AB399">_xlfn.IFS(AA399="","",AA399/I399&gt;=2,I399*2,AA399/I399&lt;2,AA399)</f>
        <v/>
      </c>
      <c r="AC399" s="310" t="str">
        <f t="shared" si="56"/>
        <v/>
      </c>
      <c r="AD399" s="286"/>
      <c r="AE399" s="305" t="str">
        <f t="shared" si="57"/>
        <v/>
      </c>
      <c r="AF399" s="311">
        <f t="shared" si="58"/>
        <v>0</v>
      </c>
      <c r="AG399" s="187" t="str">
        <f>IF(L399&gt;0,L399+W399+AB399+AC399+R399+#REF!+N399,"")</f>
        <v/>
      </c>
      <c r="AH399" s="188" t="str">
        <f>IF(L399&gt;0,+X399+AD399+S399+#REF!+O399,"")</f>
        <v/>
      </c>
    </row>
    <row r="400" spans="2:34" ht="13.8" outlineLevel="1" x14ac:dyDescent="0.25">
      <c r="B400" s="1"/>
      <c r="C400" s="1"/>
      <c r="D400" s="1"/>
      <c r="E400" s="2"/>
      <c r="F400" s="1"/>
      <c r="G400" s="2"/>
      <c r="H400" s="286"/>
      <c r="I400" s="287"/>
      <c r="J400" s="288" t="str">
        <f t="shared" si="52"/>
        <v/>
      </c>
      <c r="K400" s="288">
        <f t="shared" si="53"/>
        <v>0</v>
      </c>
      <c r="L400" s="303"/>
      <c r="M400" s="304"/>
      <c r="N400" s="303"/>
      <c r="O400" s="286"/>
      <c r="P400" s="305" t="str">
        <f t="shared" si="54"/>
        <v/>
      </c>
      <c r="Q400" s="304"/>
      <c r="R400" s="303"/>
      <c r="S400" s="286"/>
      <c r="T400" s="305" t="str">
        <f t="shared" si="55"/>
        <v/>
      </c>
      <c r="U400" s="306" t="str">
        <f t="shared" si="51"/>
        <v/>
      </c>
      <c r="V400" s="289"/>
      <c r="W400" s="303"/>
      <c r="X400" s="286"/>
      <c r="Y400" s="305" t="str">
        <f>+IF(AND(W400&gt;0,V400&lt;&gt;'Data Validation (ROP used only)'!$A$25),SUM(W400:X400),"")</f>
        <v/>
      </c>
      <c r="Z400" s="307">
        <f>IF(OR(V400='Data Validation (ROP used only)'!$A$25,ISBLANK(W400),ISERROR(W400/$I400)),0,W400/$I400)</f>
        <v>0</v>
      </c>
      <c r="AA400" s="308"/>
      <c r="AB400" s="309" t="str" cm="1">
        <f t="array" ref="AB400">_xlfn.IFS(AA400="","",AA400/I400&gt;=2,I400*2,AA400/I400&lt;2,AA400)</f>
        <v/>
      </c>
      <c r="AC400" s="310" t="str">
        <f t="shared" si="56"/>
        <v/>
      </c>
      <c r="AD400" s="286"/>
      <c r="AE400" s="305" t="str">
        <f t="shared" si="57"/>
        <v/>
      </c>
      <c r="AF400" s="311">
        <f t="shared" si="58"/>
        <v>0</v>
      </c>
      <c r="AG400" s="187" t="str">
        <f>IF(L400&gt;0,L400+W400+AB400+AC400+R400+#REF!+N400,"")</f>
        <v/>
      </c>
      <c r="AH400" s="188" t="str">
        <f>IF(L400&gt;0,+X400+AD400+S400+#REF!+O400,"")</f>
        <v/>
      </c>
    </row>
    <row r="401" spans="2:34" ht="13.8" outlineLevel="1" x14ac:dyDescent="0.25">
      <c r="B401" s="1"/>
      <c r="C401" s="1"/>
      <c r="D401" s="1"/>
      <c r="E401" s="2"/>
      <c r="F401" s="1"/>
      <c r="G401" s="2"/>
      <c r="H401" s="286"/>
      <c r="I401" s="287"/>
      <c r="J401" s="288" t="str">
        <f t="shared" si="52"/>
        <v/>
      </c>
      <c r="K401" s="288">
        <f t="shared" si="53"/>
        <v>0</v>
      </c>
      <c r="L401" s="303"/>
      <c r="M401" s="304"/>
      <c r="N401" s="303"/>
      <c r="O401" s="286"/>
      <c r="P401" s="305" t="str">
        <f t="shared" si="54"/>
        <v/>
      </c>
      <c r="Q401" s="304"/>
      <c r="R401" s="303"/>
      <c r="S401" s="286"/>
      <c r="T401" s="305" t="str">
        <f t="shared" si="55"/>
        <v/>
      </c>
      <c r="U401" s="306" t="str">
        <f t="shared" si="51"/>
        <v/>
      </c>
      <c r="V401" s="289"/>
      <c r="W401" s="303"/>
      <c r="X401" s="286"/>
      <c r="Y401" s="305" t="str">
        <f>+IF(AND(W401&gt;0,V401&lt;&gt;'Data Validation (ROP used only)'!$A$25),SUM(W401:X401),"")</f>
        <v/>
      </c>
      <c r="Z401" s="307">
        <f>IF(OR(V401='Data Validation (ROP used only)'!$A$25,ISBLANK(W401),ISERROR(W401/$I401)),0,W401/$I401)</f>
        <v>0</v>
      </c>
      <c r="AA401" s="308"/>
      <c r="AB401" s="309" t="str" cm="1">
        <f t="array" ref="AB401">_xlfn.IFS(AA401="","",AA401/I401&gt;=2,I401*2,AA401/I401&lt;2,AA401)</f>
        <v/>
      </c>
      <c r="AC401" s="310" t="str">
        <f t="shared" si="56"/>
        <v/>
      </c>
      <c r="AD401" s="286"/>
      <c r="AE401" s="305" t="str">
        <f t="shared" si="57"/>
        <v/>
      </c>
      <c r="AF401" s="311">
        <f t="shared" si="58"/>
        <v>0</v>
      </c>
      <c r="AG401" s="187" t="str">
        <f>IF(L401&gt;0,L401+W401+AB401+AC401+R401+#REF!+N401,"")</f>
        <v/>
      </c>
      <c r="AH401" s="188" t="str">
        <f>IF(L401&gt;0,+X401+AD401+S401+#REF!+O401,"")</f>
        <v/>
      </c>
    </row>
    <row r="402" spans="2:34" ht="13.8" outlineLevel="1" x14ac:dyDescent="0.25">
      <c r="B402" s="1"/>
      <c r="C402" s="1"/>
      <c r="D402" s="1"/>
      <c r="E402" s="2"/>
      <c r="F402" s="1"/>
      <c r="G402" s="2"/>
      <c r="H402" s="286"/>
      <c r="I402" s="287"/>
      <c r="J402" s="288" t="str">
        <f t="shared" si="52"/>
        <v/>
      </c>
      <c r="K402" s="288">
        <f t="shared" si="53"/>
        <v>0</v>
      </c>
      <c r="L402" s="303"/>
      <c r="M402" s="304"/>
      <c r="N402" s="303"/>
      <c r="O402" s="286"/>
      <c r="P402" s="305" t="str">
        <f t="shared" si="54"/>
        <v/>
      </c>
      <c r="Q402" s="304"/>
      <c r="R402" s="303"/>
      <c r="S402" s="286"/>
      <c r="T402" s="305" t="str">
        <f t="shared" si="55"/>
        <v/>
      </c>
      <c r="U402" s="306" t="str">
        <f t="shared" si="51"/>
        <v/>
      </c>
      <c r="V402" s="289"/>
      <c r="W402" s="303"/>
      <c r="X402" s="286"/>
      <c r="Y402" s="305" t="str">
        <f>+IF(AND(W402&gt;0,V402&lt;&gt;'Data Validation (ROP used only)'!$A$25),SUM(W402:X402),"")</f>
        <v/>
      </c>
      <c r="Z402" s="307">
        <f>IF(OR(V402='Data Validation (ROP used only)'!$A$25,ISBLANK(W402),ISERROR(W402/$I402)),0,W402/$I402)</f>
        <v>0</v>
      </c>
      <c r="AA402" s="308"/>
      <c r="AB402" s="309" t="str" cm="1">
        <f t="array" ref="AB402">_xlfn.IFS(AA402="","",AA402/I402&gt;=2,I402*2,AA402/I402&lt;2,AA402)</f>
        <v/>
      </c>
      <c r="AC402" s="310" t="str">
        <f t="shared" si="56"/>
        <v/>
      </c>
      <c r="AD402" s="286"/>
      <c r="AE402" s="305" t="str">
        <f t="shared" si="57"/>
        <v/>
      </c>
      <c r="AF402" s="311">
        <f t="shared" si="58"/>
        <v>0</v>
      </c>
      <c r="AG402" s="187" t="str">
        <f>IF(L402&gt;0,L402+W402+AB402+AC402+R402+#REF!+N402,"")</f>
        <v/>
      </c>
      <c r="AH402" s="188" t="str">
        <f>IF(L402&gt;0,+X402+AD402+S402+#REF!+O402,"")</f>
        <v/>
      </c>
    </row>
    <row r="403" spans="2:34" ht="13.8" outlineLevel="1" x14ac:dyDescent="0.25">
      <c r="B403" s="1"/>
      <c r="C403" s="1"/>
      <c r="D403" s="1"/>
      <c r="E403" s="2"/>
      <c r="F403" s="1"/>
      <c r="G403" s="2"/>
      <c r="H403" s="286"/>
      <c r="I403" s="287"/>
      <c r="J403" s="288" t="str">
        <f t="shared" si="52"/>
        <v/>
      </c>
      <c r="K403" s="288">
        <f t="shared" si="53"/>
        <v>0</v>
      </c>
      <c r="L403" s="303"/>
      <c r="M403" s="304"/>
      <c r="N403" s="303"/>
      <c r="O403" s="286"/>
      <c r="P403" s="305" t="str">
        <f t="shared" si="54"/>
        <v/>
      </c>
      <c r="Q403" s="304"/>
      <c r="R403" s="303"/>
      <c r="S403" s="286"/>
      <c r="T403" s="305" t="str">
        <f t="shared" si="55"/>
        <v/>
      </c>
      <c r="U403" s="306" t="str">
        <f t="shared" si="51"/>
        <v/>
      </c>
      <c r="V403" s="289"/>
      <c r="W403" s="303"/>
      <c r="X403" s="286"/>
      <c r="Y403" s="305" t="str">
        <f>+IF(AND(W403&gt;0,V403&lt;&gt;'Data Validation (ROP used only)'!$A$25),SUM(W403:X403),"")</f>
        <v/>
      </c>
      <c r="Z403" s="307">
        <f>IF(OR(V403='Data Validation (ROP used only)'!$A$25,ISBLANK(W403),ISERROR(W403/$I403)),0,W403/$I403)</f>
        <v>0</v>
      </c>
      <c r="AA403" s="308"/>
      <c r="AB403" s="309" t="str" cm="1">
        <f t="array" ref="AB403">_xlfn.IFS(AA403="","",AA403/I403&gt;=2,I403*2,AA403/I403&lt;2,AA403)</f>
        <v/>
      </c>
      <c r="AC403" s="310" t="str">
        <f t="shared" si="56"/>
        <v/>
      </c>
      <c r="AD403" s="286"/>
      <c r="AE403" s="305" t="str">
        <f t="shared" si="57"/>
        <v/>
      </c>
      <c r="AF403" s="311">
        <f t="shared" si="58"/>
        <v>0</v>
      </c>
      <c r="AG403" s="187" t="str">
        <f>IF(L403&gt;0,L403+W403+AB403+AC403+R403+#REF!+N403,"")</f>
        <v/>
      </c>
      <c r="AH403" s="188" t="str">
        <f>IF(L403&gt;0,+X403+AD403+S403+#REF!+O403,"")</f>
        <v/>
      </c>
    </row>
    <row r="404" spans="2:34" ht="13.8" outlineLevel="1" x14ac:dyDescent="0.25">
      <c r="B404" s="1"/>
      <c r="C404" s="1"/>
      <c r="D404" s="1"/>
      <c r="E404" s="2"/>
      <c r="F404" s="1"/>
      <c r="G404" s="2"/>
      <c r="H404" s="286"/>
      <c r="I404" s="287"/>
      <c r="J404" s="288" t="str">
        <f t="shared" si="52"/>
        <v/>
      </c>
      <c r="K404" s="288">
        <f t="shared" si="53"/>
        <v>0</v>
      </c>
      <c r="L404" s="303"/>
      <c r="M404" s="304"/>
      <c r="N404" s="303"/>
      <c r="O404" s="286"/>
      <c r="P404" s="305" t="str">
        <f t="shared" si="54"/>
        <v/>
      </c>
      <c r="Q404" s="304"/>
      <c r="R404" s="303"/>
      <c r="S404" s="286"/>
      <c r="T404" s="305" t="str">
        <f t="shared" si="55"/>
        <v/>
      </c>
      <c r="U404" s="306" t="str">
        <f t="shared" si="51"/>
        <v/>
      </c>
      <c r="V404" s="289"/>
      <c r="W404" s="303"/>
      <c r="X404" s="286"/>
      <c r="Y404" s="305" t="str">
        <f>+IF(AND(W404&gt;0,V404&lt;&gt;'Data Validation (ROP used only)'!$A$25),SUM(W404:X404),"")</f>
        <v/>
      </c>
      <c r="Z404" s="307">
        <f>IF(OR(V404='Data Validation (ROP used only)'!$A$25,ISBLANK(W404),ISERROR(W404/$I404)),0,W404/$I404)</f>
        <v>0</v>
      </c>
      <c r="AA404" s="308"/>
      <c r="AB404" s="309" t="str" cm="1">
        <f t="array" ref="AB404">_xlfn.IFS(AA404="","",AA404/I404&gt;=2,I404*2,AA404/I404&lt;2,AA404)</f>
        <v/>
      </c>
      <c r="AC404" s="310" t="str">
        <f t="shared" si="56"/>
        <v/>
      </c>
      <c r="AD404" s="286"/>
      <c r="AE404" s="305" t="str">
        <f t="shared" si="57"/>
        <v/>
      </c>
      <c r="AF404" s="311">
        <f t="shared" si="58"/>
        <v>0</v>
      </c>
      <c r="AG404" s="187" t="str">
        <f>IF(L404&gt;0,L404+W404+AB404+AC404+R404+#REF!+N404,"")</f>
        <v/>
      </c>
      <c r="AH404" s="188" t="str">
        <f>IF(L404&gt;0,+X404+AD404+S404+#REF!+O404,"")</f>
        <v/>
      </c>
    </row>
    <row r="405" spans="2:34" ht="13.8" outlineLevel="1" x14ac:dyDescent="0.25">
      <c r="B405" s="1"/>
      <c r="C405" s="1"/>
      <c r="D405" s="1"/>
      <c r="E405" s="2"/>
      <c r="F405" s="1"/>
      <c r="G405" s="2"/>
      <c r="H405" s="286"/>
      <c r="I405" s="287"/>
      <c r="J405" s="288" t="str">
        <f t="shared" si="52"/>
        <v/>
      </c>
      <c r="K405" s="288">
        <f t="shared" si="53"/>
        <v>0</v>
      </c>
      <c r="L405" s="303"/>
      <c r="M405" s="304"/>
      <c r="N405" s="303"/>
      <c r="O405" s="286"/>
      <c r="P405" s="305" t="str">
        <f t="shared" si="54"/>
        <v/>
      </c>
      <c r="Q405" s="304"/>
      <c r="R405" s="303"/>
      <c r="S405" s="286"/>
      <c r="T405" s="305" t="str">
        <f t="shared" si="55"/>
        <v/>
      </c>
      <c r="U405" s="306" t="str">
        <f t="shared" si="51"/>
        <v/>
      </c>
      <c r="V405" s="289"/>
      <c r="W405" s="303"/>
      <c r="X405" s="286"/>
      <c r="Y405" s="305" t="str">
        <f>+IF(AND(W405&gt;0,V405&lt;&gt;'Data Validation (ROP used only)'!$A$25),SUM(W405:X405),"")</f>
        <v/>
      </c>
      <c r="Z405" s="307">
        <f>IF(OR(V405='Data Validation (ROP used only)'!$A$25,ISBLANK(W405),ISERROR(W405/$I405)),0,W405/$I405)</f>
        <v>0</v>
      </c>
      <c r="AA405" s="308"/>
      <c r="AB405" s="309" t="str" cm="1">
        <f t="array" ref="AB405">_xlfn.IFS(AA405="","",AA405/I405&gt;=2,I405*2,AA405/I405&lt;2,AA405)</f>
        <v/>
      </c>
      <c r="AC405" s="310" t="str">
        <f t="shared" si="56"/>
        <v/>
      </c>
      <c r="AD405" s="286"/>
      <c r="AE405" s="305" t="str">
        <f t="shared" si="57"/>
        <v/>
      </c>
      <c r="AF405" s="311">
        <f t="shared" si="58"/>
        <v>0</v>
      </c>
      <c r="AG405" s="187" t="str">
        <f>IF(L405&gt;0,L405+W405+AB405+AC405+R405+#REF!+N405,"")</f>
        <v/>
      </c>
      <c r="AH405" s="188" t="str">
        <f>IF(L405&gt;0,+X405+AD405+S405+#REF!+O405,"")</f>
        <v/>
      </c>
    </row>
    <row r="406" spans="2:34" ht="13.8" outlineLevel="1" x14ac:dyDescent="0.25">
      <c r="B406" s="1"/>
      <c r="C406" s="1"/>
      <c r="D406" s="1"/>
      <c r="E406" s="2"/>
      <c r="F406" s="1"/>
      <c r="G406" s="2"/>
      <c r="H406" s="286"/>
      <c r="I406" s="287"/>
      <c r="J406" s="288" t="str">
        <f t="shared" si="52"/>
        <v/>
      </c>
      <c r="K406" s="288">
        <f t="shared" si="53"/>
        <v>0</v>
      </c>
      <c r="L406" s="303"/>
      <c r="M406" s="304"/>
      <c r="N406" s="303"/>
      <c r="O406" s="286"/>
      <c r="P406" s="305" t="str">
        <f t="shared" si="54"/>
        <v/>
      </c>
      <c r="Q406" s="304"/>
      <c r="R406" s="303"/>
      <c r="S406" s="286"/>
      <c r="T406" s="305" t="str">
        <f t="shared" si="55"/>
        <v/>
      </c>
      <c r="U406" s="306" t="str">
        <f t="shared" si="51"/>
        <v/>
      </c>
      <c r="V406" s="289"/>
      <c r="W406" s="303"/>
      <c r="X406" s="286"/>
      <c r="Y406" s="305" t="str">
        <f>+IF(AND(W406&gt;0,V406&lt;&gt;'Data Validation (ROP used only)'!$A$25),SUM(W406:X406),"")</f>
        <v/>
      </c>
      <c r="Z406" s="307">
        <f>IF(OR(V406='Data Validation (ROP used only)'!$A$25,ISBLANK(W406),ISERROR(W406/$I406)),0,W406/$I406)</f>
        <v>0</v>
      </c>
      <c r="AA406" s="308"/>
      <c r="AB406" s="309" t="str" cm="1">
        <f t="array" ref="AB406">_xlfn.IFS(AA406="","",AA406/I406&gt;=2,I406*2,AA406/I406&lt;2,AA406)</f>
        <v/>
      </c>
      <c r="AC406" s="310" t="str">
        <f t="shared" si="56"/>
        <v/>
      </c>
      <c r="AD406" s="286"/>
      <c r="AE406" s="305" t="str">
        <f t="shared" si="57"/>
        <v/>
      </c>
      <c r="AF406" s="311">
        <f t="shared" si="58"/>
        <v>0</v>
      </c>
      <c r="AG406" s="187" t="str">
        <f>IF(L406&gt;0,L406+W406+AB406+AC406+R406+#REF!+N406,"")</f>
        <v/>
      </c>
      <c r="AH406" s="188" t="str">
        <f>IF(L406&gt;0,+X406+AD406+S406+#REF!+O406,"")</f>
        <v/>
      </c>
    </row>
    <row r="407" spans="2:34" ht="13.8" outlineLevel="1" x14ac:dyDescent="0.25">
      <c r="B407" s="1"/>
      <c r="C407" s="1"/>
      <c r="D407" s="1"/>
      <c r="E407" s="2"/>
      <c r="F407" s="1"/>
      <c r="G407" s="2"/>
      <c r="H407" s="286"/>
      <c r="I407" s="287"/>
      <c r="J407" s="288" t="str">
        <f t="shared" si="52"/>
        <v/>
      </c>
      <c r="K407" s="288">
        <f t="shared" si="53"/>
        <v>0</v>
      </c>
      <c r="L407" s="303"/>
      <c r="M407" s="304"/>
      <c r="N407" s="303"/>
      <c r="O407" s="286"/>
      <c r="P407" s="305" t="str">
        <f t="shared" si="54"/>
        <v/>
      </c>
      <c r="Q407" s="304"/>
      <c r="R407" s="303"/>
      <c r="S407" s="286"/>
      <c r="T407" s="305" t="str">
        <f t="shared" si="55"/>
        <v/>
      </c>
      <c r="U407" s="306" t="str">
        <f t="shared" si="51"/>
        <v/>
      </c>
      <c r="V407" s="289"/>
      <c r="W407" s="303"/>
      <c r="X407" s="286"/>
      <c r="Y407" s="305" t="str">
        <f>+IF(AND(W407&gt;0,V407&lt;&gt;'Data Validation (ROP used only)'!$A$25),SUM(W407:X407),"")</f>
        <v/>
      </c>
      <c r="Z407" s="307">
        <f>IF(OR(V407='Data Validation (ROP used only)'!$A$25,ISBLANK(W407),ISERROR(W407/$I407)),0,W407/$I407)</f>
        <v>0</v>
      </c>
      <c r="AA407" s="308"/>
      <c r="AB407" s="309" t="str" cm="1">
        <f t="array" ref="AB407">_xlfn.IFS(AA407="","",AA407/I407&gt;=2,I407*2,AA407/I407&lt;2,AA407)</f>
        <v/>
      </c>
      <c r="AC407" s="310" t="str">
        <f t="shared" si="56"/>
        <v/>
      </c>
      <c r="AD407" s="286"/>
      <c r="AE407" s="305" t="str">
        <f t="shared" si="57"/>
        <v/>
      </c>
      <c r="AF407" s="311">
        <f t="shared" si="58"/>
        <v>0</v>
      </c>
      <c r="AG407" s="187" t="str">
        <f>IF(L407&gt;0,L407+W407+AB407+AC407+R407+#REF!+N407,"")</f>
        <v/>
      </c>
      <c r="AH407" s="188" t="str">
        <f>IF(L407&gt;0,+X407+AD407+S407+#REF!+O407,"")</f>
        <v/>
      </c>
    </row>
    <row r="408" spans="2:34" ht="13.8" outlineLevel="1" x14ac:dyDescent="0.25">
      <c r="B408" s="1"/>
      <c r="C408" s="1"/>
      <c r="D408" s="1"/>
      <c r="E408" s="2"/>
      <c r="F408" s="1"/>
      <c r="G408" s="2"/>
      <c r="H408" s="286"/>
      <c r="I408" s="287"/>
      <c r="J408" s="288" t="str">
        <f t="shared" si="52"/>
        <v/>
      </c>
      <c r="K408" s="288">
        <f t="shared" si="53"/>
        <v>0</v>
      </c>
      <c r="L408" s="303"/>
      <c r="M408" s="304"/>
      <c r="N408" s="303"/>
      <c r="O408" s="286"/>
      <c r="P408" s="305" t="str">
        <f t="shared" si="54"/>
        <v/>
      </c>
      <c r="Q408" s="304"/>
      <c r="R408" s="303"/>
      <c r="S408" s="286"/>
      <c r="T408" s="305" t="str">
        <f t="shared" si="55"/>
        <v/>
      </c>
      <c r="U408" s="306" t="str">
        <f t="shared" si="51"/>
        <v/>
      </c>
      <c r="V408" s="289"/>
      <c r="W408" s="303"/>
      <c r="X408" s="286"/>
      <c r="Y408" s="305" t="str">
        <f>+IF(AND(W408&gt;0,V408&lt;&gt;'Data Validation (ROP used only)'!$A$25),SUM(W408:X408),"")</f>
        <v/>
      </c>
      <c r="Z408" s="307">
        <f>IF(OR(V408='Data Validation (ROP used only)'!$A$25,ISBLANK(W408),ISERROR(W408/$I408)),0,W408/$I408)</f>
        <v>0</v>
      </c>
      <c r="AA408" s="308"/>
      <c r="AB408" s="309" t="str" cm="1">
        <f t="array" ref="AB408">_xlfn.IFS(AA408="","",AA408/I408&gt;=2,I408*2,AA408/I408&lt;2,AA408)</f>
        <v/>
      </c>
      <c r="AC408" s="310" t="str">
        <f t="shared" si="56"/>
        <v/>
      </c>
      <c r="AD408" s="286"/>
      <c r="AE408" s="305" t="str">
        <f t="shared" si="57"/>
        <v/>
      </c>
      <c r="AF408" s="311">
        <f t="shared" si="58"/>
        <v>0</v>
      </c>
      <c r="AG408" s="187" t="str">
        <f>IF(L408&gt;0,L408+W408+AB408+AC408+R408+#REF!+N408,"")</f>
        <v/>
      </c>
      <c r="AH408" s="188" t="str">
        <f>IF(L408&gt;0,+X408+AD408+S408+#REF!+O408,"")</f>
        <v/>
      </c>
    </row>
    <row r="409" spans="2:34" ht="13.8" outlineLevel="1" x14ac:dyDescent="0.25">
      <c r="B409" s="1"/>
      <c r="C409" s="1"/>
      <c r="D409" s="1"/>
      <c r="E409" s="2"/>
      <c r="F409" s="1"/>
      <c r="G409" s="2"/>
      <c r="H409" s="286"/>
      <c r="I409" s="287"/>
      <c r="J409" s="288" t="str">
        <f t="shared" si="52"/>
        <v/>
      </c>
      <c r="K409" s="288">
        <f t="shared" si="53"/>
        <v>0</v>
      </c>
      <c r="L409" s="303"/>
      <c r="M409" s="304"/>
      <c r="N409" s="303"/>
      <c r="O409" s="286"/>
      <c r="P409" s="305" t="str">
        <f t="shared" si="54"/>
        <v/>
      </c>
      <c r="Q409" s="304"/>
      <c r="R409" s="303"/>
      <c r="S409" s="286"/>
      <c r="T409" s="305" t="str">
        <f t="shared" si="55"/>
        <v/>
      </c>
      <c r="U409" s="306" t="str">
        <f t="shared" si="51"/>
        <v/>
      </c>
      <c r="V409" s="289"/>
      <c r="W409" s="303"/>
      <c r="X409" s="286"/>
      <c r="Y409" s="305" t="str">
        <f>+IF(AND(W409&gt;0,V409&lt;&gt;'Data Validation (ROP used only)'!$A$25),SUM(W409:X409),"")</f>
        <v/>
      </c>
      <c r="Z409" s="307">
        <f>IF(OR(V409='Data Validation (ROP used only)'!$A$25,ISBLANK(W409),ISERROR(W409/$I409)),0,W409/$I409)</f>
        <v>0</v>
      </c>
      <c r="AA409" s="308"/>
      <c r="AB409" s="309" t="str" cm="1">
        <f t="array" ref="AB409">_xlfn.IFS(AA409="","",AA409/I409&gt;=2,I409*2,AA409/I409&lt;2,AA409)</f>
        <v/>
      </c>
      <c r="AC409" s="310" t="str">
        <f t="shared" si="56"/>
        <v/>
      </c>
      <c r="AD409" s="286"/>
      <c r="AE409" s="305" t="str">
        <f t="shared" si="57"/>
        <v/>
      </c>
      <c r="AF409" s="311">
        <f t="shared" si="58"/>
        <v>0</v>
      </c>
      <c r="AG409" s="187" t="str">
        <f>IF(L409&gt;0,L409+W409+AB409+AC409+R409+#REF!+N409,"")</f>
        <v/>
      </c>
      <c r="AH409" s="188" t="str">
        <f>IF(L409&gt;0,+X409+AD409+S409+#REF!+O409,"")</f>
        <v/>
      </c>
    </row>
    <row r="410" spans="2:34" ht="13.8" outlineLevel="1" x14ac:dyDescent="0.25">
      <c r="B410" s="1"/>
      <c r="C410" s="1"/>
      <c r="D410" s="1"/>
      <c r="E410" s="2"/>
      <c r="F410" s="1"/>
      <c r="G410" s="2"/>
      <c r="H410" s="286"/>
      <c r="I410" s="287"/>
      <c r="J410" s="288" t="str">
        <f t="shared" si="52"/>
        <v/>
      </c>
      <c r="K410" s="288">
        <f t="shared" si="53"/>
        <v>0</v>
      </c>
      <c r="L410" s="303"/>
      <c r="M410" s="304"/>
      <c r="N410" s="303"/>
      <c r="O410" s="286"/>
      <c r="P410" s="305" t="str">
        <f t="shared" si="54"/>
        <v/>
      </c>
      <c r="Q410" s="304"/>
      <c r="R410" s="303"/>
      <c r="S410" s="286"/>
      <c r="T410" s="305" t="str">
        <f t="shared" si="55"/>
        <v/>
      </c>
      <c r="U410" s="306" t="str">
        <f t="shared" si="51"/>
        <v/>
      </c>
      <c r="V410" s="289"/>
      <c r="W410" s="303"/>
      <c r="X410" s="286"/>
      <c r="Y410" s="305" t="str">
        <f>+IF(AND(W410&gt;0,V410&lt;&gt;'Data Validation (ROP used only)'!$A$25),SUM(W410:X410),"")</f>
        <v/>
      </c>
      <c r="Z410" s="307">
        <f>IF(OR(V410='Data Validation (ROP used only)'!$A$25,ISBLANK(W410),ISERROR(W410/$I410)),0,W410/$I410)</f>
        <v>0</v>
      </c>
      <c r="AA410" s="308"/>
      <c r="AB410" s="309" t="str" cm="1">
        <f t="array" ref="AB410">_xlfn.IFS(AA410="","",AA410/I410&gt;=2,I410*2,AA410/I410&lt;2,AA410)</f>
        <v/>
      </c>
      <c r="AC410" s="310" t="str">
        <f t="shared" si="56"/>
        <v/>
      </c>
      <c r="AD410" s="286"/>
      <c r="AE410" s="305" t="str">
        <f t="shared" si="57"/>
        <v/>
      </c>
      <c r="AF410" s="311">
        <f t="shared" si="58"/>
        <v>0</v>
      </c>
      <c r="AG410" s="187" t="str">
        <f>IF(L410&gt;0,L410+W410+AB410+AC410+R410+#REF!+N410,"")</f>
        <v/>
      </c>
      <c r="AH410" s="188" t="str">
        <f>IF(L410&gt;0,+X410+AD410+S410+#REF!+O410,"")</f>
        <v/>
      </c>
    </row>
    <row r="411" spans="2:34" ht="13.8" outlineLevel="1" x14ac:dyDescent="0.25">
      <c r="B411" s="1"/>
      <c r="C411" s="1"/>
      <c r="D411" s="1"/>
      <c r="E411" s="2"/>
      <c r="F411" s="1"/>
      <c r="G411" s="2"/>
      <c r="H411" s="286"/>
      <c r="I411" s="287"/>
      <c r="J411" s="288" t="str">
        <f t="shared" si="52"/>
        <v/>
      </c>
      <c r="K411" s="288">
        <f t="shared" si="53"/>
        <v>0</v>
      </c>
      <c r="L411" s="303"/>
      <c r="M411" s="304"/>
      <c r="N411" s="303"/>
      <c r="O411" s="286"/>
      <c r="P411" s="305" t="str">
        <f t="shared" si="54"/>
        <v/>
      </c>
      <c r="Q411" s="304"/>
      <c r="R411" s="303"/>
      <c r="S411" s="286"/>
      <c r="T411" s="305" t="str">
        <f t="shared" si="55"/>
        <v/>
      </c>
      <c r="U411" s="306" t="str">
        <f t="shared" si="51"/>
        <v/>
      </c>
      <c r="V411" s="289"/>
      <c r="W411" s="303"/>
      <c r="X411" s="286"/>
      <c r="Y411" s="305" t="str">
        <f>+IF(AND(W411&gt;0,V411&lt;&gt;'Data Validation (ROP used only)'!$A$25),SUM(W411:X411),"")</f>
        <v/>
      </c>
      <c r="Z411" s="307">
        <f>IF(OR(V411='Data Validation (ROP used only)'!$A$25,ISBLANK(W411),ISERROR(W411/$I411)),0,W411/$I411)</f>
        <v>0</v>
      </c>
      <c r="AA411" s="308"/>
      <c r="AB411" s="309" t="str" cm="1">
        <f t="array" ref="AB411">_xlfn.IFS(AA411="","",AA411/I411&gt;=2,I411*2,AA411/I411&lt;2,AA411)</f>
        <v/>
      </c>
      <c r="AC411" s="310" t="str">
        <f t="shared" si="56"/>
        <v/>
      </c>
      <c r="AD411" s="286"/>
      <c r="AE411" s="305" t="str">
        <f t="shared" si="57"/>
        <v/>
      </c>
      <c r="AF411" s="311">
        <f t="shared" si="58"/>
        <v>0</v>
      </c>
      <c r="AG411" s="187" t="str">
        <f>IF(L411&gt;0,L411+W411+AB411+AC411+R411+#REF!+N411,"")</f>
        <v/>
      </c>
      <c r="AH411" s="188" t="str">
        <f>IF(L411&gt;0,+X411+AD411+S411+#REF!+O411,"")</f>
        <v/>
      </c>
    </row>
    <row r="412" spans="2:34" ht="13.8" outlineLevel="1" x14ac:dyDescent="0.25">
      <c r="B412" s="1"/>
      <c r="C412" s="1"/>
      <c r="D412" s="1"/>
      <c r="E412" s="2"/>
      <c r="F412" s="1"/>
      <c r="G412" s="2"/>
      <c r="H412" s="286"/>
      <c r="I412" s="287"/>
      <c r="J412" s="288" t="str">
        <f t="shared" si="52"/>
        <v/>
      </c>
      <c r="K412" s="288">
        <f t="shared" si="53"/>
        <v>0</v>
      </c>
      <c r="L412" s="303"/>
      <c r="M412" s="304"/>
      <c r="N412" s="303"/>
      <c r="O412" s="286"/>
      <c r="P412" s="305" t="str">
        <f t="shared" si="54"/>
        <v/>
      </c>
      <c r="Q412" s="304"/>
      <c r="R412" s="303"/>
      <c r="S412" s="286"/>
      <c r="T412" s="305" t="str">
        <f t="shared" si="55"/>
        <v/>
      </c>
      <c r="U412" s="306" t="str">
        <f t="shared" si="51"/>
        <v/>
      </c>
      <c r="V412" s="289"/>
      <c r="W412" s="303"/>
      <c r="X412" s="286"/>
      <c r="Y412" s="305" t="str">
        <f>+IF(AND(W412&gt;0,V412&lt;&gt;'Data Validation (ROP used only)'!$A$25),SUM(W412:X412),"")</f>
        <v/>
      </c>
      <c r="Z412" s="307">
        <f>IF(OR(V412='Data Validation (ROP used only)'!$A$25,ISBLANK(W412),ISERROR(W412/$I412)),0,W412/$I412)</f>
        <v>0</v>
      </c>
      <c r="AA412" s="308"/>
      <c r="AB412" s="309" t="str" cm="1">
        <f t="array" ref="AB412">_xlfn.IFS(AA412="","",AA412/I412&gt;=2,I412*2,AA412/I412&lt;2,AA412)</f>
        <v/>
      </c>
      <c r="AC412" s="310" t="str">
        <f t="shared" si="56"/>
        <v/>
      </c>
      <c r="AD412" s="286"/>
      <c r="AE412" s="305" t="str">
        <f t="shared" si="57"/>
        <v/>
      </c>
      <c r="AF412" s="311">
        <f t="shared" si="58"/>
        <v>0</v>
      </c>
      <c r="AG412" s="187" t="str">
        <f>IF(L412&gt;0,L412+W412+AB412+AC412+R412+#REF!+N412,"")</f>
        <v/>
      </c>
      <c r="AH412" s="188" t="str">
        <f>IF(L412&gt;0,+X412+AD412+S412+#REF!+O412,"")</f>
        <v/>
      </c>
    </row>
    <row r="413" spans="2:34" ht="13.8" outlineLevel="1" x14ac:dyDescent="0.25">
      <c r="B413" s="1"/>
      <c r="C413" s="1"/>
      <c r="D413" s="1"/>
      <c r="E413" s="2"/>
      <c r="F413" s="1"/>
      <c r="G413" s="2"/>
      <c r="H413" s="286"/>
      <c r="I413" s="287"/>
      <c r="J413" s="288" t="str">
        <f t="shared" si="52"/>
        <v/>
      </c>
      <c r="K413" s="288">
        <f t="shared" si="53"/>
        <v>0</v>
      </c>
      <c r="L413" s="303"/>
      <c r="M413" s="304"/>
      <c r="N413" s="303"/>
      <c r="O413" s="286"/>
      <c r="P413" s="305" t="str">
        <f t="shared" si="54"/>
        <v/>
      </c>
      <c r="Q413" s="304"/>
      <c r="R413" s="303"/>
      <c r="S413" s="286"/>
      <c r="T413" s="305" t="str">
        <f t="shared" si="55"/>
        <v/>
      </c>
      <c r="U413" s="306" t="str">
        <f t="shared" si="51"/>
        <v/>
      </c>
      <c r="V413" s="289"/>
      <c r="W413" s="303"/>
      <c r="X413" s="286"/>
      <c r="Y413" s="305" t="str">
        <f>+IF(AND(W413&gt;0,V413&lt;&gt;'Data Validation (ROP used only)'!$A$25),SUM(W413:X413),"")</f>
        <v/>
      </c>
      <c r="Z413" s="307">
        <f>IF(OR(V413='Data Validation (ROP used only)'!$A$25,ISBLANK(W413),ISERROR(W413/$I413)),0,W413/$I413)</f>
        <v>0</v>
      </c>
      <c r="AA413" s="308"/>
      <c r="AB413" s="309" t="str" cm="1">
        <f t="array" ref="AB413">_xlfn.IFS(AA413="","",AA413/I413&gt;=2,I413*2,AA413/I413&lt;2,AA413)</f>
        <v/>
      </c>
      <c r="AC413" s="310" t="str">
        <f t="shared" si="56"/>
        <v/>
      </c>
      <c r="AD413" s="286"/>
      <c r="AE413" s="305" t="str">
        <f t="shared" si="57"/>
        <v/>
      </c>
      <c r="AF413" s="311">
        <f t="shared" si="58"/>
        <v>0</v>
      </c>
      <c r="AG413" s="187" t="str">
        <f>IF(L413&gt;0,L413+W413+AB413+AC413+R413+#REF!+N413,"")</f>
        <v/>
      </c>
      <c r="AH413" s="188" t="str">
        <f>IF(L413&gt;0,+X413+AD413+S413+#REF!+O413,"")</f>
        <v/>
      </c>
    </row>
    <row r="414" spans="2:34" ht="13.8" outlineLevel="1" x14ac:dyDescent="0.25">
      <c r="B414" s="1"/>
      <c r="C414" s="1"/>
      <c r="D414" s="1"/>
      <c r="E414" s="2"/>
      <c r="F414" s="1"/>
      <c r="G414" s="2"/>
      <c r="H414" s="286"/>
      <c r="I414" s="287"/>
      <c r="J414" s="288" t="str">
        <f t="shared" si="52"/>
        <v/>
      </c>
      <c r="K414" s="288">
        <f t="shared" si="53"/>
        <v>0</v>
      </c>
      <c r="L414" s="303"/>
      <c r="M414" s="304"/>
      <c r="N414" s="303"/>
      <c r="O414" s="286"/>
      <c r="P414" s="305" t="str">
        <f t="shared" si="54"/>
        <v/>
      </c>
      <c r="Q414" s="304"/>
      <c r="R414" s="303"/>
      <c r="S414" s="286"/>
      <c r="T414" s="305" t="str">
        <f t="shared" si="55"/>
        <v/>
      </c>
      <c r="U414" s="306" t="str">
        <f t="shared" si="51"/>
        <v/>
      </c>
      <c r="V414" s="289"/>
      <c r="W414" s="303"/>
      <c r="X414" s="286"/>
      <c r="Y414" s="305" t="str">
        <f>+IF(AND(W414&gt;0,V414&lt;&gt;'Data Validation (ROP used only)'!$A$25),SUM(W414:X414),"")</f>
        <v/>
      </c>
      <c r="Z414" s="307">
        <f>IF(OR(V414='Data Validation (ROP used only)'!$A$25,ISBLANK(W414),ISERROR(W414/$I414)),0,W414/$I414)</f>
        <v>0</v>
      </c>
      <c r="AA414" s="308"/>
      <c r="AB414" s="309" t="str" cm="1">
        <f t="array" ref="AB414">_xlfn.IFS(AA414="","",AA414/I414&gt;=2,I414*2,AA414/I414&lt;2,AA414)</f>
        <v/>
      </c>
      <c r="AC414" s="310" t="str">
        <f t="shared" si="56"/>
        <v/>
      </c>
      <c r="AD414" s="286"/>
      <c r="AE414" s="305" t="str">
        <f t="shared" si="57"/>
        <v/>
      </c>
      <c r="AF414" s="311">
        <f t="shared" si="58"/>
        <v>0</v>
      </c>
      <c r="AG414" s="187" t="str">
        <f>IF(L414&gt;0,L414+W414+AB414+AC414+R414+#REF!+N414,"")</f>
        <v/>
      </c>
      <c r="AH414" s="188" t="str">
        <f>IF(L414&gt;0,+X414+AD414+S414+#REF!+O414,"")</f>
        <v/>
      </c>
    </row>
    <row r="415" spans="2:34" ht="13.8" outlineLevel="1" x14ac:dyDescent="0.25">
      <c r="B415" s="1"/>
      <c r="C415" s="1"/>
      <c r="D415" s="1"/>
      <c r="E415" s="2"/>
      <c r="F415" s="1"/>
      <c r="G415" s="2"/>
      <c r="H415" s="286"/>
      <c r="I415" s="287"/>
      <c r="J415" s="288" t="str">
        <f t="shared" si="52"/>
        <v/>
      </c>
      <c r="K415" s="288">
        <f t="shared" si="53"/>
        <v>0</v>
      </c>
      <c r="L415" s="303"/>
      <c r="M415" s="304"/>
      <c r="N415" s="303"/>
      <c r="O415" s="286"/>
      <c r="P415" s="305" t="str">
        <f t="shared" si="54"/>
        <v/>
      </c>
      <c r="Q415" s="304"/>
      <c r="R415" s="303"/>
      <c r="S415" s="286"/>
      <c r="T415" s="305" t="str">
        <f t="shared" si="55"/>
        <v/>
      </c>
      <c r="U415" s="306" t="str">
        <f t="shared" si="51"/>
        <v/>
      </c>
      <c r="V415" s="289"/>
      <c r="W415" s="303"/>
      <c r="X415" s="286"/>
      <c r="Y415" s="305" t="str">
        <f>+IF(AND(W415&gt;0,V415&lt;&gt;'Data Validation (ROP used only)'!$A$25),SUM(W415:X415),"")</f>
        <v/>
      </c>
      <c r="Z415" s="307">
        <f>IF(OR(V415='Data Validation (ROP used only)'!$A$25,ISBLANK(W415),ISERROR(W415/$I415)),0,W415/$I415)</f>
        <v>0</v>
      </c>
      <c r="AA415" s="308"/>
      <c r="AB415" s="309" t="str" cm="1">
        <f t="array" ref="AB415">_xlfn.IFS(AA415="","",AA415/I415&gt;=2,I415*2,AA415/I415&lt;2,AA415)</f>
        <v/>
      </c>
      <c r="AC415" s="310" t="str">
        <f t="shared" si="56"/>
        <v/>
      </c>
      <c r="AD415" s="286"/>
      <c r="AE415" s="305" t="str">
        <f t="shared" si="57"/>
        <v/>
      </c>
      <c r="AF415" s="311">
        <f t="shared" si="58"/>
        <v>0</v>
      </c>
      <c r="AG415" s="187" t="str">
        <f>IF(L415&gt;0,L415+W415+AB415+AC415+R415+#REF!+N415,"")</f>
        <v/>
      </c>
      <c r="AH415" s="188" t="str">
        <f>IF(L415&gt;0,+X415+AD415+S415+#REF!+O415,"")</f>
        <v/>
      </c>
    </row>
    <row r="416" spans="2:34" ht="13.8" outlineLevel="1" x14ac:dyDescent="0.25">
      <c r="B416" s="1"/>
      <c r="C416" s="1"/>
      <c r="D416" s="1"/>
      <c r="E416" s="2"/>
      <c r="F416" s="1"/>
      <c r="G416" s="2"/>
      <c r="H416" s="286"/>
      <c r="I416" s="287"/>
      <c r="J416" s="288" t="str">
        <f t="shared" si="52"/>
        <v/>
      </c>
      <c r="K416" s="288">
        <f t="shared" si="53"/>
        <v>0</v>
      </c>
      <c r="L416" s="303"/>
      <c r="M416" s="304"/>
      <c r="N416" s="303"/>
      <c r="O416" s="286"/>
      <c r="P416" s="305" t="str">
        <f t="shared" si="54"/>
        <v/>
      </c>
      <c r="Q416" s="304"/>
      <c r="R416" s="303"/>
      <c r="S416" s="286"/>
      <c r="T416" s="305" t="str">
        <f t="shared" si="55"/>
        <v/>
      </c>
      <c r="U416" s="306" t="str">
        <f t="shared" si="51"/>
        <v/>
      </c>
      <c r="V416" s="289"/>
      <c r="W416" s="303"/>
      <c r="X416" s="286"/>
      <c r="Y416" s="305" t="str">
        <f>+IF(AND(W416&gt;0,V416&lt;&gt;'Data Validation (ROP used only)'!$A$25),SUM(W416:X416),"")</f>
        <v/>
      </c>
      <c r="Z416" s="307">
        <f>IF(OR(V416='Data Validation (ROP used only)'!$A$25,ISBLANK(W416),ISERROR(W416/$I416)),0,W416/$I416)</f>
        <v>0</v>
      </c>
      <c r="AA416" s="308"/>
      <c r="AB416" s="309" t="str" cm="1">
        <f t="array" ref="AB416">_xlfn.IFS(AA416="","",AA416/I416&gt;=2,I416*2,AA416/I416&lt;2,AA416)</f>
        <v/>
      </c>
      <c r="AC416" s="310" t="str">
        <f t="shared" si="56"/>
        <v/>
      </c>
      <c r="AD416" s="286"/>
      <c r="AE416" s="305" t="str">
        <f t="shared" si="57"/>
        <v/>
      </c>
      <c r="AF416" s="311">
        <f t="shared" si="58"/>
        <v>0</v>
      </c>
      <c r="AG416" s="187" t="str">
        <f>IF(L416&gt;0,L416+W416+AB416+AC416+R416+#REF!+N416,"")</f>
        <v/>
      </c>
      <c r="AH416" s="188" t="str">
        <f>IF(L416&gt;0,+X416+AD416+S416+#REF!+O416,"")</f>
        <v/>
      </c>
    </row>
    <row r="417" spans="2:34" ht="13.8" outlineLevel="1" x14ac:dyDescent="0.25">
      <c r="B417" s="1"/>
      <c r="C417" s="1"/>
      <c r="D417" s="1"/>
      <c r="E417" s="2"/>
      <c r="F417" s="1"/>
      <c r="G417" s="2"/>
      <c r="H417" s="286"/>
      <c r="I417" s="287"/>
      <c r="J417" s="288" t="str">
        <f t="shared" si="52"/>
        <v/>
      </c>
      <c r="K417" s="288">
        <f t="shared" si="53"/>
        <v>0</v>
      </c>
      <c r="L417" s="303"/>
      <c r="M417" s="304"/>
      <c r="N417" s="303"/>
      <c r="O417" s="286"/>
      <c r="P417" s="305" t="str">
        <f t="shared" si="54"/>
        <v/>
      </c>
      <c r="Q417" s="304"/>
      <c r="R417" s="303"/>
      <c r="S417" s="286"/>
      <c r="T417" s="305" t="str">
        <f t="shared" si="55"/>
        <v/>
      </c>
      <c r="U417" s="306" t="str">
        <f t="shared" si="51"/>
        <v/>
      </c>
      <c r="V417" s="289"/>
      <c r="W417" s="303"/>
      <c r="X417" s="286"/>
      <c r="Y417" s="305" t="str">
        <f>+IF(AND(W417&gt;0,V417&lt;&gt;'Data Validation (ROP used only)'!$A$25),SUM(W417:X417),"")</f>
        <v/>
      </c>
      <c r="Z417" s="307">
        <f>IF(OR(V417='Data Validation (ROP used only)'!$A$25,ISBLANK(W417),ISERROR(W417/$I417)),0,W417/$I417)</f>
        <v>0</v>
      </c>
      <c r="AA417" s="308"/>
      <c r="AB417" s="309" t="str" cm="1">
        <f t="array" ref="AB417">_xlfn.IFS(AA417="","",AA417/I417&gt;=2,I417*2,AA417/I417&lt;2,AA417)</f>
        <v/>
      </c>
      <c r="AC417" s="310" t="str">
        <f t="shared" si="56"/>
        <v/>
      </c>
      <c r="AD417" s="286"/>
      <c r="AE417" s="305" t="str">
        <f t="shared" si="57"/>
        <v/>
      </c>
      <c r="AF417" s="311">
        <f t="shared" si="58"/>
        <v>0</v>
      </c>
      <c r="AG417" s="187" t="str">
        <f>IF(L417&gt;0,L417+W417+AB417+AC417+R417+#REF!+N417,"")</f>
        <v/>
      </c>
      <c r="AH417" s="188" t="str">
        <f>IF(L417&gt;0,+X417+AD417+S417+#REF!+O417,"")</f>
        <v/>
      </c>
    </row>
    <row r="418" spans="2:34" ht="13.8" outlineLevel="1" x14ac:dyDescent="0.25">
      <c r="B418" s="1"/>
      <c r="C418" s="1"/>
      <c r="D418" s="1"/>
      <c r="E418" s="2"/>
      <c r="F418" s="1"/>
      <c r="G418" s="2"/>
      <c r="H418" s="286"/>
      <c r="I418" s="287"/>
      <c r="J418" s="288" t="str">
        <f t="shared" si="52"/>
        <v/>
      </c>
      <c r="K418" s="288">
        <f t="shared" si="53"/>
        <v>0</v>
      </c>
      <c r="L418" s="303"/>
      <c r="M418" s="304"/>
      <c r="N418" s="303"/>
      <c r="O418" s="286"/>
      <c r="P418" s="305" t="str">
        <f t="shared" si="54"/>
        <v/>
      </c>
      <c r="Q418" s="304"/>
      <c r="R418" s="303"/>
      <c r="S418" s="286"/>
      <c r="T418" s="305" t="str">
        <f t="shared" si="55"/>
        <v/>
      </c>
      <c r="U418" s="306" t="str">
        <f t="shared" si="51"/>
        <v/>
      </c>
      <c r="V418" s="289"/>
      <c r="W418" s="303"/>
      <c r="X418" s="286"/>
      <c r="Y418" s="305" t="str">
        <f>+IF(AND(W418&gt;0,V418&lt;&gt;'Data Validation (ROP used only)'!$A$25),SUM(W418:X418),"")</f>
        <v/>
      </c>
      <c r="Z418" s="307">
        <f>IF(OR(V418='Data Validation (ROP used only)'!$A$25,ISBLANK(W418),ISERROR(W418/$I418)),0,W418/$I418)</f>
        <v>0</v>
      </c>
      <c r="AA418" s="308"/>
      <c r="AB418" s="309" t="str" cm="1">
        <f t="array" ref="AB418">_xlfn.IFS(AA418="","",AA418/I418&gt;=2,I418*2,AA418/I418&lt;2,AA418)</f>
        <v/>
      </c>
      <c r="AC418" s="310" t="str">
        <f t="shared" si="56"/>
        <v/>
      </c>
      <c r="AD418" s="286"/>
      <c r="AE418" s="305" t="str">
        <f t="shared" si="57"/>
        <v/>
      </c>
      <c r="AF418" s="311">
        <f t="shared" si="58"/>
        <v>0</v>
      </c>
      <c r="AG418" s="187" t="str">
        <f>IF(L418&gt;0,L418+W418+AB418+AC418+R418+#REF!+N418,"")</f>
        <v/>
      </c>
      <c r="AH418" s="188" t="str">
        <f>IF(L418&gt;0,+X418+AD418+S418+#REF!+O418,"")</f>
        <v/>
      </c>
    </row>
    <row r="419" spans="2:34" ht="13.8" outlineLevel="1" x14ac:dyDescent="0.25">
      <c r="B419" s="1"/>
      <c r="C419" s="1"/>
      <c r="D419" s="1"/>
      <c r="E419" s="2"/>
      <c r="F419" s="1"/>
      <c r="G419" s="2"/>
      <c r="H419" s="286"/>
      <c r="I419" s="287"/>
      <c r="J419" s="288" t="str">
        <f t="shared" si="52"/>
        <v/>
      </c>
      <c r="K419" s="288">
        <f t="shared" si="53"/>
        <v>0</v>
      </c>
      <c r="L419" s="303"/>
      <c r="M419" s="304"/>
      <c r="N419" s="303"/>
      <c r="O419" s="286"/>
      <c r="P419" s="305" t="str">
        <f t="shared" si="54"/>
        <v/>
      </c>
      <c r="Q419" s="304"/>
      <c r="R419" s="303"/>
      <c r="S419" s="286"/>
      <c r="T419" s="305" t="str">
        <f t="shared" si="55"/>
        <v/>
      </c>
      <c r="U419" s="306" t="str">
        <f t="shared" si="51"/>
        <v/>
      </c>
      <c r="V419" s="289"/>
      <c r="W419" s="303"/>
      <c r="X419" s="286"/>
      <c r="Y419" s="305" t="str">
        <f>+IF(AND(W419&gt;0,V419&lt;&gt;'Data Validation (ROP used only)'!$A$25),SUM(W419:X419),"")</f>
        <v/>
      </c>
      <c r="Z419" s="307">
        <f>IF(OR(V419='Data Validation (ROP used only)'!$A$25,ISBLANK(W419),ISERROR(W419/$I419)),0,W419/$I419)</f>
        <v>0</v>
      </c>
      <c r="AA419" s="308"/>
      <c r="AB419" s="309" t="str" cm="1">
        <f t="array" ref="AB419">_xlfn.IFS(AA419="","",AA419/I419&gt;=2,I419*2,AA419/I419&lt;2,AA419)</f>
        <v/>
      </c>
      <c r="AC419" s="310" t="str">
        <f t="shared" si="56"/>
        <v/>
      </c>
      <c r="AD419" s="286"/>
      <c r="AE419" s="305" t="str">
        <f t="shared" si="57"/>
        <v/>
      </c>
      <c r="AF419" s="311">
        <f t="shared" si="58"/>
        <v>0</v>
      </c>
      <c r="AG419" s="187" t="str">
        <f>IF(L419&gt;0,L419+W419+AB419+AC419+R419+#REF!+N419,"")</f>
        <v/>
      </c>
      <c r="AH419" s="188" t="str">
        <f>IF(L419&gt;0,+X419+AD419+S419+#REF!+O419,"")</f>
        <v/>
      </c>
    </row>
    <row r="420" spans="2:34" ht="13.8" outlineLevel="1" x14ac:dyDescent="0.25">
      <c r="B420" s="1"/>
      <c r="C420" s="1"/>
      <c r="D420" s="1"/>
      <c r="E420" s="2"/>
      <c r="F420" s="1"/>
      <c r="G420" s="2"/>
      <c r="H420" s="286"/>
      <c r="I420" s="287"/>
      <c r="J420" s="288" t="str">
        <f t="shared" si="52"/>
        <v/>
      </c>
      <c r="K420" s="288">
        <f t="shared" si="53"/>
        <v>0</v>
      </c>
      <c r="L420" s="303"/>
      <c r="M420" s="304"/>
      <c r="N420" s="303"/>
      <c r="O420" s="286"/>
      <c r="P420" s="305" t="str">
        <f t="shared" si="54"/>
        <v/>
      </c>
      <c r="Q420" s="304"/>
      <c r="R420" s="303"/>
      <c r="S420" s="286"/>
      <c r="T420" s="305" t="str">
        <f t="shared" si="55"/>
        <v/>
      </c>
      <c r="U420" s="306" t="str">
        <f t="shared" si="51"/>
        <v/>
      </c>
      <c r="V420" s="289"/>
      <c r="W420" s="303"/>
      <c r="X420" s="286"/>
      <c r="Y420" s="305" t="str">
        <f>+IF(AND(W420&gt;0,V420&lt;&gt;'Data Validation (ROP used only)'!$A$25),SUM(W420:X420),"")</f>
        <v/>
      </c>
      <c r="Z420" s="307">
        <f>IF(OR(V420='Data Validation (ROP used only)'!$A$25,ISBLANK(W420),ISERROR(W420/$I420)),0,W420/$I420)</f>
        <v>0</v>
      </c>
      <c r="AA420" s="308"/>
      <c r="AB420" s="309" t="str" cm="1">
        <f t="array" ref="AB420">_xlfn.IFS(AA420="","",AA420/I420&gt;=2,I420*2,AA420/I420&lt;2,AA420)</f>
        <v/>
      </c>
      <c r="AC420" s="310" t="str">
        <f t="shared" si="56"/>
        <v/>
      </c>
      <c r="AD420" s="286"/>
      <c r="AE420" s="305" t="str">
        <f t="shared" si="57"/>
        <v/>
      </c>
      <c r="AF420" s="311">
        <f t="shared" si="58"/>
        <v>0</v>
      </c>
      <c r="AG420" s="187" t="str">
        <f>IF(L420&gt;0,L420+W420+AB420+AC420+R420+#REF!+N420,"")</f>
        <v/>
      </c>
      <c r="AH420" s="188" t="str">
        <f>IF(L420&gt;0,+X420+AD420+S420+#REF!+O420,"")</f>
        <v/>
      </c>
    </row>
    <row r="421" spans="2:34" ht="13.8" outlineLevel="1" x14ac:dyDescent="0.25">
      <c r="B421" s="1"/>
      <c r="C421" s="1"/>
      <c r="D421" s="1"/>
      <c r="E421" s="2"/>
      <c r="F421" s="1"/>
      <c r="G421" s="2"/>
      <c r="H421" s="286"/>
      <c r="I421" s="287"/>
      <c r="J421" s="288" t="str">
        <f t="shared" si="52"/>
        <v/>
      </c>
      <c r="K421" s="288">
        <f t="shared" si="53"/>
        <v>0</v>
      </c>
      <c r="L421" s="303"/>
      <c r="M421" s="304"/>
      <c r="N421" s="303"/>
      <c r="O421" s="286"/>
      <c r="P421" s="305" t="str">
        <f t="shared" si="54"/>
        <v/>
      </c>
      <c r="Q421" s="304"/>
      <c r="R421" s="303"/>
      <c r="S421" s="286"/>
      <c r="T421" s="305" t="str">
        <f t="shared" si="55"/>
        <v/>
      </c>
      <c r="U421" s="306" t="str">
        <f t="shared" si="51"/>
        <v/>
      </c>
      <c r="V421" s="289"/>
      <c r="W421" s="303"/>
      <c r="X421" s="286"/>
      <c r="Y421" s="305" t="str">
        <f>+IF(AND(W421&gt;0,V421&lt;&gt;'Data Validation (ROP used only)'!$A$25),SUM(W421:X421),"")</f>
        <v/>
      </c>
      <c r="Z421" s="307">
        <f>IF(OR(V421='Data Validation (ROP used only)'!$A$25,ISBLANK(W421),ISERROR(W421/$I421)),0,W421/$I421)</f>
        <v>0</v>
      </c>
      <c r="AA421" s="308"/>
      <c r="AB421" s="309" t="str" cm="1">
        <f t="array" ref="AB421">_xlfn.IFS(AA421="","",AA421/I421&gt;=2,I421*2,AA421/I421&lt;2,AA421)</f>
        <v/>
      </c>
      <c r="AC421" s="310" t="str">
        <f t="shared" si="56"/>
        <v/>
      </c>
      <c r="AD421" s="286"/>
      <c r="AE421" s="305" t="str">
        <f t="shared" si="57"/>
        <v/>
      </c>
      <c r="AF421" s="311">
        <f t="shared" si="58"/>
        <v>0</v>
      </c>
      <c r="AG421" s="187" t="str">
        <f>IF(L421&gt;0,L421+W421+AB421+AC421+R421+#REF!+N421,"")</f>
        <v/>
      </c>
      <c r="AH421" s="188" t="str">
        <f>IF(L421&gt;0,+X421+AD421+S421+#REF!+O421,"")</f>
        <v/>
      </c>
    </row>
    <row r="422" spans="2:34" ht="13.8" outlineLevel="1" x14ac:dyDescent="0.25">
      <c r="B422" s="1"/>
      <c r="C422" s="1"/>
      <c r="D422" s="1"/>
      <c r="E422" s="2"/>
      <c r="F422" s="1"/>
      <c r="G422" s="2"/>
      <c r="H422" s="286"/>
      <c r="I422" s="287"/>
      <c r="J422" s="288" t="str">
        <f t="shared" si="52"/>
        <v/>
      </c>
      <c r="K422" s="288">
        <f t="shared" si="53"/>
        <v>0</v>
      </c>
      <c r="L422" s="303"/>
      <c r="M422" s="304"/>
      <c r="N422" s="303"/>
      <c r="O422" s="286"/>
      <c r="P422" s="305" t="str">
        <f t="shared" si="54"/>
        <v/>
      </c>
      <c r="Q422" s="304"/>
      <c r="R422" s="303"/>
      <c r="S422" s="286"/>
      <c r="T422" s="305" t="str">
        <f t="shared" si="55"/>
        <v/>
      </c>
      <c r="U422" s="306" t="str">
        <f t="shared" si="51"/>
        <v/>
      </c>
      <c r="V422" s="289"/>
      <c r="W422" s="303"/>
      <c r="X422" s="286"/>
      <c r="Y422" s="305" t="str">
        <f>+IF(AND(W422&gt;0,V422&lt;&gt;'Data Validation (ROP used only)'!$A$25),SUM(W422:X422),"")</f>
        <v/>
      </c>
      <c r="Z422" s="307">
        <f>IF(OR(V422='Data Validation (ROP used only)'!$A$25,ISBLANK(W422),ISERROR(W422/$I422)),0,W422/$I422)</f>
        <v>0</v>
      </c>
      <c r="AA422" s="308"/>
      <c r="AB422" s="309" t="str" cm="1">
        <f t="array" ref="AB422">_xlfn.IFS(AA422="","",AA422/I422&gt;=2,I422*2,AA422/I422&lt;2,AA422)</f>
        <v/>
      </c>
      <c r="AC422" s="310" t="str">
        <f t="shared" si="56"/>
        <v/>
      </c>
      <c r="AD422" s="286"/>
      <c r="AE422" s="305" t="str">
        <f t="shared" si="57"/>
        <v/>
      </c>
      <c r="AF422" s="311">
        <f t="shared" si="58"/>
        <v>0</v>
      </c>
      <c r="AG422" s="187" t="str">
        <f>IF(L422&gt;0,L422+W422+AB422+AC422+R422+#REF!+N422,"")</f>
        <v/>
      </c>
      <c r="AH422" s="188" t="str">
        <f>IF(L422&gt;0,+X422+AD422+S422+#REF!+O422,"")</f>
        <v/>
      </c>
    </row>
    <row r="423" spans="2:34" ht="13.8" outlineLevel="1" x14ac:dyDescent="0.25">
      <c r="B423" s="1"/>
      <c r="C423" s="1"/>
      <c r="D423" s="1"/>
      <c r="E423" s="2"/>
      <c r="F423" s="1"/>
      <c r="G423" s="2"/>
      <c r="H423" s="286"/>
      <c r="I423" s="287"/>
      <c r="J423" s="288" t="str">
        <f t="shared" si="52"/>
        <v/>
      </c>
      <c r="K423" s="288">
        <f t="shared" si="53"/>
        <v>0</v>
      </c>
      <c r="L423" s="303"/>
      <c r="M423" s="304"/>
      <c r="N423" s="303"/>
      <c r="O423" s="286"/>
      <c r="P423" s="305" t="str">
        <f t="shared" si="54"/>
        <v/>
      </c>
      <c r="Q423" s="304"/>
      <c r="R423" s="303"/>
      <c r="S423" s="286"/>
      <c r="T423" s="305" t="str">
        <f t="shared" si="55"/>
        <v/>
      </c>
      <c r="U423" s="306" t="str">
        <f t="shared" si="51"/>
        <v/>
      </c>
      <c r="V423" s="289"/>
      <c r="W423" s="303"/>
      <c r="X423" s="286"/>
      <c r="Y423" s="305" t="str">
        <f>+IF(AND(W423&gt;0,V423&lt;&gt;'Data Validation (ROP used only)'!$A$25),SUM(W423:X423),"")</f>
        <v/>
      </c>
      <c r="Z423" s="307">
        <f>IF(OR(V423='Data Validation (ROP used only)'!$A$25,ISBLANK(W423),ISERROR(W423/$I423)),0,W423/$I423)</f>
        <v>0</v>
      </c>
      <c r="AA423" s="308"/>
      <c r="AB423" s="309" t="str" cm="1">
        <f t="array" ref="AB423">_xlfn.IFS(AA423="","",AA423/I423&gt;=2,I423*2,AA423/I423&lt;2,AA423)</f>
        <v/>
      </c>
      <c r="AC423" s="310" t="str">
        <f t="shared" si="56"/>
        <v/>
      </c>
      <c r="AD423" s="286"/>
      <c r="AE423" s="305" t="str">
        <f t="shared" si="57"/>
        <v/>
      </c>
      <c r="AF423" s="311">
        <f t="shared" si="58"/>
        <v>0</v>
      </c>
      <c r="AG423" s="187" t="str">
        <f>IF(L423&gt;0,L423+W423+AB423+AC423+R423+#REF!+N423,"")</f>
        <v/>
      </c>
      <c r="AH423" s="188" t="str">
        <f>IF(L423&gt;0,+X423+AD423+S423+#REF!+O423,"")</f>
        <v/>
      </c>
    </row>
    <row r="424" spans="2:34" ht="13.8" outlineLevel="1" x14ac:dyDescent="0.25">
      <c r="B424" s="1"/>
      <c r="C424" s="1"/>
      <c r="D424" s="1"/>
      <c r="E424" s="2"/>
      <c r="F424" s="1"/>
      <c r="G424" s="2"/>
      <c r="H424" s="286"/>
      <c r="I424" s="287"/>
      <c r="J424" s="288" t="str">
        <f t="shared" si="52"/>
        <v/>
      </c>
      <c r="K424" s="288">
        <f t="shared" si="53"/>
        <v>0</v>
      </c>
      <c r="L424" s="303"/>
      <c r="M424" s="304"/>
      <c r="N424" s="303"/>
      <c r="O424" s="286"/>
      <c r="P424" s="305" t="str">
        <f t="shared" si="54"/>
        <v/>
      </c>
      <c r="Q424" s="304"/>
      <c r="R424" s="303"/>
      <c r="S424" s="286"/>
      <c r="T424" s="305" t="str">
        <f t="shared" si="55"/>
        <v/>
      </c>
      <c r="U424" s="306" t="str">
        <f t="shared" si="51"/>
        <v/>
      </c>
      <c r="V424" s="289"/>
      <c r="W424" s="303"/>
      <c r="X424" s="286"/>
      <c r="Y424" s="305" t="str">
        <f>+IF(AND(W424&gt;0,V424&lt;&gt;'Data Validation (ROP used only)'!$A$25),SUM(W424:X424),"")</f>
        <v/>
      </c>
      <c r="Z424" s="307">
        <f>IF(OR(V424='Data Validation (ROP used only)'!$A$25,ISBLANK(W424),ISERROR(W424/$I424)),0,W424/$I424)</f>
        <v>0</v>
      </c>
      <c r="AA424" s="308"/>
      <c r="AB424" s="309" t="str" cm="1">
        <f t="array" ref="AB424">_xlfn.IFS(AA424="","",AA424/I424&gt;=2,I424*2,AA424/I424&lt;2,AA424)</f>
        <v/>
      </c>
      <c r="AC424" s="310" t="str">
        <f t="shared" si="56"/>
        <v/>
      </c>
      <c r="AD424" s="286"/>
      <c r="AE424" s="305" t="str">
        <f t="shared" si="57"/>
        <v/>
      </c>
      <c r="AF424" s="311">
        <f t="shared" si="58"/>
        <v>0</v>
      </c>
      <c r="AG424" s="187" t="str">
        <f>IF(L424&gt;0,L424+W424+AB424+AC424+R424+#REF!+N424,"")</f>
        <v/>
      </c>
      <c r="AH424" s="188" t="str">
        <f>IF(L424&gt;0,+X424+AD424+S424+#REF!+O424,"")</f>
        <v/>
      </c>
    </row>
    <row r="425" spans="2:34" ht="13.8" outlineLevel="1" x14ac:dyDescent="0.25">
      <c r="B425" s="1"/>
      <c r="C425" s="1"/>
      <c r="D425" s="1"/>
      <c r="E425" s="2"/>
      <c r="F425" s="1"/>
      <c r="G425" s="2"/>
      <c r="H425" s="286"/>
      <c r="I425" s="287"/>
      <c r="J425" s="288" t="str">
        <f t="shared" si="52"/>
        <v/>
      </c>
      <c r="K425" s="288">
        <f t="shared" si="53"/>
        <v>0</v>
      </c>
      <c r="L425" s="303"/>
      <c r="M425" s="304"/>
      <c r="N425" s="303"/>
      <c r="O425" s="286"/>
      <c r="P425" s="305" t="str">
        <f t="shared" si="54"/>
        <v/>
      </c>
      <c r="Q425" s="304"/>
      <c r="R425" s="303"/>
      <c r="S425" s="286"/>
      <c r="T425" s="305" t="str">
        <f t="shared" si="55"/>
        <v/>
      </c>
      <c r="U425" s="306" t="str">
        <f t="shared" si="51"/>
        <v/>
      </c>
      <c r="V425" s="289"/>
      <c r="W425" s="303"/>
      <c r="X425" s="286"/>
      <c r="Y425" s="305" t="str">
        <f>+IF(AND(W425&gt;0,V425&lt;&gt;'Data Validation (ROP used only)'!$A$25),SUM(W425:X425),"")</f>
        <v/>
      </c>
      <c r="Z425" s="307">
        <f>IF(OR(V425='Data Validation (ROP used only)'!$A$25,ISBLANK(W425),ISERROR(W425/$I425)),0,W425/$I425)</f>
        <v>0</v>
      </c>
      <c r="AA425" s="308"/>
      <c r="AB425" s="309" t="str" cm="1">
        <f t="array" ref="AB425">_xlfn.IFS(AA425="","",AA425/I425&gt;=2,I425*2,AA425/I425&lt;2,AA425)</f>
        <v/>
      </c>
      <c r="AC425" s="310" t="str">
        <f t="shared" si="56"/>
        <v/>
      </c>
      <c r="AD425" s="286"/>
      <c r="AE425" s="305" t="str">
        <f t="shared" si="57"/>
        <v/>
      </c>
      <c r="AF425" s="311">
        <f t="shared" si="58"/>
        <v>0</v>
      </c>
      <c r="AG425" s="187" t="str">
        <f>IF(L425&gt;0,L425+W425+AB425+AC425+R425+#REF!+N425,"")</f>
        <v/>
      </c>
      <c r="AH425" s="188" t="str">
        <f>IF(L425&gt;0,+X425+AD425+S425+#REF!+O425,"")</f>
        <v/>
      </c>
    </row>
    <row r="426" spans="2:34" ht="13.8" outlineLevel="1" x14ac:dyDescent="0.25">
      <c r="B426" s="1"/>
      <c r="C426" s="1"/>
      <c r="D426" s="1"/>
      <c r="E426" s="2"/>
      <c r="F426" s="1"/>
      <c r="G426" s="2"/>
      <c r="H426" s="286"/>
      <c r="I426" s="287"/>
      <c r="J426" s="288" t="str">
        <f t="shared" si="52"/>
        <v/>
      </c>
      <c r="K426" s="288">
        <f t="shared" si="53"/>
        <v>0</v>
      </c>
      <c r="L426" s="303"/>
      <c r="M426" s="304"/>
      <c r="N426" s="303"/>
      <c r="O426" s="286"/>
      <c r="P426" s="305" t="str">
        <f t="shared" si="54"/>
        <v/>
      </c>
      <c r="Q426" s="304"/>
      <c r="R426" s="303"/>
      <c r="S426" s="286"/>
      <c r="T426" s="305" t="str">
        <f t="shared" si="55"/>
        <v/>
      </c>
      <c r="U426" s="306" t="str">
        <f t="shared" si="51"/>
        <v/>
      </c>
      <c r="V426" s="289"/>
      <c r="W426" s="303"/>
      <c r="X426" s="286"/>
      <c r="Y426" s="305" t="str">
        <f>+IF(AND(W426&gt;0,V426&lt;&gt;'Data Validation (ROP used only)'!$A$25),SUM(W426:X426),"")</f>
        <v/>
      </c>
      <c r="Z426" s="307">
        <f>IF(OR(V426='Data Validation (ROP used only)'!$A$25,ISBLANK(W426),ISERROR(W426/$I426)),0,W426/$I426)</f>
        <v>0</v>
      </c>
      <c r="AA426" s="308"/>
      <c r="AB426" s="309" t="str" cm="1">
        <f t="array" ref="AB426">_xlfn.IFS(AA426="","",AA426/I426&gt;=2,I426*2,AA426/I426&lt;2,AA426)</f>
        <v/>
      </c>
      <c r="AC426" s="310" t="str">
        <f t="shared" si="56"/>
        <v/>
      </c>
      <c r="AD426" s="286"/>
      <c r="AE426" s="305" t="str">
        <f t="shared" si="57"/>
        <v/>
      </c>
      <c r="AF426" s="311">
        <f t="shared" si="58"/>
        <v>0</v>
      </c>
      <c r="AG426" s="187" t="str">
        <f>IF(L426&gt;0,L426+W426+AB426+AC426+R426+#REF!+N426,"")</f>
        <v/>
      </c>
      <c r="AH426" s="188" t="str">
        <f>IF(L426&gt;0,+X426+AD426+S426+#REF!+O426,"")</f>
        <v/>
      </c>
    </row>
    <row r="427" spans="2:34" ht="13.8" outlineLevel="1" x14ac:dyDescent="0.25">
      <c r="B427" s="1"/>
      <c r="C427" s="1"/>
      <c r="D427" s="1"/>
      <c r="E427" s="2"/>
      <c r="F427" s="1"/>
      <c r="G427" s="2"/>
      <c r="H427" s="286"/>
      <c r="I427" s="287"/>
      <c r="J427" s="288" t="str">
        <f t="shared" si="52"/>
        <v/>
      </c>
      <c r="K427" s="288">
        <f t="shared" si="53"/>
        <v>0</v>
      </c>
      <c r="L427" s="303"/>
      <c r="M427" s="304"/>
      <c r="N427" s="303"/>
      <c r="O427" s="286"/>
      <c r="P427" s="305" t="str">
        <f t="shared" si="54"/>
        <v/>
      </c>
      <c r="Q427" s="304"/>
      <c r="R427" s="303"/>
      <c r="S427" s="286"/>
      <c r="T427" s="305" t="str">
        <f t="shared" si="55"/>
        <v/>
      </c>
      <c r="U427" s="306" t="str">
        <f t="shared" si="51"/>
        <v/>
      </c>
      <c r="V427" s="289"/>
      <c r="W427" s="303"/>
      <c r="X427" s="286"/>
      <c r="Y427" s="305" t="str">
        <f>+IF(AND(W427&gt;0,V427&lt;&gt;'Data Validation (ROP used only)'!$A$25),SUM(W427:X427),"")</f>
        <v/>
      </c>
      <c r="Z427" s="307">
        <f>IF(OR(V427='Data Validation (ROP used only)'!$A$25,ISBLANK(W427),ISERROR(W427/$I427)),0,W427/$I427)</f>
        <v>0</v>
      </c>
      <c r="AA427" s="308"/>
      <c r="AB427" s="309" t="str" cm="1">
        <f t="array" ref="AB427">_xlfn.IFS(AA427="","",AA427/I427&gt;=2,I427*2,AA427/I427&lt;2,AA427)</f>
        <v/>
      </c>
      <c r="AC427" s="310" t="str">
        <f t="shared" si="56"/>
        <v/>
      </c>
      <c r="AD427" s="286"/>
      <c r="AE427" s="305" t="str">
        <f t="shared" si="57"/>
        <v/>
      </c>
      <c r="AF427" s="311">
        <f t="shared" si="58"/>
        <v>0</v>
      </c>
      <c r="AG427" s="187" t="str">
        <f>IF(L427&gt;0,L427+W427+AB427+AC427+R427+#REF!+N427,"")</f>
        <v/>
      </c>
      <c r="AH427" s="188" t="str">
        <f>IF(L427&gt;0,+X427+AD427+S427+#REF!+O427,"")</f>
        <v/>
      </c>
    </row>
    <row r="428" spans="2:34" ht="13.8" outlineLevel="1" x14ac:dyDescent="0.25">
      <c r="B428" s="1"/>
      <c r="C428" s="1"/>
      <c r="D428" s="1"/>
      <c r="E428" s="2"/>
      <c r="F428" s="1"/>
      <c r="G428" s="2"/>
      <c r="H428" s="286"/>
      <c r="I428" s="287"/>
      <c r="J428" s="288" t="str">
        <f t="shared" si="52"/>
        <v/>
      </c>
      <c r="K428" s="288">
        <f t="shared" si="53"/>
        <v>0</v>
      </c>
      <c r="L428" s="303"/>
      <c r="M428" s="304"/>
      <c r="N428" s="303"/>
      <c r="O428" s="286"/>
      <c r="P428" s="305" t="str">
        <f t="shared" si="54"/>
        <v/>
      </c>
      <c r="Q428" s="304"/>
      <c r="R428" s="303"/>
      <c r="S428" s="286"/>
      <c r="T428" s="305" t="str">
        <f t="shared" si="55"/>
        <v/>
      </c>
      <c r="U428" s="306" t="str">
        <f t="shared" si="51"/>
        <v/>
      </c>
      <c r="V428" s="289"/>
      <c r="W428" s="303"/>
      <c r="X428" s="286"/>
      <c r="Y428" s="305" t="str">
        <f>+IF(AND(W428&gt;0,V428&lt;&gt;'Data Validation (ROP used only)'!$A$25),SUM(W428:X428),"")</f>
        <v/>
      </c>
      <c r="Z428" s="307">
        <f>IF(OR(V428='Data Validation (ROP used only)'!$A$25,ISBLANK(W428),ISERROR(W428/$I428)),0,W428/$I428)</f>
        <v>0</v>
      </c>
      <c r="AA428" s="308"/>
      <c r="AB428" s="309" t="str" cm="1">
        <f t="array" ref="AB428">_xlfn.IFS(AA428="","",AA428/I428&gt;=2,I428*2,AA428/I428&lt;2,AA428)</f>
        <v/>
      </c>
      <c r="AC428" s="310" t="str">
        <f t="shared" si="56"/>
        <v/>
      </c>
      <c r="AD428" s="286"/>
      <c r="AE428" s="305" t="str">
        <f t="shared" si="57"/>
        <v/>
      </c>
      <c r="AF428" s="311">
        <f t="shared" si="58"/>
        <v>0</v>
      </c>
      <c r="AG428" s="187" t="str">
        <f>IF(L428&gt;0,L428+W428+AB428+AC428+R428+#REF!+N428,"")</f>
        <v/>
      </c>
      <c r="AH428" s="188" t="str">
        <f>IF(L428&gt;0,+X428+AD428+S428+#REF!+O428,"")</f>
        <v/>
      </c>
    </row>
    <row r="429" spans="2:34" ht="13.8" outlineLevel="1" x14ac:dyDescent="0.25">
      <c r="B429" s="1"/>
      <c r="C429" s="1"/>
      <c r="D429" s="1"/>
      <c r="E429" s="2"/>
      <c r="F429" s="1"/>
      <c r="G429" s="2"/>
      <c r="H429" s="286"/>
      <c r="I429" s="287"/>
      <c r="J429" s="288" t="str">
        <f t="shared" si="52"/>
        <v/>
      </c>
      <c r="K429" s="288">
        <f t="shared" si="53"/>
        <v>0</v>
      </c>
      <c r="L429" s="303"/>
      <c r="M429" s="304"/>
      <c r="N429" s="303"/>
      <c r="O429" s="286"/>
      <c r="P429" s="305" t="str">
        <f t="shared" si="54"/>
        <v/>
      </c>
      <c r="Q429" s="304"/>
      <c r="R429" s="303"/>
      <c r="S429" s="286"/>
      <c r="T429" s="305" t="str">
        <f t="shared" si="55"/>
        <v/>
      </c>
      <c r="U429" s="306" t="str">
        <f t="shared" si="51"/>
        <v/>
      </c>
      <c r="V429" s="289"/>
      <c r="W429" s="303"/>
      <c r="X429" s="286"/>
      <c r="Y429" s="305" t="str">
        <f>+IF(AND(W429&gt;0,V429&lt;&gt;'Data Validation (ROP used only)'!$A$25),SUM(W429:X429),"")</f>
        <v/>
      </c>
      <c r="Z429" s="307">
        <f>IF(OR(V429='Data Validation (ROP used only)'!$A$25,ISBLANK(W429),ISERROR(W429/$I429)),0,W429/$I429)</f>
        <v>0</v>
      </c>
      <c r="AA429" s="308"/>
      <c r="AB429" s="309" t="str" cm="1">
        <f t="array" ref="AB429">_xlfn.IFS(AA429="","",AA429/I429&gt;=2,I429*2,AA429/I429&lt;2,AA429)</f>
        <v/>
      </c>
      <c r="AC429" s="310" t="str">
        <f t="shared" si="56"/>
        <v/>
      </c>
      <c r="AD429" s="286"/>
      <c r="AE429" s="305" t="str">
        <f t="shared" si="57"/>
        <v/>
      </c>
      <c r="AF429" s="311">
        <f t="shared" si="58"/>
        <v>0</v>
      </c>
      <c r="AG429" s="187" t="str">
        <f>IF(L429&gt;0,L429+W429+AB429+AC429+R429+#REF!+N429,"")</f>
        <v/>
      </c>
      <c r="AH429" s="188" t="str">
        <f>IF(L429&gt;0,+X429+AD429+S429+#REF!+O429,"")</f>
        <v/>
      </c>
    </row>
    <row r="430" spans="2:34" ht="13.8" outlineLevel="1" x14ac:dyDescent="0.25">
      <c r="B430" s="1"/>
      <c r="C430" s="1"/>
      <c r="D430" s="1"/>
      <c r="E430" s="2"/>
      <c r="F430" s="1"/>
      <c r="G430" s="2"/>
      <c r="H430" s="286"/>
      <c r="I430" s="287"/>
      <c r="J430" s="288" t="str">
        <f t="shared" si="52"/>
        <v/>
      </c>
      <c r="K430" s="288">
        <f t="shared" si="53"/>
        <v>0</v>
      </c>
      <c r="L430" s="303"/>
      <c r="M430" s="304"/>
      <c r="N430" s="303"/>
      <c r="O430" s="286"/>
      <c r="P430" s="305" t="str">
        <f t="shared" si="54"/>
        <v/>
      </c>
      <c r="Q430" s="304"/>
      <c r="R430" s="303"/>
      <c r="S430" s="286"/>
      <c r="T430" s="305" t="str">
        <f t="shared" si="55"/>
        <v/>
      </c>
      <c r="U430" s="306" t="str">
        <f t="shared" si="51"/>
        <v/>
      </c>
      <c r="V430" s="289"/>
      <c r="W430" s="303"/>
      <c r="X430" s="286"/>
      <c r="Y430" s="305" t="str">
        <f>+IF(AND(W430&gt;0,V430&lt;&gt;'Data Validation (ROP used only)'!$A$25),SUM(W430:X430),"")</f>
        <v/>
      </c>
      <c r="Z430" s="307">
        <f>IF(OR(V430='Data Validation (ROP used only)'!$A$25,ISBLANK(W430),ISERROR(W430/$I430)),0,W430/$I430)</f>
        <v>0</v>
      </c>
      <c r="AA430" s="308"/>
      <c r="AB430" s="309" t="str" cm="1">
        <f t="array" ref="AB430">_xlfn.IFS(AA430="","",AA430/I430&gt;=2,I430*2,AA430/I430&lt;2,AA430)</f>
        <v/>
      </c>
      <c r="AC430" s="310" t="str">
        <f t="shared" si="56"/>
        <v/>
      </c>
      <c r="AD430" s="286"/>
      <c r="AE430" s="305" t="str">
        <f t="shared" si="57"/>
        <v/>
      </c>
      <c r="AF430" s="311">
        <f t="shared" si="58"/>
        <v>0</v>
      </c>
      <c r="AG430" s="187" t="str">
        <f>IF(L430&gt;0,L430+W430+AB430+AC430+R430+#REF!+N430,"")</f>
        <v/>
      </c>
      <c r="AH430" s="188" t="str">
        <f>IF(L430&gt;0,+X430+AD430+S430+#REF!+O430,"")</f>
        <v/>
      </c>
    </row>
    <row r="431" spans="2:34" ht="13.8" outlineLevel="1" x14ac:dyDescent="0.25">
      <c r="B431" s="1"/>
      <c r="C431" s="1"/>
      <c r="D431" s="1"/>
      <c r="E431" s="2"/>
      <c r="F431" s="1"/>
      <c r="G431" s="2"/>
      <c r="H431" s="286"/>
      <c r="I431" s="287"/>
      <c r="J431" s="288" t="str">
        <f t="shared" si="52"/>
        <v/>
      </c>
      <c r="K431" s="288">
        <f t="shared" si="53"/>
        <v>0</v>
      </c>
      <c r="L431" s="303"/>
      <c r="M431" s="304"/>
      <c r="N431" s="303"/>
      <c r="O431" s="286"/>
      <c r="P431" s="305" t="str">
        <f t="shared" si="54"/>
        <v/>
      </c>
      <c r="Q431" s="304"/>
      <c r="R431" s="303"/>
      <c r="S431" s="286"/>
      <c r="T431" s="305" t="str">
        <f t="shared" si="55"/>
        <v/>
      </c>
      <c r="U431" s="306" t="str">
        <f t="shared" si="51"/>
        <v/>
      </c>
      <c r="V431" s="289"/>
      <c r="W431" s="303"/>
      <c r="X431" s="286"/>
      <c r="Y431" s="305" t="str">
        <f>+IF(AND(W431&gt;0,V431&lt;&gt;'Data Validation (ROP used only)'!$A$25),SUM(W431:X431),"")</f>
        <v/>
      </c>
      <c r="Z431" s="307">
        <f>IF(OR(V431='Data Validation (ROP used only)'!$A$25,ISBLANK(W431),ISERROR(W431/$I431)),0,W431/$I431)</f>
        <v>0</v>
      </c>
      <c r="AA431" s="308"/>
      <c r="AB431" s="309" t="str" cm="1">
        <f t="array" ref="AB431">_xlfn.IFS(AA431="","",AA431/I431&gt;=2,I431*2,AA431/I431&lt;2,AA431)</f>
        <v/>
      </c>
      <c r="AC431" s="310" t="str">
        <f t="shared" si="56"/>
        <v/>
      </c>
      <c r="AD431" s="286"/>
      <c r="AE431" s="305" t="str">
        <f t="shared" si="57"/>
        <v/>
      </c>
      <c r="AF431" s="311">
        <f t="shared" si="58"/>
        <v>0</v>
      </c>
      <c r="AG431" s="187" t="str">
        <f>IF(L431&gt;0,L431+W431+AB431+AC431+R431+#REF!+N431,"")</f>
        <v/>
      </c>
      <c r="AH431" s="188" t="str">
        <f>IF(L431&gt;0,+X431+AD431+S431+#REF!+O431,"")</f>
        <v/>
      </c>
    </row>
    <row r="432" spans="2:34" ht="13.8" outlineLevel="1" x14ac:dyDescent="0.25">
      <c r="B432" s="1"/>
      <c r="C432" s="1"/>
      <c r="D432" s="1"/>
      <c r="E432" s="2"/>
      <c r="F432" s="1"/>
      <c r="G432" s="2"/>
      <c r="H432" s="286"/>
      <c r="I432" s="287"/>
      <c r="J432" s="288" t="str">
        <f t="shared" si="52"/>
        <v/>
      </c>
      <c r="K432" s="288">
        <f t="shared" si="53"/>
        <v>0</v>
      </c>
      <c r="L432" s="303"/>
      <c r="M432" s="304"/>
      <c r="N432" s="303"/>
      <c r="O432" s="286"/>
      <c r="P432" s="305" t="str">
        <f t="shared" si="54"/>
        <v/>
      </c>
      <c r="Q432" s="304"/>
      <c r="R432" s="303"/>
      <c r="S432" s="286"/>
      <c r="T432" s="305" t="str">
        <f t="shared" si="55"/>
        <v/>
      </c>
      <c r="U432" s="306" t="str">
        <f t="shared" si="51"/>
        <v/>
      </c>
      <c r="V432" s="289"/>
      <c r="W432" s="303"/>
      <c r="X432" s="286"/>
      <c r="Y432" s="305" t="str">
        <f>+IF(AND(W432&gt;0,V432&lt;&gt;'Data Validation (ROP used only)'!$A$25),SUM(W432:X432),"")</f>
        <v/>
      </c>
      <c r="Z432" s="307">
        <f>IF(OR(V432='Data Validation (ROP used only)'!$A$25,ISBLANK(W432),ISERROR(W432/$I432)),0,W432/$I432)</f>
        <v>0</v>
      </c>
      <c r="AA432" s="308"/>
      <c r="AB432" s="309" t="str" cm="1">
        <f t="array" ref="AB432">_xlfn.IFS(AA432="","",AA432/I432&gt;=2,I432*2,AA432/I432&lt;2,AA432)</f>
        <v/>
      </c>
      <c r="AC432" s="310" t="str">
        <f t="shared" si="56"/>
        <v/>
      </c>
      <c r="AD432" s="286"/>
      <c r="AE432" s="305" t="str">
        <f t="shared" si="57"/>
        <v/>
      </c>
      <c r="AF432" s="311">
        <f t="shared" si="58"/>
        <v>0</v>
      </c>
      <c r="AG432" s="187" t="str">
        <f>IF(L432&gt;0,L432+W432+AB432+AC432+R432+#REF!+N432,"")</f>
        <v/>
      </c>
      <c r="AH432" s="188" t="str">
        <f>IF(L432&gt;0,+X432+AD432+S432+#REF!+O432,"")</f>
        <v/>
      </c>
    </row>
    <row r="433" spans="2:34" ht="13.8" outlineLevel="1" x14ac:dyDescent="0.25">
      <c r="B433" s="1"/>
      <c r="C433" s="1"/>
      <c r="D433" s="1"/>
      <c r="E433" s="2"/>
      <c r="F433" s="1"/>
      <c r="G433" s="2"/>
      <c r="H433" s="286"/>
      <c r="I433" s="287"/>
      <c r="J433" s="288" t="str">
        <f t="shared" si="52"/>
        <v/>
      </c>
      <c r="K433" s="288">
        <f t="shared" si="53"/>
        <v>0</v>
      </c>
      <c r="L433" s="303"/>
      <c r="M433" s="304"/>
      <c r="N433" s="303"/>
      <c r="O433" s="286"/>
      <c r="P433" s="305" t="str">
        <f t="shared" si="54"/>
        <v/>
      </c>
      <c r="Q433" s="304"/>
      <c r="R433" s="303"/>
      <c r="S433" s="286"/>
      <c r="T433" s="305" t="str">
        <f t="shared" si="55"/>
        <v/>
      </c>
      <c r="U433" s="306" t="str">
        <f t="shared" si="51"/>
        <v/>
      </c>
      <c r="V433" s="289"/>
      <c r="W433" s="303"/>
      <c r="X433" s="286"/>
      <c r="Y433" s="305" t="str">
        <f>+IF(AND(W433&gt;0,V433&lt;&gt;'Data Validation (ROP used only)'!$A$25),SUM(W433:X433),"")</f>
        <v/>
      </c>
      <c r="Z433" s="307">
        <f>IF(OR(V433='Data Validation (ROP used only)'!$A$25,ISBLANK(W433),ISERROR(W433/$I433)),0,W433/$I433)</f>
        <v>0</v>
      </c>
      <c r="AA433" s="308"/>
      <c r="AB433" s="309" t="str" cm="1">
        <f t="array" ref="AB433">_xlfn.IFS(AA433="","",AA433/I433&gt;=2,I433*2,AA433/I433&lt;2,AA433)</f>
        <v/>
      </c>
      <c r="AC433" s="310" t="str">
        <f t="shared" si="56"/>
        <v/>
      </c>
      <c r="AD433" s="286"/>
      <c r="AE433" s="305" t="str">
        <f t="shared" si="57"/>
        <v/>
      </c>
      <c r="AF433" s="311">
        <f t="shared" si="58"/>
        <v>0</v>
      </c>
      <c r="AG433" s="187" t="str">
        <f>IF(L433&gt;0,L433+W433+AB433+AC433+R433+#REF!+N433,"")</f>
        <v/>
      </c>
      <c r="AH433" s="188" t="str">
        <f>IF(L433&gt;0,+X433+AD433+S433+#REF!+O433,"")</f>
        <v/>
      </c>
    </row>
    <row r="434" spans="2:34" ht="13.8" outlineLevel="1" x14ac:dyDescent="0.25">
      <c r="B434" s="1"/>
      <c r="C434" s="1"/>
      <c r="D434" s="1"/>
      <c r="E434" s="2"/>
      <c r="F434" s="1"/>
      <c r="G434" s="2"/>
      <c r="H434" s="286"/>
      <c r="I434" s="287"/>
      <c r="J434" s="288" t="str">
        <f t="shared" si="52"/>
        <v/>
      </c>
      <c r="K434" s="288">
        <f t="shared" si="53"/>
        <v>0</v>
      </c>
      <c r="L434" s="303"/>
      <c r="M434" s="304"/>
      <c r="N434" s="303"/>
      <c r="O434" s="286"/>
      <c r="P434" s="305" t="str">
        <f t="shared" si="54"/>
        <v/>
      </c>
      <c r="Q434" s="304"/>
      <c r="R434" s="303"/>
      <c r="S434" s="286"/>
      <c r="T434" s="305" t="str">
        <f t="shared" si="55"/>
        <v/>
      </c>
      <c r="U434" s="306" t="str">
        <f t="shared" si="51"/>
        <v/>
      </c>
      <c r="V434" s="289"/>
      <c r="W434" s="303"/>
      <c r="X434" s="286"/>
      <c r="Y434" s="305" t="str">
        <f>+IF(AND(W434&gt;0,V434&lt;&gt;'Data Validation (ROP used only)'!$A$25),SUM(W434:X434),"")</f>
        <v/>
      </c>
      <c r="Z434" s="307">
        <f>IF(OR(V434='Data Validation (ROP used only)'!$A$25,ISBLANK(W434),ISERROR(W434/$I434)),0,W434/$I434)</f>
        <v>0</v>
      </c>
      <c r="AA434" s="308"/>
      <c r="AB434" s="309" t="str" cm="1">
        <f t="array" ref="AB434">_xlfn.IFS(AA434="","",AA434/I434&gt;=2,I434*2,AA434/I434&lt;2,AA434)</f>
        <v/>
      </c>
      <c r="AC434" s="310" t="str">
        <f t="shared" si="56"/>
        <v/>
      </c>
      <c r="AD434" s="286"/>
      <c r="AE434" s="305" t="str">
        <f t="shared" si="57"/>
        <v/>
      </c>
      <c r="AF434" s="311">
        <f t="shared" si="58"/>
        <v>0</v>
      </c>
      <c r="AG434" s="187" t="str">
        <f>IF(L434&gt;0,L434+W434+AB434+AC434+R434+#REF!+N434,"")</f>
        <v/>
      </c>
      <c r="AH434" s="188" t="str">
        <f>IF(L434&gt;0,+X434+AD434+S434+#REF!+O434,"")</f>
        <v/>
      </c>
    </row>
    <row r="435" spans="2:34" ht="13.8" outlineLevel="1" x14ac:dyDescent="0.25">
      <c r="B435" s="1"/>
      <c r="C435" s="1"/>
      <c r="D435" s="1"/>
      <c r="E435" s="2"/>
      <c r="F435" s="1"/>
      <c r="G435" s="2"/>
      <c r="H435" s="286"/>
      <c r="I435" s="287"/>
      <c r="J435" s="288" t="str">
        <f t="shared" si="52"/>
        <v/>
      </c>
      <c r="K435" s="288">
        <f t="shared" si="53"/>
        <v>0</v>
      </c>
      <c r="L435" s="303"/>
      <c r="M435" s="304"/>
      <c r="N435" s="303"/>
      <c r="O435" s="286"/>
      <c r="P435" s="305" t="str">
        <f t="shared" si="54"/>
        <v/>
      </c>
      <c r="Q435" s="304"/>
      <c r="R435" s="303"/>
      <c r="S435" s="286"/>
      <c r="T435" s="305" t="str">
        <f t="shared" si="55"/>
        <v/>
      </c>
      <c r="U435" s="306" t="str">
        <f t="shared" si="51"/>
        <v/>
      </c>
      <c r="V435" s="289"/>
      <c r="W435" s="303"/>
      <c r="X435" s="286"/>
      <c r="Y435" s="305" t="str">
        <f>+IF(AND(W435&gt;0,V435&lt;&gt;'Data Validation (ROP used only)'!$A$25),SUM(W435:X435),"")</f>
        <v/>
      </c>
      <c r="Z435" s="307">
        <f>IF(OR(V435='Data Validation (ROP used only)'!$A$25,ISBLANK(W435),ISERROR(W435/$I435)),0,W435/$I435)</f>
        <v>0</v>
      </c>
      <c r="AA435" s="308"/>
      <c r="AB435" s="309" t="str" cm="1">
        <f t="array" ref="AB435">_xlfn.IFS(AA435="","",AA435/I435&gt;=2,I435*2,AA435/I435&lt;2,AA435)</f>
        <v/>
      </c>
      <c r="AC435" s="310" t="str">
        <f t="shared" si="56"/>
        <v/>
      </c>
      <c r="AD435" s="286"/>
      <c r="AE435" s="305" t="str">
        <f t="shared" si="57"/>
        <v/>
      </c>
      <c r="AF435" s="311">
        <f t="shared" si="58"/>
        <v>0</v>
      </c>
      <c r="AG435" s="187" t="str">
        <f>IF(L435&gt;0,L435+W435+AB435+AC435+R435+#REF!+N435,"")</f>
        <v/>
      </c>
      <c r="AH435" s="188" t="str">
        <f>IF(L435&gt;0,+X435+AD435+S435+#REF!+O435,"")</f>
        <v/>
      </c>
    </row>
    <row r="436" spans="2:34" ht="13.8" outlineLevel="1" x14ac:dyDescent="0.25">
      <c r="B436" s="1"/>
      <c r="C436" s="1"/>
      <c r="D436" s="1"/>
      <c r="E436" s="2"/>
      <c r="F436" s="1"/>
      <c r="G436" s="2"/>
      <c r="H436" s="286"/>
      <c r="I436" s="287"/>
      <c r="J436" s="288" t="str">
        <f t="shared" si="52"/>
        <v/>
      </c>
      <c r="K436" s="288">
        <f t="shared" si="53"/>
        <v>0</v>
      </c>
      <c r="L436" s="303"/>
      <c r="M436" s="304"/>
      <c r="N436" s="303"/>
      <c r="O436" s="286"/>
      <c r="P436" s="305" t="str">
        <f t="shared" si="54"/>
        <v/>
      </c>
      <c r="Q436" s="304"/>
      <c r="R436" s="303"/>
      <c r="S436" s="286"/>
      <c r="T436" s="305" t="str">
        <f t="shared" si="55"/>
        <v/>
      </c>
      <c r="U436" s="306" t="str">
        <f t="shared" si="51"/>
        <v/>
      </c>
      <c r="V436" s="289"/>
      <c r="W436" s="303"/>
      <c r="X436" s="286"/>
      <c r="Y436" s="305" t="str">
        <f>+IF(AND(W436&gt;0,V436&lt;&gt;'Data Validation (ROP used only)'!$A$25),SUM(W436:X436),"")</f>
        <v/>
      </c>
      <c r="Z436" s="307">
        <f>IF(OR(V436='Data Validation (ROP used only)'!$A$25,ISBLANK(W436),ISERROR(W436/$I436)),0,W436/$I436)</f>
        <v>0</v>
      </c>
      <c r="AA436" s="308"/>
      <c r="AB436" s="309" t="str" cm="1">
        <f t="array" ref="AB436">_xlfn.IFS(AA436="","",AA436/I436&gt;=2,I436*2,AA436/I436&lt;2,AA436)</f>
        <v/>
      </c>
      <c r="AC436" s="310" t="str">
        <f t="shared" si="56"/>
        <v/>
      </c>
      <c r="AD436" s="286"/>
      <c r="AE436" s="305" t="str">
        <f t="shared" si="57"/>
        <v/>
      </c>
      <c r="AF436" s="311">
        <f t="shared" si="58"/>
        <v>0</v>
      </c>
      <c r="AG436" s="187" t="str">
        <f>IF(L436&gt;0,L436+W436+AB436+AC436+R436+#REF!+N436,"")</f>
        <v/>
      </c>
      <c r="AH436" s="188" t="str">
        <f>IF(L436&gt;0,+X436+AD436+S436+#REF!+O436,"")</f>
        <v/>
      </c>
    </row>
    <row r="437" spans="2:34" ht="13.8" outlineLevel="1" x14ac:dyDescent="0.25">
      <c r="B437" s="1"/>
      <c r="C437" s="1"/>
      <c r="D437" s="1"/>
      <c r="E437" s="2"/>
      <c r="F437" s="1"/>
      <c r="G437" s="2"/>
      <c r="H437" s="286"/>
      <c r="I437" s="287"/>
      <c r="J437" s="288" t="str">
        <f t="shared" si="52"/>
        <v/>
      </c>
      <c r="K437" s="288">
        <f t="shared" si="53"/>
        <v>0</v>
      </c>
      <c r="L437" s="303"/>
      <c r="M437" s="304"/>
      <c r="N437" s="303"/>
      <c r="O437" s="286"/>
      <c r="P437" s="305" t="str">
        <f t="shared" si="54"/>
        <v/>
      </c>
      <c r="Q437" s="304"/>
      <c r="R437" s="303"/>
      <c r="S437" s="286"/>
      <c r="T437" s="305" t="str">
        <f t="shared" si="55"/>
        <v/>
      </c>
      <c r="U437" s="306" t="str">
        <f t="shared" si="51"/>
        <v/>
      </c>
      <c r="V437" s="289"/>
      <c r="W437" s="303"/>
      <c r="X437" s="286"/>
      <c r="Y437" s="305" t="str">
        <f>+IF(AND(W437&gt;0,V437&lt;&gt;'Data Validation (ROP used only)'!$A$25),SUM(W437:X437),"")</f>
        <v/>
      </c>
      <c r="Z437" s="307">
        <f>IF(OR(V437='Data Validation (ROP used only)'!$A$25,ISBLANK(W437),ISERROR(W437/$I437)),0,W437/$I437)</f>
        <v>0</v>
      </c>
      <c r="AA437" s="308"/>
      <c r="AB437" s="309" t="str" cm="1">
        <f t="array" ref="AB437">_xlfn.IFS(AA437="","",AA437/I437&gt;=2,I437*2,AA437/I437&lt;2,AA437)</f>
        <v/>
      </c>
      <c r="AC437" s="310" t="str">
        <f t="shared" si="56"/>
        <v/>
      </c>
      <c r="AD437" s="286"/>
      <c r="AE437" s="305" t="str">
        <f t="shared" si="57"/>
        <v/>
      </c>
      <c r="AF437" s="311">
        <f t="shared" si="58"/>
        <v>0</v>
      </c>
      <c r="AG437" s="187" t="str">
        <f>IF(L437&gt;0,L437+W437+AB437+AC437+R437+#REF!+N437,"")</f>
        <v/>
      </c>
      <c r="AH437" s="188" t="str">
        <f>IF(L437&gt;0,+X437+AD437+S437+#REF!+O437,"")</f>
        <v/>
      </c>
    </row>
    <row r="438" spans="2:34" ht="13.8" outlineLevel="1" x14ac:dyDescent="0.25">
      <c r="B438" s="1"/>
      <c r="C438" s="1"/>
      <c r="D438" s="1"/>
      <c r="E438" s="2"/>
      <c r="F438" s="1"/>
      <c r="G438" s="2"/>
      <c r="H438" s="286"/>
      <c r="I438" s="287"/>
      <c r="J438" s="288" t="str">
        <f t="shared" si="52"/>
        <v/>
      </c>
      <c r="K438" s="288">
        <f t="shared" si="53"/>
        <v>0</v>
      </c>
      <c r="L438" s="303"/>
      <c r="M438" s="304"/>
      <c r="N438" s="303"/>
      <c r="O438" s="286"/>
      <c r="P438" s="305" t="str">
        <f t="shared" si="54"/>
        <v/>
      </c>
      <c r="Q438" s="304"/>
      <c r="R438" s="303"/>
      <c r="S438" s="286"/>
      <c r="T438" s="305" t="str">
        <f t="shared" si="55"/>
        <v/>
      </c>
      <c r="U438" s="306" t="str">
        <f t="shared" si="51"/>
        <v/>
      </c>
      <c r="V438" s="289"/>
      <c r="W438" s="303"/>
      <c r="X438" s="286"/>
      <c r="Y438" s="305" t="str">
        <f>+IF(AND(W438&gt;0,V438&lt;&gt;'Data Validation (ROP used only)'!$A$25),SUM(W438:X438),"")</f>
        <v/>
      </c>
      <c r="Z438" s="307">
        <f>IF(OR(V438='Data Validation (ROP used only)'!$A$25,ISBLANK(W438),ISERROR(W438/$I438)),0,W438/$I438)</f>
        <v>0</v>
      </c>
      <c r="AA438" s="308"/>
      <c r="AB438" s="309" t="str" cm="1">
        <f t="array" ref="AB438">_xlfn.IFS(AA438="","",AA438/I438&gt;=2,I438*2,AA438/I438&lt;2,AA438)</f>
        <v/>
      </c>
      <c r="AC438" s="310" t="str">
        <f t="shared" si="56"/>
        <v/>
      </c>
      <c r="AD438" s="286"/>
      <c r="AE438" s="305" t="str">
        <f t="shared" si="57"/>
        <v/>
      </c>
      <c r="AF438" s="311">
        <f t="shared" si="58"/>
        <v>0</v>
      </c>
      <c r="AG438" s="187" t="str">
        <f>IF(L438&gt;0,L438+W438+AB438+AC438+R438+#REF!+N438,"")</f>
        <v/>
      </c>
      <c r="AH438" s="188" t="str">
        <f>IF(L438&gt;0,+X438+AD438+S438+#REF!+O438,"")</f>
        <v/>
      </c>
    </row>
    <row r="439" spans="2:34" ht="13.8" outlineLevel="1" x14ac:dyDescent="0.25">
      <c r="B439" s="1"/>
      <c r="C439" s="1"/>
      <c r="D439" s="1"/>
      <c r="E439" s="2"/>
      <c r="F439" s="1"/>
      <c r="G439" s="2"/>
      <c r="H439" s="286"/>
      <c r="I439" s="287"/>
      <c r="J439" s="288" t="str">
        <f t="shared" si="52"/>
        <v/>
      </c>
      <c r="K439" s="288">
        <f t="shared" si="53"/>
        <v>0</v>
      </c>
      <c r="L439" s="303"/>
      <c r="M439" s="304"/>
      <c r="N439" s="303"/>
      <c r="O439" s="286"/>
      <c r="P439" s="305" t="str">
        <f t="shared" si="54"/>
        <v/>
      </c>
      <c r="Q439" s="304"/>
      <c r="R439" s="303"/>
      <c r="S439" s="286"/>
      <c r="T439" s="305" t="str">
        <f t="shared" si="55"/>
        <v/>
      </c>
      <c r="U439" s="306" t="str">
        <f t="shared" si="51"/>
        <v/>
      </c>
      <c r="V439" s="289"/>
      <c r="W439" s="303"/>
      <c r="X439" s="286"/>
      <c r="Y439" s="305" t="str">
        <f>+IF(AND(W439&gt;0,V439&lt;&gt;'Data Validation (ROP used only)'!$A$25),SUM(W439:X439),"")</f>
        <v/>
      </c>
      <c r="Z439" s="307">
        <f>IF(OR(V439='Data Validation (ROP used only)'!$A$25,ISBLANK(W439),ISERROR(W439/$I439)),0,W439/$I439)</f>
        <v>0</v>
      </c>
      <c r="AA439" s="308"/>
      <c r="AB439" s="309" t="str" cm="1">
        <f t="array" ref="AB439">_xlfn.IFS(AA439="","",AA439/I439&gt;=2,I439*2,AA439/I439&lt;2,AA439)</f>
        <v/>
      </c>
      <c r="AC439" s="310" t="str">
        <f t="shared" si="56"/>
        <v/>
      </c>
      <c r="AD439" s="286"/>
      <c r="AE439" s="305" t="str">
        <f t="shared" si="57"/>
        <v/>
      </c>
      <c r="AF439" s="311">
        <f t="shared" si="58"/>
        <v>0</v>
      </c>
      <c r="AG439" s="187" t="str">
        <f>IF(L439&gt;0,L439+W439+AB439+AC439+R439+#REF!+N439,"")</f>
        <v/>
      </c>
      <c r="AH439" s="188" t="str">
        <f>IF(L439&gt;0,+X439+AD439+S439+#REF!+O439,"")</f>
        <v/>
      </c>
    </row>
    <row r="440" spans="2:34" ht="13.8" outlineLevel="1" x14ac:dyDescent="0.25">
      <c r="B440" s="1"/>
      <c r="C440" s="1"/>
      <c r="D440" s="1"/>
      <c r="E440" s="2"/>
      <c r="F440" s="1"/>
      <c r="G440" s="2"/>
      <c r="H440" s="286"/>
      <c r="I440" s="287"/>
      <c r="J440" s="288" t="str">
        <f t="shared" si="52"/>
        <v/>
      </c>
      <c r="K440" s="288">
        <f t="shared" si="53"/>
        <v>0</v>
      </c>
      <c r="L440" s="303"/>
      <c r="M440" s="304"/>
      <c r="N440" s="303"/>
      <c r="O440" s="286"/>
      <c r="P440" s="305" t="str">
        <f t="shared" si="54"/>
        <v/>
      </c>
      <c r="Q440" s="304"/>
      <c r="R440" s="303"/>
      <c r="S440" s="286"/>
      <c r="T440" s="305" t="str">
        <f t="shared" si="55"/>
        <v/>
      </c>
      <c r="U440" s="306" t="str">
        <f t="shared" si="51"/>
        <v/>
      </c>
      <c r="V440" s="289"/>
      <c r="W440" s="303"/>
      <c r="X440" s="286"/>
      <c r="Y440" s="305" t="str">
        <f>+IF(AND(W440&gt;0,V440&lt;&gt;'Data Validation (ROP used only)'!$A$25),SUM(W440:X440),"")</f>
        <v/>
      </c>
      <c r="Z440" s="307">
        <f>IF(OR(V440='Data Validation (ROP used only)'!$A$25,ISBLANK(W440),ISERROR(W440/$I440)),0,W440/$I440)</f>
        <v>0</v>
      </c>
      <c r="AA440" s="308"/>
      <c r="AB440" s="309" t="str" cm="1">
        <f t="array" ref="AB440">_xlfn.IFS(AA440="","",AA440/I440&gt;=2,I440*2,AA440/I440&lt;2,AA440)</f>
        <v/>
      </c>
      <c r="AC440" s="310" t="str">
        <f t="shared" si="56"/>
        <v/>
      </c>
      <c r="AD440" s="286"/>
      <c r="AE440" s="305" t="str">
        <f t="shared" si="57"/>
        <v/>
      </c>
      <c r="AF440" s="311">
        <f t="shared" si="58"/>
        <v>0</v>
      </c>
      <c r="AG440" s="187" t="str">
        <f>IF(L440&gt;0,L440+W440+AB440+AC440+R440+#REF!+N440,"")</f>
        <v/>
      </c>
      <c r="AH440" s="188" t="str">
        <f>IF(L440&gt;0,+X440+AD440+S440+#REF!+O440,"")</f>
        <v/>
      </c>
    </row>
    <row r="441" spans="2:34" ht="13.8" outlineLevel="1" x14ac:dyDescent="0.25">
      <c r="B441" s="1"/>
      <c r="C441" s="1"/>
      <c r="D441" s="1"/>
      <c r="E441" s="2"/>
      <c r="F441" s="1"/>
      <c r="G441" s="2"/>
      <c r="H441" s="286"/>
      <c r="I441" s="287"/>
      <c r="J441" s="288" t="str">
        <f t="shared" si="52"/>
        <v/>
      </c>
      <c r="K441" s="288">
        <f t="shared" si="53"/>
        <v>0</v>
      </c>
      <c r="L441" s="303"/>
      <c r="M441" s="304"/>
      <c r="N441" s="303"/>
      <c r="O441" s="286"/>
      <c r="P441" s="305" t="str">
        <f t="shared" si="54"/>
        <v/>
      </c>
      <c r="Q441" s="304"/>
      <c r="R441" s="303"/>
      <c r="S441" s="286"/>
      <c r="T441" s="305" t="str">
        <f t="shared" si="55"/>
        <v/>
      </c>
      <c r="U441" s="306" t="str">
        <f t="shared" si="51"/>
        <v/>
      </c>
      <c r="V441" s="289"/>
      <c r="W441" s="303"/>
      <c r="X441" s="286"/>
      <c r="Y441" s="305" t="str">
        <f>+IF(AND(W441&gt;0,V441&lt;&gt;'Data Validation (ROP used only)'!$A$25),SUM(W441:X441),"")</f>
        <v/>
      </c>
      <c r="Z441" s="307">
        <f>IF(OR(V441='Data Validation (ROP used only)'!$A$25,ISBLANK(W441),ISERROR(W441/$I441)),0,W441/$I441)</f>
        <v>0</v>
      </c>
      <c r="AA441" s="308"/>
      <c r="AB441" s="309" t="str" cm="1">
        <f t="array" ref="AB441">_xlfn.IFS(AA441="","",AA441/I441&gt;=2,I441*2,AA441/I441&lt;2,AA441)</f>
        <v/>
      </c>
      <c r="AC441" s="310" t="str">
        <f t="shared" si="56"/>
        <v/>
      </c>
      <c r="AD441" s="286"/>
      <c r="AE441" s="305" t="str">
        <f t="shared" si="57"/>
        <v/>
      </c>
      <c r="AF441" s="311">
        <f t="shared" si="58"/>
        <v>0</v>
      </c>
      <c r="AG441" s="187" t="str">
        <f>IF(L441&gt;0,L441+W441+AB441+AC441+R441+#REF!+N441,"")</f>
        <v/>
      </c>
      <c r="AH441" s="188" t="str">
        <f>IF(L441&gt;0,+X441+AD441+S441+#REF!+O441,"")</f>
        <v/>
      </c>
    </row>
    <row r="442" spans="2:34" ht="13.8" outlineLevel="1" x14ac:dyDescent="0.25">
      <c r="B442" s="1"/>
      <c r="C442" s="1"/>
      <c r="D442" s="1"/>
      <c r="E442" s="2"/>
      <c r="F442" s="1"/>
      <c r="G442" s="2"/>
      <c r="H442" s="286"/>
      <c r="I442" s="287"/>
      <c r="J442" s="288" t="str">
        <f t="shared" si="52"/>
        <v/>
      </c>
      <c r="K442" s="288">
        <f t="shared" si="53"/>
        <v>0</v>
      </c>
      <c r="L442" s="303"/>
      <c r="M442" s="304"/>
      <c r="N442" s="303"/>
      <c r="O442" s="286"/>
      <c r="P442" s="305" t="str">
        <f t="shared" si="54"/>
        <v/>
      </c>
      <c r="Q442" s="304"/>
      <c r="R442" s="303"/>
      <c r="S442" s="286"/>
      <c r="T442" s="305" t="str">
        <f t="shared" si="55"/>
        <v/>
      </c>
      <c r="U442" s="306" t="str">
        <f t="shared" si="51"/>
        <v/>
      </c>
      <c r="V442" s="289"/>
      <c r="W442" s="303"/>
      <c r="X442" s="286"/>
      <c r="Y442" s="305" t="str">
        <f>+IF(AND(W442&gt;0,V442&lt;&gt;'Data Validation (ROP used only)'!$A$25),SUM(W442:X442),"")</f>
        <v/>
      </c>
      <c r="Z442" s="307">
        <f>IF(OR(V442='Data Validation (ROP used only)'!$A$25,ISBLANK(W442),ISERROR(W442/$I442)),0,W442/$I442)</f>
        <v>0</v>
      </c>
      <c r="AA442" s="308"/>
      <c r="AB442" s="309" t="str" cm="1">
        <f t="array" ref="AB442">_xlfn.IFS(AA442="","",AA442/I442&gt;=2,I442*2,AA442/I442&lt;2,AA442)</f>
        <v/>
      </c>
      <c r="AC442" s="310" t="str">
        <f t="shared" si="56"/>
        <v/>
      </c>
      <c r="AD442" s="286"/>
      <c r="AE442" s="305" t="str">
        <f t="shared" si="57"/>
        <v/>
      </c>
      <c r="AF442" s="311">
        <f t="shared" si="58"/>
        <v>0</v>
      </c>
      <c r="AG442" s="187" t="str">
        <f>IF(L442&gt;0,L442+W442+AB442+AC442+R442+#REF!+N442,"")</f>
        <v/>
      </c>
      <c r="AH442" s="188" t="str">
        <f>IF(L442&gt;0,+X442+AD442+S442+#REF!+O442,"")</f>
        <v/>
      </c>
    </row>
    <row r="443" spans="2:34" ht="13.8" outlineLevel="1" x14ac:dyDescent="0.25">
      <c r="B443" s="1"/>
      <c r="C443" s="1"/>
      <c r="D443" s="1"/>
      <c r="E443" s="2"/>
      <c r="F443" s="1"/>
      <c r="G443" s="2"/>
      <c r="H443" s="286"/>
      <c r="I443" s="287"/>
      <c r="J443" s="288" t="str">
        <f t="shared" si="52"/>
        <v/>
      </c>
      <c r="K443" s="288">
        <f t="shared" si="53"/>
        <v>0</v>
      </c>
      <c r="L443" s="303"/>
      <c r="M443" s="304"/>
      <c r="N443" s="303"/>
      <c r="O443" s="286"/>
      <c r="P443" s="305" t="str">
        <f t="shared" si="54"/>
        <v/>
      </c>
      <c r="Q443" s="304"/>
      <c r="R443" s="303"/>
      <c r="S443" s="286"/>
      <c r="T443" s="305" t="str">
        <f t="shared" si="55"/>
        <v/>
      </c>
      <c r="U443" s="306" t="str">
        <f t="shared" si="51"/>
        <v/>
      </c>
      <c r="V443" s="289"/>
      <c r="W443" s="303"/>
      <c r="X443" s="286"/>
      <c r="Y443" s="305" t="str">
        <f>+IF(AND(W443&gt;0,V443&lt;&gt;'Data Validation (ROP used only)'!$A$25),SUM(W443:X443),"")</f>
        <v/>
      </c>
      <c r="Z443" s="307">
        <f>IF(OR(V443='Data Validation (ROP used only)'!$A$25,ISBLANK(W443),ISERROR(W443/$I443)),0,W443/$I443)</f>
        <v>0</v>
      </c>
      <c r="AA443" s="308"/>
      <c r="AB443" s="309" t="str" cm="1">
        <f t="array" ref="AB443">_xlfn.IFS(AA443="","",AA443/I443&gt;=2,I443*2,AA443/I443&lt;2,AA443)</f>
        <v/>
      </c>
      <c r="AC443" s="310" t="str">
        <f t="shared" si="56"/>
        <v/>
      </c>
      <c r="AD443" s="286"/>
      <c r="AE443" s="305" t="str">
        <f t="shared" si="57"/>
        <v/>
      </c>
      <c r="AF443" s="311">
        <f t="shared" si="58"/>
        <v>0</v>
      </c>
      <c r="AG443" s="187" t="str">
        <f>IF(L443&gt;0,L443+W443+AB443+AC443+R443+#REF!+N443,"")</f>
        <v/>
      </c>
      <c r="AH443" s="188" t="str">
        <f>IF(L443&gt;0,+X443+AD443+S443+#REF!+O443,"")</f>
        <v/>
      </c>
    </row>
    <row r="444" spans="2:34" ht="13.8" outlineLevel="1" x14ac:dyDescent="0.25">
      <c r="B444" s="1"/>
      <c r="C444" s="1"/>
      <c r="D444" s="1"/>
      <c r="E444" s="2"/>
      <c r="F444" s="1"/>
      <c r="G444" s="2"/>
      <c r="H444" s="286"/>
      <c r="I444" s="287"/>
      <c r="J444" s="288" t="str">
        <f t="shared" si="52"/>
        <v/>
      </c>
      <c r="K444" s="288">
        <f t="shared" si="53"/>
        <v>0</v>
      </c>
      <c r="L444" s="303"/>
      <c r="M444" s="304"/>
      <c r="N444" s="303"/>
      <c r="O444" s="286"/>
      <c r="P444" s="305" t="str">
        <f t="shared" si="54"/>
        <v/>
      </c>
      <c r="Q444" s="304"/>
      <c r="R444" s="303"/>
      <c r="S444" s="286"/>
      <c r="T444" s="305" t="str">
        <f t="shared" si="55"/>
        <v/>
      </c>
      <c r="U444" s="306" t="str">
        <f t="shared" si="51"/>
        <v/>
      </c>
      <c r="V444" s="289"/>
      <c r="W444" s="303"/>
      <c r="X444" s="286"/>
      <c r="Y444" s="305" t="str">
        <f>+IF(AND(W444&gt;0,V444&lt;&gt;'Data Validation (ROP used only)'!$A$25),SUM(W444:X444),"")</f>
        <v/>
      </c>
      <c r="Z444" s="307">
        <f>IF(OR(V444='Data Validation (ROP used only)'!$A$25,ISBLANK(W444),ISERROR(W444/$I444)),0,W444/$I444)</f>
        <v>0</v>
      </c>
      <c r="AA444" s="308"/>
      <c r="AB444" s="309" t="str" cm="1">
        <f t="array" ref="AB444">_xlfn.IFS(AA444="","",AA444/I444&gt;=2,I444*2,AA444/I444&lt;2,AA444)</f>
        <v/>
      </c>
      <c r="AC444" s="310" t="str">
        <f t="shared" si="56"/>
        <v/>
      </c>
      <c r="AD444" s="286"/>
      <c r="AE444" s="305" t="str">
        <f t="shared" si="57"/>
        <v/>
      </c>
      <c r="AF444" s="311">
        <f t="shared" si="58"/>
        <v>0</v>
      </c>
      <c r="AG444" s="187" t="str">
        <f>IF(L444&gt;0,L444+W444+AB444+AC444+R444+#REF!+N444,"")</f>
        <v/>
      </c>
      <c r="AH444" s="188" t="str">
        <f>IF(L444&gt;0,+X444+AD444+S444+#REF!+O444,"")</f>
        <v/>
      </c>
    </row>
    <row r="445" spans="2:34" ht="13.8" outlineLevel="1" x14ac:dyDescent="0.25">
      <c r="B445" s="1"/>
      <c r="C445" s="1"/>
      <c r="D445" s="1"/>
      <c r="E445" s="2"/>
      <c r="F445" s="1"/>
      <c r="G445" s="2"/>
      <c r="H445" s="286"/>
      <c r="I445" s="287"/>
      <c r="J445" s="288" t="str">
        <f t="shared" si="52"/>
        <v/>
      </c>
      <c r="K445" s="288">
        <f t="shared" si="53"/>
        <v>0</v>
      </c>
      <c r="L445" s="303"/>
      <c r="M445" s="304"/>
      <c r="N445" s="303"/>
      <c r="O445" s="286"/>
      <c r="P445" s="305" t="str">
        <f t="shared" si="54"/>
        <v/>
      </c>
      <c r="Q445" s="304"/>
      <c r="R445" s="303"/>
      <c r="S445" s="286"/>
      <c r="T445" s="305" t="str">
        <f t="shared" si="55"/>
        <v/>
      </c>
      <c r="U445" s="306" t="str">
        <f t="shared" si="51"/>
        <v/>
      </c>
      <c r="V445" s="289"/>
      <c r="W445" s="303"/>
      <c r="X445" s="286"/>
      <c r="Y445" s="305" t="str">
        <f>+IF(AND(W445&gt;0,V445&lt;&gt;'Data Validation (ROP used only)'!$A$25),SUM(W445:X445),"")</f>
        <v/>
      </c>
      <c r="Z445" s="307">
        <f>IF(OR(V445='Data Validation (ROP used only)'!$A$25,ISBLANK(W445),ISERROR(W445/$I445)),0,W445/$I445)</f>
        <v>0</v>
      </c>
      <c r="AA445" s="308"/>
      <c r="AB445" s="309" t="str" cm="1">
        <f t="array" ref="AB445">_xlfn.IFS(AA445="","",AA445/I445&gt;=2,I445*2,AA445/I445&lt;2,AA445)</f>
        <v/>
      </c>
      <c r="AC445" s="310" t="str">
        <f t="shared" si="56"/>
        <v/>
      </c>
      <c r="AD445" s="286"/>
      <c r="AE445" s="305" t="str">
        <f t="shared" si="57"/>
        <v/>
      </c>
      <c r="AF445" s="311">
        <f t="shared" si="58"/>
        <v>0</v>
      </c>
      <c r="AG445" s="187" t="str">
        <f>IF(L445&gt;0,L445+W445+AB445+AC445+R445+#REF!+N445,"")</f>
        <v/>
      </c>
      <c r="AH445" s="188" t="str">
        <f>IF(L445&gt;0,+X445+AD445+S445+#REF!+O445,"")</f>
        <v/>
      </c>
    </row>
    <row r="446" spans="2:34" ht="13.8" outlineLevel="1" x14ac:dyDescent="0.25">
      <c r="B446" s="1"/>
      <c r="C446" s="1"/>
      <c r="D446" s="1"/>
      <c r="E446" s="2"/>
      <c r="F446" s="1"/>
      <c r="G446" s="2"/>
      <c r="H446" s="286"/>
      <c r="I446" s="287"/>
      <c r="J446" s="288" t="str">
        <f t="shared" si="52"/>
        <v/>
      </c>
      <c r="K446" s="288">
        <f t="shared" si="53"/>
        <v>0</v>
      </c>
      <c r="L446" s="303"/>
      <c r="M446" s="304"/>
      <c r="N446" s="303"/>
      <c r="O446" s="286"/>
      <c r="P446" s="305" t="str">
        <f t="shared" si="54"/>
        <v/>
      </c>
      <c r="Q446" s="304"/>
      <c r="R446" s="303"/>
      <c r="S446" s="286"/>
      <c r="T446" s="305" t="str">
        <f t="shared" si="55"/>
        <v/>
      </c>
      <c r="U446" s="306" t="str">
        <f t="shared" si="51"/>
        <v/>
      </c>
      <c r="V446" s="289"/>
      <c r="W446" s="303"/>
      <c r="X446" s="286"/>
      <c r="Y446" s="305" t="str">
        <f>+IF(AND(W446&gt;0,V446&lt;&gt;'Data Validation (ROP used only)'!$A$25),SUM(W446:X446),"")</f>
        <v/>
      </c>
      <c r="Z446" s="307">
        <f>IF(OR(V446='Data Validation (ROP used only)'!$A$25,ISBLANK(W446),ISERROR(W446/$I446)),0,W446/$I446)</f>
        <v>0</v>
      </c>
      <c r="AA446" s="308"/>
      <c r="AB446" s="309" t="str" cm="1">
        <f t="array" ref="AB446">_xlfn.IFS(AA446="","",AA446/I446&gt;=2,I446*2,AA446/I446&lt;2,AA446)</f>
        <v/>
      </c>
      <c r="AC446" s="310" t="str">
        <f t="shared" si="56"/>
        <v/>
      </c>
      <c r="AD446" s="286"/>
      <c r="AE446" s="305" t="str">
        <f t="shared" si="57"/>
        <v/>
      </c>
      <c r="AF446" s="311">
        <f t="shared" si="58"/>
        <v>0</v>
      </c>
      <c r="AG446" s="187" t="str">
        <f>IF(L446&gt;0,L446+W446+AB446+AC446+R446+#REF!+N446,"")</f>
        <v/>
      </c>
      <c r="AH446" s="188" t="str">
        <f>IF(L446&gt;0,+X446+AD446+S446+#REF!+O446,"")</f>
        <v/>
      </c>
    </row>
    <row r="447" spans="2:34" ht="13.8" outlineLevel="1" x14ac:dyDescent="0.25">
      <c r="B447" s="1"/>
      <c r="C447" s="1"/>
      <c r="D447" s="1"/>
      <c r="E447" s="2"/>
      <c r="F447" s="1"/>
      <c r="G447" s="2"/>
      <c r="H447" s="286"/>
      <c r="I447" s="287"/>
      <c r="J447" s="288" t="str">
        <f t="shared" si="52"/>
        <v/>
      </c>
      <c r="K447" s="288">
        <f t="shared" si="53"/>
        <v>0</v>
      </c>
      <c r="L447" s="303"/>
      <c r="M447" s="304"/>
      <c r="N447" s="303"/>
      <c r="O447" s="286"/>
      <c r="P447" s="305" t="str">
        <f t="shared" si="54"/>
        <v/>
      </c>
      <c r="Q447" s="304"/>
      <c r="R447" s="303"/>
      <c r="S447" s="286"/>
      <c r="T447" s="305" t="str">
        <f t="shared" si="55"/>
        <v/>
      </c>
      <c r="U447" s="306" t="str">
        <f t="shared" si="51"/>
        <v/>
      </c>
      <c r="V447" s="289"/>
      <c r="W447" s="303"/>
      <c r="X447" s="286"/>
      <c r="Y447" s="305" t="str">
        <f>+IF(AND(W447&gt;0,V447&lt;&gt;'Data Validation (ROP used only)'!$A$25),SUM(W447:X447),"")</f>
        <v/>
      </c>
      <c r="Z447" s="307">
        <f>IF(OR(V447='Data Validation (ROP used only)'!$A$25,ISBLANK(W447),ISERROR(W447/$I447)),0,W447/$I447)</f>
        <v>0</v>
      </c>
      <c r="AA447" s="308"/>
      <c r="AB447" s="309" t="str" cm="1">
        <f t="array" ref="AB447">_xlfn.IFS(AA447="","",AA447/I447&gt;=2,I447*2,AA447/I447&lt;2,AA447)</f>
        <v/>
      </c>
      <c r="AC447" s="310" t="str">
        <f t="shared" si="56"/>
        <v/>
      </c>
      <c r="AD447" s="286"/>
      <c r="AE447" s="305" t="str">
        <f t="shared" si="57"/>
        <v/>
      </c>
      <c r="AF447" s="311">
        <f t="shared" si="58"/>
        <v>0</v>
      </c>
      <c r="AG447" s="187" t="str">
        <f>IF(L447&gt;0,L447+W447+AB447+AC447+R447+#REF!+N447,"")</f>
        <v/>
      </c>
      <c r="AH447" s="188" t="str">
        <f>IF(L447&gt;0,+X447+AD447+S447+#REF!+O447,"")</f>
        <v/>
      </c>
    </row>
    <row r="448" spans="2:34" ht="13.8" outlineLevel="1" x14ac:dyDescent="0.25">
      <c r="B448" s="1"/>
      <c r="C448" s="1"/>
      <c r="D448" s="1"/>
      <c r="E448" s="2"/>
      <c r="F448" s="1"/>
      <c r="G448" s="2"/>
      <c r="H448" s="286"/>
      <c r="I448" s="287"/>
      <c r="J448" s="288" t="str">
        <f t="shared" si="52"/>
        <v/>
      </c>
      <c r="K448" s="288">
        <f t="shared" si="53"/>
        <v>0</v>
      </c>
      <c r="L448" s="303"/>
      <c r="M448" s="304"/>
      <c r="N448" s="303"/>
      <c r="O448" s="286"/>
      <c r="P448" s="305" t="str">
        <f t="shared" si="54"/>
        <v/>
      </c>
      <c r="Q448" s="304"/>
      <c r="R448" s="303"/>
      <c r="S448" s="286"/>
      <c r="T448" s="305" t="str">
        <f t="shared" si="55"/>
        <v/>
      </c>
      <c r="U448" s="306" t="str">
        <f t="shared" si="51"/>
        <v/>
      </c>
      <c r="V448" s="289"/>
      <c r="W448" s="303"/>
      <c r="X448" s="286"/>
      <c r="Y448" s="305" t="str">
        <f>+IF(AND(W448&gt;0,V448&lt;&gt;'Data Validation (ROP used only)'!$A$25),SUM(W448:X448),"")</f>
        <v/>
      </c>
      <c r="Z448" s="307">
        <f>IF(OR(V448='Data Validation (ROP used only)'!$A$25,ISBLANK(W448),ISERROR(W448/$I448)),0,W448/$I448)</f>
        <v>0</v>
      </c>
      <c r="AA448" s="308"/>
      <c r="AB448" s="309" t="str" cm="1">
        <f t="array" ref="AB448">_xlfn.IFS(AA448="","",AA448/I448&gt;=2,I448*2,AA448/I448&lt;2,AA448)</f>
        <v/>
      </c>
      <c r="AC448" s="310" t="str">
        <f t="shared" si="56"/>
        <v/>
      </c>
      <c r="AD448" s="286"/>
      <c r="AE448" s="305" t="str">
        <f t="shared" si="57"/>
        <v/>
      </c>
      <c r="AF448" s="311">
        <f t="shared" si="58"/>
        <v>0</v>
      </c>
      <c r="AG448" s="187" t="str">
        <f>IF(L448&gt;0,L448+W448+AB448+AC448+R448+#REF!+N448,"")</f>
        <v/>
      </c>
      <c r="AH448" s="188" t="str">
        <f>IF(L448&gt;0,+X448+AD448+S448+#REF!+O448,"")</f>
        <v/>
      </c>
    </row>
    <row r="449" spans="2:34" ht="13.8" outlineLevel="1" x14ac:dyDescent="0.25">
      <c r="B449" s="1"/>
      <c r="C449" s="1"/>
      <c r="D449" s="1"/>
      <c r="E449" s="2"/>
      <c r="F449" s="1"/>
      <c r="G449" s="2"/>
      <c r="H449" s="286"/>
      <c r="I449" s="287"/>
      <c r="J449" s="288" t="str">
        <f t="shared" si="52"/>
        <v/>
      </c>
      <c r="K449" s="288">
        <f t="shared" si="53"/>
        <v>0</v>
      </c>
      <c r="L449" s="303"/>
      <c r="M449" s="304"/>
      <c r="N449" s="303"/>
      <c r="O449" s="286"/>
      <c r="P449" s="305" t="str">
        <f t="shared" si="54"/>
        <v/>
      </c>
      <c r="Q449" s="304"/>
      <c r="R449" s="303"/>
      <c r="S449" s="286"/>
      <c r="T449" s="305" t="str">
        <f t="shared" si="55"/>
        <v/>
      </c>
      <c r="U449" s="306" t="str">
        <f t="shared" si="51"/>
        <v/>
      </c>
      <c r="V449" s="289"/>
      <c r="W449" s="303"/>
      <c r="X449" s="286"/>
      <c r="Y449" s="305" t="str">
        <f>+IF(AND(W449&gt;0,V449&lt;&gt;'Data Validation (ROP used only)'!$A$25),SUM(W449:X449),"")</f>
        <v/>
      </c>
      <c r="Z449" s="307">
        <f>IF(OR(V449='Data Validation (ROP used only)'!$A$25,ISBLANK(W449),ISERROR(W449/$I449)),0,W449/$I449)</f>
        <v>0</v>
      </c>
      <c r="AA449" s="308"/>
      <c r="AB449" s="309" t="str" cm="1">
        <f t="array" ref="AB449">_xlfn.IFS(AA449="","",AA449/I449&gt;=2,I449*2,AA449/I449&lt;2,AA449)</f>
        <v/>
      </c>
      <c r="AC449" s="310" t="str">
        <f t="shared" si="56"/>
        <v/>
      </c>
      <c r="AD449" s="286"/>
      <c r="AE449" s="305" t="str">
        <f t="shared" si="57"/>
        <v/>
      </c>
      <c r="AF449" s="311">
        <f t="shared" si="58"/>
        <v>0</v>
      </c>
      <c r="AG449" s="187" t="str">
        <f>IF(L449&gt;0,L449+W449+AB449+AC449+R449+#REF!+N449,"")</f>
        <v/>
      </c>
      <c r="AH449" s="188" t="str">
        <f>IF(L449&gt;0,+X449+AD449+S449+#REF!+O449,"")</f>
        <v/>
      </c>
    </row>
    <row r="450" spans="2:34" ht="13.8" outlineLevel="1" x14ac:dyDescent="0.25">
      <c r="B450" s="1"/>
      <c r="C450" s="1"/>
      <c r="D450" s="1"/>
      <c r="E450" s="2"/>
      <c r="F450" s="1"/>
      <c r="G450" s="2"/>
      <c r="H450" s="286"/>
      <c r="I450" s="287"/>
      <c r="J450" s="288" t="str">
        <f t="shared" si="52"/>
        <v/>
      </c>
      <c r="K450" s="288">
        <f t="shared" si="53"/>
        <v>0</v>
      </c>
      <c r="L450" s="303"/>
      <c r="M450" s="304"/>
      <c r="N450" s="303"/>
      <c r="O450" s="286"/>
      <c r="P450" s="305" t="str">
        <f t="shared" si="54"/>
        <v/>
      </c>
      <c r="Q450" s="304"/>
      <c r="R450" s="303"/>
      <c r="S450" s="286"/>
      <c r="T450" s="305" t="str">
        <f t="shared" si="55"/>
        <v/>
      </c>
      <c r="U450" s="306" t="str">
        <f t="shared" si="51"/>
        <v/>
      </c>
      <c r="V450" s="289"/>
      <c r="W450" s="303"/>
      <c r="X450" s="286"/>
      <c r="Y450" s="305" t="str">
        <f>+IF(AND(W450&gt;0,V450&lt;&gt;'Data Validation (ROP used only)'!$A$25),SUM(W450:X450),"")</f>
        <v/>
      </c>
      <c r="Z450" s="307">
        <f>IF(OR(V450='Data Validation (ROP used only)'!$A$25,ISBLANK(W450),ISERROR(W450/$I450)),0,W450/$I450)</f>
        <v>0</v>
      </c>
      <c r="AA450" s="308"/>
      <c r="AB450" s="309" t="str" cm="1">
        <f t="array" ref="AB450">_xlfn.IFS(AA450="","",AA450/I450&gt;=2,I450*2,AA450/I450&lt;2,AA450)</f>
        <v/>
      </c>
      <c r="AC450" s="310" t="str">
        <f t="shared" si="56"/>
        <v/>
      </c>
      <c r="AD450" s="286"/>
      <c r="AE450" s="305" t="str">
        <f t="shared" si="57"/>
        <v/>
      </c>
      <c r="AF450" s="311">
        <f t="shared" si="58"/>
        <v>0</v>
      </c>
      <c r="AG450" s="187" t="str">
        <f>IF(L450&gt;0,L450+W450+AB450+AC450+R450+#REF!+N450,"")</f>
        <v/>
      </c>
      <c r="AH450" s="188" t="str">
        <f>IF(L450&gt;0,+X450+AD450+S450+#REF!+O450,"")</f>
        <v/>
      </c>
    </row>
    <row r="451" spans="2:34" ht="13.8" outlineLevel="1" x14ac:dyDescent="0.25">
      <c r="B451" s="1"/>
      <c r="C451" s="1"/>
      <c r="D451" s="1"/>
      <c r="E451" s="2"/>
      <c r="F451" s="1"/>
      <c r="G451" s="2"/>
      <c r="H451" s="286"/>
      <c r="I451" s="287"/>
      <c r="J451" s="288" t="str">
        <f t="shared" si="52"/>
        <v/>
      </c>
      <c r="K451" s="288">
        <f t="shared" si="53"/>
        <v>0</v>
      </c>
      <c r="L451" s="303"/>
      <c r="M451" s="304"/>
      <c r="N451" s="303"/>
      <c r="O451" s="286"/>
      <c r="P451" s="305" t="str">
        <f t="shared" si="54"/>
        <v/>
      </c>
      <c r="Q451" s="304"/>
      <c r="R451" s="303"/>
      <c r="S451" s="286"/>
      <c r="T451" s="305" t="str">
        <f t="shared" si="55"/>
        <v/>
      </c>
      <c r="U451" s="306" t="str">
        <f t="shared" si="51"/>
        <v/>
      </c>
      <c r="V451" s="289"/>
      <c r="W451" s="303"/>
      <c r="X451" s="286"/>
      <c r="Y451" s="305" t="str">
        <f>+IF(AND(W451&gt;0,V451&lt;&gt;'Data Validation (ROP used only)'!$A$25),SUM(W451:X451),"")</f>
        <v/>
      </c>
      <c r="Z451" s="307">
        <f>IF(OR(V451='Data Validation (ROP used only)'!$A$25,ISBLANK(W451),ISERROR(W451/$I451)),0,W451/$I451)</f>
        <v>0</v>
      </c>
      <c r="AA451" s="308"/>
      <c r="AB451" s="309" t="str" cm="1">
        <f t="array" ref="AB451">_xlfn.IFS(AA451="","",AA451/I451&gt;=2,I451*2,AA451/I451&lt;2,AA451)</f>
        <v/>
      </c>
      <c r="AC451" s="310" t="str">
        <f t="shared" si="56"/>
        <v/>
      </c>
      <c r="AD451" s="286"/>
      <c r="AE451" s="305" t="str">
        <f t="shared" si="57"/>
        <v/>
      </c>
      <c r="AF451" s="311">
        <f t="shared" si="58"/>
        <v>0</v>
      </c>
      <c r="AG451" s="187" t="str">
        <f>IF(L451&gt;0,L451+W451+AB451+AC451+R451+#REF!+N451,"")</f>
        <v/>
      </c>
      <c r="AH451" s="188" t="str">
        <f>IF(L451&gt;0,+X451+AD451+S451+#REF!+O451,"")</f>
        <v/>
      </c>
    </row>
    <row r="452" spans="2:34" ht="13.8" outlineLevel="1" x14ac:dyDescent="0.25">
      <c r="B452" s="1"/>
      <c r="C452" s="1"/>
      <c r="D452" s="1"/>
      <c r="E452" s="2"/>
      <c r="F452" s="1"/>
      <c r="G452" s="2"/>
      <c r="H452" s="286"/>
      <c r="I452" s="287"/>
      <c r="J452" s="288" t="str">
        <f t="shared" si="52"/>
        <v/>
      </c>
      <c r="K452" s="288">
        <f t="shared" si="53"/>
        <v>0</v>
      </c>
      <c r="L452" s="303"/>
      <c r="M452" s="304"/>
      <c r="N452" s="303"/>
      <c r="O452" s="286"/>
      <c r="P452" s="305" t="str">
        <f t="shared" si="54"/>
        <v/>
      </c>
      <c r="Q452" s="304"/>
      <c r="R452" s="303"/>
      <c r="S452" s="286"/>
      <c r="T452" s="305" t="str">
        <f t="shared" si="55"/>
        <v/>
      </c>
      <c r="U452" s="306" t="str">
        <f t="shared" si="51"/>
        <v/>
      </c>
      <c r="V452" s="289"/>
      <c r="W452" s="303"/>
      <c r="X452" s="286"/>
      <c r="Y452" s="305" t="str">
        <f>+IF(AND(W452&gt;0,V452&lt;&gt;'Data Validation (ROP used only)'!$A$25),SUM(W452:X452),"")</f>
        <v/>
      </c>
      <c r="Z452" s="307">
        <f>IF(OR(V452='Data Validation (ROP used only)'!$A$25,ISBLANK(W452),ISERROR(W452/$I452)),0,W452/$I452)</f>
        <v>0</v>
      </c>
      <c r="AA452" s="308"/>
      <c r="AB452" s="309" t="str" cm="1">
        <f t="array" ref="AB452">_xlfn.IFS(AA452="","",AA452/I452&gt;=2,I452*2,AA452/I452&lt;2,AA452)</f>
        <v/>
      </c>
      <c r="AC452" s="310" t="str">
        <f t="shared" si="56"/>
        <v/>
      </c>
      <c r="AD452" s="286"/>
      <c r="AE452" s="305" t="str">
        <f t="shared" si="57"/>
        <v/>
      </c>
      <c r="AF452" s="311">
        <f t="shared" si="58"/>
        <v>0</v>
      </c>
      <c r="AG452" s="187" t="str">
        <f>IF(L452&gt;0,L452+W452+AB452+AC452+R452+#REF!+N452,"")</f>
        <v/>
      </c>
      <c r="AH452" s="188" t="str">
        <f>IF(L452&gt;0,+X452+AD452+S452+#REF!+O452,"")</f>
        <v/>
      </c>
    </row>
    <row r="453" spans="2:34" ht="13.8" outlineLevel="1" x14ac:dyDescent="0.25">
      <c r="B453" s="1"/>
      <c r="C453" s="1"/>
      <c r="D453" s="1"/>
      <c r="E453" s="2"/>
      <c r="F453" s="1"/>
      <c r="G453" s="2"/>
      <c r="H453" s="286"/>
      <c r="I453" s="287"/>
      <c r="J453" s="288" t="str">
        <f t="shared" si="52"/>
        <v/>
      </c>
      <c r="K453" s="288">
        <f t="shared" si="53"/>
        <v>0</v>
      </c>
      <c r="L453" s="303"/>
      <c r="M453" s="304"/>
      <c r="N453" s="303"/>
      <c r="O453" s="286"/>
      <c r="P453" s="305" t="str">
        <f t="shared" si="54"/>
        <v/>
      </c>
      <c r="Q453" s="304"/>
      <c r="R453" s="303"/>
      <c r="S453" s="286"/>
      <c r="T453" s="305" t="str">
        <f t="shared" si="55"/>
        <v/>
      </c>
      <c r="U453" s="306" t="str">
        <f t="shared" si="51"/>
        <v/>
      </c>
      <c r="V453" s="289"/>
      <c r="W453" s="303"/>
      <c r="X453" s="286"/>
      <c r="Y453" s="305" t="str">
        <f>+IF(AND(W453&gt;0,V453&lt;&gt;'Data Validation (ROP used only)'!$A$25),SUM(W453:X453),"")</f>
        <v/>
      </c>
      <c r="Z453" s="307">
        <f>IF(OR(V453='Data Validation (ROP used only)'!$A$25,ISBLANK(W453),ISERROR(W453/$I453)),0,W453/$I453)</f>
        <v>0</v>
      </c>
      <c r="AA453" s="308"/>
      <c r="AB453" s="309" t="str" cm="1">
        <f t="array" ref="AB453">_xlfn.IFS(AA453="","",AA453/I453&gt;=2,I453*2,AA453/I453&lt;2,AA453)</f>
        <v/>
      </c>
      <c r="AC453" s="310" t="str">
        <f t="shared" si="56"/>
        <v/>
      </c>
      <c r="AD453" s="286"/>
      <c r="AE453" s="305" t="str">
        <f t="shared" si="57"/>
        <v/>
      </c>
      <c r="AF453" s="311">
        <f t="shared" si="58"/>
        <v>0</v>
      </c>
      <c r="AG453" s="187" t="str">
        <f>IF(L453&gt;0,L453+W453+AB453+AC453+R453+#REF!+N453,"")</f>
        <v/>
      </c>
      <c r="AH453" s="188" t="str">
        <f>IF(L453&gt;0,+X453+AD453+S453+#REF!+O453,"")</f>
        <v/>
      </c>
    </row>
    <row r="454" spans="2:34" ht="13.8" outlineLevel="1" x14ac:dyDescent="0.25">
      <c r="B454" s="1"/>
      <c r="C454" s="1"/>
      <c r="D454" s="1"/>
      <c r="E454" s="2"/>
      <c r="F454" s="1"/>
      <c r="G454" s="2"/>
      <c r="H454" s="286"/>
      <c r="I454" s="287"/>
      <c r="J454" s="288" t="str">
        <f t="shared" si="52"/>
        <v/>
      </c>
      <c r="K454" s="288">
        <f t="shared" si="53"/>
        <v>0</v>
      </c>
      <c r="L454" s="303"/>
      <c r="M454" s="304"/>
      <c r="N454" s="303"/>
      <c r="O454" s="286"/>
      <c r="P454" s="305" t="str">
        <f t="shared" si="54"/>
        <v/>
      </c>
      <c r="Q454" s="304"/>
      <c r="R454" s="303"/>
      <c r="S454" s="286"/>
      <c r="T454" s="305" t="str">
        <f t="shared" si="55"/>
        <v/>
      </c>
      <c r="U454" s="306" t="str">
        <f t="shared" si="51"/>
        <v/>
      </c>
      <c r="V454" s="289"/>
      <c r="W454" s="303"/>
      <c r="X454" s="286"/>
      <c r="Y454" s="305" t="str">
        <f>+IF(AND(W454&gt;0,V454&lt;&gt;'Data Validation (ROP used only)'!$A$25),SUM(W454:X454),"")</f>
        <v/>
      </c>
      <c r="Z454" s="307">
        <f>IF(OR(V454='Data Validation (ROP used only)'!$A$25,ISBLANK(W454),ISERROR(W454/$I454)),0,W454/$I454)</f>
        <v>0</v>
      </c>
      <c r="AA454" s="308"/>
      <c r="AB454" s="309" t="str" cm="1">
        <f t="array" ref="AB454">_xlfn.IFS(AA454="","",AA454/I454&gt;=2,I454*2,AA454/I454&lt;2,AA454)</f>
        <v/>
      </c>
      <c r="AC454" s="310" t="str">
        <f t="shared" si="56"/>
        <v/>
      </c>
      <c r="AD454" s="286"/>
      <c r="AE454" s="305" t="str">
        <f t="shared" si="57"/>
        <v/>
      </c>
      <c r="AF454" s="311">
        <f t="shared" si="58"/>
        <v>0</v>
      </c>
      <c r="AG454" s="187" t="str">
        <f>IF(L454&gt;0,L454+W454+AB454+AC454+R454+#REF!+N454,"")</f>
        <v/>
      </c>
      <c r="AH454" s="188" t="str">
        <f>IF(L454&gt;0,+X454+AD454+S454+#REF!+O454,"")</f>
        <v/>
      </c>
    </row>
    <row r="455" spans="2:34" ht="13.8" outlineLevel="1" x14ac:dyDescent="0.25">
      <c r="B455" s="1"/>
      <c r="C455" s="1"/>
      <c r="D455" s="1"/>
      <c r="E455" s="2"/>
      <c r="F455" s="1"/>
      <c r="G455" s="2"/>
      <c r="H455" s="286"/>
      <c r="I455" s="287"/>
      <c r="J455" s="288" t="str">
        <f t="shared" si="52"/>
        <v/>
      </c>
      <c r="K455" s="288">
        <f t="shared" si="53"/>
        <v>0</v>
      </c>
      <c r="L455" s="303"/>
      <c r="M455" s="304"/>
      <c r="N455" s="303"/>
      <c r="O455" s="286"/>
      <c r="P455" s="305" t="str">
        <f t="shared" si="54"/>
        <v/>
      </c>
      <c r="Q455" s="304"/>
      <c r="R455" s="303"/>
      <c r="S455" s="286"/>
      <c r="T455" s="305" t="str">
        <f t="shared" si="55"/>
        <v/>
      </c>
      <c r="U455" s="306" t="str">
        <f t="shared" si="51"/>
        <v/>
      </c>
      <c r="V455" s="289"/>
      <c r="W455" s="303"/>
      <c r="X455" s="286"/>
      <c r="Y455" s="305" t="str">
        <f>+IF(AND(W455&gt;0,V455&lt;&gt;'Data Validation (ROP used only)'!$A$25),SUM(W455:X455),"")</f>
        <v/>
      </c>
      <c r="Z455" s="307">
        <f>IF(OR(V455='Data Validation (ROP used only)'!$A$25,ISBLANK(W455),ISERROR(W455/$I455)),0,W455/$I455)</f>
        <v>0</v>
      </c>
      <c r="AA455" s="308"/>
      <c r="AB455" s="309" t="str" cm="1">
        <f t="array" ref="AB455">_xlfn.IFS(AA455="","",AA455/I455&gt;=2,I455*2,AA455/I455&lt;2,AA455)</f>
        <v/>
      </c>
      <c r="AC455" s="310" t="str">
        <f t="shared" si="56"/>
        <v/>
      </c>
      <c r="AD455" s="286"/>
      <c r="AE455" s="305" t="str">
        <f t="shared" si="57"/>
        <v/>
      </c>
      <c r="AF455" s="311">
        <f t="shared" si="58"/>
        <v>0</v>
      </c>
      <c r="AG455" s="187" t="str">
        <f>IF(L455&gt;0,L455+W455+AB455+AC455+R455+#REF!+N455,"")</f>
        <v/>
      </c>
      <c r="AH455" s="188" t="str">
        <f>IF(L455&gt;0,+X455+AD455+S455+#REF!+O455,"")</f>
        <v/>
      </c>
    </row>
    <row r="456" spans="2:34" ht="13.8" outlineLevel="1" x14ac:dyDescent="0.25">
      <c r="B456" s="1"/>
      <c r="C456" s="1"/>
      <c r="D456" s="1"/>
      <c r="E456" s="2"/>
      <c r="F456" s="1"/>
      <c r="G456" s="2"/>
      <c r="H456" s="286"/>
      <c r="I456" s="287"/>
      <c r="J456" s="288" t="str">
        <f t="shared" si="52"/>
        <v/>
      </c>
      <c r="K456" s="288">
        <f t="shared" si="53"/>
        <v>0</v>
      </c>
      <c r="L456" s="303"/>
      <c r="M456" s="304"/>
      <c r="N456" s="303"/>
      <c r="O456" s="286"/>
      <c r="P456" s="305" t="str">
        <f t="shared" si="54"/>
        <v/>
      </c>
      <c r="Q456" s="304"/>
      <c r="R456" s="303"/>
      <c r="S456" s="286"/>
      <c r="T456" s="305" t="str">
        <f t="shared" si="55"/>
        <v/>
      </c>
      <c r="U456" s="306" t="str">
        <f t="shared" si="51"/>
        <v/>
      </c>
      <c r="V456" s="289"/>
      <c r="W456" s="303"/>
      <c r="X456" s="286"/>
      <c r="Y456" s="305" t="str">
        <f>+IF(AND(W456&gt;0,V456&lt;&gt;'Data Validation (ROP used only)'!$A$25),SUM(W456:X456),"")</f>
        <v/>
      </c>
      <c r="Z456" s="307">
        <f>IF(OR(V456='Data Validation (ROP used only)'!$A$25,ISBLANK(W456),ISERROR(W456/$I456)),0,W456/$I456)</f>
        <v>0</v>
      </c>
      <c r="AA456" s="308"/>
      <c r="AB456" s="309" t="str" cm="1">
        <f t="array" ref="AB456">_xlfn.IFS(AA456="","",AA456/I456&gt;=2,I456*2,AA456/I456&lt;2,AA456)</f>
        <v/>
      </c>
      <c r="AC456" s="310" t="str">
        <f t="shared" si="56"/>
        <v/>
      </c>
      <c r="AD456" s="286"/>
      <c r="AE456" s="305" t="str">
        <f t="shared" si="57"/>
        <v/>
      </c>
      <c r="AF456" s="311">
        <f t="shared" si="58"/>
        <v>0</v>
      </c>
      <c r="AG456" s="187" t="str">
        <f>IF(L456&gt;0,L456+W456+AB456+AC456+R456+#REF!+N456,"")</f>
        <v/>
      </c>
      <c r="AH456" s="188" t="str">
        <f>IF(L456&gt;0,+X456+AD456+S456+#REF!+O456,"")</f>
        <v/>
      </c>
    </row>
    <row r="457" spans="2:34" ht="13.8" outlineLevel="1" x14ac:dyDescent="0.25">
      <c r="B457" s="1"/>
      <c r="C457" s="1"/>
      <c r="D457" s="1"/>
      <c r="E457" s="2"/>
      <c r="F457" s="1"/>
      <c r="G457" s="2"/>
      <c r="H457" s="286"/>
      <c r="I457" s="287"/>
      <c r="J457" s="288" t="str">
        <f t="shared" si="52"/>
        <v/>
      </c>
      <c r="K457" s="288">
        <f t="shared" si="53"/>
        <v>0</v>
      </c>
      <c r="L457" s="303"/>
      <c r="M457" s="304"/>
      <c r="N457" s="303"/>
      <c r="O457" s="286"/>
      <c r="P457" s="305" t="str">
        <f t="shared" si="54"/>
        <v/>
      </c>
      <c r="Q457" s="304"/>
      <c r="R457" s="303"/>
      <c r="S457" s="286"/>
      <c r="T457" s="305" t="str">
        <f t="shared" si="55"/>
        <v/>
      </c>
      <c r="U457" s="306" t="str">
        <f t="shared" si="51"/>
        <v/>
      </c>
      <c r="V457" s="289"/>
      <c r="W457" s="303"/>
      <c r="X457" s="286"/>
      <c r="Y457" s="305" t="str">
        <f>+IF(AND(W457&gt;0,V457&lt;&gt;'Data Validation (ROP used only)'!$A$25),SUM(W457:X457),"")</f>
        <v/>
      </c>
      <c r="Z457" s="307">
        <f>IF(OR(V457='Data Validation (ROP used only)'!$A$25,ISBLANK(W457),ISERROR(W457/$I457)),0,W457/$I457)</f>
        <v>0</v>
      </c>
      <c r="AA457" s="308"/>
      <c r="AB457" s="309" t="str" cm="1">
        <f t="array" ref="AB457">_xlfn.IFS(AA457="","",AA457/I457&gt;=2,I457*2,AA457/I457&lt;2,AA457)</f>
        <v/>
      </c>
      <c r="AC457" s="310" t="str">
        <f t="shared" si="56"/>
        <v/>
      </c>
      <c r="AD457" s="286"/>
      <c r="AE457" s="305" t="str">
        <f t="shared" si="57"/>
        <v/>
      </c>
      <c r="AF457" s="311">
        <f t="shared" si="58"/>
        <v>0</v>
      </c>
      <c r="AG457" s="187" t="str">
        <f>IF(L457&gt;0,L457+W457+AB457+AC457+R457+#REF!+N457,"")</f>
        <v/>
      </c>
      <c r="AH457" s="188" t="str">
        <f>IF(L457&gt;0,+X457+AD457+S457+#REF!+O457,"")</f>
        <v/>
      </c>
    </row>
    <row r="458" spans="2:34" ht="13.8" outlineLevel="1" x14ac:dyDescent="0.25">
      <c r="B458" s="1"/>
      <c r="C458" s="1"/>
      <c r="D458" s="1"/>
      <c r="E458" s="2"/>
      <c r="F458" s="1"/>
      <c r="G458" s="2"/>
      <c r="H458" s="286"/>
      <c r="I458" s="287"/>
      <c r="J458" s="288" t="str">
        <f t="shared" si="52"/>
        <v/>
      </c>
      <c r="K458" s="288">
        <f t="shared" si="53"/>
        <v>0</v>
      </c>
      <c r="L458" s="303"/>
      <c r="M458" s="304"/>
      <c r="N458" s="303"/>
      <c r="O458" s="286"/>
      <c r="P458" s="305" t="str">
        <f t="shared" si="54"/>
        <v/>
      </c>
      <c r="Q458" s="304"/>
      <c r="R458" s="303"/>
      <c r="S458" s="286"/>
      <c r="T458" s="305" t="str">
        <f t="shared" si="55"/>
        <v/>
      </c>
      <c r="U458" s="306" t="str">
        <f t="shared" ref="U458:U521" si="59">IF(ISERROR(R458/$I458),"",R458/$I458)</f>
        <v/>
      </c>
      <c r="V458" s="289"/>
      <c r="W458" s="303"/>
      <c r="X458" s="286"/>
      <c r="Y458" s="305" t="str">
        <f>+IF(AND(W458&gt;0,V458&lt;&gt;'Data Validation (ROP used only)'!$A$25),SUM(W458:X458),"")</f>
        <v/>
      </c>
      <c r="Z458" s="307">
        <f>IF(OR(V458='Data Validation (ROP used only)'!$A$25,ISBLANK(W458),ISERROR(W458/$I458)),0,W458/$I458)</f>
        <v>0</v>
      </c>
      <c r="AA458" s="308"/>
      <c r="AB458" s="309" t="str" cm="1">
        <f t="array" ref="AB458">_xlfn.IFS(AA458="","",AA458/I458&gt;=2,I458*2,AA458/I458&lt;2,AA458)</f>
        <v/>
      </c>
      <c r="AC458" s="310" t="str">
        <f t="shared" si="56"/>
        <v/>
      </c>
      <c r="AD458" s="286"/>
      <c r="AE458" s="305" t="str">
        <f t="shared" si="57"/>
        <v/>
      </c>
      <c r="AF458" s="311">
        <f t="shared" si="58"/>
        <v>0</v>
      </c>
      <c r="AG458" s="187" t="str">
        <f>IF(L458&gt;0,L458+W458+AB458+AC458+R458+#REF!+N458,"")</f>
        <v/>
      </c>
      <c r="AH458" s="188" t="str">
        <f>IF(L458&gt;0,+X458+AD458+S458+#REF!+O458,"")</f>
        <v/>
      </c>
    </row>
    <row r="459" spans="2:34" ht="13.8" outlineLevel="1" x14ac:dyDescent="0.25">
      <c r="B459" s="1"/>
      <c r="C459" s="1"/>
      <c r="D459" s="1"/>
      <c r="E459" s="2"/>
      <c r="F459" s="1"/>
      <c r="G459" s="2"/>
      <c r="H459" s="286"/>
      <c r="I459" s="287"/>
      <c r="J459" s="288" t="str">
        <f t="shared" ref="J459:J522" si="60">IF(ISERROR(H459/C459),"",H459/C459)</f>
        <v/>
      </c>
      <c r="K459" s="288">
        <f t="shared" ref="K459:K522" si="61">IF(ISERROR(I459/1754.5),"",I459/1754.5)</f>
        <v>0</v>
      </c>
      <c r="L459" s="303"/>
      <c r="M459" s="304"/>
      <c r="N459" s="303"/>
      <c r="O459" s="286"/>
      <c r="P459" s="305" t="str">
        <f t="shared" ref="P459:P522" si="62">+IF(N459+O459&gt;0,+N459+O459,"")</f>
        <v/>
      </c>
      <c r="Q459" s="304"/>
      <c r="R459" s="303"/>
      <c r="S459" s="286"/>
      <c r="T459" s="305" t="str">
        <f t="shared" ref="T459:T522" si="63">+IF((R459+S459)&gt;0,+R459+S459,"")</f>
        <v/>
      </c>
      <c r="U459" s="306" t="str">
        <f t="shared" si="59"/>
        <v/>
      </c>
      <c r="V459" s="289"/>
      <c r="W459" s="303"/>
      <c r="X459" s="286"/>
      <c r="Y459" s="305" t="str">
        <f>+IF(AND(W459&gt;0,V459&lt;&gt;'Data Validation (ROP used only)'!$A$25),SUM(W459:X459),"")</f>
        <v/>
      </c>
      <c r="Z459" s="307">
        <f>IF(OR(V459='Data Validation (ROP used only)'!$A$25,ISBLANK(W459),ISERROR(W459/$I459)),0,W459/$I459)</f>
        <v>0</v>
      </c>
      <c r="AA459" s="308"/>
      <c r="AB459" s="309" t="str" cm="1">
        <f t="array" ref="AB459">_xlfn.IFS(AA459="","",AA459/I459&gt;=2,I459*2,AA459/I459&lt;2,AA459)</f>
        <v/>
      </c>
      <c r="AC459" s="310" t="str">
        <f t="shared" ref="AC459:AC522" si="64">IF(ISBLANK(AA459),"",AA459-AB459)</f>
        <v/>
      </c>
      <c r="AD459" s="286"/>
      <c r="AE459" s="305" t="str">
        <f t="shared" ref="AE459:AE522" si="65">IF(AA459=0,"",AA459+AD459)</f>
        <v/>
      </c>
      <c r="AF459" s="311">
        <f t="shared" ref="AF459:AF522" si="66">IF(ISERROR(AA459/$I459),0,AA459/$I459)</f>
        <v>0</v>
      </c>
      <c r="AG459" s="187" t="str">
        <f>IF(L459&gt;0,L459+W459+AB459+AC459+R459+#REF!+N459,"")</f>
        <v/>
      </c>
      <c r="AH459" s="188" t="str">
        <f>IF(L459&gt;0,+X459+AD459+S459+#REF!+O459,"")</f>
        <v/>
      </c>
    </row>
    <row r="460" spans="2:34" ht="13.8" outlineLevel="1" x14ac:dyDescent="0.25">
      <c r="B460" s="1"/>
      <c r="C460" s="1"/>
      <c r="D460" s="1"/>
      <c r="E460" s="2"/>
      <c r="F460" s="1"/>
      <c r="G460" s="2"/>
      <c r="H460" s="286"/>
      <c r="I460" s="287"/>
      <c r="J460" s="288" t="str">
        <f t="shared" si="60"/>
        <v/>
      </c>
      <c r="K460" s="288">
        <f t="shared" si="61"/>
        <v>0</v>
      </c>
      <c r="L460" s="303"/>
      <c r="M460" s="304"/>
      <c r="N460" s="303"/>
      <c r="O460" s="286"/>
      <c r="P460" s="305" t="str">
        <f t="shared" si="62"/>
        <v/>
      </c>
      <c r="Q460" s="304"/>
      <c r="R460" s="303"/>
      <c r="S460" s="286"/>
      <c r="T460" s="305" t="str">
        <f t="shared" si="63"/>
        <v/>
      </c>
      <c r="U460" s="306" t="str">
        <f t="shared" si="59"/>
        <v/>
      </c>
      <c r="V460" s="289"/>
      <c r="W460" s="303"/>
      <c r="X460" s="286"/>
      <c r="Y460" s="305" t="str">
        <f>+IF(AND(W460&gt;0,V460&lt;&gt;'Data Validation (ROP used only)'!$A$25),SUM(W460:X460),"")</f>
        <v/>
      </c>
      <c r="Z460" s="307">
        <f>IF(OR(V460='Data Validation (ROP used only)'!$A$25,ISBLANK(W460),ISERROR(W460/$I460)),0,W460/$I460)</f>
        <v>0</v>
      </c>
      <c r="AA460" s="308"/>
      <c r="AB460" s="309" t="str" cm="1">
        <f t="array" ref="AB460">_xlfn.IFS(AA460="","",AA460/I460&gt;=2,I460*2,AA460/I460&lt;2,AA460)</f>
        <v/>
      </c>
      <c r="AC460" s="310" t="str">
        <f t="shared" si="64"/>
        <v/>
      </c>
      <c r="AD460" s="286"/>
      <c r="AE460" s="305" t="str">
        <f t="shared" si="65"/>
        <v/>
      </c>
      <c r="AF460" s="311">
        <f t="shared" si="66"/>
        <v>0</v>
      </c>
      <c r="AG460" s="187" t="str">
        <f>IF(L460&gt;0,L460+W460+AB460+AC460+R460+#REF!+N460,"")</f>
        <v/>
      </c>
      <c r="AH460" s="188" t="str">
        <f>IF(L460&gt;0,+X460+AD460+S460+#REF!+O460,"")</f>
        <v/>
      </c>
    </row>
    <row r="461" spans="2:34" ht="13.8" outlineLevel="1" x14ac:dyDescent="0.25">
      <c r="B461" s="1"/>
      <c r="C461" s="1"/>
      <c r="D461" s="1"/>
      <c r="E461" s="2"/>
      <c r="F461" s="1"/>
      <c r="G461" s="2"/>
      <c r="H461" s="286"/>
      <c r="I461" s="287"/>
      <c r="J461" s="288" t="str">
        <f t="shared" si="60"/>
        <v/>
      </c>
      <c r="K461" s="288">
        <f t="shared" si="61"/>
        <v>0</v>
      </c>
      <c r="L461" s="303"/>
      <c r="M461" s="304"/>
      <c r="N461" s="303"/>
      <c r="O461" s="286"/>
      <c r="P461" s="305" t="str">
        <f t="shared" si="62"/>
        <v/>
      </c>
      <c r="Q461" s="304"/>
      <c r="R461" s="303"/>
      <c r="S461" s="286"/>
      <c r="T461" s="305" t="str">
        <f t="shared" si="63"/>
        <v/>
      </c>
      <c r="U461" s="306" t="str">
        <f t="shared" si="59"/>
        <v/>
      </c>
      <c r="V461" s="289"/>
      <c r="W461" s="303"/>
      <c r="X461" s="286"/>
      <c r="Y461" s="305" t="str">
        <f>+IF(AND(W461&gt;0,V461&lt;&gt;'Data Validation (ROP used only)'!$A$25),SUM(W461:X461),"")</f>
        <v/>
      </c>
      <c r="Z461" s="307">
        <f>IF(OR(V461='Data Validation (ROP used only)'!$A$25,ISBLANK(W461),ISERROR(W461/$I461)),0,W461/$I461)</f>
        <v>0</v>
      </c>
      <c r="AA461" s="308"/>
      <c r="AB461" s="309" t="str" cm="1">
        <f t="array" ref="AB461">_xlfn.IFS(AA461="","",AA461/I461&gt;=2,I461*2,AA461/I461&lt;2,AA461)</f>
        <v/>
      </c>
      <c r="AC461" s="310" t="str">
        <f t="shared" si="64"/>
        <v/>
      </c>
      <c r="AD461" s="286"/>
      <c r="AE461" s="305" t="str">
        <f t="shared" si="65"/>
        <v/>
      </c>
      <c r="AF461" s="311">
        <f t="shared" si="66"/>
        <v>0</v>
      </c>
      <c r="AG461" s="187" t="str">
        <f>IF(L461&gt;0,L461+W461+AB461+AC461+R461+#REF!+N461,"")</f>
        <v/>
      </c>
      <c r="AH461" s="188" t="str">
        <f>IF(L461&gt;0,+X461+AD461+S461+#REF!+O461,"")</f>
        <v/>
      </c>
    </row>
    <row r="462" spans="2:34" ht="13.8" outlineLevel="1" x14ac:dyDescent="0.25">
      <c r="B462" s="1"/>
      <c r="C462" s="1"/>
      <c r="D462" s="1"/>
      <c r="E462" s="2"/>
      <c r="F462" s="1"/>
      <c r="G462" s="2"/>
      <c r="H462" s="286"/>
      <c r="I462" s="287"/>
      <c r="J462" s="288" t="str">
        <f t="shared" si="60"/>
        <v/>
      </c>
      <c r="K462" s="288">
        <f t="shared" si="61"/>
        <v>0</v>
      </c>
      <c r="L462" s="303"/>
      <c r="M462" s="304"/>
      <c r="N462" s="303"/>
      <c r="O462" s="286"/>
      <c r="P462" s="305" t="str">
        <f t="shared" si="62"/>
        <v/>
      </c>
      <c r="Q462" s="304"/>
      <c r="R462" s="303"/>
      <c r="S462" s="286"/>
      <c r="T462" s="305" t="str">
        <f t="shared" si="63"/>
        <v/>
      </c>
      <c r="U462" s="306" t="str">
        <f t="shared" si="59"/>
        <v/>
      </c>
      <c r="V462" s="289"/>
      <c r="W462" s="303"/>
      <c r="X462" s="286"/>
      <c r="Y462" s="305" t="str">
        <f>+IF(AND(W462&gt;0,V462&lt;&gt;'Data Validation (ROP used only)'!$A$25),SUM(W462:X462),"")</f>
        <v/>
      </c>
      <c r="Z462" s="307">
        <f>IF(OR(V462='Data Validation (ROP used only)'!$A$25,ISBLANK(W462),ISERROR(W462/$I462)),0,W462/$I462)</f>
        <v>0</v>
      </c>
      <c r="AA462" s="308"/>
      <c r="AB462" s="309" t="str" cm="1">
        <f t="array" ref="AB462">_xlfn.IFS(AA462="","",AA462/I462&gt;=2,I462*2,AA462/I462&lt;2,AA462)</f>
        <v/>
      </c>
      <c r="AC462" s="310" t="str">
        <f t="shared" si="64"/>
        <v/>
      </c>
      <c r="AD462" s="286"/>
      <c r="AE462" s="305" t="str">
        <f t="shared" si="65"/>
        <v/>
      </c>
      <c r="AF462" s="311">
        <f t="shared" si="66"/>
        <v>0</v>
      </c>
      <c r="AG462" s="187" t="str">
        <f>IF(L462&gt;0,L462+W462+AB462+AC462+R462+#REF!+N462,"")</f>
        <v/>
      </c>
      <c r="AH462" s="188" t="str">
        <f>IF(L462&gt;0,+X462+AD462+S462+#REF!+O462,"")</f>
        <v/>
      </c>
    </row>
    <row r="463" spans="2:34" ht="13.8" outlineLevel="1" x14ac:dyDescent="0.25">
      <c r="B463" s="1"/>
      <c r="C463" s="1"/>
      <c r="D463" s="1"/>
      <c r="E463" s="2"/>
      <c r="F463" s="1"/>
      <c r="G463" s="2"/>
      <c r="H463" s="286"/>
      <c r="I463" s="287"/>
      <c r="J463" s="288" t="str">
        <f t="shared" si="60"/>
        <v/>
      </c>
      <c r="K463" s="288">
        <f t="shared" si="61"/>
        <v>0</v>
      </c>
      <c r="L463" s="303"/>
      <c r="M463" s="304"/>
      <c r="N463" s="303"/>
      <c r="O463" s="286"/>
      <c r="P463" s="305" t="str">
        <f t="shared" si="62"/>
        <v/>
      </c>
      <c r="Q463" s="304"/>
      <c r="R463" s="303"/>
      <c r="S463" s="286"/>
      <c r="T463" s="305" t="str">
        <f t="shared" si="63"/>
        <v/>
      </c>
      <c r="U463" s="306" t="str">
        <f t="shared" si="59"/>
        <v/>
      </c>
      <c r="V463" s="289"/>
      <c r="W463" s="303"/>
      <c r="X463" s="286"/>
      <c r="Y463" s="305" t="str">
        <f>+IF(AND(W463&gt;0,V463&lt;&gt;'Data Validation (ROP used only)'!$A$25),SUM(W463:X463),"")</f>
        <v/>
      </c>
      <c r="Z463" s="307">
        <f>IF(OR(V463='Data Validation (ROP used only)'!$A$25,ISBLANK(W463),ISERROR(W463/$I463)),0,W463/$I463)</f>
        <v>0</v>
      </c>
      <c r="AA463" s="308"/>
      <c r="AB463" s="309" t="str" cm="1">
        <f t="array" ref="AB463">_xlfn.IFS(AA463="","",AA463/I463&gt;=2,I463*2,AA463/I463&lt;2,AA463)</f>
        <v/>
      </c>
      <c r="AC463" s="310" t="str">
        <f t="shared" si="64"/>
        <v/>
      </c>
      <c r="AD463" s="286"/>
      <c r="AE463" s="305" t="str">
        <f t="shared" si="65"/>
        <v/>
      </c>
      <c r="AF463" s="311">
        <f t="shared" si="66"/>
        <v>0</v>
      </c>
      <c r="AG463" s="187" t="str">
        <f>IF(L463&gt;0,L463+W463+AB463+AC463+R463+#REF!+N463,"")</f>
        <v/>
      </c>
      <c r="AH463" s="188" t="str">
        <f>IF(L463&gt;0,+X463+AD463+S463+#REF!+O463,"")</f>
        <v/>
      </c>
    </row>
    <row r="464" spans="2:34" ht="13.8" outlineLevel="1" x14ac:dyDescent="0.25">
      <c r="B464" s="1"/>
      <c r="C464" s="1"/>
      <c r="D464" s="1"/>
      <c r="E464" s="2"/>
      <c r="F464" s="1"/>
      <c r="G464" s="2"/>
      <c r="H464" s="286"/>
      <c r="I464" s="287"/>
      <c r="J464" s="288" t="str">
        <f t="shared" si="60"/>
        <v/>
      </c>
      <c r="K464" s="288">
        <f t="shared" si="61"/>
        <v>0</v>
      </c>
      <c r="L464" s="303"/>
      <c r="M464" s="304"/>
      <c r="N464" s="303"/>
      <c r="O464" s="286"/>
      <c r="P464" s="305" t="str">
        <f t="shared" si="62"/>
        <v/>
      </c>
      <c r="Q464" s="304"/>
      <c r="R464" s="303"/>
      <c r="S464" s="286"/>
      <c r="T464" s="305" t="str">
        <f t="shared" si="63"/>
        <v/>
      </c>
      <c r="U464" s="306" t="str">
        <f t="shared" si="59"/>
        <v/>
      </c>
      <c r="V464" s="289"/>
      <c r="W464" s="303"/>
      <c r="X464" s="286"/>
      <c r="Y464" s="305" t="str">
        <f>+IF(AND(W464&gt;0,V464&lt;&gt;'Data Validation (ROP used only)'!$A$25),SUM(W464:X464),"")</f>
        <v/>
      </c>
      <c r="Z464" s="307">
        <f>IF(OR(V464='Data Validation (ROP used only)'!$A$25,ISBLANK(W464),ISERROR(W464/$I464)),0,W464/$I464)</f>
        <v>0</v>
      </c>
      <c r="AA464" s="308"/>
      <c r="AB464" s="309" t="str" cm="1">
        <f t="array" ref="AB464">_xlfn.IFS(AA464="","",AA464/I464&gt;=2,I464*2,AA464/I464&lt;2,AA464)</f>
        <v/>
      </c>
      <c r="AC464" s="310" t="str">
        <f t="shared" si="64"/>
        <v/>
      </c>
      <c r="AD464" s="286"/>
      <c r="AE464" s="305" t="str">
        <f t="shared" si="65"/>
        <v/>
      </c>
      <c r="AF464" s="311">
        <f t="shared" si="66"/>
        <v>0</v>
      </c>
      <c r="AG464" s="187" t="str">
        <f>IF(L464&gt;0,L464+W464+AB464+AC464+R464+#REF!+N464,"")</f>
        <v/>
      </c>
      <c r="AH464" s="188" t="str">
        <f>IF(L464&gt;0,+X464+AD464+S464+#REF!+O464,"")</f>
        <v/>
      </c>
    </row>
    <row r="465" spans="2:34" ht="13.8" outlineLevel="1" x14ac:dyDescent="0.25">
      <c r="B465" s="1"/>
      <c r="C465" s="1"/>
      <c r="D465" s="1"/>
      <c r="E465" s="2"/>
      <c r="F465" s="1"/>
      <c r="G465" s="2"/>
      <c r="H465" s="286"/>
      <c r="I465" s="287"/>
      <c r="J465" s="288" t="str">
        <f t="shared" si="60"/>
        <v/>
      </c>
      <c r="K465" s="288">
        <f t="shared" si="61"/>
        <v>0</v>
      </c>
      <c r="L465" s="303"/>
      <c r="M465" s="304"/>
      <c r="N465" s="303"/>
      <c r="O465" s="286"/>
      <c r="P465" s="305" t="str">
        <f t="shared" si="62"/>
        <v/>
      </c>
      <c r="Q465" s="304"/>
      <c r="R465" s="303"/>
      <c r="S465" s="286"/>
      <c r="T465" s="305" t="str">
        <f t="shared" si="63"/>
        <v/>
      </c>
      <c r="U465" s="306" t="str">
        <f t="shared" si="59"/>
        <v/>
      </c>
      <c r="V465" s="289"/>
      <c r="W465" s="303"/>
      <c r="X465" s="286"/>
      <c r="Y465" s="305" t="str">
        <f>+IF(AND(W465&gt;0,V465&lt;&gt;'Data Validation (ROP used only)'!$A$25),SUM(W465:X465),"")</f>
        <v/>
      </c>
      <c r="Z465" s="307">
        <f>IF(OR(V465='Data Validation (ROP used only)'!$A$25,ISBLANK(W465),ISERROR(W465/$I465)),0,W465/$I465)</f>
        <v>0</v>
      </c>
      <c r="AA465" s="308"/>
      <c r="AB465" s="309" t="str" cm="1">
        <f t="array" ref="AB465">_xlfn.IFS(AA465="","",AA465/I465&gt;=2,I465*2,AA465/I465&lt;2,AA465)</f>
        <v/>
      </c>
      <c r="AC465" s="310" t="str">
        <f t="shared" si="64"/>
        <v/>
      </c>
      <c r="AD465" s="286"/>
      <c r="AE465" s="305" t="str">
        <f t="shared" si="65"/>
        <v/>
      </c>
      <c r="AF465" s="311">
        <f t="shared" si="66"/>
        <v>0</v>
      </c>
      <c r="AG465" s="187" t="str">
        <f>IF(L465&gt;0,L465+W465+AB465+AC465+R465+#REF!+N465,"")</f>
        <v/>
      </c>
      <c r="AH465" s="188" t="str">
        <f>IF(L465&gt;0,+X465+AD465+S465+#REF!+O465,"")</f>
        <v/>
      </c>
    </row>
    <row r="466" spans="2:34" ht="13.8" outlineLevel="1" x14ac:dyDescent="0.25">
      <c r="B466" s="1"/>
      <c r="C466" s="1"/>
      <c r="D466" s="1"/>
      <c r="E466" s="2"/>
      <c r="F466" s="1"/>
      <c r="G466" s="2"/>
      <c r="H466" s="286"/>
      <c r="I466" s="287"/>
      <c r="J466" s="288" t="str">
        <f t="shared" si="60"/>
        <v/>
      </c>
      <c r="K466" s="288">
        <f t="shared" si="61"/>
        <v>0</v>
      </c>
      <c r="L466" s="303"/>
      <c r="M466" s="304"/>
      <c r="N466" s="303"/>
      <c r="O466" s="286"/>
      <c r="P466" s="305" t="str">
        <f t="shared" si="62"/>
        <v/>
      </c>
      <c r="Q466" s="304"/>
      <c r="R466" s="303"/>
      <c r="S466" s="286"/>
      <c r="T466" s="305" t="str">
        <f t="shared" si="63"/>
        <v/>
      </c>
      <c r="U466" s="306" t="str">
        <f t="shared" si="59"/>
        <v/>
      </c>
      <c r="V466" s="289"/>
      <c r="W466" s="303"/>
      <c r="X466" s="286"/>
      <c r="Y466" s="305" t="str">
        <f>+IF(AND(W466&gt;0,V466&lt;&gt;'Data Validation (ROP used only)'!$A$25),SUM(W466:X466),"")</f>
        <v/>
      </c>
      <c r="Z466" s="307">
        <f>IF(OR(V466='Data Validation (ROP used only)'!$A$25,ISBLANK(W466),ISERROR(W466/$I466)),0,W466/$I466)</f>
        <v>0</v>
      </c>
      <c r="AA466" s="308"/>
      <c r="AB466" s="309" t="str" cm="1">
        <f t="array" ref="AB466">_xlfn.IFS(AA466="","",AA466/I466&gt;=2,I466*2,AA466/I466&lt;2,AA466)</f>
        <v/>
      </c>
      <c r="AC466" s="310" t="str">
        <f t="shared" si="64"/>
        <v/>
      </c>
      <c r="AD466" s="286"/>
      <c r="AE466" s="305" t="str">
        <f t="shared" si="65"/>
        <v/>
      </c>
      <c r="AF466" s="311">
        <f t="shared" si="66"/>
        <v>0</v>
      </c>
      <c r="AG466" s="187" t="str">
        <f>IF(L466&gt;0,L466+W466+AB466+AC466+R466+#REF!+N466,"")</f>
        <v/>
      </c>
      <c r="AH466" s="188" t="str">
        <f>IF(L466&gt;0,+X466+AD466+S466+#REF!+O466,"")</f>
        <v/>
      </c>
    </row>
    <row r="467" spans="2:34" ht="13.8" outlineLevel="1" x14ac:dyDescent="0.25">
      <c r="B467" s="1"/>
      <c r="C467" s="1"/>
      <c r="D467" s="1"/>
      <c r="E467" s="2"/>
      <c r="F467" s="1"/>
      <c r="G467" s="2"/>
      <c r="H467" s="286"/>
      <c r="I467" s="287"/>
      <c r="J467" s="288" t="str">
        <f t="shared" si="60"/>
        <v/>
      </c>
      <c r="K467" s="288">
        <f t="shared" si="61"/>
        <v>0</v>
      </c>
      <c r="L467" s="303"/>
      <c r="M467" s="304"/>
      <c r="N467" s="303"/>
      <c r="O467" s="286"/>
      <c r="P467" s="305" t="str">
        <f t="shared" si="62"/>
        <v/>
      </c>
      <c r="Q467" s="304"/>
      <c r="R467" s="303"/>
      <c r="S467" s="286"/>
      <c r="T467" s="305" t="str">
        <f t="shared" si="63"/>
        <v/>
      </c>
      <c r="U467" s="306" t="str">
        <f t="shared" si="59"/>
        <v/>
      </c>
      <c r="V467" s="289"/>
      <c r="W467" s="303"/>
      <c r="X467" s="286"/>
      <c r="Y467" s="305" t="str">
        <f>+IF(AND(W467&gt;0,V467&lt;&gt;'Data Validation (ROP used only)'!$A$25),SUM(W467:X467),"")</f>
        <v/>
      </c>
      <c r="Z467" s="307">
        <f>IF(OR(V467='Data Validation (ROP used only)'!$A$25,ISBLANK(W467),ISERROR(W467/$I467)),0,W467/$I467)</f>
        <v>0</v>
      </c>
      <c r="AA467" s="308"/>
      <c r="AB467" s="309" t="str" cm="1">
        <f t="array" ref="AB467">_xlfn.IFS(AA467="","",AA467/I467&gt;=2,I467*2,AA467/I467&lt;2,AA467)</f>
        <v/>
      </c>
      <c r="AC467" s="310" t="str">
        <f t="shared" si="64"/>
        <v/>
      </c>
      <c r="AD467" s="286"/>
      <c r="AE467" s="305" t="str">
        <f t="shared" si="65"/>
        <v/>
      </c>
      <c r="AF467" s="311">
        <f t="shared" si="66"/>
        <v>0</v>
      </c>
      <c r="AG467" s="187" t="str">
        <f>IF(L467&gt;0,L467+W467+AB467+AC467+R467+#REF!+N467,"")</f>
        <v/>
      </c>
      <c r="AH467" s="188" t="str">
        <f>IF(L467&gt;0,+X467+AD467+S467+#REF!+O467,"")</f>
        <v/>
      </c>
    </row>
    <row r="468" spans="2:34" ht="13.8" outlineLevel="1" x14ac:dyDescent="0.25">
      <c r="B468" s="1"/>
      <c r="C468" s="1"/>
      <c r="D468" s="1"/>
      <c r="E468" s="2"/>
      <c r="F468" s="1"/>
      <c r="G468" s="2"/>
      <c r="H468" s="286"/>
      <c r="I468" s="287"/>
      <c r="J468" s="288" t="str">
        <f t="shared" si="60"/>
        <v/>
      </c>
      <c r="K468" s="288">
        <f t="shared" si="61"/>
        <v>0</v>
      </c>
      <c r="L468" s="303"/>
      <c r="M468" s="304"/>
      <c r="N468" s="303"/>
      <c r="O468" s="286"/>
      <c r="P468" s="305" t="str">
        <f t="shared" si="62"/>
        <v/>
      </c>
      <c r="Q468" s="304"/>
      <c r="R468" s="303"/>
      <c r="S468" s="286"/>
      <c r="T468" s="305" t="str">
        <f t="shared" si="63"/>
        <v/>
      </c>
      <c r="U468" s="306" t="str">
        <f t="shared" si="59"/>
        <v/>
      </c>
      <c r="V468" s="289"/>
      <c r="W468" s="303"/>
      <c r="X468" s="286"/>
      <c r="Y468" s="305" t="str">
        <f>+IF(AND(W468&gt;0,V468&lt;&gt;'Data Validation (ROP used only)'!$A$25),SUM(W468:X468),"")</f>
        <v/>
      </c>
      <c r="Z468" s="307">
        <f>IF(OR(V468='Data Validation (ROP used only)'!$A$25,ISBLANK(W468),ISERROR(W468/$I468)),0,W468/$I468)</f>
        <v>0</v>
      </c>
      <c r="AA468" s="308"/>
      <c r="AB468" s="309" t="str" cm="1">
        <f t="array" ref="AB468">_xlfn.IFS(AA468="","",AA468/I468&gt;=2,I468*2,AA468/I468&lt;2,AA468)</f>
        <v/>
      </c>
      <c r="AC468" s="310" t="str">
        <f t="shared" si="64"/>
        <v/>
      </c>
      <c r="AD468" s="286"/>
      <c r="AE468" s="305" t="str">
        <f t="shared" si="65"/>
        <v/>
      </c>
      <c r="AF468" s="311">
        <f t="shared" si="66"/>
        <v>0</v>
      </c>
      <c r="AG468" s="187" t="str">
        <f>IF(L468&gt;0,L468+W468+AB468+AC468+R468+#REF!+N468,"")</f>
        <v/>
      </c>
      <c r="AH468" s="188" t="str">
        <f>IF(L468&gt;0,+X468+AD468+S468+#REF!+O468,"")</f>
        <v/>
      </c>
    </row>
    <row r="469" spans="2:34" ht="13.8" outlineLevel="1" x14ac:dyDescent="0.25">
      <c r="B469" s="1"/>
      <c r="C469" s="1"/>
      <c r="D469" s="1"/>
      <c r="E469" s="2"/>
      <c r="F469" s="1"/>
      <c r="G469" s="2"/>
      <c r="H469" s="286"/>
      <c r="I469" s="287"/>
      <c r="J469" s="288" t="str">
        <f t="shared" si="60"/>
        <v/>
      </c>
      <c r="K469" s="288">
        <f t="shared" si="61"/>
        <v>0</v>
      </c>
      <c r="L469" s="303"/>
      <c r="M469" s="304"/>
      <c r="N469" s="303"/>
      <c r="O469" s="286"/>
      <c r="P469" s="305" t="str">
        <f t="shared" si="62"/>
        <v/>
      </c>
      <c r="Q469" s="304"/>
      <c r="R469" s="303"/>
      <c r="S469" s="286"/>
      <c r="T469" s="305" t="str">
        <f t="shared" si="63"/>
        <v/>
      </c>
      <c r="U469" s="306" t="str">
        <f t="shared" si="59"/>
        <v/>
      </c>
      <c r="V469" s="289"/>
      <c r="W469" s="303"/>
      <c r="X469" s="286"/>
      <c r="Y469" s="305" t="str">
        <f>+IF(AND(W469&gt;0,V469&lt;&gt;'Data Validation (ROP used only)'!$A$25),SUM(W469:X469),"")</f>
        <v/>
      </c>
      <c r="Z469" s="307">
        <f>IF(OR(V469='Data Validation (ROP used only)'!$A$25,ISBLANK(W469),ISERROR(W469/$I469)),0,W469/$I469)</f>
        <v>0</v>
      </c>
      <c r="AA469" s="308"/>
      <c r="AB469" s="309" t="str" cm="1">
        <f t="array" ref="AB469">_xlfn.IFS(AA469="","",AA469/I469&gt;=2,I469*2,AA469/I469&lt;2,AA469)</f>
        <v/>
      </c>
      <c r="AC469" s="310" t="str">
        <f t="shared" si="64"/>
        <v/>
      </c>
      <c r="AD469" s="286"/>
      <c r="AE469" s="305" t="str">
        <f t="shared" si="65"/>
        <v/>
      </c>
      <c r="AF469" s="311">
        <f t="shared" si="66"/>
        <v>0</v>
      </c>
      <c r="AG469" s="187" t="str">
        <f>IF(L469&gt;0,L469+W469+AB469+AC469+R469+#REF!+N469,"")</f>
        <v/>
      </c>
      <c r="AH469" s="188" t="str">
        <f>IF(L469&gt;0,+X469+AD469+S469+#REF!+O469,"")</f>
        <v/>
      </c>
    </row>
    <row r="470" spans="2:34" ht="13.8" outlineLevel="1" x14ac:dyDescent="0.25">
      <c r="B470" s="1"/>
      <c r="C470" s="1"/>
      <c r="D470" s="1"/>
      <c r="E470" s="2"/>
      <c r="F470" s="1"/>
      <c r="G470" s="2"/>
      <c r="H470" s="286"/>
      <c r="I470" s="287"/>
      <c r="J470" s="288" t="str">
        <f t="shared" si="60"/>
        <v/>
      </c>
      <c r="K470" s="288">
        <f t="shared" si="61"/>
        <v>0</v>
      </c>
      <c r="L470" s="303"/>
      <c r="M470" s="304"/>
      <c r="N470" s="303"/>
      <c r="O470" s="286"/>
      <c r="P470" s="305" t="str">
        <f t="shared" si="62"/>
        <v/>
      </c>
      <c r="Q470" s="304"/>
      <c r="R470" s="303"/>
      <c r="S470" s="286"/>
      <c r="T470" s="305" t="str">
        <f t="shared" si="63"/>
        <v/>
      </c>
      <c r="U470" s="306" t="str">
        <f t="shared" si="59"/>
        <v/>
      </c>
      <c r="V470" s="289"/>
      <c r="W470" s="303"/>
      <c r="X470" s="286"/>
      <c r="Y470" s="305" t="str">
        <f>+IF(AND(W470&gt;0,V470&lt;&gt;'Data Validation (ROP used only)'!$A$25),SUM(W470:X470),"")</f>
        <v/>
      </c>
      <c r="Z470" s="307">
        <f>IF(OR(V470='Data Validation (ROP used only)'!$A$25,ISBLANK(W470),ISERROR(W470/$I470)),0,W470/$I470)</f>
        <v>0</v>
      </c>
      <c r="AA470" s="308"/>
      <c r="AB470" s="309" t="str" cm="1">
        <f t="array" ref="AB470">_xlfn.IFS(AA470="","",AA470/I470&gt;=2,I470*2,AA470/I470&lt;2,AA470)</f>
        <v/>
      </c>
      <c r="AC470" s="310" t="str">
        <f t="shared" si="64"/>
        <v/>
      </c>
      <c r="AD470" s="286"/>
      <c r="AE470" s="305" t="str">
        <f t="shared" si="65"/>
        <v/>
      </c>
      <c r="AF470" s="311">
        <f t="shared" si="66"/>
        <v>0</v>
      </c>
      <c r="AG470" s="187" t="str">
        <f>IF(L470&gt;0,L470+W470+AB470+AC470+R470+#REF!+N470,"")</f>
        <v/>
      </c>
      <c r="AH470" s="188" t="str">
        <f>IF(L470&gt;0,+X470+AD470+S470+#REF!+O470,"")</f>
        <v/>
      </c>
    </row>
    <row r="471" spans="2:34" ht="13.8" outlineLevel="1" x14ac:dyDescent="0.25">
      <c r="B471" s="1"/>
      <c r="C471" s="1"/>
      <c r="D471" s="1"/>
      <c r="E471" s="2"/>
      <c r="F471" s="1"/>
      <c r="G471" s="2"/>
      <c r="H471" s="286"/>
      <c r="I471" s="287"/>
      <c r="J471" s="288" t="str">
        <f t="shared" si="60"/>
        <v/>
      </c>
      <c r="K471" s="288">
        <f t="shared" si="61"/>
        <v>0</v>
      </c>
      <c r="L471" s="303"/>
      <c r="M471" s="304"/>
      <c r="N471" s="303"/>
      <c r="O471" s="286"/>
      <c r="P471" s="305" t="str">
        <f t="shared" si="62"/>
        <v/>
      </c>
      <c r="Q471" s="304"/>
      <c r="R471" s="303"/>
      <c r="S471" s="286"/>
      <c r="T471" s="305" t="str">
        <f t="shared" si="63"/>
        <v/>
      </c>
      <c r="U471" s="306" t="str">
        <f t="shared" si="59"/>
        <v/>
      </c>
      <c r="V471" s="289"/>
      <c r="W471" s="303"/>
      <c r="X471" s="286"/>
      <c r="Y471" s="305" t="str">
        <f>+IF(AND(W471&gt;0,V471&lt;&gt;'Data Validation (ROP used only)'!$A$25),SUM(W471:X471),"")</f>
        <v/>
      </c>
      <c r="Z471" s="307">
        <f>IF(OR(V471='Data Validation (ROP used only)'!$A$25,ISBLANK(W471),ISERROR(W471/$I471)),0,W471/$I471)</f>
        <v>0</v>
      </c>
      <c r="AA471" s="308"/>
      <c r="AB471" s="309" t="str" cm="1">
        <f t="array" ref="AB471">_xlfn.IFS(AA471="","",AA471/I471&gt;=2,I471*2,AA471/I471&lt;2,AA471)</f>
        <v/>
      </c>
      <c r="AC471" s="310" t="str">
        <f t="shared" si="64"/>
        <v/>
      </c>
      <c r="AD471" s="286"/>
      <c r="AE471" s="305" t="str">
        <f t="shared" si="65"/>
        <v/>
      </c>
      <c r="AF471" s="311">
        <f t="shared" si="66"/>
        <v>0</v>
      </c>
      <c r="AG471" s="187" t="str">
        <f>IF(L471&gt;0,L471+W471+AB471+AC471+R471+#REF!+N471,"")</f>
        <v/>
      </c>
      <c r="AH471" s="188" t="str">
        <f>IF(L471&gt;0,+X471+AD471+S471+#REF!+O471,"")</f>
        <v/>
      </c>
    </row>
    <row r="472" spans="2:34" ht="13.8" outlineLevel="1" x14ac:dyDescent="0.25">
      <c r="B472" s="1"/>
      <c r="C472" s="1"/>
      <c r="D472" s="1"/>
      <c r="E472" s="2"/>
      <c r="F472" s="1"/>
      <c r="G472" s="2"/>
      <c r="H472" s="286"/>
      <c r="I472" s="287"/>
      <c r="J472" s="288" t="str">
        <f t="shared" si="60"/>
        <v/>
      </c>
      <c r="K472" s="288">
        <f t="shared" si="61"/>
        <v>0</v>
      </c>
      <c r="L472" s="303"/>
      <c r="M472" s="304"/>
      <c r="N472" s="303"/>
      <c r="O472" s="286"/>
      <c r="P472" s="305" t="str">
        <f t="shared" si="62"/>
        <v/>
      </c>
      <c r="Q472" s="304"/>
      <c r="R472" s="303"/>
      <c r="S472" s="286"/>
      <c r="T472" s="305" t="str">
        <f t="shared" si="63"/>
        <v/>
      </c>
      <c r="U472" s="306" t="str">
        <f t="shared" si="59"/>
        <v/>
      </c>
      <c r="V472" s="289"/>
      <c r="W472" s="303"/>
      <c r="X472" s="286"/>
      <c r="Y472" s="305" t="str">
        <f>+IF(AND(W472&gt;0,V472&lt;&gt;'Data Validation (ROP used only)'!$A$25),SUM(W472:X472),"")</f>
        <v/>
      </c>
      <c r="Z472" s="307">
        <f>IF(OR(V472='Data Validation (ROP used only)'!$A$25,ISBLANK(W472),ISERROR(W472/$I472)),0,W472/$I472)</f>
        <v>0</v>
      </c>
      <c r="AA472" s="308"/>
      <c r="AB472" s="309" t="str" cm="1">
        <f t="array" ref="AB472">_xlfn.IFS(AA472="","",AA472/I472&gt;=2,I472*2,AA472/I472&lt;2,AA472)</f>
        <v/>
      </c>
      <c r="AC472" s="310" t="str">
        <f t="shared" si="64"/>
        <v/>
      </c>
      <c r="AD472" s="286"/>
      <c r="AE472" s="305" t="str">
        <f t="shared" si="65"/>
        <v/>
      </c>
      <c r="AF472" s="311">
        <f t="shared" si="66"/>
        <v>0</v>
      </c>
      <c r="AG472" s="187" t="str">
        <f>IF(L472&gt;0,L472+W472+AB472+AC472+R472+#REF!+N472,"")</f>
        <v/>
      </c>
      <c r="AH472" s="188" t="str">
        <f>IF(L472&gt;0,+X472+AD472+S472+#REF!+O472,"")</f>
        <v/>
      </c>
    </row>
    <row r="473" spans="2:34" ht="13.8" outlineLevel="1" x14ac:dyDescent="0.25">
      <c r="B473" s="1"/>
      <c r="C473" s="1"/>
      <c r="D473" s="1"/>
      <c r="E473" s="2"/>
      <c r="F473" s="1"/>
      <c r="G473" s="2"/>
      <c r="H473" s="286"/>
      <c r="I473" s="287"/>
      <c r="J473" s="288" t="str">
        <f t="shared" si="60"/>
        <v/>
      </c>
      <c r="K473" s="288">
        <f t="shared" si="61"/>
        <v>0</v>
      </c>
      <c r="L473" s="303"/>
      <c r="M473" s="304"/>
      <c r="N473" s="303"/>
      <c r="O473" s="286"/>
      <c r="P473" s="305" t="str">
        <f t="shared" si="62"/>
        <v/>
      </c>
      <c r="Q473" s="304"/>
      <c r="R473" s="303"/>
      <c r="S473" s="286"/>
      <c r="T473" s="305" t="str">
        <f t="shared" si="63"/>
        <v/>
      </c>
      <c r="U473" s="306" t="str">
        <f t="shared" si="59"/>
        <v/>
      </c>
      <c r="V473" s="289"/>
      <c r="W473" s="303"/>
      <c r="X473" s="286"/>
      <c r="Y473" s="305" t="str">
        <f>+IF(AND(W473&gt;0,V473&lt;&gt;'Data Validation (ROP used only)'!$A$25),SUM(W473:X473),"")</f>
        <v/>
      </c>
      <c r="Z473" s="307">
        <f>IF(OR(V473='Data Validation (ROP used only)'!$A$25,ISBLANK(W473),ISERROR(W473/$I473)),0,W473/$I473)</f>
        <v>0</v>
      </c>
      <c r="AA473" s="308"/>
      <c r="AB473" s="309" t="str" cm="1">
        <f t="array" ref="AB473">_xlfn.IFS(AA473="","",AA473/I473&gt;=2,I473*2,AA473/I473&lt;2,AA473)</f>
        <v/>
      </c>
      <c r="AC473" s="310" t="str">
        <f t="shared" si="64"/>
        <v/>
      </c>
      <c r="AD473" s="286"/>
      <c r="AE473" s="305" t="str">
        <f t="shared" si="65"/>
        <v/>
      </c>
      <c r="AF473" s="311">
        <f t="shared" si="66"/>
        <v>0</v>
      </c>
      <c r="AG473" s="187" t="str">
        <f>IF(L473&gt;0,L473+W473+AB473+AC473+R473+#REF!+N473,"")</f>
        <v/>
      </c>
      <c r="AH473" s="188" t="str">
        <f>IF(L473&gt;0,+X473+AD473+S473+#REF!+O473,"")</f>
        <v/>
      </c>
    </row>
    <row r="474" spans="2:34" ht="13.8" outlineLevel="1" x14ac:dyDescent="0.25">
      <c r="B474" s="1"/>
      <c r="C474" s="1"/>
      <c r="D474" s="1"/>
      <c r="E474" s="2"/>
      <c r="F474" s="1"/>
      <c r="G474" s="2"/>
      <c r="H474" s="286"/>
      <c r="I474" s="287"/>
      <c r="J474" s="288" t="str">
        <f t="shared" si="60"/>
        <v/>
      </c>
      <c r="K474" s="288">
        <f t="shared" si="61"/>
        <v>0</v>
      </c>
      <c r="L474" s="303"/>
      <c r="M474" s="304"/>
      <c r="N474" s="303"/>
      <c r="O474" s="286"/>
      <c r="P474" s="305" t="str">
        <f t="shared" si="62"/>
        <v/>
      </c>
      <c r="Q474" s="304"/>
      <c r="R474" s="303"/>
      <c r="S474" s="286"/>
      <c r="T474" s="305" t="str">
        <f t="shared" si="63"/>
        <v/>
      </c>
      <c r="U474" s="306" t="str">
        <f t="shared" si="59"/>
        <v/>
      </c>
      <c r="V474" s="289"/>
      <c r="W474" s="303"/>
      <c r="X474" s="286"/>
      <c r="Y474" s="305" t="str">
        <f>+IF(AND(W474&gt;0,V474&lt;&gt;'Data Validation (ROP used only)'!$A$25),SUM(W474:X474),"")</f>
        <v/>
      </c>
      <c r="Z474" s="307">
        <f>IF(OR(V474='Data Validation (ROP used only)'!$A$25,ISBLANK(W474),ISERROR(W474/$I474)),0,W474/$I474)</f>
        <v>0</v>
      </c>
      <c r="AA474" s="308"/>
      <c r="AB474" s="309" t="str" cm="1">
        <f t="array" ref="AB474">_xlfn.IFS(AA474="","",AA474/I474&gt;=2,I474*2,AA474/I474&lt;2,AA474)</f>
        <v/>
      </c>
      <c r="AC474" s="310" t="str">
        <f t="shared" si="64"/>
        <v/>
      </c>
      <c r="AD474" s="286"/>
      <c r="AE474" s="305" t="str">
        <f t="shared" si="65"/>
        <v/>
      </c>
      <c r="AF474" s="311">
        <f t="shared" si="66"/>
        <v>0</v>
      </c>
      <c r="AG474" s="187" t="str">
        <f>IF(L474&gt;0,L474+W474+AB474+AC474+R474+#REF!+N474,"")</f>
        <v/>
      </c>
      <c r="AH474" s="188" t="str">
        <f>IF(L474&gt;0,+X474+AD474+S474+#REF!+O474,"")</f>
        <v/>
      </c>
    </row>
    <row r="475" spans="2:34" ht="13.8" outlineLevel="1" x14ac:dyDescent="0.25">
      <c r="B475" s="1"/>
      <c r="C475" s="1"/>
      <c r="D475" s="1"/>
      <c r="E475" s="2"/>
      <c r="F475" s="1"/>
      <c r="G475" s="2"/>
      <c r="H475" s="286"/>
      <c r="I475" s="287"/>
      <c r="J475" s="288" t="str">
        <f t="shared" si="60"/>
        <v/>
      </c>
      <c r="K475" s="288">
        <f t="shared" si="61"/>
        <v>0</v>
      </c>
      <c r="L475" s="303"/>
      <c r="M475" s="304"/>
      <c r="N475" s="303"/>
      <c r="O475" s="286"/>
      <c r="P475" s="305" t="str">
        <f t="shared" si="62"/>
        <v/>
      </c>
      <c r="Q475" s="304"/>
      <c r="R475" s="303"/>
      <c r="S475" s="286"/>
      <c r="T475" s="305" t="str">
        <f t="shared" si="63"/>
        <v/>
      </c>
      <c r="U475" s="306" t="str">
        <f t="shared" si="59"/>
        <v/>
      </c>
      <c r="V475" s="289"/>
      <c r="W475" s="303"/>
      <c r="X475" s="286"/>
      <c r="Y475" s="305" t="str">
        <f>+IF(AND(W475&gt;0,V475&lt;&gt;'Data Validation (ROP used only)'!$A$25),SUM(W475:X475),"")</f>
        <v/>
      </c>
      <c r="Z475" s="307">
        <f>IF(OR(V475='Data Validation (ROP used only)'!$A$25,ISBLANK(W475),ISERROR(W475/$I475)),0,W475/$I475)</f>
        <v>0</v>
      </c>
      <c r="AA475" s="308"/>
      <c r="AB475" s="309" t="str" cm="1">
        <f t="array" ref="AB475">_xlfn.IFS(AA475="","",AA475/I475&gt;=2,I475*2,AA475/I475&lt;2,AA475)</f>
        <v/>
      </c>
      <c r="AC475" s="310" t="str">
        <f t="shared" si="64"/>
        <v/>
      </c>
      <c r="AD475" s="286"/>
      <c r="AE475" s="305" t="str">
        <f t="shared" si="65"/>
        <v/>
      </c>
      <c r="AF475" s="311">
        <f t="shared" si="66"/>
        <v>0</v>
      </c>
      <c r="AG475" s="187" t="str">
        <f>IF(L475&gt;0,L475+W475+AB475+AC475+R475+#REF!+N475,"")</f>
        <v/>
      </c>
      <c r="AH475" s="188" t="str">
        <f>IF(L475&gt;0,+X475+AD475+S475+#REF!+O475,"")</f>
        <v/>
      </c>
    </row>
    <row r="476" spans="2:34" ht="13.8" outlineLevel="1" x14ac:dyDescent="0.25">
      <c r="B476" s="1"/>
      <c r="C476" s="1"/>
      <c r="D476" s="1"/>
      <c r="E476" s="2"/>
      <c r="F476" s="1"/>
      <c r="G476" s="2"/>
      <c r="H476" s="286"/>
      <c r="I476" s="287"/>
      <c r="J476" s="288" t="str">
        <f t="shared" si="60"/>
        <v/>
      </c>
      <c r="K476" s="288">
        <f t="shared" si="61"/>
        <v>0</v>
      </c>
      <c r="L476" s="303"/>
      <c r="M476" s="304"/>
      <c r="N476" s="303"/>
      <c r="O476" s="286"/>
      <c r="P476" s="305" t="str">
        <f t="shared" si="62"/>
        <v/>
      </c>
      <c r="Q476" s="304"/>
      <c r="R476" s="303"/>
      <c r="S476" s="286"/>
      <c r="T476" s="305" t="str">
        <f t="shared" si="63"/>
        <v/>
      </c>
      <c r="U476" s="306" t="str">
        <f t="shared" si="59"/>
        <v/>
      </c>
      <c r="V476" s="289"/>
      <c r="W476" s="303"/>
      <c r="X476" s="286"/>
      <c r="Y476" s="305" t="str">
        <f>+IF(AND(W476&gt;0,V476&lt;&gt;'Data Validation (ROP used only)'!$A$25),SUM(W476:X476),"")</f>
        <v/>
      </c>
      <c r="Z476" s="307">
        <f>IF(OR(V476='Data Validation (ROP used only)'!$A$25,ISBLANK(W476),ISERROR(W476/$I476)),0,W476/$I476)</f>
        <v>0</v>
      </c>
      <c r="AA476" s="308"/>
      <c r="AB476" s="309" t="str" cm="1">
        <f t="array" ref="AB476">_xlfn.IFS(AA476="","",AA476/I476&gt;=2,I476*2,AA476/I476&lt;2,AA476)</f>
        <v/>
      </c>
      <c r="AC476" s="310" t="str">
        <f t="shared" si="64"/>
        <v/>
      </c>
      <c r="AD476" s="286"/>
      <c r="AE476" s="305" t="str">
        <f t="shared" si="65"/>
        <v/>
      </c>
      <c r="AF476" s="311">
        <f t="shared" si="66"/>
        <v>0</v>
      </c>
      <c r="AG476" s="187" t="str">
        <f>IF(L476&gt;0,L476+W476+AB476+AC476+R476+#REF!+N476,"")</f>
        <v/>
      </c>
      <c r="AH476" s="188" t="str">
        <f>IF(L476&gt;0,+X476+AD476+S476+#REF!+O476,"")</f>
        <v/>
      </c>
    </row>
    <row r="477" spans="2:34" ht="13.8" outlineLevel="1" x14ac:dyDescent="0.25">
      <c r="B477" s="1"/>
      <c r="C477" s="1"/>
      <c r="D477" s="1"/>
      <c r="E477" s="2"/>
      <c r="F477" s="1"/>
      <c r="G477" s="2"/>
      <c r="H477" s="286"/>
      <c r="I477" s="287"/>
      <c r="J477" s="288" t="str">
        <f t="shared" si="60"/>
        <v/>
      </c>
      <c r="K477" s="288">
        <f t="shared" si="61"/>
        <v>0</v>
      </c>
      <c r="L477" s="303"/>
      <c r="M477" s="304"/>
      <c r="N477" s="303"/>
      <c r="O477" s="286"/>
      <c r="P477" s="305" t="str">
        <f t="shared" si="62"/>
        <v/>
      </c>
      <c r="Q477" s="304"/>
      <c r="R477" s="303"/>
      <c r="S477" s="286"/>
      <c r="T477" s="305" t="str">
        <f t="shared" si="63"/>
        <v/>
      </c>
      <c r="U477" s="306" t="str">
        <f t="shared" si="59"/>
        <v/>
      </c>
      <c r="V477" s="289"/>
      <c r="W477" s="303"/>
      <c r="X477" s="286"/>
      <c r="Y477" s="305" t="str">
        <f>+IF(AND(W477&gt;0,V477&lt;&gt;'Data Validation (ROP used only)'!$A$25),SUM(W477:X477),"")</f>
        <v/>
      </c>
      <c r="Z477" s="307">
        <f>IF(OR(V477='Data Validation (ROP used only)'!$A$25,ISBLANK(W477),ISERROR(W477/$I477)),0,W477/$I477)</f>
        <v>0</v>
      </c>
      <c r="AA477" s="308"/>
      <c r="AB477" s="309" t="str" cm="1">
        <f t="array" ref="AB477">_xlfn.IFS(AA477="","",AA477/I477&gt;=2,I477*2,AA477/I477&lt;2,AA477)</f>
        <v/>
      </c>
      <c r="AC477" s="310" t="str">
        <f t="shared" si="64"/>
        <v/>
      </c>
      <c r="AD477" s="286"/>
      <c r="AE477" s="305" t="str">
        <f t="shared" si="65"/>
        <v/>
      </c>
      <c r="AF477" s="311">
        <f t="shared" si="66"/>
        <v>0</v>
      </c>
      <c r="AG477" s="187" t="str">
        <f>IF(L477&gt;0,L477+W477+AB477+AC477+R477+#REF!+N477,"")</f>
        <v/>
      </c>
      <c r="AH477" s="188" t="str">
        <f>IF(L477&gt;0,+X477+AD477+S477+#REF!+O477,"")</f>
        <v/>
      </c>
    </row>
    <row r="478" spans="2:34" ht="13.8" outlineLevel="1" x14ac:dyDescent="0.25">
      <c r="B478" s="1"/>
      <c r="C478" s="1"/>
      <c r="D478" s="1"/>
      <c r="E478" s="2"/>
      <c r="F478" s="1"/>
      <c r="G478" s="2"/>
      <c r="H478" s="286"/>
      <c r="I478" s="287"/>
      <c r="J478" s="288" t="str">
        <f t="shared" si="60"/>
        <v/>
      </c>
      <c r="K478" s="288">
        <f t="shared" si="61"/>
        <v>0</v>
      </c>
      <c r="L478" s="303"/>
      <c r="M478" s="304"/>
      <c r="N478" s="303"/>
      <c r="O478" s="286"/>
      <c r="P478" s="305" t="str">
        <f t="shared" si="62"/>
        <v/>
      </c>
      <c r="Q478" s="304"/>
      <c r="R478" s="303"/>
      <c r="S478" s="286"/>
      <c r="T478" s="305" t="str">
        <f t="shared" si="63"/>
        <v/>
      </c>
      <c r="U478" s="306" t="str">
        <f t="shared" si="59"/>
        <v/>
      </c>
      <c r="V478" s="289"/>
      <c r="W478" s="303"/>
      <c r="X478" s="286"/>
      <c r="Y478" s="305" t="str">
        <f>+IF(AND(W478&gt;0,V478&lt;&gt;'Data Validation (ROP used only)'!$A$25),SUM(W478:X478),"")</f>
        <v/>
      </c>
      <c r="Z478" s="307">
        <f>IF(OR(V478='Data Validation (ROP used only)'!$A$25,ISBLANK(W478),ISERROR(W478/$I478)),0,W478/$I478)</f>
        <v>0</v>
      </c>
      <c r="AA478" s="308"/>
      <c r="AB478" s="309" t="str" cm="1">
        <f t="array" ref="AB478">_xlfn.IFS(AA478="","",AA478/I478&gt;=2,I478*2,AA478/I478&lt;2,AA478)</f>
        <v/>
      </c>
      <c r="AC478" s="310" t="str">
        <f t="shared" si="64"/>
        <v/>
      </c>
      <c r="AD478" s="286"/>
      <c r="AE478" s="305" t="str">
        <f t="shared" si="65"/>
        <v/>
      </c>
      <c r="AF478" s="311">
        <f t="shared" si="66"/>
        <v>0</v>
      </c>
      <c r="AG478" s="187" t="str">
        <f>IF(L478&gt;0,L478+W478+AB478+AC478+R478+#REF!+N478,"")</f>
        <v/>
      </c>
      <c r="AH478" s="188" t="str">
        <f>IF(L478&gt;0,+X478+AD478+S478+#REF!+O478,"")</f>
        <v/>
      </c>
    </row>
    <row r="479" spans="2:34" ht="13.8" outlineLevel="1" x14ac:dyDescent="0.25">
      <c r="B479" s="1"/>
      <c r="C479" s="1"/>
      <c r="D479" s="1"/>
      <c r="E479" s="2"/>
      <c r="F479" s="1"/>
      <c r="G479" s="2"/>
      <c r="H479" s="286"/>
      <c r="I479" s="287"/>
      <c r="J479" s="288" t="str">
        <f t="shared" si="60"/>
        <v/>
      </c>
      <c r="K479" s="288">
        <f t="shared" si="61"/>
        <v>0</v>
      </c>
      <c r="L479" s="303"/>
      <c r="M479" s="304"/>
      <c r="N479" s="303"/>
      <c r="O479" s="286"/>
      <c r="P479" s="305" t="str">
        <f t="shared" si="62"/>
        <v/>
      </c>
      <c r="Q479" s="304"/>
      <c r="R479" s="303"/>
      <c r="S479" s="286"/>
      <c r="T479" s="305" t="str">
        <f t="shared" si="63"/>
        <v/>
      </c>
      <c r="U479" s="306" t="str">
        <f t="shared" si="59"/>
        <v/>
      </c>
      <c r="V479" s="289"/>
      <c r="W479" s="303"/>
      <c r="X479" s="286"/>
      <c r="Y479" s="305" t="str">
        <f>+IF(AND(W479&gt;0,V479&lt;&gt;'Data Validation (ROP used only)'!$A$25),SUM(W479:X479),"")</f>
        <v/>
      </c>
      <c r="Z479" s="307">
        <f>IF(OR(V479='Data Validation (ROP used only)'!$A$25,ISBLANK(W479),ISERROR(W479/$I479)),0,W479/$I479)</f>
        <v>0</v>
      </c>
      <c r="AA479" s="308"/>
      <c r="AB479" s="309" t="str" cm="1">
        <f t="array" ref="AB479">_xlfn.IFS(AA479="","",AA479/I479&gt;=2,I479*2,AA479/I479&lt;2,AA479)</f>
        <v/>
      </c>
      <c r="AC479" s="310" t="str">
        <f t="shared" si="64"/>
        <v/>
      </c>
      <c r="AD479" s="286"/>
      <c r="AE479" s="305" t="str">
        <f t="shared" si="65"/>
        <v/>
      </c>
      <c r="AF479" s="311">
        <f t="shared" si="66"/>
        <v>0</v>
      </c>
      <c r="AG479" s="187" t="str">
        <f>IF(L479&gt;0,L479+W479+AB479+AC479+R479+#REF!+N479,"")</f>
        <v/>
      </c>
      <c r="AH479" s="188" t="str">
        <f>IF(L479&gt;0,+X479+AD479+S479+#REF!+O479,"")</f>
        <v/>
      </c>
    </row>
    <row r="480" spans="2:34" ht="13.8" outlineLevel="1" x14ac:dyDescent="0.25">
      <c r="B480" s="1"/>
      <c r="C480" s="1"/>
      <c r="D480" s="1"/>
      <c r="E480" s="2"/>
      <c r="F480" s="1"/>
      <c r="G480" s="2"/>
      <c r="H480" s="286"/>
      <c r="I480" s="287"/>
      <c r="J480" s="288" t="str">
        <f t="shared" si="60"/>
        <v/>
      </c>
      <c r="K480" s="288">
        <f t="shared" si="61"/>
        <v>0</v>
      </c>
      <c r="L480" s="303"/>
      <c r="M480" s="304"/>
      <c r="N480" s="303"/>
      <c r="O480" s="286"/>
      <c r="P480" s="305" t="str">
        <f t="shared" si="62"/>
        <v/>
      </c>
      <c r="Q480" s="304"/>
      <c r="R480" s="303"/>
      <c r="S480" s="286"/>
      <c r="T480" s="305" t="str">
        <f t="shared" si="63"/>
        <v/>
      </c>
      <c r="U480" s="306" t="str">
        <f t="shared" si="59"/>
        <v/>
      </c>
      <c r="V480" s="289"/>
      <c r="W480" s="303"/>
      <c r="X480" s="286"/>
      <c r="Y480" s="305" t="str">
        <f>+IF(AND(W480&gt;0,V480&lt;&gt;'Data Validation (ROP used only)'!$A$25),SUM(W480:X480),"")</f>
        <v/>
      </c>
      <c r="Z480" s="307">
        <f>IF(OR(V480='Data Validation (ROP used only)'!$A$25,ISBLANK(W480),ISERROR(W480/$I480)),0,W480/$I480)</f>
        <v>0</v>
      </c>
      <c r="AA480" s="308"/>
      <c r="AB480" s="309" t="str" cm="1">
        <f t="array" ref="AB480">_xlfn.IFS(AA480="","",AA480/I480&gt;=2,I480*2,AA480/I480&lt;2,AA480)</f>
        <v/>
      </c>
      <c r="AC480" s="310" t="str">
        <f t="shared" si="64"/>
        <v/>
      </c>
      <c r="AD480" s="286"/>
      <c r="AE480" s="305" t="str">
        <f t="shared" si="65"/>
        <v/>
      </c>
      <c r="AF480" s="311">
        <f t="shared" si="66"/>
        <v>0</v>
      </c>
      <c r="AG480" s="187" t="str">
        <f>IF(L480&gt;0,L480+W480+AB480+AC480+R480+#REF!+N480,"")</f>
        <v/>
      </c>
      <c r="AH480" s="188" t="str">
        <f>IF(L480&gt;0,+X480+AD480+S480+#REF!+O480,"")</f>
        <v/>
      </c>
    </row>
    <row r="481" spans="2:34" ht="13.8" outlineLevel="1" x14ac:dyDescent="0.25">
      <c r="B481" s="1"/>
      <c r="C481" s="1"/>
      <c r="D481" s="1"/>
      <c r="E481" s="2"/>
      <c r="F481" s="1"/>
      <c r="G481" s="2"/>
      <c r="H481" s="286"/>
      <c r="I481" s="287"/>
      <c r="J481" s="288" t="str">
        <f t="shared" si="60"/>
        <v/>
      </c>
      <c r="K481" s="288">
        <f t="shared" si="61"/>
        <v>0</v>
      </c>
      <c r="L481" s="303"/>
      <c r="M481" s="304"/>
      <c r="N481" s="303"/>
      <c r="O481" s="286"/>
      <c r="P481" s="305" t="str">
        <f t="shared" si="62"/>
        <v/>
      </c>
      <c r="Q481" s="304"/>
      <c r="R481" s="303"/>
      <c r="S481" s="286"/>
      <c r="T481" s="305" t="str">
        <f t="shared" si="63"/>
        <v/>
      </c>
      <c r="U481" s="306" t="str">
        <f t="shared" si="59"/>
        <v/>
      </c>
      <c r="V481" s="289"/>
      <c r="W481" s="303"/>
      <c r="X481" s="286"/>
      <c r="Y481" s="305" t="str">
        <f>+IF(AND(W481&gt;0,V481&lt;&gt;'Data Validation (ROP used only)'!$A$25),SUM(W481:X481),"")</f>
        <v/>
      </c>
      <c r="Z481" s="307">
        <f>IF(OR(V481='Data Validation (ROP used only)'!$A$25,ISBLANK(W481),ISERROR(W481/$I481)),0,W481/$I481)</f>
        <v>0</v>
      </c>
      <c r="AA481" s="308"/>
      <c r="AB481" s="309" t="str" cm="1">
        <f t="array" ref="AB481">_xlfn.IFS(AA481="","",AA481/I481&gt;=2,I481*2,AA481/I481&lt;2,AA481)</f>
        <v/>
      </c>
      <c r="AC481" s="310" t="str">
        <f t="shared" si="64"/>
        <v/>
      </c>
      <c r="AD481" s="286"/>
      <c r="AE481" s="305" t="str">
        <f t="shared" si="65"/>
        <v/>
      </c>
      <c r="AF481" s="311">
        <f t="shared" si="66"/>
        <v>0</v>
      </c>
      <c r="AG481" s="187" t="str">
        <f>IF(L481&gt;0,L481+W481+AB481+AC481+R481+#REF!+N481,"")</f>
        <v/>
      </c>
      <c r="AH481" s="188" t="str">
        <f>IF(L481&gt;0,+X481+AD481+S481+#REF!+O481,"")</f>
        <v/>
      </c>
    </row>
    <row r="482" spans="2:34" ht="13.8" outlineLevel="1" x14ac:dyDescent="0.25">
      <c r="B482" s="1"/>
      <c r="C482" s="1"/>
      <c r="D482" s="1"/>
      <c r="E482" s="2"/>
      <c r="F482" s="1"/>
      <c r="G482" s="2"/>
      <c r="H482" s="286"/>
      <c r="I482" s="287"/>
      <c r="J482" s="288" t="str">
        <f t="shared" si="60"/>
        <v/>
      </c>
      <c r="K482" s="288">
        <f t="shared" si="61"/>
        <v>0</v>
      </c>
      <c r="L482" s="303"/>
      <c r="M482" s="304"/>
      <c r="N482" s="303"/>
      <c r="O482" s="286"/>
      <c r="P482" s="305" t="str">
        <f t="shared" si="62"/>
        <v/>
      </c>
      <c r="Q482" s="304"/>
      <c r="R482" s="303"/>
      <c r="S482" s="286"/>
      <c r="T482" s="305" t="str">
        <f t="shared" si="63"/>
        <v/>
      </c>
      <c r="U482" s="306" t="str">
        <f t="shared" si="59"/>
        <v/>
      </c>
      <c r="V482" s="289"/>
      <c r="W482" s="303"/>
      <c r="X482" s="286"/>
      <c r="Y482" s="305" t="str">
        <f>+IF(AND(W482&gt;0,V482&lt;&gt;'Data Validation (ROP used only)'!$A$25),SUM(W482:X482),"")</f>
        <v/>
      </c>
      <c r="Z482" s="307">
        <f>IF(OR(V482='Data Validation (ROP used only)'!$A$25,ISBLANK(W482),ISERROR(W482/$I482)),0,W482/$I482)</f>
        <v>0</v>
      </c>
      <c r="AA482" s="308"/>
      <c r="AB482" s="309" t="str" cm="1">
        <f t="array" ref="AB482">_xlfn.IFS(AA482="","",AA482/I482&gt;=2,I482*2,AA482/I482&lt;2,AA482)</f>
        <v/>
      </c>
      <c r="AC482" s="310" t="str">
        <f t="shared" si="64"/>
        <v/>
      </c>
      <c r="AD482" s="286"/>
      <c r="AE482" s="305" t="str">
        <f t="shared" si="65"/>
        <v/>
      </c>
      <c r="AF482" s="311">
        <f t="shared" si="66"/>
        <v>0</v>
      </c>
      <c r="AG482" s="187" t="str">
        <f>IF(L482&gt;0,L482+W482+AB482+AC482+R482+#REF!+N482,"")</f>
        <v/>
      </c>
      <c r="AH482" s="188" t="str">
        <f>IF(L482&gt;0,+X482+AD482+S482+#REF!+O482,"")</f>
        <v/>
      </c>
    </row>
    <row r="483" spans="2:34" ht="13.8" outlineLevel="1" x14ac:dyDescent="0.25">
      <c r="B483" s="1"/>
      <c r="C483" s="1"/>
      <c r="D483" s="1"/>
      <c r="E483" s="2"/>
      <c r="F483" s="1"/>
      <c r="G483" s="2"/>
      <c r="H483" s="286"/>
      <c r="I483" s="287"/>
      <c r="J483" s="288" t="str">
        <f t="shared" si="60"/>
        <v/>
      </c>
      <c r="K483" s="288">
        <f t="shared" si="61"/>
        <v>0</v>
      </c>
      <c r="L483" s="303"/>
      <c r="M483" s="304"/>
      <c r="N483" s="303"/>
      <c r="O483" s="286"/>
      <c r="P483" s="305" t="str">
        <f t="shared" si="62"/>
        <v/>
      </c>
      <c r="Q483" s="304"/>
      <c r="R483" s="303"/>
      <c r="S483" s="286"/>
      <c r="T483" s="305" t="str">
        <f t="shared" si="63"/>
        <v/>
      </c>
      <c r="U483" s="306" t="str">
        <f t="shared" si="59"/>
        <v/>
      </c>
      <c r="V483" s="289"/>
      <c r="W483" s="303"/>
      <c r="X483" s="286"/>
      <c r="Y483" s="305" t="str">
        <f>+IF(AND(W483&gt;0,V483&lt;&gt;'Data Validation (ROP used only)'!$A$25),SUM(W483:X483),"")</f>
        <v/>
      </c>
      <c r="Z483" s="307">
        <f>IF(OR(V483='Data Validation (ROP used only)'!$A$25,ISBLANK(W483),ISERROR(W483/$I483)),0,W483/$I483)</f>
        <v>0</v>
      </c>
      <c r="AA483" s="308"/>
      <c r="AB483" s="309" t="str" cm="1">
        <f t="array" ref="AB483">_xlfn.IFS(AA483="","",AA483/I483&gt;=2,I483*2,AA483/I483&lt;2,AA483)</f>
        <v/>
      </c>
      <c r="AC483" s="310" t="str">
        <f t="shared" si="64"/>
        <v/>
      </c>
      <c r="AD483" s="286"/>
      <c r="AE483" s="305" t="str">
        <f t="shared" si="65"/>
        <v/>
      </c>
      <c r="AF483" s="311">
        <f t="shared" si="66"/>
        <v>0</v>
      </c>
      <c r="AG483" s="187" t="str">
        <f>IF(L483&gt;0,L483+W483+AB483+AC483+R483+#REF!+N483,"")</f>
        <v/>
      </c>
      <c r="AH483" s="188" t="str">
        <f>IF(L483&gt;0,+X483+AD483+S483+#REF!+O483,"")</f>
        <v/>
      </c>
    </row>
    <row r="484" spans="2:34" ht="13.8" outlineLevel="1" x14ac:dyDescent="0.25">
      <c r="B484" s="1"/>
      <c r="C484" s="1"/>
      <c r="D484" s="1"/>
      <c r="E484" s="2"/>
      <c r="F484" s="1"/>
      <c r="G484" s="2"/>
      <c r="H484" s="286"/>
      <c r="I484" s="287"/>
      <c r="J484" s="288" t="str">
        <f t="shared" si="60"/>
        <v/>
      </c>
      <c r="K484" s="288">
        <f t="shared" si="61"/>
        <v>0</v>
      </c>
      <c r="L484" s="303"/>
      <c r="M484" s="304"/>
      <c r="N484" s="303"/>
      <c r="O484" s="286"/>
      <c r="P484" s="305" t="str">
        <f t="shared" si="62"/>
        <v/>
      </c>
      <c r="Q484" s="304"/>
      <c r="R484" s="303"/>
      <c r="S484" s="286"/>
      <c r="T484" s="305" t="str">
        <f t="shared" si="63"/>
        <v/>
      </c>
      <c r="U484" s="306" t="str">
        <f t="shared" si="59"/>
        <v/>
      </c>
      <c r="V484" s="289"/>
      <c r="W484" s="303"/>
      <c r="X484" s="286"/>
      <c r="Y484" s="305" t="str">
        <f>+IF(AND(W484&gt;0,V484&lt;&gt;'Data Validation (ROP used only)'!$A$25),SUM(W484:X484),"")</f>
        <v/>
      </c>
      <c r="Z484" s="307">
        <f>IF(OR(V484='Data Validation (ROP used only)'!$A$25,ISBLANK(W484),ISERROR(W484/$I484)),0,W484/$I484)</f>
        <v>0</v>
      </c>
      <c r="AA484" s="308"/>
      <c r="AB484" s="309" t="str" cm="1">
        <f t="array" ref="AB484">_xlfn.IFS(AA484="","",AA484/I484&gt;=2,I484*2,AA484/I484&lt;2,AA484)</f>
        <v/>
      </c>
      <c r="AC484" s="310" t="str">
        <f t="shared" si="64"/>
        <v/>
      </c>
      <c r="AD484" s="286"/>
      <c r="AE484" s="305" t="str">
        <f t="shared" si="65"/>
        <v/>
      </c>
      <c r="AF484" s="311">
        <f t="shared" si="66"/>
        <v>0</v>
      </c>
      <c r="AG484" s="187" t="str">
        <f>IF(L484&gt;0,L484+W484+AB484+AC484+R484+#REF!+N484,"")</f>
        <v/>
      </c>
      <c r="AH484" s="188" t="str">
        <f>IF(L484&gt;0,+X484+AD484+S484+#REF!+O484,"")</f>
        <v/>
      </c>
    </row>
    <row r="485" spans="2:34" ht="13.8" outlineLevel="1" x14ac:dyDescent="0.25">
      <c r="B485" s="1"/>
      <c r="C485" s="1"/>
      <c r="D485" s="1"/>
      <c r="E485" s="2"/>
      <c r="F485" s="1"/>
      <c r="G485" s="2"/>
      <c r="H485" s="286"/>
      <c r="I485" s="287"/>
      <c r="J485" s="288" t="str">
        <f t="shared" si="60"/>
        <v/>
      </c>
      <c r="K485" s="288">
        <f t="shared" si="61"/>
        <v>0</v>
      </c>
      <c r="L485" s="303"/>
      <c r="M485" s="304"/>
      <c r="N485" s="303"/>
      <c r="O485" s="286"/>
      <c r="P485" s="305" t="str">
        <f t="shared" si="62"/>
        <v/>
      </c>
      <c r="Q485" s="304"/>
      <c r="R485" s="303"/>
      <c r="S485" s="286"/>
      <c r="T485" s="305" t="str">
        <f t="shared" si="63"/>
        <v/>
      </c>
      <c r="U485" s="306" t="str">
        <f t="shared" si="59"/>
        <v/>
      </c>
      <c r="V485" s="289"/>
      <c r="W485" s="303"/>
      <c r="X485" s="286"/>
      <c r="Y485" s="305" t="str">
        <f>+IF(AND(W485&gt;0,V485&lt;&gt;'Data Validation (ROP used only)'!$A$25),SUM(W485:X485),"")</f>
        <v/>
      </c>
      <c r="Z485" s="307">
        <f>IF(OR(V485='Data Validation (ROP used only)'!$A$25,ISBLANK(W485),ISERROR(W485/$I485)),0,W485/$I485)</f>
        <v>0</v>
      </c>
      <c r="AA485" s="308"/>
      <c r="AB485" s="309" t="str" cm="1">
        <f t="array" ref="AB485">_xlfn.IFS(AA485="","",AA485/I485&gt;=2,I485*2,AA485/I485&lt;2,AA485)</f>
        <v/>
      </c>
      <c r="AC485" s="310" t="str">
        <f t="shared" si="64"/>
        <v/>
      </c>
      <c r="AD485" s="286"/>
      <c r="AE485" s="305" t="str">
        <f t="shared" si="65"/>
        <v/>
      </c>
      <c r="AF485" s="311">
        <f t="shared" si="66"/>
        <v>0</v>
      </c>
      <c r="AG485" s="187" t="str">
        <f>IF(L485&gt;0,L485+W485+AB485+AC485+R485+#REF!+N485,"")</f>
        <v/>
      </c>
      <c r="AH485" s="188" t="str">
        <f>IF(L485&gt;0,+X485+AD485+S485+#REF!+O485,"")</f>
        <v/>
      </c>
    </row>
    <row r="486" spans="2:34" ht="13.8" outlineLevel="1" x14ac:dyDescent="0.25">
      <c r="B486" s="1"/>
      <c r="C486" s="1"/>
      <c r="D486" s="1"/>
      <c r="E486" s="2"/>
      <c r="F486" s="1"/>
      <c r="G486" s="2"/>
      <c r="H486" s="286"/>
      <c r="I486" s="287"/>
      <c r="J486" s="288" t="str">
        <f t="shared" si="60"/>
        <v/>
      </c>
      <c r="K486" s="288">
        <f t="shared" si="61"/>
        <v>0</v>
      </c>
      <c r="L486" s="303"/>
      <c r="M486" s="304"/>
      <c r="N486" s="303"/>
      <c r="O486" s="286"/>
      <c r="P486" s="305" t="str">
        <f t="shared" si="62"/>
        <v/>
      </c>
      <c r="Q486" s="304"/>
      <c r="R486" s="303"/>
      <c r="S486" s="286"/>
      <c r="T486" s="305" t="str">
        <f t="shared" si="63"/>
        <v/>
      </c>
      <c r="U486" s="306" t="str">
        <f t="shared" si="59"/>
        <v/>
      </c>
      <c r="V486" s="289"/>
      <c r="W486" s="303"/>
      <c r="X486" s="286"/>
      <c r="Y486" s="305" t="str">
        <f>+IF(AND(W486&gt;0,V486&lt;&gt;'Data Validation (ROP used only)'!$A$25),SUM(W486:X486),"")</f>
        <v/>
      </c>
      <c r="Z486" s="307">
        <f>IF(OR(V486='Data Validation (ROP used only)'!$A$25,ISBLANK(W486),ISERROR(W486/$I486)),0,W486/$I486)</f>
        <v>0</v>
      </c>
      <c r="AA486" s="308"/>
      <c r="AB486" s="309" t="str" cm="1">
        <f t="array" ref="AB486">_xlfn.IFS(AA486="","",AA486/I486&gt;=2,I486*2,AA486/I486&lt;2,AA486)</f>
        <v/>
      </c>
      <c r="AC486" s="310" t="str">
        <f t="shared" si="64"/>
        <v/>
      </c>
      <c r="AD486" s="286"/>
      <c r="AE486" s="305" t="str">
        <f t="shared" si="65"/>
        <v/>
      </c>
      <c r="AF486" s="311">
        <f t="shared" si="66"/>
        <v>0</v>
      </c>
      <c r="AG486" s="187" t="str">
        <f>IF(L486&gt;0,L486+W486+AB486+AC486+R486+#REF!+N486,"")</f>
        <v/>
      </c>
      <c r="AH486" s="188" t="str">
        <f>IF(L486&gt;0,+X486+AD486+S486+#REF!+O486,"")</f>
        <v/>
      </c>
    </row>
    <row r="487" spans="2:34" ht="13.8" outlineLevel="1" x14ac:dyDescent="0.25">
      <c r="B487" s="1"/>
      <c r="C487" s="1"/>
      <c r="D487" s="1"/>
      <c r="E487" s="2"/>
      <c r="F487" s="1"/>
      <c r="G487" s="2"/>
      <c r="H487" s="286"/>
      <c r="I487" s="287"/>
      <c r="J487" s="288" t="str">
        <f t="shared" si="60"/>
        <v/>
      </c>
      <c r="K487" s="288">
        <f t="shared" si="61"/>
        <v>0</v>
      </c>
      <c r="L487" s="303"/>
      <c r="M487" s="304"/>
      <c r="N487" s="303"/>
      <c r="O487" s="286"/>
      <c r="P487" s="305" t="str">
        <f t="shared" si="62"/>
        <v/>
      </c>
      <c r="Q487" s="304"/>
      <c r="R487" s="303"/>
      <c r="S487" s="286"/>
      <c r="T487" s="305" t="str">
        <f t="shared" si="63"/>
        <v/>
      </c>
      <c r="U487" s="306" t="str">
        <f t="shared" si="59"/>
        <v/>
      </c>
      <c r="V487" s="289"/>
      <c r="W487" s="303"/>
      <c r="X487" s="286"/>
      <c r="Y487" s="305" t="str">
        <f>+IF(AND(W487&gt;0,V487&lt;&gt;'Data Validation (ROP used only)'!$A$25),SUM(W487:X487),"")</f>
        <v/>
      </c>
      <c r="Z487" s="307">
        <f>IF(OR(V487='Data Validation (ROP used only)'!$A$25,ISBLANK(W487),ISERROR(W487/$I487)),0,W487/$I487)</f>
        <v>0</v>
      </c>
      <c r="AA487" s="308"/>
      <c r="AB487" s="309" t="str" cm="1">
        <f t="array" ref="AB487">_xlfn.IFS(AA487="","",AA487/I487&gt;=2,I487*2,AA487/I487&lt;2,AA487)</f>
        <v/>
      </c>
      <c r="AC487" s="310" t="str">
        <f t="shared" si="64"/>
        <v/>
      </c>
      <c r="AD487" s="286"/>
      <c r="AE487" s="305" t="str">
        <f t="shared" si="65"/>
        <v/>
      </c>
      <c r="AF487" s="311">
        <f t="shared" si="66"/>
        <v>0</v>
      </c>
      <c r="AG487" s="187" t="str">
        <f>IF(L487&gt;0,L487+W487+AB487+AC487+R487+#REF!+N487,"")</f>
        <v/>
      </c>
      <c r="AH487" s="188" t="str">
        <f>IF(L487&gt;0,+X487+AD487+S487+#REF!+O487,"")</f>
        <v/>
      </c>
    </row>
    <row r="488" spans="2:34" ht="13.8" outlineLevel="1" x14ac:dyDescent="0.25">
      <c r="B488" s="1"/>
      <c r="C488" s="1"/>
      <c r="D488" s="1"/>
      <c r="E488" s="2"/>
      <c r="F488" s="1"/>
      <c r="G488" s="2"/>
      <c r="H488" s="286"/>
      <c r="I488" s="287"/>
      <c r="J488" s="288" t="str">
        <f t="shared" si="60"/>
        <v/>
      </c>
      <c r="K488" s="288">
        <f t="shared" si="61"/>
        <v>0</v>
      </c>
      <c r="L488" s="303"/>
      <c r="M488" s="304"/>
      <c r="N488" s="303"/>
      <c r="O488" s="286"/>
      <c r="P488" s="305" t="str">
        <f t="shared" si="62"/>
        <v/>
      </c>
      <c r="Q488" s="304"/>
      <c r="R488" s="303"/>
      <c r="S488" s="286"/>
      <c r="T488" s="305" t="str">
        <f t="shared" si="63"/>
        <v/>
      </c>
      <c r="U488" s="306" t="str">
        <f t="shared" si="59"/>
        <v/>
      </c>
      <c r="V488" s="289"/>
      <c r="W488" s="303"/>
      <c r="X488" s="286"/>
      <c r="Y488" s="305" t="str">
        <f>+IF(AND(W488&gt;0,V488&lt;&gt;'Data Validation (ROP used only)'!$A$25),SUM(W488:X488),"")</f>
        <v/>
      </c>
      <c r="Z488" s="307">
        <f>IF(OR(V488='Data Validation (ROP used only)'!$A$25,ISBLANK(W488),ISERROR(W488/$I488)),0,W488/$I488)</f>
        <v>0</v>
      </c>
      <c r="AA488" s="308"/>
      <c r="AB488" s="309" t="str" cm="1">
        <f t="array" ref="AB488">_xlfn.IFS(AA488="","",AA488/I488&gt;=2,I488*2,AA488/I488&lt;2,AA488)</f>
        <v/>
      </c>
      <c r="AC488" s="310" t="str">
        <f t="shared" si="64"/>
        <v/>
      </c>
      <c r="AD488" s="286"/>
      <c r="AE488" s="305" t="str">
        <f t="shared" si="65"/>
        <v/>
      </c>
      <c r="AF488" s="311">
        <f t="shared" si="66"/>
        <v>0</v>
      </c>
      <c r="AG488" s="187" t="str">
        <f>IF(L488&gt;0,L488+W488+AB488+AC488+R488+#REF!+N488,"")</f>
        <v/>
      </c>
      <c r="AH488" s="188" t="str">
        <f>IF(L488&gt;0,+X488+AD488+S488+#REF!+O488,"")</f>
        <v/>
      </c>
    </row>
    <row r="489" spans="2:34" ht="13.8" outlineLevel="1" x14ac:dyDescent="0.25">
      <c r="B489" s="1"/>
      <c r="C489" s="1"/>
      <c r="D489" s="1"/>
      <c r="E489" s="2"/>
      <c r="F489" s="1"/>
      <c r="G489" s="2"/>
      <c r="H489" s="286"/>
      <c r="I489" s="287"/>
      <c r="J489" s="288" t="str">
        <f t="shared" si="60"/>
        <v/>
      </c>
      <c r="K489" s="288">
        <f t="shared" si="61"/>
        <v>0</v>
      </c>
      <c r="L489" s="303"/>
      <c r="M489" s="304"/>
      <c r="N489" s="303"/>
      <c r="O489" s="286"/>
      <c r="P489" s="305" t="str">
        <f t="shared" si="62"/>
        <v/>
      </c>
      <c r="Q489" s="304"/>
      <c r="R489" s="303"/>
      <c r="S489" s="286"/>
      <c r="T489" s="305" t="str">
        <f t="shared" si="63"/>
        <v/>
      </c>
      <c r="U489" s="306" t="str">
        <f t="shared" si="59"/>
        <v/>
      </c>
      <c r="V489" s="289"/>
      <c r="W489" s="303"/>
      <c r="X489" s="286"/>
      <c r="Y489" s="305" t="str">
        <f>+IF(AND(W489&gt;0,V489&lt;&gt;'Data Validation (ROP used only)'!$A$25),SUM(W489:X489),"")</f>
        <v/>
      </c>
      <c r="Z489" s="307">
        <f>IF(OR(V489='Data Validation (ROP used only)'!$A$25,ISBLANK(W489),ISERROR(W489/$I489)),0,W489/$I489)</f>
        <v>0</v>
      </c>
      <c r="AA489" s="308"/>
      <c r="AB489" s="309" t="str" cm="1">
        <f t="array" ref="AB489">_xlfn.IFS(AA489="","",AA489/I489&gt;=2,I489*2,AA489/I489&lt;2,AA489)</f>
        <v/>
      </c>
      <c r="AC489" s="310" t="str">
        <f t="shared" si="64"/>
        <v/>
      </c>
      <c r="AD489" s="286"/>
      <c r="AE489" s="305" t="str">
        <f t="shared" si="65"/>
        <v/>
      </c>
      <c r="AF489" s="311">
        <f t="shared" si="66"/>
        <v>0</v>
      </c>
      <c r="AG489" s="187" t="str">
        <f>IF(L489&gt;0,L489+W489+AB489+AC489+R489+#REF!+N489,"")</f>
        <v/>
      </c>
      <c r="AH489" s="188" t="str">
        <f>IF(L489&gt;0,+X489+AD489+S489+#REF!+O489,"")</f>
        <v/>
      </c>
    </row>
    <row r="490" spans="2:34" ht="13.8" outlineLevel="1" x14ac:dyDescent="0.25">
      <c r="B490" s="1"/>
      <c r="C490" s="1"/>
      <c r="D490" s="1"/>
      <c r="E490" s="2"/>
      <c r="F490" s="1"/>
      <c r="G490" s="2"/>
      <c r="H490" s="286"/>
      <c r="I490" s="287"/>
      <c r="J490" s="288" t="str">
        <f t="shared" si="60"/>
        <v/>
      </c>
      <c r="K490" s="288">
        <f t="shared" si="61"/>
        <v>0</v>
      </c>
      <c r="L490" s="303"/>
      <c r="M490" s="304"/>
      <c r="N490" s="303"/>
      <c r="O490" s="286"/>
      <c r="P490" s="305" t="str">
        <f t="shared" si="62"/>
        <v/>
      </c>
      <c r="Q490" s="304"/>
      <c r="R490" s="303"/>
      <c r="S490" s="286"/>
      <c r="T490" s="305" t="str">
        <f t="shared" si="63"/>
        <v/>
      </c>
      <c r="U490" s="306" t="str">
        <f t="shared" si="59"/>
        <v/>
      </c>
      <c r="V490" s="289"/>
      <c r="W490" s="303"/>
      <c r="X490" s="286"/>
      <c r="Y490" s="305" t="str">
        <f>+IF(AND(W490&gt;0,V490&lt;&gt;'Data Validation (ROP used only)'!$A$25),SUM(W490:X490),"")</f>
        <v/>
      </c>
      <c r="Z490" s="307">
        <f>IF(OR(V490='Data Validation (ROP used only)'!$A$25,ISBLANK(W490),ISERROR(W490/$I490)),0,W490/$I490)</f>
        <v>0</v>
      </c>
      <c r="AA490" s="308"/>
      <c r="AB490" s="309" t="str" cm="1">
        <f t="array" ref="AB490">_xlfn.IFS(AA490="","",AA490/I490&gt;=2,I490*2,AA490/I490&lt;2,AA490)</f>
        <v/>
      </c>
      <c r="AC490" s="310" t="str">
        <f t="shared" si="64"/>
        <v/>
      </c>
      <c r="AD490" s="286"/>
      <c r="AE490" s="305" t="str">
        <f t="shared" si="65"/>
        <v/>
      </c>
      <c r="AF490" s="311">
        <f t="shared" si="66"/>
        <v>0</v>
      </c>
      <c r="AG490" s="187" t="str">
        <f>IF(L490&gt;0,L490+W490+AB490+AC490+R490+#REF!+N490,"")</f>
        <v/>
      </c>
      <c r="AH490" s="188" t="str">
        <f>IF(L490&gt;0,+X490+AD490+S490+#REF!+O490,"")</f>
        <v/>
      </c>
    </row>
    <row r="491" spans="2:34" ht="13.8" outlineLevel="1" x14ac:dyDescent="0.25">
      <c r="B491" s="1"/>
      <c r="C491" s="1"/>
      <c r="D491" s="1"/>
      <c r="E491" s="2"/>
      <c r="F491" s="1"/>
      <c r="G491" s="2"/>
      <c r="H491" s="286"/>
      <c r="I491" s="287"/>
      <c r="J491" s="288" t="str">
        <f t="shared" si="60"/>
        <v/>
      </c>
      <c r="K491" s="288">
        <f t="shared" si="61"/>
        <v>0</v>
      </c>
      <c r="L491" s="303"/>
      <c r="M491" s="304"/>
      <c r="N491" s="303"/>
      <c r="O491" s="286"/>
      <c r="P491" s="305" t="str">
        <f t="shared" si="62"/>
        <v/>
      </c>
      <c r="Q491" s="304"/>
      <c r="R491" s="303"/>
      <c r="S491" s="286"/>
      <c r="T491" s="305" t="str">
        <f t="shared" si="63"/>
        <v/>
      </c>
      <c r="U491" s="306" t="str">
        <f t="shared" si="59"/>
        <v/>
      </c>
      <c r="V491" s="289"/>
      <c r="W491" s="303"/>
      <c r="X491" s="286"/>
      <c r="Y491" s="305" t="str">
        <f>+IF(AND(W491&gt;0,V491&lt;&gt;'Data Validation (ROP used only)'!$A$25),SUM(W491:X491),"")</f>
        <v/>
      </c>
      <c r="Z491" s="307">
        <f>IF(OR(V491='Data Validation (ROP used only)'!$A$25,ISBLANK(W491),ISERROR(W491/$I491)),0,W491/$I491)</f>
        <v>0</v>
      </c>
      <c r="AA491" s="308"/>
      <c r="AB491" s="309" t="str" cm="1">
        <f t="array" ref="AB491">_xlfn.IFS(AA491="","",AA491/I491&gt;=2,I491*2,AA491/I491&lt;2,AA491)</f>
        <v/>
      </c>
      <c r="AC491" s="310" t="str">
        <f t="shared" si="64"/>
        <v/>
      </c>
      <c r="AD491" s="286"/>
      <c r="AE491" s="305" t="str">
        <f t="shared" si="65"/>
        <v/>
      </c>
      <c r="AF491" s="311">
        <f t="shared" si="66"/>
        <v>0</v>
      </c>
      <c r="AG491" s="187" t="str">
        <f>IF(L491&gt;0,L491+W491+AB491+AC491+R491+#REF!+N491,"")</f>
        <v/>
      </c>
      <c r="AH491" s="188" t="str">
        <f>IF(L491&gt;0,+X491+AD491+S491+#REF!+O491,"")</f>
        <v/>
      </c>
    </row>
    <row r="492" spans="2:34" ht="13.8" outlineLevel="1" x14ac:dyDescent="0.25">
      <c r="B492" s="1"/>
      <c r="C492" s="1"/>
      <c r="D492" s="1"/>
      <c r="E492" s="2"/>
      <c r="F492" s="1"/>
      <c r="G492" s="2"/>
      <c r="H492" s="286"/>
      <c r="I492" s="287"/>
      <c r="J492" s="288" t="str">
        <f t="shared" si="60"/>
        <v/>
      </c>
      <c r="K492" s="288">
        <f t="shared" si="61"/>
        <v>0</v>
      </c>
      <c r="L492" s="303"/>
      <c r="M492" s="304"/>
      <c r="N492" s="303"/>
      <c r="O492" s="286"/>
      <c r="P492" s="305" t="str">
        <f t="shared" si="62"/>
        <v/>
      </c>
      <c r="Q492" s="304"/>
      <c r="R492" s="303"/>
      <c r="S492" s="286"/>
      <c r="T492" s="305" t="str">
        <f t="shared" si="63"/>
        <v/>
      </c>
      <c r="U492" s="306" t="str">
        <f t="shared" si="59"/>
        <v/>
      </c>
      <c r="V492" s="289"/>
      <c r="W492" s="303"/>
      <c r="X492" s="286"/>
      <c r="Y492" s="305" t="str">
        <f>+IF(AND(W492&gt;0,V492&lt;&gt;'Data Validation (ROP used only)'!$A$25),SUM(W492:X492),"")</f>
        <v/>
      </c>
      <c r="Z492" s="307">
        <f>IF(OR(V492='Data Validation (ROP used only)'!$A$25,ISBLANK(W492),ISERROR(W492/$I492)),0,W492/$I492)</f>
        <v>0</v>
      </c>
      <c r="AA492" s="308"/>
      <c r="AB492" s="309" t="str" cm="1">
        <f t="array" ref="AB492">_xlfn.IFS(AA492="","",AA492/I492&gt;=2,I492*2,AA492/I492&lt;2,AA492)</f>
        <v/>
      </c>
      <c r="AC492" s="310" t="str">
        <f t="shared" si="64"/>
        <v/>
      </c>
      <c r="AD492" s="286"/>
      <c r="AE492" s="305" t="str">
        <f t="shared" si="65"/>
        <v/>
      </c>
      <c r="AF492" s="311">
        <f t="shared" si="66"/>
        <v>0</v>
      </c>
      <c r="AG492" s="187" t="str">
        <f>IF(L492&gt;0,L492+W492+AB492+AC492+R492+#REF!+N492,"")</f>
        <v/>
      </c>
      <c r="AH492" s="188" t="str">
        <f>IF(L492&gt;0,+X492+AD492+S492+#REF!+O492,"")</f>
        <v/>
      </c>
    </row>
    <row r="493" spans="2:34" ht="13.8" outlineLevel="1" x14ac:dyDescent="0.25">
      <c r="B493" s="1"/>
      <c r="C493" s="1"/>
      <c r="D493" s="1"/>
      <c r="E493" s="2"/>
      <c r="F493" s="1"/>
      <c r="G493" s="2"/>
      <c r="H493" s="286"/>
      <c r="I493" s="287"/>
      <c r="J493" s="288" t="str">
        <f t="shared" si="60"/>
        <v/>
      </c>
      <c r="K493" s="288">
        <f t="shared" si="61"/>
        <v>0</v>
      </c>
      <c r="L493" s="303"/>
      <c r="M493" s="304"/>
      <c r="N493" s="303"/>
      <c r="O493" s="286"/>
      <c r="P493" s="305" t="str">
        <f t="shared" si="62"/>
        <v/>
      </c>
      <c r="Q493" s="304"/>
      <c r="R493" s="303"/>
      <c r="S493" s="286"/>
      <c r="T493" s="305" t="str">
        <f t="shared" si="63"/>
        <v/>
      </c>
      <c r="U493" s="306" t="str">
        <f t="shared" si="59"/>
        <v/>
      </c>
      <c r="V493" s="289"/>
      <c r="W493" s="303"/>
      <c r="X493" s="286"/>
      <c r="Y493" s="305" t="str">
        <f>+IF(AND(W493&gt;0,V493&lt;&gt;'Data Validation (ROP used only)'!$A$25),SUM(W493:X493),"")</f>
        <v/>
      </c>
      <c r="Z493" s="307">
        <f>IF(OR(V493='Data Validation (ROP used only)'!$A$25,ISBLANK(W493),ISERROR(W493/$I493)),0,W493/$I493)</f>
        <v>0</v>
      </c>
      <c r="AA493" s="308"/>
      <c r="AB493" s="309" t="str" cm="1">
        <f t="array" ref="AB493">_xlfn.IFS(AA493="","",AA493/I493&gt;=2,I493*2,AA493/I493&lt;2,AA493)</f>
        <v/>
      </c>
      <c r="AC493" s="310" t="str">
        <f t="shared" si="64"/>
        <v/>
      </c>
      <c r="AD493" s="286"/>
      <c r="AE493" s="305" t="str">
        <f t="shared" si="65"/>
        <v/>
      </c>
      <c r="AF493" s="311">
        <f t="shared" si="66"/>
        <v>0</v>
      </c>
      <c r="AG493" s="187" t="str">
        <f>IF(L493&gt;0,L493+W493+AB493+AC493+R493+#REF!+N493,"")</f>
        <v/>
      </c>
      <c r="AH493" s="188" t="str">
        <f>IF(L493&gt;0,+X493+AD493+S493+#REF!+O493,"")</f>
        <v/>
      </c>
    </row>
    <row r="494" spans="2:34" ht="13.8" outlineLevel="1" x14ac:dyDescent="0.25">
      <c r="B494" s="1"/>
      <c r="C494" s="1"/>
      <c r="D494" s="1"/>
      <c r="E494" s="2"/>
      <c r="F494" s="1"/>
      <c r="G494" s="2"/>
      <c r="H494" s="286"/>
      <c r="I494" s="287"/>
      <c r="J494" s="288" t="str">
        <f t="shared" si="60"/>
        <v/>
      </c>
      <c r="K494" s="288">
        <f t="shared" si="61"/>
        <v>0</v>
      </c>
      <c r="L494" s="303"/>
      <c r="M494" s="304"/>
      <c r="N494" s="303"/>
      <c r="O494" s="286"/>
      <c r="P494" s="305" t="str">
        <f t="shared" si="62"/>
        <v/>
      </c>
      <c r="Q494" s="304"/>
      <c r="R494" s="303"/>
      <c r="S494" s="286"/>
      <c r="T494" s="305" t="str">
        <f t="shared" si="63"/>
        <v/>
      </c>
      <c r="U494" s="306" t="str">
        <f t="shared" si="59"/>
        <v/>
      </c>
      <c r="V494" s="289"/>
      <c r="W494" s="303"/>
      <c r="X494" s="286"/>
      <c r="Y494" s="305" t="str">
        <f>+IF(AND(W494&gt;0,V494&lt;&gt;'Data Validation (ROP used only)'!$A$25),SUM(W494:X494),"")</f>
        <v/>
      </c>
      <c r="Z494" s="307">
        <f>IF(OR(V494='Data Validation (ROP used only)'!$A$25,ISBLANK(W494),ISERROR(W494/$I494)),0,W494/$I494)</f>
        <v>0</v>
      </c>
      <c r="AA494" s="308"/>
      <c r="AB494" s="309" t="str" cm="1">
        <f t="array" ref="AB494">_xlfn.IFS(AA494="","",AA494/I494&gt;=2,I494*2,AA494/I494&lt;2,AA494)</f>
        <v/>
      </c>
      <c r="AC494" s="310" t="str">
        <f t="shared" si="64"/>
        <v/>
      </c>
      <c r="AD494" s="286"/>
      <c r="AE494" s="305" t="str">
        <f t="shared" si="65"/>
        <v/>
      </c>
      <c r="AF494" s="311">
        <f t="shared" si="66"/>
        <v>0</v>
      </c>
      <c r="AG494" s="187" t="str">
        <f>IF(L494&gt;0,L494+W494+AB494+AC494+R494+#REF!+N494,"")</f>
        <v/>
      </c>
      <c r="AH494" s="188" t="str">
        <f>IF(L494&gt;0,+X494+AD494+S494+#REF!+O494,"")</f>
        <v/>
      </c>
    </row>
    <row r="495" spans="2:34" ht="13.8" outlineLevel="1" x14ac:dyDescent="0.25">
      <c r="B495" s="1"/>
      <c r="C495" s="1"/>
      <c r="D495" s="1"/>
      <c r="E495" s="2"/>
      <c r="F495" s="1"/>
      <c r="G495" s="2"/>
      <c r="H495" s="286"/>
      <c r="I495" s="287"/>
      <c r="J495" s="288" t="str">
        <f t="shared" si="60"/>
        <v/>
      </c>
      <c r="K495" s="288">
        <f t="shared" si="61"/>
        <v>0</v>
      </c>
      <c r="L495" s="303"/>
      <c r="M495" s="304"/>
      <c r="N495" s="303"/>
      <c r="O495" s="286"/>
      <c r="P495" s="305" t="str">
        <f t="shared" si="62"/>
        <v/>
      </c>
      <c r="Q495" s="304"/>
      <c r="R495" s="303"/>
      <c r="S495" s="286"/>
      <c r="T495" s="305" t="str">
        <f t="shared" si="63"/>
        <v/>
      </c>
      <c r="U495" s="306" t="str">
        <f t="shared" si="59"/>
        <v/>
      </c>
      <c r="V495" s="289"/>
      <c r="W495" s="303"/>
      <c r="X495" s="286"/>
      <c r="Y495" s="305" t="str">
        <f>+IF(AND(W495&gt;0,V495&lt;&gt;'Data Validation (ROP used only)'!$A$25),SUM(W495:X495),"")</f>
        <v/>
      </c>
      <c r="Z495" s="307">
        <f>IF(OR(V495='Data Validation (ROP used only)'!$A$25,ISBLANK(W495),ISERROR(W495/$I495)),0,W495/$I495)</f>
        <v>0</v>
      </c>
      <c r="AA495" s="308"/>
      <c r="AB495" s="309" t="str" cm="1">
        <f t="array" ref="AB495">_xlfn.IFS(AA495="","",AA495/I495&gt;=2,I495*2,AA495/I495&lt;2,AA495)</f>
        <v/>
      </c>
      <c r="AC495" s="310" t="str">
        <f t="shared" si="64"/>
        <v/>
      </c>
      <c r="AD495" s="286"/>
      <c r="AE495" s="305" t="str">
        <f t="shared" si="65"/>
        <v/>
      </c>
      <c r="AF495" s="311">
        <f t="shared" si="66"/>
        <v>0</v>
      </c>
      <c r="AG495" s="187" t="str">
        <f>IF(L495&gt;0,L495+W495+AB495+AC495+R495+#REF!+N495,"")</f>
        <v/>
      </c>
      <c r="AH495" s="188" t="str">
        <f>IF(L495&gt;0,+X495+AD495+S495+#REF!+O495,"")</f>
        <v/>
      </c>
    </row>
    <row r="496" spans="2:34" ht="13.8" outlineLevel="1" x14ac:dyDescent="0.25">
      <c r="B496" s="1"/>
      <c r="C496" s="1"/>
      <c r="D496" s="1"/>
      <c r="E496" s="2"/>
      <c r="F496" s="1"/>
      <c r="G496" s="2"/>
      <c r="H496" s="286"/>
      <c r="I496" s="287"/>
      <c r="J496" s="288" t="str">
        <f t="shared" si="60"/>
        <v/>
      </c>
      <c r="K496" s="288">
        <f t="shared" si="61"/>
        <v>0</v>
      </c>
      <c r="L496" s="303"/>
      <c r="M496" s="304"/>
      <c r="N496" s="303"/>
      <c r="O496" s="286"/>
      <c r="P496" s="305" t="str">
        <f t="shared" si="62"/>
        <v/>
      </c>
      <c r="Q496" s="304"/>
      <c r="R496" s="303"/>
      <c r="S496" s="286"/>
      <c r="T496" s="305" t="str">
        <f t="shared" si="63"/>
        <v/>
      </c>
      <c r="U496" s="306" t="str">
        <f t="shared" si="59"/>
        <v/>
      </c>
      <c r="V496" s="289"/>
      <c r="W496" s="303"/>
      <c r="X496" s="286"/>
      <c r="Y496" s="305" t="str">
        <f>+IF(AND(W496&gt;0,V496&lt;&gt;'Data Validation (ROP used only)'!$A$25),SUM(W496:X496),"")</f>
        <v/>
      </c>
      <c r="Z496" s="307">
        <f>IF(OR(V496='Data Validation (ROP used only)'!$A$25,ISBLANK(W496),ISERROR(W496/$I496)),0,W496/$I496)</f>
        <v>0</v>
      </c>
      <c r="AA496" s="308"/>
      <c r="AB496" s="309" t="str" cm="1">
        <f t="array" ref="AB496">_xlfn.IFS(AA496="","",AA496/I496&gt;=2,I496*2,AA496/I496&lt;2,AA496)</f>
        <v/>
      </c>
      <c r="AC496" s="310" t="str">
        <f t="shared" si="64"/>
        <v/>
      </c>
      <c r="AD496" s="286"/>
      <c r="AE496" s="305" t="str">
        <f t="shared" si="65"/>
        <v/>
      </c>
      <c r="AF496" s="311">
        <f t="shared" si="66"/>
        <v>0</v>
      </c>
      <c r="AG496" s="187" t="str">
        <f>IF(L496&gt;0,L496+W496+AB496+AC496+R496+#REF!+N496,"")</f>
        <v/>
      </c>
      <c r="AH496" s="188" t="str">
        <f>IF(L496&gt;0,+X496+AD496+S496+#REF!+O496,"")</f>
        <v/>
      </c>
    </row>
    <row r="497" spans="2:34" ht="13.8" outlineLevel="1" x14ac:dyDescent="0.25">
      <c r="B497" s="1"/>
      <c r="C497" s="1"/>
      <c r="D497" s="1"/>
      <c r="E497" s="2"/>
      <c r="F497" s="1"/>
      <c r="G497" s="2"/>
      <c r="H497" s="286"/>
      <c r="I497" s="287"/>
      <c r="J497" s="288" t="str">
        <f t="shared" si="60"/>
        <v/>
      </c>
      <c r="K497" s="288">
        <f t="shared" si="61"/>
        <v>0</v>
      </c>
      <c r="L497" s="303"/>
      <c r="M497" s="304"/>
      <c r="N497" s="303"/>
      <c r="O497" s="286"/>
      <c r="P497" s="305" t="str">
        <f t="shared" si="62"/>
        <v/>
      </c>
      <c r="Q497" s="304"/>
      <c r="R497" s="303"/>
      <c r="S497" s="286"/>
      <c r="T497" s="305" t="str">
        <f t="shared" si="63"/>
        <v/>
      </c>
      <c r="U497" s="306" t="str">
        <f t="shared" si="59"/>
        <v/>
      </c>
      <c r="V497" s="289"/>
      <c r="W497" s="303"/>
      <c r="X497" s="286"/>
      <c r="Y497" s="305" t="str">
        <f>+IF(AND(W497&gt;0,V497&lt;&gt;'Data Validation (ROP used only)'!$A$25),SUM(W497:X497),"")</f>
        <v/>
      </c>
      <c r="Z497" s="307">
        <f>IF(OR(V497='Data Validation (ROP used only)'!$A$25,ISBLANK(W497),ISERROR(W497/$I497)),0,W497/$I497)</f>
        <v>0</v>
      </c>
      <c r="AA497" s="308"/>
      <c r="AB497" s="309" t="str" cm="1">
        <f t="array" ref="AB497">_xlfn.IFS(AA497="","",AA497/I497&gt;=2,I497*2,AA497/I497&lt;2,AA497)</f>
        <v/>
      </c>
      <c r="AC497" s="310" t="str">
        <f t="shared" si="64"/>
        <v/>
      </c>
      <c r="AD497" s="286"/>
      <c r="AE497" s="305" t="str">
        <f t="shared" si="65"/>
        <v/>
      </c>
      <c r="AF497" s="311">
        <f t="shared" si="66"/>
        <v>0</v>
      </c>
      <c r="AG497" s="187" t="str">
        <f>IF(L497&gt;0,L497+W497+AB497+AC497+R497+#REF!+N497,"")</f>
        <v/>
      </c>
      <c r="AH497" s="188" t="str">
        <f>IF(L497&gt;0,+X497+AD497+S497+#REF!+O497,"")</f>
        <v/>
      </c>
    </row>
    <row r="498" spans="2:34" ht="13.8" outlineLevel="1" x14ac:dyDescent="0.25">
      <c r="B498" s="1"/>
      <c r="C498" s="1"/>
      <c r="D498" s="1"/>
      <c r="E498" s="2"/>
      <c r="F498" s="1"/>
      <c r="G498" s="2"/>
      <c r="H498" s="286"/>
      <c r="I498" s="287"/>
      <c r="J498" s="288" t="str">
        <f t="shared" si="60"/>
        <v/>
      </c>
      <c r="K498" s="288">
        <f t="shared" si="61"/>
        <v>0</v>
      </c>
      <c r="L498" s="303"/>
      <c r="M498" s="304"/>
      <c r="N498" s="303"/>
      <c r="O498" s="286"/>
      <c r="P498" s="305" t="str">
        <f t="shared" si="62"/>
        <v/>
      </c>
      <c r="Q498" s="304"/>
      <c r="R498" s="303"/>
      <c r="S498" s="286"/>
      <c r="T498" s="305" t="str">
        <f t="shared" si="63"/>
        <v/>
      </c>
      <c r="U498" s="306" t="str">
        <f t="shared" si="59"/>
        <v/>
      </c>
      <c r="V498" s="289"/>
      <c r="W498" s="303"/>
      <c r="X498" s="286"/>
      <c r="Y498" s="305" t="str">
        <f>+IF(AND(W498&gt;0,V498&lt;&gt;'Data Validation (ROP used only)'!$A$25),SUM(W498:X498),"")</f>
        <v/>
      </c>
      <c r="Z498" s="307">
        <f>IF(OR(V498='Data Validation (ROP used only)'!$A$25,ISBLANK(W498),ISERROR(W498/$I498)),0,W498/$I498)</f>
        <v>0</v>
      </c>
      <c r="AA498" s="308"/>
      <c r="AB498" s="309" t="str" cm="1">
        <f t="array" ref="AB498">_xlfn.IFS(AA498="","",AA498/I498&gt;=2,I498*2,AA498/I498&lt;2,AA498)</f>
        <v/>
      </c>
      <c r="AC498" s="310" t="str">
        <f t="shared" si="64"/>
        <v/>
      </c>
      <c r="AD498" s="286"/>
      <c r="AE498" s="305" t="str">
        <f t="shared" si="65"/>
        <v/>
      </c>
      <c r="AF498" s="311">
        <f t="shared" si="66"/>
        <v>0</v>
      </c>
      <c r="AG498" s="187" t="str">
        <f>IF(L498&gt;0,L498+W498+AB498+AC498+R498+#REF!+N498,"")</f>
        <v/>
      </c>
      <c r="AH498" s="188" t="str">
        <f>IF(L498&gt;0,+X498+AD498+S498+#REF!+O498,"")</f>
        <v/>
      </c>
    </row>
    <row r="499" spans="2:34" ht="13.8" x14ac:dyDescent="0.25">
      <c r="B499" s="1"/>
      <c r="C499" s="1"/>
      <c r="D499" s="1"/>
      <c r="E499" s="2"/>
      <c r="F499" s="1"/>
      <c r="G499" s="2"/>
      <c r="H499" s="286"/>
      <c r="I499" s="287"/>
      <c r="J499" s="288" t="str">
        <f t="shared" si="60"/>
        <v/>
      </c>
      <c r="K499" s="288">
        <f t="shared" si="61"/>
        <v>0</v>
      </c>
      <c r="L499" s="303"/>
      <c r="M499" s="304"/>
      <c r="N499" s="303"/>
      <c r="O499" s="286"/>
      <c r="P499" s="305" t="str">
        <f t="shared" si="62"/>
        <v/>
      </c>
      <c r="Q499" s="304"/>
      <c r="R499" s="303"/>
      <c r="S499" s="286"/>
      <c r="T499" s="305" t="str">
        <f t="shared" si="63"/>
        <v/>
      </c>
      <c r="U499" s="306" t="str">
        <f t="shared" si="59"/>
        <v/>
      </c>
      <c r="V499" s="289"/>
      <c r="W499" s="303"/>
      <c r="X499" s="286"/>
      <c r="Y499" s="305" t="str">
        <f>+IF(AND(W499&gt;0,V499&lt;&gt;'Data Validation (ROP used only)'!$A$25),SUM(W499:X499),"")</f>
        <v/>
      </c>
      <c r="Z499" s="307">
        <f>IF(OR(V499='Data Validation (ROP used only)'!$A$25,ISBLANK(W499),ISERROR(W499/$I499)),0,W499/$I499)</f>
        <v>0</v>
      </c>
      <c r="AA499" s="308"/>
      <c r="AB499" s="309" t="str" cm="1">
        <f t="array" ref="AB499">_xlfn.IFS(AA499="","",AA499/I499&gt;=2,I499*2,AA499/I499&lt;2,AA499)</f>
        <v/>
      </c>
      <c r="AC499" s="310" t="str">
        <f t="shared" si="64"/>
        <v/>
      </c>
      <c r="AD499" s="286"/>
      <c r="AE499" s="305" t="str">
        <f t="shared" si="65"/>
        <v/>
      </c>
      <c r="AF499" s="311">
        <f t="shared" si="66"/>
        <v>0</v>
      </c>
      <c r="AG499" s="187" t="str">
        <f>IF(L499&gt;0,L499+W499+AB499+AC499+R499+#REF!+N499,"")</f>
        <v/>
      </c>
      <c r="AH499" s="188" t="str">
        <f>IF(L499&gt;0,+X499+AD499+S499+#REF!+O499,"")</f>
        <v/>
      </c>
    </row>
    <row r="500" spans="2:34" ht="13.8" outlineLevel="1" collapsed="1" x14ac:dyDescent="0.25">
      <c r="B500" s="1"/>
      <c r="C500" s="1"/>
      <c r="D500" s="1"/>
      <c r="E500" s="2"/>
      <c r="F500" s="1"/>
      <c r="G500" s="2"/>
      <c r="H500" s="286"/>
      <c r="I500" s="287"/>
      <c r="J500" s="288" t="str">
        <f t="shared" si="60"/>
        <v/>
      </c>
      <c r="K500" s="288">
        <f t="shared" si="61"/>
        <v>0</v>
      </c>
      <c r="L500" s="303"/>
      <c r="M500" s="304"/>
      <c r="N500" s="303"/>
      <c r="O500" s="286"/>
      <c r="P500" s="305" t="str">
        <f t="shared" si="62"/>
        <v/>
      </c>
      <c r="Q500" s="304"/>
      <c r="R500" s="303"/>
      <c r="S500" s="286"/>
      <c r="T500" s="305" t="str">
        <f t="shared" si="63"/>
        <v/>
      </c>
      <c r="U500" s="306" t="str">
        <f t="shared" si="59"/>
        <v/>
      </c>
      <c r="V500" s="289"/>
      <c r="W500" s="303"/>
      <c r="X500" s="286"/>
      <c r="Y500" s="305" t="str">
        <f>+IF(AND(W500&gt;0,V500&lt;&gt;'Data Validation (ROP used only)'!$A$25),SUM(W500:X500),"")</f>
        <v/>
      </c>
      <c r="Z500" s="307">
        <f>IF(OR(V500='Data Validation (ROP used only)'!$A$25,ISBLANK(W500),ISERROR(W500/$I500)),0,W500/$I500)</f>
        <v>0</v>
      </c>
      <c r="AA500" s="308"/>
      <c r="AB500" s="309" t="str" cm="1">
        <f t="array" ref="AB500">_xlfn.IFS(AA500="","",AA500/I500&gt;=2,I500*2,AA500/I500&lt;2,AA500)</f>
        <v/>
      </c>
      <c r="AC500" s="310" t="str">
        <f t="shared" si="64"/>
        <v/>
      </c>
      <c r="AD500" s="286"/>
      <c r="AE500" s="305" t="str">
        <f t="shared" si="65"/>
        <v/>
      </c>
      <c r="AF500" s="311">
        <f t="shared" si="66"/>
        <v>0</v>
      </c>
      <c r="AG500" s="187" t="str">
        <f>IF(L500&gt;0,L500+W500+AB500+AC500+R500+#REF!+N500,"")</f>
        <v/>
      </c>
      <c r="AH500" s="188" t="str">
        <f>IF(L500&gt;0,+X500+AD500+S500+#REF!+O500,"")</f>
        <v/>
      </c>
    </row>
    <row r="501" spans="2:34" ht="13.8" outlineLevel="1" x14ac:dyDescent="0.25">
      <c r="B501" s="1"/>
      <c r="C501" s="1"/>
      <c r="D501" s="1"/>
      <c r="E501" s="2"/>
      <c r="F501" s="1"/>
      <c r="G501" s="2"/>
      <c r="H501" s="286"/>
      <c r="I501" s="287"/>
      <c r="J501" s="288" t="str">
        <f t="shared" si="60"/>
        <v/>
      </c>
      <c r="K501" s="288">
        <f t="shared" si="61"/>
        <v>0</v>
      </c>
      <c r="L501" s="303"/>
      <c r="M501" s="304"/>
      <c r="N501" s="303"/>
      <c r="O501" s="286"/>
      <c r="P501" s="305" t="str">
        <f t="shared" si="62"/>
        <v/>
      </c>
      <c r="Q501" s="304"/>
      <c r="R501" s="303"/>
      <c r="S501" s="286"/>
      <c r="T501" s="305" t="str">
        <f t="shared" si="63"/>
        <v/>
      </c>
      <c r="U501" s="306" t="str">
        <f t="shared" si="59"/>
        <v/>
      </c>
      <c r="V501" s="289"/>
      <c r="W501" s="303"/>
      <c r="X501" s="286"/>
      <c r="Y501" s="305" t="str">
        <f>+IF(AND(W501&gt;0,V501&lt;&gt;'Data Validation (ROP used only)'!$A$25),SUM(W501:X501),"")</f>
        <v/>
      </c>
      <c r="Z501" s="307">
        <f>IF(OR(V501='Data Validation (ROP used only)'!$A$25,ISBLANK(W501),ISERROR(W501/$I501)),0,W501/$I501)</f>
        <v>0</v>
      </c>
      <c r="AA501" s="308"/>
      <c r="AB501" s="309" t="str" cm="1">
        <f t="array" ref="AB501">_xlfn.IFS(AA501="","",AA501/I501&gt;=2,I501*2,AA501/I501&lt;2,AA501)</f>
        <v/>
      </c>
      <c r="AC501" s="310" t="str">
        <f t="shared" si="64"/>
        <v/>
      </c>
      <c r="AD501" s="286"/>
      <c r="AE501" s="305" t="str">
        <f t="shared" si="65"/>
        <v/>
      </c>
      <c r="AF501" s="311">
        <f t="shared" si="66"/>
        <v>0</v>
      </c>
      <c r="AG501" s="187" t="str">
        <f>IF(L501&gt;0,L501+W501+AB501+AC501+R501+#REF!+N501,"")</f>
        <v/>
      </c>
      <c r="AH501" s="188" t="str">
        <f>IF(L501&gt;0,+X501+AD501+S501+#REF!+O501,"")</f>
        <v/>
      </c>
    </row>
    <row r="502" spans="2:34" ht="13.8" outlineLevel="1" x14ac:dyDescent="0.25">
      <c r="B502" s="1"/>
      <c r="C502" s="1"/>
      <c r="D502" s="1"/>
      <c r="E502" s="2"/>
      <c r="F502" s="1"/>
      <c r="G502" s="2"/>
      <c r="H502" s="286"/>
      <c r="I502" s="287"/>
      <c r="J502" s="288" t="str">
        <f t="shared" si="60"/>
        <v/>
      </c>
      <c r="K502" s="288">
        <f t="shared" si="61"/>
        <v>0</v>
      </c>
      <c r="L502" s="303"/>
      <c r="M502" s="304"/>
      <c r="N502" s="303"/>
      <c r="O502" s="286"/>
      <c r="P502" s="305" t="str">
        <f t="shared" si="62"/>
        <v/>
      </c>
      <c r="Q502" s="304"/>
      <c r="R502" s="303"/>
      <c r="S502" s="286"/>
      <c r="T502" s="305" t="str">
        <f t="shared" si="63"/>
        <v/>
      </c>
      <c r="U502" s="306" t="str">
        <f t="shared" si="59"/>
        <v/>
      </c>
      <c r="V502" s="289"/>
      <c r="W502" s="303"/>
      <c r="X502" s="286"/>
      <c r="Y502" s="305" t="str">
        <f>+IF(AND(W502&gt;0,V502&lt;&gt;'Data Validation (ROP used only)'!$A$25),SUM(W502:X502),"")</f>
        <v/>
      </c>
      <c r="Z502" s="307">
        <f>IF(OR(V502='Data Validation (ROP used only)'!$A$25,ISBLANK(W502),ISERROR(W502/$I502)),0,W502/$I502)</f>
        <v>0</v>
      </c>
      <c r="AA502" s="308"/>
      <c r="AB502" s="309" t="str" cm="1">
        <f t="array" ref="AB502">_xlfn.IFS(AA502="","",AA502/I502&gt;=2,I502*2,AA502/I502&lt;2,AA502)</f>
        <v/>
      </c>
      <c r="AC502" s="310" t="str">
        <f t="shared" si="64"/>
        <v/>
      </c>
      <c r="AD502" s="286"/>
      <c r="AE502" s="305" t="str">
        <f t="shared" si="65"/>
        <v/>
      </c>
      <c r="AF502" s="311">
        <f t="shared" si="66"/>
        <v>0</v>
      </c>
      <c r="AG502" s="187" t="str">
        <f>IF(L502&gt;0,L502+W502+AB502+AC502+R502+#REF!+N502,"")</f>
        <v/>
      </c>
      <c r="AH502" s="188" t="str">
        <f>IF(L502&gt;0,+X502+AD502+S502+#REF!+O502,"")</f>
        <v/>
      </c>
    </row>
    <row r="503" spans="2:34" ht="13.8" outlineLevel="1" x14ac:dyDescent="0.25">
      <c r="B503" s="1"/>
      <c r="C503" s="1"/>
      <c r="D503" s="1"/>
      <c r="E503" s="2"/>
      <c r="F503" s="1"/>
      <c r="G503" s="2"/>
      <c r="H503" s="286"/>
      <c r="I503" s="287"/>
      <c r="J503" s="288" t="str">
        <f t="shared" si="60"/>
        <v/>
      </c>
      <c r="K503" s="288">
        <f t="shared" si="61"/>
        <v>0</v>
      </c>
      <c r="L503" s="303"/>
      <c r="M503" s="304"/>
      <c r="N503" s="303"/>
      <c r="O503" s="286"/>
      <c r="P503" s="305" t="str">
        <f t="shared" si="62"/>
        <v/>
      </c>
      <c r="Q503" s="304"/>
      <c r="R503" s="303"/>
      <c r="S503" s="286"/>
      <c r="T503" s="305" t="str">
        <f t="shared" si="63"/>
        <v/>
      </c>
      <c r="U503" s="306" t="str">
        <f t="shared" si="59"/>
        <v/>
      </c>
      <c r="V503" s="289"/>
      <c r="W503" s="303"/>
      <c r="X503" s="286"/>
      <c r="Y503" s="305" t="str">
        <f>+IF(AND(W503&gt;0,V503&lt;&gt;'Data Validation (ROP used only)'!$A$25),SUM(W503:X503),"")</f>
        <v/>
      </c>
      <c r="Z503" s="307">
        <f>IF(OR(V503='Data Validation (ROP used only)'!$A$25,ISBLANK(W503),ISERROR(W503/$I503)),0,W503/$I503)</f>
        <v>0</v>
      </c>
      <c r="AA503" s="308"/>
      <c r="AB503" s="309" t="str" cm="1">
        <f t="array" ref="AB503">_xlfn.IFS(AA503="","",AA503/I503&gt;=2,I503*2,AA503/I503&lt;2,AA503)</f>
        <v/>
      </c>
      <c r="AC503" s="310" t="str">
        <f t="shared" si="64"/>
        <v/>
      </c>
      <c r="AD503" s="286"/>
      <c r="AE503" s="305" t="str">
        <f t="shared" si="65"/>
        <v/>
      </c>
      <c r="AF503" s="311">
        <f t="shared" si="66"/>
        <v>0</v>
      </c>
      <c r="AG503" s="187" t="str">
        <f>IF(L503&gt;0,L503+W503+AB503+AC503+R503+#REF!+N503,"")</f>
        <v/>
      </c>
      <c r="AH503" s="188" t="str">
        <f>IF(L503&gt;0,+X503+AD503+S503+#REF!+O503,"")</f>
        <v/>
      </c>
    </row>
    <row r="504" spans="2:34" ht="13.8" outlineLevel="1" x14ac:dyDescent="0.25">
      <c r="B504" s="1"/>
      <c r="C504" s="1"/>
      <c r="D504" s="1"/>
      <c r="E504" s="2"/>
      <c r="F504" s="1"/>
      <c r="G504" s="2"/>
      <c r="H504" s="286"/>
      <c r="I504" s="287"/>
      <c r="J504" s="288" t="str">
        <f t="shared" si="60"/>
        <v/>
      </c>
      <c r="K504" s="288">
        <f t="shared" si="61"/>
        <v>0</v>
      </c>
      <c r="L504" s="303"/>
      <c r="M504" s="304"/>
      <c r="N504" s="303"/>
      <c r="O504" s="286"/>
      <c r="P504" s="305" t="str">
        <f t="shared" si="62"/>
        <v/>
      </c>
      <c r="Q504" s="304"/>
      <c r="R504" s="303"/>
      <c r="S504" s="286"/>
      <c r="T504" s="305" t="str">
        <f t="shared" si="63"/>
        <v/>
      </c>
      <c r="U504" s="306" t="str">
        <f t="shared" si="59"/>
        <v/>
      </c>
      <c r="V504" s="289"/>
      <c r="W504" s="303"/>
      <c r="X504" s="286"/>
      <c r="Y504" s="305" t="str">
        <f>+IF(AND(W504&gt;0,V504&lt;&gt;'Data Validation (ROP used only)'!$A$25),SUM(W504:X504),"")</f>
        <v/>
      </c>
      <c r="Z504" s="307">
        <f>IF(OR(V504='Data Validation (ROP used only)'!$A$25,ISBLANK(W504),ISERROR(W504/$I504)),0,W504/$I504)</f>
        <v>0</v>
      </c>
      <c r="AA504" s="308"/>
      <c r="AB504" s="309" t="str" cm="1">
        <f t="array" ref="AB504">_xlfn.IFS(AA504="","",AA504/I504&gt;=2,I504*2,AA504/I504&lt;2,AA504)</f>
        <v/>
      </c>
      <c r="AC504" s="310" t="str">
        <f t="shared" si="64"/>
        <v/>
      </c>
      <c r="AD504" s="286"/>
      <c r="AE504" s="305" t="str">
        <f t="shared" si="65"/>
        <v/>
      </c>
      <c r="AF504" s="311">
        <f t="shared" si="66"/>
        <v>0</v>
      </c>
      <c r="AG504" s="187" t="str">
        <f>IF(L504&gt;0,L504+W504+AB504+AC504+R504+#REF!+N504,"")</f>
        <v/>
      </c>
      <c r="AH504" s="188" t="str">
        <f>IF(L504&gt;0,+X504+AD504+S504+#REF!+O504,"")</f>
        <v/>
      </c>
    </row>
    <row r="505" spans="2:34" ht="13.8" outlineLevel="1" x14ac:dyDescent="0.25">
      <c r="B505" s="1"/>
      <c r="C505" s="1"/>
      <c r="D505" s="1"/>
      <c r="E505" s="2"/>
      <c r="F505" s="1"/>
      <c r="G505" s="2"/>
      <c r="H505" s="286"/>
      <c r="I505" s="287"/>
      <c r="J505" s="288" t="str">
        <f t="shared" si="60"/>
        <v/>
      </c>
      <c r="K505" s="288">
        <f t="shared" si="61"/>
        <v>0</v>
      </c>
      <c r="L505" s="303"/>
      <c r="M505" s="304"/>
      <c r="N505" s="303"/>
      <c r="O505" s="286"/>
      <c r="P505" s="305" t="str">
        <f t="shared" si="62"/>
        <v/>
      </c>
      <c r="Q505" s="304"/>
      <c r="R505" s="303"/>
      <c r="S505" s="286"/>
      <c r="T505" s="305" t="str">
        <f t="shared" si="63"/>
        <v/>
      </c>
      <c r="U505" s="306" t="str">
        <f t="shared" si="59"/>
        <v/>
      </c>
      <c r="V505" s="289"/>
      <c r="W505" s="303"/>
      <c r="X505" s="286"/>
      <c r="Y505" s="305" t="str">
        <f>+IF(AND(W505&gt;0,V505&lt;&gt;'Data Validation (ROP used only)'!$A$25),SUM(W505:X505),"")</f>
        <v/>
      </c>
      <c r="Z505" s="307">
        <f>IF(OR(V505='Data Validation (ROP used only)'!$A$25,ISBLANK(W505),ISERROR(W505/$I505)),0,W505/$I505)</f>
        <v>0</v>
      </c>
      <c r="AA505" s="308"/>
      <c r="AB505" s="309" t="str" cm="1">
        <f t="array" ref="AB505">_xlfn.IFS(AA505="","",AA505/I505&gt;=2,I505*2,AA505/I505&lt;2,AA505)</f>
        <v/>
      </c>
      <c r="AC505" s="310" t="str">
        <f t="shared" si="64"/>
        <v/>
      </c>
      <c r="AD505" s="286"/>
      <c r="AE505" s="305" t="str">
        <f t="shared" si="65"/>
        <v/>
      </c>
      <c r="AF505" s="311">
        <f t="shared" si="66"/>
        <v>0</v>
      </c>
      <c r="AG505" s="187" t="str">
        <f>IF(L505&gt;0,L505+W505+AB505+AC505+R505+#REF!+N505,"")</f>
        <v/>
      </c>
      <c r="AH505" s="188" t="str">
        <f>IF(L505&gt;0,+X505+AD505+S505+#REF!+O505,"")</f>
        <v/>
      </c>
    </row>
    <row r="506" spans="2:34" ht="13.8" outlineLevel="1" x14ac:dyDescent="0.25">
      <c r="B506" s="1"/>
      <c r="C506" s="1"/>
      <c r="D506" s="1"/>
      <c r="E506" s="2"/>
      <c r="F506" s="1"/>
      <c r="G506" s="2"/>
      <c r="H506" s="286"/>
      <c r="I506" s="287"/>
      <c r="J506" s="288" t="str">
        <f t="shared" si="60"/>
        <v/>
      </c>
      <c r="K506" s="288">
        <f t="shared" si="61"/>
        <v>0</v>
      </c>
      <c r="L506" s="303"/>
      <c r="M506" s="304"/>
      <c r="N506" s="303"/>
      <c r="O506" s="286"/>
      <c r="P506" s="305" t="str">
        <f t="shared" si="62"/>
        <v/>
      </c>
      <c r="Q506" s="304"/>
      <c r="R506" s="303"/>
      <c r="S506" s="286"/>
      <c r="T506" s="305" t="str">
        <f t="shared" si="63"/>
        <v/>
      </c>
      <c r="U506" s="306" t="str">
        <f t="shared" si="59"/>
        <v/>
      </c>
      <c r="V506" s="289"/>
      <c r="W506" s="303"/>
      <c r="X506" s="286"/>
      <c r="Y506" s="305" t="str">
        <f>+IF(AND(W506&gt;0,V506&lt;&gt;'Data Validation (ROP used only)'!$A$25),SUM(W506:X506),"")</f>
        <v/>
      </c>
      <c r="Z506" s="307">
        <f>IF(OR(V506='Data Validation (ROP used only)'!$A$25,ISBLANK(W506),ISERROR(W506/$I506)),0,W506/$I506)</f>
        <v>0</v>
      </c>
      <c r="AA506" s="308"/>
      <c r="AB506" s="309" t="str" cm="1">
        <f t="array" ref="AB506">_xlfn.IFS(AA506="","",AA506/I506&gt;=2,I506*2,AA506/I506&lt;2,AA506)</f>
        <v/>
      </c>
      <c r="AC506" s="310" t="str">
        <f t="shared" si="64"/>
        <v/>
      </c>
      <c r="AD506" s="286"/>
      <c r="AE506" s="305" t="str">
        <f t="shared" si="65"/>
        <v/>
      </c>
      <c r="AF506" s="311">
        <f t="shared" si="66"/>
        <v>0</v>
      </c>
      <c r="AG506" s="187" t="str">
        <f>IF(L506&gt;0,L506+W506+AB506+AC506+R506+#REF!+N506,"")</f>
        <v/>
      </c>
      <c r="AH506" s="188" t="str">
        <f>IF(L506&gt;0,+X506+AD506+S506+#REF!+O506,"")</f>
        <v/>
      </c>
    </row>
    <row r="507" spans="2:34" ht="13.8" outlineLevel="1" x14ac:dyDescent="0.25">
      <c r="B507" s="1"/>
      <c r="C507" s="1"/>
      <c r="D507" s="1"/>
      <c r="E507" s="2"/>
      <c r="F507" s="1"/>
      <c r="G507" s="2"/>
      <c r="H507" s="286"/>
      <c r="I507" s="287"/>
      <c r="J507" s="288" t="str">
        <f t="shared" si="60"/>
        <v/>
      </c>
      <c r="K507" s="288">
        <f t="shared" si="61"/>
        <v>0</v>
      </c>
      <c r="L507" s="303"/>
      <c r="M507" s="304"/>
      <c r="N507" s="303"/>
      <c r="O507" s="286"/>
      <c r="P507" s="305" t="str">
        <f t="shared" si="62"/>
        <v/>
      </c>
      <c r="Q507" s="304"/>
      <c r="R507" s="303"/>
      <c r="S507" s="286"/>
      <c r="T507" s="305" t="str">
        <f t="shared" si="63"/>
        <v/>
      </c>
      <c r="U507" s="306" t="str">
        <f t="shared" si="59"/>
        <v/>
      </c>
      <c r="V507" s="289"/>
      <c r="W507" s="303"/>
      <c r="X507" s="286"/>
      <c r="Y507" s="305" t="str">
        <f>+IF(AND(W507&gt;0,V507&lt;&gt;'Data Validation (ROP used only)'!$A$25),SUM(W507:X507),"")</f>
        <v/>
      </c>
      <c r="Z507" s="307">
        <f>IF(OR(V507='Data Validation (ROP used only)'!$A$25,ISBLANK(W507),ISERROR(W507/$I507)),0,W507/$I507)</f>
        <v>0</v>
      </c>
      <c r="AA507" s="308"/>
      <c r="AB507" s="309" t="str" cm="1">
        <f t="array" ref="AB507">_xlfn.IFS(AA507="","",AA507/I507&gt;=2,I507*2,AA507/I507&lt;2,AA507)</f>
        <v/>
      </c>
      <c r="AC507" s="310" t="str">
        <f t="shared" si="64"/>
        <v/>
      </c>
      <c r="AD507" s="286"/>
      <c r="AE507" s="305" t="str">
        <f t="shared" si="65"/>
        <v/>
      </c>
      <c r="AF507" s="311">
        <f t="shared" si="66"/>
        <v>0</v>
      </c>
      <c r="AG507" s="187" t="str">
        <f>IF(L507&gt;0,L507+W507+AB507+AC507+R507+#REF!+N507,"")</f>
        <v/>
      </c>
      <c r="AH507" s="188" t="str">
        <f>IF(L507&gt;0,+X507+AD507+S507+#REF!+O507,"")</f>
        <v/>
      </c>
    </row>
    <row r="508" spans="2:34" ht="13.8" outlineLevel="1" x14ac:dyDescent="0.25">
      <c r="B508" s="1"/>
      <c r="C508" s="1"/>
      <c r="D508" s="1"/>
      <c r="E508" s="2"/>
      <c r="F508" s="1"/>
      <c r="G508" s="2"/>
      <c r="H508" s="286"/>
      <c r="I508" s="287"/>
      <c r="J508" s="288" t="str">
        <f t="shared" si="60"/>
        <v/>
      </c>
      <c r="K508" s="288">
        <f t="shared" si="61"/>
        <v>0</v>
      </c>
      <c r="L508" s="303"/>
      <c r="M508" s="304"/>
      <c r="N508" s="303"/>
      <c r="O508" s="286"/>
      <c r="P508" s="305" t="str">
        <f t="shared" si="62"/>
        <v/>
      </c>
      <c r="Q508" s="304"/>
      <c r="R508" s="303"/>
      <c r="S508" s="286"/>
      <c r="T508" s="305" t="str">
        <f t="shared" si="63"/>
        <v/>
      </c>
      <c r="U508" s="306" t="str">
        <f t="shared" si="59"/>
        <v/>
      </c>
      <c r="V508" s="289"/>
      <c r="W508" s="303"/>
      <c r="X508" s="286"/>
      <c r="Y508" s="305" t="str">
        <f>+IF(AND(W508&gt;0,V508&lt;&gt;'Data Validation (ROP used only)'!$A$25),SUM(W508:X508),"")</f>
        <v/>
      </c>
      <c r="Z508" s="307">
        <f>IF(OR(V508='Data Validation (ROP used only)'!$A$25,ISBLANK(W508),ISERROR(W508/$I508)),0,W508/$I508)</f>
        <v>0</v>
      </c>
      <c r="AA508" s="308"/>
      <c r="AB508" s="309" t="str" cm="1">
        <f t="array" ref="AB508">_xlfn.IFS(AA508="","",AA508/I508&gt;=2,I508*2,AA508/I508&lt;2,AA508)</f>
        <v/>
      </c>
      <c r="AC508" s="310" t="str">
        <f t="shared" si="64"/>
        <v/>
      </c>
      <c r="AD508" s="286"/>
      <c r="AE508" s="305" t="str">
        <f t="shared" si="65"/>
        <v/>
      </c>
      <c r="AF508" s="311">
        <f t="shared" si="66"/>
        <v>0</v>
      </c>
      <c r="AG508" s="187" t="str">
        <f>IF(L508&gt;0,L508+W508+AB508+AC508+R508+#REF!+N508,"")</f>
        <v/>
      </c>
      <c r="AH508" s="188" t="str">
        <f>IF(L508&gt;0,+X508+AD508+S508+#REF!+O508,"")</f>
        <v/>
      </c>
    </row>
    <row r="509" spans="2:34" ht="13.8" outlineLevel="1" x14ac:dyDescent="0.25">
      <c r="B509" s="1"/>
      <c r="C509" s="1"/>
      <c r="D509" s="1"/>
      <c r="E509" s="2"/>
      <c r="F509" s="1"/>
      <c r="G509" s="2"/>
      <c r="H509" s="286"/>
      <c r="I509" s="287"/>
      <c r="J509" s="288" t="str">
        <f t="shared" si="60"/>
        <v/>
      </c>
      <c r="K509" s="288">
        <f t="shared" si="61"/>
        <v>0</v>
      </c>
      <c r="L509" s="303"/>
      <c r="M509" s="304"/>
      <c r="N509" s="303"/>
      <c r="O509" s="286"/>
      <c r="P509" s="305" t="str">
        <f t="shared" si="62"/>
        <v/>
      </c>
      <c r="Q509" s="304"/>
      <c r="R509" s="303"/>
      <c r="S509" s="286"/>
      <c r="T509" s="305" t="str">
        <f t="shared" si="63"/>
        <v/>
      </c>
      <c r="U509" s="306" t="str">
        <f t="shared" si="59"/>
        <v/>
      </c>
      <c r="V509" s="289"/>
      <c r="W509" s="303"/>
      <c r="X509" s="286"/>
      <c r="Y509" s="305" t="str">
        <f>+IF(AND(W509&gt;0,V509&lt;&gt;'Data Validation (ROP used only)'!$A$25),SUM(W509:X509),"")</f>
        <v/>
      </c>
      <c r="Z509" s="307">
        <f>IF(OR(V509='Data Validation (ROP used only)'!$A$25,ISBLANK(W509),ISERROR(W509/$I509)),0,W509/$I509)</f>
        <v>0</v>
      </c>
      <c r="AA509" s="308"/>
      <c r="AB509" s="309" t="str" cm="1">
        <f t="array" ref="AB509">_xlfn.IFS(AA509="","",AA509/I509&gt;=2,I509*2,AA509/I509&lt;2,AA509)</f>
        <v/>
      </c>
      <c r="AC509" s="310" t="str">
        <f t="shared" si="64"/>
        <v/>
      </c>
      <c r="AD509" s="286"/>
      <c r="AE509" s="305" t="str">
        <f t="shared" si="65"/>
        <v/>
      </c>
      <c r="AF509" s="311">
        <f t="shared" si="66"/>
        <v>0</v>
      </c>
      <c r="AG509" s="187" t="str">
        <f>IF(L509&gt;0,L509+W509+AB509+AC509+R509+#REF!+N509,"")</f>
        <v/>
      </c>
      <c r="AH509" s="188" t="str">
        <f>IF(L509&gt;0,+X509+AD509+S509+#REF!+O509,"")</f>
        <v/>
      </c>
    </row>
    <row r="510" spans="2:34" ht="13.8" outlineLevel="1" x14ac:dyDescent="0.25">
      <c r="B510" s="1"/>
      <c r="C510" s="1"/>
      <c r="D510" s="1"/>
      <c r="E510" s="2"/>
      <c r="F510" s="1"/>
      <c r="G510" s="2"/>
      <c r="H510" s="286"/>
      <c r="I510" s="287"/>
      <c r="J510" s="288" t="str">
        <f t="shared" si="60"/>
        <v/>
      </c>
      <c r="K510" s="288">
        <f t="shared" si="61"/>
        <v>0</v>
      </c>
      <c r="L510" s="303"/>
      <c r="M510" s="304"/>
      <c r="N510" s="303"/>
      <c r="O510" s="286"/>
      <c r="P510" s="305" t="str">
        <f t="shared" si="62"/>
        <v/>
      </c>
      <c r="Q510" s="304"/>
      <c r="R510" s="303"/>
      <c r="S510" s="286"/>
      <c r="T510" s="305" t="str">
        <f t="shared" si="63"/>
        <v/>
      </c>
      <c r="U510" s="306" t="str">
        <f t="shared" si="59"/>
        <v/>
      </c>
      <c r="V510" s="289"/>
      <c r="W510" s="303"/>
      <c r="X510" s="286"/>
      <c r="Y510" s="305" t="str">
        <f>+IF(AND(W510&gt;0,V510&lt;&gt;'Data Validation (ROP used only)'!$A$25),SUM(W510:X510),"")</f>
        <v/>
      </c>
      <c r="Z510" s="307">
        <f>IF(OR(V510='Data Validation (ROP used only)'!$A$25,ISBLANK(W510),ISERROR(W510/$I510)),0,W510/$I510)</f>
        <v>0</v>
      </c>
      <c r="AA510" s="308"/>
      <c r="AB510" s="309" t="str" cm="1">
        <f t="array" ref="AB510">_xlfn.IFS(AA510="","",AA510/I510&gt;=2,I510*2,AA510/I510&lt;2,AA510)</f>
        <v/>
      </c>
      <c r="AC510" s="310" t="str">
        <f t="shared" si="64"/>
        <v/>
      </c>
      <c r="AD510" s="286"/>
      <c r="AE510" s="305" t="str">
        <f t="shared" si="65"/>
        <v/>
      </c>
      <c r="AF510" s="311">
        <f t="shared" si="66"/>
        <v>0</v>
      </c>
      <c r="AG510" s="187" t="str">
        <f>IF(L510&gt;0,L510+W510+AB510+AC510+R510+#REF!+N510,"")</f>
        <v/>
      </c>
      <c r="AH510" s="188" t="str">
        <f>IF(L510&gt;0,+X510+AD510+S510+#REF!+O510,"")</f>
        <v/>
      </c>
    </row>
    <row r="511" spans="2:34" ht="13.8" outlineLevel="1" x14ac:dyDescent="0.25">
      <c r="B511" s="1"/>
      <c r="C511" s="1"/>
      <c r="D511" s="1"/>
      <c r="E511" s="2"/>
      <c r="F511" s="1"/>
      <c r="G511" s="2"/>
      <c r="H511" s="286"/>
      <c r="I511" s="287"/>
      <c r="J511" s="288" t="str">
        <f t="shared" si="60"/>
        <v/>
      </c>
      <c r="K511" s="288">
        <f t="shared" si="61"/>
        <v>0</v>
      </c>
      <c r="L511" s="303"/>
      <c r="M511" s="304"/>
      <c r="N511" s="303"/>
      <c r="O511" s="286"/>
      <c r="P511" s="305" t="str">
        <f t="shared" si="62"/>
        <v/>
      </c>
      <c r="Q511" s="304"/>
      <c r="R511" s="303"/>
      <c r="S511" s="286"/>
      <c r="T511" s="305" t="str">
        <f t="shared" si="63"/>
        <v/>
      </c>
      <c r="U511" s="306" t="str">
        <f t="shared" si="59"/>
        <v/>
      </c>
      <c r="V511" s="289"/>
      <c r="W511" s="303"/>
      <c r="X511" s="286"/>
      <c r="Y511" s="305" t="str">
        <f>+IF(AND(W511&gt;0,V511&lt;&gt;'Data Validation (ROP used only)'!$A$25),SUM(W511:X511),"")</f>
        <v/>
      </c>
      <c r="Z511" s="307">
        <f>IF(OR(V511='Data Validation (ROP used only)'!$A$25,ISBLANK(W511),ISERROR(W511/$I511)),0,W511/$I511)</f>
        <v>0</v>
      </c>
      <c r="AA511" s="308"/>
      <c r="AB511" s="309" t="str" cm="1">
        <f t="array" ref="AB511">_xlfn.IFS(AA511="","",AA511/I511&gt;=2,I511*2,AA511/I511&lt;2,AA511)</f>
        <v/>
      </c>
      <c r="AC511" s="310" t="str">
        <f t="shared" si="64"/>
        <v/>
      </c>
      <c r="AD511" s="286"/>
      <c r="AE511" s="305" t="str">
        <f t="shared" si="65"/>
        <v/>
      </c>
      <c r="AF511" s="311">
        <f t="shared" si="66"/>
        <v>0</v>
      </c>
      <c r="AG511" s="187" t="str">
        <f>IF(L511&gt;0,L511+W511+AB511+AC511+R511+#REF!+N511,"")</f>
        <v/>
      </c>
      <c r="AH511" s="188" t="str">
        <f>IF(L511&gt;0,+X511+AD511+S511+#REF!+O511,"")</f>
        <v/>
      </c>
    </row>
    <row r="512" spans="2:34" ht="13.8" outlineLevel="1" x14ac:dyDescent="0.25">
      <c r="B512" s="1"/>
      <c r="C512" s="1"/>
      <c r="D512" s="1"/>
      <c r="E512" s="2"/>
      <c r="F512" s="1"/>
      <c r="G512" s="2"/>
      <c r="H512" s="286"/>
      <c r="I512" s="287"/>
      <c r="J512" s="288" t="str">
        <f t="shared" si="60"/>
        <v/>
      </c>
      <c r="K512" s="288">
        <f t="shared" si="61"/>
        <v>0</v>
      </c>
      <c r="L512" s="303"/>
      <c r="M512" s="304"/>
      <c r="N512" s="303"/>
      <c r="O512" s="286"/>
      <c r="P512" s="305" t="str">
        <f t="shared" si="62"/>
        <v/>
      </c>
      <c r="Q512" s="304"/>
      <c r="R512" s="303"/>
      <c r="S512" s="286"/>
      <c r="T512" s="305" t="str">
        <f t="shared" si="63"/>
        <v/>
      </c>
      <c r="U512" s="306" t="str">
        <f t="shared" si="59"/>
        <v/>
      </c>
      <c r="V512" s="289"/>
      <c r="W512" s="303"/>
      <c r="X512" s="286"/>
      <c r="Y512" s="305" t="str">
        <f>+IF(AND(W512&gt;0,V512&lt;&gt;'Data Validation (ROP used only)'!$A$25),SUM(W512:X512),"")</f>
        <v/>
      </c>
      <c r="Z512" s="307">
        <f>IF(OR(V512='Data Validation (ROP used only)'!$A$25,ISBLANK(W512),ISERROR(W512/$I512)),0,W512/$I512)</f>
        <v>0</v>
      </c>
      <c r="AA512" s="308"/>
      <c r="AB512" s="309" t="str" cm="1">
        <f t="array" ref="AB512">_xlfn.IFS(AA512="","",AA512/I512&gt;=2,I512*2,AA512/I512&lt;2,AA512)</f>
        <v/>
      </c>
      <c r="AC512" s="310" t="str">
        <f t="shared" si="64"/>
        <v/>
      </c>
      <c r="AD512" s="286"/>
      <c r="AE512" s="305" t="str">
        <f t="shared" si="65"/>
        <v/>
      </c>
      <c r="AF512" s="311">
        <f t="shared" si="66"/>
        <v>0</v>
      </c>
      <c r="AG512" s="187" t="str">
        <f>IF(L512&gt;0,L512+W512+AB512+AC512+R512+#REF!+N512,"")</f>
        <v/>
      </c>
      <c r="AH512" s="188" t="str">
        <f>IF(L512&gt;0,+X512+AD512+S512+#REF!+O512,"")</f>
        <v/>
      </c>
    </row>
    <row r="513" spans="2:34" ht="13.8" outlineLevel="1" x14ac:dyDescent="0.25">
      <c r="B513" s="1"/>
      <c r="C513" s="1"/>
      <c r="D513" s="1"/>
      <c r="E513" s="2"/>
      <c r="F513" s="1"/>
      <c r="G513" s="2"/>
      <c r="H513" s="286"/>
      <c r="I513" s="287"/>
      <c r="J513" s="288" t="str">
        <f t="shared" si="60"/>
        <v/>
      </c>
      <c r="K513" s="288">
        <f t="shared" si="61"/>
        <v>0</v>
      </c>
      <c r="L513" s="303"/>
      <c r="M513" s="304"/>
      <c r="N513" s="303"/>
      <c r="O513" s="286"/>
      <c r="P513" s="305" t="str">
        <f t="shared" si="62"/>
        <v/>
      </c>
      <c r="Q513" s="304"/>
      <c r="R513" s="303"/>
      <c r="S513" s="286"/>
      <c r="T513" s="305" t="str">
        <f t="shared" si="63"/>
        <v/>
      </c>
      <c r="U513" s="306" t="str">
        <f t="shared" si="59"/>
        <v/>
      </c>
      <c r="V513" s="289"/>
      <c r="W513" s="303"/>
      <c r="X513" s="286"/>
      <c r="Y513" s="305" t="str">
        <f>+IF(AND(W513&gt;0,V513&lt;&gt;'Data Validation (ROP used only)'!$A$25),SUM(W513:X513),"")</f>
        <v/>
      </c>
      <c r="Z513" s="307">
        <f>IF(OR(V513='Data Validation (ROP used only)'!$A$25,ISBLANK(W513),ISERROR(W513/$I513)),0,W513/$I513)</f>
        <v>0</v>
      </c>
      <c r="AA513" s="308"/>
      <c r="AB513" s="309" t="str" cm="1">
        <f t="array" ref="AB513">_xlfn.IFS(AA513="","",AA513/I513&gt;=2,I513*2,AA513/I513&lt;2,AA513)</f>
        <v/>
      </c>
      <c r="AC513" s="310" t="str">
        <f t="shared" si="64"/>
        <v/>
      </c>
      <c r="AD513" s="286"/>
      <c r="AE513" s="305" t="str">
        <f t="shared" si="65"/>
        <v/>
      </c>
      <c r="AF513" s="311">
        <f t="shared" si="66"/>
        <v>0</v>
      </c>
      <c r="AG513" s="187" t="str">
        <f>IF(L513&gt;0,L513+W513+AB513+AC513+R513+#REF!+N513,"")</f>
        <v/>
      </c>
      <c r="AH513" s="188" t="str">
        <f>IF(L513&gt;0,+X513+AD513+S513+#REF!+O513,"")</f>
        <v/>
      </c>
    </row>
    <row r="514" spans="2:34" ht="13.8" outlineLevel="1" x14ac:dyDescent="0.25">
      <c r="B514" s="1"/>
      <c r="C514" s="1"/>
      <c r="D514" s="1"/>
      <c r="E514" s="2"/>
      <c r="F514" s="1"/>
      <c r="G514" s="2"/>
      <c r="H514" s="286"/>
      <c r="I514" s="287"/>
      <c r="J514" s="288" t="str">
        <f t="shared" si="60"/>
        <v/>
      </c>
      <c r="K514" s="288">
        <f t="shared" si="61"/>
        <v>0</v>
      </c>
      <c r="L514" s="303"/>
      <c r="M514" s="304"/>
      <c r="N514" s="303"/>
      <c r="O514" s="286"/>
      <c r="P514" s="305" t="str">
        <f t="shared" si="62"/>
        <v/>
      </c>
      <c r="Q514" s="304"/>
      <c r="R514" s="303"/>
      <c r="S514" s="286"/>
      <c r="T514" s="305" t="str">
        <f t="shared" si="63"/>
        <v/>
      </c>
      <c r="U514" s="306" t="str">
        <f t="shared" si="59"/>
        <v/>
      </c>
      <c r="V514" s="289"/>
      <c r="W514" s="303"/>
      <c r="X514" s="286"/>
      <c r="Y514" s="305" t="str">
        <f>+IF(AND(W514&gt;0,V514&lt;&gt;'Data Validation (ROP used only)'!$A$25),SUM(W514:X514),"")</f>
        <v/>
      </c>
      <c r="Z514" s="307">
        <f>IF(OR(V514='Data Validation (ROP used only)'!$A$25,ISBLANK(W514),ISERROR(W514/$I514)),0,W514/$I514)</f>
        <v>0</v>
      </c>
      <c r="AA514" s="308"/>
      <c r="AB514" s="309" t="str" cm="1">
        <f t="array" ref="AB514">_xlfn.IFS(AA514="","",AA514/I514&gt;=2,I514*2,AA514/I514&lt;2,AA514)</f>
        <v/>
      </c>
      <c r="AC514" s="310" t="str">
        <f t="shared" si="64"/>
        <v/>
      </c>
      <c r="AD514" s="286"/>
      <c r="AE514" s="305" t="str">
        <f t="shared" si="65"/>
        <v/>
      </c>
      <c r="AF514" s="311">
        <f t="shared" si="66"/>
        <v>0</v>
      </c>
      <c r="AG514" s="187" t="str">
        <f>IF(L514&gt;0,L514+W514+AB514+AC514+R514+#REF!+N514,"")</f>
        <v/>
      </c>
      <c r="AH514" s="188" t="str">
        <f>IF(L514&gt;0,+X514+AD514+S514+#REF!+O514,"")</f>
        <v/>
      </c>
    </row>
    <row r="515" spans="2:34" ht="13.8" outlineLevel="1" x14ac:dyDescent="0.25">
      <c r="B515" s="1"/>
      <c r="C515" s="1"/>
      <c r="D515" s="1"/>
      <c r="E515" s="2"/>
      <c r="F515" s="1"/>
      <c r="G515" s="2"/>
      <c r="H515" s="286"/>
      <c r="I515" s="287"/>
      <c r="J515" s="288" t="str">
        <f t="shared" si="60"/>
        <v/>
      </c>
      <c r="K515" s="288">
        <f t="shared" si="61"/>
        <v>0</v>
      </c>
      <c r="L515" s="303"/>
      <c r="M515" s="304"/>
      <c r="N515" s="303"/>
      <c r="O515" s="286"/>
      <c r="P515" s="305" t="str">
        <f t="shared" si="62"/>
        <v/>
      </c>
      <c r="Q515" s="304"/>
      <c r="R515" s="303"/>
      <c r="S515" s="286"/>
      <c r="T515" s="305" t="str">
        <f t="shared" si="63"/>
        <v/>
      </c>
      <c r="U515" s="306" t="str">
        <f t="shared" si="59"/>
        <v/>
      </c>
      <c r="V515" s="289"/>
      <c r="W515" s="303"/>
      <c r="X515" s="286"/>
      <c r="Y515" s="305" t="str">
        <f>+IF(AND(W515&gt;0,V515&lt;&gt;'Data Validation (ROP used only)'!$A$25),SUM(W515:X515),"")</f>
        <v/>
      </c>
      <c r="Z515" s="307">
        <f>IF(OR(V515='Data Validation (ROP used only)'!$A$25,ISBLANK(W515),ISERROR(W515/$I515)),0,W515/$I515)</f>
        <v>0</v>
      </c>
      <c r="AA515" s="308"/>
      <c r="AB515" s="309" t="str" cm="1">
        <f t="array" ref="AB515">_xlfn.IFS(AA515="","",AA515/I515&gt;=2,I515*2,AA515/I515&lt;2,AA515)</f>
        <v/>
      </c>
      <c r="AC515" s="310" t="str">
        <f t="shared" si="64"/>
        <v/>
      </c>
      <c r="AD515" s="286"/>
      <c r="AE515" s="305" t="str">
        <f t="shared" si="65"/>
        <v/>
      </c>
      <c r="AF515" s="311">
        <f t="shared" si="66"/>
        <v>0</v>
      </c>
      <c r="AG515" s="187" t="str">
        <f>IF(L515&gt;0,L515+W515+AB515+AC515+R515+#REF!+N515,"")</f>
        <v/>
      </c>
      <c r="AH515" s="188" t="str">
        <f>IF(L515&gt;0,+X515+AD515+S515+#REF!+O515,"")</f>
        <v/>
      </c>
    </row>
    <row r="516" spans="2:34" ht="13.8" outlineLevel="1" x14ac:dyDescent="0.25">
      <c r="B516" s="1"/>
      <c r="C516" s="1"/>
      <c r="D516" s="1"/>
      <c r="E516" s="2"/>
      <c r="F516" s="1"/>
      <c r="G516" s="2"/>
      <c r="H516" s="286"/>
      <c r="I516" s="287"/>
      <c r="J516" s="288" t="str">
        <f t="shared" si="60"/>
        <v/>
      </c>
      <c r="K516" s="288">
        <f t="shared" si="61"/>
        <v>0</v>
      </c>
      <c r="L516" s="303"/>
      <c r="M516" s="304"/>
      <c r="N516" s="303"/>
      <c r="O516" s="286"/>
      <c r="P516" s="305" t="str">
        <f t="shared" si="62"/>
        <v/>
      </c>
      <c r="Q516" s="304"/>
      <c r="R516" s="303"/>
      <c r="S516" s="286"/>
      <c r="T516" s="305" t="str">
        <f t="shared" si="63"/>
        <v/>
      </c>
      <c r="U516" s="306" t="str">
        <f t="shared" si="59"/>
        <v/>
      </c>
      <c r="V516" s="289"/>
      <c r="W516" s="303"/>
      <c r="X516" s="286"/>
      <c r="Y516" s="305" t="str">
        <f>+IF(AND(W516&gt;0,V516&lt;&gt;'Data Validation (ROP used only)'!$A$25),SUM(W516:X516),"")</f>
        <v/>
      </c>
      <c r="Z516" s="307">
        <f>IF(OR(V516='Data Validation (ROP used only)'!$A$25,ISBLANK(W516),ISERROR(W516/$I516)),0,W516/$I516)</f>
        <v>0</v>
      </c>
      <c r="AA516" s="308"/>
      <c r="AB516" s="309" t="str" cm="1">
        <f t="array" ref="AB516">_xlfn.IFS(AA516="","",AA516/I516&gt;=2,I516*2,AA516/I516&lt;2,AA516)</f>
        <v/>
      </c>
      <c r="AC516" s="310" t="str">
        <f t="shared" si="64"/>
        <v/>
      </c>
      <c r="AD516" s="286"/>
      <c r="AE516" s="305" t="str">
        <f t="shared" si="65"/>
        <v/>
      </c>
      <c r="AF516" s="311">
        <f t="shared" si="66"/>
        <v>0</v>
      </c>
      <c r="AG516" s="187" t="str">
        <f>IF(L516&gt;0,L516+W516+AB516+AC516+R516+#REF!+N516,"")</f>
        <v/>
      </c>
      <c r="AH516" s="188" t="str">
        <f>IF(L516&gt;0,+X516+AD516+S516+#REF!+O516,"")</f>
        <v/>
      </c>
    </row>
    <row r="517" spans="2:34" ht="13.8" outlineLevel="1" x14ac:dyDescent="0.25">
      <c r="B517" s="1"/>
      <c r="C517" s="1"/>
      <c r="D517" s="1"/>
      <c r="E517" s="2"/>
      <c r="F517" s="1"/>
      <c r="G517" s="2"/>
      <c r="H517" s="286"/>
      <c r="I517" s="287"/>
      <c r="J517" s="288" t="str">
        <f t="shared" si="60"/>
        <v/>
      </c>
      <c r="K517" s="288">
        <f t="shared" si="61"/>
        <v>0</v>
      </c>
      <c r="L517" s="303"/>
      <c r="M517" s="304"/>
      <c r="N517" s="303"/>
      <c r="O517" s="286"/>
      <c r="P517" s="305" t="str">
        <f t="shared" si="62"/>
        <v/>
      </c>
      <c r="Q517" s="304"/>
      <c r="R517" s="303"/>
      <c r="S517" s="286"/>
      <c r="T517" s="305" t="str">
        <f t="shared" si="63"/>
        <v/>
      </c>
      <c r="U517" s="306" t="str">
        <f t="shared" si="59"/>
        <v/>
      </c>
      <c r="V517" s="289"/>
      <c r="W517" s="303"/>
      <c r="X517" s="286"/>
      <c r="Y517" s="305" t="str">
        <f>+IF(AND(W517&gt;0,V517&lt;&gt;'Data Validation (ROP used only)'!$A$25),SUM(W517:X517),"")</f>
        <v/>
      </c>
      <c r="Z517" s="307">
        <f>IF(OR(V517='Data Validation (ROP used only)'!$A$25,ISBLANK(W517),ISERROR(W517/$I517)),0,W517/$I517)</f>
        <v>0</v>
      </c>
      <c r="AA517" s="308"/>
      <c r="AB517" s="309" t="str" cm="1">
        <f t="array" ref="AB517">_xlfn.IFS(AA517="","",AA517/I517&gt;=2,I517*2,AA517/I517&lt;2,AA517)</f>
        <v/>
      </c>
      <c r="AC517" s="310" t="str">
        <f t="shared" si="64"/>
        <v/>
      </c>
      <c r="AD517" s="286"/>
      <c r="AE517" s="305" t="str">
        <f t="shared" si="65"/>
        <v/>
      </c>
      <c r="AF517" s="311">
        <f t="shared" si="66"/>
        <v>0</v>
      </c>
      <c r="AG517" s="187" t="str">
        <f>IF(L517&gt;0,L517+W517+AB517+AC517+R517+#REF!+N517,"")</f>
        <v/>
      </c>
      <c r="AH517" s="188" t="str">
        <f>IF(L517&gt;0,+X517+AD517+S517+#REF!+O517,"")</f>
        <v/>
      </c>
    </row>
    <row r="518" spans="2:34" ht="13.8" outlineLevel="1" x14ac:dyDescent="0.25">
      <c r="B518" s="1"/>
      <c r="C518" s="1"/>
      <c r="D518" s="1"/>
      <c r="E518" s="2"/>
      <c r="F518" s="1"/>
      <c r="G518" s="2"/>
      <c r="H518" s="286"/>
      <c r="I518" s="287"/>
      <c r="J518" s="288" t="str">
        <f t="shared" si="60"/>
        <v/>
      </c>
      <c r="K518" s="288">
        <f t="shared" si="61"/>
        <v>0</v>
      </c>
      <c r="L518" s="303"/>
      <c r="M518" s="304"/>
      <c r="N518" s="303"/>
      <c r="O518" s="286"/>
      <c r="P518" s="305" t="str">
        <f t="shared" si="62"/>
        <v/>
      </c>
      <c r="Q518" s="304"/>
      <c r="R518" s="303"/>
      <c r="S518" s="286"/>
      <c r="T518" s="305" t="str">
        <f t="shared" si="63"/>
        <v/>
      </c>
      <c r="U518" s="306" t="str">
        <f t="shared" si="59"/>
        <v/>
      </c>
      <c r="V518" s="289"/>
      <c r="W518" s="303"/>
      <c r="X518" s="286"/>
      <c r="Y518" s="305" t="str">
        <f>+IF(AND(W518&gt;0,V518&lt;&gt;'Data Validation (ROP used only)'!$A$25),SUM(W518:X518),"")</f>
        <v/>
      </c>
      <c r="Z518" s="307">
        <f>IF(OR(V518='Data Validation (ROP used only)'!$A$25,ISBLANK(W518),ISERROR(W518/$I518)),0,W518/$I518)</f>
        <v>0</v>
      </c>
      <c r="AA518" s="308"/>
      <c r="AB518" s="309" t="str" cm="1">
        <f t="array" ref="AB518">_xlfn.IFS(AA518="","",AA518/I518&gt;=2,I518*2,AA518/I518&lt;2,AA518)</f>
        <v/>
      </c>
      <c r="AC518" s="310" t="str">
        <f t="shared" si="64"/>
        <v/>
      </c>
      <c r="AD518" s="286"/>
      <c r="AE518" s="305" t="str">
        <f t="shared" si="65"/>
        <v/>
      </c>
      <c r="AF518" s="311">
        <f t="shared" si="66"/>
        <v>0</v>
      </c>
      <c r="AG518" s="187" t="str">
        <f>IF(L518&gt;0,L518+W518+AB518+AC518+R518+#REF!+N518,"")</f>
        <v/>
      </c>
      <c r="AH518" s="188" t="str">
        <f>IF(L518&gt;0,+X518+AD518+S518+#REF!+O518,"")</f>
        <v/>
      </c>
    </row>
    <row r="519" spans="2:34" ht="13.8" outlineLevel="1" x14ac:dyDescent="0.25">
      <c r="B519" s="1"/>
      <c r="C519" s="1"/>
      <c r="D519" s="1"/>
      <c r="E519" s="2"/>
      <c r="F519" s="1"/>
      <c r="G519" s="2"/>
      <c r="H519" s="286"/>
      <c r="I519" s="287"/>
      <c r="J519" s="288" t="str">
        <f t="shared" si="60"/>
        <v/>
      </c>
      <c r="K519" s="288">
        <f t="shared" si="61"/>
        <v>0</v>
      </c>
      <c r="L519" s="303"/>
      <c r="M519" s="304"/>
      <c r="N519" s="303"/>
      <c r="O519" s="286"/>
      <c r="P519" s="305" t="str">
        <f t="shared" si="62"/>
        <v/>
      </c>
      <c r="Q519" s="304"/>
      <c r="R519" s="303"/>
      <c r="S519" s="286"/>
      <c r="T519" s="305" t="str">
        <f t="shared" si="63"/>
        <v/>
      </c>
      <c r="U519" s="306" t="str">
        <f t="shared" si="59"/>
        <v/>
      </c>
      <c r="V519" s="289"/>
      <c r="W519" s="303"/>
      <c r="X519" s="286"/>
      <c r="Y519" s="305" t="str">
        <f>+IF(AND(W519&gt;0,V519&lt;&gt;'Data Validation (ROP used only)'!$A$25),SUM(W519:X519),"")</f>
        <v/>
      </c>
      <c r="Z519" s="307">
        <f>IF(OR(V519='Data Validation (ROP used only)'!$A$25,ISBLANK(W519),ISERROR(W519/$I519)),0,W519/$I519)</f>
        <v>0</v>
      </c>
      <c r="AA519" s="308"/>
      <c r="AB519" s="309" t="str" cm="1">
        <f t="array" ref="AB519">_xlfn.IFS(AA519="","",AA519/I519&gt;=2,I519*2,AA519/I519&lt;2,AA519)</f>
        <v/>
      </c>
      <c r="AC519" s="310" t="str">
        <f t="shared" si="64"/>
        <v/>
      </c>
      <c r="AD519" s="286"/>
      <c r="AE519" s="305" t="str">
        <f t="shared" si="65"/>
        <v/>
      </c>
      <c r="AF519" s="311">
        <f t="shared" si="66"/>
        <v>0</v>
      </c>
      <c r="AG519" s="187" t="str">
        <f>IF(L519&gt;0,L519+W519+AB519+AC519+R519+#REF!+N519,"")</f>
        <v/>
      </c>
      <c r="AH519" s="188" t="str">
        <f>IF(L519&gt;0,+X519+AD519+S519+#REF!+O519,"")</f>
        <v/>
      </c>
    </row>
    <row r="520" spans="2:34" ht="13.8" outlineLevel="1" x14ac:dyDescent="0.25">
      <c r="B520" s="1"/>
      <c r="C520" s="1"/>
      <c r="D520" s="1"/>
      <c r="E520" s="2"/>
      <c r="F520" s="1"/>
      <c r="G520" s="2"/>
      <c r="H520" s="286"/>
      <c r="I520" s="287"/>
      <c r="J520" s="288" t="str">
        <f t="shared" si="60"/>
        <v/>
      </c>
      <c r="K520" s="288">
        <f t="shared" si="61"/>
        <v>0</v>
      </c>
      <c r="L520" s="303"/>
      <c r="M520" s="304"/>
      <c r="N520" s="303"/>
      <c r="O520" s="286"/>
      <c r="P520" s="305" t="str">
        <f t="shared" si="62"/>
        <v/>
      </c>
      <c r="Q520" s="304"/>
      <c r="R520" s="303"/>
      <c r="S520" s="286"/>
      <c r="T520" s="305" t="str">
        <f t="shared" si="63"/>
        <v/>
      </c>
      <c r="U520" s="306" t="str">
        <f t="shared" si="59"/>
        <v/>
      </c>
      <c r="V520" s="289"/>
      <c r="W520" s="303"/>
      <c r="X520" s="286"/>
      <c r="Y520" s="305" t="str">
        <f>+IF(AND(W520&gt;0,V520&lt;&gt;'Data Validation (ROP used only)'!$A$25),SUM(W520:X520),"")</f>
        <v/>
      </c>
      <c r="Z520" s="307">
        <f>IF(OR(V520='Data Validation (ROP used only)'!$A$25,ISBLANK(W520),ISERROR(W520/$I520)),0,W520/$I520)</f>
        <v>0</v>
      </c>
      <c r="AA520" s="308"/>
      <c r="AB520" s="309" t="str" cm="1">
        <f t="array" ref="AB520">_xlfn.IFS(AA520="","",AA520/I520&gt;=2,I520*2,AA520/I520&lt;2,AA520)</f>
        <v/>
      </c>
      <c r="AC520" s="310" t="str">
        <f t="shared" si="64"/>
        <v/>
      </c>
      <c r="AD520" s="286"/>
      <c r="AE520" s="305" t="str">
        <f t="shared" si="65"/>
        <v/>
      </c>
      <c r="AF520" s="311">
        <f t="shared" si="66"/>
        <v>0</v>
      </c>
      <c r="AG520" s="187" t="str">
        <f>IF(L520&gt;0,L520+W520+AB520+AC520+R520+#REF!+N520,"")</f>
        <v/>
      </c>
      <c r="AH520" s="188" t="str">
        <f>IF(L520&gt;0,+X520+AD520+S520+#REF!+O520,"")</f>
        <v/>
      </c>
    </row>
    <row r="521" spans="2:34" ht="13.8" outlineLevel="1" x14ac:dyDescent="0.25">
      <c r="B521" s="1"/>
      <c r="C521" s="1"/>
      <c r="D521" s="1"/>
      <c r="E521" s="2"/>
      <c r="F521" s="1"/>
      <c r="G521" s="2"/>
      <c r="H521" s="286"/>
      <c r="I521" s="287"/>
      <c r="J521" s="288" t="str">
        <f t="shared" si="60"/>
        <v/>
      </c>
      <c r="K521" s="288">
        <f t="shared" si="61"/>
        <v>0</v>
      </c>
      <c r="L521" s="303"/>
      <c r="M521" s="304"/>
      <c r="N521" s="303"/>
      <c r="O521" s="286"/>
      <c r="P521" s="305" t="str">
        <f t="shared" si="62"/>
        <v/>
      </c>
      <c r="Q521" s="304"/>
      <c r="R521" s="303"/>
      <c r="S521" s="286"/>
      <c r="T521" s="305" t="str">
        <f t="shared" si="63"/>
        <v/>
      </c>
      <c r="U521" s="306" t="str">
        <f t="shared" si="59"/>
        <v/>
      </c>
      <c r="V521" s="289"/>
      <c r="W521" s="303"/>
      <c r="X521" s="286"/>
      <c r="Y521" s="305" t="str">
        <f>+IF(AND(W521&gt;0,V521&lt;&gt;'Data Validation (ROP used only)'!$A$25),SUM(W521:X521),"")</f>
        <v/>
      </c>
      <c r="Z521" s="307">
        <f>IF(OR(V521='Data Validation (ROP used only)'!$A$25,ISBLANK(W521),ISERROR(W521/$I521)),0,W521/$I521)</f>
        <v>0</v>
      </c>
      <c r="AA521" s="308"/>
      <c r="AB521" s="309" t="str" cm="1">
        <f t="array" ref="AB521">_xlfn.IFS(AA521="","",AA521/I521&gt;=2,I521*2,AA521/I521&lt;2,AA521)</f>
        <v/>
      </c>
      <c r="AC521" s="310" t="str">
        <f t="shared" si="64"/>
        <v/>
      </c>
      <c r="AD521" s="286"/>
      <c r="AE521" s="305" t="str">
        <f t="shared" si="65"/>
        <v/>
      </c>
      <c r="AF521" s="311">
        <f t="shared" si="66"/>
        <v>0</v>
      </c>
      <c r="AG521" s="187" t="str">
        <f>IF(L521&gt;0,L521+W521+AB521+AC521+R521+#REF!+N521,"")</f>
        <v/>
      </c>
      <c r="AH521" s="188" t="str">
        <f>IF(L521&gt;0,+X521+AD521+S521+#REF!+O521,"")</f>
        <v/>
      </c>
    </row>
    <row r="522" spans="2:34" ht="13.8" outlineLevel="1" x14ac:dyDescent="0.25">
      <c r="B522" s="1"/>
      <c r="C522" s="1"/>
      <c r="D522" s="1"/>
      <c r="E522" s="2"/>
      <c r="F522" s="1"/>
      <c r="G522" s="2"/>
      <c r="H522" s="286"/>
      <c r="I522" s="287"/>
      <c r="J522" s="288" t="str">
        <f t="shared" si="60"/>
        <v/>
      </c>
      <c r="K522" s="288">
        <f t="shared" si="61"/>
        <v>0</v>
      </c>
      <c r="L522" s="303"/>
      <c r="M522" s="304"/>
      <c r="N522" s="303"/>
      <c r="O522" s="286"/>
      <c r="P522" s="305" t="str">
        <f t="shared" si="62"/>
        <v/>
      </c>
      <c r="Q522" s="304"/>
      <c r="R522" s="303"/>
      <c r="S522" s="286"/>
      <c r="T522" s="305" t="str">
        <f t="shared" si="63"/>
        <v/>
      </c>
      <c r="U522" s="306" t="str">
        <f t="shared" ref="U522:U585" si="67">IF(ISERROR(R522/$I522),"",R522/$I522)</f>
        <v/>
      </c>
      <c r="V522" s="289"/>
      <c r="W522" s="303"/>
      <c r="X522" s="286"/>
      <c r="Y522" s="305" t="str">
        <f>+IF(AND(W522&gt;0,V522&lt;&gt;'Data Validation (ROP used only)'!$A$25),SUM(W522:X522),"")</f>
        <v/>
      </c>
      <c r="Z522" s="307">
        <f>IF(OR(V522='Data Validation (ROP used only)'!$A$25,ISBLANK(W522),ISERROR(W522/$I522)),0,W522/$I522)</f>
        <v>0</v>
      </c>
      <c r="AA522" s="308"/>
      <c r="AB522" s="309" t="str" cm="1">
        <f t="array" ref="AB522">_xlfn.IFS(AA522="","",AA522/I522&gt;=2,I522*2,AA522/I522&lt;2,AA522)</f>
        <v/>
      </c>
      <c r="AC522" s="310" t="str">
        <f t="shared" si="64"/>
        <v/>
      </c>
      <c r="AD522" s="286"/>
      <c r="AE522" s="305" t="str">
        <f t="shared" si="65"/>
        <v/>
      </c>
      <c r="AF522" s="311">
        <f t="shared" si="66"/>
        <v>0</v>
      </c>
      <c r="AG522" s="187" t="str">
        <f>IF(L522&gt;0,L522+W522+AB522+AC522+R522+#REF!+N522,"")</f>
        <v/>
      </c>
      <c r="AH522" s="188" t="str">
        <f>IF(L522&gt;0,+X522+AD522+S522+#REF!+O522,"")</f>
        <v/>
      </c>
    </row>
    <row r="523" spans="2:34" ht="13.8" outlineLevel="1" x14ac:dyDescent="0.25">
      <c r="B523" s="1"/>
      <c r="C523" s="1"/>
      <c r="D523" s="1"/>
      <c r="E523" s="2"/>
      <c r="F523" s="1"/>
      <c r="G523" s="2"/>
      <c r="H523" s="286"/>
      <c r="I523" s="287"/>
      <c r="J523" s="288" t="str">
        <f t="shared" ref="J523:J586" si="68">IF(ISERROR(H523/C523),"",H523/C523)</f>
        <v/>
      </c>
      <c r="K523" s="288">
        <f t="shared" ref="K523:K586" si="69">IF(ISERROR(I523/1754.5),"",I523/1754.5)</f>
        <v>0</v>
      </c>
      <c r="L523" s="303"/>
      <c r="M523" s="304"/>
      <c r="N523" s="303"/>
      <c r="O523" s="286"/>
      <c r="P523" s="305" t="str">
        <f t="shared" ref="P523:P586" si="70">+IF(N523+O523&gt;0,+N523+O523,"")</f>
        <v/>
      </c>
      <c r="Q523" s="304"/>
      <c r="R523" s="303"/>
      <c r="S523" s="286"/>
      <c r="T523" s="305" t="str">
        <f t="shared" ref="T523:T586" si="71">+IF((R523+S523)&gt;0,+R523+S523,"")</f>
        <v/>
      </c>
      <c r="U523" s="306" t="str">
        <f t="shared" si="67"/>
        <v/>
      </c>
      <c r="V523" s="289"/>
      <c r="W523" s="303"/>
      <c r="X523" s="286"/>
      <c r="Y523" s="305" t="str">
        <f>+IF(AND(W523&gt;0,V523&lt;&gt;'Data Validation (ROP used only)'!$A$25),SUM(W523:X523),"")</f>
        <v/>
      </c>
      <c r="Z523" s="307">
        <f>IF(OR(V523='Data Validation (ROP used only)'!$A$25,ISBLANK(W523),ISERROR(W523/$I523)),0,W523/$I523)</f>
        <v>0</v>
      </c>
      <c r="AA523" s="308"/>
      <c r="AB523" s="309" t="str" cm="1">
        <f t="array" ref="AB523">_xlfn.IFS(AA523="","",AA523/I523&gt;=2,I523*2,AA523/I523&lt;2,AA523)</f>
        <v/>
      </c>
      <c r="AC523" s="310" t="str">
        <f t="shared" ref="AC523:AC586" si="72">IF(ISBLANK(AA523),"",AA523-AB523)</f>
        <v/>
      </c>
      <c r="AD523" s="286"/>
      <c r="AE523" s="305" t="str">
        <f t="shared" ref="AE523:AE586" si="73">IF(AA523=0,"",AA523+AD523)</f>
        <v/>
      </c>
      <c r="AF523" s="311">
        <f t="shared" ref="AF523:AF586" si="74">IF(ISERROR(AA523/$I523),0,AA523/$I523)</f>
        <v>0</v>
      </c>
      <c r="AG523" s="187" t="str">
        <f>IF(L523&gt;0,L523+W523+AB523+AC523+R523+#REF!+N523,"")</f>
        <v/>
      </c>
      <c r="AH523" s="188" t="str">
        <f>IF(L523&gt;0,+X523+AD523+S523+#REF!+O523,"")</f>
        <v/>
      </c>
    </row>
    <row r="524" spans="2:34" ht="13.8" outlineLevel="1" x14ac:dyDescent="0.25">
      <c r="B524" s="1"/>
      <c r="C524" s="1"/>
      <c r="D524" s="1"/>
      <c r="E524" s="2"/>
      <c r="F524" s="1"/>
      <c r="G524" s="2"/>
      <c r="H524" s="286"/>
      <c r="I524" s="287"/>
      <c r="J524" s="288" t="str">
        <f t="shared" si="68"/>
        <v/>
      </c>
      <c r="K524" s="288">
        <f t="shared" si="69"/>
        <v>0</v>
      </c>
      <c r="L524" s="303"/>
      <c r="M524" s="304"/>
      <c r="N524" s="303"/>
      <c r="O524" s="286"/>
      <c r="P524" s="305" t="str">
        <f t="shared" si="70"/>
        <v/>
      </c>
      <c r="Q524" s="304"/>
      <c r="R524" s="303"/>
      <c r="S524" s="286"/>
      <c r="T524" s="305" t="str">
        <f t="shared" si="71"/>
        <v/>
      </c>
      <c r="U524" s="306" t="str">
        <f t="shared" si="67"/>
        <v/>
      </c>
      <c r="V524" s="289"/>
      <c r="W524" s="303"/>
      <c r="X524" s="286"/>
      <c r="Y524" s="305" t="str">
        <f>+IF(AND(W524&gt;0,V524&lt;&gt;'Data Validation (ROP used only)'!$A$25),SUM(W524:X524),"")</f>
        <v/>
      </c>
      <c r="Z524" s="307">
        <f>IF(OR(V524='Data Validation (ROP used only)'!$A$25,ISBLANK(W524),ISERROR(W524/$I524)),0,W524/$I524)</f>
        <v>0</v>
      </c>
      <c r="AA524" s="308"/>
      <c r="AB524" s="309" t="str" cm="1">
        <f t="array" ref="AB524">_xlfn.IFS(AA524="","",AA524/I524&gt;=2,I524*2,AA524/I524&lt;2,AA524)</f>
        <v/>
      </c>
      <c r="AC524" s="310" t="str">
        <f t="shared" si="72"/>
        <v/>
      </c>
      <c r="AD524" s="286"/>
      <c r="AE524" s="305" t="str">
        <f t="shared" si="73"/>
        <v/>
      </c>
      <c r="AF524" s="311">
        <f t="shared" si="74"/>
        <v>0</v>
      </c>
      <c r="AG524" s="187" t="str">
        <f>IF(L524&gt;0,L524+W524+AB524+AC524+R524+#REF!+N524,"")</f>
        <v/>
      </c>
      <c r="AH524" s="188" t="str">
        <f>IF(L524&gt;0,+X524+AD524+S524+#REF!+O524,"")</f>
        <v/>
      </c>
    </row>
    <row r="525" spans="2:34" ht="13.8" outlineLevel="1" x14ac:dyDescent="0.25">
      <c r="B525" s="1"/>
      <c r="C525" s="1"/>
      <c r="D525" s="1"/>
      <c r="E525" s="2"/>
      <c r="F525" s="1"/>
      <c r="G525" s="2"/>
      <c r="H525" s="286"/>
      <c r="I525" s="287"/>
      <c r="J525" s="288" t="str">
        <f t="shared" si="68"/>
        <v/>
      </c>
      <c r="K525" s="288">
        <f t="shared" si="69"/>
        <v>0</v>
      </c>
      <c r="L525" s="303"/>
      <c r="M525" s="304"/>
      <c r="N525" s="303"/>
      <c r="O525" s="286"/>
      <c r="P525" s="305" t="str">
        <f t="shared" si="70"/>
        <v/>
      </c>
      <c r="Q525" s="304"/>
      <c r="R525" s="303"/>
      <c r="S525" s="286"/>
      <c r="T525" s="305" t="str">
        <f t="shared" si="71"/>
        <v/>
      </c>
      <c r="U525" s="306" t="str">
        <f t="shared" si="67"/>
        <v/>
      </c>
      <c r="V525" s="289"/>
      <c r="W525" s="303"/>
      <c r="X525" s="286"/>
      <c r="Y525" s="305" t="str">
        <f>+IF(AND(W525&gt;0,V525&lt;&gt;'Data Validation (ROP used only)'!$A$25),SUM(W525:X525),"")</f>
        <v/>
      </c>
      <c r="Z525" s="307">
        <f>IF(OR(V525='Data Validation (ROP used only)'!$A$25,ISBLANK(W525),ISERROR(W525/$I525)),0,W525/$I525)</f>
        <v>0</v>
      </c>
      <c r="AA525" s="308"/>
      <c r="AB525" s="309" t="str" cm="1">
        <f t="array" ref="AB525">_xlfn.IFS(AA525="","",AA525/I525&gt;=2,I525*2,AA525/I525&lt;2,AA525)</f>
        <v/>
      </c>
      <c r="AC525" s="310" t="str">
        <f t="shared" si="72"/>
        <v/>
      </c>
      <c r="AD525" s="286"/>
      <c r="AE525" s="305" t="str">
        <f t="shared" si="73"/>
        <v/>
      </c>
      <c r="AF525" s="311">
        <f t="shared" si="74"/>
        <v>0</v>
      </c>
      <c r="AG525" s="187" t="str">
        <f>IF(L525&gt;0,L525+W525+AB525+AC525+R525+#REF!+N525,"")</f>
        <v/>
      </c>
      <c r="AH525" s="188" t="str">
        <f>IF(L525&gt;0,+X525+AD525+S525+#REF!+O525,"")</f>
        <v/>
      </c>
    </row>
    <row r="526" spans="2:34" ht="13.8" outlineLevel="1" x14ac:dyDescent="0.25">
      <c r="B526" s="1"/>
      <c r="C526" s="1"/>
      <c r="D526" s="1"/>
      <c r="E526" s="2"/>
      <c r="F526" s="1"/>
      <c r="G526" s="2"/>
      <c r="H526" s="286"/>
      <c r="I526" s="287"/>
      <c r="J526" s="288" t="str">
        <f t="shared" si="68"/>
        <v/>
      </c>
      <c r="K526" s="288">
        <f t="shared" si="69"/>
        <v>0</v>
      </c>
      <c r="L526" s="303"/>
      <c r="M526" s="304"/>
      <c r="N526" s="303"/>
      <c r="O526" s="286"/>
      <c r="P526" s="305" t="str">
        <f t="shared" si="70"/>
        <v/>
      </c>
      <c r="Q526" s="304"/>
      <c r="R526" s="303"/>
      <c r="S526" s="286"/>
      <c r="T526" s="305" t="str">
        <f t="shared" si="71"/>
        <v/>
      </c>
      <c r="U526" s="306" t="str">
        <f t="shared" si="67"/>
        <v/>
      </c>
      <c r="V526" s="289"/>
      <c r="W526" s="303"/>
      <c r="X526" s="286"/>
      <c r="Y526" s="305" t="str">
        <f>+IF(AND(W526&gt;0,V526&lt;&gt;'Data Validation (ROP used only)'!$A$25),SUM(W526:X526),"")</f>
        <v/>
      </c>
      <c r="Z526" s="307">
        <f>IF(OR(V526='Data Validation (ROP used only)'!$A$25,ISBLANK(W526),ISERROR(W526/$I526)),0,W526/$I526)</f>
        <v>0</v>
      </c>
      <c r="AA526" s="308"/>
      <c r="AB526" s="309" t="str" cm="1">
        <f t="array" ref="AB526">_xlfn.IFS(AA526="","",AA526/I526&gt;=2,I526*2,AA526/I526&lt;2,AA526)</f>
        <v/>
      </c>
      <c r="AC526" s="310" t="str">
        <f t="shared" si="72"/>
        <v/>
      </c>
      <c r="AD526" s="286"/>
      <c r="AE526" s="305" t="str">
        <f t="shared" si="73"/>
        <v/>
      </c>
      <c r="AF526" s="311">
        <f t="shared" si="74"/>
        <v>0</v>
      </c>
      <c r="AG526" s="187" t="str">
        <f>IF(L526&gt;0,L526+W526+AB526+AC526+R526+#REF!+N526,"")</f>
        <v/>
      </c>
      <c r="AH526" s="188" t="str">
        <f>IF(L526&gt;0,+X526+AD526+S526+#REF!+O526,"")</f>
        <v/>
      </c>
    </row>
    <row r="527" spans="2:34" ht="13.8" outlineLevel="1" x14ac:dyDescent="0.25">
      <c r="B527" s="1"/>
      <c r="C527" s="1"/>
      <c r="D527" s="1"/>
      <c r="E527" s="2"/>
      <c r="F527" s="1"/>
      <c r="G527" s="2"/>
      <c r="H527" s="286"/>
      <c r="I527" s="287"/>
      <c r="J527" s="288" t="str">
        <f t="shared" si="68"/>
        <v/>
      </c>
      <c r="K527" s="288">
        <f t="shared" si="69"/>
        <v>0</v>
      </c>
      <c r="L527" s="303"/>
      <c r="M527" s="304"/>
      <c r="N527" s="303"/>
      <c r="O527" s="286"/>
      <c r="P527" s="305" t="str">
        <f t="shared" si="70"/>
        <v/>
      </c>
      <c r="Q527" s="304"/>
      <c r="R527" s="303"/>
      <c r="S527" s="286"/>
      <c r="T527" s="305" t="str">
        <f t="shared" si="71"/>
        <v/>
      </c>
      <c r="U527" s="306" t="str">
        <f t="shared" si="67"/>
        <v/>
      </c>
      <c r="V527" s="289"/>
      <c r="W527" s="303"/>
      <c r="X527" s="286"/>
      <c r="Y527" s="305" t="str">
        <f>+IF(AND(W527&gt;0,V527&lt;&gt;'Data Validation (ROP used only)'!$A$25),SUM(W527:X527),"")</f>
        <v/>
      </c>
      <c r="Z527" s="307">
        <f>IF(OR(V527='Data Validation (ROP used only)'!$A$25,ISBLANK(W527),ISERROR(W527/$I527)),0,W527/$I527)</f>
        <v>0</v>
      </c>
      <c r="AA527" s="308"/>
      <c r="AB527" s="309" t="str" cm="1">
        <f t="array" ref="AB527">_xlfn.IFS(AA527="","",AA527/I527&gt;=2,I527*2,AA527/I527&lt;2,AA527)</f>
        <v/>
      </c>
      <c r="AC527" s="310" t="str">
        <f t="shared" si="72"/>
        <v/>
      </c>
      <c r="AD527" s="286"/>
      <c r="AE527" s="305" t="str">
        <f t="shared" si="73"/>
        <v/>
      </c>
      <c r="AF527" s="311">
        <f t="shared" si="74"/>
        <v>0</v>
      </c>
      <c r="AG527" s="187" t="str">
        <f>IF(L527&gt;0,L527+W527+AB527+AC527+R527+#REF!+N527,"")</f>
        <v/>
      </c>
      <c r="AH527" s="188" t="str">
        <f>IF(L527&gt;0,+X527+AD527+S527+#REF!+O527,"")</f>
        <v/>
      </c>
    </row>
    <row r="528" spans="2:34" ht="13.8" outlineLevel="1" x14ac:dyDescent="0.25">
      <c r="B528" s="1"/>
      <c r="C528" s="1"/>
      <c r="D528" s="1"/>
      <c r="E528" s="2"/>
      <c r="F528" s="1"/>
      <c r="G528" s="2"/>
      <c r="H528" s="286"/>
      <c r="I528" s="287"/>
      <c r="J528" s="288" t="str">
        <f t="shared" si="68"/>
        <v/>
      </c>
      <c r="K528" s="288">
        <f t="shared" si="69"/>
        <v>0</v>
      </c>
      <c r="L528" s="303"/>
      <c r="M528" s="304"/>
      <c r="N528" s="303"/>
      <c r="O528" s="286"/>
      <c r="P528" s="305" t="str">
        <f t="shared" si="70"/>
        <v/>
      </c>
      <c r="Q528" s="304"/>
      <c r="R528" s="303"/>
      <c r="S528" s="286"/>
      <c r="T528" s="305" t="str">
        <f t="shared" si="71"/>
        <v/>
      </c>
      <c r="U528" s="306" t="str">
        <f t="shared" si="67"/>
        <v/>
      </c>
      <c r="V528" s="289"/>
      <c r="W528" s="303"/>
      <c r="X528" s="286"/>
      <c r="Y528" s="305" t="str">
        <f>+IF(AND(W528&gt;0,V528&lt;&gt;'Data Validation (ROP used only)'!$A$25),SUM(W528:X528),"")</f>
        <v/>
      </c>
      <c r="Z528" s="307">
        <f>IF(OR(V528='Data Validation (ROP used only)'!$A$25,ISBLANK(W528),ISERROR(W528/$I528)),0,W528/$I528)</f>
        <v>0</v>
      </c>
      <c r="AA528" s="308"/>
      <c r="AB528" s="309" t="str" cm="1">
        <f t="array" ref="AB528">_xlfn.IFS(AA528="","",AA528/I528&gt;=2,I528*2,AA528/I528&lt;2,AA528)</f>
        <v/>
      </c>
      <c r="AC528" s="310" t="str">
        <f t="shared" si="72"/>
        <v/>
      </c>
      <c r="AD528" s="286"/>
      <c r="AE528" s="305" t="str">
        <f t="shared" si="73"/>
        <v/>
      </c>
      <c r="AF528" s="311">
        <f t="shared" si="74"/>
        <v>0</v>
      </c>
      <c r="AG528" s="187" t="str">
        <f>IF(L528&gt;0,L528+W528+AB528+AC528+R528+#REF!+N528,"")</f>
        <v/>
      </c>
      <c r="AH528" s="188" t="str">
        <f>IF(L528&gt;0,+X528+AD528+S528+#REF!+O528,"")</f>
        <v/>
      </c>
    </row>
    <row r="529" spans="2:34" ht="13.8" outlineLevel="1" x14ac:dyDescent="0.25">
      <c r="B529" s="1"/>
      <c r="C529" s="1"/>
      <c r="D529" s="1"/>
      <c r="E529" s="2"/>
      <c r="F529" s="1"/>
      <c r="G529" s="2"/>
      <c r="H529" s="286"/>
      <c r="I529" s="287"/>
      <c r="J529" s="288" t="str">
        <f t="shared" si="68"/>
        <v/>
      </c>
      <c r="K529" s="288">
        <f t="shared" si="69"/>
        <v>0</v>
      </c>
      <c r="L529" s="303"/>
      <c r="M529" s="304"/>
      <c r="N529" s="303"/>
      <c r="O529" s="286"/>
      <c r="P529" s="305" t="str">
        <f t="shared" si="70"/>
        <v/>
      </c>
      <c r="Q529" s="304"/>
      <c r="R529" s="303"/>
      <c r="S529" s="286"/>
      <c r="T529" s="305" t="str">
        <f t="shared" si="71"/>
        <v/>
      </c>
      <c r="U529" s="306" t="str">
        <f t="shared" si="67"/>
        <v/>
      </c>
      <c r="V529" s="289"/>
      <c r="W529" s="303"/>
      <c r="X529" s="286"/>
      <c r="Y529" s="305" t="str">
        <f>+IF(AND(W529&gt;0,V529&lt;&gt;'Data Validation (ROP used only)'!$A$25),SUM(W529:X529),"")</f>
        <v/>
      </c>
      <c r="Z529" s="307">
        <f>IF(OR(V529='Data Validation (ROP used only)'!$A$25,ISBLANK(W529),ISERROR(W529/$I529)),0,W529/$I529)</f>
        <v>0</v>
      </c>
      <c r="AA529" s="308"/>
      <c r="AB529" s="309" t="str" cm="1">
        <f t="array" ref="AB529">_xlfn.IFS(AA529="","",AA529/I529&gt;=2,I529*2,AA529/I529&lt;2,AA529)</f>
        <v/>
      </c>
      <c r="AC529" s="310" t="str">
        <f t="shared" si="72"/>
        <v/>
      </c>
      <c r="AD529" s="286"/>
      <c r="AE529" s="305" t="str">
        <f t="shared" si="73"/>
        <v/>
      </c>
      <c r="AF529" s="311">
        <f t="shared" si="74"/>
        <v>0</v>
      </c>
      <c r="AG529" s="187" t="str">
        <f>IF(L529&gt;0,L529+W529+AB529+AC529+R529+#REF!+N529,"")</f>
        <v/>
      </c>
      <c r="AH529" s="188" t="str">
        <f>IF(L529&gt;0,+X529+AD529+S529+#REF!+O529,"")</f>
        <v/>
      </c>
    </row>
    <row r="530" spans="2:34" ht="13.8" outlineLevel="1" x14ac:dyDescent="0.25">
      <c r="B530" s="1"/>
      <c r="C530" s="1"/>
      <c r="D530" s="1"/>
      <c r="E530" s="2"/>
      <c r="F530" s="1"/>
      <c r="G530" s="2"/>
      <c r="H530" s="286"/>
      <c r="I530" s="287"/>
      <c r="J530" s="288" t="str">
        <f t="shared" si="68"/>
        <v/>
      </c>
      <c r="K530" s="288">
        <f t="shared" si="69"/>
        <v>0</v>
      </c>
      <c r="L530" s="303"/>
      <c r="M530" s="304"/>
      <c r="N530" s="303"/>
      <c r="O530" s="286"/>
      <c r="P530" s="305" t="str">
        <f t="shared" si="70"/>
        <v/>
      </c>
      <c r="Q530" s="304"/>
      <c r="R530" s="303"/>
      <c r="S530" s="286"/>
      <c r="T530" s="305" t="str">
        <f t="shared" si="71"/>
        <v/>
      </c>
      <c r="U530" s="306" t="str">
        <f t="shared" si="67"/>
        <v/>
      </c>
      <c r="V530" s="289"/>
      <c r="W530" s="303"/>
      <c r="X530" s="286"/>
      <c r="Y530" s="305" t="str">
        <f>+IF(AND(W530&gt;0,V530&lt;&gt;'Data Validation (ROP used only)'!$A$25),SUM(W530:X530),"")</f>
        <v/>
      </c>
      <c r="Z530" s="307">
        <f>IF(OR(V530='Data Validation (ROP used only)'!$A$25,ISBLANK(W530),ISERROR(W530/$I530)),0,W530/$I530)</f>
        <v>0</v>
      </c>
      <c r="AA530" s="308"/>
      <c r="AB530" s="309" t="str" cm="1">
        <f t="array" ref="AB530">_xlfn.IFS(AA530="","",AA530/I530&gt;=2,I530*2,AA530/I530&lt;2,AA530)</f>
        <v/>
      </c>
      <c r="AC530" s="310" t="str">
        <f t="shared" si="72"/>
        <v/>
      </c>
      <c r="AD530" s="286"/>
      <c r="AE530" s="305" t="str">
        <f t="shared" si="73"/>
        <v/>
      </c>
      <c r="AF530" s="311">
        <f t="shared" si="74"/>
        <v>0</v>
      </c>
      <c r="AG530" s="187" t="str">
        <f>IF(L530&gt;0,L530+W530+AB530+AC530+R530+#REF!+N530,"")</f>
        <v/>
      </c>
      <c r="AH530" s="188" t="str">
        <f>IF(L530&gt;0,+X530+AD530+S530+#REF!+O530,"")</f>
        <v/>
      </c>
    </row>
    <row r="531" spans="2:34" ht="13.8" outlineLevel="1" x14ac:dyDescent="0.25">
      <c r="B531" s="1"/>
      <c r="C531" s="1"/>
      <c r="D531" s="1"/>
      <c r="E531" s="2"/>
      <c r="F531" s="1"/>
      <c r="G531" s="2"/>
      <c r="H531" s="286"/>
      <c r="I531" s="287"/>
      <c r="J531" s="288" t="str">
        <f t="shared" si="68"/>
        <v/>
      </c>
      <c r="K531" s="288">
        <f t="shared" si="69"/>
        <v>0</v>
      </c>
      <c r="L531" s="303"/>
      <c r="M531" s="304"/>
      <c r="N531" s="303"/>
      <c r="O531" s="286"/>
      <c r="P531" s="305" t="str">
        <f t="shared" si="70"/>
        <v/>
      </c>
      <c r="Q531" s="304"/>
      <c r="R531" s="303"/>
      <c r="S531" s="286"/>
      <c r="T531" s="305" t="str">
        <f t="shared" si="71"/>
        <v/>
      </c>
      <c r="U531" s="306" t="str">
        <f t="shared" si="67"/>
        <v/>
      </c>
      <c r="V531" s="289"/>
      <c r="W531" s="303"/>
      <c r="X531" s="286"/>
      <c r="Y531" s="305" t="str">
        <f>+IF(AND(W531&gt;0,V531&lt;&gt;'Data Validation (ROP used only)'!$A$25),SUM(W531:X531),"")</f>
        <v/>
      </c>
      <c r="Z531" s="307">
        <f>IF(OR(V531='Data Validation (ROP used only)'!$A$25,ISBLANK(W531),ISERROR(W531/$I531)),0,W531/$I531)</f>
        <v>0</v>
      </c>
      <c r="AA531" s="308"/>
      <c r="AB531" s="309" t="str" cm="1">
        <f t="array" ref="AB531">_xlfn.IFS(AA531="","",AA531/I531&gt;=2,I531*2,AA531/I531&lt;2,AA531)</f>
        <v/>
      </c>
      <c r="AC531" s="310" t="str">
        <f t="shared" si="72"/>
        <v/>
      </c>
      <c r="AD531" s="286"/>
      <c r="AE531" s="305" t="str">
        <f t="shared" si="73"/>
        <v/>
      </c>
      <c r="AF531" s="311">
        <f t="shared" si="74"/>
        <v>0</v>
      </c>
      <c r="AG531" s="187" t="str">
        <f>IF(L531&gt;0,L531+W531+AB531+AC531+R531+#REF!+N531,"")</f>
        <v/>
      </c>
      <c r="AH531" s="188" t="str">
        <f>IF(L531&gt;0,+X531+AD531+S531+#REF!+O531,"")</f>
        <v/>
      </c>
    </row>
    <row r="532" spans="2:34" ht="13.8" outlineLevel="1" x14ac:dyDescent="0.25">
      <c r="B532" s="1"/>
      <c r="C532" s="1"/>
      <c r="D532" s="1"/>
      <c r="E532" s="2"/>
      <c r="F532" s="1"/>
      <c r="G532" s="2"/>
      <c r="H532" s="286"/>
      <c r="I532" s="287"/>
      <c r="J532" s="288" t="str">
        <f t="shared" si="68"/>
        <v/>
      </c>
      <c r="K532" s="288">
        <f t="shared" si="69"/>
        <v>0</v>
      </c>
      <c r="L532" s="303"/>
      <c r="M532" s="304"/>
      <c r="N532" s="303"/>
      <c r="O532" s="286"/>
      <c r="P532" s="305" t="str">
        <f t="shared" si="70"/>
        <v/>
      </c>
      <c r="Q532" s="304"/>
      <c r="R532" s="303"/>
      <c r="S532" s="286"/>
      <c r="T532" s="305" t="str">
        <f t="shared" si="71"/>
        <v/>
      </c>
      <c r="U532" s="306" t="str">
        <f t="shared" si="67"/>
        <v/>
      </c>
      <c r="V532" s="289"/>
      <c r="W532" s="303"/>
      <c r="X532" s="286"/>
      <c r="Y532" s="305" t="str">
        <f>+IF(AND(W532&gt;0,V532&lt;&gt;'Data Validation (ROP used only)'!$A$25),SUM(W532:X532),"")</f>
        <v/>
      </c>
      <c r="Z532" s="307">
        <f>IF(OR(V532='Data Validation (ROP used only)'!$A$25,ISBLANK(W532),ISERROR(W532/$I532)),0,W532/$I532)</f>
        <v>0</v>
      </c>
      <c r="AA532" s="308"/>
      <c r="AB532" s="309" t="str" cm="1">
        <f t="array" ref="AB532">_xlfn.IFS(AA532="","",AA532/I532&gt;=2,I532*2,AA532/I532&lt;2,AA532)</f>
        <v/>
      </c>
      <c r="AC532" s="310" t="str">
        <f t="shared" si="72"/>
        <v/>
      </c>
      <c r="AD532" s="286"/>
      <c r="AE532" s="305" t="str">
        <f t="shared" si="73"/>
        <v/>
      </c>
      <c r="AF532" s="311">
        <f t="shared" si="74"/>
        <v>0</v>
      </c>
      <c r="AG532" s="187" t="str">
        <f>IF(L532&gt;0,L532+W532+AB532+AC532+R532+#REF!+N532,"")</f>
        <v/>
      </c>
      <c r="AH532" s="188" t="str">
        <f>IF(L532&gt;0,+X532+AD532+S532+#REF!+O532,"")</f>
        <v/>
      </c>
    </row>
    <row r="533" spans="2:34" ht="13.8" outlineLevel="1" x14ac:dyDescent="0.25">
      <c r="B533" s="1"/>
      <c r="C533" s="1"/>
      <c r="D533" s="1"/>
      <c r="E533" s="2"/>
      <c r="F533" s="1"/>
      <c r="G533" s="2"/>
      <c r="H533" s="286"/>
      <c r="I533" s="287"/>
      <c r="J533" s="288" t="str">
        <f t="shared" si="68"/>
        <v/>
      </c>
      <c r="K533" s="288">
        <f t="shared" si="69"/>
        <v>0</v>
      </c>
      <c r="L533" s="303"/>
      <c r="M533" s="304"/>
      <c r="N533" s="303"/>
      <c r="O533" s="286"/>
      <c r="P533" s="305" t="str">
        <f t="shared" si="70"/>
        <v/>
      </c>
      <c r="Q533" s="304"/>
      <c r="R533" s="303"/>
      <c r="S533" s="286"/>
      <c r="T533" s="305" t="str">
        <f t="shared" si="71"/>
        <v/>
      </c>
      <c r="U533" s="306" t="str">
        <f t="shared" si="67"/>
        <v/>
      </c>
      <c r="V533" s="289"/>
      <c r="W533" s="303"/>
      <c r="X533" s="286"/>
      <c r="Y533" s="305" t="str">
        <f>+IF(AND(W533&gt;0,V533&lt;&gt;'Data Validation (ROP used only)'!$A$25),SUM(W533:X533),"")</f>
        <v/>
      </c>
      <c r="Z533" s="307">
        <f>IF(OR(V533='Data Validation (ROP used only)'!$A$25,ISBLANK(W533),ISERROR(W533/$I533)),0,W533/$I533)</f>
        <v>0</v>
      </c>
      <c r="AA533" s="308"/>
      <c r="AB533" s="309" t="str" cm="1">
        <f t="array" ref="AB533">_xlfn.IFS(AA533="","",AA533/I533&gt;=2,I533*2,AA533/I533&lt;2,AA533)</f>
        <v/>
      </c>
      <c r="AC533" s="310" t="str">
        <f t="shared" si="72"/>
        <v/>
      </c>
      <c r="AD533" s="286"/>
      <c r="AE533" s="305" t="str">
        <f t="shared" si="73"/>
        <v/>
      </c>
      <c r="AF533" s="311">
        <f t="shared" si="74"/>
        <v>0</v>
      </c>
      <c r="AG533" s="187" t="str">
        <f>IF(L533&gt;0,L533+W533+AB533+AC533+R533+#REF!+N533,"")</f>
        <v/>
      </c>
      <c r="AH533" s="188" t="str">
        <f>IF(L533&gt;0,+X533+AD533+S533+#REF!+O533,"")</f>
        <v/>
      </c>
    </row>
    <row r="534" spans="2:34" ht="13.8" outlineLevel="1" x14ac:dyDescent="0.25">
      <c r="B534" s="1"/>
      <c r="C534" s="1"/>
      <c r="D534" s="1"/>
      <c r="E534" s="2"/>
      <c r="F534" s="1"/>
      <c r="G534" s="2"/>
      <c r="H534" s="286"/>
      <c r="I534" s="287"/>
      <c r="J534" s="288" t="str">
        <f t="shared" si="68"/>
        <v/>
      </c>
      <c r="K534" s="288">
        <f t="shared" si="69"/>
        <v>0</v>
      </c>
      <c r="L534" s="303"/>
      <c r="M534" s="304"/>
      <c r="N534" s="303"/>
      <c r="O534" s="286"/>
      <c r="P534" s="305" t="str">
        <f t="shared" si="70"/>
        <v/>
      </c>
      <c r="Q534" s="304"/>
      <c r="R534" s="303"/>
      <c r="S534" s="286"/>
      <c r="T534" s="305" t="str">
        <f t="shared" si="71"/>
        <v/>
      </c>
      <c r="U534" s="306" t="str">
        <f t="shared" si="67"/>
        <v/>
      </c>
      <c r="V534" s="289"/>
      <c r="W534" s="303"/>
      <c r="X534" s="286"/>
      <c r="Y534" s="305" t="str">
        <f>+IF(AND(W534&gt;0,V534&lt;&gt;'Data Validation (ROP used only)'!$A$25),SUM(W534:X534),"")</f>
        <v/>
      </c>
      <c r="Z534" s="307">
        <f>IF(OR(V534='Data Validation (ROP used only)'!$A$25,ISBLANK(W534),ISERROR(W534/$I534)),0,W534/$I534)</f>
        <v>0</v>
      </c>
      <c r="AA534" s="308"/>
      <c r="AB534" s="309" t="str" cm="1">
        <f t="array" ref="AB534">_xlfn.IFS(AA534="","",AA534/I534&gt;=2,I534*2,AA534/I534&lt;2,AA534)</f>
        <v/>
      </c>
      <c r="AC534" s="310" t="str">
        <f t="shared" si="72"/>
        <v/>
      </c>
      <c r="AD534" s="286"/>
      <c r="AE534" s="305" t="str">
        <f t="shared" si="73"/>
        <v/>
      </c>
      <c r="AF534" s="311">
        <f t="shared" si="74"/>
        <v>0</v>
      </c>
      <c r="AG534" s="187" t="str">
        <f>IF(L534&gt;0,L534+W534+AB534+AC534+R534+#REF!+N534,"")</f>
        <v/>
      </c>
      <c r="AH534" s="188" t="str">
        <f>IF(L534&gt;0,+X534+AD534+S534+#REF!+O534,"")</f>
        <v/>
      </c>
    </row>
    <row r="535" spans="2:34" ht="13.8" outlineLevel="1" x14ac:dyDescent="0.25">
      <c r="B535" s="1"/>
      <c r="C535" s="1"/>
      <c r="D535" s="1"/>
      <c r="E535" s="2"/>
      <c r="F535" s="1"/>
      <c r="G535" s="2"/>
      <c r="H535" s="286"/>
      <c r="I535" s="287"/>
      <c r="J535" s="288" t="str">
        <f t="shared" si="68"/>
        <v/>
      </c>
      <c r="K535" s="288">
        <f t="shared" si="69"/>
        <v>0</v>
      </c>
      <c r="L535" s="303"/>
      <c r="M535" s="304"/>
      <c r="N535" s="303"/>
      <c r="O535" s="286"/>
      <c r="P535" s="305" t="str">
        <f t="shared" si="70"/>
        <v/>
      </c>
      <c r="Q535" s="304"/>
      <c r="R535" s="303"/>
      <c r="S535" s="286"/>
      <c r="T535" s="305" t="str">
        <f t="shared" si="71"/>
        <v/>
      </c>
      <c r="U535" s="306" t="str">
        <f t="shared" si="67"/>
        <v/>
      </c>
      <c r="V535" s="289"/>
      <c r="W535" s="303"/>
      <c r="X535" s="286"/>
      <c r="Y535" s="305" t="str">
        <f>+IF(AND(W535&gt;0,V535&lt;&gt;'Data Validation (ROP used only)'!$A$25),SUM(W535:X535),"")</f>
        <v/>
      </c>
      <c r="Z535" s="307">
        <f>IF(OR(V535='Data Validation (ROP used only)'!$A$25,ISBLANK(W535),ISERROR(W535/$I535)),0,W535/$I535)</f>
        <v>0</v>
      </c>
      <c r="AA535" s="308"/>
      <c r="AB535" s="309" t="str" cm="1">
        <f t="array" ref="AB535">_xlfn.IFS(AA535="","",AA535/I535&gt;=2,I535*2,AA535/I535&lt;2,AA535)</f>
        <v/>
      </c>
      <c r="AC535" s="310" t="str">
        <f t="shared" si="72"/>
        <v/>
      </c>
      <c r="AD535" s="286"/>
      <c r="AE535" s="305" t="str">
        <f t="shared" si="73"/>
        <v/>
      </c>
      <c r="AF535" s="311">
        <f t="shared" si="74"/>
        <v>0</v>
      </c>
      <c r="AG535" s="187" t="str">
        <f>IF(L535&gt;0,L535+W535+AB535+AC535+R535+#REF!+N535,"")</f>
        <v/>
      </c>
      <c r="AH535" s="188" t="str">
        <f>IF(L535&gt;0,+X535+AD535+S535+#REF!+O535,"")</f>
        <v/>
      </c>
    </row>
    <row r="536" spans="2:34" ht="13.8" outlineLevel="1" x14ac:dyDescent="0.25">
      <c r="B536" s="1"/>
      <c r="C536" s="1"/>
      <c r="D536" s="1"/>
      <c r="E536" s="2"/>
      <c r="F536" s="1"/>
      <c r="G536" s="2"/>
      <c r="H536" s="286"/>
      <c r="I536" s="287"/>
      <c r="J536" s="288" t="str">
        <f t="shared" si="68"/>
        <v/>
      </c>
      <c r="K536" s="288">
        <f t="shared" si="69"/>
        <v>0</v>
      </c>
      <c r="L536" s="303"/>
      <c r="M536" s="304"/>
      <c r="N536" s="303"/>
      <c r="O536" s="286"/>
      <c r="P536" s="305" t="str">
        <f t="shared" si="70"/>
        <v/>
      </c>
      <c r="Q536" s="304"/>
      <c r="R536" s="303"/>
      <c r="S536" s="286"/>
      <c r="T536" s="305" t="str">
        <f t="shared" si="71"/>
        <v/>
      </c>
      <c r="U536" s="306" t="str">
        <f t="shared" si="67"/>
        <v/>
      </c>
      <c r="V536" s="289"/>
      <c r="W536" s="303"/>
      <c r="X536" s="286"/>
      <c r="Y536" s="305" t="str">
        <f>+IF(AND(W536&gt;0,V536&lt;&gt;'Data Validation (ROP used only)'!$A$25),SUM(W536:X536),"")</f>
        <v/>
      </c>
      <c r="Z536" s="307">
        <f>IF(OR(V536='Data Validation (ROP used only)'!$A$25,ISBLANK(W536),ISERROR(W536/$I536)),0,W536/$I536)</f>
        <v>0</v>
      </c>
      <c r="AA536" s="308"/>
      <c r="AB536" s="309" t="str" cm="1">
        <f t="array" ref="AB536">_xlfn.IFS(AA536="","",AA536/I536&gt;=2,I536*2,AA536/I536&lt;2,AA536)</f>
        <v/>
      </c>
      <c r="AC536" s="310" t="str">
        <f t="shared" si="72"/>
        <v/>
      </c>
      <c r="AD536" s="286"/>
      <c r="AE536" s="305" t="str">
        <f t="shared" si="73"/>
        <v/>
      </c>
      <c r="AF536" s="311">
        <f t="shared" si="74"/>
        <v>0</v>
      </c>
      <c r="AG536" s="187" t="str">
        <f>IF(L536&gt;0,L536+W536+AB536+AC536+R536+#REF!+N536,"")</f>
        <v/>
      </c>
      <c r="AH536" s="188" t="str">
        <f>IF(L536&gt;0,+X536+AD536+S536+#REF!+O536,"")</f>
        <v/>
      </c>
    </row>
    <row r="537" spans="2:34" ht="13.8" outlineLevel="1" x14ac:dyDescent="0.25">
      <c r="B537" s="1"/>
      <c r="C537" s="1"/>
      <c r="D537" s="1"/>
      <c r="E537" s="2"/>
      <c r="F537" s="1"/>
      <c r="G537" s="2"/>
      <c r="H537" s="286"/>
      <c r="I537" s="287"/>
      <c r="J537" s="288" t="str">
        <f t="shared" si="68"/>
        <v/>
      </c>
      <c r="K537" s="288">
        <f t="shared" si="69"/>
        <v>0</v>
      </c>
      <c r="L537" s="303"/>
      <c r="M537" s="304"/>
      <c r="N537" s="303"/>
      <c r="O537" s="286"/>
      <c r="P537" s="305" t="str">
        <f t="shared" si="70"/>
        <v/>
      </c>
      <c r="Q537" s="304"/>
      <c r="R537" s="303"/>
      <c r="S537" s="286"/>
      <c r="T537" s="305" t="str">
        <f t="shared" si="71"/>
        <v/>
      </c>
      <c r="U537" s="306" t="str">
        <f t="shared" si="67"/>
        <v/>
      </c>
      <c r="V537" s="289"/>
      <c r="W537" s="303"/>
      <c r="X537" s="286"/>
      <c r="Y537" s="305" t="str">
        <f>+IF(AND(W537&gt;0,V537&lt;&gt;'Data Validation (ROP used only)'!$A$25),SUM(W537:X537),"")</f>
        <v/>
      </c>
      <c r="Z537" s="307">
        <f>IF(OR(V537='Data Validation (ROP used only)'!$A$25,ISBLANK(W537),ISERROR(W537/$I537)),0,W537/$I537)</f>
        <v>0</v>
      </c>
      <c r="AA537" s="308"/>
      <c r="AB537" s="309" t="str" cm="1">
        <f t="array" ref="AB537">_xlfn.IFS(AA537="","",AA537/I537&gt;=2,I537*2,AA537/I537&lt;2,AA537)</f>
        <v/>
      </c>
      <c r="AC537" s="310" t="str">
        <f t="shared" si="72"/>
        <v/>
      </c>
      <c r="AD537" s="286"/>
      <c r="AE537" s="305" t="str">
        <f t="shared" si="73"/>
        <v/>
      </c>
      <c r="AF537" s="311">
        <f t="shared" si="74"/>
        <v>0</v>
      </c>
      <c r="AG537" s="187" t="str">
        <f>IF(L537&gt;0,L537+W537+AB537+AC537+R537+#REF!+N537,"")</f>
        <v/>
      </c>
      <c r="AH537" s="188" t="str">
        <f>IF(L537&gt;0,+X537+AD537+S537+#REF!+O537,"")</f>
        <v/>
      </c>
    </row>
    <row r="538" spans="2:34" ht="13.8" outlineLevel="1" x14ac:dyDescent="0.25">
      <c r="B538" s="1"/>
      <c r="C538" s="1"/>
      <c r="D538" s="1"/>
      <c r="E538" s="2"/>
      <c r="F538" s="1"/>
      <c r="G538" s="2"/>
      <c r="H538" s="286"/>
      <c r="I538" s="287"/>
      <c r="J538" s="288" t="str">
        <f t="shared" si="68"/>
        <v/>
      </c>
      <c r="K538" s="288">
        <f t="shared" si="69"/>
        <v>0</v>
      </c>
      <c r="L538" s="303"/>
      <c r="M538" s="304"/>
      <c r="N538" s="303"/>
      <c r="O538" s="286"/>
      <c r="P538" s="305" t="str">
        <f t="shared" si="70"/>
        <v/>
      </c>
      <c r="Q538" s="304"/>
      <c r="R538" s="303"/>
      <c r="S538" s="286"/>
      <c r="T538" s="305" t="str">
        <f t="shared" si="71"/>
        <v/>
      </c>
      <c r="U538" s="306" t="str">
        <f t="shared" si="67"/>
        <v/>
      </c>
      <c r="V538" s="289"/>
      <c r="W538" s="303"/>
      <c r="X538" s="286"/>
      <c r="Y538" s="305" t="str">
        <f>+IF(AND(W538&gt;0,V538&lt;&gt;'Data Validation (ROP used only)'!$A$25),SUM(W538:X538),"")</f>
        <v/>
      </c>
      <c r="Z538" s="307">
        <f>IF(OR(V538='Data Validation (ROP used only)'!$A$25,ISBLANK(W538),ISERROR(W538/$I538)),0,W538/$I538)</f>
        <v>0</v>
      </c>
      <c r="AA538" s="308"/>
      <c r="AB538" s="309" t="str" cm="1">
        <f t="array" ref="AB538">_xlfn.IFS(AA538="","",AA538/I538&gt;=2,I538*2,AA538/I538&lt;2,AA538)</f>
        <v/>
      </c>
      <c r="AC538" s="310" t="str">
        <f t="shared" si="72"/>
        <v/>
      </c>
      <c r="AD538" s="286"/>
      <c r="AE538" s="305" t="str">
        <f t="shared" si="73"/>
        <v/>
      </c>
      <c r="AF538" s="311">
        <f t="shared" si="74"/>
        <v>0</v>
      </c>
      <c r="AG538" s="187" t="str">
        <f>IF(L538&gt;0,L538+W538+AB538+AC538+R538+#REF!+N538,"")</f>
        <v/>
      </c>
      <c r="AH538" s="188" t="str">
        <f>IF(L538&gt;0,+X538+AD538+S538+#REF!+O538,"")</f>
        <v/>
      </c>
    </row>
    <row r="539" spans="2:34" ht="13.8" outlineLevel="1" x14ac:dyDescent="0.25">
      <c r="B539" s="1"/>
      <c r="C539" s="1"/>
      <c r="D539" s="1"/>
      <c r="E539" s="2"/>
      <c r="F539" s="1"/>
      <c r="G539" s="2"/>
      <c r="H539" s="286"/>
      <c r="I539" s="287"/>
      <c r="J539" s="288" t="str">
        <f t="shared" si="68"/>
        <v/>
      </c>
      <c r="K539" s="288">
        <f t="shared" si="69"/>
        <v>0</v>
      </c>
      <c r="L539" s="303"/>
      <c r="M539" s="304"/>
      <c r="N539" s="303"/>
      <c r="O539" s="286"/>
      <c r="P539" s="305" t="str">
        <f t="shared" si="70"/>
        <v/>
      </c>
      <c r="Q539" s="304"/>
      <c r="R539" s="303"/>
      <c r="S539" s="286"/>
      <c r="T539" s="305" t="str">
        <f t="shared" si="71"/>
        <v/>
      </c>
      <c r="U539" s="306" t="str">
        <f t="shared" si="67"/>
        <v/>
      </c>
      <c r="V539" s="289"/>
      <c r="W539" s="303"/>
      <c r="X539" s="286"/>
      <c r="Y539" s="305" t="str">
        <f>+IF(AND(W539&gt;0,V539&lt;&gt;'Data Validation (ROP used only)'!$A$25),SUM(W539:X539),"")</f>
        <v/>
      </c>
      <c r="Z539" s="307">
        <f>IF(OR(V539='Data Validation (ROP used only)'!$A$25,ISBLANK(W539),ISERROR(W539/$I539)),0,W539/$I539)</f>
        <v>0</v>
      </c>
      <c r="AA539" s="308"/>
      <c r="AB539" s="309" t="str" cm="1">
        <f t="array" ref="AB539">_xlfn.IFS(AA539="","",AA539/I539&gt;=2,I539*2,AA539/I539&lt;2,AA539)</f>
        <v/>
      </c>
      <c r="AC539" s="310" t="str">
        <f t="shared" si="72"/>
        <v/>
      </c>
      <c r="AD539" s="286"/>
      <c r="AE539" s="305" t="str">
        <f t="shared" si="73"/>
        <v/>
      </c>
      <c r="AF539" s="311">
        <f t="shared" si="74"/>
        <v>0</v>
      </c>
      <c r="AG539" s="187" t="str">
        <f>IF(L539&gt;0,L539+W539+AB539+AC539+R539+#REF!+N539,"")</f>
        <v/>
      </c>
      <c r="AH539" s="188" t="str">
        <f>IF(L539&gt;0,+X539+AD539+S539+#REF!+O539,"")</f>
        <v/>
      </c>
    </row>
    <row r="540" spans="2:34" ht="13.8" outlineLevel="1" x14ac:dyDescent="0.25">
      <c r="B540" s="1"/>
      <c r="C540" s="1"/>
      <c r="D540" s="1"/>
      <c r="E540" s="2"/>
      <c r="F540" s="1"/>
      <c r="G540" s="2"/>
      <c r="H540" s="286"/>
      <c r="I540" s="287"/>
      <c r="J540" s="288" t="str">
        <f t="shared" si="68"/>
        <v/>
      </c>
      <c r="K540" s="288">
        <f t="shared" si="69"/>
        <v>0</v>
      </c>
      <c r="L540" s="303"/>
      <c r="M540" s="304"/>
      <c r="N540" s="303"/>
      <c r="O540" s="286"/>
      <c r="P540" s="305" t="str">
        <f t="shared" si="70"/>
        <v/>
      </c>
      <c r="Q540" s="304"/>
      <c r="R540" s="303"/>
      <c r="S540" s="286"/>
      <c r="T540" s="305" t="str">
        <f t="shared" si="71"/>
        <v/>
      </c>
      <c r="U540" s="306" t="str">
        <f t="shared" si="67"/>
        <v/>
      </c>
      <c r="V540" s="289"/>
      <c r="W540" s="303"/>
      <c r="X540" s="286"/>
      <c r="Y540" s="305" t="str">
        <f>+IF(AND(W540&gt;0,V540&lt;&gt;'Data Validation (ROP used only)'!$A$25),SUM(W540:X540),"")</f>
        <v/>
      </c>
      <c r="Z540" s="307">
        <f>IF(OR(V540='Data Validation (ROP used only)'!$A$25,ISBLANK(W540),ISERROR(W540/$I540)),0,W540/$I540)</f>
        <v>0</v>
      </c>
      <c r="AA540" s="308"/>
      <c r="AB540" s="309" t="str" cm="1">
        <f t="array" ref="AB540">_xlfn.IFS(AA540="","",AA540/I540&gt;=2,I540*2,AA540/I540&lt;2,AA540)</f>
        <v/>
      </c>
      <c r="AC540" s="310" t="str">
        <f t="shared" si="72"/>
        <v/>
      </c>
      <c r="AD540" s="286"/>
      <c r="AE540" s="305" t="str">
        <f t="shared" si="73"/>
        <v/>
      </c>
      <c r="AF540" s="311">
        <f t="shared" si="74"/>
        <v>0</v>
      </c>
      <c r="AG540" s="187" t="str">
        <f>IF(L540&gt;0,L540+W540+AB540+AC540+R540+#REF!+N540,"")</f>
        <v/>
      </c>
      <c r="AH540" s="188" t="str">
        <f>IF(L540&gt;0,+X540+AD540+S540+#REF!+O540,"")</f>
        <v/>
      </c>
    </row>
    <row r="541" spans="2:34" ht="13.8" outlineLevel="1" x14ac:dyDescent="0.25">
      <c r="B541" s="1"/>
      <c r="C541" s="1"/>
      <c r="D541" s="1"/>
      <c r="E541" s="2"/>
      <c r="F541" s="1"/>
      <c r="G541" s="2"/>
      <c r="H541" s="286"/>
      <c r="I541" s="287"/>
      <c r="J541" s="288" t="str">
        <f t="shared" si="68"/>
        <v/>
      </c>
      <c r="K541" s="288">
        <f t="shared" si="69"/>
        <v>0</v>
      </c>
      <c r="L541" s="303"/>
      <c r="M541" s="304"/>
      <c r="N541" s="303"/>
      <c r="O541" s="286"/>
      <c r="P541" s="305" t="str">
        <f t="shared" si="70"/>
        <v/>
      </c>
      <c r="Q541" s="304"/>
      <c r="R541" s="303"/>
      <c r="S541" s="286"/>
      <c r="T541" s="305" t="str">
        <f t="shared" si="71"/>
        <v/>
      </c>
      <c r="U541" s="306" t="str">
        <f t="shared" si="67"/>
        <v/>
      </c>
      <c r="V541" s="289"/>
      <c r="W541" s="303"/>
      <c r="X541" s="286"/>
      <c r="Y541" s="305" t="str">
        <f>+IF(AND(W541&gt;0,V541&lt;&gt;'Data Validation (ROP used only)'!$A$25),SUM(W541:X541),"")</f>
        <v/>
      </c>
      <c r="Z541" s="307">
        <f>IF(OR(V541='Data Validation (ROP used only)'!$A$25,ISBLANK(W541),ISERROR(W541/$I541)),0,W541/$I541)</f>
        <v>0</v>
      </c>
      <c r="AA541" s="308"/>
      <c r="AB541" s="309" t="str" cm="1">
        <f t="array" ref="AB541">_xlfn.IFS(AA541="","",AA541/I541&gt;=2,I541*2,AA541/I541&lt;2,AA541)</f>
        <v/>
      </c>
      <c r="AC541" s="310" t="str">
        <f t="shared" si="72"/>
        <v/>
      </c>
      <c r="AD541" s="286"/>
      <c r="AE541" s="305" t="str">
        <f t="shared" si="73"/>
        <v/>
      </c>
      <c r="AF541" s="311">
        <f t="shared" si="74"/>
        <v>0</v>
      </c>
      <c r="AG541" s="187" t="str">
        <f>IF(L541&gt;0,L541+W541+AB541+AC541+R541+#REF!+N541,"")</f>
        <v/>
      </c>
      <c r="AH541" s="188" t="str">
        <f>IF(L541&gt;0,+X541+AD541+S541+#REF!+O541,"")</f>
        <v/>
      </c>
    </row>
    <row r="542" spans="2:34" ht="13.8" outlineLevel="1" x14ac:dyDescent="0.25">
      <c r="B542" s="1"/>
      <c r="C542" s="1"/>
      <c r="D542" s="1"/>
      <c r="E542" s="2"/>
      <c r="F542" s="1"/>
      <c r="G542" s="2"/>
      <c r="H542" s="286"/>
      <c r="I542" s="287"/>
      <c r="J542" s="288" t="str">
        <f t="shared" si="68"/>
        <v/>
      </c>
      <c r="K542" s="288">
        <f t="shared" si="69"/>
        <v>0</v>
      </c>
      <c r="L542" s="303"/>
      <c r="M542" s="304"/>
      <c r="N542" s="303"/>
      <c r="O542" s="286"/>
      <c r="P542" s="305" t="str">
        <f t="shared" si="70"/>
        <v/>
      </c>
      <c r="Q542" s="304"/>
      <c r="R542" s="303"/>
      <c r="S542" s="286"/>
      <c r="T542" s="305" t="str">
        <f t="shared" si="71"/>
        <v/>
      </c>
      <c r="U542" s="306" t="str">
        <f t="shared" si="67"/>
        <v/>
      </c>
      <c r="V542" s="289"/>
      <c r="W542" s="303"/>
      <c r="X542" s="286"/>
      <c r="Y542" s="305" t="str">
        <f>+IF(AND(W542&gt;0,V542&lt;&gt;'Data Validation (ROP used only)'!$A$25),SUM(W542:X542),"")</f>
        <v/>
      </c>
      <c r="Z542" s="307">
        <f>IF(OR(V542='Data Validation (ROP used only)'!$A$25,ISBLANK(W542),ISERROR(W542/$I542)),0,W542/$I542)</f>
        <v>0</v>
      </c>
      <c r="AA542" s="308"/>
      <c r="AB542" s="309" t="str" cm="1">
        <f t="array" ref="AB542">_xlfn.IFS(AA542="","",AA542/I542&gt;=2,I542*2,AA542/I542&lt;2,AA542)</f>
        <v/>
      </c>
      <c r="AC542" s="310" t="str">
        <f t="shared" si="72"/>
        <v/>
      </c>
      <c r="AD542" s="286"/>
      <c r="AE542" s="305" t="str">
        <f t="shared" si="73"/>
        <v/>
      </c>
      <c r="AF542" s="311">
        <f t="shared" si="74"/>
        <v>0</v>
      </c>
      <c r="AG542" s="187" t="str">
        <f>IF(L542&gt;0,L542+W542+AB542+AC542+R542+#REF!+N542,"")</f>
        <v/>
      </c>
      <c r="AH542" s="188" t="str">
        <f>IF(L542&gt;0,+X542+AD542+S542+#REF!+O542,"")</f>
        <v/>
      </c>
    </row>
    <row r="543" spans="2:34" ht="13.8" outlineLevel="1" x14ac:dyDescent="0.25">
      <c r="B543" s="1"/>
      <c r="C543" s="1"/>
      <c r="D543" s="1"/>
      <c r="E543" s="2"/>
      <c r="F543" s="1"/>
      <c r="G543" s="2"/>
      <c r="H543" s="286"/>
      <c r="I543" s="287"/>
      <c r="J543" s="288" t="str">
        <f t="shared" si="68"/>
        <v/>
      </c>
      <c r="K543" s="288">
        <f t="shared" si="69"/>
        <v>0</v>
      </c>
      <c r="L543" s="303"/>
      <c r="M543" s="304"/>
      <c r="N543" s="303"/>
      <c r="O543" s="286"/>
      <c r="P543" s="305" t="str">
        <f t="shared" si="70"/>
        <v/>
      </c>
      <c r="Q543" s="304"/>
      <c r="R543" s="303"/>
      <c r="S543" s="286"/>
      <c r="T543" s="305" t="str">
        <f t="shared" si="71"/>
        <v/>
      </c>
      <c r="U543" s="306" t="str">
        <f t="shared" si="67"/>
        <v/>
      </c>
      <c r="V543" s="289"/>
      <c r="W543" s="303"/>
      <c r="X543" s="286"/>
      <c r="Y543" s="305" t="str">
        <f>+IF(AND(W543&gt;0,V543&lt;&gt;'Data Validation (ROP used only)'!$A$25),SUM(W543:X543),"")</f>
        <v/>
      </c>
      <c r="Z543" s="307">
        <f>IF(OR(V543='Data Validation (ROP used only)'!$A$25,ISBLANK(W543),ISERROR(W543/$I543)),0,W543/$I543)</f>
        <v>0</v>
      </c>
      <c r="AA543" s="308"/>
      <c r="AB543" s="309" t="str" cm="1">
        <f t="array" ref="AB543">_xlfn.IFS(AA543="","",AA543/I543&gt;=2,I543*2,AA543/I543&lt;2,AA543)</f>
        <v/>
      </c>
      <c r="AC543" s="310" t="str">
        <f t="shared" si="72"/>
        <v/>
      </c>
      <c r="AD543" s="286"/>
      <c r="AE543" s="305" t="str">
        <f t="shared" si="73"/>
        <v/>
      </c>
      <c r="AF543" s="311">
        <f t="shared" si="74"/>
        <v>0</v>
      </c>
      <c r="AG543" s="187" t="str">
        <f>IF(L543&gt;0,L543+W543+AB543+AC543+R543+#REF!+N543,"")</f>
        <v/>
      </c>
      <c r="AH543" s="188" t="str">
        <f>IF(L543&gt;0,+X543+AD543+S543+#REF!+O543,"")</f>
        <v/>
      </c>
    </row>
    <row r="544" spans="2:34" ht="13.8" outlineLevel="1" x14ac:dyDescent="0.25">
      <c r="B544" s="1"/>
      <c r="C544" s="1"/>
      <c r="D544" s="1"/>
      <c r="E544" s="2"/>
      <c r="F544" s="1"/>
      <c r="G544" s="2"/>
      <c r="H544" s="286"/>
      <c r="I544" s="287"/>
      <c r="J544" s="288" t="str">
        <f t="shared" si="68"/>
        <v/>
      </c>
      <c r="K544" s="288">
        <f t="shared" si="69"/>
        <v>0</v>
      </c>
      <c r="L544" s="303"/>
      <c r="M544" s="304"/>
      <c r="N544" s="303"/>
      <c r="O544" s="286"/>
      <c r="P544" s="305" t="str">
        <f t="shared" si="70"/>
        <v/>
      </c>
      <c r="Q544" s="304"/>
      <c r="R544" s="303"/>
      <c r="S544" s="286"/>
      <c r="T544" s="305" t="str">
        <f t="shared" si="71"/>
        <v/>
      </c>
      <c r="U544" s="306" t="str">
        <f t="shared" si="67"/>
        <v/>
      </c>
      <c r="V544" s="289"/>
      <c r="W544" s="303"/>
      <c r="X544" s="286"/>
      <c r="Y544" s="305" t="str">
        <f>+IF(AND(W544&gt;0,V544&lt;&gt;'Data Validation (ROP used only)'!$A$25),SUM(W544:X544),"")</f>
        <v/>
      </c>
      <c r="Z544" s="307">
        <f>IF(OR(V544='Data Validation (ROP used only)'!$A$25,ISBLANK(W544),ISERROR(W544/$I544)),0,W544/$I544)</f>
        <v>0</v>
      </c>
      <c r="AA544" s="308"/>
      <c r="AB544" s="309" t="str" cm="1">
        <f t="array" ref="AB544">_xlfn.IFS(AA544="","",AA544/I544&gt;=2,I544*2,AA544/I544&lt;2,AA544)</f>
        <v/>
      </c>
      <c r="AC544" s="310" t="str">
        <f t="shared" si="72"/>
        <v/>
      </c>
      <c r="AD544" s="286"/>
      <c r="AE544" s="305" t="str">
        <f t="shared" si="73"/>
        <v/>
      </c>
      <c r="AF544" s="311">
        <f t="shared" si="74"/>
        <v>0</v>
      </c>
      <c r="AG544" s="187" t="str">
        <f>IF(L544&gt;0,L544+W544+AB544+AC544+R544+#REF!+N544,"")</f>
        <v/>
      </c>
      <c r="AH544" s="188" t="str">
        <f>IF(L544&gt;0,+X544+AD544+S544+#REF!+O544,"")</f>
        <v/>
      </c>
    </row>
    <row r="545" spans="2:34" ht="13.8" outlineLevel="1" x14ac:dyDescent="0.25">
      <c r="B545" s="1"/>
      <c r="C545" s="1"/>
      <c r="D545" s="1"/>
      <c r="E545" s="2"/>
      <c r="F545" s="1"/>
      <c r="G545" s="2"/>
      <c r="H545" s="286"/>
      <c r="I545" s="287"/>
      <c r="J545" s="288" t="str">
        <f t="shared" si="68"/>
        <v/>
      </c>
      <c r="K545" s="288">
        <f t="shared" si="69"/>
        <v>0</v>
      </c>
      <c r="L545" s="303"/>
      <c r="M545" s="304"/>
      <c r="N545" s="303"/>
      <c r="O545" s="286"/>
      <c r="P545" s="305" t="str">
        <f t="shared" si="70"/>
        <v/>
      </c>
      <c r="Q545" s="304"/>
      <c r="R545" s="303"/>
      <c r="S545" s="286"/>
      <c r="T545" s="305" t="str">
        <f t="shared" si="71"/>
        <v/>
      </c>
      <c r="U545" s="306" t="str">
        <f t="shared" si="67"/>
        <v/>
      </c>
      <c r="V545" s="289"/>
      <c r="W545" s="303"/>
      <c r="X545" s="286"/>
      <c r="Y545" s="305" t="str">
        <f>+IF(AND(W545&gt;0,V545&lt;&gt;'Data Validation (ROP used only)'!$A$25),SUM(W545:X545),"")</f>
        <v/>
      </c>
      <c r="Z545" s="307">
        <f>IF(OR(V545='Data Validation (ROP used only)'!$A$25,ISBLANK(W545),ISERROR(W545/$I545)),0,W545/$I545)</f>
        <v>0</v>
      </c>
      <c r="AA545" s="308"/>
      <c r="AB545" s="309" t="str" cm="1">
        <f t="array" ref="AB545">_xlfn.IFS(AA545="","",AA545/I545&gt;=2,I545*2,AA545/I545&lt;2,AA545)</f>
        <v/>
      </c>
      <c r="AC545" s="310" t="str">
        <f t="shared" si="72"/>
        <v/>
      </c>
      <c r="AD545" s="286"/>
      <c r="AE545" s="305" t="str">
        <f t="shared" si="73"/>
        <v/>
      </c>
      <c r="AF545" s="311">
        <f t="shared" si="74"/>
        <v>0</v>
      </c>
      <c r="AG545" s="187" t="str">
        <f>IF(L545&gt;0,L545+W545+AB545+AC545+R545+#REF!+N545,"")</f>
        <v/>
      </c>
      <c r="AH545" s="188" t="str">
        <f>IF(L545&gt;0,+X545+AD545+S545+#REF!+O545,"")</f>
        <v/>
      </c>
    </row>
    <row r="546" spans="2:34" ht="13.8" outlineLevel="1" x14ac:dyDescent="0.25">
      <c r="B546" s="1"/>
      <c r="C546" s="1"/>
      <c r="D546" s="1"/>
      <c r="E546" s="2"/>
      <c r="F546" s="1"/>
      <c r="G546" s="2"/>
      <c r="H546" s="286"/>
      <c r="I546" s="287"/>
      <c r="J546" s="288" t="str">
        <f t="shared" si="68"/>
        <v/>
      </c>
      <c r="K546" s="288">
        <f t="shared" si="69"/>
        <v>0</v>
      </c>
      <c r="L546" s="303"/>
      <c r="M546" s="304"/>
      <c r="N546" s="303"/>
      <c r="O546" s="286"/>
      <c r="P546" s="305" t="str">
        <f t="shared" si="70"/>
        <v/>
      </c>
      <c r="Q546" s="304"/>
      <c r="R546" s="303"/>
      <c r="S546" s="286"/>
      <c r="T546" s="305" t="str">
        <f t="shared" si="71"/>
        <v/>
      </c>
      <c r="U546" s="306" t="str">
        <f t="shared" si="67"/>
        <v/>
      </c>
      <c r="V546" s="289"/>
      <c r="W546" s="303"/>
      <c r="X546" s="286"/>
      <c r="Y546" s="305" t="str">
        <f>+IF(AND(W546&gt;0,V546&lt;&gt;'Data Validation (ROP used only)'!$A$25),SUM(W546:X546),"")</f>
        <v/>
      </c>
      <c r="Z546" s="307">
        <f>IF(OR(V546='Data Validation (ROP used only)'!$A$25,ISBLANK(W546),ISERROR(W546/$I546)),0,W546/$I546)</f>
        <v>0</v>
      </c>
      <c r="AA546" s="308"/>
      <c r="AB546" s="309" t="str" cm="1">
        <f t="array" ref="AB546">_xlfn.IFS(AA546="","",AA546/I546&gt;=2,I546*2,AA546/I546&lt;2,AA546)</f>
        <v/>
      </c>
      <c r="AC546" s="310" t="str">
        <f t="shared" si="72"/>
        <v/>
      </c>
      <c r="AD546" s="286"/>
      <c r="AE546" s="305" t="str">
        <f t="shared" si="73"/>
        <v/>
      </c>
      <c r="AF546" s="311">
        <f t="shared" si="74"/>
        <v>0</v>
      </c>
      <c r="AG546" s="187" t="str">
        <f>IF(L546&gt;0,L546+W546+AB546+AC546+R546+#REF!+N546,"")</f>
        <v/>
      </c>
      <c r="AH546" s="188" t="str">
        <f>IF(L546&gt;0,+X546+AD546+S546+#REF!+O546,"")</f>
        <v/>
      </c>
    </row>
    <row r="547" spans="2:34" ht="13.8" outlineLevel="1" x14ac:dyDescent="0.25">
      <c r="B547" s="1"/>
      <c r="C547" s="1"/>
      <c r="D547" s="1"/>
      <c r="E547" s="2"/>
      <c r="F547" s="1"/>
      <c r="G547" s="2"/>
      <c r="H547" s="286"/>
      <c r="I547" s="287"/>
      <c r="J547" s="288" t="str">
        <f t="shared" si="68"/>
        <v/>
      </c>
      <c r="K547" s="288">
        <f t="shared" si="69"/>
        <v>0</v>
      </c>
      <c r="L547" s="303"/>
      <c r="M547" s="304"/>
      <c r="N547" s="303"/>
      <c r="O547" s="286"/>
      <c r="P547" s="305" t="str">
        <f t="shared" si="70"/>
        <v/>
      </c>
      <c r="Q547" s="304"/>
      <c r="R547" s="303"/>
      <c r="S547" s="286"/>
      <c r="T547" s="305" t="str">
        <f t="shared" si="71"/>
        <v/>
      </c>
      <c r="U547" s="306" t="str">
        <f t="shared" si="67"/>
        <v/>
      </c>
      <c r="V547" s="289"/>
      <c r="W547" s="303"/>
      <c r="X547" s="286"/>
      <c r="Y547" s="305" t="str">
        <f>+IF(AND(W547&gt;0,V547&lt;&gt;'Data Validation (ROP used only)'!$A$25),SUM(W547:X547),"")</f>
        <v/>
      </c>
      <c r="Z547" s="307">
        <f>IF(OR(V547='Data Validation (ROP used only)'!$A$25,ISBLANK(W547),ISERROR(W547/$I547)),0,W547/$I547)</f>
        <v>0</v>
      </c>
      <c r="AA547" s="308"/>
      <c r="AB547" s="309" t="str" cm="1">
        <f t="array" ref="AB547">_xlfn.IFS(AA547="","",AA547/I547&gt;=2,I547*2,AA547/I547&lt;2,AA547)</f>
        <v/>
      </c>
      <c r="AC547" s="310" t="str">
        <f t="shared" si="72"/>
        <v/>
      </c>
      <c r="AD547" s="286"/>
      <c r="AE547" s="305" t="str">
        <f t="shared" si="73"/>
        <v/>
      </c>
      <c r="AF547" s="311">
        <f t="shared" si="74"/>
        <v>0</v>
      </c>
      <c r="AG547" s="187" t="str">
        <f>IF(L547&gt;0,L547+W547+AB547+AC547+R547+#REF!+N547,"")</f>
        <v/>
      </c>
      <c r="AH547" s="188" t="str">
        <f>IF(L547&gt;0,+X547+AD547+S547+#REF!+O547,"")</f>
        <v/>
      </c>
    </row>
    <row r="548" spans="2:34" ht="13.8" outlineLevel="1" x14ac:dyDescent="0.25">
      <c r="B548" s="1"/>
      <c r="C548" s="1"/>
      <c r="D548" s="1"/>
      <c r="E548" s="2"/>
      <c r="F548" s="1"/>
      <c r="G548" s="2"/>
      <c r="H548" s="286"/>
      <c r="I548" s="287"/>
      <c r="J548" s="288" t="str">
        <f t="shared" si="68"/>
        <v/>
      </c>
      <c r="K548" s="288">
        <f t="shared" si="69"/>
        <v>0</v>
      </c>
      <c r="L548" s="303"/>
      <c r="M548" s="304"/>
      <c r="N548" s="303"/>
      <c r="O548" s="286"/>
      <c r="P548" s="305" t="str">
        <f t="shared" si="70"/>
        <v/>
      </c>
      <c r="Q548" s="304"/>
      <c r="R548" s="303"/>
      <c r="S548" s="286"/>
      <c r="T548" s="305" t="str">
        <f t="shared" si="71"/>
        <v/>
      </c>
      <c r="U548" s="306" t="str">
        <f t="shared" si="67"/>
        <v/>
      </c>
      <c r="V548" s="289"/>
      <c r="W548" s="303"/>
      <c r="X548" s="286"/>
      <c r="Y548" s="305" t="str">
        <f>+IF(AND(W548&gt;0,V548&lt;&gt;'Data Validation (ROP used only)'!$A$25),SUM(W548:X548),"")</f>
        <v/>
      </c>
      <c r="Z548" s="307">
        <f>IF(OR(V548='Data Validation (ROP used only)'!$A$25,ISBLANK(W548),ISERROR(W548/$I548)),0,W548/$I548)</f>
        <v>0</v>
      </c>
      <c r="AA548" s="308"/>
      <c r="AB548" s="309" t="str" cm="1">
        <f t="array" ref="AB548">_xlfn.IFS(AA548="","",AA548/I548&gt;=2,I548*2,AA548/I548&lt;2,AA548)</f>
        <v/>
      </c>
      <c r="AC548" s="310" t="str">
        <f t="shared" si="72"/>
        <v/>
      </c>
      <c r="AD548" s="286"/>
      <c r="AE548" s="305" t="str">
        <f t="shared" si="73"/>
        <v/>
      </c>
      <c r="AF548" s="311">
        <f t="shared" si="74"/>
        <v>0</v>
      </c>
      <c r="AG548" s="187" t="str">
        <f>IF(L548&gt;0,L548+W548+AB548+AC548+R548+#REF!+N548,"")</f>
        <v/>
      </c>
      <c r="AH548" s="188" t="str">
        <f>IF(L548&gt;0,+X548+AD548+S548+#REF!+O548,"")</f>
        <v/>
      </c>
    </row>
    <row r="549" spans="2:34" ht="13.8" outlineLevel="1" x14ac:dyDescent="0.25">
      <c r="B549" s="1"/>
      <c r="C549" s="1"/>
      <c r="D549" s="1"/>
      <c r="E549" s="2"/>
      <c r="F549" s="1"/>
      <c r="G549" s="2"/>
      <c r="H549" s="286"/>
      <c r="I549" s="287"/>
      <c r="J549" s="288" t="str">
        <f t="shared" si="68"/>
        <v/>
      </c>
      <c r="K549" s="288">
        <f t="shared" si="69"/>
        <v>0</v>
      </c>
      <c r="L549" s="303"/>
      <c r="M549" s="304"/>
      <c r="N549" s="303"/>
      <c r="O549" s="286"/>
      <c r="P549" s="305" t="str">
        <f t="shared" si="70"/>
        <v/>
      </c>
      <c r="Q549" s="304"/>
      <c r="R549" s="303"/>
      <c r="S549" s="286"/>
      <c r="T549" s="305" t="str">
        <f t="shared" si="71"/>
        <v/>
      </c>
      <c r="U549" s="306" t="str">
        <f t="shared" si="67"/>
        <v/>
      </c>
      <c r="V549" s="289"/>
      <c r="W549" s="303"/>
      <c r="X549" s="286"/>
      <c r="Y549" s="305" t="str">
        <f>+IF(AND(W549&gt;0,V549&lt;&gt;'Data Validation (ROP used only)'!$A$25),SUM(W549:X549),"")</f>
        <v/>
      </c>
      <c r="Z549" s="307">
        <f>IF(OR(V549='Data Validation (ROP used only)'!$A$25,ISBLANK(W549),ISERROR(W549/$I549)),0,W549/$I549)</f>
        <v>0</v>
      </c>
      <c r="AA549" s="308"/>
      <c r="AB549" s="309" t="str" cm="1">
        <f t="array" ref="AB549">_xlfn.IFS(AA549="","",AA549/I549&gt;=2,I549*2,AA549/I549&lt;2,AA549)</f>
        <v/>
      </c>
      <c r="AC549" s="310" t="str">
        <f t="shared" si="72"/>
        <v/>
      </c>
      <c r="AD549" s="286"/>
      <c r="AE549" s="305" t="str">
        <f t="shared" si="73"/>
        <v/>
      </c>
      <c r="AF549" s="311">
        <f t="shared" si="74"/>
        <v>0</v>
      </c>
      <c r="AG549" s="187" t="str">
        <f>IF(L549&gt;0,L549+W549+AB549+AC549+R549+#REF!+N549,"")</f>
        <v/>
      </c>
      <c r="AH549" s="188" t="str">
        <f>IF(L549&gt;0,+X549+AD549+S549+#REF!+O549,"")</f>
        <v/>
      </c>
    </row>
    <row r="550" spans="2:34" ht="13.8" outlineLevel="1" x14ac:dyDescent="0.25">
      <c r="B550" s="1"/>
      <c r="C550" s="1"/>
      <c r="D550" s="1"/>
      <c r="E550" s="2"/>
      <c r="F550" s="1"/>
      <c r="G550" s="2"/>
      <c r="H550" s="286"/>
      <c r="I550" s="287"/>
      <c r="J550" s="288" t="str">
        <f t="shared" si="68"/>
        <v/>
      </c>
      <c r="K550" s="288">
        <f t="shared" si="69"/>
        <v>0</v>
      </c>
      <c r="L550" s="303"/>
      <c r="M550" s="304"/>
      <c r="N550" s="303"/>
      <c r="O550" s="286"/>
      <c r="P550" s="305" t="str">
        <f t="shared" si="70"/>
        <v/>
      </c>
      <c r="Q550" s="304"/>
      <c r="R550" s="303"/>
      <c r="S550" s="286"/>
      <c r="T550" s="305" t="str">
        <f t="shared" si="71"/>
        <v/>
      </c>
      <c r="U550" s="306" t="str">
        <f t="shared" si="67"/>
        <v/>
      </c>
      <c r="V550" s="289"/>
      <c r="W550" s="303"/>
      <c r="X550" s="286"/>
      <c r="Y550" s="305" t="str">
        <f>+IF(AND(W550&gt;0,V550&lt;&gt;'Data Validation (ROP used only)'!$A$25),SUM(W550:X550),"")</f>
        <v/>
      </c>
      <c r="Z550" s="307">
        <f>IF(OR(V550='Data Validation (ROP used only)'!$A$25,ISBLANK(W550),ISERROR(W550/$I550)),0,W550/$I550)</f>
        <v>0</v>
      </c>
      <c r="AA550" s="308"/>
      <c r="AB550" s="309" t="str" cm="1">
        <f t="array" ref="AB550">_xlfn.IFS(AA550="","",AA550/I550&gt;=2,I550*2,AA550/I550&lt;2,AA550)</f>
        <v/>
      </c>
      <c r="AC550" s="310" t="str">
        <f t="shared" si="72"/>
        <v/>
      </c>
      <c r="AD550" s="286"/>
      <c r="AE550" s="305" t="str">
        <f t="shared" si="73"/>
        <v/>
      </c>
      <c r="AF550" s="311">
        <f t="shared" si="74"/>
        <v>0</v>
      </c>
      <c r="AG550" s="187" t="str">
        <f>IF(L550&gt;0,L550+W550+AB550+AC550+R550+#REF!+N550,"")</f>
        <v/>
      </c>
      <c r="AH550" s="188" t="str">
        <f>IF(L550&gt;0,+X550+AD550+S550+#REF!+O550,"")</f>
        <v/>
      </c>
    </row>
    <row r="551" spans="2:34" ht="13.8" outlineLevel="1" x14ac:dyDescent="0.25">
      <c r="B551" s="1"/>
      <c r="C551" s="1"/>
      <c r="D551" s="1"/>
      <c r="E551" s="2"/>
      <c r="F551" s="1"/>
      <c r="G551" s="2"/>
      <c r="H551" s="286"/>
      <c r="I551" s="287"/>
      <c r="J551" s="288" t="str">
        <f t="shared" si="68"/>
        <v/>
      </c>
      <c r="K551" s="288">
        <f t="shared" si="69"/>
        <v>0</v>
      </c>
      <c r="L551" s="303"/>
      <c r="M551" s="304"/>
      <c r="N551" s="303"/>
      <c r="O551" s="286"/>
      <c r="P551" s="305" t="str">
        <f t="shared" si="70"/>
        <v/>
      </c>
      <c r="Q551" s="304"/>
      <c r="R551" s="303"/>
      <c r="S551" s="286"/>
      <c r="T551" s="305" t="str">
        <f t="shared" si="71"/>
        <v/>
      </c>
      <c r="U551" s="306" t="str">
        <f t="shared" si="67"/>
        <v/>
      </c>
      <c r="V551" s="289"/>
      <c r="W551" s="303"/>
      <c r="X551" s="286"/>
      <c r="Y551" s="305" t="str">
        <f>+IF(AND(W551&gt;0,V551&lt;&gt;'Data Validation (ROP used only)'!$A$25),SUM(W551:X551),"")</f>
        <v/>
      </c>
      <c r="Z551" s="307">
        <f>IF(OR(V551='Data Validation (ROP used only)'!$A$25,ISBLANK(W551),ISERROR(W551/$I551)),0,W551/$I551)</f>
        <v>0</v>
      </c>
      <c r="AA551" s="308"/>
      <c r="AB551" s="309" t="str" cm="1">
        <f t="array" ref="AB551">_xlfn.IFS(AA551="","",AA551/I551&gt;=2,I551*2,AA551/I551&lt;2,AA551)</f>
        <v/>
      </c>
      <c r="AC551" s="310" t="str">
        <f t="shared" si="72"/>
        <v/>
      </c>
      <c r="AD551" s="286"/>
      <c r="AE551" s="305" t="str">
        <f t="shared" si="73"/>
        <v/>
      </c>
      <c r="AF551" s="311">
        <f t="shared" si="74"/>
        <v>0</v>
      </c>
      <c r="AG551" s="187" t="str">
        <f>IF(L551&gt;0,L551+W551+AB551+AC551+R551+#REF!+N551,"")</f>
        <v/>
      </c>
      <c r="AH551" s="188" t="str">
        <f>IF(L551&gt;0,+X551+AD551+S551+#REF!+O551,"")</f>
        <v/>
      </c>
    </row>
    <row r="552" spans="2:34" ht="13.8" outlineLevel="1" x14ac:dyDescent="0.25">
      <c r="B552" s="1"/>
      <c r="C552" s="1"/>
      <c r="D552" s="1"/>
      <c r="E552" s="2"/>
      <c r="F552" s="1"/>
      <c r="G552" s="2"/>
      <c r="H552" s="286"/>
      <c r="I552" s="287"/>
      <c r="J552" s="288" t="str">
        <f t="shared" si="68"/>
        <v/>
      </c>
      <c r="K552" s="288">
        <f t="shared" si="69"/>
        <v>0</v>
      </c>
      <c r="L552" s="303"/>
      <c r="M552" s="304"/>
      <c r="N552" s="303"/>
      <c r="O552" s="286"/>
      <c r="P552" s="305" t="str">
        <f t="shared" si="70"/>
        <v/>
      </c>
      <c r="Q552" s="304"/>
      <c r="R552" s="303"/>
      <c r="S552" s="286"/>
      <c r="T552" s="305" t="str">
        <f t="shared" si="71"/>
        <v/>
      </c>
      <c r="U552" s="306" t="str">
        <f t="shared" si="67"/>
        <v/>
      </c>
      <c r="V552" s="289"/>
      <c r="W552" s="303"/>
      <c r="X552" s="286"/>
      <c r="Y552" s="305" t="str">
        <f>+IF(AND(W552&gt;0,V552&lt;&gt;'Data Validation (ROP used only)'!$A$25),SUM(W552:X552),"")</f>
        <v/>
      </c>
      <c r="Z552" s="307">
        <f>IF(OR(V552='Data Validation (ROP used only)'!$A$25,ISBLANK(W552),ISERROR(W552/$I552)),0,W552/$I552)</f>
        <v>0</v>
      </c>
      <c r="AA552" s="308"/>
      <c r="AB552" s="309" t="str" cm="1">
        <f t="array" ref="AB552">_xlfn.IFS(AA552="","",AA552/I552&gt;=2,I552*2,AA552/I552&lt;2,AA552)</f>
        <v/>
      </c>
      <c r="AC552" s="310" t="str">
        <f t="shared" si="72"/>
        <v/>
      </c>
      <c r="AD552" s="286"/>
      <c r="AE552" s="305" t="str">
        <f t="shared" si="73"/>
        <v/>
      </c>
      <c r="AF552" s="311">
        <f t="shared" si="74"/>
        <v>0</v>
      </c>
      <c r="AG552" s="187" t="str">
        <f>IF(L552&gt;0,L552+W552+AB552+AC552+R552+#REF!+N552,"")</f>
        <v/>
      </c>
      <c r="AH552" s="188" t="str">
        <f>IF(L552&gt;0,+X552+AD552+S552+#REF!+O552,"")</f>
        <v/>
      </c>
    </row>
    <row r="553" spans="2:34" ht="13.8" outlineLevel="1" x14ac:dyDescent="0.25">
      <c r="B553" s="1"/>
      <c r="C553" s="1"/>
      <c r="D553" s="1"/>
      <c r="E553" s="2"/>
      <c r="F553" s="1"/>
      <c r="G553" s="2"/>
      <c r="H553" s="286"/>
      <c r="I553" s="287"/>
      <c r="J553" s="288" t="str">
        <f t="shared" si="68"/>
        <v/>
      </c>
      <c r="K553" s="288">
        <f t="shared" si="69"/>
        <v>0</v>
      </c>
      <c r="L553" s="303"/>
      <c r="M553" s="304"/>
      <c r="N553" s="303"/>
      <c r="O553" s="286"/>
      <c r="P553" s="305" t="str">
        <f t="shared" si="70"/>
        <v/>
      </c>
      <c r="Q553" s="304"/>
      <c r="R553" s="303"/>
      <c r="S553" s="286"/>
      <c r="T553" s="305" t="str">
        <f t="shared" si="71"/>
        <v/>
      </c>
      <c r="U553" s="306" t="str">
        <f t="shared" si="67"/>
        <v/>
      </c>
      <c r="V553" s="289"/>
      <c r="W553" s="303"/>
      <c r="X553" s="286"/>
      <c r="Y553" s="305" t="str">
        <f>+IF(AND(W553&gt;0,V553&lt;&gt;'Data Validation (ROP used only)'!$A$25),SUM(W553:X553),"")</f>
        <v/>
      </c>
      <c r="Z553" s="307">
        <f>IF(OR(V553='Data Validation (ROP used only)'!$A$25,ISBLANK(W553),ISERROR(W553/$I553)),0,W553/$I553)</f>
        <v>0</v>
      </c>
      <c r="AA553" s="308"/>
      <c r="AB553" s="309" t="str" cm="1">
        <f t="array" ref="AB553">_xlfn.IFS(AA553="","",AA553/I553&gt;=2,I553*2,AA553/I553&lt;2,AA553)</f>
        <v/>
      </c>
      <c r="AC553" s="310" t="str">
        <f t="shared" si="72"/>
        <v/>
      </c>
      <c r="AD553" s="286"/>
      <c r="AE553" s="305" t="str">
        <f t="shared" si="73"/>
        <v/>
      </c>
      <c r="AF553" s="311">
        <f t="shared" si="74"/>
        <v>0</v>
      </c>
      <c r="AG553" s="187" t="str">
        <f>IF(L553&gt;0,L553+W553+AB553+AC553+R553+#REF!+N553,"")</f>
        <v/>
      </c>
      <c r="AH553" s="188" t="str">
        <f>IF(L553&gt;0,+X553+AD553+S553+#REF!+O553,"")</f>
        <v/>
      </c>
    </row>
    <row r="554" spans="2:34" ht="13.8" outlineLevel="1" x14ac:dyDescent="0.25">
      <c r="B554" s="1"/>
      <c r="C554" s="1"/>
      <c r="D554" s="1"/>
      <c r="E554" s="2"/>
      <c r="F554" s="1"/>
      <c r="G554" s="2"/>
      <c r="H554" s="286"/>
      <c r="I554" s="287"/>
      <c r="J554" s="288" t="str">
        <f t="shared" si="68"/>
        <v/>
      </c>
      <c r="K554" s="288">
        <f t="shared" si="69"/>
        <v>0</v>
      </c>
      <c r="L554" s="303"/>
      <c r="M554" s="304"/>
      <c r="N554" s="303"/>
      <c r="O554" s="286"/>
      <c r="P554" s="305" t="str">
        <f t="shared" si="70"/>
        <v/>
      </c>
      <c r="Q554" s="304"/>
      <c r="R554" s="303"/>
      <c r="S554" s="286"/>
      <c r="T554" s="305" t="str">
        <f t="shared" si="71"/>
        <v/>
      </c>
      <c r="U554" s="306" t="str">
        <f t="shared" si="67"/>
        <v/>
      </c>
      <c r="V554" s="289"/>
      <c r="W554" s="303"/>
      <c r="X554" s="286"/>
      <c r="Y554" s="305" t="str">
        <f>+IF(AND(W554&gt;0,V554&lt;&gt;'Data Validation (ROP used only)'!$A$25),SUM(W554:X554),"")</f>
        <v/>
      </c>
      <c r="Z554" s="307">
        <f>IF(OR(V554='Data Validation (ROP used only)'!$A$25,ISBLANK(W554),ISERROR(W554/$I554)),0,W554/$I554)</f>
        <v>0</v>
      </c>
      <c r="AA554" s="308"/>
      <c r="AB554" s="309" t="str" cm="1">
        <f t="array" ref="AB554">_xlfn.IFS(AA554="","",AA554/I554&gt;=2,I554*2,AA554/I554&lt;2,AA554)</f>
        <v/>
      </c>
      <c r="AC554" s="310" t="str">
        <f t="shared" si="72"/>
        <v/>
      </c>
      <c r="AD554" s="286"/>
      <c r="AE554" s="305" t="str">
        <f t="shared" si="73"/>
        <v/>
      </c>
      <c r="AF554" s="311">
        <f t="shared" si="74"/>
        <v>0</v>
      </c>
      <c r="AG554" s="187" t="str">
        <f>IF(L554&gt;0,L554+W554+AB554+AC554+R554+#REF!+N554,"")</f>
        <v/>
      </c>
      <c r="AH554" s="188" t="str">
        <f>IF(L554&gt;0,+X554+AD554+S554+#REF!+O554,"")</f>
        <v/>
      </c>
    </row>
    <row r="555" spans="2:34" ht="13.8" outlineLevel="1" x14ac:dyDescent="0.25">
      <c r="B555" s="1"/>
      <c r="C555" s="1"/>
      <c r="D555" s="1"/>
      <c r="E555" s="2"/>
      <c r="F555" s="1"/>
      <c r="G555" s="2"/>
      <c r="H555" s="286"/>
      <c r="I555" s="287"/>
      <c r="J555" s="288" t="str">
        <f t="shared" si="68"/>
        <v/>
      </c>
      <c r="K555" s="288">
        <f t="shared" si="69"/>
        <v>0</v>
      </c>
      <c r="L555" s="303"/>
      <c r="M555" s="304"/>
      <c r="N555" s="303"/>
      <c r="O555" s="286"/>
      <c r="P555" s="305" t="str">
        <f t="shared" si="70"/>
        <v/>
      </c>
      <c r="Q555" s="304"/>
      <c r="R555" s="303"/>
      <c r="S555" s="286"/>
      <c r="T555" s="305" t="str">
        <f t="shared" si="71"/>
        <v/>
      </c>
      <c r="U555" s="306" t="str">
        <f t="shared" si="67"/>
        <v/>
      </c>
      <c r="V555" s="289"/>
      <c r="W555" s="303"/>
      <c r="X555" s="286"/>
      <c r="Y555" s="305" t="str">
        <f>+IF(AND(W555&gt;0,V555&lt;&gt;'Data Validation (ROP used only)'!$A$25),SUM(W555:X555),"")</f>
        <v/>
      </c>
      <c r="Z555" s="307">
        <f>IF(OR(V555='Data Validation (ROP used only)'!$A$25,ISBLANK(W555),ISERROR(W555/$I555)),0,W555/$I555)</f>
        <v>0</v>
      </c>
      <c r="AA555" s="308"/>
      <c r="AB555" s="309" t="str" cm="1">
        <f t="array" ref="AB555">_xlfn.IFS(AA555="","",AA555/I555&gt;=2,I555*2,AA555/I555&lt;2,AA555)</f>
        <v/>
      </c>
      <c r="AC555" s="310" t="str">
        <f t="shared" si="72"/>
        <v/>
      </c>
      <c r="AD555" s="286"/>
      <c r="AE555" s="305" t="str">
        <f t="shared" si="73"/>
        <v/>
      </c>
      <c r="AF555" s="311">
        <f t="shared" si="74"/>
        <v>0</v>
      </c>
      <c r="AG555" s="187" t="str">
        <f>IF(L555&gt;0,L555+W555+AB555+AC555+R555+#REF!+N555,"")</f>
        <v/>
      </c>
      <c r="AH555" s="188" t="str">
        <f>IF(L555&gt;0,+X555+AD555+S555+#REF!+O555,"")</f>
        <v/>
      </c>
    </row>
    <row r="556" spans="2:34" ht="13.8" outlineLevel="1" x14ac:dyDescent="0.25">
      <c r="B556" s="1"/>
      <c r="C556" s="1"/>
      <c r="D556" s="1"/>
      <c r="E556" s="2"/>
      <c r="F556" s="1"/>
      <c r="G556" s="2"/>
      <c r="H556" s="286"/>
      <c r="I556" s="287"/>
      <c r="J556" s="288" t="str">
        <f t="shared" si="68"/>
        <v/>
      </c>
      <c r="K556" s="288">
        <f t="shared" si="69"/>
        <v>0</v>
      </c>
      <c r="L556" s="303"/>
      <c r="M556" s="304"/>
      <c r="N556" s="303"/>
      <c r="O556" s="286"/>
      <c r="P556" s="305" t="str">
        <f t="shared" si="70"/>
        <v/>
      </c>
      <c r="Q556" s="304"/>
      <c r="R556" s="303"/>
      <c r="S556" s="286"/>
      <c r="T556" s="305" t="str">
        <f t="shared" si="71"/>
        <v/>
      </c>
      <c r="U556" s="306" t="str">
        <f t="shared" si="67"/>
        <v/>
      </c>
      <c r="V556" s="289"/>
      <c r="W556" s="303"/>
      <c r="X556" s="286"/>
      <c r="Y556" s="305" t="str">
        <f>+IF(AND(W556&gt;0,V556&lt;&gt;'Data Validation (ROP used only)'!$A$25),SUM(W556:X556),"")</f>
        <v/>
      </c>
      <c r="Z556" s="307">
        <f>IF(OR(V556='Data Validation (ROP used only)'!$A$25,ISBLANK(W556),ISERROR(W556/$I556)),0,W556/$I556)</f>
        <v>0</v>
      </c>
      <c r="AA556" s="308"/>
      <c r="AB556" s="309" t="str" cm="1">
        <f t="array" ref="AB556">_xlfn.IFS(AA556="","",AA556/I556&gt;=2,I556*2,AA556/I556&lt;2,AA556)</f>
        <v/>
      </c>
      <c r="AC556" s="310" t="str">
        <f t="shared" si="72"/>
        <v/>
      </c>
      <c r="AD556" s="286"/>
      <c r="AE556" s="305" t="str">
        <f t="shared" si="73"/>
        <v/>
      </c>
      <c r="AF556" s="311">
        <f t="shared" si="74"/>
        <v>0</v>
      </c>
      <c r="AG556" s="187" t="str">
        <f>IF(L556&gt;0,L556+W556+AB556+AC556+R556+#REF!+N556,"")</f>
        <v/>
      </c>
      <c r="AH556" s="188" t="str">
        <f>IF(L556&gt;0,+X556+AD556+S556+#REF!+O556,"")</f>
        <v/>
      </c>
    </row>
    <row r="557" spans="2:34" ht="13.8" outlineLevel="1" x14ac:dyDescent="0.25">
      <c r="B557" s="1"/>
      <c r="C557" s="1"/>
      <c r="D557" s="1"/>
      <c r="E557" s="2"/>
      <c r="F557" s="1"/>
      <c r="G557" s="2"/>
      <c r="H557" s="286"/>
      <c r="I557" s="287"/>
      <c r="J557" s="288" t="str">
        <f t="shared" si="68"/>
        <v/>
      </c>
      <c r="K557" s="288">
        <f t="shared" si="69"/>
        <v>0</v>
      </c>
      <c r="L557" s="303"/>
      <c r="M557" s="304"/>
      <c r="N557" s="303"/>
      <c r="O557" s="286"/>
      <c r="P557" s="305" t="str">
        <f t="shared" si="70"/>
        <v/>
      </c>
      <c r="Q557" s="304"/>
      <c r="R557" s="303"/>
      <c r="S557" s="286"/>
      <c r="T557" s="305" t="str">
        <f t="shared" si="71"/>
        <v/>
      </c>
      <c r="U557" s="306" t="str">
        <f t="shared" si="67"/>
        <v/>
      </c>
      <c r="V557" s="289"/>
      <c r="W557" s="303"/>
      <c r="X557" s="286"/>
      <c r="Y557" s="305" t="str">
        <f>+IF(AND(W557&gt;0,V557&lt;&gt;'Data Validation (ROP used only)'!$A$25),SUM(W557:X557),"")</f>
        <v/>
      </c>
      <c r="Z557" s="307">
        <f>IF(OR(V557='Data Validation (ROP used only)'!$A$25,ISBLANK(W557),ISERROR(W557/$I557)),0,W557/$I557)</f>
        <v>0</v>
      </c>
      <c r="AA557" s="308"/>
      <c r="AB557" s="309" t="str" cm="1">
        <f t="array" ref="AB557">_xlfn.IFS(AA557="","",AA557/I557&gt;=2,I557*2,AA557/I557&lt;2,AA557)</f>
        <v/>
      </c>
      <c r="AC557" s="310" t="str">
        <f t="shared" si="72"/>
        <v/>
      </c>
      <c r="AD557" s="286"/>
      <c r="AE557" s="305" t="str">
        <f t="shared" si="73"/>
        <v/>
      </c>
      <c r="AF557" s="311">
        <f t="shared" si="74"/>
        <v>0</v>
      </c>
      <c r="AG557" s="187" t="str">
        <f>IF(L557&gt;0,L557+W557+AB557+AC557+R557+#REF!+N557,"")</f>
        <v/>
      </c>
      <c r="AH557" s="188" t="str">
        <f>IF(L557&gt;0,+X557+AD557+S557+#REF!+O557,"")</f>
        <v/>
      </c>
    </row>
    <row r="558" spans="2:34" ht="13.8" outlineLevel="1" x14ac:dyDescent="0.25">
      <c r="B558" s="1"/>
      <c r="C558" s="1"/>
      <c r="D558" s="1"/>
      <c r="E558" s="2"/>
      <c r="F558" s="1"/>
      <c r="G558" s="2"/>
      <c r="H558" s="286"/>
      <c r="I558" s="287"/>
      <c r="J558" s="288" t="str">
        <f t="shared" si="68"/>
        <v/>
      </c>
      <c r="K558" s="288">
        <f t="shared" si="69"/>
        <v>0</v>
      </c>
      <c r="L558" s="303"/>
      <c r="M558" s="304"/>
      <c r="N558" s="303"/>
      <c r="O558" s="286"/>
      <c r="P558" s="305" t="str">
        <f t="shared" si="70"/>
        <v/>
      </c>
      <c r="Q558" s="304"/>
      <c r="R558" s="303"/>
      <c r="S558" s="286"/>
      <c r="T558" s="305" t="str">
        <f t="shared" si="71"/>
        <v/>
      </c>
      <c r="U558" s="306" t="str">
        <f t="shared" si="67"/>
        <v/>
      </c>
      <c r="V558" s="289"/>
      <c r="W558" s="303"/>
      <c r="X558" s="286"/>
      <c r="Y558" s="305" t="str">
        <f>+IF(AND(W558&gt;0,V558&lt;&gt;'Data Validation (ROP used only)'!$A$25),SUM(W558:X558),"")</f>
        <v/>
      </c>
      <c r="Z558" s="307">
        <f>IF(OR(V558='Data Validation (ROP used only)'!$A$25,ISBLANK(W558),ISERROR(W558/$I558)),0,W558/$I558)</f>
        <v>0</v>
      </c>
      <c r="AA558" s="308"/>
      <c r="AB558" s="309" t="str" cm="1">
        <f t="array" ref="AB558">_xlfn.IFS(AA558="","",AA558/I558&gt;=2,I558*2,AA558/I558&lt;2,AA558)</f>
        <v/>
      </c>
      <c r="AC558" s="310" t="str">
        <f t="shared" si="72"/>
        <v/>
      </c>
      <c r="AD558" s="286"/>
      <c r="AE558" s="305" t="str">
        <f t="shared" si="73"/>
        <v/>
      </c>
      <c r="AF558" s="311">
        <f t="shared" si="74"/>
        <v>0</v>
      </c>
      <c r="AG558" s="187" t="str">
        <f>IF(L558&gt;0,L558+W558+AB558+AC558+R558+#REF!+N558,"")</f>
        <v/>
      </c>
      <c r="AH558" s="188" t="str">
        <f>IF(L558&gt;0,+X558+AD558+S558+#REF!+O558,"")</f>
        <v/>
      </c>
    </row>
    <row r="559" spans="2:34" ht="13.8" outlineLevel="1" x14ac:dyDescent="0.25">
      <c r="B559" s="1"/>
      <c r="C559" s="1"/>
      <c r="D559" s="1"/>
      <c r="E559" s="2"/>
      <c r="F559" s="1"/>
      <c r="G559" s="2"/>
      <c r="H559" s="286"/>
      <c r="I559" s="287"/>
      <c r="J559" s="288" t="str">
        <f t="shared" si="68"/>
        <v/>
      </c>
      <c r="K559" s="288">
        <f t="shared" si="69"/>
        <v>0</v>
      </c>
      <c r="L559" s="303"/>
      <c r="M559" s="304"/>
      <c r="N559" s="303"/>
      <c r="O559" s="286"/>
      <c r="P559" s="305" t="str">
        <f t="shared" si="70"/>
        <v/>
      </c>
      <c r="Q559" s="304"/>
      <c r="R559" s="303"/>
      <c r="S559" s="286"/>
      <c r="T559" s="305" t="str">
        <f t="shared" si="71"/>
        <v/>
      </c>
      <c r="U559" s="306" t="str">
        <f t="shared" si="67"/>
        <v/>
      </c>
      <c r="V559" s="289"/>
      <c r="W559" s="303"/>
      <c r="X559" s="286"/>
      <c r="Y559" s="305" t="str">
        <f>+IF(AND(W559&gt;0,V559&lt;&gt;'Data Validation (ROP used only)'!$A$25),SUM(W559:X559),"")</f>
        <v/>
      </c>
      <c r="Z559" s="307">
        <f>IF(OR(V559='Data Validation (ROP used only)'!$A$25,ISBLANK(W559),ISERROR(W559/$I559)),0,W559/$I559)</f>
        <v>0</v>
      </c>
      <c r="AA559" s="308"/>
      <c r="AB559" s="309" t="str" cm="1">
        <f t="array" ref="AB559">_xlfn.IFS(AA559="","",AA559/I559&gt;=2,I559*2,AA559/I559&lt;2,AA559)</f>
        <v/>
      </c>
      <c r="AC559" s="310" t="str">
        <f t="shared" si="72"/>
        <v/>
      </c>
      <c r="AD559" s="286"/>
      <c r="AE559" s="305" t="str">
        <f t="shared" si="73"/>
        <v/>
      </c>
      <c r="AF559" s="311">
        <f t="shared" si="74"/>
        <v>0</v>
      </c>
      <c r="AG559" s="187" t="str">
        <f>IF(L559&gt;0,L559+W559+AB559+AC559+R559+#REF!+N559,"")</f>
        <v/>
      </c>
      <c r="AH559" s="188" t="str">
        <f>IF(L559&gt;0,+X559+AD559+S559+#REF!+O559,"")</f>
        <v/>
      </c>
    </row>
    <row r="560" spans="2:34" ht="13.8" outlineLevel="1" x14ac:dyDescent="0.25">
      <c r="B560" s="1"/>
      <c r="C560" s="1"/>
      <c r="D560" s="1"/>
      <c r="E560" s="2"/>
      <c r="F560" s="1"/>
      <c r="G560" s="2"/>
      <c r="H560" s="286"/>
      <c r="I560" s="287"/>
      <c r="J560" s="288" t="str">
        <f t="shared" si="68"/>
        <v/>
      </c>
      <c r="K560" s="288">
        <f t="shared" si="69"/>
        <v>0</v>
      </c>
      <c r="L560" s="303"/>
      <c r="M560" s="304"/>
      <c r="N560" s="303"/>
      <c r="O560" s="286"/>
      <c r="P560" s="305" t="str">
        <f t="shared" si="70"/>
        <v/>
      </c>
      <c r="Q560" s="304"/>
      <c r="R560" s="303"/>
      <c r="S560" s="286"/>
      <c r="T560" s="305" t="str">
        <f t="shared" si="71"/>
        <v/>
      </c>
      <c r="U560" s="306" t="str">
        <f t="shared" si="67"/>
        <v/>
      </c>
      <c r="V560" s="289"/>
      <c r="W560" s="303"/>
      <c r="X560" s="286"/>
      <c r="Y560" s="305" t="str">
        <f>+IF(AND(W560&gt;0,V560&lt;&gt;'Data Validation (ROP used only)'!$A$25),SUM(W560:X560),"")</f>
        <v/>
      </c>
      <c r="Z560" s="307">
        <f>IF(OR(V560='Data Validation (ROP used only)'!$A$25,ISBLANK(W560),ISERROR(W560/$I560)),0,W560/$I560)</f>
        <v>0</v>
      </c>
      <c r="AA560" s="308"/>
      <c r="AB560" s="309" t="str" cm="1">
        <f t="array" ref="AB560">_xlfn.IFS(AA560="","",AA560/I560&gt;=2,I560*2,AA560/I560&lt;2,AA560)</f>
        <v/>
      </c>
      <c r="AC560" s="310" t="str">
        <f t="shared" si="72"/>
        <v/>
      </c>
      <c r="AD560" s="286"/>
      <c r="AE560" s="305" t="str">
        <f t="shared" si="73"/>
        <v/>
      </c>
      <c r="AF560" s="311">
        <f t="shared" si="74"/>
        <v>0</v>
      </c>
      <c r="AG560" s="187" t="str">
        <f>IF(L560&gt;0,L560+W560+AB560+AC560+R560+#REF!+N560,"")</f>
        <v/>
      </c>
      <c r="AH560" s="188" t="str">
        <f>IF(L560&gt;0,+X560+AD560+S560+#REF!+O560,"")</f>
        <v/>
      </c>
    </row>
    <row r="561" spans="2:34" ht="13.8" outlineLevel="1" x14ac:dyDescent="0.25">
      <c r="B561" s="1"/>
      <c r="C561" s="1"/>
      <c r="D561" s="1"/>
      <c r="E561" s="2"/>
      <c r="F561" s="1"/>
      <c r="G561" s="2"/>
      <c r="H561" s="286"/>
      <c r="I561" s="287"/>
      <c r="J561" s="288" t="str">
        <f t="shared" si="68"/>
        <v/>
      </c>
      <c r="K561" s="288">
        <f t="shared" si="69"/>
        <v>0</v>
      </c>
      <c r="L561" s="303"/>
      <c r="M561" s="304"/>
      <c r="N561" s="303"/>
      <c r="O561" s="286"/>
      <c r="P561" s="305" t="str">
        <f t="shared" si="70"/>
        <v/>
      </c>
      <c r="Q561" s="304"/>
      <c r="R561" s="303"/>
      <c r="S561" s="286"/>
      <c r="T561" s="305" t="str">
        <f t="shared" si="71"/>
        <v/>
      </c>
      <c r="U561" s="306" t="str">
        <f t="shared" si="67"/>
        <v/>
      </c>
      <c r="V561" s="289"/>
      <c r="W561" s="303"/>
      <c r="X561" s="286"/>
      <c r="Y561" s="305" t="str">
        <f>+IF(AND(W561&gt;0,V561&lt;&gt;'Data Validation (ROP used only)'!$A$25),SUM(W561:X561),"")</f>
        <v/>
      </c>
      <c r="Z561" s="307">
        <f>IF(OR(V561='Data Validation (ROP used only)'!$A$25,ISBLANK(W561),ISERROR(W561/$I561)),0,W561/$I561)</f>
        <v>0</v>
      </c>
      <c r="AA561" s="308"/>
      <c r="AB561" s="309" t="str" cm="1">
        <f t="array" ref="AB561">_xlfn.IFS(AA561="","",AA561/I561&gt;=2,I561*2,AA561/I561&lt;2,AA561)</f>
        <v/>
      </c>
      <c r="AC561" s="310" t="str">
        <f t="shared" si="72"/>
        <v/>
      </c>
      <c r="AD561" s="286"/>
      <c r="AE561" s="305" t="str">
        <f t="shared" si="73"/>
        <v/>
      </c>
      <c r="AF561" s="311">
        <f t="shared" si="74"/>
        <v>0</v>
      </c>
      <c r="AG561" s="187" t="str">
        <f>IF(L561&gt;0,L561+W561+AB561+AC561+R561+#REF!+N561,"")</f>
        <v/>
      </c>
      <c r="AH561" s="188" t="str">
        <f>IF(L561&gt;0,+X561+AD561+S561+#REF!+O561,"")</f>
        <v/>
      </c>
    </row>
    <row r="562" spans="2:34" ht="13.8" outlineLevel="1" x14ac:dyDescent="0.25">
      <c r="B562" s="1"/>
      <c r="C562" s="1"/>
      <c r="D562" s="1"/>
      <c r="E562" s="2"/>
      <c r="F562" s="1"/>
      <c r="G562" s="2"/>
      <c r="H562" s="286"/>
      <c r="I562" s="287"/>
      <c r="J562" s="288" t="str">
        <f t="shared" si="68"/>
        <v/>
      </c>
      <c r="K562" s="288">
        <f t="shared" si="69"/>
        <v>0</v>
      </c>
      <c r="L562" s="303"/>
      <c r="M562" s="304"/>
      <c r="N562" s="303"/>
      <c r="O562" s="286"/>
      <c r="P562" s="305" t="str">
        <f t="shared" si="70"/>
        <v/>
      </c>
      <c r="Q562" s="304"/>
      <c r="R562" s="303"/>
      <c r="S562" s="286"/>
      <c r="T562" s="305" t="str">
        <f t="shared" si="71"/>
        <v/>
      </c>
      <c r="U562" s="306" t="str">
        <f t="shared" si="67"/>
        <v/>
      </c>
      <c r="V562" s="289"/>
      <c r="W562" s="303"/>
      <c r="X562" s="286"/>
      <c r="Y562" s="305" t="str">
        <f>+IF(AND(W562&gt;0,V562&lt;&gt;'Data Validation (ROP used only)'!$A$25),SUM(W562:X562),"")</f>
        <v/>
      </c>
      <c r="Z562" s="307">
        <f>IF(OR(V562='Data Validation (ROP used only)'!$A$25,ISBLANK(W562),ISERROR(W562/$I562)),0,W562/$I562)</f>
        <v>0</v>
      </c>
      <c r="AA562" s="308"/>
      <c r="AB562" s="309" t="str" cm="1">
        <f t="array" ref="AB562">_xlfn.IFS(AA562="","",AA562/I562&gt;=2,I562*2,AA562/I562&lt;2,AA562)</f>
        <v/>
      </c>
      <c r="AC562" s="310" t="str">
        <f t="shared" si="72"/>
        <v/>
      </c>
      <c r="AD562" s="286"/>
      <c r="AE562" s="305" t="str">
        <f t="shared" si="73"/>
        <v/>
      </c>
      <c r="AF562" s="311">
        <f t="shared" si="74"/>
        <v>0</v>
      </c>
      <c r="AG562" s="187" t="str">
        <f>IF(L562&gt;0,L562+W562+AB562+AC562+R562+#REF!+N562,"")</f>
        <v/>
      </c>
      <c r="AH562" s="188" t="str">
        <f>IF(L562&gt;0,+X562+AD562+S562+#REF!+O562,"")</f>
        <v/>
      </c>
    </row>
    <row r="563" spans="2:34" ht="13.8" outlineLevel="1" x14ac:dyDescent="0.25">
      <c r="B563" s="1"/>
      <c r="C563" s="1"/>
      <c r="D563" s="1"/>
      <c r="E563" s="2"/>
      <c r="F563" s="1"/>
      <c r="G563" s="2"/>
      <c r="H563" s="286"/>
      <c r="I563" s="287"/>
      <c r="J563" s="288" t="str">
        <f t="shared" si="68"/>
        <v/>
      </c>
      <c r="K563" s="288">
        <f t="shared" si="69"/>
        <v>0</v>
      </c>
      <c r="L563" s="303"/>
      <c r="M563" s="304"/>
      <c r="N563" s="303"/>
      <c r="O563" s="286"/>
      <c r="P563" s="305" t="str">
        <f t="shared" si="70"/>
        <v/>
      </c>
      <c r="Q563" s="304"/>
      <c r="R563" s="303"/>
      <c r="S563" s="286"/>
      <c r="T563" s="305" t="str">
        <f t="shared" si="71"/>
        <v/>
      </c>
      <c r="U563" s="306" t="str">
        <f t="shared" si="67"/>
        <v/>
      </c>
      <c r="V563" s="289"/>
      <c r="W563" s="303"/>
      <c r="X563" s="286"/>
      <c r="Y563" s="305" t="str">
        <f>+IF(AND(W563&gt;0,V563&lt;&gt;'Data Validation (ROP used only)'!$A$25),SUM(W563:X563),"")</f>
        <v/>
      </c>
      <c r="Z563" s="307">
        <f>IF(OR(V563='Data Validation (ROP used only)'!$A$25,ISBLANK(W563),ISERROR(W563/$I563)),0,W563/$I563)</f>
        <v>0</v>
      </c>
      <c r="AA563" s="308"/>
      <c r="AB563" s="309" t="str" cm="1">
        <f t="array" ref="AB563">_xlfn.IFS(AA563="","",AA563/I563&gt;=2,I563*2,AA563/I563&lt;2,AA563)</f>
        <v/>
      </c>
      <c r="AC563" s="310" t="str">
        <f t="shared" si="72"/>
        <v/>
      </c>
      <c r="AD563" s="286"/>
      <c r="AE563" s="305" t="str">
        <f t="shared" si="73"/>
        <v/>
      </c>
      <c r="AF563" s="311">
        <f t="shared" si="74"/>
        <v>0</v>
      </c>
      <c r="AG563" s="187" t="str">
        <f>IF(L563&gt;0,L563+W563+AB563+AC563+R563+#REF!+N563,"")</f>
        <v/>
      </c>
      <c r="AH563" s="188" t="str">
        <f>IF(L563&gt;0,+X563+AD563+S563+#REF!+O563,"")</f>
        <v/>
      </c>
    </row>
    <row r="564" spans="2:34" ht="13.8" outlineLevel="1" x14ac:dyDescent="0.25">
      <c r="B564" s="1"/>
      <c r="C564" s="1"/>
      <c r="D564" s="1"/>
      <c r="E564" s="2"/>
      <c r="F564" s="1"/>
      <c r="G564" s="2"/>
      <c r="H564" s="286"/>
      <c r="I564" s="287"/>
      <c r="J564" s="288" t="str">
        <f t="shared" si="68"/>
        <v/>
      </c>
      <c r="K564" s="288">
        <f t="shared" si="69"/>
        <v>0</v>
      </c>
      <c r="L564" s="303"/>
      <c r="M564" s="304"/>
      <c r="N564" s="303"/>
      <c r="O564" s="286"/>
      <c r="P564" s="305" t="str">
        <f t="shared" si="70"/>
        <v/>
      </c>
      <c r="Q564" s="304"/>
      <c r="R564" s="303"/>
      <c r="S564" s="286"/>
      <c r="T564" s="305" t="str">
        <f t="shared" si="71"/>
        <v/>
      </c>
      <c r="U564" s="306" t="str">
        <f t="shared" si="67"/>
        <v/>
      </c>
      <c r="V564" s="289"/>
      <c r="W564" s="303"/>
      <c r="X564" s="286"/>
      <c r="Y564" s="305" t="str">
        <f>+IF(AND(W564&gt;0,V564&lt;&gt;'Data Validation (ROP used only)'!$A$25),SUM(W564:X564),"")</f>
        <v/>
      </c>
      <c r="Z564" s="307">
        <f>IF(OR(V564='Data Validation (ROP used only)'!$A$25,ISBLANK(W564),ISERROR(W564/$I564)),0,W564/$I564)</f>
        <v>0</v>
      </c>
      <c r="AA564" s="308"/>
      <c r="AB564" s="309" t="str" cm="1">
        <f t="array" ref="AB564">_xlfn.IFS(AA564="","",AA564/I564&gt;=2,I564*2,AA564/I564&lt;2,AA564)</f>
        <v/>
      </c>
      <c r="AC564" s="310" t="str">
        <f t="shared" si="72"/>
        <v/>
      </c>
      <c r="AD564" s="286"/>
      <c r="AE564" s="305" t="str">
        <f t="shared" si="73"/>
        <v/>
      </c>
      <c r="AF564" s="311">
        <f t="shared" si="74"/>
        <v>0</v>
      </c>
      <c r="AG564" s="187" t="str">
        <f>IF(L564&gt;0,L564+W564+AB564+AC564+R564+#REF!+N564,"")</f>
        <v/>
      </c>
      <c r="AH564" s="188" t="str">
        <f>IF(L564&gt;0,+X564+AD564+S564+#REF!+O564,"")</f>
        <v/>
      </c>
    </row>
    <row r="565" spans="2:34" ht="13.8" outlineLevel="1" x14ac:dyDescent="0.25">
      <c r="B565" s="1"/>
      <c r="C565" s="1"/>
      <c r="D565" s="1"/>
      <c r="E565" s="2"/>
      <c r="F565" s="1"/>
      <c r="G565" s="2"/>
      <c r="H565" s="286"/>
      <c r="I565" s="287"/>
      <c r="J565" s="288" t="str">
        <f t="shared" si="68"/>
        <v/>
      </c>
      <c r="K565" s="288">
        <f t="shared" si="69"/>
        <v>0</v>
      </c>
      <c r="L565" s="303"/>
      <c r="M565" s="304"/>
      <c r="N565" s="303"/>
      <c r="O565" s="286"/>
      <c r="P565" s="305" t="str">
        <f t="shared" si="70"/>
        <v/>
      </c>
      <c r="Q565" s="304"/>
      <c r="R565" s="303"/>
      <c r="S565" s="286"/>
      <c r="T565" s="305" t="str">
        <f t="shared" si="71"/>
        <v/>
      </c>
      <c r="U565" s="306" t="str">
        <f t="shared" si="67"/>
        <v/>
      </c>
      <c r="V565" s="289"/>
      <c r="W565" s="303"/>
      <c r="X565" s="286"/>
      <c r="Y565" s="305" t="str">
        <f>+IF(AND(W565&gt;0,V565&lt;&gt;'Data Validation (ROP used only)'!$A$25),SUM(W565:X565),"")</f>
        <v/>
      </c>
      <c r="Z565" s="307">
        <f>IF(OR(V565='Data Validation (ROP used only)'!$A$25,ISBLANK(W565),ISERROR(W565/$I565)),0,W565/$I565)</f>
        <v>0</v>
      </c>
      <c r="AA565" s="308"/>
      <c r="AB565" s="309" t="str" cm="1">
        <f t="array" ref="AB565">_xlfn.IFS(AA565="","",AA565/I565&gt;=2,I565*2,AA565/I565&lt;2,AA565)</f>
        <v/>
      </c>
      <c r="AC565" s="310" t="str">
        <f t="shared" si="72"/>
        <v/>
      </c>
      <c r="AD565" s="286"/>
      <c r="AE565" s="305" t="str">
        <f t="shared" si="73"/>
        <v/>
      </c>
      <c r="AF565" s="311">
        <f t="shared" si="74"/>
        <v>0</v>
      </c>
      <c r="AG565" s="187" t="str">
        <f>IF(L565&gt;0,L565+W565+AB565+AC565+R565+#REF!+N565,"")</f>
        <v/>
      </c>
      <c r="AH565" s="188" t="str">
        <f>IF(L565&gt;0,+X565+AD565+S565+#REF!+O565,"")</f>
        <v/>
      </c>
    </row>
    <row r="566" spans="2:34" ht="13.8" outlineLevel="1" x14ac:dyDescent="0.25">
      <c r="B566" s="1"/>
      <c r="C566" s="1"/>
      <c r="D566" s="1"/>
      <c r="E566" s="2"/>
      <c r="F566" s="1"/>
      <c r="G566" s="2"/>
      <c r="H566" s="286"/>
      <c r="I566" s="287"/>
      <c r="J566" s="288" t="str">
        <f t="shared" si="68"/>
        <v/>
      </c>
      <c r="K566" s="288">
        <f t="shared" si="69"/>
        <v>0</v>
      </c>
      <c r="L566" s="303"/>
      <c r="M566" s="304"/>
      <c r="N566" s="303"/>
      <c r="O566" s="286"/>
      <c r="P566" s="305" t="str">
        <f t="shared" si="70"/>
        <v/>
      </c>
      <c r="Q566" s="304"/>
      <c r="R566" s="303"/>
      <c r="S566" s="286"/>
      <c r="T566" s="305" t="str">
        <f t="shared" si="71"/>
        <v/>
      </c>
      <c r="U566" s="306" t="str">
        <f t="shared" si="67"/>
        <v/>
      </c>
      <c r="V566" s="289"/>
      <c r="W566" s="303"/>
      <c r="X566" s="286"/>
      <c r="Y566" s="305" t="str">
        <f>+IF(AND(W566&gt;0,V566&lt;&gt;'Data Validation (ROP used only)'!$A$25),SUM(W566:X566),"")</f>
        <v/>
      </c>
      <c r="Z566" s="307">
        <f>IF(OR(V566='Data Validation (ROP used only)'!$A$25,ISBLANK(W566),ISERROR(W566/$I566)),0,W566/$I566)</f>
        <v>0</v>
      </c>
      <c r="AA566" s="308"/>
      <c r="AB566" s="309" t="str" cm="1">
        <f t="array" ref="AB566">_xlfn.IFS(AA566="","",AA566/I566&gt;=2,I566*2,AA566/I566&lt;2,AA566)</f>
        <v/>
      </c>
      <c r="AC566" s="310" t="str">
        <f t="shared" si="72"/>
        <v/>
      </c>
      <c r="AD566" s="286"/>
      <c r="AE566" s="305" t="str">
        <f t="shared" si="73"/>
        <v/>
      </c>
      <c r="AF566" s="311">
        <f t="shared" si="74"/>
        <v>0</v>
      </c>
      <c r="AG566" s="187" t="str">
        <f>IF(L566&gt;0,L566+W566+AB566+AC566+R566+#REF!+N566,"")</f>
        <v/>
      </c>
      <c r="AH566" s="188" t="str">
        <f>IF(L566&gt;0,+X566+AD566+S566+#REF!+O566,"")</f>
        <v/>
      </c>
    </row>
    <row r="567" spans="2:34" ht="13.8" outlineLevel="1" x14ac:dyDescent="0.25">
      <c r="B567" s="1"/>
      <c r="C567" s="1"/>
      <c r="D567" s="1"/>
      <c r="E567" s="2"/>
      <c r="F567" s="1"/>
      <c r="G567" s="2"/>
      <c r="H567" s="286"/>
      <c r="I567" s="287"/>
      <c r="J567" s="288" t="str">
        <f t="shared" si="68"/>
        <v/>
      </c>
      <c r="K567" s="288">
        <f t="shared" si="69"/>
        <v>0</v>
      </c>
      <c r="L567" s="303"/>
      <c r="M567" s="304"/>
      <c r="N567" s="303"/>
      <c r="O567" s="286"/>
      <c r="P567" s="305" t="str">
        <f t="shared" si="70"/>
        <v/>
      </c>
      <c r="Q567" s="304"/>
      <c r="R567" s="303"/>
      <c r="S567" s="286"/>
      <c r="T567" s="305" t="str">
        <f t="shared" si="71"/>
        <v/>
      </c>
      <c r="U567" s="306" t="str">
        <f t="shared" si="67"/>
        <v/>
      </c>
      <c r="V567" s="289"/>
      <c r="W567" s="303"/>
      <c r="X567" s="286"/>
      <c r="Y567" s="305" t="str">
        <f>+IF(AND(W567&gt;0,V567&lt;&gt;'Data Validation (ROP used only)'!$A$25),SUM(W567:X567),"")</f>
        <v/>
      </c>
      <c r="Z567" s="307">
        <f>IF(OR(V567='Data Validation (ROP used only)'!$A$25,ISBLANK(W567),ISERROR(W567/$I567)),0,W567/$I567)</f>
        <v>0</v>
      </c>
      <c r="AA567" s="308"/>
      <c r="AB567" s="309" t="str" cm="1">
        <f t="array" ref="AB567">_xlfn.IFS(AA567="","",AA567/I567&gt;=2,I567*2,AA567/I567&lt;2,AA567)</f>
        <v/>
      </c>
      <c r="AC567" s="310" t="str">
        <f t="shared" si="72"/>
        <v/>
      </c>
      <c r="AD567" s="286"/>
      <c r="AE567" s="305" t="str">
        <f t="shared" si="73"/>
        <v/>
      </c>
      <c r="AF567" s="311">
        <f t="shared" si="74"/>
        <v>0</v>
      </c>
      <c r="AG567" s="187" t="str">
        <f>IF(L567&gt;0,L567+W567+AB567+AC567+R567+#REF!+N567,"")</f>
        <v/>
      </c>
      <c r="AH567" s="188" t="str">
        <f>IF(L567&gt;0,+X567+AD567+S567+#REF!+O567,"")</f>
        <v/>
      </c>
    </row>
    <row r="568" spans="2:34" ht="13.8" outlineLevel="1" x14ac:dyDescent="0.25">
      <c r="B568" s="1"/>
      <c r="C568" s="1"/>
      <c r="D568" s="1"/>
      <c r="E568" s="2"/>
      <c r="F568" s="1"/>
      <c r="G568" s="2"/>
      <c r="H568" s="286"/>
      <c r="I568" s="287"/>
      <c r="J568" s="288" t="str">
        <f t="shared" si="68"/>
        <v/>
      </c>
      <c r="K568" s="288">
        <f t="shared" si="69"/>
        <v>0</v>
      </c>
      <c r="L568" s="303"/>
      <c r="M568" s="304"/>
      <c r="N568" s="303"/>
      <c r="O568" s="286"/>
      <c r="P568" s="305" t="str">
        <f t="shared" si="70"/>
        <v/>
      </c>
      <c r="Q568" s="304"/>
      <c r="R568" s="303"/>
      <c r="S568" s="286"/>
      <c r="T568" s="305" t="str">
        <f t="shared" si="71"/>
        <v/>
      </c>
      <c r="U568" s="306" t="str">
        <f t="shared" si="67"/>
        <v/>
      </c>
      <c r="V568" s="289"/>
      <c r="W568" s="303"/>
      <c r="X568" s="286"/>
      <c r="Y568" s="305" t="str">
        <f>+IF(AND(W568&gt;0,V568&lt;&gt;'Data Validation (ROP used only)'!$A$25),SUM(W568:X568),"")</f>
        <v/>
      </c>
      <c r="Z568" s="307">
        <f>IF(OR(V568='Data Validation (ROP used only)'!$A$25,ISBLANK(W568),ISERROR(W568/$I568)),0,W568/$I568)</f>
        <v>0</v>
      </c>
      <c r="AA568" s="308"/>
      <c r="AB568" s="309" t="str" cm="1">
        <f t="array" ref="AB568">_xlfn.IFS(AA568="","",AA568/I568&gt;=2,I568*2,AA568/I568&lt;2,AA568)</f>
        <v/>
      </c>
      <c r="AC568" s="310" t="str">
        <f t="shared" si="72"/>
        <v/>
      </c>
      <c r="AD568" s="286"/>
      <c r="AE568" s="305" t="str">
        <f t="shared" si="73"/>
        <v/>
      </c>
      <c r="AF568" s="311">
        <f t="shared" si="74"/>
        <v>0</v>
      </c>
      <c r="AG568" s="187" t="str">
        <f>IF(L568&gt;0,L568+W568+AB568+AC568+R568+#REF!+N568,"")</f>
        <v/>
      </c>
      <c r="AH568" s="188" t="str">
        <f>IF(L568&gt;0,+X568+AD568+S568+#REF!+O568,"")</f>
        <v/>
      </c>
    </row>
    <row r="569" spans="2:34" ht="13.8" outlineLevel="1" x14ac:dyDescent="0.25">
      <c r="B569" s="1"/>
      <c r="C569" s="1"/>
      <c r="D569" s="1"/>
      <c r="E569" s="2"/>
      <c r="F569" s="1"/>
      <c r="G569" s="2"/>
      <c r="H569" s="286"/>
      <c r="I569" s="287"/>
      <c r="J569" s="288" t="str">
        <f t="shared" si="68"/>
        <v/>
      </c>
      <c r="K569" s="288">
        <f t="shared" si="69"/>
        <v>0</v>
      </c>
      <c r="L569" s="303"/>
      <c r="M569" s="304"/>
      <c r="N569" s="303"/>
      <c r="O569" s="286"/>
      <c r="P569" s="305" t="str">
        <f t="shared" si="70"/>
        <v/>
      </c>
      <c r="Q569" s="304"/>
      <c r="R569" s="303"/>
      <c r="S569" s="286"/>
      <c r="T569" s="305" t="str">
        <f t="shared" si="71"/>
        <v/>
      </c>
      <c r="U569" s="306" t="str">
        <f t="shared" si="67"/>
        <v/>
      </c>
      <c r="V569" s="289"/>
      <c r="W569" s="303"/>
      <c r="X569" s="286"/>
      <c r="Y569" s="305" t="str">
        <f>+IF(AND(W569&gt;0,V569&lt;&gt;'Data Validation (ROP used only)'!$A$25),SUM(W569:X569),"")</f>
        <v/>
      </c>
      <c r="Z569" s="307">
        <f>IF(OR(V569='Data Validation (ROP used only)'!$A$25,ISBLANK(W569),ISERROR(W569/$I569)),0,W569/$I569)</f>
        <v>0</v>
      </c>
      <c r="AA569" s="308"/>
      <c r="AB569" s="309" t="str" cm="1">
        <f t="array" ref="AB569">_xlfn.IFS(AA569="","",AA569/I569&gt;=2,I569*2,AA569/I569&lt;2,AA569)</f>
        <v/>
      </c>
      <c r="AC569" s="310" t="str">
        <f t="shared" si="72"/>
        <v/>
      </c>
      <c r="AD569" s="286"/>
      <c r="AE569" s="305" t="str">
        <f t="shared" si="73"/>
        <v/>
      </c>
      <c r="AF569" s="311">
        <f t="shared" si="74"/>
        <v>0</v>
      </c>
      <c r="AG569" s="187" t="str">
        <f>IF(L569&gt;0,L569+W569+AB569+AC569+R569+#REF!+N569,"")</f>
        <v/>
      </c>
      <c r="AH569" s="188" t="str">
        <f>IF(L569&gt;0,+X569+AD569+S569+#REF!+O569,"")</f>
        <v/>
      </c>
    </row>
    <row r="570" spans="2:34" ht="13.8" outlineLevel="1" x14ac:dyDescent="0.25">
      <c r="B570" s="1"/>
      <c r="C570" s="1"/>
      <c r="D570" s="1"/>
      <c r="E570" s="2"/>
      <c r="F570" s="1"/>
      <c r="G570" s="2"/>
      <c r="H570" s="286"/>
      <c r="I570" s="287"/>
      <c r="J570" s="288" t="str">
        <f t="shared" si="68"/>
        <v/>
      </c>
      <c r="K570" s="288">
        <f t="shared" si="69"/>
        <v>0</v>
      </c>
      <c r="L570" s="303"/>
      <c r="M570" s="304"/>
      <c r="N570" s="303"/>
      <c r="O570" s="286"/>
      <c r="P570" s="305" t="str">
        <f t="shared" si="70"/>
        <v/>
      </c>
      <c r="Q570" s="304"/>
      <c r="R570" s="303"/>
      <c r="S570" s="286"/>
      <c r="T570" s="305" t="str">
        <f t="shared" si="71"/>
        <v/>
      </c>
      <c r="U570" s="306" t="str">
        <f t="shared" si="67"/>
        <v/>
      </c>
      <c r="V570" s="289"/>
      <c r="W570" s="303"/>
      <c r="X570" s="286"/>
      <c r="Y570" s="305" t="str">
        <f>+IF(AND(W570&gt;0,V570&lt;&gt;'Data Validation (ROP used only)'!$A$25),SUM(W570:X570),"")</f>
        <v/>
      </c>
      <c r="Z570" s="307">
        <f>IF(OR(V570='Data Validation (ROP used only)'!$A$25,ISBLANK(W570),ISERROR(W570/$I570)),0,W570/$I570)</f>
        <v>0</v>
      </c>
      <c r="AA570" s="308"/>
      <c r="AB570" s="309" t="str" cm="1">
        <f t="array" ref="AB570">_xlfn.IFS(AA570="","",AA570/I570&gt;=2,I570*2,AA570/I570&lt;2,AA570)</f>
        <v/>
      </c>
      <c r="AC570" s="310" t="str">
        <f t="shared" si="72"/>
        <v/>
      </c>
      <c r="AD570" s="286"/>
      <c r="AE570" s="305" t="str">
        <f t="shared" si="73"/>
        <v/>
      </c>
      <c r="AF570" s="311">
        <f t="shared" si="74"/>
        <v>0</v>
      </c>
      <c r="AG570" s="187" t="str">
        <f>IF(L570&gt;0,L570+W570+AB570+AC570+R570+#REF!+N570,"")</f>
        <v/>
      </c>
      <c r="AH570" s="188" t="str">
        <f>IF(L570&gt;0,+X570+AD570+S570+#REF!+O570,"")</f>
        <v/>
      </c>
    </row>
    <row r="571" spans="2:34" ht="13.8" outlineLevel="1" x14ac:dyDescent="0.25">
      <c r="B571" s="1"/>
      <c r="C571" s="1"/>
      <c r="D571" s="1"/>
      <c r="E571" s="2"/>
      <c r="F571" s="1"/>
      <c r="G571" s="2"/>
      <c r="H571" s="286"/>
      <c r="I571" s="287"/>
      <c r="J571" s="288" t="str">
        <f t="shared" si="68"/>
        <v/>
      </c>
      <c r="K571" s="288">
        <f t="shared" si="69"/>
        <v>0</v>
      </c>
      <c r="L571" s="303"/>
      <c r="M571" s="304"/>
      <c r="N571" s="303"/>
      <c r="O571" s="286"/>
      <c r="P571" s="305" t="str">
        <f t="shared" si="70"/>
        <v/>
      </c>
      <c r="Q571" s="304"/>
      <c r="R571" s="303"/>
      <c r="S571" s="286"/>
      <c r="T571" s="305" t="str">
        <f t="shared" si="71"/>
        <v/>
      </c>
      <c r="U571" s="306" t="str">
        <f t="shared" si="67"/>
        <v/>
      </c>
      <c r="V571" s="289"/>
      <c r="W571" s="303"/>
      <c r="X571" s="286"/>
      <c r="Y571" s="305" t="str">
        <f>+IF(AND(W571&gt;0,V571&lt;&gt;'Data Validation (ROP used only)'!$A$25),SUM(W571:X571),"")</f>
        <v/>
      </c>
      <c r="Z571" s="307">
        <f>IF(OR(V571='Data Validation (ROP used only)'!$A$25,ISBLANK(W571),ISERROR(W571/$I571)),0,W571/$I571)</f>
        <v>0</v>
      </c>
      <c r="AA571" s="308"/>
      <c r="AB571" s="309" t="str" cm="1">
        <f t="array" ref="AB571">_xlfn.IFS(AA571="","",AA571/I571&gt;=2,I571*2,AA571/I571&lt;2,AA571)</f>
        <v/>
      </c>
      <c r="AC571" s="310" t="str">
        <f t="shared" si="72"/>
        <v/>
      </c>
      <c r="AD571" s="286"/>
      <c r="AE571" s="305" t="str">
        <f t="shared" si="73"/>
        <v/>
      </c>
      <c r="AF571" s="311">
        <f t="shared" si="74"/>
        <v>0</v>
      </c>
      <c r="AG571" s="187" t="str">
        <f>IF(L571&gt;0,L571+W571+AB571+AC571+R571+#REF!+N571,"")</f>
        <v/>
      </c>
      <c r="AH571" s="188" t="str">
        <f>IF(L571&gt;0,+X571+AD571+S571+#REF!+O571,"")</f>
        <v/>
      </c>
    </row>
    <row r="572" spans="2:34" ht="13.8" outlineLevel="1" x14ac:dyDescent="0.25">
      <c r="B572" s="1"/>
      <c r="C572" s="1"/>
      <c r="D572" s="1"/>
      <c r="E572" s="2"/>
      <c r="F572" s="1"/>
      <c r="G572" s="2"/>
      <c r="H572" s="286"/>
      <c r="I572" s="287"/>
      <c r="J572" s="288" t="str">
        <f t="shared" si="68"/>
        <v/>
      </c>
      <c r="K572" s="288">
        <f t="shared" si="69"/>
        <v>0</v>
      </c>
      <c r="L572" s="303"/>
      <c r="M572" s="304"/>
      <c r="N572" s="303"/>
      <c r="O572" s="286"/>
      <c r="P572" s="305" t="str">
        <f t="shared" si="70"/>
        <v/>
      </c>
      <c r="Q572" s="304"/>
      <c r="R572" s="303"/>
      <c r="S572" s="286"/>
      <c r="T572" s="305" t="str">
        <f t="shared" si="71"/>
        <v/>
      </c>
      <c r="U572" s="306" t="str">
        <f t="shared" si="67"/>
        <v/>
      </c>
      <c r="V572" s="289"/>
      <c r="W572" s="303"/>
      <c r="X572" s="286"/>
      <c r="Y572" s="305" t="str">
        <f>+IF(AND(W572&gt;0,V572&lt;&gt;'Data Validation (ROP used only)'!$A$25),SUM(W572:X572),"")</f>
        <v/>
      </c>
      <c r="Z572" s="307">
        <f>IF(OR(V572='Data Validation (ROP used only)'!$A$25,ISBLANK(W572),ISERROR(W572/$I572)),0,W572/$I572)</f>
        <v>0</v>
      </c>
      <c r="AA572" s="308"/>
      <c r="AB572" s="309" t="str" cm="1">
        <f t="array" ref="AB572">_xlfn.IFS(AA572="","",AA572/I572&gt;=2,I572*2,AA572/I572&lt;2,AA572)</f>
        <v/>
      </c>
      <c r="AC572" s="310" t="str">
        <f t="shared" si="72"/>
        <v/>
      </c>
      <c r="AD572" s="286"/>
      <c r="AE572" s="305" t="str">
        <f t="shared" si="73"/>
        <v/>
      </c>
      <c r="AF572" s="311">
        <f t="shared" si="74"/>
        <v>0</v>
      </c>
      <c r="AG572" s="187" t="str">
        <f>IF(L572&gt;0,L572+W572+AB572+AC572+R572+#REF!+N572,"")</f>
        <v/>
      </c>
      <c r="AH572" s="188" t="str">
        <f>IF(L572&gt;0,+X572+AD572+S572+#REF!+O572,"")</f>
        <v/>
      </c>
    </row>
    <row r="573" spans="2:34" ht="13.8" outlineLevel="1" x14ac:dyDescent="0.25">
      <c r="B573" s="1"/>
      <c r="C573" s="1"/>
      <c r="D573" s="1"/>
      <c r="E573" s="2"/>
      <c r="F573" s="1"/>
      <c r="G573" s="2"/>
      <c r="H573" s="286"/>
      <c r="I573" s="287"/>
      <c r="J573" s="288" t="str">
        <f t="shared" si="68"/>
        <v/>
      </c>
      <c r="K573" s="288">
        <f t="shared" si="69"/>
        <v>0</v>
      </c>
      <c r="L573" s="303"/>
      <c r="M573" s="304"/>
      <c r="N573" s="303"/>
      <c r="O573" s="286"/>
      <c r="P573" s="305" t="str">
        <f t="shared" si="70"/>
        <v/>
      </c>
      <c r="Q573" s="304"/>
      <c r="R573" s="303"/>
      <c r="S573" s="286"/>
      <c r="T573" s="305" t="str">
        <f t="shared" si="71"/>
        <v/>
      </c>
      <c r="U573" s="306" t="str">
        <f t="shared" si="67"/>
        <v/>
      </c>
      <c r="V573" s="289"/>
      <c r="W573" s="303"/>
      <c r="X573" s="286"/>
      <c r="Y573" s="305" t="str">
        <f>+IF(AND(W573&gt;0,V573&lt;&gt;'Data Validation (ROP used only)'!$A$25),SUM(W573:X573),"")</f>
        <v/>
      </c>
      <c r="Z573" s="307">
        <f>IF(OR(V573='Data Validation (ROP used only)'!$A$25,ISBLANK(W573),ISERROR(W573/$I573)),0,W573/$I573)</f>
        <v>0</v>
      </c>
      <c r="AA573" s="308"/>
      <c r="AB573" s="309" t="str" cm="1">
        <f t="array" ref="AB573">_xlfn.IFS(AA573="","",AA573/I573&gt;=2,I573*2,AA573/I573&lt;2,AA573)</f>
        <v/>
      </c>
      <c r="AC573" s="310" t="str">
        <f t="shared" si="72"/>
        <v/>
      </c>
      <c r="AD573" s="286"/>
      <c r="AE573" s="305" t="str">
        <f t="shared" si="73"/>
        <v/>
      </c>
      <c r="AF573" s="311">
        <f t="shared" si="74"/>
        <v>0</v>
      </c>
      <c r="AG573" s="187" t="str">
        <f>IF(L573&gt;0,L573+W573+AB573+AC573+R573+#REF!+N573,"")</f>
        <v/>
      </c>
      <c r="AH573" s="188" t="str">
        <f>IF(L573&gt;0,+X573+AD573+S573+#REF!+O573,"")</f>
        <v/>
      </c>
    </row>
    <row r="574" spans="2:34" ht="13.8" outlineLevel="1" x14ac:dyDescent="0.25">
      <c r="B574" s="1"/>
      <c r="C574" s="1"/>
      <c r="D574" s="1"/>
      <c r="E574" s="2"/>
      <c r="F574" s="1"/>
      <c r="G574" s="2"/>
      <c r="H574" s="286"/>
      <c r="I574" s="287"/>
      <c r="J574" s="288" t="str">
        <f t="shared" si="68"/>
        <v/>
      </c>
      <c r="K574" s="288">
        <f t="shared" si="69"/>
        <v>0</v>
      </c>
      <c r="L574" s="303"/>
      <c r="M574" s="304"/>
      <c r="N574" s="303"/>
      <c r="O574" s="286"/>
      <c r="P574" s="305" t="str">
        <f t="shared" si="70"/>
        <v/>
      </c>
      <c r="Q574" s="304"/>
      <c r="R574" s="303"/>
      <c r="S574" s="286"/>
      <c r="T574" s="305" t="str">
        <f t="shared" si="71"/>
        <v/>
      </c>
      <c r="U574" s="306" t="str">
        <f t="shared" si="67"/>
        <v/>
      </c>
      <c r="V574" s="289"/>
      <c r="W574" s="303"/>
      <c r="X574" s="286"/>
      <c r="Y574" s="305" t="str">
        <f>+IF(AND(W574&gt;0,V574&lt;&gt;'Data Validation (ROP used only)'!$A$25),SUM(W574:X574),"")</f>
        <v/>
      </c>
      <c r="Z574" s="307">
        <f>IF(OR(V574='Data Validation (ROP used only)'!$A$25,ISBLANK(W574),ISERROR(W574/$I574)),0,W574/$I574)</f>
        <v>0</v>
      </c>
      <c r="AA574" s="308"/>
      <c r="AB574" s="309" t="str" cm="1">
        <f t="array" ref="AB574">_xlfn.IFS(AA574="","",AA574/I574&gt;=2,I574*2,AA574/I574&lt;2,AA574)</f>
        <v/>
      </c>
      <c r="AC574" s="310" t="str">
        <f t="shared" si="72"/>
        <v/>
      </c>
      <c r="AD574" s="286"/>
      <c r="AE574" s="305" t="str">
        <f t="shared" si="73"/>
        <v/>
      </c>
      <c r="AF574" s="311">
        <f t="shared" si="74"/>
        <v>0</v>
      </c>
      <c r="AG574" s="187" t="str">
        <f>IF(L574&gt;0,L574+W574+AB574+AC574+R574+#REF!+N574,"")</f>
        <v/>
      </c>
      <c r="AH574" s="188" t="str">
        <f>IF(L574&gt;0,+X574+AD574+S574+#REF!+O574,"")</f>
        <v/>
      </c>
    </row>
    <row r="575" spans="2:34" ht="13.8" outlineLevel="1" x14ac:dyDescent="0.25">
      <c r="B575" s="1"/>
      <c r="C575" s="1"/>
      <c r="D575" s="1"/>
      <c r="E575" s="2"/>
      <c r="F575" s="1"/>
      <c r="G575" s="2"/>
      <c r="H575" s="286"/>
      <c r="I575" s="287"/>
      <c r="J575" s="288" t="str">
        <f t="shared" si="68"/>
        <v/>
      </c>
      <c r="K575" s="288">
        <f t="shared" si="69"/>
        <v>0</v>
      </c>
      <c r="L575" s="303"/>
      <c r="M575" s="304"/>
      <c r="N575" s="303"/>
      <c r="O575" s="286"/>
      <c r="P575" s="305" t="str">
        <f t="shared" si="70"/>
        <v/>
      </c>
      <c r="Q575" s="304"/>
      <c r="R575" s="303"/>
      <c r="S575" s="286"/>
      <c r="T575" s="305" t="str">
        <f t="shared" si="71"/>
        <v/>
      </c>
      <c r="U575" s="306" t="str">
        <f t="shared" si="67"/>
        <v/>
      </c>
      <c r="V575" s="289"/>
      <c r="W575" s="303"/>
      <c r="X575" s="286"/>
      <c r="Y575" s="305" t="str">
        <f>+IF(AND(W575&gt;0,V575&lt;&gt;'Data Validation (ROP used only)'!$A$25),SUM(W575:X575),"")</f>
        <v/>
      </c>
      <c r="Z575" s="307">
        <f>IF(OR(V575='Data Validation (ROP used only)'!$A$25,ISBLANK(W575),ISERROR(W575/$I575)),0,W575/$I575)</f>
        <v>0</v>
      </c>
      <c r="AA575" s="308"/>
      <c r="AB575" s="309" t="str" cm="1">
        <f t="array" ref="AB575">_xlfn.IFS(AA575="","",AA575/I575&gt;=2,I575*2,AA575/I575&lt;2,AA575)</f>
        <v/>
      </c>
      <c r="AC575" s="310" t="str">
        <f t="shared" si="72"/>
        <v/>
      </c>
      <c r="AD575" s="286"/>
      <c r="AE575" s="305" t="str">
        <f t="shared" si="73"/>
        <v/>
      </c>
      <c r="AF575" s="311">
        <f t="shared" si="74"/>
        <v>0</v>
      </c>
      <c r="AG575" s="187" t="str">
        <f>IF(L575&gt;0,L575+W575+AB575+AC575+R575+#REF!+N575,"")</f>
        <v/>
      </c>
      <c r="AH575" s="188" t="str">
        <f>IF(L575&gt;0,+X575+AD575+S575+#REF!+O575,"")</f>
        <v/>
      </c>
    </row>
    <row r="576" spans="2:34" ht="13.8" outlineLevel="1" x14ac:dyDescent="0.25">
      <c r="B576" s="1"/>
      <c r="C576" s="1"/>
      <c r="D576" s="1"/>
      <c r="E576" s="2"/>
      <c r="F576" s="1"/>
      <c r="G576" s="2"/>
      <c r="H576" s="286"/>
      <c r="I576" s="287"/>
      <c r="J576" s="288" t="str">
        <f t="shared" si="68"/>
        <v/>
      </c>
      <c r="K576" s="288">
        <f t="shared" si="69"/>
        <v>0</v>
      </c>
      <c r="L576" s="303"/>
      <c r="M576" s="304"/>
      <c r="N576" s="303"/>
      <c r="O576" s="286"/>
      <c r="P576" s="305" t="str">
        <f t="shared" si="70"/>
        <v/>
      </c>
      <c r="Q576" s="304"/>
      <c r="R576" s="303"/>
      <c r="S576" s="286"/>
      <c r="T576" s="305" t="str">
        <f t="shared" si="71"/>
        <v/>
      </c>
      <c r="U576" s="306" t="str">
        <f t="shared" si="67"/>
        <v/>
      </c>
      <c r="V576" s="289"/>
      <c r="W576" s="303"/>
      <c r="X576" s="286"/>
      <c r="Y576" s="305" t="str">
        <f>+IF(AND(W576&gt;0,V576&lt;&gt;'Data Validation (ROP used only)'!$A$25),SUM(W576:X576),"")</f>
        <v/>
      </c>
      <c r="Z576" s="307">
        <f>IF(OR(V576='Data Validation (ROP used only)'!$A$25,ISBLANK(W576),ISERROR(W576/$I576)),0,W576/$I576)</f>
        <v>0</v>
      </c>
      <c r="AA576" s="308"/>
      <c r="AB576" s="309" t="str" cm="1">
        <f t="array" ref="AB576">_xlfn.IFS(AA576="","",AA576/I576&gt;=2,I576*2,AA576/I576&lt;2,AA576)</f>
        <v/>
      </c>
      <c r="AC576" s="310" t="str">
        <f t="shared" si="72"/>
        <v/>
      </c>
      <c r="AD576" s="286"/>
      <c r="AE576" s="305" t="str">
        <f t="shared" si="73"/>
        <v/>
      </c>
      <c r="AF576" s="311">
        <f t="shared" si="74"/>
        <v>0</v>
      </c>
      <c r="AG576" s="187" t="str">
        <f>IF(L576&gt;0,L576+W576+AB576+AC576+R576+#REF!+N576,"")</f>
        <v/>
      </c>
      <c r="AH576" s="188" t="str">
        <f>IF(L576&gt;0,+X576+AD576+S576+#REF!+O576,"")</f>
        <v/>
      </c>
    </row>
    <row r="577" spans="2:34" ht="13.8" outlineLevel="1" x14ac:dyDescent="0.25">
      <c r="B577" s="1"/>
      <c r="C577" s="1"/>
      <c r="D577" s="1"/>
      <c r="E577" s="2"/>
      <c r="F577" s="1"/>
      <c r="G577" s="2"/>
      <c r="H577" s="286"/>
      <c r="I577" s="287"/>
      <c r="J577" s="288" t="str">
        <f t="shared" si="68"/>
        <v/>
      </c>
      <c r="K577" s="288">
        <f t="shared" si="69"/>
        <v>0</v>
      </c>
      <c r="L577" s="303"/>
      <c r="M577" s="304"/>
      <c r="N577" s="303"/>
      <c r="O577" s="286"/>
      <c r="P577" s="305" t="str">
        <f t="shared" si="70"/>
        <v/>
      </c>
      <c r="Q577" s="304"/>
      <c r="R577" s="303"/>
      <c r="S577" s="286"/>
      <c r="T577" s="305" t="str">
        <f t="shared" si="71"/>
        <v/>
      </c>
      <c r="U577" s="306" t="str">
        <f t="shared" si="67"/>
        <v/>
      </c>
      <c r="V577" s="289"/>
      <c r="W577" s="303"/>
      <c r="X577" s="286"/>
      <c r="Y577" s="305" t="str">
        <f>+IF(AND(W577&gt;0,V577&lt;&gt;'Data Validation (ROP used only)'!$A$25),SUM(W577:X577),"")</f>
        <v/>
      </c>
      <c r="Z577" s="307">
        <f>IF(OR(V577='Data Validation (ROP used only)'!$A$25,ISBLANK(W577),ISERROR(W577/$I577)),0,W577/$I577)</f>
        <v>0</v>
      </c>
      <c r="AA577" s="308"/>
      <c r="AB577" s="309" t="str" cm="1">
        <f t="array" ref="AB577">_xlfn.IFS(AA577="","",AA577/I577&gt;=2,I577*2,AA577/I577&lt;2,AA577)</f>
        <v/>
      </c>
      <c r="AC577" s="310" t="str">
        <f t="shared" si="72"/>
        <v/>
      </c>
      <c r="AD577" s="286"/>
      <c r="AE577" s="305" t="str">
        <f t="shared" si="73"/>
        <v/>
      </c>
      <c r="AF577" s="311">
        <f t="shared" si="74"/>
        <v>0</v>
      </c>
      <c r="AG577" s="187" t="str">
        <f>IF(L577&gt;0,L577+W577+AB577+AC577+R577+#REF!+N577,"")</f>
        <v/>
      </c>
      <c r="AH577" s="188" t="str">
        <f>IF(L577&gt;0,+X577+AD577+S577+#REF!+O577,"")</f>
        <v/>
      </c>
    </row>
    <row r="578" spans="2:34" ht="13.8" outlineLevel="1" x14ac:dyDescent="0.25">
      <c r="B578" s="1"/>
      <c r="C578" s="1"/>
      <c r="D578" s="1"/>
      <c r="E578" s="2"/>
      <c r="F578" s="1"/>
      <c r="G578" s="2"/>
      <c r="H578" s="286"/>
      <c r="I578" s="287"/>
      <c r="J578" s="288" t="str">
        <f t="shared" si="68"/>
        <v/>
      </c>
      <c r="K578" s="288">
        <f t="shared" si="69"/>
        <v>0</v>
      </c>
      <c r="L578" s="303"/>
      <c r="M578" s="304"/>
      <c r="N578" s="303"/>
      <c r="O578" s="286"/>
      <c r="P578" s="305" t="str">
        <f t="shared" si="70"/>
        <v/>
      </c>
      <c r="Q578" s="304"/>
      <c r="R578" s="303"/>
      <c r="S578" s="286"/>
      <c r="T578" s="305" t="str">
        <f t="shared" si="71"/>
        <v/>
      </c>
      <c r="U578" s="306" t="str">
        <f t="shared" si="67"/>
        <v/>
      </c>
      <c r="V578" s="289"/>
      <c r="W578" s="303"/>
      <c r="X578" s="286"/>
      <c r="Y578" s="305" t="str">
        <f>+IF(AND(W578&gt;0,V578&lt;&gt;'Data Validation (ROP used only)'!$A$25),SUM(W578:X578),"")</f>
        <v/>
      </c>
      <c r="Z578" s="307">
        <f>IF(OR(V578='Data Validation (ROP used only)'!$A$25,ISBLANK(W578),ISERROR(W578/$I578)),0,W578/$I578)</f>
        <v>0</v>
      </c>
      <c r="AA578" s="308"/>
      <c r="AB578" s="309" t="str" cm="1">
        <f t="array" ref="AB578">_xlfn.IFS(AA578="","",AA578/I578&gt;=2,I578*2,AA578/I578&lt;2,AA578)</f>
        <v/>
      </c>
      <c r="AC578" s="310" t="str">
        <f t="shared" si="72"/>
        <v/>
      </c>
      <c r="AD578" s="286"/>
      <c r="AE578" s="305" t="str">
        <f t="shared" si="73"/>
        <v/>
      </c>
      <c r="AF578" s="311">
        <f t="shared" si="74"/>
        <v>0</v>
      </c>
      <c r="AG578" s="187" t="str">
        <f>IF(L578&gt;0,L578+W578+AB578+AC578+R578+#REF!+N578,"")</f>
        <v/>
      </c>
      <c r="AH578" s="188" t="str">
        <f>IF(L578&gt;0,+X578+AD578+S578+#REF!+O578,"")</f>
        <v/>
      </c>
    </row>
    <row r="579" spans="2:34" ht="13.8" outlineLevel="1" x14ac:dyDescent="0.25">
      <c r="B579" s="1"/>
      <c r="C579" s="1"/>
      <c r="D579" s="1"/>
      <c r="E579" s="2"/>
      <c r="F579" s="1"/>
      <c r="G579" s="2"/>
      <c r="H579" s="286"/>
      <c r="I579" s="287"/>
      <c r="J579" s="288" t="str">
        <f t="shared" si="68"/>
        <v/>
      </c>
      <c r="K579" s="288">
        <f t="shared" si="69"/>
        <v>0</v>
      </c>
      <c r="L579" s="303"/>
      <c r="M579" s="304"/>
      <c r="N579" s="303"/>
      <c r="O579" s="286"/>
      <c r="P579" s="305" t="str">
        <f t="shared" si="70"/>
        <v/>
      </c>
      <c r="Q579" s="304"/>
      <c r="R579" s="303"/>
      <c r="S579" s="286"/>
      <c r="T579" s="305" t="str">
        <f t="shared" si="71"/>
        <v/>
      </c>
      <c r="U579" s="306" t="str">
        <f t="shared" si="67"/>
        <v/>
      </c>
      <c r="V579" s="289"/>
      <c r="W579" s="303"/>
      <c r="X579" s="286"/>
      <c r="Y579" s="305" t="str">
        <f>+IF(AND(W579&gt;0,V579&lt;&gt;'Data Validation (ROP used only)'!$A$25),SUM(W579:X579),"")</f>
        <v/>
      </c>
      <c r="Z579" s="307">
        <f>IF(OR(V579='Data Validation (ROP used only)'!$A$25,ISBLANK(W579),ISERROR(W579/$I579)),0,W579/$I579)</f>
        <v>0</v>
      </c>
      <c r="AA579" s="308"/>
      <c r="AB579" s="309" t="str" cm="1">
        <f t="array" ref="AB579">_xlfn.IFS(AA579="","",AA579/I579&gt;=2,I579*2,AA579/I579&lt;2,AA579)</f>
        <v/>
      </c>
      <c r="AC579" s="310" t="str">
        <f t="shared" si="72"/>
        <v/>
      </c>
      <c r="AD579" s="286"/>
      <c r="AE579" s="305" t="str">
        <f t="shared" si="73"/>
        <v/>
      </c>
      <c r="AF579" s="311">
        <f t="shared" si="74"/>
        <v>0</v>
      </c>
      <c r="AG579" s="187" t="str">
        <f>IF(L579&gt;0,L579+W579+AB579+AC579+R579+#REF!+N579,"")</f>
        <v/>
      </c>
      <c r="AH579" s="188" t="str">
        <f>IF(L579&gt;0,+X579+AD579+S579+#REF!+O579,"")</f>
        <v/>
      </c>
    </row>
    <row r="580" spans="2:34" ht="13.8" outlineLevel="1" x14ac:dyDescent="0.25">
      <c r="B580" s="1"/>
      <c r="C580" s="1"/>
      <c r="D580" s="1"/>
      <c r="E580" s="2"/>
      <c r="F580" s="1"/>
      <c r="G580" s="2"/>
      <c r="H580" s="286"/>
      <c r="I580" s="287"/>
      <c r="J580" s="288" t="str">
        <f t="shared" si="68"/>
        <v/>
      </c>
      <c r="K580" s="288">
        <f t="shared" si="69"/>
        <v>0</v>
      </c>
      <c r="L580" s="303"/>
      <c r="M580" s="304"/>
      <c r="N580" s="303"/>
      <c r="O580" s="286"/>
      <c r="P580" s="305" t="str">
        <f t="shared" si="70"/>
        <v/>
      </c>
      <c r="Q580" s="304"/>
      <c r="R580" s="303"/>
      <c r="S580" s="286"/>
      <c r="T580" s="305" t="str">
        <f t="shared" si="71"/>
        <v/>
      </c>
      <c r="U580" s="306" t="str">
        <f t="shared" si="67"/>
        <v/>
      </c>
      <c r="V580" s="289"/>
      <c r="W580" s="303"/>
      <c r="X580" s="286"/>
      <c r="Y580" s="305" t="str">
        <f>+IF(AND(W580&gt;0,V580&lt;&gt;'Data Validation (ROP used only)'!$A$25),SUM(W580:X580),"")</f>
        <v/>
      </c>
      <c r="Z580" s="307">
        <f>IF(OR(V580='Data Validation (ROP used only)'!$A$25,ISBLANK(W580),ISERROR(W580/$I580)),0,W580/$I580)</f>
        <v>0</v>
      </c>
      <c r="AA580" s="308"/>
      <c r="AB580" s="309" t="str" cm="1">
        <f t="array" ref="AB580">_xlfn.IFS(AA580="","",AA580/I580&gt;=2,I580*2,AA580/I580&lt;2,AA580)</f>
        <v/>
      </c>
      <c r="AC580" s="310" t="str">
        <f t="shared" si="72"/>
        <v/>
      </c>
      <c r="AD580" s="286"/>
      <c r="AE580" s="305" t="str">
        <f t="shared" si="73"/>
        <v/>
      </c>
      <c r="AF580" s="311">
        <f t="shared" si="74"/>
        <v>0</v>
      </c>
      <c r="AG580" s="187" t="str">
        <f>IF(L580&gt;0,L580+W580+AB580+AC580+R580+#REF!+N580,"")</f>
        <v/>
      </c>
      <c r="AH580" s="188" t="str">
        <f>IF(L580&gt;0,+X580+AD580+S580+#REF!+O580,"")</f>
        <v/>
      </c>
    </row>
    <row r="581" spans="2:34" ht="13.8" outlineLevel="1" x14ac:dyDescent="0.25">
      <c r="B581" s="1"/>
      <c r="C581" s="1"/>
      <c r="D581" s="1"/>
      <c r="E581" s="2"/>
      <c r="F581" s="1"/>
      <c r="G581" s="2"/>
      <c r="H581" s="286"/>
      <c r="I581" s="287"/>
      <c r="J581" s="288" t="str">
        <f t="shared" si="68"/>
        <v/>
      </c>
      <c r="K581" s="288">
        <f t="shared" si="69"/>
        <v>0</v>
      </c>
      <c r="L581" s="303"/>
      <c r="M581" s="304"/>
      <c r="N581" s="303"/>
      <c r="O581" s="286"/>
      <c r="P581" s="305" t="str">
        <f t="shared" si="70"/>
        <v/>
      </c>
      <c r="Q581" s="304"/>
      <c r="R581" s="303"/>
      <c r="S581" s="286"/>
      <c r="T581" s="305" t="str">
        <f t="shared" si="71"/>
        <v/>
      </c>
      <c r="U581" s="306" t="str">
        <f t="shared" si="67"/>
        <v/>
      </c>
      <c r="V581" s="289"/>
      <c r="W581" s="303"/>
      <c r="X581" s="286"/>
      <c r="Y581" s="305" t="str">
        <f>+IF(AND(W581&gt;0,V581&lt;&gt;'Data Validation (ROP used only)'!$A$25),SUM(W581:X581),"")</f>
        <v/>
      </c>
      <c r="Z581" s="307">
        <f>IF(OR(V581='Data Validation (ROP used only)'!$A$25,ISBLANK(W581),ISERROR(W581/$I581)),0,W581/$I581)</f>
        <v>0</v>
      </c>
      <c r="AA581" s="308"/>
      <c r="AB581" s="309" t="str" cm="1">
        <f t="array" ref="AB581">_xlfn.IFS(AA581="","",AA581/I581&gt;=2,I581*2,AA581/I581&lt;2,AA581)</f>
        <v/>
      </c>
      <c r="AC581" s="310" t="str">
        <f t="shared" si="72"/>
        <v/>
      </c>
      <c r="AD581" s="286"/>
      <c r="AE581" s="305" t="str">
        <f t="shared" si="73"/>
        <v/>
      </c>
      <c r="AF581" s="311">
        <f t="shared" si="74"/>
        <v>0</v>
      </c>
      <c r="AG581" s="187" t="str">
        <f>IF(L581&gt;0,L581+W581+AB581+AC581+R581+#REF!+N581,"")</f>
        <v/>
      </c>
      <c r="AH581" s="188" t="str">
        <f>IF(L581&gt;0,+X581+AD581+S581+#REF!+O581,"")</f>
        <v/>
      </c>
    </row>
    <row r="582" spans="2:34" ht="13.8" outlineLevel="1" x14ac:dyDescent="0.25">
      <c r="B582" s="1"/>
      <c r="C582" s="1"/>
      <c r="D582" s="1"/>
      <c r="E582" s="2"/>
      <c r="F582" s="1"/>
      <c r="G582" s="2"/>
      <c r="H582" s="286"/>
      <c r="I582" s="287"/>
      <c r="J582" s="288" t="str">
        <f t="shared" si="68"/>
        <v/>
      </c>
      <c r="K582" s="288">
        <f t="shared" si="69"/>
        <v>0</v>
      </c>
      <c r="L582" s="303"/>
      <c r="M582" s="304"/>
      <c r="N582" s="303"/>
      <c r="O582" s="286"/>
      <c r="P582" s="305" t="str">
        <f t="shared" si="70"/>
        <v/>
      </c>
      <c r="Q582" s="304"/>
      <c r="R582" s="303"/>
      <c r="S582" s="286"/>
      <c r="T582" s="305" t="str">
        <f t="shared" si="71"/>
        <v/>
      </c>
      <c r="U582" s="306" t="str">
        <f t="shared" si="67"/>
        <v/>
      </c>
      <c r="V582" s="289"/>
      <c r="W582" s="303"/>
      <c r="X582" s="286"/>
      <c r="Y582" s="305" t="str">
        <f>+IF(AND(W582&gt;0,V582&lt;&gt;'Data Validation (ROP used only)'!$A$25),SUM(W582:X582),"")</f>
        <v/>
      </c>
      <c r="Z582" s="307">
        <f>IF(OR(V582='Data Validation (ROP used only)'!$A$25,ISBLANK(W582),ISERROR(W582/$I582)),0,W582/$I582)</f>
        <v>0</v>
      </c>
      <c r="AA582" s="308"/>
      <c r="AB582" s="309" t="str" cm="1">
        <f t="array" ref="AB582">_xlfn.IFS(AA582="","",AA582/I582&gt;=2,I582*2,AA582/I582&lt;2,AA582)</f>
        <v/>
      </c>
      <c r="AC582" s="310" t="str">
        <f t="shared" si="72"/>
        <v/>
      </c>
      <c r="AD582" s="286"/>
      <c r="AE582" s="305" t="str">
        <f t="shared" si="73"/>
        <v/>
      </c>
      <c r="AF582" s="311">
        <f t="shared" si="74"/>
        <v>0</v>
      </c>
      <c r="AG582" s="187" t="str">
        <f>IF(L582&gt;0,L582+W582+AB582+AC582+R582+#REF!+N582,"")</f>
        <v/>
      </c>
      <c r="AH582" s="188" t="str">
        <f>IF(L582&gt;0,+X582+AD582+S582+#REF!+O582,"")</f>
        <v/>
      </c>
    </row>
    <row r="583" spans="2:34" ht="13.8" outlineLevel="1" x14ac:dyDescent="0.25">
      <c r="B583" s="1"/>
      <c r="C583" s="1"/>
      <c r="D583" s="1"/>
      <c r="E583" s="2"/>
      <c r="F583" s="1"/>
      <c r="G583" s="2"/>
      <c r="H583" s="286"/>
      <c r="I583" s="287"/>
      <c r="J583" s="288" t="str">
        <f t="shared" si="68"/>
        <v/>
      </c>
      <c r="K583" s="288">
        <f t="shared" si="69"/>
        <v>0</v>
      </c>
      <c r="L583" s="303"/>
      <c r="M583" s="304"/>
      <c r="N583" s="303"/>
      <c r="O583" s="286"/>
      <c r="P583" s="305" t="str">
        <f t="shared" si="70"/>
        <v/>
      </c>
      <c r="Q583" s="304"/>
      <c r="R583" s="303"/>
      <c r="S583" s="286"/>
      <c r="T583" s="305" t="str">
        <f t="shared" si="71"/>
        <v/>
      </c>
      <c r="U583" s="306" t="str">
        <f t="shared" si="67"/>
        <v/>
      </c>
      <c r="V583" s="289"/>
      <c r="W583" s="303"/>
      <c r="X583" s="286"/>
      <c r="Y583" s="305" t="str">
        <f>+IF(AND(W583&gt;0,V583&lt;&gt;'Data Validation (ROP used only)'!$A$25),SUM(W583:X583),"")</f>
        <v/>
      </c>
      <c r="Z583" s="307">
        <f>IF(OR(V583='Data Validation (ROP used only)'!$A$25,ISBLANK(W583),ISERROR(W583/$I583)),0,W583/$I583)</f>
        <v>0</v>
      </c>
      <c r="AA583" s="308"/>
      <c r="AB583" s="309" t="str" cm="1">
        <f t="array" ref="AB583">_xlfn.IFS(AA583="","",AA583/I583&gt;=2,I583*2,AA583/I583&lt;2,AA583)</f>
        <v/>
      </c>
      <c r="AC583" s="310" t="str">
        <f t="shared" si="72"/>
        <v/>
      </c>
      <c r="AD583" s="286"/>
      <c r="AE583" s="305" t="str">
        <f t="shared" si="73"/>
        <v/>
      </c>
      <c r="AF583" s="311">
        <f t="shared" si="74"/>
        <v>0</v>
      </c>
      <c r="AG583" s="187" t="str">
        <f>IF(L583&gt;0,L583+W583+AB583+AC583+R583+#REF!+N583,"")</f>
        <v/>
      </c>
      <c r="AH583" s="188" t="str">
        <f>IF(L583&gt;0,+X583+AD583+S583+#REF!+O583,"")</f>
        <v/>
      </c>
    </row>
    <row r="584" spans="2:34" ht="13.8" outlineLevel="1" x14ac:dyDescent="0.25">
      <c r="B584" s="1"/>
      <c r="C584" s="1"/>
      <c r="D584" s="1"/>
      <c r="E584" s="2"/>
      <c r="F584" s="1"/>
      <c r="G584" s="2"/>
      <c r="H584" s="286"/>
      <c r="I584" s="287"/>
      <c r="J584" s="288" t="str">
        <f t="shared" si="68"/>
        <v/>
      </c>
      <c r="K584" s="288">
        <f t="shared" si="69"/>
        <v>0</v>
      </c>
      <c r="L584" s="303"/>
      <c r="M584" s="304"/>
      <c r="N584" s="303"/>
      <c r="O584" s="286"/>
      <c r="P584" s="305" t="str">
        <f t="shared" si="70"/>
        <v/>
      </c>
      <c r="Q584" s="304"/>
      <c r="R584" s="303"/>
      <c r="S584" s="286"/>
      <c r="T584" s="305" t="str">
        <f t="shared" si="71"/>
        <v/>
      </c>
      <c r="U584" s="306" t="str">
        <f t="shared" si="67"/>
        <v/>
      </c>
      <c r="V584" s="289"/>
      <c r="W584" s="303"/>
      <c r="X584" s="286"/>
      <c r="Y584" s="305" t="str">
        <f>+IF(AND(W584&gt;0,V584&lt;&gt;'Data Validation (ROP used only)'!$A$25),SUM(W584:X584),"")</f>
        <v/>
      </c>
      <c r="Z584" s="307">
        <f>IF(OR(V584='Data Validation (ROP used only)'!$A$25,ISBLANK(W584),ISERROR(W584/$I584)),0,W584/$I584)</f>
        <v>0</v>
      </c>
      <c r="AA584" s="308"/>
      <c r="AB584" s="309" t="str" cm="1">
        <f t="array" ref="AB584">_xlfn.IFS(AA584="","",AA584/I584&gt;=2,I584*2,AA584/I584&lt;2,AA584)</f>
        <v/>
      </c>
      <c r="AC584" s="310" t="str">
        <f t="shared" si="72"/>
        <v/>
      </c>
      <c r="AD584" s="286"/>
      <c r="AE584" s="305" t="str">
        <f t="shared" si="73"/>
        <v/>
      </c>
      <c r="AF584" s="311">
        <f t="shared" si="74"/>
        <v>0</v>
      </c>
      <c r="AG584" s="187" t="str">
        <f>IF(L584&gt;0,L584+W584+AB584+AC584+R584+#REF!+N584,"")</f>
        <v/>
      </c>
      <c r="AH584" s="188" t="str">
        <f>IF(L584&gt;0,+X584+AD584+S584+#REF!+O584,"")</f>
        <v/>
      </c>
    </row>
    <row r="585" spans="2:34" ht="13.8" outlineLevel="1" x14ac:dyDescent="0.25">
      <c r="B585" s="1"/>
      <c r="C585" s="1"/>
      <c r="D585" s="1"/>
      <c r="E585" s="2"/>
      <c r="F585" s="1"/>
      <c r="G585" s="2"/>
      <c r="H585" s="286"/>
      <c r="I585" s="287"/>
      <c r="J585" s="288" t="str">
        <f t="shared" si="68"/>
        <v/>
      </c>
      <c r="K585" s="288">
        <f t="shared" si="69"/>
        <v>0</v>
      </c>
      <c r="L585" s="303"/>
      <c r="M585" s="304"/>
      <c r="N585" s="303"/>
      <c r="O585" s="286"/>
      <c r="P585" s="305" t="str">
        <f t="shared" si="70"/>
        <v/>
      </c>
      <c r="Q585" s="304"/>
      <c r="R585" s="303"/>
      <c r="S585" s="286"/>
      <c r="T585" s="305" t="str">
        <f t="shared" si="71"/>
        <v/>
      </c>
      <c r="U585" s="306" t="str">
        <f t="shared" si="67"/>
        <v/>
      </c>
      <c r="V585" s="289"/>
      <c r="W585" s="303"/>
      <c r="X585" s="286"/>
      <c r="Y585" s="305" t="str">
        <f>+IF(AND(W585&gt;0,V585&lt;&gt;'Data Validation (ROP used only)'!$A$25),SUM(W585:X585),"")</f>
        <v/>
      </c>
      <c r="Z585" s="307">
        <f>IF(OR(V585='Data Validation (ROP used only)'!$A$25,ISBLANK(W585),ISERROR(W585/$I585)),0,W585/$I585)</f>
        <v>0</v>
      </c>
      <c r="AA585" s="308"/>
      <c r="AB585" s="309" t="str" cm="1">
        <f t="array" ref="AB585">_xlfn.IFS(AA585="","",AA585/I585&gt;=2,I585*2,AA585/I585&lt;2,AA585)</f>
        <v/>
      </c>
      <c r="AC585" s="310" t="str">
        <f t="shared" si="72"/>
        <v/>
      </c>
      <c r="AD585" s="286"/>
      <c r="AE585" s="305" t="str">
        <f t="shared" si="73"/>
        <v/>
      </c>
      <c r="AF585" s="311">
        <f t="shared" si="74"/>
        <v>0</v>
      </c>
      <c r="AG585" s="187" t="str">
        <f>IF(L585&gt;0,L585+W585+AB585+AC585+R585+#REF!+N585,"")</f>
        <v/>
      </c>
      <c r="AH585" s="188" t="str">
        <f>IF(L585&gt;0,+X585+AD585+S585+#REF!+O585,"")</f>
        <v/>
      </c>
    </row>
    <row r="586" spans="2:34" ht="13.8" outlineLevel="1" x14ac:dyDescent="0.25">
      <c r="B586" s="1"/>
      <c r="C586" s="1"/>
      <c r="D586" s="1"/>
      <c r="E586" s="2"/>
      <c r="F586" s="1"/>
      <c r="G586" s="2"/>
      <c r="H586" s="286"/>
      <c r="I586" s="287"/>
      <c r="J586" s="288" t="str">
        <f t="shared" si="68"/>
        <v/>
      </c>
      <c r="K586" s="288">
        <f t="shared" si="69"/>
        <v>0</v>
      </c>
      <c r="L586" s="303"/>
      <c r="M586" s="304"/>
      <c r="N586" s="303"/>
      <c r="O586" s="286"/>
      <c r="P586" s="305" t="str">
        <f t="shared" si="70"/>
        <v/>
      </c>
      <c r="Q586" s="304"/>
      <c r="R586" s="303"/>
      <c r="S586" s="286"/>
      <c r="T586" s="305" t="str">
        <f t="shared" si="71"/>
        <v/>
      </c>
      <c r="U586" s="306" t="str">
        <f t="shared" ref="U586:U649" si="75">IF(ISERROR(R586/$I586),"",R586/$I586)</f>
        <v/>
      </c>
      <c r="V586" s="289"/>
      <c r="W586" s="303"/>
      <c r="X586" s="286"/>
      <c r="Y586" s="305" t="str">
        <f>+IF(AND(W586&gt;0,V586&lt;&gt;'Data Validation (ROP used only)'!$A$25),SUM(W586:X586),"")</f>
        <v/>
      </c>
      <c r="Z586" s="307">
        <f>IF(OR(V586='Data Validation (ROP used only)'!$A$25,ISBLANK(W586),ISERROR(W586/$I586)),0,W586/$I586)</f>
        <v>0</v>
      </c>
      <c r="AA586" s="308"/>
      <c r="AB586" s="309" t="str" cm="1">
        <f t="array" ref="AB586">_xlfn.IFS(AA586="","",AA586/I586&gt;=2,I586*2,AA586/I586&lt;2,AA586)</f>
        <v/>
      </c>
      <c r="AC586" s="310" t="str">
        <f t="shared" si="72"/>
        <v/>
      </c>
      <c r="AD586" s="286"/>
      <c r="AE586" s="305" t="str">
        <f t="shared" si="73"/>
        <v/>
      </c>
      <c r="AF586" s="311">
        <f t="shared" si="74"/>
        <v>0</v>
      </c>
      <c r="AG586" s="187" t="str">
        <f>IF(L586&gt;0,L586+W586+AB586+AC586+R586+#REF!+N586,"")</f>
        <v/>
      </c>
      <c r="AH586" s="188" t="str">
        <f>IF(L586&gt;0,+X586+AD586+S586+#REF!+O586,"")</f>
        <v/>
      </c>
    </row>
    <row r="587" spans="2:34" ht="13.8" outlineLevel="1" x14ac:dyDescent="0.25">
      <c r="B587" s="1"/>
      <c r="C587" s="1"/>
      <c r="D587" s="1"/>
      <c r="E587" s="2"/>
      <c r="F587" s="1"/>
      <c r="G587" s="2"/>
      <c r="H587" s="286"/>
      <c r="I587" s="287"/>
      <c r="J587" s="288" t="str">
        <f t="shared" ref="J587:J650" si="76">IF(ISERROR(H587/C587),"",H587/C587)</f>
        <v/>
      </c>
      <c r="K587" s="288">
        <f t="shared" ref="K587:K650" si="77">IF(ISERROR(I587/1754.5),"",I587/1754.5)</f>
        <v>0</v>
      </c>
      <c r="L587" s="303"/>
      <c r="M587" s="304"/>
      <c r="N587" s="303"/>
      <c r="O587" s="286"/>
      <c r="P587" s="305" t="str">
        <f t="shared" ref="P587:P650" si="78">+IF(N587+O587&gt;0,+N587+O587,"")</f>
        <v/>
      </c>
      <c r="Q587" s="304"/>
      <c r="R587" s="303"/>
      <c r="S587" s="286"/>
      <c r="T587" s="305" t="str">
        <f t="shared" ref="T587:T650" si="79">+IF((R587+S587)&gt;0,+R587+S587,"")</f>
        <v/>
      </c>
      <c r="U587" s="306" t="str">
        <f t="shared" si="75"/>
        <v/>
      </c>
      <c r="V587" s="289"/>
      <c r="W587" s="303"/>
      <c r="X587" s="286"/>
      <c r="Y587" s="305" t="str">
        <f>+IF(AND(W587&gt;0,V587&lt;&gt;'Data Validation (ROP used only)'!$A$25),SUM(W587:X587),"")</f>
        <v/>
      </c>
      <c r="Z587" s="307">
        <f>IF(OR(V587='Data Validation (ROP used only)'!$A$25,ISBLANK(W587),ISERROR(W587/$I587)),0,W587/$I587)</f>
        <v>0</v>
      </c>
      <c r="AA587" s="308"/>
      <c r="AB587" s="309" t="str" cm="1">
        <f t="array" ref="AB587">_xlfn.IFS(AA587="","",AA587/I587&gt;=2,I587*2,AA587/I587&lt;2,AA587)</f>
        <v/>
      </c>
      <c r="AC587" s="310" t="str">
        <f t="shared" ref="AC587:AC650" si="80">IF(ISBLANK(AA587),"",AA587-AB587)</f>
        <v/>
      </c>
      <c r="AD587" s="286"/>
      <c r="AE587" s="305" t="str">
        <f t="shared" ref="AE587:AE650" si="81">IF(AA587=0,"",AA587+AD587)</f>
        <v/>
      </c>
      <c r="AF587" s="311">
        <f t="shared" ref="AF587:AF650" si="82">IF(ISERROR(AA587/$I587),0,AA587/$I587)</f>
        <v>0</v>
      </c>
      <c r="AG587" s="187" t="str">
        <f>IF(L587&gt;0,L587+W587+AB587+AC587+R587+#REF!+N587,"")</f>
        <v/>
      </c>
      <c r="AH587" s="188" t="str">
        <f>IF(L587&gt;0,+X587+AD587+S587+#REF!+O587,"")</f>
        <v/>
      </c>
    </row>
    <row r="588" spans="2:34" ht="13.8" outlineLevel="1" x14ac:dyDescent="0.25">
      <c r="B588" s="1"/>
      <c r="C588" s="1"/>
      <c r="D588" s="1"/>
      <c r="E588" s="2"/>
      <c r="F588" s="1"/>
      <c r="G588" s="2"/>
      <c r="H588" s="286"/>
      <c r="I588" s="287"/>
      <c r="J588" s="288" t="str">
        <f t="shared" si="76"/>
        <v/>
      </c>
      <c r="K588" s="288">
        <f t="shared" si="77"/>
        <v>0</v>
      </c>
      <c r="L588" s="303"/>
      <c r="M588" s="304"/>
      <c r="N588" s="303"/>
      <c r="O588" s="286"/>
      <c r="P588" s="305" t="str">
        <f t="shared" si="78"/>
        <v/>
      </c>
      <c r="Q588" s="304"/>
      <c r="R588" s="303"/>
      <c r="S588" s="286"/>
      <c r="T588" s="305" t="str">
        <f t="shared" si="79"/>
        <v/>
      </c>
      <c r="U588" s="306" t="str">
        <f t="shared" si="75"/>
        <v/>
      </c>
      <c r="V588" s="289"/>
      <c r="W588" s="303"/>
      <c r="X588" s="286"/>
      <c r="Y588" s="305" t="str">
        <f>+IF(AND(W588&gt;0,V588&lt;&gt;'Data Validation (ROP used only)'!$A$25),SUM(W588:X588),"")</f>
        <v/>
      </c>
      <c r="Z588" s="307">
        <f>IF(OR(V588='Data Validation (ROP used only)'!$A$25,ISBLANK(W588),ISERROR(W588/$I588)),0,W588/$I588)</f>
        <v>0</v>
      </c>
      <c r="AA588" s="308"/>
      <c r="AB588" s="309" t="str" cm="1">
        <f t="array" ref="AB588">_xlfn.IFS(AA588="","",AA588/I588&gt;=2,I588*2,AA588/I588&lt;2,AA588)</f>
        <v/>
      </c>
      <c r="AC588" s="310" t="str">
        <f t="shared" si="80"/>
        <v/>
      </c>
      <c r="AD588" s="286"/>
      <c r="AE588" s="305" t="str">
        <f t="shared" si="81"/>
        <v/>
      </c>
      <c r="AF588" s="311">
        <f t="shared" si="82"/>
        <v>0</v>
      </c>
      <c r="AG588" s="187" t="str">
        <f>IF(L588&gt;0,L588+W588+AB588+AC588+R588+#REF!+N588,"")</f>
        <v/>
      </c>
      <c r="AH588" s="188" t="str">
        <f>IF(L588&gt;0,+X588+AD588+S588+#REF!+O588,"")</f>
        <v/>
      </c>
    </row>
    <row r="589" spans="2:34" ht="13.8" outlineLevel="1" x14ac:dyDescent="0.25">
      <c r="B589" s="1"/>
      <c r="C589" s="1"/>
      <c r="D589" s="1"/>
      <c r="E589" s="2"/>
      <c r="F589" s="1"/>
      <c r="G589" s="2"/>
      <c r="H589" s="286"/>
      <c r="I589" s="287"/>
      <c r="J589" s="288" t="str">
        <f t="shared" si="76"/>
        <v/>
      </c>
      <c r="K589" s="288">
        <f t="shared" si="77"/>
        <v>0</v>
      </c>
      <c r="L589" s="303"/>
      <c r="M589" s="304"/>
      <c r="N589" s="303"/>
      <c r="O589" s="286"/>
      <c r="P589" s="305" t="str">
        <f t="shared" si="78"/>
        <v/>
      </c>
      <c r="Q589" s="304"/>
      <c r="R589" s="303"/>
      <c r="S589" s="286"/>
      <c r="T589" s="305" t="str">
        <f t="shared" si="79"/>
        <v/>
      </c>
      <c r="U589" s="306" t="str">
        <f t="shared" si="75"/>
        <v/>
      </c>
      <c r="V589" s="289"/>
      <c r="W589" s="303"/>
      <c r="X589" s="286"/>
      <c r="Y589" s="305" t="str">
        <f>+IF(AND(W589&gt;0,V589&lt;&gt;'Data Validation (ROP used only)'!$A$25),SUM(W589:X589),"")</f>
        <v/>
      </c>
      <c r="Z589" s="307">
        <f>IF(OR(V589='Data Validation (ROP used only)'!$A$25,ISBLANK(W589),ISERROR(W589/$I589)),0,W589/$I589)</f>
        <v>0</v>
      </c>
      <c r="AA589" s="308"/>
      <c r="AB589" s="309" t="str" cm="1">
        <f t="array" ref="AB589">_xlfn.IFS(AA589="","",AA589/I589&gt;=2,I589*2,AA589/I589&lt;2,AA589)</f>
        <v/>
      </c>
      <c r="AC589" s="310" t="str">
        <f t="shared" si="80"/>
        <v/>
      </c>
      <c r="AD589" s="286"/>
      <c r="AE589" s="305" t="str">
        <f t="shared" si="81"/>
        <v/>
      </c>
      <c r="AF589" s="311">
        <f t="shared" si="82"/>
        <v>0</v>
      </c>
      <c r="AG589" s="187" t="str">
        <f>IF(L589&gt;0,L589+W589+AB589+AC589+R589+#REF!+N589,"")</f>
        <v/>
      </c>
      <c r="AH589" s="188" t="str">
        <f>IF(L589&gt;0,+X589+AD589+S589+#REF!+O589,"")</f>
        <v/>
      </c>
    </row>
    <row r="590" spans="2:34" ht="13.8" outlineLevel="1" x14ac:dyDescent="0.25">
      <c r="B590" s="1"/>
      <c r="C590" s="1"/>
      <c r="D590" s="1"/>
      <c r="E590" s="2"/>
      <c r="F590" s="1"/>
      <c r="G590" s="2"/>
      <c r="H590" s="286"/>
      <c r="I590" s="287"/>
      <c r="J590" s="288" t="str">
        <f t="shared" si="76"/>
        <v/>
      </c>
      <c r="K590" s="288">
        <f t="shared" si="77"/>
        <v>0</v>
      </c>
      <c r="L590" s="303"/>
      <c r="M590" s="304"/>
      <c r="N590" s="303"/>
      <c r="O590" s="286"/>
      <c r="P590" s="305" t="str">
        <f t="shared" si="78"/>
        <v/>
      </c>
      <c r="Q590" s="304"/>
      <c r="R590" s="303"/>
      <c r="S590" s="286"/>
      <c r="T590" s="305" t="str">
        <f t="shared" si="79"/>
        <v/>
      </c>
      <c r="U590" s="306" t="str">
        <f t="shared" si="75"/>
        <v/>
      </c>
      <c r="V590" s="289"/>
      <c r="W590" s="303"/>
      <c r="X590" s="286"/>
      <c r="Y590" s="305" t="str">
        <f>+IF(AND(W590&gt;0,V590&lt;&gt;'Data Validation (ROP used only)'!$A$25),SUM(W590:X590),"")</f>
        <v/>
      </c>
      <c r="Z590" s="307">
        <f>IF(OR(V590='Data Validation (ROP used only)'!$A$25,ISBLANK(W590),ISERROR(W590/$I590)),0,W590/$I590)</f>
        <v>0</v>
      </c>
      <c r="AA590" s="308"/>
      <c r="AB590" s="309" t="str" cm="1">
        <f t="array" ref="AB590">_xlfn.IFS(AA590="","",AA590/I590&gt;=2,I590*2,AA590/I590&lt;2,AA590)</f>
        <v/>
      </c>
      <c r="AC590" s="310" t="str">
        <f t="shared" si="80"/>
        <v/>
      </c>
      <c r="AD590" s="286"/>
      <c r="AE590" s="305" t="str">
        <f t="shared" si="81"/>
        <v/>
      </c>
      <c r="AF590" s="311">
        <f t="shared" si="82"/>
        <v>0</v>
      </c>
      <c r="AG590" s="187" t="str">
        <f>IF(L590&gt;0,L590+W590+AB590+AC590+R590+#REF!+N590,"")</f>
        <v/>
      </c>
      <c r="AH590" s="188" t="str">
        <f>IF(L590&gt;0,+X590+AD590+S590+#REF!+O590,"")</f>
        <v/>
      </c>
    </row>
    <row r="591" spans="2:34" ht="13.8" outlineLevel="1" x14ac:dyDescent="0.25">
      <c r="B591" s="1"/>
      <c r="C591" s="1"/>
      <c r="D591" s="1"/>
      <c r="E591" s="2"/>
      <c r="F591" s="1"/>
      <c r="G591" s="2"/>
      <c r="H591" s="286"/>
      <c r="I591" s="287"/>
      <c r="J591" s="288" t="str">
        <f t="shared" si="76"/>
        <v/>
      </c>
      <c r="K591" s="288">
        <f t="shared" si="77"/>
        <v>0</v>
      </c>
      <c r="L591" s="303"/>
      <c r="M591" s="304"/>
      <c r="N591" s="303"/>
      <c r="O591" s="286"/>
      <c r="P591" s="305" t="str">
        <f t="shared" si="78"/>
        <v/>
      </c>
      <c r="Q591" s="304"/>
      <c r="R591" s="303"/>
      <c r="S591" s="286"/>
      <c r="T591" s="305" t="str">
        <f t="shared" si="79"/>
        <v/>
      </c>
      <c r="U591" s="306" t="str">
        <f t="shared" si="75"/>
        <v/>
      </c>
      <c r="V591" s="289"/>
      <c r="W591" s="303"/>
      <c r="X591" s="286"/>
      <c r="Y591" s="305" t="str">
        <f>+IF(AND(W591&gt;0,V591&lt;&gt;'Data Validation (ROP used only)'!$A$25),SUM(W591:X591),"")</f>
        <v/>
      </c>
      <c r="Z591" s="307">
        <f>IF(OR(V591='Data Validation (ROP used only)'!$A$25,ISBLANK(W591),ISERROR(W591/$I591)),0,W591/$I591)</f>
        <v>0</v>
      </c>
      <c r="AA591" s="308"/>
      <c r="AB591" s="309" t="str" cm="1">
        <f t="array" ref="AB591">_xlfn.IFS(AA591="","",AA591/I591&gt;=2,I591*2,AA591/I591&lt;2,AA591)</f>
        <v/>
      </c>
      <c r="AC591" s="310" t="str">
        <f t="shared" si="80"/>
        <v/>
      </c>
      <c r="AD591" s="286"/>
      <c r="AE591" s="305" t="str">
        <f t="shared" si="81"/>
        <v/>
      </c>
      <c r="AF591" s="311">
        <f t="shared" si="82"/>
        <v>0</v>
      </c>
      <c r="AG591" s="187" t="str">
        <f>IF(L591&gt;0,L591+W591+AB591+AC591+R591+#REF!+N591,"")</f>
        <v/>
      </c>
      <c r="AH591" s="188" t="str">
        <f>IF(L591&gt;0,+X591+AD591+S591+#REF!+O591,"")</f>
        <v/>
      </c>
    </row>
    <row r="592" spans="2:34" ht="13.8" outlineLevel="1" x14ac:dyDescent="0.25">
      <c r="B592" s="1"/>
      <c r="C592" s="1"/>
      <c r="D592" s="1"/>
      <c r="E592" s="2"/>
      <c r="F592" s="1"/>
      <c r="G592" s="2"/>
      <c r="H592" s="286"/>
      <c r="I592" s="287"/>
      <c r="J592" s="288" t="str">
        <f t="shared" si="76"/>
        <v/>
      </c>
      <c r="K592" s="288">
        <f t="shared" si="77"/>
        <v>0</v>
      </c>
      <c r="L592" s="303"/>
      <c r="M592" s="304"/>
      <c r="N592" s="303"/>
      <c r="O592" s="286"/>
      <c r="P592" s="305" t="str">
        <f t="shared" si="78"/>
        <v/>
      </c>
      <c r="Q592" s="304"/>
      <c r="R592" s="303"/>
      <c r="S592" s="286"/>
      <c r="T592" s="305" t="str">
        <f t="shared" si="79"/>
        <v/>
      </c>
      <c r="U592" s="306" t="str">
        <f t="shared" si="75"/>
        <v/>
      </c>
      <c r="V592" s="289"/>
      <c r="W592" s="303"/>
      <c r="X592" s="286"/>
      <c r="Y592" s="305" t="str">
        <f>+IF(AND(W592&gt;0,V592&lt;&gt;'Data Validation (ROP used only)'!$A$25),SUM(W592:X592),"")</f>
        <v/>
      </c>
      <c r="Z592" s="307">
        <f>IF(OR(V592='Data Validation (ROP used only)'!$A$25,ISBLANK(W592),ISERROR(W592/$I592)),0,W592/$I592)</f>
        <v>0</v>
      </c>
      <c r="AA592" s="308"/>
      <c r="AB592" s="309" t="str" cm="1">
        <f t="array" ref="AB592">_xlfn.IFS(AA592="","",AA592/I592&gt;=2,I592*2,AA592/I592&lt;2,AA592)</f>
        <v/>
      </c>
      <c r="AC592" s="310" t="str">
        <f t="shared" si="80"/>
        <v/>
      </c>
      <c r="AD592" s="286"/>
      <c r="AE592" s="305" t="str">
        <f t="shared" si="81"/>
        <v/>
      </c>
      <c r="AF592" s="311">
        <f t="shared" si="82"/>
        <v>0</v>
      </c>
      <c r="AG592" s="187" t="str">
        <f>IF(L592&gt;0,L592+W592+AB592+AC592+R592+#REF!+N592,"")</f>
        <v/>
      </c>
      <c r="AH592" s="188" t="str">
        <f>IF(L592&gt;0,+X592+AD592+S592+#REF!+O592,"")</f>
        <v/>
      </c>
    </row>
    <row r="593" spans="2:34" ht="13.8" outlineLevel="1" x14ac:dyDescent="0.25">
      <c r="B593" s="1"/>
      <c r="C593" s="1"/>
      <c r="D593" s="1"/>
      <c r="E593" s="2"/>
      <c r="F593" s="1"/>
      <c r="G593" s="2"/>
      <c r="H593" s="286"/>
      <c r="I593" s="287"/>
      <c r="J593" s="288" t="str">
        <f t="shared" si="76"/>
        <v/>
      </c>
      <c r="K593" s="288">
        <f t="shared" si="77"/>
        <v>0</v>
      </c>
      <c r="L593" s="303"/>
      <c r="M593" s="304"/>
      <c r="N593" s="303"/>
      <c r="O593" s="286"/>
      <c r="P593" s="305" t="str">
        <f t="shared" si="78"/>
        <v/>
      </c>
      <c r="Q593" s="304"/>
      <c r="R593" s="303"/>
      <c r="S593" s="286"/>
      <c r="T593" s="305" t="str">
        <f t="shared" si="79"/>
        <v/>
      </c>
      <c r="U593" s="306" t="str">
        <f t="shared" si="75"/>
        <v/>
      </c>
      <c r="V593" s="289"/>
      <c r="W593" s="303"/>
      <c r="X593" s="286"/>
      <c r="Y593" s="305" t="str">
        <f>+IF(AND(W593&gt;0,V593&lt;&gt;'Data Validation (ROP used only)'!$A$25),SUM(W593:X593),"")</f>
        <v/>
      </c>
      <c r="Z593" s="307">
        <f>IF(OR(V593='Data Validation (ROP used only)'!$A$25,ISBLANK(W593),ISERROR(W593/$I593)),0,W593/$I593)</f>
        <v>0</v>
      </c>
      <c r="AA593" s="308"/>
      <c r="AB593" s="309" t="str" cm="1">
        <f t="array" ref="AB593">_xlfn.IFS(AA593="","",AA593/I593&gt;=2,I593*2,AA593/I593&lt;2,AA593)</f>
        <v/>
      </c>
      <c r="AC593" s="310" t="str">
        <f t="shared" si="80"/>
        <v/>
      </c>
      <c r="AD593" s="286"/>
      <c r="AE593" s="305" t="str">
        <f t="shared" si="81"/>
        <v/>
      </c>
      <c r="AF593" s="311">
        <f t="shared" si="82"/>
        <v>0</v>
      </c>
      <c r="AG593" s="187" t="str">
        <f>IF(L593&gt;0,L593+W593+AB593+AC593+R593+#REF!+N593,"")</f>
        <v/>
      </c>
      <c r="AH593" s="188" t="str">
        <f>IF(L593&gt;0,+X593+AD593+S593+#REF!+O593,"")</f>
        <v/>
      </c>
    </row>
    <row r="594" spans="2:34" ht="13.8" outlineLevel="1" x14ac:dyDescent="0.25">
      <c r="B594" s="1"/>
      <c r="C594" s="1"/>
      <c r="D594" s="1"/>
      <c r="E594" s="2"/>
      <c r="F594" s="1"/>
      <c r="G594" s="2"/>
      <c r="H594" s="286"/>
      <c r="I594" s="287"/>
      <c r="J594" s="288" t="str">
        <f t="shared" si="76"/>
        <v/>
      </c>
      <c r="K594" s="288">
        <f t="shared" si="77"/>
        <v>0</v>
      </c>
      <c r="L594" s="303"/>
      <c r="M594" s="304"/>
      <c r="N594" s="303"/>
      <c r="O594" s="286"/>
      <c r="P594" s="305" t="str">
        <f t="shared" si="78"/>
        <v/>
      </c>
      <c r="Q594" s="304"/>
      <c r="R594" s="303"/>
      <c r="S594" s="286"/>
      <c r="T594" s="305" t="str">
        <f t="shared" si="79"/>
        <v/>
      </c>
      <c r="U594" s="306" t="str">
        <f t="shared" si="75"/>
        <v/>
      </c>
      <c r="V594" s="289"/>
      <c r="W594" s="303"/>
      <c r="X594" s="286"/>
      <c r="Y594" s="305" t="str">
        <f>+IF(AND(W594&gt;0,V594&lt;&gt;'Data Validation (ROP used only)'!$A$25),SUM(W594:X594),"")</f>
        <v/>
      </c>
      <c r="Z594" s="307">
        <f>IF(OR(V594='Data Validation (ROP used only)'!$A$25,ISBLANK(W594),ISERROR(W594/$I594)),0,W594/$I594)</f>
        <v>0</v>
      </c>
      <c r="AA594" s="308"/>
      <c r="AB594" s="309" t="str" cm="1">
        <f t="array" ref="AB594">_xlfn.IFS(AA594="","",AA594/I594&gt;=2,I594*2,AA594/I594&lt;2,AA594)</f>
        <v/>
      </c>
      <c r="AC594" s="310" t="str">
        <f t="shared" si="80"/>
        <v/>
      </c>
      <c r="AD594" s="286"/>
      <c r="AE594" s="305" t="str">
        <f t="shared" si="81"/>
        <v/>
      </c>
      <c r="AF594" s="311">
        <f t="shared" si="82"/>
        <v>0</v>
      </c>
      <c r="AG594" s="187" t="str">
        <f>IF(L594&gt;0,L594+W594+AB594+AC594+R594+#REF!+N594,"")</f>
        <v/>
      </c>
      <c r="AH594" s="188" t="str">
        <f>IF(L594&gt;0,+X594+AD594+S594+#REF!+O594,"")</f>
        <v/>
      </c>
    </row>
    <row r="595" spans="2:34" ht="13.8" outlineLevel="1" x14ac:dyDescent="0.25">
      <c r="B595" s="1"/>
      <c r="C595" s="1"/>
      <c r="D595" s="1"/>
      <c r="E595" s="2"/>
      <c r="F595" s="1"/>
      <c r="G595" s="2"/>
      <c r="H595" s="286"/>
      <c r="I595" s="287"/>
      <c r="J595" s="288" t="str">
        <f t="shared" si="76"/>
        <v/>
      </c>
      <c r="K595" s="288">
        <f t="shared" si="77"/>
        <v>0</v>
      </c>
      <c r="L595" s="303"/>
      <c r="M595" s="304"/>
      <c r="N595" s="303"/>
      <c r="O595" s="286"/>
      <c r="P595" s="305" t="str">
        <f t="shared" si="78"/>
        <v/>
      </c>
      <c r="Q595" s="304"/>
      <c r="R595" s="303"/>
      <c r="S595" s="286"/>
      <c r="T595" s="305" t="str">
        <f t="shared" si="79"/>
        <v/>
      </c>
      <c r="U595" s="306" t="str">
        <f t="shared" si="75"/>
        <v/>
      </c>
      <c r="V595" s="289"/>
      <c r="W595" s="303"/>
      <c r="X595" s="286"/>
      <c r="Y595" s="305" t="str">
        <f>+IF(AND(W595&gt;0,V595&lt;&gt;'Data Validation (ROP used only)'!$A$25),SUM(W595:X595),"")</f>
        <v/>
      </c>
      <c r="Z595" s="307">
        <f>IF(OR(V595='Data Validation (ROP used only)'!$A$25,ISBLANK(W595),ISERROR(W595/$I595)),0,W595/$I595)</f>
        <v>0</v>
      </c>
      <c r="AA595" s="308"/>
      <c r="AB595" s="309" t="str" cm="1">
        <f t="array" ref="AB595">_xlfn.IFS(AA595="","",AA595/I595&gt;=2,I595*2,AA595/I595&lt;2,AA595)</f>
        <v/>
      </c>
      <c r="AC595" s="310" t="str">
        <f t="shared" si="80"/>
        <v/>
      </c>
      <c r="AD595" s="286"/>
      <c r="AE595" s="305" t="str">
        <f t="shared" si="81"/>
        <v/>
      </c>
      <c r="AF595" s="311">
        <f t="shared" si="82"/>
        <v>0</v>
      </c>
      <c r="AG595" s="187" t="str">
        <f>IF(L595&gt;0,L595+W595+AB595+AC595+R595+#REF!+N595,"")</f>
        <v/>
      </c>
      <c r="AH595" s="188" t="str">
        <f>IF(L595&gt;0,+X595+AD595+S595+#REF!+O595,"")</f>
        <v/>
      </c>
    </row>
    <row r="596" spans="2:34" ht="13.8" outlineLevel="1" x14ac:dyDescent="0.25">
      <c r="B596" s="1"/>
      <c r="C596" s="1"/>
      <c r="D596" s="1"/>
      <c r="E596" s="2"/>
      <c r="F596" s="1"/>
      <c r="G596" s="2"/>
      <c r="H596" s="286"/>
      <c r="I596" s="287"/>
      <c r="J596" s="288" t="str">
        <f t="shared" si="76"/>
        <v/>
      </c>
      <c r="K596" s="288">
        <f t="shared" si="77"/>
        <v>0</v>
      </c>
      <c r="L596" s="303"/>
      <c r="M596" s="304"/>
      <c r="N596" s="303"/>
      <c r="O596" s="286"/>
      <c r="P596" s="305" t="str">
        <f t="shared" si="78"/>
        <v/>
      </c>
      <c r="Q596" s="304"/>
      <c r="R596" s="303"/>
      <c r="S596" s="286"/>
      <c r="T596" s="305" t="str">
        <f t="shared" si="79"/>
        <v/>
      </c>
      <c r="U596" s="306" t="str">
        <f t="shared" si="75"/>
        <v/>
      </c>
      <c r="V596" s="289"/>
      <c r="W596" s="303"/>
      <c r="X596" s="286"/>
      <c r="Y596" s="305" t="str">
        <f>+IF(AND(W596&gt;0,V596&lt;&gt;'Data Validation (ROP used only)'!$A$25),SUM(W596:X596),"")</f>
        <v/>
      </c>
      <c r="Z596" s="307">
        <f>IF(OR(V596='Data Validation (ROP used only)'!$A$25,ISBLANK(W596),ISERROR(W596/$I596)),0,W596/$I596)</f>
        <v>0</v>
      </c>
      <c r="AA596" s="308"/>
      <c r="AB596" s="309" t="str" cm="1">
        <f t="array" ref="AB596">_xlfn.IFS(AA596="","",AA596/I596&gt;=2,I596*2,AA596/I596&lt;2,AA596)</f>
        <v/>
      </c>
      <c r="AC596" s="310" t="str">
        <f t="shared" si="80"/>
        <v/>
      </c>
      <c r="AD596" s="286"/>
      <c r="AE596" s="305" t="str">
        <f t="shared" si="81"/>
        <v/>
      </c>
      <c r="AF596" s="311">
        <f t="shared" si="82"/>
        <v>0</v>
      </c>
      <c r="AG596" s="187" t="str">
        <f>IF(L596&gt;0,L596+W596+AB596+AC596+R596+#REF!+N596,"")</f>
        <v/>
      </c>
      <c r="AH596" s="188" t="str">
        <f>IF(L596&gt;0,+X596+AD596+S596+#REF!+O596,"")</f>
        <v/>
      </c>
    </row>
    <row r="597" spans="2:34" ht="13.8" outlineLevel="1" x14ac:dyDescent="0.25">
      <c r="B597" s="1"/>
      <c r="C597" s="1"/>
      <c r="D597" s="1"/>
      <c r="E597" s="2"/>
      <c r="F597" s="1"/>
      <c r="G597" s="2"/>
      <c r="H597" s="286"/>
      <c r="I597" s="287"/>
      <c r="J597" s="288" t="str">
        <f t="shared" si="76"/>
        <v/>
      </c>
      <c r="K597" s="288">
        <f t="shared" si="77"/>
        <v>0</v>
      </c>
      <c r="L597" s="303"/>
      <c r="M597" s="304"/>
      <c r="N597" s="303"/>
      <c r="O597" s="286"/>
      <c r="P597" s="305" t="str">
        <f t="shared" si="78"/>
        <v/>
      </c>
      <c r="Q597" s="304"/>
      <c r="R597" s="303"/>
      <c r="S597" s="286"/>
      <c r="T597" s="305" t="str">
        <f t="shared" si="79"/>
        <v/>
      </c>
      <c r="U597" s="306" t="str">
        <f t="shared" si="75"/>
        <v/>
      </c>
      <c r="V597" s="289"/>
      <c r="W597" s="303"/>
      <c r="X597" s="286"/>
      <c r="Y597" s="305" t="str">
        <f>+IF(AND(W597&gt;0,V597&lt;&gt;'Data Validation (ROP used only)'!$A$25),SUM(W597:X597),"")</f>
        <v/>
      </c>
      <c r="Z597" s="307">
        <f>IF(OR(V597='Data Validation (ROP used only)'!$A$25,ISBLANK(W597),ISERROR(W597/$I597)),0,W597/$I597)</f>
        <v>0</v>
      </c>
      <c r="AA597" s="308"/>
      <c r="AB597" s="309" t="str" cm="1">
        <f t="array" ref="AB597">_xlfn.IFS(AA597="","",AA597/I597&gt;=2,I597*2,AA597/I597&lt;2,AA597)</f>
        <v/>
      </c>
      <c r="AC597" s="310" t="str">
        <f t="shared" si="80"/>
        <v/>
      </c>
      <c r="AD597" s="286"/>
      <c r="AE597" s="305" t="str">
        <f t="shared" si="81"/>
        <v/>
      </c>
      <c r="AF597" s="311">
        <f t="shared" si="82"/>
        <v>0</v>
      </c>
      <c r="AG597" s="187" t="str">
        <f>IF(L597&gt;0,L597+W597+AB597+AC597+R597+#REF!+N597,"")</f>
        <v/>
      </c>
      <c r="AH597" s="188" t="str">
        <f>IF(L597&gt;0,+X597+AD597+S597+#REF!+O597,"")</f>
        <v/>
      </c>
    </row>
    <row r="598" spans="2:34" ht="13.8" outlineLevel="1" x14ac:dyDescent="0.25">
      <c r="B598" s="1"/>
      <c r="C598" s="1"/>
      <c r="D598" s="1"/>
      <c r="E598" s="2"/>
      <c r="F598" s="1"/>
      <c r="G598" s="2"/>
      <c r="H598" s="286"/>
      <c r="I598" s="287"/>
      <c r="J598" s="288" t="str">
        <f t="shared" si="76"/>
        <v/>
      </c>
      <c r="K598" s="288">
        <f t="shared" si="77"/>
        <v>0</v>
      </c>
      <c r="L598" s="303"/>
      <c r="M598" s="304"/>
      <c r="N598" s="303"/>
      <c r="O598" s="286"/>
      <c r="P598" s="305" t="str">
        <f t="shared" si="78"/>
        <v/>
      </c>
      <c r="Q598" s="304"/>
      <c r="R598" s="303"/>
      <c r="S598" s="286"/>
      <c r="T598" s="305" t="str">
        <f t="shared" si="79"/>
        <v/>
      </c>
      <c r="U598" s="306" t="str">
        <f t="shared" si="75"/>
        <v/>
      </c>
      <c r="V598" s="289"/>
      <c r="W598" s="303"/>
      <c r="X598" s="286"/>
      <c r="Y598" s="305" t="str">
        <f>+IF(AND(W598&gt;0,V598&lt;&gt;'Data Validation (ROP used only)'!$A$25),SUM(W598:X598),"")</f>
        <v/>
      </c>
      <c r="Z598" s="307">
        <f>IF(OR(V598='Data Validation (ROP used only)'!$A$25,ISBLANK(W598),ISERROR(W598/$I598)),0,W598/$I598)</f>
        <v>0</v>
      </c>
      <c r="AA598" s="308"/>
      <c r="AB598" s="309" t="str" cm="1">
        <f t="array" ref="AB598">_xlfn.IFS(AA598="","",AA598/I598&gt;=2,I598*2,AA598/I598&lt;2,AA598)</f>
        <v/>
      </c>
      <c r="AC598" s="310" t="str">
        <f t="shared" si="80"/>
        <v/>
      </c>
      <c r="AD598" s="286"/>
      <c r="AE598" s="305" t="str">
        <f t="shared" si="81"/>
        <v/>
      </c>
      <c r="AF598" s="311">
        <f t="shared" si="82"/>
        <v>0</v>
      </c>
      <c r="AG598" s="187" t="str">
        <f>IF(L598&gt;0,L598+W598+AB598+AC598+R598+#REF!+N598,"")</f>
        <v/>
      </c>
      <c r="AH598" s="188" t="str">
        <f>IF(L598&gt;0,+X598+AD598+S598+#REF!+O598,"")</f>
        <v/>
      </c>
    </row>
    <row r="599" spans="2:34" ht="13.8" outlineLevel="1" x14ac:dyDescent="0.25">
      <c r="B599" s="1"/>
      <c r="C599" s="1"/>
      <c r="D599" s="1"/>
      <c r="E599" s="2"/>
      <c r="F599" s="1"/>
      <c r="G599" s="2"/>
      <c r="H599" s="286"/>
      <c r="I599" s="287"/>
      <c r="J599" s="288" t="str">
        <f t="shared" si="76"/>
        <v/>
      </c>
      <c r="K599" s="288">
        <f t="shared" si="77"/>
        <v>0</v>
      </c>
      <c r="L599" s="303"/>
      <c r="M599" s="304"/>
      <c r="N599" s="303"/>
      <c r="O599" s="286"/>
      <c r="P599" s="305" t="str">
        <f t="shared" si="78"/>
        <v/>
      </c>
      <c r="Q599" s="304"/>
      <c r="R599" s="303"/>
      <c r="S599" s="286"/>
      <c r="T599" s="305" t="str">
        <f t="shared" si="79"/>
        <v/>
      </c>
      <c r="U599" s="306" t="str">
        <f t="shared" si="75"/>
        <v/>
      </c>
      <c r="V599" s="289"/>
      <c r="W599" s="303"/>
      <c r="X599" s="286"/>
      <c r="Y599" s="305" t="str">
        <f>+IF(AND(W599&gt;0,V599&lt;&gt;'Data Validation (ROP used only)'!$A$25),SUM(W599:X599),"")</f>
        <v/>
      </c>
      <c r="Z599" s="307">
        <f>IF(OR(V599='Data Validation (ROP used only)'!$A$25,ISBLANK(W599),ISERROR(W599/$I599)),0,W599/$I599)</f>
        <v>0</v>
      </c>
      <c r="AA599" s="308"/>
      <c r="AB599" s="309" t="str" cm="1">
        <f t="array" ref="AB599">_xlfn.IFS(AA599="","",AA599/I599&gt;=2,I599*2,AA599/I599&lt;2,AA599)</f>
        <v/>
      </c>
      <c r="AC599" s="310" t="str">
        <f t="shared" si="80"/>
        <v/>
      </c>
      <c r="AD599" s="286"/>
      <c r="AE599" s="305" t="str">
        <f t="shared" si="81"/>
        <v/>
      </c>
      <c r="AF599" s="311">
        <f t="shared" si="82"/>
        <v>0</v>
      </c>
      <c r="AG599" s="187" t="str">
        <f>IF(L599&gt;0,L599+W599+AB599+AC599+R599+#REF!+N599,"")</f>
        <v/>
      </c>
      <c r="AH599" s="188" t="str">
        <f>IF(L599&gt;0,+X599+AD599+S599+#REF!+O599,"")</f>
        <v/>
      </c>
    </row>
    <row r="600" spans="2:34" ht="13.8" outlineLevel="1" x14ac:dyDescent="0.25">
      <c r="B600" s="1"/>
      <c r="C600" s="1"/>
      <c r="D600" s="1"/>
      <c r="E600" s="2"/>
      <c r="F600" s="1"/>
      <c r="G600" s="2"/>
      <c r="H600" s="286"/>
      <c r="I600" s="287"/>
      <c r="J600" s="288" t="str">
        <f t="shared" si="76"/>
        <v/>
      </c>
      <c r="K600" s="288">
        <f t="shared" si="77"/>
        <v>0</v>
      </c>
      <c r="L600" s="303"/>
      <c r="M600" s="304"/>
      <c r="N600" s="303"/>
      <c r="O600" s="286"/>
      <c r="P600" s="305" t="str">
        <f t="shared" si="78"/>
        <v/>
      </c>
      <c r="Q600" s="304"/>
      <c r="R600" s="303"/>
      <c r="S600" s="286"/>
      <c r="T600" s="305" t="str">
        <f t="shared" si="79"/>
        <v/>
      </c>
      <c r="U600" s="306" t="str">
        <f t="shared" si="75"/>
        <v/>
      </c>
      <c r="V600" s="289"/>
      <c r="W600" s="303"/>
      <c r="X600" s="286"/>
      <c r="Y600" s="305" t="str">
        <f>+IF(AND(W600&gt;0,V600&lt;&gt;'Data Validation (ROP used only)'!$A$25),SUM(W600:X600),"")</f>
        <v/>
      </c>
      <c r="Z600" s="307">
        <f>IF(OR(V600='Data Validation (ROP used only)'!$A$25,ISBLANK(W600),ISERROR(W600/$I600)),0,W600/$I600)</f>
        <v>0</v>
      </c>
      <c r="AA600" s="308"/>
      <c r="AB600" s="309" t="str" cm="1">
        <f t="array" ref="AB600">_xlfn.IFS(AA600="","",AA600/I600&gt;=2,I600*2,AA600/I600&lt;2,AA600)</f>
        <v/>
      </c>
      <c r="AC600" s="310" t="str">
        <f t="shared" si="80"/>
        <v/>
      </c>
      <c r="AD600" s="286"/>
      <c r="AE600" s="305" t="str">
        <f t="shared" si="81"/>
        <v/>
      </c>
      <c r="AF600" s="311">
        <f t="shared" si="82"/>
        <v>0</v>
      </c>
      <c r="AG600" s="187" t="str">
        <f>IF(L600&gt;0,L600+W600+AB600+AC600+R600+#REF!+N600,"")</f>
        <v/>
      </c>
      <c r="AH600" s="188" t="str">
        <f>IF(L600&gt;0,+X600+AD600+S600+#REF!+O600,"")</f>
        <v/>
      </c>
    </row>
    <row r="601" spans="2:34" ht="13.8" outlineLevel="1" x14ac:dyDescent="0.25">
      <c r="B601" s="1"/>
      <c r="C601" s="1"/>
      <c r="D601" s="1"/>
      <c r="E601" s="2"/>
      <c r="F601" s="1"/>
      <c r="G601" s="2"/>
      <c r="H601" s="286"/>
      <c r="I601" s="287"/>
      <c r="J601" s="288" t="str">
        <f t="shared" si="76"/>
        <v/>
      </c>
      <c r="K601" s="288">
        <f t="shared" si="77"/>
        <v>0</v>
      </c>
      <c r="L601" s="303"/>
      <c r="M601" s="304"/>
      <c r="N601" s="303"/>
      <c r="O601" s="286"/>
      <c r="P601" s="305" t="str">
        <f t="shared" si="78"/>
        <v/>
      </c>
      <c r="Q601" s="304"/>
      <c r="R601" s="303"/>
      <c r="S601" s="286"/>
      <c r="T601" s="305" t="str">
        <f t="shared" si="79"/>
        <v/>
      </c>
      <c r="U601" s="306" t="str">
        <f t="shared" si="75"/>
        <v/>
      </c>
      <c r="V601" s="289"/>
      <c r="W601" s="303"/>
      <c r="X601" s="286"/>
      <c r="Y601" s="305" t="str">
        <f>+IF(AND(W601&gt;0,V601&lt;&gt;'Data Validation (ROP used only)'!$A$25),SUM(W601:X601),"")</f>
        <v/>
      </c>
      <c r="Z601" s="307">
        <f>IF(OR(V601='Data Validation (ROP used only)'!$A$25,ISBLANK(W601),ISERROR(W601/$I601)),0,W601/$I601)</f>
        <v>0</v>
      </c>
      <c r="AA601" s="308"/>
      <c r="AB601" s="309" t="str" cm="1">
        <f t="array" ref="AB601">_xlfn.IFS(AA601="","",AA601/I601&gt;=2,I601*2,AA601/I601&lt;2,AA601)</f>
        <v/>
      </c>
      <c r="AC601" s="310" t="str">
        <f t="shared" si="80"/>
        <v/>
      </c>
      <c r="AD601" s="286"/>
      <c r="AE601" s="305" t="str">
        <f t="shared" si="81"/>
        <v/>
      </c>
      <c r="AF601" s="311">
        <f t="shared" si="82"/>
        <v>0</v>
      </c>
      <c r="AG601" s="187" t="str">
        <f>IF(L601&gt;0,L601+W601+AB601+AC601+R601+#REF!+N601,"")</f>
        <v/>
      </c>
      <c r="AH601" s="188" t="str">
        <f>IF(L601&gt;0,+X601+AD601+S601+#REF!+O601,"")</f>
        <v/>
      </c>
    </row>
    <row r="602" spans="2:34" ht="13.8" outlineLevel="1" x14ac:dyDescent="0.25">
      <c r="B602" s="1"/>
      <c r="C602" s="1"/>
      <c r="D602" s="1"/>
      <c r="E602" s="2"/>
      <c r="F602" s="1"/>
      <c r="G602" s="2"/>
      <c r="H602" s="286"/>
      <c r="I602" s="287"/>
      <c r="J602" s="288" t="str">
        <f t="shared" si="76"/>
        <v/>
      </c>
      <c r="K602" s="288">
        <f t="shared" si="77"/>
        <v>0</v>
      </c>
      <c r="L602" s="303"/>
      <c r="M602" s="304"/>
      <c r="N602" s="303"/>
      <c r="O602" s="286"/>
      <c r="P602" s="305" t="str">
        <f t="shared" si="78"/>
        <v/>
      </c>
      <c r="Q602" s="304"/>
      <c r="R602" s="303"/>
      <c r="S602" s="286"/>
      <c r="T602" s="305" t="str">
        <f t="shared" si="79"/>
        <v/>
      </c>
      <c r="U602" s="306" t="str">
        <f t="shared" si="75"/>
        <v/>
      </c>
      <c r="V602" s="289"/>
      <c r="W602" s="303"/>
      <c r="X602" s="286"/>
      <c r="Y602" s="305" t="str">
        <f>+IF(AND(W602&gt;0,V602&lt;&gt;'Data Validation (ROP used only)'!$A$25),SUM(W602:X602),"")</f>
        <v/>
      </c>
      <c r="Z602" s="307">
        <f>IF(OR(V602='Data Validation (ROP used only)'!$A$25,ISBLANK(W602),ISERROR(W602/$I602)),0,W602/$I602)</f>
        <v>0</v>
      </c>
      <c r="AA602" s="308"/>
      <c r="AB602" s="309" t="str" cm="1">
        <f t="array" ref="AB602">_xlfn.IFS(AA602="","",AA602/I602&gt;=2,I602*2,AA602/I602&lt;2,AA602)</f>
        <v/>
      </c>
      <c r="AC602" s="310" t="str">
        <f t="shared" si="80"/>
        <v/>
      </c>
      <c r="AD602" s="286"/>
      <c r="AE602" s="305" t="str">
        <f t="shared" si="81"/>
        <v/>
      </c>
      <c r="AF602" s="311">
        <f t="shared" si="82"/>
        <v>0</v>
      </c>
      <c r="AG602" s="187" t="str">
        <f>IF(L602&gt;0,L602+W602+AB602+AC602+R602+#REF!+N602,"")</f>
        <v/>
      </c>
      <c r="AH602" s="188" t="str">
        <f>IF(L602&gt;0,+X602+AD602+S602+#REF!+O602,"")</f>
        <v/>
      </c>
    </row>
    <row r="603" spans="2:34" ht="13.8" outlineLevel="1" x14ac:dyDescent="0.25">
      <c r="B603" s="1"/>
      <c r="C603" s="1"/>
      <c r="D603" s="1"/>
      <c r="E603" s="2"/>
      <c r="F603" s="1"/>
      <c r="G603" s="2"/>
      <c r="H603" s="286"/>
      <c r="I603" s="287"/>
      <c r="J603" s="288" t="str">
        <f t="shared" si="76"/>
        <v/>
      </c>
      <c r="K603" s="288">
        <f t="shared" si="77"/>
        <v>0</v>
      </c>
      <c r="L603" s="303"/>
      <c r="M603" s="304"/>
      <c r="N603" s="303"/>
      <c r="O603" s="286"/>
      <c r="P603" s="305" t="str">
        <f t="shared" si="78"/>
        <v/>
      </c>
      <c r="Q603" s="304"/>
      <c r="R603" s="303"/>
      <c r="S603" s="286"/>
      <c r="T603" s="305" t="str">
        <f t="shared" si="79"/>
        <v/>
      </c>
      <c r="U603" s="306" t="str">
        <f t="shared" si="75"/>
        <v/>
      </c>
      <c r="V603" s="289"/>
      <c r="W603" s="303"/>
      <c r="X603" s="286"/>
      <c r="Y603" s="305" t="str">
        <f>+IF(AND(W603&gt;0,V603&lt;&gt;'Data Validation (ROP used only)'!$A$25),SUM(W603:X603),"")</f>
        <v/>
      </c>
      <c r="Z603" s="307">
        <f>IF(OR(V603='Data Validation (ROP used only)'!$A$25,ISBLANK(W603),ISERROR(W603/$I603)),0,W603/$I603)</f>
        <v>0</v>
      </c>
      <c r="AA603" s="308"/>
      <c r="AB603" s="309" t="str" cm="1">
        <f t="array" ref="AB603">_xlfn.IFS(AA603="","",AA603/I603&gt;=2,I603*2,AA603/I603&lt;2,AA603)</f>
        <v/>
      </c>
      <c r="AC603" s="310" t="str">
        <f t="shared" si="80"/>
        <v/>
      </c>
      <c r="AD603" s="286"/>
      <c r="AE603" s="305" t="str">
        <f t="shared" si="81"/>
        <v/>
      </c>
      <c r="AF603" s="311">
        <f t="shared" si="82"/>
        <v>0</v>
      </c>
      <c r="AG603" s="187" t="str">
        <f>IF(L603&gt;0,L603+W603+AB603+AC603+R603+#REF!+N603,"")</f>
        <v/>
      </c>
      <c r="AH603" s="188" t="str">
        <f>IF(L603&gt;0,+X603+AD603+S603+#REF!+O603,"")</f>
        <v/>
      </c>
    </row>
    <row r="604" spans="2:34" ht="13.8" outlineLevel="1" x14ac:dyDescent="0.25">
      <c r="B604" s="1"/>
      <c r="C604" s="1"/>
      <c r="D604" s="1"/>
      <c r="E604" s="2"/>
      <c r="F604" s="1"/>
      <c r="G604" s="2"/>
      <c r="H604" s="286"/>
      <c r="I604" s="287"/>
      <c r="J604" s="288" t="str">
        <f t="shared" si="76"/>
        <v/>
      </c>
      <c r="K604" s="288">
        <f t="shared" si="77"/>
        <v>0</v>
      </c>
      <c r="L604" s="303"/>
      <c r="M604" s="304"/>
      <c r="N604" s="303"/>
      <c r="O604" s="286"/>
      <c r="P604" s="305" t="str">
        <f t="shared" si="78"/>
        <v/>
      </c>
      <c r="Q604" s="304"/>
      <c r="R604" s="303"/>
      <c r="S604" s="286"/>
      <c r="T604" s="305" t="str">
        <f t="shared" si="79"/>
        <v/>
      </c>
      <c r="U604" s="306" t="str">
        <f t="shared" si="75"/>
        <v/>
      </c>
      <c r="V604" s="289"/>
      <c r="W604" s="303"/>
      <c r="X604" s="286"/>
      <c r="Y604" s="305" t="str">
        <f>+IF(AND(W604&gt;0,V604&lt;&gt;'Data Validation (ROP used only)'!$A$25),SUM(W604:X604),"")</f>
        <v/>
      </c>
      <c r="Z604" s="307">
        <f>IF(OR(V604='Data Validation (ROP used only)'!$A$25,ISBLANK(W604),ISERROR(W604/$I604)),0,W604/$I604)</f>
        <v>0</v>
      </c>
      <c r="AA604" s="308"/>
      <c r="AB604" s="309" t="str" cm="1">
        <f t="array" ref="AB604">_xlfn.IFS(AA604="","",AA604/I604&gt;=2,I604*2,AA604/I604&lt;2,AA604)</f>
        <v/>
      </c>
      <c r="AC604" s="310" t="str">
        <f t="shared" si="80"/>
        <v/>
      </c>
      <c r="AD604" s="286"/>
      <c r="AE604" s="305" t="str">
        <f t="shared" si="81"/>
        <v/>
      </c>
      <c r="AF604" s="311">
        <f t="shared" si="82"/>
        <v>0</v>
      </c>
      <c r="AG604" s="187" t="str">
        <f>IF(L604&gt;0,L604+W604+AB604+AC604+R604+#REF!+N604,"")</f>
        <v/>
      </c>
      <c r="AH604" s="188" t="str">
        <f>IF(L604&gt;0,+X604+AD604+S604+#REF!+O604,"")</f>
        <v/>
      </c>
    </row>
    <row r="605" spans="2:34" ht="13.8" outlineLevel="1" x14ac:dyDescent="0.25">
      <c r="B605" s="1"/>
      <c r="C605" s="1"/>
      <c r="D605" s="1"/>
      <c r="E605" s="2"/>
      <c r="F605" s="1"/>
      <c r="G605" s="2"/>
      <c r="H605" s="286"/>
      <c r="I605" s="287"/>
      <c r="J605" s="288" t="str">
        <f t="shared" si="76"/>
        <v/>
      </c>
      <c r="K605" s="288">
        <f t="shared" si="77"/>
        <v>0</v>
      </c>
      <c r="L605" s="303"/>
      <c r="M605" s="304"/>
      <c r="N605" s="303"/>
      <c r="O605" s="286"/>
      <c r="P605" s="305" t="str">
        <f t="shared" si="78"/>
        <v/>
      </c>
      <c r="Q605" s="304"/>
      <c r="R605" s="303"/>
      <c r="S605" s="286"/>
      <c r="T605" s="305" t="str">
        <f t="shared" si="79"/>
        <v/>
      </c>
      <c r="U605" s="306" t="str">
        <f t="shared" si="75"/>
        <v/>
      </c>
      <c r="V605" s="289"/>
      <c r="W605" s="303"/>
      <c r="X605" s="286"/>
      <c r="Y605" s="305" t="str">
        <f>+IF(AND(W605&gt;0,V605&lt;&gt;'Data Validation (ROP used only)'!$A$25),SUM(W605:X605),"")</f>
        <v/>
      </c>
      <c r="Z605" s="307">
        <f>IF(OR(V605='Data Validation (ROP used only)'!$A$25,ISBLANK(W605),ISERROR(W605/$I605)),0,W605/$I605)</f>
        <v>0</v>
      </c>
      <c r="AA605" s="308"/>
      <c r="AB605" s="309" t="str" cm="1">
        <f t="array" ref="AB605">_xlfn.IFS(AA605="","",AA605/I605&gt;=2,I605*2,AA605/I605&lt;2,AA605)</f>
        <v/>
      </c>
      <c r="AC605" s="310" t="str">
        <f t="shared" si="80"/>
        <v/>
      </c>
      <c r="AD605" s="286"/>
      <c r="AE605" s="305" t="str">
        <f t="shared" si="81"/>
        <v/>
      </c>
      <c r="AF605" s="311">
        <f t="shared" si="82"/>
        <v>0</v>
      </c>
      <c r="AG605" s="187" t="str">
        <f>IF(L605&gt;0,L605+W605+AB605+AC605+R605+#REF!+N605,"")</f>
        <v/>
      </c>
      <c r="AH605" s="188" t="str">
        <f>IF(L605&gt;0,+X605+AD605+S605+#REF!+O605,"")</f>
        <v/>
      </c>
    </row>
    <row r="606" spans="2:34" ht="13.8" outlineLevel="1" x14ac:dyDescent="0.25">
      <c r="B606" s="1"/>
      <c r="C606" s="1"/>
      <c r="D606" s="1"/>
      <c r="E606" s="2"/>
      <c r="F606" s="1"/>
      <c r="G606" s="2"/>
      <c r="H606" s="286"/>
      <c r="I606" s="287"/>
      <c r="J606" s="288" t="str">
        <f t="shared" si="76"/>
        <v/>
      </c>
      <c r="K606" s="288">
        <f t="shared" si="77"/>
        <v>0</v>
      </c>
      <c r="L606" s="303"/>
      <c r="M606" s="304"/>
      <c r="N606" s="303"/>
      <c r="O606" s="286"/>
      <c r="P606" s="305" t="str">
        <f t="shared" si="78"/>
        <v/>
      </c>
      <c r="Q606" s="304"/>
      <c r="R606" s="303"/>
      <c r="S606" s="286"/>
      <c r="T606" s="305" t="str">
        <f t="shared" si="79"/>
        <v/>
      </c>
      <c r="U606" s="306" t="str">
        <f t="shared" si="75"/>
        <v/>
      </c>
      <c r="V606" s="289"/>
      <c r="W606" s="303"/>
      <c r="X606" s="286"/>
      <c r="Y606" s="305" t="str">
        <f>+IF(AND(W606&gt;0,V606&lt;&gt;'Data Validation (ROP used only)'!$A$25),SUM(W606:X606),"")</f>
        <v/>
      </c>
      <c r="Z606" s="307">
        <f>IF(OR(V606='Data Validation (ROP used only)'!$A$25,ISBLANK(W606),ISERROR(W606/$I606)),0,W606/$I606)</f>
        <v>0</v>
      </c>
      <c r="AA606" s="308"/>
      <c r="AB606" s="309" t="str" cm="1">
        <f t="array" ref="AB606">_xlfn.IFS(AA606="","",AA606/I606&gt;=2,I606*2,AA606/I606&lt;2,AA606)</f>
        <v/>
      </c>
      <c r="AC606" s="310" t="str">
        <f t="shared" si="80"/>
        <v/>
      </c>
      <c r="AD606" s="286"/>
      <c r="AE606" s="305" t="str">
        <f t="shared" si="81"/>
        <v/>
      </c>
      <c r="AF606" s="311">
        <f t="shared" si="82"/>
        <v>0</v>
      </c>
      <c r="AG606" s="187" t="str">
        <f>IF(L606&gt;0,L606+W606+AB606+AC606+R606+#REF!+N606,"")</f>
        <v/>
      </c>
      <c r="AH606" s="188" t="str">
        <f>IF(L606&gt;0,+X606+AD606+S606+#REF!+O606,"")</f>
        <v/>
      </c>
    </row>
    <row r="607" spans="2:34" ht="13.8" outlineLevel="1" x14ac:dyDescent="0.25">
      <c r="B607" s="1"/>
      <c r="C607" s="1"/>
      <c r="D607" s="1"/>
      <c r="E607" s="2"/>
      <c r="F607" s="1"/>
      <c r="G607" s="2"/>
      <c r="H607" s="286"/>
      <c r="I607" s="287"/>
      <c r="J607" s="288" t="str">
        <f t="shared" si="76"/>
        <v/>
      </c>
      <c r="K607" s="288">
        <f t="shared" si="77"/>
        <v>0</v>
      </c>
      <c r="L607" s="303"/>
      <c r="M607" s="304"/>
      <c r="N607" s="303"/>
      <c r="O607" s="286"/>
      <c r="P607" s="305" t="str">
        <f t="shared" si="78"/>
        <v/>
      </c>
      <c r="Q607" s="304"/>
      <c r="R607" s="303"/>
      <c r="S607" s="286"/>
      <c r="T607" s="305" t="str">
        <f t="shared" si="79"/>
        <v/>
      </c>
      <c r="U607" s="306" t="str">
        <f t="shared" si="75"/>
        <v/>
      </c>
      <c r="V607" s="289"/>
      <c r="W607" s="303"/>
      <c r="X607" s="286"/>
      <c r="Y607" s="305" t="str">
        <f>+IF(AND(W607&gt;0,V607&lt;&gt;'Data Validation (ROP used only)'!$A$25),SUM(W607:X607),"")</f>
        <v/>
      </c>
      <c r="Z607" s="307">
        <f>IF(OR(V607='Data Validation (ROP used only)'!$A$25,ISBLANK(W607),ISERROR(W607/$I607)),0,W607/$I607)</f>
        <v>0</v>
      </c>
      <c r="AA607" s="308"/>
      <c r="AB607" s="309" t="str" cm="1">
        <f t="array" ref="AB607">_xlfn.IFS(AA607="","",AA607/I607&gt;=2,I607*2,AA607/I607&lt;2,AA607)</f>
        <v/>
      </c>
      <c r="AC607" s="310" t="str">
        <f t="shared" si="80"/>
        <v/>
      </c>
      <c r="AD607" s="286"/>
      <c r="AE607" s="305" t="str">
        <f t="shared" si="81"/>
        <v/>
      </c>
      <c r="AF607" s="311">
        <f t="shared" si="82"/>
        <v>0</v>
      </c>
      <c r="AG607" s="187" t="str">
        <f>IF(L607&gt;0,L607+W607+AB607+AC607+R607+#REF!+N607,"")</f>
        <v/>
      </c>
      <c r="AH607" s="188" t="str">
        <f>IF(L607&gt;0,+X607+AD607+S607+#REF!+O607,"")</f>
        <v/>
      </c>
    </row>
    <row r="608" spans="2:34" ht="13.8" outlineLevel="1" x14ac:dyDescent="0.25">
      <c r="B608" s="1"/>
      <c r="C608" s="1"/>
      <c r="D608" s="1"/>
      <c r="E608" s="2"/>
      <c r="F608" s="1"/>
      <c r="G608" s="2"/>
      <c r="H608" s="286"/>
      <c r="I608" s="287"/>
      <c r="J608" s="288" t="str">
        <f t="shared" si="76"/>
        <v/>
      </c>
      <c r="K608" s="288">
        <f t="shared" si="77"/>
        <v>0</v>
      </c>
      <c r="L608" s="303"/>
      <c r="M608" s="304"/>
      <c r="N608" s="303"/>
      <c r="O608" s="286"/>
      <c r="P608" s="305" t="str">
        <f t="shared" si="78"/>
        <v/>
      </c>
      <c r="Q608" s="304"/>
      <c r="R608" s="303"/>
      <c r="S608" s="286"/>
      <c r="T608" s="305" t="str">
        <f t="shared" si="79"/>
        <v/>
      </c>
      <c r="U608" s="306" t="str">
        <f t="shared" si="75"/>
        <v/>
      </c>
      <c r="V608" s="289"/>
      <c r="W608" s="303"/>
      <c r="X608" s="286"/>
      <c r="Y608" s="305" t="str">
        <f>+IF(AND(W608&gt;0,V608&lt;&gt;'Data Validation (ROP used only)'!$A$25),SUM(W608:X608),"")</f>
        <v/>
      </c>
      <c r="Z608" s="307">
        <f>IF(OR(V608='Data Validation (ROP used only)'!$A$25,ISBLANK(W608),ISERROR(W608/$I608)),0,W608/$I608)</f>
        <v>0</v>
      </c>
      <c r="AA608" s="308"/>
      <c r="AB608" s="309" t="str" cm="1">
        <f t="array" ref="AB608">_xlfn.IFS(AA608="","",AA608/I608&gt;=2,I608*2,AA608/I608&lt;2,AA608)</f>
        <v/>
      </c>
      <c r="AC608" s="310" t="str">
        <f t="shared" si="80"/>
        <v/>
      </c>
      <c r="AD608" s="286"/>
      <c r="AE608" s="305" t="str">
        <f t="shared" si="81"/>
        <v/>
      </c>
      <c r="AF608" s="311">
        <f t="shared" si="82"/>
        <v>0</v>
      </c>
      <c r="AG608" s="187" t="str">
        <f>IF(L608&gt;0,L608+W608+AB608+AC608+R608+#REF!+N608,"")</f>
        <v/>
      </c>
      <c r="AH608" s="188" t="str">
        <f>IF(L608&gt;0,+X608+AD608+S608+#REF!+O608,"")</f>
        <v/>
      </c>
    </row>
    <row r="609" spans="2:34" ht="13.8" outlineLevel="1" x14ac:dyDescent="0.25">
      <c r="B609" s="1"/>
      <c r="C609" s="1"/>
      <c r="D609" s="1"/>
      <c r="E609" s="2"/>
      <c r="F609" s="1"/>
      <c r="G609" s="2"/>
      <c r="H609" s="286"/>
      <c r="I609" s="287"/>
      <c r="J609" s="288" t="str">
        <f t="shared" si="76"/>
        <v/>
      </c>
      <c r="K609" s="288">
        <f t="shared" si="77"/>
        <v>0</v>
      </c>
      <c r="L609" s="303"/>
      <c r="M609" s="304"/>
      <c r="N609" s="303"/>
      <c r="O609" s="286"/>
      <c r="P609" s="305" t="str">
        <f t="shared" si="78"/>
        <v/>
      </c>
      <c r="Q609" s="304"/>
      <c r="R609" s="303"/>
      <c r="S609" s="286"/>
      <c r="T609" s="305" t="str">
        <f t="shared" si="79"/>
        <v/>
      </c>
      <c r="U609" s="306" t="str">
        <f t="shared" si="75"/>
        <v/>
      </c>
      <c r="V609" s="289"/>
      <c r="W609" s="303"/>
      <c r="X609" s="286"/>
      <c r="Y609" s="305" t="str">
        <f>+IF(AND(W609&gt;0,V609&lt;&gt;'Data Validation (ROP used only)'!$A$25),SUM(W609:X609),"")</f>
        <v/>
      </c>
      <c r="Z609" s="307">
        <f>IF(OR(V609='Data Validation (ROP used only)'!$A$25,ISBLANK(W609),ISERROR(W609/$I609)),0,W609/$I609)</f>
        <v>0</v>
      </c>
      <c r="AA609" s="308"/>
      <c r="AB609" s="309" t="str" cm="1">
        <f t="array" ref="AB609">_xlfn.IFS(AA609="","",AA609/I609&gt;=2,I609*2,AA609/I609&lt;2,AA609)</f>
        <v/>
      </c>
      <c r="AC609" s="310" t="str">
        <f t="shared" si="80"/>
        <v/>
      </c>
      <c r="AD609" s="286"/>
      <c r="AE609" s="305" t="str">
        <f t="shared" si="81"/>
        <v/>
      </c>
      <c r="AF609" s="311">
        <f t="shared" si="82"/>
        <v>0</v>
      </c>
      <c r="AG609" s="187" t="str">
        <f>IF(L609&gt;0,L609+W609+AB609+AC609+R609+#REF!+N609,"")</f>
        <v/>
      </c>
      <c r="AH609" s="188" t="str">
        <f>IF(L609&gt;0,+X609+AD609+S609+#REF!+O609,"")</f>
        <v/>
      </c>
    </row>
    <row r="610" spans="2:34" ht="13.8" outlineLevel="1" x14ac:dyDescent="0.25">
      <c r="B610" s="1"/>
      <c r="C610" s="1"/>
      <c r="D610" s="1"/>
      <c r="E610" s="2"/>
      <c r="F610" s="1"/>
      <c r="G610" s="2"/>
      <c r="H610" s="286"/>
      <c r="I610" s="287"/>
      <c r="J610" s="288" t="str">
        <f t="shared" si="76"/>
        <v/>
      </c>
      <c r="K610" s="288">
        <f t="shared" si="77"/>
        <v>0</v>
      </c>
      <c r="L610" s="303"/>
      <c r="M610" s="304"/>
      <c r="N610" s="303"/>
      <c r="O610" s="286"/>
      <c r="P610" s="305" t="str">
        <f t="shared" si="78"/>
        <v/>
      </c>
      <c r="Q610" s="304"/>
      <c r="R610" s="303"/>
      <c r="S610" s="286"/>
      <c r="T610" s="305" t="str">
        <f t="shared" si="79"/>
        <v/>
      </c>
      <c r="U610" s="306" t="str">
        <f t="shared" si="75"/>
        <v/>
      </c>
      <c r="V610" s="289"/>
      <c r="W610" s="303"/>
      <c r="X610" s="286"/>
      <c r="Y610" s="305" t="str">
        <f>+IF(AND(W610&gt;0,V610&lt;&gt;'Data Validation (ROP used only)'!$A$25),SUM(W610:X610),"")</f>
        <v/>
      </c>
      <c r="Z610" s="307">
        <f>IF(OR(V610='Data Validation (ROP used only)'!$A$25,ISBLANK(W610),ISERROR(W610/$I610)),0,W610/$I610)</f>
        <v>0</v>
      </c>
      <c r="AA610" s="308"/>
      <c r="AB610" s="309" t="str" cm="1">
        <f t="array" ref="AB610">_xlfn.IFS(AA610="","",AA610/I610&gt;=2,I610*2,AA610/I610&lt;2,AA610)</f>
        <v/>
      </c>
      <c r="AC610" s="310" t="str">
        <f t="shared" si="80"/>
        <v/>
      </c>
      <c r="AD610" s="286"/>
      <c r="AE610" s="305" t="str">
        <f t="shared" si="81"/>
        <v/>
      </c>
      <c r="AF610" s="311">
        <f t="shared" si="82"/>
        <v>0</v>
      </c>
      <c r="AG610" s="187" t="str">
        <f>IF(L610&gt;0,L610+W610+AB610+AC610+R610+#REF!+N610,"")</f>
        <v/>
      </c>
      <c r="AH610" s="188" t="str">
        <f>IF(L610&gt;0,+X610+AD610+S610+#REF!+O610,"")</f>
        <v/>
      </c>
    </row>
    <row r="611" spans="2:34" ht="13.8" outlineLevel="1" x14ac:dyDescent="0.25">
      <c r="B611" s="1"/>
      <c r="C611" s="1"/>
      <c r="D611" s="1"/>
      <c r="E611" s="2"/>
      <c r="F611" s="1"/>
      <c r="G611" s="2"/>
      <c r="H611" s="286"/>
      <c r="I611" s="287"/>
      <c r="J611" s="288" t="str">
        <f t="shared" si="76"/>
        <v/>
      </c>
      <c r="K611" s="288">
        <f t="shared" si="77"/>
        <v>0</v>
      </c>
      <c r="L611" s="303"/>
      <c r="M611" s="304"/>
      <c r="N611" s="303"/>
      <c r="O611" s="286"/>
      <c r="P611" s="305" t="str">
        <f t="shared" si="78"/>
        <v/>
      </c>
      <c r="Q611" s="304"/>
      <c r="R611" s="303"/>
      <c r="S611" s="286"/>
      <c r="T611" s="305" t="str">
        <f t="shared" si="79"/>
        <v/>
      </c>
      <c r="U611" s="306" t="str">
        <f t="shared" si="75"/>
        <v/>
      </c>
      <c r="V611" s="289"/>
      <c r="W611" s="303"/>
      <c r="X611" s="286"/>
      <c r="Y611" s="305" t="str">
        <f>+IF(AND(W611&gt;0,V611&lt;&gt;'Data Validation (ROP used only)'!$A$25),SUM(W611:X611),"")</f>
        <v/>
      </c>
      <c r="Z611" s="307">
        <f>IF(OR(V611='Data Validation (ROP used only)'!$A$25,ISBLANK(W611),ISERROR(W611/$I611)),0,W611/$I611)</f>
        <v>0</v>
      </c>
      <c r="AA611" s="308"/>
      <c r="AB611" s="309" t="str" cm="1">
        <f t="array" ref="AB611">_xlfn.IFS(AA611="","",AA611/I611&gt;=2,I611*2,AA611/I611&lt;2,AA611)</f>
        <v/>
      </c>
      <c r="AC611" s="310" t="str">
        <f t="shared" si="80"/>
        <v/>
      </c>
      <c r="AD611" s="286"/>
      <c r="AE611" s="305" t="str">
        <f t="shared" si="81"/>
        <v/>
      </c>
      <c r="AF611" s="311">
        <f t="shared" si="82"/>
        <v>0</v>
      </c>
      <c r="AG611" s="187" t="str">
        <f>IF(L611&gt;0,L611+W611+AB611+AC611+R611+#REF!+N611,"")</f>
        <v/>
      </c>
      <c r="AH611" s="188" t="str">
        <f>IF(L611&gt;0,+X611+AD611+S611+#REF!+O611,"")</f>
        <v/>
      </c>
    </row>
    <row r="612" spans="2:34" ht="13.8" outlineLevel="1" x14ac:dyDescent="0.25">
      <c r="B612" s="1"/>
      <c r="C612" s="1"/>
      <c r="D612" s="1"/>
      <c r="E612" s="2"/>
      <c r="F612" s="1"/>
      <c r="G612" s="2"/>
      <c r="H612" s="286"/>
      <c r="I612" s="287"/>
      <c r="J612" s="288" t="str">
        <f t="shared" si="76"/>
        <v/>
      </c>
      <c r="K612" s="288">
        <f t="shared" si="77"/>
        <v>0</v>
      </c>
      <c r="L612" s="303"/>
      <c r="M612" s="304"/>
      <c r="N612" s="303"/>
      <c r="O612" s="286"/>
      <c r="P612" s="305" t="str">
        <f t="shared" si="78"/>
        <v/>
      </c>
      <c r="Q612" s="304"/>
      <c r="R612" s="303"/>
      <c r="S612" s="286"/>
      <c r="T612" s="305" t="str">
        <f t="shared" si="79"/>
        <v/>
      </c>
      <c r="U612" s="306" t="str">
        <f t="shared" si="75"/>
        <v/>
      </c>
      <c r="V612" s="289"/>
      <c r="W612" s="303"/>
      <c r="X612" s="286"/>
      <c r="Y612" s="305" t="str">
        <f>+IF(AND(W612&gt;0,V612&lt;&gt;'Data Validation (ROP used only)'!$A$25),SUM(W612:X612),"")</f>
        <v/>
      </c>
      <c r="Z612" s="307">
        <f>IF(OR(V612='Data Validation (ROP used only)'!$A$25,ISBLANK(W612),ISERROR(W612/$I612)),0,W612/$I612)</f>
        <v>0</v>
      </c>
      <c r="AA612" s="308"/>
      <c r="AB612" s="309" t="str" cm="1">
        <f t="array" ref="AB612">_xlfn.IFS(AA612="","",AA612/I612&gt;=2,I612*2,AA612/I612&lt;2,AA612)</f>
        <v/>
      </c>
      <c r="AC612" s="310" t="str">
        <f t="shared" si="80"/>
        <v/>
      </c>
      <c r="AD612" s="286"/>
      <c r="AE612" s="305" t="str">
        <f t="shared" si="81"/>
        <v/>
      </c>
      <c r="AF612" s="311">
        <f t="shared" si="82"/>
        <v>0</v>
      </c>
      <c r="AG612" s="187" t="str">
        <f>IF(L612&gt;0,L612+W612+AB612+AC612+R612+#REF!+N612,"")</f>
        <v/>
      </c>
      <c r="AH612" s="188" t="str">
        <f>IF(L612&gt;0,+X612+AD612+S612+#REF!+O612,"")</f>
        <v/>
      </c>
    </row>
    <row r="613" spans="2:34" ht="13.8" outlineLevel="1" x14ac:dyDescent="0.25">
      <c r="B613" s="1"/>
      <c r="C613" s="1"/>
      <c r="D613" s="1"/>
      <c r="E613" s="2"/>
      <c r="F613" s="1"/>
      <c r="G613" s="2"/>
      <c r="H613" s="286"/>
      <c r="I613" s="287"/>
      <c r="J613" s="288" t="str">
        <f t="shared" si="76"/>
        <v/>
      </c>
      <c r="K613" s="288">
        <f t="shared" si="77"/>
        <v>0</v>
      </c>
      <c r="L613" s="303"/>
      <c r="M613" s="304"/>
      <c r="N613" s="303"/>
      <c r="O613" s="286"/>
      <c r="P613" s="305" t="str">
        <f t="shared" si="78"/>
        <v/>
      </c>
      <c r="Q613" s="304"/>
      <c r="R613" s="303"/>
      <c r="S613" s="286"/>
      <c r="T613" s="305" t="str">
        <f t="shared" si="79"/>
        <v/>
      </c>
      <c r="U613" s="306" t="str">
        <f t="shared" si="75"/>
        <v/>
      </c>
      <c r="V613" s="289"/>
      <c r="W613" s="303"/>
      <c r="X613" s="286"/>
      <c r="Y613" s="305" t="str">
        <f>+IF(AND(W613&gt;0,V613&lt;&gt;'Data Validation (ROP used only)'!$A$25),SUM(W613:X613),"")</f>
        <v/>
      </c>
      <c r="Z613" s="307">
        <f>IF(OR(V613='Data Validation (ROP used only)'!$A$25,ISBLANK(W613),ISERROR(W613/$I613)),0,W613/$I613)</f>
        <v>0</v>
      </c>
      <c r="AA613" s="308"/>
      <c r="AB613" s="309" t="str" cm="1">
        <f t="array" ref="AB613">_xlfn.IFS(AA613="","",AA613/I613&gt;=2,I613*2,AA613/I613&lt;2,AA613)</f>
        <v/>
      </c>
      <c r="AC613" s="310" t="str">
        <f t="shared" si="80"/>
        <v/>
      </c>
      <c r="AD613" s="286"/>
      <c r="AE613" s="305" t="str">
        <f t="shared" si="81"/>
        <v/>
      </c>
      <c r="AF613" s="311">
        <f t="shared" si="82"/>
        <v>0</v>
      </c>
      <c r="AG613" s="187" t="str">
        <f>IF(L613&gt;0,L613+W613+AB613+AC613+R613+#REF!+N613,"")</f>
        <v/>
      </c>
      <c r="AH613" s="188" t="str">
        <f>IF(L613&gt;0,+X613+AD613+S613+#REF!+O613,"")</f>
        <v/>
      </c>
    </row>
    <row r="614" spans="2:34" ht="13.8" outlineLevel="1" x14ac:dyDescent="0.25">
      <c r="B614" s="1"/>
      <c r="C614" s="1"/>
      <c r="D614" s="1"/>
      <c r="E614" s="2"/>
      <c r="F614" s="1"/>
      <c r="G614" s="2"/>
      <c r="H614" s="286"/>
      <c r="I614" s="287"/>
      <c r="J614" s="288" t="str">
        <f t="shared" si="76"/>
        <v/>
      </c>
      <c r="K614" s="288">
        <f t="shared" si="77"/>
        <v>0</v>
      </c>
      <c r="L614" s="303"/>
      <c r="M614" s="304"/>
      <c r="N614" s="303"/>
      <c r="O614" s="286"/>
      <c r="P614" s="305" t="str">
        <f t="shared" si="78"/>
        <v/>
      </c>
      <c r="Q614" s="304"/>
      <c r="R614" s="303"/>
      <c r="S614" s="286"/>
      <c r="T614" s="305" t="str">
        <f t="shared" si="79"/>
        <v/>
      </c>
      <c r="U614" s="306" t="str">
        <f t="shared" si="75"/>
        <v/>
      </c>
      <c r="V614" s="289"/>
      <c r="W614" s="303"/>
      <c r="X614" s="286"/>
      <c r="Y614" s="305" t="str">
        <f>+IF(AND(W614&gt;0,V614&lt;&gt;'Data Validation (ROP used only)'!$A$25),SUM(W614:X614),"")</f>
        <v/>
      </c>
      <c r="Z614" s="307">
        <f>IF(OR(V614='Data Validation (ROP used only)'!$A$25,ISBLANK(W614),ISERROR(W614/$I614)),0,W614/$I614)</f>
        <v>0</v>
      </c>
      <c r="AA614" s="308"/>
      <c r="AB614" s="309" t="str" cm="1">
        <f t="array" ref="AB614">_xlfn.IFS(AA614="","",AA614/I614&gt;=2,I614*2,AA614/I614&lt;2,AA614)</f>
        <v/>
      </c>
      <c r="AC614" s="310" t="str">
        <f t="shared" si="80"/>
        <v/>
      </c>
      <c r="AD614" s="286"/>
      <c r="AE614" s="305" t="str">
        <f t="shared" si="81"/>
        <v/>
      </c>
      <c r="AF614" s="311">
        <f t="shared" si="82"/>
        <v>0</v>
      </c>
      <c r="AG614" s="187" t="str">
        <f>IF(L614&gt;0,L614+W614+AB614+AC614+R614+#REF!+N614,"")</f>
        <v/>
      </c>
      <c r="AH614" s="188" t="str">
        <f>IF(L614&gt;0,+X614+AD614+S614+#REF!+O614,"")</f>
        <v/>
      </c>
    </row>
    <row r="615" spans="2:34" ht="13.8" outlineLevel="1" x14ac:dyDescent="0.25">
      <c r="B615" s="1"/>
      <c r="C615" s="1"/>
      <c r="D615" s="1"/>
      <c r="E615" s="2"/>
      <c r="F615" s="1"/>
      <c r="G615" s="2"/>
      <c r="H615" s="286"/>
      <c r="I615" s="287"/>
      <c r="J615" s="288" t="str">
        <f t="shared" si="76"/>
        <v/>
      </c>
      <c r="K615" s="288">
        <f t="shared" si="77"/>
        <v>0</v>
      </c>
      <c r="L615" s="303"/>
      <c r="M615" s="304"/>
      <c r="N615" s="303"/>
      <c r="O615" s="286"/>
      <c r="P615" s="305" t="str">
        <f t="shared" si="78"/>
        <v/>
      </c>
      <c r="Q615" s="304"/>
      <c r="R615" s="303"/>
      <c r="S615" s="286"/>
      <c r="T615" s="305" t="str">
        <f t="shared" si="79"/>
        <v/>
      </c>
      <c r="U615" s="306" t="str">
        <f t="shared" si="75"/>
        <v/>
      </c>
      <c r="V615" s="289"/>
      <c r="W615" s="303"/>
      <c r="X615" s="286"/>
      <c r="Y615" s="305" t="str">
        <f>+IF(AND(W615&gt;0,V615&lt;&gt;'Data Validation (ROP used only)'!$A$25),SUM(W615:X615),"")</f>
        <v/>
      </c>
      <c r="Z615" s="307">
        <f>IF(OR(V615='Data Validation (ROP used only)'!$A$25,ISBLANK(W615),ISERROR(W615/$I615)),0,W615/$I615)</f>
        <v>0</v>
      </c>
      <c r="AA615" s="308"/>
      <c r="AB615" s="309" t="str" cm="1">
        <f t="array" ref="AB615">_xlfn.IFS(AA615="","",AA615/I615&gt;=2,I615*2,AA615/I615&lt;2,AA615)</f>
        <v/>
      </c>
      <c r="AC615" s="310" t="str">
        <f t="shared" si="80"/>
        <v/>
      </c>
      <c r="AD615" s="286"/>
      <c r="AE615" s="305" t="str">
        <f t="shared" si="81"/>
        <v/>
      </c>
      <c r="AF615" s="311">
        <f t="shared" si="82"/>
        <v>0</v>
      </c>
      <c r="AG615" s="187" t="str">
        <f>IF(L615&gt;0,L615+W615+AB615+AC615+R615+#REF!+N615,"")</f>
        <v/>
      </c>
      <c r="AH615" s="188" t="str">
        <f>IF(L615&gt;0,+X615+AD615+S615+#REF!+O615,"")</f>
        <v/>
      </c>
    </row>
    <row r="616" spans="2:34" ht="13.8" outlineLevel="1" x14ac:dyDescent="0.25">
      <c r="B616" s="1"/>
      <c r="C616" s="1"/>
      <c r="D616" s="1"/>
      <c r="E616" s="2"/>
      <c r="F616" s="1"/>
      <c r="G616" s="2"/>
      <c r="H616" s="286"/>
      <c r="I616" s="287"/>
      <c r="J616" s="288" t="str">
        <f t="shared" si="76"/>
        <v/>
      </c>
      <c r="K616" s="288">
        <f t="shared" si="77"/>
        <v>0</v>
      </c>
      <c r="L616" s="303"/>
      <c r="M616" s="304"/>
      <c r="N616" s="303"/>
      <c r="O616" s="286"/>
      <c r="P616" s="305" t="str">
        <f t="shared" si="78"/>
        <v/>
      </c>
      <c r="Q616" s="304"/>
      <c r="R616" s="303"/>
      <c r="S616" s="286"/>
      <c r="T616" s="305" t="str">
        <f t="shared" si="79"/>
        <v/>
      </c>
      <c r="U616" s="306" t="str">
        <f t="shared" si="75"/>
        <v/>
      </c>
      <c r="V616" s="289"/>
      <c r="W616" s="303"/>
      <c r="X616" s="286"/>
      <c r="Y616" s="305" t="str">
        <f>+IF(AND(W616&gt;0,V616&lt;&gt;'Data Validation (ROP used only)'!$A$25),SUM(W616:X616),"")</f>
        <v/>
      </c>
      <c r="Z616" s="307">
        <f>IF(OR(V616='Data Validation (ROP used only)'!$A$25,ISBLANK(W616),ISERROR(W616/$I616)),0,W616/$I616)</f>
        <v>0</v>
      </c>
      <c r="AA616" s="308"/>
      <c r="AB616" s="309" t="str" cm="1">
        <f t="array" ref="AB616">_xlfn.IFS(AA616="","",AA616/I616&gt;=2,I616*2,AA616/I616&lt;2,AA616)</f>
        <v/>
      </c>
      <c r="AC616" s="310" t="str">
        <f t="shared" si="80"/>
        <v/>
      </c>
      <c r="AD616" s="286"/>
      <c r="AE616" s="305" t="str">
        <f t="shared" si="81"/>
        <v/>
      </c>
      <c r="AF616" s="311">
        <f t="shared" si="82"/>
        <v>0</v>
      </c>
      <c r="AG616" s="187" t="str">
        <f>IF(L616&gt;0,L616+W616+AB616+AC616+R616+#REF!+N616,"")</f>
        <v/>
      </c>
      <c r="AH616" s="188" t="str">
        <f>IF(L616&gt;0,+X616+AD616+S616+#REF!+O616,"")</f>
        <v/>
      </c>
    </row>
    <row r="617" spans="2:34" ht="13.8" outlineLevel="1" x14ac:dyDescent="0.25">
      <c r="B617" s="1"/>
      <c r="C617" s="1"/>
      <c r="D617" s="1"/>
      <c r="E617" s="2"/>
      <c r="F617" s="1"/>
      <c r="G617" s="2"/>
      <c r="H617" s="286"/>
      <c r="I617" s="287"/>
      <c r="J617" s="288" t="str">
        <f t="shared" si="76"/>
        <v/>
      </c>
      <c r="K617" s="288">
        <f t="shared" si="77"/>
        <v>0</v>
      </c>
      <c r="L617" s="303"/>
      <c r="M617" s="304"/>
      <c r="N617" s="303"/>
      <c r="O617" s="286"/>
      <c r="P617" s="305" t="str">
        <f t="shared" si="78"/>
        <v/>
      </c>
      <c r="Q617" s="304"/>
      <c r="R617" s="303"/>
      <c r="S617" s="286"/>
      <c r="T617" s="305" t="str">
        <f t="shared" si="79"/>
        <v/>
      </c>
      <c r="U617" s="306" t="str">
        <f t="shared" si="75"/>
        <v/>
      </c>
      <c r="V617" s="289"/>
      <c r="W617" s="303"/>
      <c r="X617" s="286"/>
      <c r="Y617" s="305" t="str">
        <f>+IF(AND(W617&gt;0,V617&lt;&gt;'Data Validation (ROP used only)'!$A$25),SUM(W617:X617),"")</f>
        <v/>
      </c>
      <c r="Z617" s="307">
        <f>IF(OR(V617='Data Validation (ROP used only)'!$A$25,ISBLANK(W617),ISERROR(W617/$I617)),0,W617/$I617)</f>
        <v>0</v>
      </c>
      <c r="AA617" s="308"/>
      <c r="AB617" s="309" t="str" cm="1">
        <f t="array" ref="AB617">_xlfn.IFS(AA617="","",AA617/I617&gt;=2,I617*2,AA617/I617&lt;2,AA617)</f>
        <v/>
      </c>
      <c r="AC617" s="310" t="str">
        <f t="shared" si="80"/>
        <v/>
      </c>
      <c r="AD617" s="286"/>
      <c r="AE617" s="305" t="str">
        <f t="shared" si="81"/>
        <v/>
      </c>
      <c r="AF617" s="311">
        <f t="shared" si="82"/>
        <v>0</v>
      </c>
      <c r="AG617" s="187" t="str">
        <f>IF(L617&gt;0,L617+W617+AB617+AC617+R617+#REF!+N617,"")</f>
        <v/>
      </c>
      <c r="AH617" s="188" t="str">
        <f>IF(L617&gt;0,+X617+AD617+S617+#REF!+O617,"")</f>
        <v/>
      </c>
    </row>
    <row r="618" spans="2:34" ht="13.8" outlineLevel="1" x14ac:dyDescent="0.25">
      <c r="B618" s="1"/>
      <c r="C618" s="1"/>
      <c r="D618" s="1"/>
      <c r="E618" s="2"/>
      <c r="F618" s="1"/>
      <c r="G618" s="2"/>
      <c r="H618" s="286"/>
      <c r="I618" s="287"/>
      <c r="J618" s="288" t="str">
        <f t="shared" si="76"/>
        <v/>
      </c>
      <c r="K618" s="288">
        <f t="shared" si="77"/>
        <v>0</v>
      </c>
      <c r="L618" s="303"/>
      <c r="M618" s="304"/>
      <c r="N618" s="303"/>
      <c r="O618" s="286"/>
      <c r="P618" s="305" t="str">
        <f t="shared" si="78"/>
        <v/>
      </c>
      <c r="Q618" s="304"/>
      <c r="R618" s="303"/>
      <c r="S618" s="286"/>
      <c r="T618" s="305" t="str">
        <f t="shared" si="79"/>
        <v/>
      </c>
      <c r="U618" s="306" t="str">
        <f t="shared" si="75"/>
        <v/>
      </c>
      <c r="V618" s="289"/>
      <c r="W618" s="303"/>
      <c r="X618" s="286"/>
      <c r="Y618" s="305" t="str">
        <f>+IF(AND(W618&gt;0,V618&lt;&gt;'Data Validation (ROP used only)'!$A$25),SUM(W618:X618),"")</f>
        <v/>
      </c>
      <c r="Z618" s="307">
        <f>IF(OR(V618='Data Validation (ROP used only)'!$A$25,ISBLANK(W618),ISERROR(W618/$I618)),0,W618/$I618)</f>
        <v>0</v>
      </c>
      <c r="AA618" s="308"/>
      <c r="AB618" s="309" t="str" cm="1">
        <f t="array" ref="AB618">_xlfn.IFS(AA618="","",AA618/I618&gt;=2,I618*2,AA618/I618&lt;2,AA618)</f>
        <v/>
      </c>
      <c r="AC618" s="310" t="str">
        <f t="shared" si="80"/>
        <v/>
      </c>
      <c r="AD618" s="286"/>
      <c r="AE618" s="305" t="str">
        <f t="shared" si="81"/>
        <v/>
      </c>
      <c r="AF618" s="311">
        <f t="shared" si="82"/>
        <v>0</v>
      </c>
      <c r="AG618" s="187" t="str">
        <f>IF(L618&gt;0,L618+W618+AB618+AC618+R618+#REF!+N618,"")</f>
        <v/>
      </c>
      <c r="AH618" s="188" t="str">
        <f>IF(L618&gt;0,+X618+AD618+S618+#REF!+O618,"")</f>
        <v/>
      </c>
    </row>
    <row r="619" spans="2:34" ht="13.8" outlineLevel="1" x14ac:dyDescent="0.25">
      <c r="B619" s="1"/>
      <c r="C619" s="1"/>
      <c r="D619" s="1"/>
      <c r="E619" s="2"/>
      <c r="F619" s="1"/>
      <c r="G619" s="2"/>
      <c r="H619" s="286"/>
      <c r="I619" s="287"/>
      <c r="J619" s="288" t="str">
        <f t="shared" si="76"/>
        <v/>
      </c>
      <c r="K619" s="288">
        <f t="shared" si="77"/>
        <v>0</v>
      </c>
      <c r="L619" s="303"/>
      <c r="M619" s="304"/>
      <c r="N619" s="303"/>
      <c r="O619" s="286"/>
      <c r="P619" s="305" t="str">
        <f t="shared" si="78"/>
        <v/>
      </c>
      <c r="Q619" s="304"/>
      <c r="R619" s="303"/>
      <c r="S619" s="286"/>
      <c r="T619" s="305" t="str">
        <f t="shared" si="79"/>
        <v/>
      </c>
      <c r="U619" s="306" t="str">
        <f t="shared" si="75"/>
        <v/>
      </c>
      <c r="V619" s="289"/>
      <c r="W619" s="303"/>
      <c r="X619" s="286"/>
      <c r="Y619" s="305" t="str">
        <f>+IF(AND(W619&gt;0,V619&lt;&gt;'Data Validation (ROP used only)'!$A$25),SUM(W619:X619),"")</f>
        <v/>
      </c>
      <c r="Z619" s="307">
        <f>IF(OR(V619='Data Validation (ROP used only)'!$A$25,ISBLANK(W619),ISERROR(W619/$I619)),0,W619/$I619)</f>
        <v>0</v>
      </c>
      <c r="AA619" s="308"/>
      <c r="AB619" s="309" t="str" cm="1">
        <f t="array" ref="AB619">_xlfn.IFS(AA619="","",AA619/I619&gt;=2,I619*2,AA619/I619&lt;2,AA619)</f>
        <v/>
      </c>
      <c r="AC619" s="310" t="str">
        <f t="shared" si="80"/>
        <v/>
      </c>
      <c r="AD619" s="286"/>
      <c r="AE619" s="305" t="str">
        <f t="shared" si="81"/>
        <v/>
      </c>
      <c r="AF619" s="311">
        <f t="shared" si="82"/>
        <v>0</v>
      </c>
      <c r="AG619" s="187" t="str">
        <f>IF(L619&gt;0,L619+W619+AB619+AC619+R619+#REF!+N619,"")</f>
        <v/>
      </c>
      <c r="AH619" s="188" t="str">
        <f>IF(L619&gt;0,+X619+AD619+S619+#REF!+O619,"")</f>
        <v/>
      </c>
    </row>
    <row r="620" spans="2:34" ht="13.8" outlineLevel="1" x14ac:dyDescent="0.25">
      <c r="B620" s="1"/>
      <c r="C620" s="1"/>
      <c r="D620" s="1"/>
      <c r="E620" s="2"/>
      <c r="F620" s="1"/>
      <c r="G620" s="2"/>
      <c r="H620" s="286"/>
      <c r="I620" s="287"/>
      <c r="J620" s="288" t="str">
        <f t="shared" si="76"/>
        <v/>
      </c>
      <c r="K620" s="288">
        <f t="shared" si="77"/>
        <v>0</v>
      </c>
      <c r="L620" s="303"/>
      <c r="M620" s="304"/>
      <c r="N620" s="303"/>
      <c r="O620" s="286"/>
      <c r="P620" s="305" t="str">
        <f t="shared" si="78"/>
        <v/>
      </c>
      <c r="Q620" s="304"/>
      <c r="R620" s="303"/>
      <c r="S620" s="286"/>
      <c r="T620" s="305" t="str">
        <f t="shared" si="79"/>
        <v/>
      </c>
      <c r="U620" s="306" t="str">
        <f t="shared" si="75"/>
        <v/>
      </c>
      <c r="V620" s="289"/>
      <c r="W620" s="303"/>
      <c r="X620" s="286"/>
      <c r="Y620" s="305" t="str">
        <f>+IF(AND(W620&gt;0,V620&lt;&gt;'Data Validation (ROP used only)'!$A$25),SUM(W620:X620),"")</f>
        <v/>
      </c>
      <c r="Z620" s="307">
        <f>IF(OR(V620='Data Validation (ROP used only)'!$A$25,ISBLANK(W620),ISERROR(W620/$I620)),0,W620/$I620)</f>
        <v>0</v>
      </c>
      <c r="AA620" s="308"/>
      <c r="AB620" s="309" t="str" cm="1">
        <f t="array" ref="AB620">_xlfn.IFS(AA620="","",AA620/I620&gt;=2,I620*2,AA620/I620&lt;2,AA620)</f>
        <v/>
      </c>
      <c r="AC620" s="310" t="str">
        <f t="shared" si="80"/>
        <v/>
      </c>
      <c r="AD620" s="286"/>
      <c r="AE620" s="305" t="str">
        <f t="shared" si="81"/>
        <v/>
      </c>
      <c r="AF620" s="311">
        <f t="shared" si="82"/>
        <v>0</v>
      </c>
      <c r="AG620" s="187" t="str">
        <f>IF(L620&gt;0,L620+W620+AB620+AC620+R620+#REF!+N620,"")</f>
        <v/>
      </c>
      <c r="AH620" s="188" t="str">
        <f>IF(L620&gt;0,+X620+AD620+S620+#REF!+O620,"")</f>
        <v/>
      </c>
    </row>
    <row r="621" spans="2:34" ht="13.8" outlineLevel="1" x14ac:dyDescent="0.25">
      <c r="B621" s="1"/>
      <c r="C621" s="1"/>
      <c r="D621" s="1"/>
      <c r="E621" s="2"/>
      <c r="F621" s="1"/>
      <c r="G621" s="2"/>
      <c r="H621" s="286"/>
      <c r="I621" s="287"/>
      <c r="J621" s="288" t="str">
        <f t="shared" si="76"/>
        <v/>
      </c>
      <c r="K621" s="288">
        <f t="shared" si="77"/>
        <v>0</v>
      </c>
      <c r="L621" s="303"/>
      <c r="M621" s="304"/>
      <c r="N621" s="303"/>
      <c r="O621" s="286"/>
      <c r="P621" s="305" t="str">
        <f t="shared" si="78"/>
        <v/>
      </c>
      <c r="Q621" s="304"/>
      <c r="R621" s="303"/>
      <c r="S621" s="286"/>
      <c r="T621" s="305" t="str">
        <f t="shared" si="79"/>
        <v/>
      </c>
      <c r="U621" s="306" t="str">
        <f t="shared" si="75"/>
        <v/>
      </c>
      <c r="V621" s="289"/>
      <c r="W621" s="303"/>
      <c r="X621" s="286"/>
      <c r="Y621" s="305" t="str">
        <f>+IF(AND(W621&gt;0,V621&lt;&gt;'Data Validation (ROP used only)'!$A$25),SUM(W621:X621),"")</f>
        <v/>
      </c>
      <c r="Z621" s="307">
        <f>IF(OR(V621='Data Validation (ROP used only)'!$A$25,ISBLANK(W621),ISERROR(W621/$I621)),0,W621/$I621)</f>
        <v>0</v>
      </c>
      <c r="AA621" s="308"/>
      <c r="AB621" s="309" t="str" cm="1">
        <f t="array" ref="AB621">_xlfn.IFS(AA621="","",AA621/I621&gt;=2,I621*2,AA621/I621&lt;2,AA621)</f>
        <v/>
      </c>
      <c r="AC621" s="310" t="str">
        <f t="shared" si="80"/>
        <v/>
      </c>
      <c r="AD621" s="286"/>
      <c r="AE621" s="305" t="str">
        <f t="shared" si="81"/>
        <v/>
      </c>
      <c r="AF621" s="311">
        <f t="shared" si="82"/>
        <v>0</v>
      </c>
      <c r="AG621" s="187" t="str">
        <f>IF(L621&gt;0,L621+W621+AB621+AC621+R621+#REF!+N621,"")</f>
        <v/>
      </c>
      <c r="AH621" s="188" t="str">
        <f>IF(L621&gt;0,+X621+AD621+S621+#REF!+O621,"")</f>
        <v/>
      </c>
    </row>
    <row r="622" spans="2:34" ht="13.8" outlineLevel="1" x14ac:dyDescent="0.25">
      <c r="B622" s="1"/>
      <c r="C622" s="1"/>
      <c r="D622" s="1"/>
      <c r="E622" s="2"/>
      <c r="F622" s="1"/>
      <c r="G622" s="2"/>
      <c r="H622" s="286"/>
      <c r="I622" s="287"/>
      <c r="J622" s="288" t="str">
        <f t="shared" si="76"/>
        <v/>
      </c>
      <c r="K622" s="288">
        <f t="shared" si="77"/>
        <v>0</v>
      </c>
      <c r="L622" s="303"/>
      <c r="M622" s="304"/>
      <c r="N622" s="303"/>
      <c r="O622" s="286"/>
      <c r="P622" s="305" t="str">
        <f t="shared" si="78"/>
        <v/>
      </c>
      <c r="Q622" s="304"/>
      <c r="R622" s="303"/>
      <c r="S622" s="286"/>
      <c r="T622" s="305" t="str">
        <f t="shared" si="79"/>
        <v/>
      </c>
      <c r="U622" s="306" t="str">
        <f t="shared" si="75"/>
        <v/>
      </c>
      <c r="V622" s="289"/>
      <c r="W622" s="303"/>
      <c r="X622" s="286"/>
      <c r="Y622" s="305" t="str">
        <f>+IF(AND(W622&gt;0,V622&lt;&gt;'Data Validation (ROP used only)'!$A$25),SUM(W622:X622),"")</f>
        <v/>
      </c>
      <c r="Z622" s="307">
        <f>IF(OR(V622='Data Validation (ROP used only)'!$A$25,ISBLANK(W622),ISERROR(W622/$I622)),0,W622/$I622)</f>
        <v>0</v>
      </c>
      <c r="AA622" s="308"/>
      <c r="AB622" s="309" t="str" cm="1">
        <f t="array" ref="AB622">_xlfn.IFS(AA622="","",AA622/I622&gt;=2,I622*2,AA622/I622&lt;2,AA622)</f>
        <v/>
      </c>
      <c r="AC622" s="310" t="str">
        <f t="shared" si="80"/>
        <v/>
      </c>
      <c r="AD622" s="286"/>
      <c r="AE622" s="305" t="str">
        <f t="shared" si="81"/>
        <v/>
      </c>
      <c r="AF622" s="311">
        <f t="shared" si="82"/>
        <v>0</v>
      </c>
      <c r="AG622" s="187" t="str">
        <f>IF(L622&gt;0,L622+W622+AB622+AC622+R622+#REF!+N622,"")</f>
        <v/>
      </c>
      <c r="AH622" s="188" t="str">
        <f>IF(L622&gt;0,+X622+AD622+S622+#REF!+O622,"")</f>
        <v/>
      </c>
    </row>
    <row r="623" spans="2:34" ht="13.8" outlineLevel="1" x14ac:dyDescent="0.25">
      <c r="B623" s="1"/>
      <c r="C623" s="1"/>
      <c r="D623" s="1"/>
      <c r="E623" s="2"/>
      <c r="F623" s="1"/>
      <c r="G623" s="2"/>
      <c r="H623" s="286"/>
      <c r="I623" s="287"/>
      <c r="J623" s="288" t="str">
        <f t="shared" si="76"/>
        <v/>
      </c>
      <c r="K623" s="288">
        <f t="shared" si="77"/>
        <v>0</v>
      </c>
      <c r="L623" s="303"/>
      <c r="M623" s="304"/>
      <c r="N623" s="303"/>
      <c r="O623" s="286"/>
      <c r="P623" s="305" t="str">
        <f t="shared" si="78"/>
        <v/>
      </c>
      <c r="Q623" s="304"/>
      <c r="R623" s="303"/>
      <c r="S623" s="286"/>
      <c r="T623" s="305" t="str">
        <f t="shared" si="79"/>
        <v/>
      </c>
      <c r="U623" s="306" t="str">
        <f t="shared" si="75"/>
        <v/>
      </c>
      <c r="V623" s="289"/>
      <c r="W623" s="303"/>
      <c r="X623" s="286"/>
      <c r="Y623" s="305" t="str">
        <f>+IF(AND(W623&gt;0,V623&lt;&gt;'Data Validation (ROP used only)'!$A$25),SUM(W623:X623),"")</f>
        <v/>
      </c>
      <c r="Z623" s="307">
        <f>IF(OR(V623='Data Validation (ROP used only)'!$A$25,ISBLANK(W623),ISERROR(W623/$I623)),0,W623/$I623)</f>
        <v>0</v>
      </c>
      <c r="AA623" s="308"/>
      <c r="AB623" s="309" t="str" cm="1">
        <f t="array" ref="AB623">_xlfn.IFS(AA623="","",AA623/I623&gt;=2,I623*2,AA623/I623&lt;2,AA623)</f>
        <v/>
      </c>
      <c r="AC623" s="310" t="str">
        <f t="shared" si="80"/>
        <v/>
      </c>
      <c r="AD623" s="286"/>
      <c r="AE623" s="305" t="str">
        <f t="shared" si="81"/>
        <v/>
      </c>
      <c r="AF623" s="311">
        <f t="shared" si="82"/>
        <v>0</v>
      </c>
      <c r="AG623" s="187" t="str">
        <f>IF(L623&gt;0,L623+W623+AB623+AC623+R623+#REF!+N623,"")</f>
        <v/>
      </c>
      <c r="AH623" s="188" t="str">
        <f>IF(L623&gt;0,+X623+AD623+S623+#REF!+O623,"")</f>
        <v/>
      </c>
    </row>
    <row r="624" spans="2:34" ht="13.8" outlineLevel="1" x14ac:dyDescent="0.25">
      <c r="B624" s="1"/>
      <c r="C624" s="1"/>
      <c r="D624" s="1"/>
      <c r="E624" s="2"/>
      <c r="F624" s="1"/>
      <c r="G624" s="2"/>
      <c r="H624" s="286"/>
      <c r="I624" s="287"/>
      <c r="J624" s="288" t="str">
        <f t="shared" si="76"/>
        <v/>
      </c>
      <c r="K624" s="288">
        <f t="shared" si="77"/>
        <v>0</v>
      </c>
      <c r="L624" s="303"/>
      <c r="M624" s="304"/>
      <c r="N624" s="303"/>
      <c r="O624" s="286"/>
      <c r="P624" s="305" t="str">
        <f t="shared" si="78"/>
        <v/>
      </c>
      <c r="Q624" s="304"/>
      <c r="R624" s="303"/>
      <c r="S624" s="286"/>
      <c r="T624" s="305" t="str">
        <f t="shared" si="79"/>
        <v/>
      </c>
      <c r="U624" s="306" t="str">
        <f t="shared" si="75"/>
        <v/>
      </c>
      <c r="V624" s="289"/>
      <c r="W624" s="303"/>
      <c r="X624" s="286"/>
      <c r="Y624" s="305" t="str">
        <f>+IF(AND(W624&gt;0,V624&lt;&gt;'Data Validation (ROP used only)'!$A$25),SUM(W624:X624),"")</f>
        <v/>
      </c>
      <c r="Z624" s="307">
        <f>IF(OR(V624='Data Validation (ROP used only)'!$A$25,ISBLANK(W624),ISERROR(W624/$I624)),0,W624/$I624)</f>
        <v>0</v>
      </c>
      <c r="AA624" s="308"/>
      <c r="AB624" s="309" t="str" cm="1">
        <f t="array" ref="AB624">_xlfn.IFS(AA624="","",AA624/I624&gt;=2,I624*2,AA624/I624&lt;2,AA624)</f>
        <v/>
      </c>
      <c r="AC624" s="310" t="str">
        <f t="shared" si="80"/>
        <v/>
      </c>
      <c r="AD624" s="286"/>
      <c r="AE624" s="305" t="str">
        <f t="shared" si="81"/>
        <v/>
      </c>
      <c r="AF624" s="311">
        <f t="shared" si="82"/>
        <v>0</v>
      </c>
      <c r="AG624" s="187" t="str">
        <f>IF(L624&gt;0,L624+W624+AB624+AC624+R624+#REF!+N624,"")</f>
        <v/>
      </c>
      <c r="AH624" s="188" t="str">
        <f>IF(L624&gt;0,+X624+AD624+S624+#REF!+O624,"")</f>
        <v/>
      </c>
    </row>
    <row r="625" spans="2:34" ht="13.8" outlineLevel="1" x14ac:dyDescent="0.25">
      <c r="B625" s="1"/>
      <c r="C625" s="1"/>
      <c r="D625" s="1"/>
      <c r="E625" s="2"/>
      <c r="F625" s="1"/>
      <c r="G625" s="2"/>
      <c r="H625" s="286"/>
      <c r="I625" s="287"/>
      <c r="J625" s="288" t="str">
        <f t="shared" si="76"/>
        <v/>
      </c>
      <c r="K625" s="288">
        <f t="shared" si="77"/>
        <v>0</v>
      </c>
      <c r="L625" s="303"/>
      <c r="M625" s="304"/>
      <c r="N625" s="303"/>
      <c r="O625" s="286"/>
      <c r="P625" s="305" t="str">
        <f t="shared" si="78"/>
        <v/>
      </c>
      <c r="Q625" s="304"/>
      <c r="R625" s="303"/>
      <c r="S625" s="286"/>
      <c r="T625" s="305" t="str">
        <f t="shared" si="79"/>
        <v/>
      </c>
      <c r="U625" s="306" t="str">
        <f t="shared" si="75"/>
        <v/>
      </c>
      <c r="V625" s="289"/>
      <c r="W625" s="303"/>
      <c r="X625" s="286"/>
      <c r="Y625" s="305" t="str">
        <f>+IF(AND(W625&gt;0,V625&lt;&gt;'Data Validation (ROP used only)'!$A$25),SUM(W625:X625),"")</f>
        <v/>
      </c>
      <c r="Z625" s="307">
        <f>IF(OR(V625='Data Validation (ROP used only)'!$A$25,ISBLANK(W625),ISERROR(W625/$I625)),0,W625/$I625)</f>
        <v>0</v>
      </c>
      <c r="AA625" s="308"/>
      <c r="AB625" s="309" t="str" cm="1">
        <f t="array" ref="AB625">_xlfn.IFS(AA625="","",AA625/I625&gt;=2,I625*2,AA625/I625&lt;2,AA625)</f>
        <v/>
      </c>
      <c r="AC625" s="310" t="str">
        <f t="shared" si="80"/>
        <v/>
      </c>
      <c r="AD625" s="286"/>
      <c r="AE625" s="305" t="str">
        <f t="shared" si="81"/>
        <v/>
      </c>
      <c r="AF625" s="311">
        <f t="shared" si="82"/>
        <v>0</v>
      </c>
      <c r="AG625" s="187" t="str">
        <f>IF(L625&gt;0,L625+W625+AB625+AC625+R625+#REF!+N625,"")</f>
        <v/>
      </c>
      <c r="AH625" s="188" t="str">
        <f>IF(L625&gt;0,+X625+AD625+S625+#REF!+O625,"")</f>
        <v/>
      </c>
    </row>
    <row r="626" spans="2:34" ht="13.8" outlineLevel="1" x14ac:dyDescent="0.25">
      <c r="B626" s="1"/>
      <c r="C626" s="1"/>
      <c r="D626" s="1"/>
      <c r="E626" s="2"/>
      <c r="F626" s="1"/>
      <c r="G626" s="2"/>
      <c r="H626" s="286"/>
      <c r="I626" s="287"/>
      <c r="J626" s="288" t="str">
        <f t="shared" si="76"/>
        <v/>
      </c>
      <c r="K626" s="288">
        <f t="shared" si="77"/>
        <v>0</v>
      </c>
      <c r="L626" s="303"/>
      <c r="M626" s="304"/>
      <c r="N626" s="303"/>
      <c r="O626" s="286"/>
      <c r="P626" s="305" t="str">
        <f t="shared" si="78"/>
        <v/>
      </c>
      <c r="Q626" s="304"/>
      <c r="R626" s="303"/>
      <c r="S626" s="286"/>
      <c r="T626" s="305" t="str">
        <f t="shared" si="79"/>
        <v/>
      </c>
      <c r="U626" s="306" t="str">
        <f t="shared" si="75"/>
        <v/>
      </c>
      <c r="V626" s="289"/>
      <c r="W626" s="303"/>
      <c r="X626" s="286"/>
      <c r="Y626" s="305" t="str">
        <f>+IF(AND(W626&gt;0,V626&lt;&gt;'Data Validation (ROP used only)'!$A$25),SUM(W626:X626),"")</f>
        <v/>
      </c>
      <c r="Z626" s="307">
        <f>IF(OR(V626='Data Validation (ROP used only)'!$A$25,ISBLANK(W626),ISERROR(W626/$I626)),0,W626/$I626)</f>
        <v>0</v>
      </c>
      <c r="AA626" s="308"/>
      <c r="AB626" s="309" t="str" cm="1">
        <f t="array" ref="AB626">_xlfn.IFS(AA626="","",AA626/I626&gt;=2,I626*2,AA626/I626&lt;2,AA626)</f>
        <v/>
      </c>
      <c r="AC626" s="310" t="str">
        <f t="shared" si="80"/>
        <v/>
      </c>
      <c r="AD626" s="286"/>
      <c r="AE626" s="305" t="str">
        <f t="shared" si="81"/>
        <v/>
      </c>
      <c r="AF626" s="311">
        <f t="shared" si="82"/>
        <v>0</v>
      </c>
      <c r="AG626" s="187" t="str">
        <f>IF(L626&gt;0,L626+W626+AB626+AC626+R626+#REF!+N626,"")</f>
        <v/>
      </c>
      <c r="AH626" s="188" t="str">
        <f>IF(L626&gt;0,+X626+AD626+S626+#REF!+O626,"")</f>
        <v/>
      </c>
    </row>
    <row r="627" spans="2:34" ht="13.8" outlineLevel="1" x14ac:dyDescent="0.25">
      <c r="B627" s="1"/>
      <c r="C627" s="1"/>
      <c r="D627" s="1"/>
      <c r="E627" s="2"/>
      <c r="F627" s="1"/>
      <c r="G627" s="2"/>
      <c r="H627" s="286"/>
      <c r="I627" s="287"/>
      <c r="J627" s="288" t="str">
        <f t="shared" si="76"/>
        <v/>
      </c>
      <c r="K627" s="288">
        <f t="shared" si="77"/>
        <v>0</v>
      </c>
      <c r="L627" s="303"/>
      <c r="M627" s="304"/>
      <c r="N627" s="303"/>
      <c r="O627" s="286"/>
      <c r="P627" s="305" t="str">
        <f t="shared" si="78"/>
        <v/>
      </c>
      <c r="Q627" s="304"/>
      <c r="R627" s="303"/>
      <c r="S627" s="286"/>
      <c r="T627" s="305" t="str">
        <f t="shared" si="79"/>
        <v/>
      </c>
      <c r="U627" s="306" t="str">
        <f t="shared" si="75"/>
        <v/>
      </c>
      <c r="V627" s="289"/>
      <c r="W627" s="303"/>
      <c r="X627" s="286"/>
      <c r="Y627" s="305" t="str">
        <f>+IF(AND(W627&gt;0,V627&lt;&gt;'Data Validation (ROP used only)'!$A$25),SUM(W627:X627),"")</f>
        <v/>
      </c>
      <c r="Z627" s="307">
        <f>IF(OR(V627='Data Validation (ROP used only)'!$A$25,ISBLANK(W627),ISERROR(W627/$I627)),0,W627/$I627)</f>
        <v>0</v>
      </c>
      <c r="AA627" s="308"/>
      <c r="AB627" s="309" t="str" cm="1">
        <f t="array" ref="AB627">_xlfn.IFS(AA627="","",AA627/I627&gt;=2,I627*2,AA627/I627&lt;2,AA627)</f>
        <v/>
      </c>
      <c r="AC627" s="310" t="str">
        <f t="shared" si="80"/>
        <v/>
      </c>
      <c r="AD627" s="286"/>
      <c r="AE627" s="305" t="str">
        <f t="shared" si="81"/>
        <v/>
      </c>
      <c r="AF627" s="311">
        <f t="shared" si="82"/>
        <v>0</v>
      </c>
      <c r="AG627" s="187" t="str">
        <f>IF(L627&gt;0,L627+W627+AB627+AC627+R627+#REF!+N627,"")</f>
        <v/>
      </c>
      <c r="AH627" s="188" t="str">
        <f>IF(L627&gt;0,+X627+AD627+S627+#REF!+O627,"")</f>
        <v/>
      </c>
    </row>
    <row r="628" spans="2:34" ht="13.8" outlineLevel="1" x14ac:dyDescent="0.25">
      <c r="B628" s="1"/>
      <c r="C628" s="1"/>
      <c r="D628" s="1"/>
      <c r="E628" s="2"/>
      <c r="F628" s="1"/>
      <c r="G628" s="2"/>
      <c r="H628" s="286"/>
      <c r="I628" s="287"/>
      <c r="J628" s="288" t="str">
        <f t="shared" si="76"/>
        <v/>
      </c>
      <c r="K628" s="288">
        <f t="shared" si="77"/>
        <v>0</v>
      </c>
      <c r="L628" s="303"/>
      <c r="M628" s="304"/>
      <c r="N628" s="303"/>
      <c r="O628" s="286"/>
      <c r="P628" s="305" t="str">
        <f t="shared" si="78"/>
        <v/>
      </c>
      <c r="Q628" s="304"/>
      <c r="R628" s="303"/>
      <c r="S628" s="286"/>
      <c r="T628" s="305" t="str">
        <f t="shared" si="79"/>
        <v/>
      </c>
      <c r="U628" s="306" t="str">
        <f t="shared" si="75"/>
        <v/>
      </c>
      <c r="V628" s="289"/>
      <c r="W628" s="303"/>
      <c r="X628" s="286"/>
      <c r="Y628" s="305" t="str">
        <f>+IF(AND(W628&gt;0,V628&lt;&gt;'Data Validation (ROP used only)'!$A$25),SUM(W628:X628),"")</f>
        <v/>
      </c>
      <c r="Z628" s="307">
        <f>IF(OR(V628='Data Validation (ROP used only)'!$A$25,ISBLANK(W628),ISERROR(W628/$I628)),0,W628/$I628)</f>
        <v>0</v>
      </c>
      <c r="AA628" s="308"/>
      <c r="AB628" s="309" t="str" cm="1">
        <f t="array" ref="AB628">_xlfn.IFS(AA628="","",AA628/I628&gt;=2,I628*2,AA628/I628&lt;2,AA628)</f>
        <v/>
      </c>
      <c r="AC628" s="310" t="str">
        <f t="shared" si="80"/>
        <v/>
      </c>
      <c r="AD628" s="286"/>
      <c r="AE628" s="305" t="str">
        <f t="shared" si="81"/>
        <v/>
      </c>
      <c r="AF628" s="311">
        <f t="shared" si="82"/>
        <v>0</v>
      </c>
      <c r="AG628" s="187" t="str">
        <f>IF(L628&gt;0,L628+W628+AB628+AC628+R628+#REF!+N628,"")</f>
        <v/>
      </c>
      <c r="AH628" s="188" t="str">
        <f>IF(L628&gt;0,+X628+AD628+S628+#REF!+O628,"")</f>
        <v/>
      </c>
    </row>
    <row r="629" spans="2:34" ht="13.8" outlineLevel="1" x14ac:dyDescent="0.25">
      <c r="B629" s="1"/>
      <c r="C629" s="1"/>
      <c r="D629" s="1"/>
      <c r="E629" s="2"/>
      <c r="F629" s="1"/>
      <c r="G629" s="2"/>
      <c r="H629" s="286"/>
      <c r="I629" s="287"/>
      <c r="J629" s="288" t="str">
        <f t="shared" si="76"/>
        <v/>
      </c>
      <c r="K629" s="288">
        <f t="shared" si="77"/>
        <v>0</v>
      </c>
      <c r="L629" s="303"/>
      <c r="M629" s="304"/>
      <c r="N629" s="303"/>
      <c r="O629" s="286"/>
      <c r="P629" s="305" t="str">
        <f t="shared" si="78"/>
        <v/>
      </c>
      <c r="Q629" s="304"/>
      <c r="R629" s="303"/>
      <c r="S629" s="286"/>
      <c r="T629" s="305" t="str">
        <f t="shared" si="79"/>
        <v/>
      </c>
      <c r="U629" s="306" t="str">
        <f t="shared" si="75"/>
        <v/>
      </c>
      <c r="V629" s="289"/>
      <c r="W629" s="303"/>
      <c r="X629" s="286"/>
      <c r="Y629" s="305" t="str">
        <f>+IF(AND(W629&gt;0,V629&lt;&gt;'Data Validation (ROP used only)'!$A$25),SUM(W629:X629),"")</f>
        <v/>
      </c>
      <c r="Z629" s="307">
        <f>IF(OR(V629='Data Validation (ROP used only)'!$A$25,ISBLANK(W629),ISERROR(W629/$I629)),0,W629/$I629)</f>
        <v>0</v>
      </c>
      <c r="AA629" s="308"/>
      <c r="AB629" s="309" t="str" cm="1">
        <f t="array" ref="AB629">_xlfn.IFS(AA629="","",AA629/I629&gt;=2,I629*2,AA629/I629&lt;2,AA629)</f>
        <v/>
      </c>
      <c r="AC629" s="310" t="str">
        <f t="shared" si="80"/>
        <v/>
      </c>
      <c r="AD629" s="286"/>
      <c r="AE629" s="305" t="str">
        <f t="shared" si="81"/>
        <v/>
      </c>
      <c r="AF629" s="311">
        <f t="shared" si="82"/>
        <v>0</v>
      </c>
      <c r="AG629" s="187" t="str">
        <f>IF(L629&gt;0,L629+W629+AB629+AC629+R629+#REF!+N629,"")</f>
        <v/>
      </c>
      <c r="AH629" s="188" t="str">
        <f>IF(L629&gt;0,+X629+AD629+S629+#REF!+O629,"")</f>
        <v/>
      </c>
    </row>
    <row r="630" spans="2:34" ht="13.8" outlineLevel="1" x14ac:dyDescent="0.25">
      <c r="B630" s="1"/>
      <c r="C630" s="1"/>
      <c r="D630" s="1"/>
      <c r="E630" s="2"/>
      <c r="F630" s="1"/>
      <c r="G630" s="2"/>
      <c r="H630" s="286"/>
      <c r="I630" s="287"/>
      <c r="J630" s="288" t="str">
        <f t="shared" si="76"/>
        <v/>
      </c>
      <c r="K630" s="288">
        <f t="shared" si="77"/>
        <v>0</v>
      </c>
      <c r="L630" s="303"/>
      <c r="M630" s="304"/>
      <c r="N630" s="303"/>
      <c r="O630" s="286"/>
      <c r="P630" s="305" t="str">
        <f t="shared" si="78"/>
        <v/>
      </c>
      <c r="Q630" s="304"/>
      <c r="R630" s="303"/>
      <c r="S630" s="286"/>
      <c r="T630" s="305" t="str">
        <f t="shared" si="79"/>
        <v/>
      </c>
      <c r="U630" s="306" t="str">
        <f t="shared" si="75"/>
        <v/>
      </c>
      <c r="V630" s="289"/>
      <c r="W630" s="303"/>
      <c r="X630" s="286"/>
      <c r="Y630" s="305" t="str">
        <f>+IF(AND(W630&gt;0,V630&lt;&gt;'Data Validation (ROP used only)'!$A$25),SUM(W630:X630),"")</f>
        <v/>
      </c>
      <c r="Z630" s="307">
        <f>IF(OR(V630='Data Validation (ROP used only)'!$A$25,ISBLANK(W630),ISERROR(W630/$I630)),0,W630/$I630)</f>
        <v>0</v>
      </c>
      <c r="AA630" s="308"/>
      <c r="AB630" s="309" t="str" cm="1">
        <f t="array" ref="AB630">_xlfn.IFS(AA630="","",AA630/I630&gt;=2,I630*2,AA630/I630&lt;2,AA630)</f>
        <v/>
      </c>
      <c r="AC630" s="310" t="str">
        <f t="shared" si="80"/>
        <v/>
      </c>
      <c r="AD630" s="286"/>
      <c r="AE630" s="305" t="str">
        <f t="shared" si="81"/>
        <v/>
      </c>
      <c r="AF630" s="311">
        <f t="shared" si="82"/>
        <v>0</v>
      </c>
      <c r="AG630" s="187" t="str">
        <f>IF(L630&gt;0,L630+W630+AB630+AC630+R630+#REF!+N630,"")</f>
        <v/>
      </c>
      <c r="AH630" s="188" t="str">
        <f>IF(L630&gt;0,+X630+AD630+S630+#REF!+O630,"")</f>
        <v/>
      </c>
    </row>
    <row r="631" spans="2:34" ht="13.8" outlineLevel="1" x14ac:dyDescent="0.25">
      <c r="B631" s="1"/>
      <c r="C631" s="1"/>
      <c r="D631" s="1"/>
      <c r="E631" s="2"/>
      <c r="F631" s="1"/>
      <c r="G631" s="2"/>
      <c r="H631" s="286"/>
      <c r="I631" s="287"/>
      <c r="J631" s="288" t="str">
        <f t="shared" si="76"/>
        <v/>
      </c>
      <c r="K631" s="288">
        <f t="shared" si="77"/>
        <v>0</v>
      </c>
      <c r="L631" s="303"/>
      <c r="M631" s="304"/>
      <c r="N631" s="303"/>
      <c r="O631" s="286"/>
      <c r="P631" s="305" t="str">
        <f t="shared" si="78"/>
        <v/>
      </c>
      <c r="Q631" s="304"/>
      <c r="R631" s="303"/>
      <c r="S631" s="286"/>
      <c r="T631" s="305" t="str">
        <f t="shared" si="79"/>
        <v/>
      </c>
      <c r="U631" s="306" t="str">
        <f t="shared" si="75"/>
        <v/>
      </c>
      <c r="V631" s="289"/>
      <c r="W631" s="303"/>
      <c r="X631" s="286"/>
      <c r="Y631" s="305" t="str">
        <f>+IF(AND(W631&gt;0,V631&lt;&gt;'Data Validation (ROP used only)'!$A$25),SUM(W631:X631),"")</f>
        <v/>
      </c>
      <c r="Z631" s="307">
        <f>IF(OR(V631='Data Validation (ROP used only)'!$A$25,ISBLANK(W631),ISERROR(W631/$I631)),0,W631/$I631)</f>
        <v>0</v>
      </c>
      <c r="AA631" s="308"/>
      <c r="AB631" s="309" t="str" cm="1">
        <f t="array" ref="AB631">_xlfn.IFS(AA631="","",AA631/I631&gt;=2,I631*2,AA631/I631&lt;2,AA631)</f>
        <v/>
      </c>
      <c r="AC631" s="310" t="str">
        <f t="shared" si="80"/>
        <v/>
      </c>
      <c r="AD631" s="286"/>
      <c r="AE631" s="305" t="str">
        <f t="shared" si="81"/>
        <v/>
      </c>
      <c r="AF631" s="311">
        <f t="shared" si="82"/>
        <v>0</v>
      </c>
      <c r="AG631" s="187" t="str">
        <f>IF(L631&gt;0,L631+W631+AB631+AC631+R631+#REF!+N631,"")</f>
        <v/>
      </c>
      <c r="AH631" s="188" t="str">
        <f>IF(L631&gt;0,+X631+AD631+S631+#REF!+O631,"")</f>
        <v/>
      </c>
    </row>
    <row r="632" spans="2:34" ht="13.8" outlineLevel="1" x14ac:dyDescent="0.25">
      <c r="B632" s="1"/>
      <c r="C632" s="1"/>
      <c r="D632" s="1"/>
      <c r="E632" s="2"/>
      <c r="F632" s="1"/>
      <c r="G632" s="2"/>
      <c r="H632" s="286"/>
      <c r="I632" s="287"/>
      <c r="J632" s="288" t="str">
        <f t="shared" si="76"/>
        <v/>
      </c>
      <c r="K632" s="288">
        <f t="shared" si="77"/>
        <v>0</v>
      </c>
      <c r="L632" s="303"/>
      <c r="M632" s="304"/>
      <c r="N632" s="303"/>
      <c r="O632" s="286"/>
      <c r="P632" s="305" t="str">
        <f t="shared" si="78"/>
        <v/>
      </c>
      <c r="Q632" s="304"/>
      <c r="R632" s="303"/>
      <c r="S632" s="286"/>
      <c r="T632" s="305" t="str">
        <f t="shared" si="79"/>
        <v/>
      </c>
      <c r="U632" s="306" t="str">
        <f t="shared" si="75"/>
        <v/>
      </c>
      <c r="V632" s="289"/>
      <c r="W632" s="303"/>
      <c r="X632" s="286"/>
      <c r="Y632" s="305" t="str">
        <f>+IF(AND(W632&gt;0,V632&lt;&gt;'Data Validation (ROP used only)'!$A$25),SUM(W632:X632),"")</f>
        <v/>
      </c>
      <c r="Z632" s="307">
        <f>IF(OR(V632='Data Validation (ROP used only)'!$A$25,ISBLANK(W632),ISERROR(W632/$I632)),0,W632/$I632)</f>
        <v>0</v>
      </c>
      <c r="AA632" s="308"/>
      <c r="AB632" s="309" t="str" cm="1">
        <f t="array" ref="AB632">_xlfn.IFS(AA632="","",AA632/I632&gt;=2,I632*2,AA632/I632&lt;2,AA632)</f>
        <v/>
      </c>
      <c r="AC632" s="310" t="str">
        <f t="shared" si="80"/>
        <v/>
      </c>
      <c r="AD632" s="286"/>
      <c r="AE632" s="305" t="str">
        <f t="shared" si="81"/>
        <v/>
      </c>
      <c r="AF632" s="311">
        <f t="shared" si="82"/>
        <v>0</v>
      </c>
      <c r="AG632" s="187" t="str">
        <f>IF(L632&gt;0,L632+W632+AB632+AC632+R632+#REF!+N632,"")</f>
        <v/>
      </c>
      <c r="AH632" s="188" t="str">
        <f>IF(L632&gt;0,+X632+AD632+S632+#REF!+O632,"")</f>
        <v/>
      </c>
    </row>
    <row r="633" spans="2:34" ht="13.8" outlineLevel="1" x14ac:dyDescent="0.25">
      <c r="B633" s="1"/>
      <c r="C633" s="1"/>
      <c r="D633" s="1"/>
      <c r="E633" s="2"/>
      <c r="F633" s="1"/>
      <c r="G633" s="2"/>
      <c r="H633" s="286"/>
      <c r="I633" s="287"/>
      <c r="J633" s="288" t="str">
        <f t="shared" si="76"/>
        <v/>
      </c>
      <c r="K633" s="288">
        <f t="shared" si="77"/>
        <v>0</v>
      </c>
      <c r="L633" s="303"/>
      <c r="M633" s="304"/>
      <c r="N633" s="303"/>
      <c r="O633" s="286"/>
      <c r="P633" s="305" t="str">
        <f t="shared" si="78"/>
        <v/>
      </c>
      <c r="Q633" s="304"/>
      <c r="R633" s="303"/>
      <c r="S633" s="286"/>
      <c r="T633" s="305" t="str">
        <f t="shared" si="79"/>
        <v/>
      </c>
      <c r="U633" s="306" t="str">
        <f t="shared" si="75"/>
        <v/>
      </c>
      <c r="V633" s="289"/>
      <c r="W633" s="303"/>
      <c r="X633" s="286"/>
      <c r="Y633" s="305" t="str">
        <f>+IF(AND(W633&gt;0,V633&lt;&gt;'Data Validation (ROP used only)'!$A$25),SUM(W633:X633),"")</f>
        <v/>
      </c>
      <c r="Z633" s="307">
        <f>IF(OR(V633='Data Validation (ROP used only)'!$A$25,ISBLANK(W633),ISERROR(W633/$I633)),0,W633/$I633)</f>
        <v>0</v>
      </c>
      <c r="AA633" s="308"/>
      <c r="AB633" s="309" t="str" cm="1">
        <f t="array" ref="AB633">_xlfn.IFS(AA633="","",AA633/I633&gt;=2,I633*2,AA633/I633&lt;2,AA633)</f>
        <v/>
      </c>
      <c r="AC633" s="310" t="str">
        <f t="shared" si="80"/>
        <v/>
      </c>
      <c r="AD633" s="286"/>
      <c r="AE633" s="305" t="str">
        <f t="shared" si="81"/>
        <v/>
      </c>
      <c r="AF633" s="311">
        <f t="shared" si="82"/>
        <v>0</v>
      </c>
      <c r="AG633" s="187" t="str">
        <f>IF(L633&gt;0,L633+W633+AB633+AC633+R633+#REF!+N633,"")</f>
        <v/>
      </c>
      <c r="AH633" s="188" t="str">
        <f>IF(L633&gt;0,+X633+AD633+S633+#REF!+O633,"")</f>
        <v/>
      </c>
    </row>
    <row r="634" spans="2:34" ht="13.8" outlineLevel="1" x14ac:dyDescent="0.25">
      <c r="B634" s="1"/>
      <c r="C634" s="1"/>
      <c r="D634" s="1"/>
      <c r="E634" s="2"/>
      <c r="F634" s="1"/>
      <c r="G634" s="2"/>
      <c r="H634" s="286"/>
      <c r="I634" s="287"/>
      <c r="J634" s="288" t="str">
        <f t="shared" si="76"/>
        <v/>
      </c>
      <c r="K634" s="288">
        <f t="shared" si="77"/>
        <v>0</v>
      </c>
      <c r="L634" s="303"/>
      <c r="M634" s="304"/>
      <c r="N634" s="303"/>
      <c r="O634" s="286"/>
      <c r="P634" s="305" t="str">
        <f t="shared" si="78"/>
        <v/>
      </c>
      <c r="Q634" s="304"/>
      <c r="R634" s="303"/>
      <c r="S634" s="286"/>
      <c r="T634" s="305" t="str">
        <f t="shared" si="79"/>
        <v/>
      </c>
      <c r="U634" s="306" t="str">
        <f t="shared" si="75"/>
        <v/>
      </c>
      <c r="V634" s="289"/>
      <c r="W634" s="303"/>
      <c r="X634" s="286"/>
      <c r="Y634" s="305" t="str">
        <f>+IF(AND(W634&gt;0,V634&lt;&gt;'Data Validation (ROP used only)'!$A$25),SUM(W634:X634),"")</f>
        <v/>
      </c>
      <c r="Z634" s="307">
        <f>IF(OR(V634='Data Validation (ROP used only)'!$A$25,ISBLANK(W634),ISERROR(W634/$I634)),0,W634/$I634)</f>
        <v>0</v>
      </c>
      <c r="AA634" s="308"/>
      <c r="AB634" s="309" t="str" cm="1">
        <f t="array" ref="AB634">_xlfn.IFS(AA634="","",AA634/I634&gt;=2,I634*2,AA634/I634&lt;2,AA634)</f>
        <v/>
      </c>
      <c r="AC634" s="310" t="str">
        <f t="shared" si="80"/>
        <v/>
      </c>
      <c r="AD634" s="286"/>
      <c r="AE634" s="305" t="str">
        <f t="shared" si="81"/>
        <v/>
      </c>
      <c r="AF634" s="311">
        <f t="shared" si="82"/>
        <v>0</v>
      </c>
      <c r="AG634" s="187" t="str">
        <f>IF(L634&gt;0,L634+W634+AB634+AC634+R634+#REF!+N634,"")</f>
        <v/>
      </c>
      <c r="AH634" s="188" t="str">
        <f>IF(L634&gt;0,+X634+AD634+S634+#REF!+O634,"")</f>
        <v/>
      </c>
    </row>
    <row r="635" spans="2:34" ht="13.8" outlineLevel="1" x14ac:dyDescent="0.25">
      <c r="B635" s="1"/>
      <c r="C635" s="1"/>
      <c r="D635" s="1"/>
      <c r="E635" s="2"/>
      <c r="F635" s="1"/>
      <c r="G635" s="2"/>
      <c r="H635" s="286"/>
      <c r="I635" s="287"/>
      <c r="J635" s="288" t="str">
        <f t="shared" si="76"/>
        <v/>
      </c>
      <c r="K635" s="288">
        <f t="shared" si="77"/>
        <v>0</v>
      </c>
      <c r="L635" s="303"/>
      <c r="M635" s="304"/>
      <c r="N635" s="303"/>
      <c r="O635" s="286"/>
      <c r="P635" s="305" t="str">
        <f t="shared" si="78"/>
        <v/>
      </c>
      <c r="Q635" s="304"/>
      <c r="R635" s="303"/>
      <c r="S635" s="286"/>
      <c r="T635" s="305" t="str">
        <f t="shared" si="79"/>
        <v/>
      </c>
      <c r="U635" s="306" t="str">
        <f t="shared" si="75"/>
        <v/>
      </c>
      <c r="V635" s="289"/>
      <c r="W635" s="303"/>
      <c r="X635" s="286"/>
      <c r="Y635" s="305" t="str">
        <f>+IF(AND(W635&gt;0,V635&lt;&gt;'Data Validation (ROP used only)'!$A$25),SUM(W635:X635),"")</f>
        <v/>
      </c>
      <c r="Z635" s="307">
        <f>IF(OR(V635='Data Validation (ROP used only)'!$A$25,ISBLANK(W635),ISERROR(W635/$I635)),0,W635/$I635)</f>
        <v>0</v>
      </c>
      <c r="AA635" s="308"/>
      <c r="AB635" s="309" t="str" cm="1">
        <f t="array" ref="AB635">_xlfn.IFS(AA635="","",AA635/I635&gt;=2,I635*2,AA635/I635&lt;2,AA635)</f>
        <v/>
      </c>
      <c r="AC635" s="310" t="str">
        <f t="shared" si="80"/>
        <v/>
      </c>
      <c r="AD635" s="286"/>
      <c r="AE635" s="305" t="str">
        <f t="shared" si="81"/>
        <v/>
      </c>
      <c r="AF635" s="311">
        <f t="shared" si="82"/>
        <v>0</v>
      </c>
      <c r="AG635" s="187" t="str">
        <f>IF(L635&gt;0,L635+W635+AB635+AC635+R635+#REF!+N635,"")</f>
        <v/>
      </c>
      <c r="AH635" s="188" t="str">
        <f>IF(L635&gt;0,+X635+AD635+S635+#REF!+O635,"")</f>
        <v/>
      </c>
    </row>
    <row r="636" spans="2:34" ht="13.8" outlineLevel="1" x14ac:dyDescent="0.25">
      <c r="B636" s="1"/>
      <c r="C636" s="1"/>
      <c r="D636" s="1"/>
      <c r="E636" s="2"/>
      <c r="F636" s="1"/>
      <c r="G636" s="2"/>
      <c r="H636" s="286"/>
      <c r="I636" s="287"/>
      <c r="J636" s="288" t="str">
        <f t="shared" si="76"/>
        <v/>
      </c>
      <c r="K636" s="288">
        <f t="shared" si="77"/>
        <v>0</v>
      </c>
      <c r="L636" s="303"/>
      <c r="M636" s="304"/>
      <c r="N636" s="303"/>
      <c r="O636" s="286"/>
      <c r="P636" s="305" t="str">
        <f t="shared" si="78"/>
        <v/>
      </c>
      <c r="Q636" s="304"/>
      <c r="R636" s="303"/>
      <c r="S636" s="286"/>
      <c r="T636" s="305" t="str">
        <f t="shared" si="79"/>
        <v/>
      </c>
      <c r="U636" s="306" t="str">
        <f t="shared" si="75"/>
        <v/>
      </c>
      <c r="V636" s="289"/>
      <c r="W636" s="303"/>
      <c r="X636" s="286"/>
      <c r="Y636" s="305" t="str">
        <f>+IF(AND(W636&gt;0,V636&lt;&gt;'Data Validation (ROP used only)'!$A$25),SUM(W636:X636),"")</f>
        <v/>
      </c>
      <c r="Z636" s="307">
        <f>IF(OR(V636='Data Validation (ROP used only)'!$A$25,ISBLANK(W636),ISERROR(W636/$I636)),0,W636/$I636)</f>
        <v>0</v>
      </c>
      <c r="AA636" s="308"/>
      <c r="AB636" s="309" t="str" cm="1">
        <f t="array" ref="AB636">_xlfn.IFS(AA636="","",AA636/I636&gt;=2,I636*2,AA636/I636&lt;2,AA636)</f>
        <v/>
      </c>
      <c r="AC636" s="310" t="str">
        <f t="shared" si="80"/>
        <v/>
      </c>
      <c r="AD636" s="286"/>
      <c r="AE636" s="305" t="str">
        <f t="shared" si="81"/>
        <v/>
      </c>
      <c r="AF636" s="311">
        <f t="shared" si="82"/>
        <v>0</v>
      </c>
      <c r="AG636" s="187" t="str">
        <f>IF(L636&gt;0,L636+W636+AB636+AC636+R636+#REF!+N636,"")</f>
        <v/>
      </c>
      <c r="AH636" s="188" t="str">
        <f>IF(L636&gt;0,+X636+AD636+S636+#REF!+O636,"")</f>
        <v/>
      </c>
    </row>
    <row r="637" spans="2:34" ht="13.8" outlineLevel="1" x14ac:dyDescent="0.25">
      <c r="B637" s="1"/>
      <c r="C637" s="1"/>
      <c r="D637" s="1"/>
      <c r="E637" s="2"/>
      <c r="F637" s="1"/>
      <c r="G637" s="2"/>
      <c r="H637" s="286"/>
      <c r="I637" s="287"/>
      <c r="J637" s="288" t="str">
        <f t="shared" si="76"/>
        <v/>
      </c>
      <c r="K637" s="288">
        <f t="shared" si="77"/>
        <v>0</v>
      </c>
      <c r="L637" s="303"/>
      <c r="M637" s="304"/>
      <c r="N637" s="303"/>
      <c r="O637" s="286"/>
      <c r="P637" s="305" t="str">
        <f t="shared" si="78"/>
        <v/>
      </c>
      <c r="Q637" s="304"/>
      <c r="R637" s="303"/>
      <c r="S637" s="286"/>
      <c r="T637" s="305" t="str">
        <f t="shared" si="79"/>
        <v/>
      </c>
      <c r="U637" s="306" t="str">
        <f t="shared" si="75"/>
        <v/>
      </c>
      <c r="V637" s="289"/>
      <c r="W637" s="303"/>
      <c r="X637" s="286"/>
      <c r="Y637" s="305" t="str">
        <f>+IF(AND(W637&gt;0,V637&lt;&gt;'Data Validation (ROP used only)'!$A$25),SUM(W637:X637),"")</f>
        <v/>
      </c>
      <c r="Z637" s="307">
        <f>IF(OR(V637='Data Validation (ROP used only)'!$A$25,ISBLANK(W637),ISERROR(W637/$I637)),0,W637/$I637)</f>
        <v>0</v>
      </c>
      <c r="AA637" s="308"/>
      <c r="AB637" s="309" t="str" cm="1">
        <f t="array" ref="AB637">_xlfn.IFS(AA637="","",AA637/I637&gt;=2,I637*2,AA637/I637&lt;2,AA637)</f>
        <v/>
      </c>
      <c r="AC637" s="310" t="str">
        <f t="shared" si="80"/>
        <v/>
      </c>
      <c r="AD637" s="286"/>
      <c r="AE637" s="305" t="str">
        <f t="shared" si="81"/>
        <v/>
      </c>
      <c r="AF637" s="311">
        <f t="shared" si="82"/>
        <v>0</v>
      </c>
      <c r="AG637" s="187" t="str">
        <f>IF(L637&gt;0,L637+W637+AB637+AC637+R637+#REF!+N637,"")</f>
        <v/>
      </c>
      <c r="AH637" s="188" t="str">
        <f>IF(L637&gt;0,+X637+AD637+S637+#REF!+O637,"")</f>
        <v/>
      </c>
    </row>
    <row r="638" spans="2:34" ht="13.8" outlineLevel="1" x14ac:dyDescent="0.25">
      <c r="B638" s="1"/>
      <c r="C638" s="1"/>
      <c r="D638" s="1"/>
      <c r="E638" s="2"/>
      <c r="F638" s="1"/>
      <c r="G638" s="2"/>
      <c r="H638" s="286"/>
      <c r="I638" s="287"/>
      <c r="J638" s="288" t="str">
        <f t="shared" si="76"/>
        <v/>
      </c>
      <c r="K638" s="288">
        <f t="shared" si="77"/>
        <v>0</v>
      </c>
      <c r="L638" s="303"/>
      <c r="M638" s="304"/>
      <c r="N638" s="303"/>
      <c r="O638" s="286"/>
      <c r="P638" s="305" t="str">
        <f t="shared" si="78"/>
        <v/>
      </c>
      <c r="Q638" s="304"/>
      <c r="R638" s="303"/>
      <c r="S638" s="286"/>
      <c r="T638" s="305" t="str">
        <f t="shared" si="79"/>
        <v/>
      </c>
      <c r="U638" s="306" t="str">
        <f t="shared" si="75"/>
        <v/>
      </c>
      <c r="V638" s="289"/>
      <c r="W638" s="303"/>
      <c r="X638" s="286"/>
      <c r="Y638" s="305" t="str">
        <f>+IF(AND(W638&gt;0,V638&lt;&gt;'Data Validation (ROP used only)'!$A$25),SUM(W638:X638),"")</f>
        <v/>
      </c>
      <c r="Z638" s="307">
        <f>IF(OR(V638='Data Validation (ROP used only)'!$A$25,ISBLANK(W638),ISERROR(W638/$I638)),0,W638/$I638)</f>
        <v>0</v>
      </c>
      <c r="AA638" s="308"/>
      <c r="AB638" s="309" t="str" cm="1">
        <f t="array" ref="AB638">_xlfn.IFS(AA638="","",AA638/I638&gt;=2,I638*2,AA638/I638&lt;2,AA638)</f>
        <v/>
      </c>
      <c r="AC638" s="310" t="str">
        <f t="shared" si="80"/>
        <v/>
      </c>
      <c r="AD638" s="286"/>
      <c r="AE638" s="305" t="str">
        <f t="shared" si="81"/>
        <v/>
      </c>
      <c r="AF638" s="311">
        <f t="shared" si="82"/>
        <v>0</v>
      </c>
      <c r="AG638" s="187" t="str">
        <f>IF(L638&gt;0,L638+W638+AB638+AC638+R638+#REF!+N638,"")</f>
        <v/>
      </c>
      <c r="AH638" s="188" t="str">
        <f>IF(L638&gt;0,+X638+AD638+S638+#REF!+O638,"")</f>
        <v/>
      </c>
    </row>
    <row r="639" spans="2:34" ht="13.8" outlineLevel="1" x14ac:dyDescent="0.25">
      <c r="B639" s="1"/>
      <c r="C639" s="1"/>
      <c r="D639" s="1"/>
      <c r="E639" s="2"/>
      <c r="F639" s="1"/>
      <c r="G639" s="2"/>
      <c r="H639" s="286"/>
      <c r="I639" s="287"/>
      <c r="J639" s="288" t="str">
        <f t="shared" si="76"/>
        <v/>
      </c>
      <c r="K639" s="288">
        <f t="shared" si="77"/>
        <v>0</v>
      </c>
      <c r="L639" s="303"/>
      <c r="M639" s="304"/>
      <c r="N639" s="303"/>
      <c r="O639" s="286"/>
      <c r="P639" s="305" t="str">
        <f t="shared" si="78"/>
        <v/>
      </c>
      <c r="Q639" s="304"/>
      <c r="R639" s="303"/>
      <c r="S639" s="286"/>
      <c r="T639" s="305" t="str">
        <f t="shared" si="79"/>
        <v/>
      </c>
      <c r="U639" s="306" t="str">
        <f t="shared" si="75"/>
        <v/>
      </c>
      <c r="V639" s="289"/>
      <c r="W639" s="303"/>
      <c r="X639" s="286"/>
      <c r="Y639" s="305" t="str">
        <f>+IF(AND(W639&gt;0,V639&lt;&gt;'Data Validation (ROP used only)'!$A$25),SUM(W639:X639),"")</f>
        <v/>
      </c>
      <c r="Z639" s="307">
        <f>IF(OR(V639='Data Validation (ROP used only)'!$A$25,ISBLANK(W639),ISERROR(W639/$I639)),0,W639/$I639)</f>
        <v>0</v>
      </c>
      <c r="AA639" s="308"/>
      <c r="AB639" s="309" t="str" cm="1">
        <f t="array" ref="AB639">_xlfn.IFS(AA639="","",AA639/I639&gt;=2,I639*2,AA639/I639&lt;2,AA639)</f>
        <v/>
      </c>
      <c r="AC639" s="310" t="str">
        <f t="shared" si="80"/>
        <v/>
      </c>
      <c r="AD639" s="286"/>
      <c r="AE639" s="305" t="str">
        <f t="shared" si="81"/>
        <v/>
      </c>
      <c r="AF639" s="311">
        <f t="shared" si="82"/>
        <v>0</v>
      </c>
      <c r="AG639" s="187" t="str">
        <f>IF(L639&gt;0,L639+W639+AB639+AC639+R639+#REF!+N639,"")</f>
        <v/>
      </c>
      <c r="AH639" s="188" t="str">
        <f>IF(L639&gt;0,+X639+AD639+S639+#REF!+O639,"")</f>
        <v/>
      </c>
    </row>
    <row r="640" spans="2:34" ht="13.8" outlineLevel="1" x14ac:dyDescent="0.25">
      <c r="B640" s="1"/>
      <c r="C640" s="1"/>
      <c r="D640" s="1"/>
      <c r="E640" s="2"/>
      <c r="F640" s="1"/>
      <c r="G640" s="2"/>
      <c r="H640" s="286"/>
      <c r="I640" s="287"/>
      <c r="J640" s="288" t="str">
        <f t="shared" si="76"/>
        <v/>
      </c>
      <c r="K640" s="288">
        <f t="shared" si="77"/>
        <v>0</v>
      </c>
      <c r="L640" s="303"/>
      <c r="M640" s="304"/>
      <c r="N640" s="303"/>
      <c r="O640" s="286"/>
      <c r="P640" s="305" t="str">
        <f t="shared" si="78"/>
        <v/>
      </c>
      <c r="Q640" s="304"/>
      <c r="R640" s="303"/>
      <c r="S640" s="286"/>
      <c r="T640" s="305" t="str">
        <f t="shared" si="79"/>
        <v/>
      </c>
      <c r="U640" s="306" t="str">
        <f t="shared" si="75"/>
        <v/>
      </c>
      <c r="V640" s="289"/>
      <c r="W640" s="303"/>
      <c r="X640" s="286"/>
      <c r="Y640" s="305" t="str">
        <f>+IF(AND(W640&gt;0,V640&lt;&gt;'Data Validation (ROP used only)'!$A$25),SUM(W640:X640),"")</f>
        <v/>
      </c>
      <c r="Z640" s="307">
        <f>IF(OR(V640='Data Validation (ROP used only)'!$A$25,ISBLANK(W640),ISERROR(W640/$I640)),0,W640/$I640)</f>
        <v>0</v>
      </c>
      <c r="AA640" s="308"/>
      <c r="AB640" s="309" t="str" cm="1">
        <f t="array" ref="AB640">_xlfn.IFS(AA640="","",AA640/I640&gt;=2,I640*2,AA640/I640&lt;2,AA640)</f>
        <v/>
      </c>
      <c r="AC640" s="310" t="str">
        <f t="shared" si="80"/>
        <v/>
      </c>
      <c r="AD640" s="286"/>
      <c r="AE640" s="305" t="str">
        <f t="shared" si="81"/>
        <v/>
      </c>
      <c r="AF640" s="311">
        <f t="shared" si="82"/>
        <v>0</v>
      </c>
      <c r="AG640" s="187" t="str">
        <f>IF(L640&gt;0,L640+W640+AB640+AC640+R640+#REF!+N640,"")</f>
        <v/>
      </c>
      <c r="AH640" s="188" t="str">
        <f>IF(L640&gt;0,+X640+AD640+S640+#REF!+O640,"")</f>
        <v/>
      </c>
    </row>
    <row r="641" spans="2:34" ht="13.8" outlineLevel="1" x14ac:dyDescent="0.25">
      <c r="B641" s="1"/>
      <c r="C641" s="1"/>
      <c r="D641" s="1"/>
      <c r="E641" s="2"/>
      <c r="F641" s="1"/>
      <c r="G641" s="2"/>
      <c r="H641" s="286"/>
      <c r="I641" s="287"/>
      <c r="J641" s="288" t="str">
        <f t="shared" si="76"/>
        <v/>
      </c>
      <c r="K641" s="288">
        <f t="shared" si="77"/>
        <v>0</v>
      </c>
      <c r="L641" s="303"/>
      <c r="M641" s="304"/>
      <c r="N641" s="303"/>
      <c r="O641" s="286"/>
      <c r="P641" s="305" t="str">
        <f t="shared" si="78"/>
        <v/>
      </c>
      <c r="Q641" s="304"/>
      <c r="R641" s="303"/>
      <c r="S641" s="286"/>
      <c r="T641" s="305" t="str">
        <f t="shared" si="79"/>
        <v/>
      </c>
      <c r="U641" s="306" t="str">
        <f t="shared" si="75"/>
        <v/>
      </c>
      <c r="V641" s="289"/>
      <c r="W641" s="303"/>
      <c r="X641" s="286"/>
      <c r="Y641" s="305" t="str">
        <f>+IF(AND(W641&gt;0,V641&lt;&gt;'Data Validation (ROP used only)'!$A$25),SUM(W641:X641),"")</f>
        <v/>
      </c>
      <c r="Z641" s="307">
        <f>IF(OR(V641='Data Validation (ROP used only)'!$A$25,ISBLANK(W641),ISERROR(W641/$I641)),0,W641/$I641)</f>
        <v>0</v>
      </c>
      <c r="AA641" s="308"/>
      <c r="AB641" s="309" t="str" cm="1">
        <f t="array" ref="AB641">_xlfn.IFS(AA641="","",AA641/I641&gt;=2,I641*2,AA641/I641&lt;2,AA641)</f>
        <v/>
      </c>
      <c r="AC641" s="310" t="str">
        <f t="shared" si="80"/>
        <v/>
      </c>
      <c r="AD641" s="286"/>
      <c r="AE641" s="305" t="str">
        <f t="shared" si="81"/>
        <v/>
      </c>
      <c r="AF641" s="311">
        <f t="shared" si="82"/>
        <v>0</v>
      </c>
      <c r="AG641" s="187" t="str">
        <f>IF(L641&gt;0,L641+W641+AB641+AC641+R641+#REF!+N641,"")</f>
        <v/>
      </c>
      <c r="AH641" s="188" t="str">
        <f>IF(L641&gt;0,+X641+AD641+S641+#REF!+O641,"")</f>
        <v/>
      </c>
    </row>
    <row r="642" spans="2:34" ht="13.8" outlineLevel="1" x14ac:dyDescent="0.25">
      <c r="B642" s="1"/>
      <c r="C642" s="1"/>
      <c r="D642" s="1"/>
      <c r="E642" s="2"/>
      <c r="F642" s="1"/>
      <c r="G642" s="2"/>
      <c r="H642" s="286"/>
      <c r="I642" s="287"/>
      <c r="J642" s="288" t="str">
        <f t="shared" si="76"/>
        <v/>
      </c>
      <c r="K642" s="288">
        <f t="shared" si="77"/>
        <v>0</v>
      </c>
      <c r="L642" s="303"/>
      <c r="M642" s="304"/>
      <c r="N642" s="303"/>
      <c r="O642" s="286"/>
      <c r="P642" s="305" t="str">
        <f t="shared" si="78"/>
        <v/>
      </c>
      <c r="Q642" s="304"/>
      <c r="R642" s="303"/>
      <c r="S642" s="286"/>
      <c r="T642" s="305" t="str">
        <f t="shared" si="79"/>
        <v/>
      </c>
      <c r="U642" s="306" t="str">
        <f t="shared" si="75"/>
        <v/>
      </c>
      <c r="V642" s="289"/>
      <c r="W642" s="303"/>
      <c r="X642" s="286"/>
      <c r="Y642" s="305" t="str">
        <f>+IF(AND(W642&gt;0,V642&lt;&gt;'Data Validation (ROP used only)'!$A$25),SUM(W642:X642),"")</f>
        <v/>
      </c>
      <c r="Z642" s="307">
        <f>IF(OR(V642='Data Validation (ROP used only)'!$A$25,ISBLANK(W642),ISERROR(W642/$I642)),0,W642/$I642)</f>
        <v>0</v>
      </c>
      <c r="AA642" s="308"/>
      <c r="AB642" s="309" t="str" cm="1">
        <f t="array" ref="AB642">_xlfn.IFS(AA642="","",AA642/I642&gt;=2,I642*2,AA642/I642&lt;2,AA642)</f>
        <v/>
      </c>
      <c r="AC642" s="310" t="str">
        <f t="shared" si="80"/>
        <v/>
      </c>
      <c r="AD642" s="286"/>
      <c r="AE642" s="305" t="str">
        <f t="shared" si="81"/>
        <v/>
      </c>
      <c r="AF642" s="311">
        <f t="shared" si="82"/>
        <v>0</v>
      </c>
      <c r="AG642" s="187" t="str">
        <f>IF(L642&gt;0,L642+W642+AB642+AC642+R642+#REF!+N642,"")</f>
        <v/>
      </c>
      <c r="AH642" s="188" t="str">
        <f>IF(L642&gt;0,+X642+AD642+S642+#REF!+O642,"")</f>
        <v/>
      </c>
    </row>
    <row r="643" spans="2:34" ht="13.8" outlineLevel="1" x14ac:dyDescent="0.25">
      <c r="B643" s="1"/>
      <c r="C643" s="1"/>
      <c r="D643" s="1"/>
      <c r="E643" s="2"/>
      <c r="F643" s="1"/>
      <c r="G643" s="2"/>
      <c r="H643" s="286"/>
      <c r="I643" s="287"/>
      <c r="J643" s="288" t="str">
        <f t="shared" si="76"/>
        <v/>
      </c>
      <c r="K643" s="288">
        <f t="shared" si="77"/>
        <v>0</v>
      </c>
      <c r="L643" s="303"/>
      <c r="M643" s="304"/>
      <c r="N643" s="303"/>
      <c r="O643" s="286"/>
      <c r="P643" s="305" t="str">
        <f t="shared" si="78"/>
        <v/>
      </c>
      <c r="Q643" s="304"/>
      <c r="R643" s="303"/>
      <c r="S643" s="286"/>
      <c r="T643" s="305" t="str">
        <f t="shared" si="79"/>
        <v/>
      </c>
      <c r="U643" s="306" t="str">
        <f t="shared" si="75"/>
        <v/>
      </c>
      <c r="V643" s="289"/>
      <c r="W643" s="303"/>
      <c r="X643" s="286"/>
      <c r="Y643" s="305" t="str">
        <f>+IF(AND(W643&gt;0,V643&lt;&gt;'Data Validation (ROP used only)'!$A$25),SUM(W643:X643),"")</f>
        <v/>
      </c>
      <c r="Z643" s="307">
        <f>IF(OR(V643='Data Validation (ROP used only)'!$A$25,ISBLANK(W643),ISERROR(W643/$I643)),0,W643/$I643)</f>
        <v>0</v>
      </c>
      <c r="AA643" s="308"/>
      <c r="AB643" s="309" t="str" cm="1">
        <f t="array" ref="AB643">_xlfn.IFS(AA643="","",AA643/I643&gt;=2,I643*2,AA643/I643&lt;2,AA643)</f>
        <v/>
      </c>
      <c r="AC643" s="310" t="str">
        <f t="shared" si="80"/>
        <v/>
      </c>
      <c r="AD643" s="286"/>
      <c r="AE643" s="305" t="str">
        <f t="shared" si="81"/>
        <v/>
      </c>
      <c r="AF643" s="311">
        <f t="shared" si="82"/>
        <v>0</v>
      </c>
      <c r="AG643" s="187" t="str">
        <f>IF(L643&gt;0,L643+W643+AB643+AC643+R643+#REF!+N643,"")</f>
        <v/>
      </c>
      <c r="AH643" s="188" t="str">
        <f>IF(L643&gt;0,+X643+AD643+S643+#REF!+O643,"")</f>
        <v/>
      </c>
    </row>
    <row r="644" spans="2:34" ht="13.8" outlineLevel="1" x14ac:dyDescent="0.25">
      <c r="B644" s="1"/>
      <c r="C644" s="1"/>
      <c r="D644" s="1"/>
      <c r="E644" s="2"/>
      <c r="F644" s="1"/>
      <c r="G644" s="2"/>
      <c r="H644" s="286"/>
      <c r="I644" s="287"/>
      <c r="J644" s="288" t="str">
        <f t="shared" si="76"/>
        <v/>
      </c>
      <c r="K644" s="288">
        <f t="shared" si="77"/>
        <v>0</v>
      </c>
      <c r="L644" s="303"/>
      <c r="M644" s="304"/>
      <c r="N644" s="303"/>
      <c r="O644" s="286"/>
      <c r="P644" s="305" t="str">
        <f t="shared" si="78"/>
        <v/>
      </c>
      <c r="Q644" s="304"/>
      <c r="R644" s="303"/>
      <c r="S644" s="286"/>
      <c r="T644" s="305" t="str">
        <f t="shared" si="79"/>
        <v/>
      </c>
      <c r="U644" s="306" t="str">
        <f t="shared" si="75"/>
        <v/>
      </c>
      <c r="V644" s="289"/>
      <c r="W644" s="303"/>
      <c r="X644" s="286"/>
      <c r="Y644" s="305" t="str">
        <f>+IF(AND(W644&gt;0,V644&lt;&gt;'Data Validation (ROP used only)'!$A$25),SUM(W644:X644),"")</f>
        <v/>
      </c>
      <c r="Z644" s="307">
        <f>IF(OR(V644='Data Validation (ROP used only)'!$A$25,ISBLANK(W644),ISERROR(W644/$I644)),0,W644/$I644)</f>
        <v>0</v>
      </c>
      <c r="AA644" s="308"/>
      <c r="AB644" s="309" t="str" cm="1">
        <f t="array" ref="AB644">_xlfn.IFS(AA644="","",AA644/I644&gt;=2,I644*2,AA644/I644&lt;2,AA644)</f>
        <v/>
      </c>
      <c r="AC644" s="310" t="str">
        <f t="shared" si="80"/>
        <v/>
      </c>
      <c r="AD644" s="286"/>
      <c r="AE644" s="305" t="str">
        <f t="shared" si="81"/>
        <v/>
      </c>
      <c r="AF644" s="311">
        <f t="shared" si="82"/>
        <v>0</v>
      </c>
      <c r="AG644" s="187" t="str">
        <f>IF(L644&gt;0,L644+W644+AB644+AC644+R644+#REF!+N644,"")</f>
        <v/>
      </c>
      <c r="AH644" s="188" t="str">
        <f>IF(L644&gt;0,+X644+AD644+S644+#REF!+O644,"")</f>
        <v/>
      </c>
    </row>
    <row r="645" spans="2:34" ht="13.8" outlineLevel="1" x14ac:dyDescent="0.25">
      <c r="B645" s="1"/>
      <c r="C645" s="1"/>
      <c r="D645" s="1"/>
      <c r="E645" s="2"/>
      <c r="F645" s="1"/>
      <c r="G645" s="2"/>
      <c r="H645" s="286"/>
      <c r="I645" s="287"/>
      <c r="J645" s="288" t="str">
        <f t="shared" si="76"/>
        <v/>
      </c>
      <c r="K645" s="288">
        <f t="shared" si="77"/>
        <v>0</v>
      </c>
      <c r="L645" s="303"/>
      <c r="M645" s="304"/>
      <c r="N645" s="303"/>
      <c r="O645" s="286"/>
      <c r="P645" s="305" t="str">
        <f t="shared" si="78"/>
        <v/>
      </c>
      <c r="Q645" s="304"/>
      <c r="R645" s="303"/>
      <c r="S645" s="286"/>
      <c r="T645" s="305" t="str">
        <f t="shared" si="79"/>
        <v/>
      </c>
      <c r="U645" s="306" t="str">
        <f t="shared" si="75"/>
        <v/>
      </c>
      <c r="V645" s="289"/>
      <c r="W645" s="303"/>
      <c r="X645" s="286"/>
      <c r="Y645" s="305" t="str">
        <f>+IF(AND(W645&gt;0,V645&lt;&gt;'Data Validation (ROP used only)'!$A$25),SUM(W645:X645),"")</f>
        <v/>
      </c>
      <c r="Z645" s="307">
        <f>IF(OR(V645='Data Validation (ROP used only)'!$A$25,ISBLANK(W645),ISERROR(W645/$I645)),0,W645/$I645)</f>
        <v>0</v>
      </c>
      <c r="AA645" s="308"/>
      <c r="AB645" s="309" t="str" cm="1">
        <f t="array" ref="AB645">_xlfn.IFS(AA645="","",AA645/I645&gt;=2,I645*2,AA645/I645&lt;2,AA645)</f>
        <v/>
      </c>
      <c r="AC645" s="310" t="str">
        <f t="shared" si="80"/>
        <v/>
      </c>
      <c r="AD645" s="286"/>
      <c r="AE645" s="305" t="str">
        <f t="shared" si="81"/>
        <v/>
      </c>
      <c r="AF645" s="311">
        <f t="shared" si="82"/>
        <v>0</v>
      </c>
      <c r="AG645" s="187" t="str">
        <f>IF(L645&gt;0,L645+W645+AB645+AC645+R645+#REF!+N645,"")</f>
        <v/>
      </c>
      <c r="AH645" s="188" t="str">
        <f>IF(L645&gt;0,+X645+AD645+S645+#REF!+O645,"")</f>
        <v/>
      </c>
    </row>
    <row r="646" spans="2:34" ht="13.8" outlineLevel="1" x14ac:dyDescent="0.25">
      <c r="B646" s="1"/>
      <c r="C646" s="1"/>
      <c r="D646" s="1"/>
      <c r="E646" s="2"/>
      <c r="F646" s="1"/>
      <c r="G646" s="2"/>
      <c r="H646" s="286"/>
      <c r="I646" s="287"/>
      <c r="J646" s="288" t="str">
        <f t="shared" si="76"/>
        <v/>
      </c>
      <c r="K646" s="288">
        <f t="shared" si="77"/>
        <v>0</v>
      </c>
      <c r="L646" s="303"/>
      <c r="M646" s="304"/>
      <c r="N646" s="303"/>
      <c r="O646" s="286"/>
      <c r="P646" s="305" t="str">
        <f t="shared" si="78"/>
        <v/>
      </c>
      <c r="Q646" s="304"/>
      <c r="R646" s="303"/>
      <c r="S646" s="286"/>
      <c r="T646" s="305" t="str">
        <f t="shared" si="79"/>
        <v/>
      </c>
      <c r="U646" s="306" t="str">
        <f t="shared" si="75"/>
        <v/>
      </c>
      <c r="V646" s="289"/>
      <c r="W646" s="303"/>
      <c r="X646" s="286"/>
      <c r="Y646" s="305" t="str">
        <f>+IF(AND(W646&gt;0,V646&lt;&gt;'Data Validation (ROP used only)'!$A$25),SUM(W646:X646),"")</f>
        <v/>
      </c>
      <c r="Z646" s="307">
        <f>IF(OR(V646='Data Validation (ROP used only)'!$A$25,ISBLANK(W646),ISERROR(W646/$I646)),0,W646/$I646)</f>
        <v>0</v>
      </c>
      <c r="AA646" s="308"/>
      <c r="AB646" s="309" t="str" cm="1">
        <f t="array" ref="AB646">_xlfn.IFS(AA646="","",AA646/I646&gt;=2,I646*2,AA646/I646&lt;2,AA646)</f>
        <v/>
      </c>
      <c r="AC646" s="310" t="str">
        <f t="shared" si="80"/>
        <v/>
      </c>
      <c r="AD646" s="286"/>
      <c r="AE646" s="305" t="str">
        <f t="shared" si="81"/>
        <v/>
      </c>
      <c r="AF646" s="311">
        <f t="shared" si="82"/>
        <v>0</v>
      </c>
      <c r="AG646" s="187" t="str">
        <f>IF(L646&gt;0,L646+W646+AB646+AC646+R646+#REF!+N646,"")</f>
        <v/>
      </c>
      <c r="AH646" s="188" t="str">
        <f>IF(L646&gt;0,+X646+AD646+S646+#REF!+O646,"")</f>
        <v/>
      </c>
    </row>
    <row r="647" spans="2:34" ht="13.8" outlineLevel="1" x14ac:dyDescent="0.25">
      <c r="B647" s="1"/>
      <c r="C647" s="1"/>
      <c r="D647" s="1"/>
      <c r="E647" s="2"/>
      <c r="F647" s="1"/>
      <c r="G647" s="2"/>
      <c r="H647" s="286"/>
      <c r="I647" s="287"/>
      <c r="J647" s="288" t="str">
        <f t="shared" si="76"/>
        <v/>
      </c>
      <c r="K647" s="288">
        <f t="shared" si="77"/>
        <v>0</v>
      </c>
      <c r="L647" s="303"/>
      <c r="M647" s="304"/>
      <c r="N647" s="303"/>
      <c r="O647" s="286"/>
      <c r="P647" s="305" t="str">
        <f t="shared" si="78"/>
        <v/>
      </c>
      <c r="Q647" s="304"/>
      <c r="R647" s="303"/>
      <c r="S647" s="286"/>
      <c r="T647" s="305" t="str">
        <f t="shared" si="79"/>
        <v/>
      </c>
      <c r="U647" s="306" t="str">
        <f t="shared" si="75"/>
        <v/>
      </c>
      <c r="V647" s="289"/>
      <c r="W647" s="303"/>
      <c r="X647" s="286"/>
      <c r="Y647" s="305" t="str">
        <f>+IF(AND(W647&gt;0,V647&lt;&gt;'Data Validation (ROP used only)'!$A$25),SUM(W647:X647),"")</f>
        <v/>
      </c>
      <c r="Z647" s="307">
        <f>IF(OR(V647='Data Validation (ROP used only)'!$A$25,ISBLANK(W647),ISERROR(W647/$I647)),0,W647/$I647)</f>
        <v>0</v>
      </c>
      <c r="AA647" s="308"/>
      <c r="AB647" s="309" t="str" cm="1">
        <f t="array" ref="AB647">_xlfn.IFS(AA647="","",AA647/I647&gt;=2,I647*2,AA647/I647&lt;2,AA647)</f>
        <v/>
      </c>
      <c r="AC647" s="310" t="str">
        <f t="shared" si="80"/>
        <v/>
      </c>
      <c r="AD647" s="286"/>
      <c r="AE647" s="305" t="str">
        <f t="shared" si="81"/>
        <v/>
      </c>
      <c r="AF647" s="311">
        <f t="shared" si="82"/>
        <v>0</v>
      </c>
      <c r="AG647" s="187" t="str">
        <f>IF(L647&gt;0,L647+W647+AB647+AC647+R647+#REF!+N647,"")</f>
        <v/>
      </c>
      <c r="AH647" s="188" t="str">
        <f>IF(L647&gt;0,+X647+AD647+S647+#REF!+O647,"")</f>
        <v/>
      </c>
    </row>
    <row r="648" spans="2:34" ht="13.8" outlineLevel="1" x14ac:dyDescent="0.25">
      <c r="B648" s="1"/>
      <c r="C648" s="1"/>
      <c r="D648" s="1"/>
      <c r="E648" s="2"/>
      <c r="F648" s="1"/>
      <c r="G648" s="2"/>
      <c r="H648" s="286"/>
      <c r="I648" s="287"/>
      <c r="J648" s="288" t="str">
        <f t="shared" si="76"/>
        <v/>
      </c>
      <c r="K648" s="288">
        <f t="shared" si="77"/>
        <v>0</v>
      </c>
      <c r="L648" s="303"/>
      <c r="M648" s="304"/>
      <c r="N648" s="303"/>
      <c r="O648" s="286"/>
      <c r="P648" s="305" t="str">
        <f t="shared" si="78"/>
        <v/>
      </c>
      <c r="Q648" s="304"/>
      <c r="R648" s="303"/>
      <c r="S648" s="286"/>
      <c r="T648" s="305" t="str">
        <f t="shared" si="79"/>
        <v/>
      </c>
      <c r="U648" s="306" t="str">
        <f t="shared" si="75"/>
        <v/>
      </c>
      <c r="V648" s="289"/>
      <c r="W648" s="303"/>
      <c r="X648" s="286"/>
      <c r="Y648" s="305" t="str">
        <f>+IF(AND(W648&gt;0,V648&lt;&gt;'Data Validation (ROP used only)'!$A$25),SUM(W648:X648),"")</f>
        <v/>
      </c>
      <c r="Z648" s="307">
        <f>IF(OR(V648='Data Validation (ROP used only)'!$A$25,ISBLANK(W648),ISERROR(W648/$I648)),0,W648/$I648)</f>
        <v>0</v>
      </c>
      <c r="AA648" s="308"/>
      <c r="AB648" s="309" t="str" cm="1">
        <f t="array" ref="AB648">_xlfn.IFS(AA648="","",AA648/I648&gt;=2,I648*2,AA648/I648&lt;2,AA648)</f>
        <v/>
      </c>
      <c r="AC648" s="310" t="str">
        <f t="shared" si="80"/>
        <v/>
      </c>
      <c r="AD648" s="286"/>
      <c r="AE648" s="305" t="str">
        <f t="shared" si="81"/>
        <v/>
      </c>
      <c r="AF648" s="311">
        <f t="shared" si="82"/>
        <v>0</v>
      </c>
      <c r="AG648" s="187" t="str">
        <f>IF(L648&gt;0,L648+W648+AB648+AC648+R648+#REF!+N648,"")</f>
        <v/>
      </c>
      <c r="AH648" s="188" t="str">
        <f>IF(L648&gt;0,+X648+AD648+S648+#REF!+O648,"")</f>
        <v/>
      </c>
    </row>
    <row r="649" spans="2:34" ht="13.8" outlineLevel="1" x14ac:dyDescent="0.25">
      <c r="B649" s="1"/>
      <c r="C649" s="1"/>
      <c r="D649" s="1"/>
      <c r="E649" s="2"/>
      <c r="F649" s="1"/>
      <c r="G649" s="2"/>
      <c r="H649" s="286"/>
      <c r="I649" s="287"/>
      <c r="J649" s="288" t="str">
        <f t="shared" si="76"/>
        <v/>
      </c>
      <c r="K649" s="288">
        <f t="shared" si="77"/>
        <v>0</v>
      </c>
      <c r="L649" s="303"/>
      <c r="M649" s="304"/>
      <c r="N649" s="303"/>
      <c r="O649" s="286"/>
      <c r="P649" s="305" t="str">
        <f t="shared" si="78"/>
        <v/>
      </c>
      <c r="Q649" s="304"/>
      <c r="R649" s="303"/>
      <c r="S649" s="286"/>
      <c r="T649" s="305" t="str">
        <f t="shared" si="79"/>
        <v/>
      </c>
      <c r="U649" s="306" t="str">
        <f t="shared" si="75"/>
        <v/>
      </c>
      <c r="V649" s="289"/>
      <c r="W649" s="303"/>
      <c r="X649" s="286"/>
      <c r="Y649" s="305" t="str">
        <f>+IF(AND(W649&gt;0,V649&lt;&gt;'Data Validation (ROP used only)'!$A$25),SUM(W649:X649),"")</f>
        <v/>
      </c>
      <c r="Z649" s="307">
        <f>IF(OR(V649='Data Validation (ROP used only)'!$A$25,ISBLANK(W649),ISERROR(W649/$I649)),0,W649/$I649)</f>
        <v>0</v>
      </c>
      <c r="AA649" s="308"/>
      <c r="AB649" s="309" t="str" cm="1">
        <f t="array" ref="AB649">_xlfn.IFS(AA649="","",AA649/I649&gt;=2,I649*2,AA649/I649&lt;2,AA649)</f>
        <v/>
      </c>
      <c r="AC649" s="310" t="str">
        <f t="shared" si="80"/>
        <v/>
      </c>
      <c r="AD649" s="286"/>
      <c r="AE649" s="305" t="str">
        <f t="shared" si="81"/>
        <v/>
      </c>
      <c r="AF649" s="311">
        <f t="shared" si="82"/>
        <v>0</v>
      </c>
      <c r="AG649" s="187" t="str">
        <f>IF(L649&gt;0,L649+W649+AB649+AC649+R649+#REF!+N649,"")</f>
        <v/>
      </c>
      <c r="AH649" s="188" t="str">
        <f>IF(L649&gt;0,+X649+AD649+S649+#REF!+O649,"")</f>
        <v/>
      </c>
    </row>
    <row r="650" spans="2:34" ht="13.8" outlineLevel="1" x14ac:dyDescent="0.25">
      <c r="B650" s="1"/>
      <c r="C650" s="1"/>
      <c r="D650" s="1"/>
      <c r="E650" s="2"/>
      <c r="F650" s="1"/>
      <c r="G650" s="2"/>
      <c r="H650" s="286"/>
      <c r="I650" s="287"/>
      <c r="J650" s="288" t="str">
        <f t="shared" si="76"/>
        <v/>
      </c>
      <c r="K650" s="288">
        <f t="shared" si="77"/>
        <v>0</v>
      </c>
      <c r="L650" s="303"/>
      <c r="M650" s="304"/>
      <c r="N650" s="303"/>
      <c r="O650" s="286"/>
      <c r="P650" s="305" t="str">
        <f t="shared" si="78"/>
        <v/>
      </c>
      <c r="Q650" s="304"/>
      <c r="R650" s="303"/>
      <c r="S650" s="286"/>
      <c r="T650" s="305" t="str">
        <f t="shared" si="79"/>
        <v/>
      </c>
      <c r="U650" s="306" t="str">
        <f t="shared" ref="U650:U713" si="83">IF(ISERROR(R650/$I650),"",R650/$I650)</f>
        <v/>
      </c>
      <c r="V650" s="289"/>
      <c r="W650" s="303"/>
      <c r="X650" s="286"/>
      <c r="Y650" s="305" t="str">
        <f>+IF(AND(W650&gt;0,V650&lt;&gt;'Data Validation (ROP used only)'!$A$25),SUM(W650:X650),"")</f>
        <v/>
      </c>
      <c r="Z650" s="307">
        <f>IF(OR(V650='Data Validation (ROP used only)'!$A$25,ISBLANK(W650),ISERROR(W650/$I650)),0,W650/$I650)</f>
        <v>0</v>
      </c>
      <c r="AA650" s="308"/>
      <c r="AB650" s="309" t="str" cm="1">
        <f t="array" ref="AB650">_xlfn.IFS(AA650="","",AA650/I650&gt;=2,I650*2,AA650/I650&lt;2,AA650)</f>
        <v/>
      </c>
      <c r="AC650" s="310" t="str">
        <f t="shared" si="80"/>
        <v/>
      </c>
      <c r="AD650" s="286"/>
      <c r="AE650" s="305" t="str">
        <f t="shared" si="81"/>
        <v/>
      </c>
      <c r="AF650" s="311">
        <f t="shared" si="82"/>
        <v>0</v>
      </c>
      <c r="AG650" s="187" t="str">
        <f>IF(L650&gt;0,L650+W650+AB650+AC650+R650+#REF!+N650,"")</f>
        <v/>
      </c>
      <c r="AH650" s="188" t="str">
        <f>IF(L650&gt;0,+X650+AD650+S650+#REF!+O650,"")</f>
        <v/>
      </c>
    </row>
    <row r="651" spans="2:34" ht="13.8" outlineLevel="1" x14ac:dyDescent="0.25">
      <c r="B651" s="1"/>
      <c r="C651" s="1"/>
      <c r="D651" s="1"/>
      <c r="E651" s="2"/>
      <c r="F651" s="1"/>
      <c r="G651" s="2"/>
      <c r="H651" s="286"/>
      <c r="I651" s="287"/>
      <c r="J651" s="288" t="str">
        <f t="shared" ref="J651:J714" si="84">IF(ISERROR(H651/C651),"",H651/C651)</f>
        <v/>
      </c>
      <c r="K651" s="288">
        <f t="shared" ref="K651:K714" si="85">IF(ISERROR(I651/1754.5),"",I651/1754.5)</f>
        <v>0</v>
      </c>
      <c r="L651" s="303"/>
      <c r="M651" s="304"/>
      <c r="N651" s="303"/>
      <c r="O651" s="286"/>
      <c r="P651" s="305" t="str">
        <f t="shared" ref="P651:P714" si="86">+IF(N651+O651&gt;0,+N651+O651,"")</f>
        <v/>
      </c>
      <c r="Q651" s="304"/>
      <c r="R651" s="303"/>
      <c r="S651" s="286"/>
      <c r="T651" s="305" t="str">
        <f t="shared" ref="T651:T714" si="87">+IF((R651+S651)&gt;0,+R651+S651,"")</f>
        <v/>
      </c>
      <c r="U651" s="306" t="str">
        <f t="shared" si="83"/>
        <v/>
      </c>
      <c r="V651" s="289"/>
      <c r="W651" s="303"/>
      <c r="X651" s="286"/>
      <c r="Y651" s="305" t="str">
        <f>+IF(AND(W651&gt;0,V651&lt;&gt;'Data Validation (ROP used only)'!$A$25),SUM(W651:X651),"")</f>
        <v/>
      </c>
      <c r="Z651" s="307">
        <f>IF(OR(V651='Data Validation (ROP used only)'!$A$25,ISBLANK(W651),ISERROR(W651/$I651)),0,W651/$I651)</f>
        <v>0</v>
      </c>
      <c r="AA651" s="308"/>
      <c r="AB651" s="309" t="str" cm="1">
        <f t="array" ref="AB651">_xlfn.IFS(AA651="","",AA651/I651&gt;=2,I651*2,AA651/I651&lt;2,AA651)</f>
        <v/>
      </c>
      <c r="AC651" s="310" t="str">
        <f t="shared" ref="AC651:AC714" si="88">IF(ISBLANK(AA651),"",AA651-AB651)</f>
        <v/>
      </c>
      <c r="AD651" s="286"/>
      <c r="AE651" s="305" t="str">
        <f t="shared" ref="AE651:AE714" si="89">IF(AA651=0,"",AA651+AD651)</f>
        <v/>
      </c>
      <c r="AF651" s="311">
        <f t="shared" ref="AF651:AF714" si="90">IF(ISERROR(AA651/$I651),0,AA651/$I651)</f>
        <v>0</v>
      </c>
      <c r="AG651" s="187" t="str">
        <f>IF(L651&gt;0,L651+W651+AB651+AC651+R651+#REF!+N651,"")</f>
        <v/>
      </c>
      <c r="AH651" s="188" t="str">
        <f>IF(L651&gt;0,+X651+AD651+S651+#REF!+O651,"")</f>
        <v/>
      </c>
    </row>
    <row r="652" spans="2:34" ht="13.8" outlineLevel="1" x14ac:dyDescent="0.25">
      <c r="B652" s="1"/>
      <c r="C652" s="1"/>
      <c r="D652" s="1"/>
      <c r="E652" s="2"/>
      <c r="F652" s="1"/>
      <c r="G652" s="2"/>
      <c r="H652" s="286"/>
      <c r="I652" s="287"/>
      <c r="J652" s="288" t="str">
        <f t="shared" si="84"/>
        <v/>
      </c>
      <c r="K652" s="288">
        <f t="shared" si="85"/>
        <v>0</v>
      </c>
      <c r="L652" s="303"/>
      <c r="M652" s="304"/>
      <c r="N652" s="303"/>
      <c r="O652" s="286"/>
      <c r="P652" s="305" t="str">
        <f t="shared" si="86"/>
        <v/>
      </c>
      <c r="Q652" s="304"/>
      <c r="R652" s="303"/>
      <c r="S652" s="286"/>
      <c r="T652" s="305" t="str">
        <f t="shared" si="87"/>
        <v/>
      </c>
      <c r="U652" s="306" t="str">
        <f t="shared" si="83"/>
        <v/>
      </c>
      <c r="V652" s="289"/>
      <c r="W652" s="303"/>
      <c r="X652" s="286"/>
      <c r="Y652" s="305" t="str">
        <f>+IF(AND(W652&gt;0,V652&lt;&gt;'Data Validation (ROP used only)'!$A$25),SUM(W652:X652),"")</f>
        <v/>
      </c>
      <c r="Z652" s="307">
        <f>IF(OR(V652='Data Validation (ROP used only)'!$A$25,ISBLANK(W652),ISERROR(W652/$I652)),0,W652/$I652)</f>
        <v>0</v>
      </c>
      <c r="AA652" s="308"/>
      <c r="AB652" s="309" t="str" cm="1">
        <f t="array" ref="AB652">_xlfn.IFS(AA652="","",AA652/I652&gt;=2,I652*2,AA652/I652&lt;2,AA652)</f>
        <v/>
      </c>
      <c r="AC652" s="310" t="str">
        <f t="shared" si="88"/>
        <v/>
      </c>
      <c r="AD652" s="286"/>
      <c r="AE652" s="305" t="str">
        <f t="shared" si="89"/>
        <v/>
      </c>
      <c r="AF652" s="311">
        <f t="shared" si="90"/>
        <v>0</v>
      </c>
      <c r="AG652" s="187" t="str">
        <f>IF(L652&gt;0,L652+W652+AB652+AC652+R652+#REF!+N652,"")</f>
        <v/>
      </c>
      <c r="AH652" s="188" t="str">
        <f>IF(L652&gt;0,+X652+AD652+S652+#REF!+O652,"")</f>
        <v/>
      </c>
    </row>
    <row r="653" spans="2:34" ht="13.8" outlineLevel="1" x14ac:dyDescent="0.25">
      <c r="B653" s="1"/>
      <c r="C653" s="1"/>
      <c r="D653" s="1"/>
      <c r="E653" s="2"/>
      <c r="F653" s="1"/>
      <c r="G653" s="2"/>
      <c r="H653" s="286"/>
      <c r="I653" s="287"/>
      <c r="J653" s="288" t="str">
        <f t="shared" si="84"/>
        <v/>
      </c>
      <c r="K653" s="288">
        <f t="shared" si="85"/>
        <v>0</v>
      </c>
      <c r="L653" s="303"/>
      <c r="M653" s="304"/>
      <c r="N653" s="303"/>
      <c r="O653" s="286"/>
      <c r="P653" s="305" t="str">
        <f t="shared" si="86"/>
        <v/>
      </c>
      <c r="Q653" s="304"/>
      <c r="R653" s="303"/>
      <c r="S653" s="286"/>
      <c r="T653" s="305" t="str">
        <f t="shared" si="87"/>
        <v/>
      </c>
      <c r="U653" s="306" t="str">
        <f t="shared" si="83"/>
        <v/>
      </c>
      <c r="V653" s="289"/>
      <c r="W653" s="303"/>
      <c r="X653" s="286"/>
      <c r="Y653" s="305" t="str">
        <f>+IF(AND(W653&gt;0,V653&lt;&gt;'Data Validation (ROP used only)'!$A$25),SUM(W653:X653),"")</f>
        <v/>
      </c>
      <c r="Z653" s="307">
        <f>IF(OR(V653='Data Validation (ROP used only)'!$A$25,ISBLANK(W653),ISERROR(W653/$I653)),0,W653/$I653)</f>
        <v>0</v>
      </c>
      <c r="AA653" s="308"/>
      <c r="AB653" s="309" t="str" cm="1">
        <f t="array" ref="AB653">_xlfn.IFS(AA653="","",AA653/I653&gt;=2,I653*2,AA653/I653&lt;2,AA653)</f>
        <v/>
      </c>
      <c r="AC653" s="310" t="str">
        <f t="shared" si="88"/>
        <v/>
      </c>
      <c r="AD653" s="286"/>
      <c r="AE653" s="305" t="str">
        <f t="shared" si="89"/>
        <v/>
      </c>
      <c r="AF653" s="311">
        <f t="shared" si="90"/>
        <v>0</v>
      </c>
      <c r="AG653" s="187" t="str">
        <f>IF(L653&gt;0,L653+W653+AB653+AC653+R653+#REF!+N653,"")</f>
        <v/>
      </c>
      <c r="AH653" s="188" t="str">
        <f>IF(L653&gt;0,+X653+AD653+S653+#REF!+O653,"")</f>
        <v/>
      </c>
    </row>
    <row r="654" spans="2:34" ht="13.8" outlineLevel="1" x14ac:dyDescent="0.25">
      <c r="B654" s="1"/>
      <c r="C654" s="1"/>
      <c r="D654" s="1"/>
      <c r="E654" s="2"/>
      <c r="F654" s="1"/>
      <c r="G654" s="2"/>
      <c r="H654" s="286"/>
      <c r="I654" s="287"/>
      <c r="J654" s="288" t="str">
        <f t="shared" si="84"/>
        <v/>
      </c>
      <c r="K654" s="288">
        <f t="shared" si="85"/>
        <v>0</v>
      </c>
      <c r="L654" s="303"/>
      <c r="M654" s="304"/>
      <c r="N654" s="303"/>
      <c r="O654" s="286"/>
      <c r="P654" s="305" t="str">
        <f t="shared" si="86"/>
        <v/>
      </c>
      <c r="Q654" s="304"/>
      <c r="R654" s="303"/>
      <c r="S654" s="286"/>
      <c r="T654" s="305" t="str">
        <f t="shared" si="87"/>
        <v/>
      </c>
      <c r="U654" s="306" t="str">
        <f t="shared" si="83"/>
        <v/>
      </c>
      <c r="V654" s="289"/>
      <c r="W654" s="303"/>
      <c r="X654" s="286"/>
      <c r="Y654" s="305" t="str">
        <f>+IF(AND(W654&gt;0,V654&lt;&gt;'Data Validation (ROP used only)'!$A$25),SUM(W654:X654),"")</f>
        <v/>
      </c>
      <c r="Z654" s="307">
        <f>IF(OR(V654='Data Validation (ROP used only)'!$A$25,ISBLANK(W654),ISERROR(W654/$I654)),0,W654/$I654)</f>
        <v>0</v>
      </c>
      <c r="AA654" s="308"/>
      <c r="AB654" s="309" t="str" cm="1">
        <f t="array" ref="AB654">_xlfn.IFS(AA654="","",AA654/I654&gt;=2,I654*2,AA654/I654&lt;2,AA654)</f>
        <v/>
      </c>
      <c r="AC654" s="310" t="str">
        <f t="shared" si="88"/>
        <v/>
      </c>
      <c r="AD654" s="286"/>
      <c r="AE654" s="305" t="str">
        <f t="shared" si="89"/>
        <v/>
      </c>
      <c r="AF654" s="311">
        <f t="shared" si="90"/>
        <v>0</v>
      </c>
      <c r="AG654" s="187" t="str">
        <f>IF(L654&gt;0,L654+W654+AB654+AC654+R654+#REF!+N654,"")</f>
        <v/>
      </c>
      <c r="AH654" s="188" t="str">
        <f>IF(L654&gt;0,+X654+AD654+S654+#REF!+O654,"")</f>
        <v/>
      </c>
    </row>
    <row r="655" spans="2:34" ht="13.8" outlineLevel="1" x14ac:dyDescent="0.25">
      <c r="B655" s="1"/>
      <c r="C655" s="1"/>
      <c r="D655" s="1"/>
      <c r="E655" s="2"/>
      <c r="F655" s="1"/>
      <c r="G655" s="2"/>
      <c r="H655" s="286"/>
      <c r="I655" s="287"/>
      <c r="J655" s="288" t="str">
        <f t="shared" si="84"/>
        <v/>
      </c>
      <c r="K655" s="288">
        <f t="shared" si="85"/>
        <v>0</v>
      </c>
      <c r="L655" s="303"/>
      <c r="M655" s="304"/>
      <c r="N655" s="303"/>
      <c r="O655" s="286"/>
      <c r="P655" s="305" t="str">
        <f t="shared" si="86"/>
        <v/>
      </c>
      <c r="Q655" s="304"/>
      <c r="R655" s="303"/>
      <c r="S655" s="286"/>
      <c r="T655" s="305" t="str">
        <f t="shared" si="87"/>
        <v/>
      </c>
      <c r="U655" s="306" t="str">
        <f t="shared" si="83"/>
        <v/>
      </c>
      <c r="V655" s="289"/>
      <c r="W655" s="303"/>
      <c r="X655" s="286"/>
      <c r="Y655" s="305" t="str">
        <f>+IF(AND(W655&gt;0,V655&lt;&gt;'Data Validation (ROP used only)'!$A$25),SUM(W655:X655),"")</f>
        <v/>
      </c>
      <c r="Z655" s="307">
        <f>IF(OR(V655='Data Validation (ROP used only)'!$A$25,ISBLANK(W655),ISERROR(W655/$I655)),0,W655/$I655)</f>
        <v>0</v>
      </c>
      <c r="AA655" s="308"/>
      <c r="AB655" s="309" t="str" cm="1">
        <f t="array" ref="AB655">_xlfn.IFS(AA655="","",AA655/I655&gt;=2,I655*2,AA655/I655&lt;2,AA655)</f>
        <v/>
      </c>
      <c r="AC655" s="310" t="str">
        <f t="shared" si="88"/>
        <v/>
      </c>
      <c r="AD655" s="286"/>
      <c r="AE655" s="305" t="str">
        <f t="shared" si="89"/>
        <v/>
      </c>
      <c r="AF655" s="311">
        <f t="shared" si="90"/>
        <v>0</v>
      </c>
      <c r="AG655" s="187" t="str">
        <f>IF(L655&gt;0,L655+W655+AB655+AC655+R655+#REF!+N655,"")</f>
        <v/>
      </c>
      <c r="AH655" s="188" t="str">
        <f>IF(L655&gt;0,+X655+AD655+S655+#REF!+O655,"")</f>
        <v/>
      </c>
    </row>
    <row r="656" spans="2:34" ht="13.8" outlineLevel="1" x14ac:dyDescent="0.25">
      <c r="B656" s="1"/>
      <c r="C656" s="1"/>
      <c r="D656" s="1"/>
      <c r="E656" s="2"/>
      <c r="F656" s="1"/>
      <c r="G656" s="2"/>
      <c r="H656" s="286"/>
      <c r="I656" s="287"/>
      <c r="J656" s="288" t="str">
        <f t="shared" si="84"/>
        <v/>
      </c>
      <c r="K656" s="288">
        <f t="shared" si="85"/>
        <v>0</v>
      </c>
      <c r="L656" s="303"/>
      <c r="M656" s="304"/>
      <c r="N656" s="303"/>
      <c r="O656" s="286"/>
      <c r="P656" s="305" t="str">
        <f t="shared" si="86"/>
        <v/>
      </c>
      <c r="Q656" s="304"/>
      <c r="R656" s="303"/>
      <c r="S656" s="286"/>
      <c r="T656" s="305" t="str">
        <f t="shared" si="87"/>
        <v/>
      </c>
      <c r="U656" s="306" t="str">
        <f t="shared" si="83"/>
        <v/>
      </c>
      <c r="V656" s="289"/>
      <c r="W656" s="303"/>
      <c r="X656" s="286"/>
      <c r="Y656" s="305" t="str">
        <f>+IF(AND(W656&gt;0,V656&lt;&gt;'Data Validation (ROP used only)'!$A$25),SUM(W656:X656),"")</f>
        <v/>
      </c>
      <c r="Z656" s="307">
        <f>IF(OR(V656='Data Validation (ROP used only)'!$A$25,ISBLANK(W656),ISERROR(W656/$I656)),0,W656/$I656)</f>
        <v>0</v>
      </c>
      <c r="AA656" s="308"/>
      <c r="AB656" s="309" t="str" cm="1">
        <f t="array" ref="AB656">_xlfn.IFS(AA656="","",AA656/I656&gt;=2,I656*2,AA656/I656&lt;2,AA656)</f>
        <v/>
      </c>
      <c r="AC656" s="310" t="str">
        <f t="shared" si="88"/>
        <v/>
      </c>
      <c r="AD656" s="286"/>
      <c r="AE656" s="305" t="str">
        <f t="shared" si="89"/>
        <v/>
      </c>
      <c r="AF656" s="311">
        <f t="shared" si="90"/>
        <v>0</v>
      </c>
      <c r="AG656" s="187" t="str">
        <f>IF(L656&gt;0,L656+W656+AB656+AC656+R656+#REF!+N656,"")</f>
        <v/>
      </c>
      <c r="AH656" s="188" t="str">
        <f>IF(L656&gt;0,+X656+AD656+S656+#REF!+O656,"")</f>
        <v/>
      </c>
    </row>
    <row r="657" spans="2:34" ht="13.8" outlineLevel="1" x14ac:dyDescent="0.25">
      <c r="B657" s="1"/>
      <c r="C657" s="1"/>
      <c r="D657" s="1"/>
      <c r="E657" s="2"/>
      <c r="F657" s="1"/>
      <c r="G657" s="2"/>
      <c r="H657" s="286"/>
      <c r="I657" s="287"/>
      <c r="J657" s="288" t="str">
        <f t="shared" si="84"/>
        <v/>
      </c>
      <c r="K657" s="288">
        <f t="shared" si="85"/>
        <v>0</v>
      </c>
      <c r="L657" s="303"/>
      <c r="M657" s="304"/>
      <c r="N657" s="303"/>
      <c r="O657" s="286"/>
      <c r="P657" s="305" t="str">
        <f t="shared" si="86"/>
        <v/>
      </c>
      <c r="Q657" s="304"/>
      <c r="R657" s="303"/>
      <c r="S657" s="286"/>
      <c r="T657" s="305" t="str">
        <f t="shared" si="87"/>
        <v/>
      </c>
      <c r="U657" s="306" t="str">
        <f t="shared" si="83"/>
        <v/>
      </c>
      <c r="V657" s="289"/>
      <c r="W657" s="303"/>
      <c r="X657" s="286"/>
      <c r="Y657" s="305" t="str">
        <f>+IF(AND(W657&gt;0,V657&lt;&gt;'Data Validation (ROP used only)'!$A$25),SUM(W657:X657),"")</f>
        <v/>
      </c>
      <c r="Z657" s="307">
        <f>IF(OR(V657='Data Validation (ROP used only)'!$A$25,ISBLANK(W657),ISERROR(W657/$I657)),0,W657/$I657)</f>
        <v>0</v>
      </c>
      <c r="AA657" s="308"/>
      <c r="AB657" s="309" t="str" cm="1">
        <f t="array" ref="AB657">_xlfn.IFS(AA657="","",AA657/I657&gt;=2,I657*2,AA657/I657&lt;2,AA657)</f>
        <v/>
      </c>
      <c r="AC657" s="310" t="str">
        <f t="shared" si="88"/>
        <v/>
      </c>
      <c r="AD657" s="286"/>
      <c r="AE657" s="305" t="str">
        <f t="shared" si="89"/>
        <v/>
      </c>
      <c r="AF657" s="311">
        <f t="shared" si="90"/>
        <v>0</v>
      </c>
      <c r="AG657" s="187" t="str">
        <f>IF(L657&gt;0,L657+W657+AB657+AC657+R657+#REF!+N657,"")</f>
        <v/>
      </c>
      <c r="AH657" s="188" t="str">
        <f>IF(L657&gt;0,+X657+AD657+S657+#REF!+O657,"")</f>
        <v/>
      </c>
    </row>
    <row r="658" spans="2:34" ht="13.8" outlineLevel="1" x14ac:dyDescent="0.25">
      <c r="B658" s="1"/>
      <c r="C658" s="1"/>
      <c r="D658" s="1"/>
      <c r="E658" s="2"/>
      <c r="F658" s="1"/>
      <c r="G658" s="2"/>
      <c r="H658" s="286"/>
      <c r="I658" s="287"/>
      <c r="J658" s="288" t="str">
        <f t="shared" si="84"/>
        <v/>
      </c>
      <c r="K658" s="288">
        <f t="shared" si="85"/>
        <v>0</v>
      </c>
      <c r="L658" s="303"/>
      <c r="M658" s="304"/>
      <c r="N658" s="303"/>
      <c r="O658" s="286"/>
      <c r="P658" s="305" t="str">
        <f t="shared" si="86"/>
        <v/>
      </c>
      <c r="Q658" s="304"/>
      <c r="R658" s="303"/>
      <c r="S658" s="286"/>
      <c r="T658" s="305" t="str">
        <f t="shared" si="87"/>
        <v/>
      </c>
      <c r="U658" s="306" t="str">
        <f t="shared" si="83"/>
        <v/>
      </c>
      <c r="V658" s="289"/>
      <c r="W658" s="303"/>
      <c r="X658" s="286"/>
      <c r="Y658" s="305" t="str">
        <f>+IF(AND(W658&gt;0,V658&lt;&gt;'Data Validation (ROP used only)'!$A$25),SUM(W658:X658),"")</f>
        <v/>
      </c>
      <c r="Z658" s="307">
        <f>IF(OR(V658='Data Validation (ROP used only)'!$A$25,ISBLANK(W658),ISERROR(W658/$I658)),0,W658/$I658)</f>
        <v>0</v>
      </c>
      <c r="AA658" s="308"/>
      <c r="AB658" s="309" t="str" cm="1">
        <f t="array" ref="AB658">_xlfn.IFS(AA658="","",AA658/I658&gt;=2,I658*2,AA658/I658&lt;2,AA658)</f>
        <v/>
      </c>
      <c r="AC658" s="310" t="str">
        <f t="shared" si="88"/>
        <v/>
      </c>
      <c r="AD658" s="286"/>
      <c r="AE658" s="305" t="str">
        <f t="shared" si="89"/>
        <v/>
      </c>
      <c r="AF658" s="311">
        <f t="shared" si="90"/>
        <v>0</v>
      </c>
      <c r="AG658" s="187" t="str">
        <f>IF(L658&gt;0,L658+W658+AB658+AC658+R658+#REF!+N658,"")</f>
        <v/>
      </c>
      <c r="AH658" s="188" t="str">
        <f>IF(L658&gt;0,+X658+AD658+S658+#REF!+O658,"")</f>
        <v/>
      </c>
    </row>
    <row r="659" spans="2:34" ht="13.8" outlineLevel="1" x14ac:dyDescent="0.25">
      <c r="B659" s="1"/>
      <c r="C659" s="1"/>
      <c r="D659" s="1"/>
      <c r="E659" s="2"/>
      <c r="F659" s="1"/>
      <c r="G659" s="2"/>
      <c r="H659" s="286"/>
      <c r="I659" s="287"/>
      <c r="J659" s="288" t="str">
        <f t="shared" si="84"/>
        <v/>
      </c>
      <c r="K659" s="288">
        <f t="shared" si="85"/>
        <v>0</v>
      </c>
      <c r="L659" s="303"/>
      <c r="M659" s="304"/>
      <c r="N659" s="303"/>
      <c r="O659" s="286"/>
      <c r="P659" s="305" t="str">
        <f t="shared" si="86"/>
        <v/>
      </c>
      <c r="Q659" s="304"/>
      <c r="R659" s="303"/>
      <c r="S659" s="286"/>
      <c r="T659" s="305" t="str">
        <f t="shared" si="87"/>
        <v/>
      </c>
      <c r="U659" s="306" t="str">
        <f t="shared" si="83"/>
        <v/>
      </c>
      <c r="V659" s="289"/>
      <c r="W659" s="303"/>
      <c r="X659" s="286"/>
      <c r="Y659" s="305" t="str">
        <f>+IF(AND(W659&gt;0,V659&lt;&gt;'Data Validation (ROP used only)'!$A$25),SUM(W659:X659),"")</f>
        <v/>
      </c>
      <c r="Z659" s="307">
        <f>IF(OR(V659='Data Validation (ROP used only)'!$A$25,ISBLANK(W659),ISERROR(W659/$I659)),0,W659/$I659)</f>
        <v>0</v>
      </c>
      <c r="AA659" s="308"/>
      <c r="AB659" s="309" t="str" cm="1">
        <f t="array" ref="AB659">_xlfn.IFS(AA659="","",AA659/I659&gt;=2,I659*2,AA659/I659&lt;2,AA659)</f>
        <v/>
      </c>
      <c r="AC659" s="310" t="str">
        <f t="shared" si="88"/>
        <v/>
      </c>
      <c r="AD659" s="286"/>
      <c r="AE659" s="305" t="str">
        <f t="shared" si="89"/>
        <v/>
      </c>
      <c r="AF659" s="311">
        <f t="shared" si="90"/>
        <v>0</v>
      </c>
      <c r="AG659" s="187" t="str">
        <f>IF(L659&gt;0,L659+W659+AB659+AC659+R659+#REF!+N659,"")</f>
        <v/>
      </c>
      <c r="AH659" s="188" t="str">
        <f>IF(L659&gt;0,+X659+AD659+S659+#REF!+O659,"")</f>
        <v/>
      </c>
    </row>
    <row r="660" spans="2:34" ht="13.8" outlineLevel="1" x14ac:dyDescent="0.25">
      <c r="B660" s="1"/>
      <c r="C660" s="1"/>
      <c r="D660" s="1"/>
      <c r="E660" s="2"/>
      <c r="F660" s="1"/>
      <c r="G660" s="2"/>
      <c r="H660" s="286"/>
      <c r="I660" s="287"/>
      <c r="J660" s="288" t="str">
        <f t="shared" si="84"/>
        <v/>
      </c>
      <c r="K660" s="288">
        <f t="shared" si="85"/>
        <v>0</v>
      </c>
      <c r="L660" s="303"/>
      <c r="M660" s="304"/>
      <c r="N660" s="303"/>
      <c r="O660" s="286"/>
      <c r="P660" s="305" t="str">
        <f t="shared" si="86"/>
        <v/>
      </c>
      <c r="Q660" s="304"/>
      <c r="R660" s="303"/>
      <c r="S660" s="286"/>
      <c r="T660" s="305" t="str">
        <f t="shared" si="87"/>
        <v/>
      </c>
      <c r="U660" s="306" t="str">
        <f t="shared" si="83"/>
        <v/>
      </c>
      <c r="V660" s="289"/>
      <c r="W660" s="303"/>
      <c r="X660" s="286"/>
      <c r="Y660" s="305" t="str">
        <f>+IF(AND(W660&gt;0,V660&lt;&gt;'Data Validation (ROP used only)'!$A$25),SUM(W660:X660),"")</f>
        <v/>
      </c>
      <c r="Z660" s="307">
        <f>IF(OR(V660='Data Validation (ROP used only)'!$A$25,ISBLANK(W660),ISERROR(W660/$I660)),0,W660/$I660)</f>
        <v>0</v>
      </c>
      <c r="AA660" s="308"/>
      <c r="AB660" s="309" t="str" cm="1">
        <f t="array" ref="AB660">_xlfn.IFS(AA660="","",AA660/I660&gt;=2,I660*2,AA660/I660&lt;2,AA660)</f>
        <v/>
      </c>
      <c r="AC660" s="310" t="str">
        <f t="shared" si="88"/>
        <v/>
      </c>
      <c r="AD660" s="286"/>
      <c r="AE660" s="305" t="str">
        <f t="shared" si="89"/>
        <v/>
      </c>
      <c r="AF660" s="311">
        <f t="shared" si="90"/>
        <v>0</v>
      </c>
      <c r="AG660" s="187" t="str">
        <f>IF(L660&gt;0,L660+W660+AB660+AC660+R660+#REF!+N660,"")</f>
        <v/>
      </c>
      <c r="AH660" s="188" t="str">
        <f>IF(L660&gt;0,+X660+AD660+S660+#REF!+O660,"")</f>
        <v/>
      </c>
    </row>
    <row r="661" spans="2:34" ht="13.8" outlineLevel="1" x14ac:dyDescent="0.25">
      <c r="B661" s="1"/>
      <c r="C661" s="1"/>
      <c r="D661" s="1"/>
      <c r="E661" s="2"/>
      <c r="F661" s="1"/>
      <c r="G661" s="2"/>
      <c r="H661" s="286"/>
      <c r="I661" s="287"/>
      <c r="J661" s="288" t="str">
        <f t="shared" si="84"/>
        <v/>
      </c>
      <c r="K661" s="288">
        <f t="shared" si="85"/>
        <v>0</v>
      </c>
      <c r="L661" s="303"/>
      <c r="M661" s="304"/>
      <c r="N661" s="303"/>
      <c r="O661" s="286"/>
      <c r="P661" s="305" t="str">
        <f t="shared" si="86"/>
        <v/>
      </c>
      <c r="Q661" s="304"/>
      <c r="R661" s="303"/>
      <c r="S661" s="286"/>
      <c r="T661" s="305" t="str">
        <f t="shared" si="87"/>
        <v/>
      </c>
      <c r="U661" s="306" t="str">
        <f t="shared" si="83"/>
        <v/>
      </c>
      <c r="V661" s="289"/>
      <c r="W661" s="303"/>
      <c r="X661" s="286"/>
      <c r="Y661" s="305" t="str">
        <f>+IF(AND(W661&gt;0,V661&lt;&gt;'Data Validation (ROP used only)'!$A$25),SUM(W661:X661),"")</f>
        <v/>
      </c>
      <c r="Z661" s="307">
        <f>IF(OR(V661='Data Validation (ROP used only)'!$A$25,ISBLANK(W661),ISERROR(W661/$I661)),0,W661/$I661)</f>
        <v>0</v>
      </c>
      <c r="AA661" s="308"/>
      <c r="AB661" s="309" t="str" cm="1">
        <f t="array" ref="AB661">_xlfn.IFS(AA661="","",AA661/I661&gt;=2,I661*2,AA661/I661&lt;2,AA661)</f>
        <v/>
      </c>
      <c r="AC661" s="310" t="str">
        <f t="shared" si="88"/>
        <v/>
      </c>
      <c r="AD661" s="286"/>
      <c r="AE661" s="305" t="str">
        <f t="shared" si="89"/>
        <v/>
      </c>
      <c r="AF661" s="311">
        <f t="shared" si="90"/>
        <v>0</v>
      </c>
      <c r="AG661" s="187" t="str">
        <f>IF(L661&gt;0,L661+W661+AB661+AC661+R661+#REF!+N661,"")</f>
        <v/>
      </c>
      <c r="AH661" s="188" t="str">
        <f>IF(L661&gt;0,+X661+AD661+S661+#REF!+O661,"")</f>
        <v/>
      </c>
    </row>
    <row r="662" spans="2:34" ht="13.8" outlineLevel="1" x14ac:dyDescent="0.25">
      <c r="B662" s="1"/>
      <c r="C662" s="1"/>
      <c r="D662" s="1"/>
      <c r="E662" s="2"/>
      <c r="F662" s="1"/>
      <c r="G662" s="2"/>
      <c r="H662" s="286"/>
      <c r="I662" s="287"/>
      <c r="J662" s="288" t="str">
        <f t="shared" si="84"/>
        <v/>
      </c>
      <c r="K662" s="288">
        <f t="shared" si="85"/>
        <v>0</v>
      </c>
      <c r="L662" s="303"/>
      <c r="M662" s="304"/>
      <c r="N662" s="303"/>
      <c r="O662" s="286"/>
      <c r="P662" s="305" t="str">
        <f t="shared" si="86"/>
        <v/>
      </c>
      <c r="Q662" s="304"/>
      <c r="R662" s="303"/>
      <c r="S662" s="286"/>
      <c r="T662" s="305" t="str">
        <f t="shared" si="87"/>
        <v/>
      </c>
      <c r="U662" s="306" t="str">
        <f t="shared" si="83"/>
        <v/>
      </c>
      <c r="V662" s="289"/>
      <c r="W662" s="303"/>
      <c r="X662" s="286"/>
      <c r="Y662" s="305" t="str">
        <f>+IF(AND(W662&gt;0,V662&lt;&gt;'Data Validation (ROP used only)'!$A$25),SUM(W662:X662),"")</f>
        <v/>
      </c>
      <c r="Z662" s="307">
        <f>IF(OR(V662='Data Validation (ROP used only)'!$A$25,ISBLANK(W662),ISERROR(W662/$I662)),0,W662/$I662)</f>
        <v>0</v>
      </c>
      <c r="AA662" s="308"/>
      <c r="AB662" s="309" t="str" cm="1">
        <f t="array" ref="AB662">_xlfn.IFS(AA662="","",AA662/I662&gt;=2,I662*2,AA662/I662&lt;2,AA662)</f>
        <v/>
      </c>
      <c r="AC662" s="310" t="str">
        <f t="shared" si="88"/>
        <v/>
      </c>
      <c r="AD662" s="286"/>
      <c r="AE662" s="305" t="str">
        <f t="shared" si="89"/>
        <v/>
      </c>
      <c r="AF662" s="311">
        <f t="shared" si="90"/>
        <v>0</v>
      </c>
      <c r="AG662" s="187" t="str">
        <f>IF(L662&gt;0,L662+W662+AB662+AC662+R662+#REF!+N662,"")</f>
        <v/>
      </c>
      <c r="AH662" s="188" t="str">
        <f>IF(L662&gt;0,+X662+AD662+S662+#REF!+O662,"")</f>
        <v/>
      </c>
    </row>
    <row r="663" spans="2:34" ht="13.8" outlineLevel="1" x14ac:dyDescent="0.25">
      <c r="B663" s="1"/>
      <c r="C663" s="1"/>
      <c r="D663" s="1"/>
      <c r="E663" s="2"/>
      <c r="F663" s="1"/>
      <c r="G663" s="2"/>
      <c r="H663" s="286"/>
      <c r="I663" s="287"/>
      <c r="J663" s="288" t="str">
        <f t="shared" si="84"/>
        <v/>
      </c>
      <c r="K663" s="288">
        <f t="shared" si="85"/>
        <v>0</v>
      </c>
      <c r="L663" s="303"/>
      <c r="M663" s="304"/>
      <c r="N663" s="303"/>
      <c r="O663" s="286"/>
      <c r="P663" s="305" t="str">
        <f t="shared" si="86"/>
        <v/>
      </c>
      <c r="Q663" s="304"/>
      <c r="R663" s="303"/>
      <c r="S663" s="286"/>
      <c r="T663" s="305" t="str">
        <f t="shared" si="87"/>
        <v/>
      </c>
      <c r="U663" s="306" t="str">
        <f t="shared" si="83"/>
        <v/>
      </c>
      <c r="V663" s="289"/>
      <c r="W663" s="303"/>
      <c r="X663" s="286"/>
      <c r="Y663" s="305" t="str">
        <f>+IF(AND(W663&gt;0,V663&lt;&gt;'Data Validation (ROP used only)'!$A$25),SUM(W663:X663),"")</f>
        <v/>
      </c>
      <c r="Z663" s="307">
        <f>IF(OR(V663='Data Validation (ROP used only)'!$A$25,ISBLANK(W663),ISERROR(W663/$I663)),0,W663/$I663)</f>
        <v>0</v>
      </c>
      <c r="AA663" s="308"/>
      <c r="AB663" s="309" t="str" cm="1">
        <f t="array" ref="AB663">_xlfn.IFS(AA663="","",AA663/I663&gt;=2,I663*2,AA663/I663&lt;2,AA663)</f>
        <v/>
      </c>
      <c r="AC663" s="310" t="str">
        <f t="shared" si="88"/>
        <v/>
      </c>
      <c r="AD663" s="286"/>
      <c r="AE663" s="305" t="str">
        <f t="shared" si="89"/>
        <v/>
      </c>
      <c r="AF663" s="311">
        <f t="shared" si="90"/>
        <v>0</v>
      </c>
      <c r="AG663" s="187" t="str">
        <f>IF(L663&gt;0,L663+W663+AB663+AC663+R663+#REF!+N663,"")</f>
        <v/>
      </c>
      <c r="AH663" s="188" t="str">
        <f>IF(L663&gt;0,+X663+AD663+S663+#REF!+O663,"")</f>
        <v/>
      </c>
    </row>
    <row r="664" spans="2:34" ht="13.8" outlineLevel="1" x14ac:dyDescent="0.25">
      <c r="B664" s="1"/>
      <c r="C664" s="1"/>
      <c r="D664" s="1"/>
      <c r="E664" s="2"/>
      <c r="F664" s="1"/>
      <c r="G664" s="2"/>
      <c r="H664" s="286"/>
      <c r="I664" s="287"/>
      <c r="J664" s="288" t="str">
        <f t="shared" si="84"/>
        <v/>
      </c>
      <c r="K664" s="288">
        <f t="shared" si="85"/>
        <v>0</v>
      </c>
      <c r="L664" s="303"/>
      <c r="M664" s="304"/>
      <c r="N664" s="303"/>
      <c r="O664" s="286"/>
      <c r="P664" s="305" t="str">
        <f t="shared" si="86"/>
        <v/>
      </c>
      <c r="Q664" s="304"/>
      <c r="R664" s="303"/>
      <c r="S664" s="286"/>
      <c r="T664" s="305" t="str">
        <f t="shared" si="87"/>
        <v/>
      </c>
      <c r="U664" s="306" t="str">
        <f t="shared" si="83"/>
        <v/>
      </c>
      <c r="V664" s="289"/>
      <c r="W664" s="303"/>
      <c r="X664" s="286"/>
      <c r="Y664" s="305" t="str">
        <f>+IF(AND(W664&gt;0,V664&lt;&gt;'Data Validation (ROP used only)'!$A$25),SUM(W664:X664),"")</f>
        <v/>
      </c>
      <c r="Z664" s="307">
        <f>IF(OR(V664='Data Validation (ROP used only)'!$A$25,ISBLANK(W664),ISERROR(W664/$I664)),0,W664/$I664)</f>
        <v>0</v>
      </c>
      <c r="AA664" s="308"/>
      <c r="AB664" s="309" t="str" cm="1">
        <f t="array" ref="AB664">_xlfn.IFS(AA664="","",AA664/I664&gt;=2,I664*2,AA664/I664&lt;2,AA664)</f>
        <v/>
      </c>
      <c r="AC664" s="310" t="str">
        <f t="shared" si="88"/>
        <v/>
      </c>
      <c r="AD664" s="286"/>
      <c r="AE664" s="305" t="str">
        <f t="shared" si="89"/>
        <v/>
      </c>
      <c r="AF664" s="311">
        <f t="shared" si="90"/>
        <v>0</v>
      </c>
      <c r="AG664" s="187" t="str">
        <f>IF(L664&gt;0,L664+W664+AB664+AC664+R664+#REF!+N664,"")</f>
        <v/>
      </c>
      <c r="AH664" s="188" t="str">
        <f>IF(L664&gt;0,+X664+AD664+S664+#REF!+O664,"")</f>
        <v/>
      </c>
    </row>
    <row r="665" spans="2:34" ht="13.8" outlineLevel="1" x14ac:dyDescent="0.25">
      <c r="B665" s="1"/>
      <c r="C665" s="1"/>
      <c r="D665" s="1"/>
      <c r="E665" s="2"/>
      <c r="F665" s="1"/>
      <c r="G665" s="2"/>
      <c r="H665" s="286"/>
      <c r="I665" s="287"/>
      <c r="J665" s="288" t="str">
        <f t="shared" si="84"/>
        <v/>
      </c>
      <c r="K665" s="288">
        <f t="shared" si="85"/>
        <v>0</v>
      </c>
      <c r="L665" s="303"/>
      <c r="M665" s="304"/>
      <c r="N665" s="303"/>
      <c r="O665" s="286"/>
      <c r="P665" s="305" t="str">
        <f t="shared" si="86"/>
        <v/>
      </c>
      <c r="Q665" s="304"/>
      <c r="R665" s="303"/>
      <c r="S665" s="286"/>
      <c r="T665" s="305" t="str">
        <f t="shared" si="87"/>
        <v/>
      </c>
      <c r="U665" s="306" t="str">
        <f t="shared" si="83"/>
        <v/>
      </c>
      <c r="V665" s="289"/>
      <c r="W665" s="303"/>
      <c r="X665" s="286"/>
      <c r="Y665" s="305" t="str">
        <f>+IF(AND(W665&gt;0,V665&lt;&gt;'Data Validation (ROP used only)'!$A$25),SUM(W665:X665),"")</f>
        <v/>
      </c>
      <c r="Z665" s="307">
        <f>IF(OR(V665='Data Validation (ROP used only)'!$A$25,ISBLANK(W665),ISERROR(W665/$I665)),0,W665/$I665)</f>
        <v>0</v>
      </c>
      <c r="AA665" s="308"/>
      <c r="AB665" s="309" t="str" cm="1">
        <f t="array" ref="AB665">_xlfn.IFS(AA665="","",AA665/I665&gt;=2,I665*2,AA665/I665&lt;2,AA665)</f>
        <v/>
      </c>
      <c r="AC665" s="310" t="str">
        <f t="shared" si="88"/>
        <v/>
      </c>
      <c r="AD665" s="286"/>
      <c r="AE665" s="305" t="str">
        <f t="shared" si="89"/>
        <v/>
      </c>
      <c r="AF665" s="311">
        <f t="shared" si="90"/>
        <v>0</v>
      </c>
      <c r="AG665" s="187" t="str">
        <f>IF(L665&gt;0,L665+W665+AB665+AC665+R665+#REF!+N665,"")</f>
        <v/>
      </c>
      <c r="AH665" s="188" t="str">
        <f>IF(L665&gt;0,+X665+AD665+S665+#REF!+O665,"")</f>
        <v/>
      </c>
    </row>
    <row r="666" spans="2:34" ht="13.8" outlineLevel="1" x14ac:dyDescent="0.25">
      <c r="B666" s="1"/>
      <c r="C666" s="1"/>
      <c r="D666" s="1"/>
      <c r="E666" s="2"/>
      <c r="F666" s="1"/>
      <c r="G666" s="2"/>
      <c r="H666" s="286"/>
      <c r="I666" s="287"/>
      <c r="J666" s="288" t="str">
        <f t="shared" si="84"/>
        <v/>
      </c>
      <c r="K666" s="288">
        <f t="shared" si="85"/>
        <v>0</v>
      </c>
      <c r="L666" s="303"/>
      <c r="M666" s="304"/>
      <c r="N666" s="303"/>
      <c r="O666" s="286"/>
      <c r="P666" s="305" t="str">
        <f t="shared" si="86"/>
        <v/>
      </c>
      <c r="Q666" s="304"/>
      <c r="R666" s="303"/>
      <c r="S666" s="286"/>
      <c r="T666" s="305" t="str">
        <f t="shared" si="87"/>
        <v/>
      </c>
      <c r="U666" s="306" t="str">
        <f t="shared" si="83"/>
        <v/>
      </c>
      <c r="V666" s="289"/>
      <c r="W666" s="303"/>
      <c r="X666" s="286"/>
      <c r="Y666" s="305" t="str">
        <f>+IF(AND(W666&gt;0,V666&lt;&gt;'Data Validation (ROP used only)'!$A$25),SUM(W666:X666),"")</f>
        <v/>
      </c>
      <c r="Z666" s="307">
        <f>IF(OR(V666='Data Validation (ROP used only)'!$A$25,ISBLANK(W666),ISERROR(W666/$I666)),0,W666/$I666)</f>
        <v>0</v>
      </c>
      <c r="AA666" s="308"/>
      <c r="AB666" s="309" t="str" cm="1">
        <f t="array" ref="AB666">_xlfn.IFS(AA666="","",AA666/I666&gt;=2,I666*2,AA666/I666&lt;2,AA666)</f>
        <v/>
      </c>
      <c r="AC666" s="310" t="str">
        <f t="shared" si="88"/>
        <v/>
      </c>
      <c r="AD666" s="286"/>
      <c r="AE666" s="305" t="str">
        <f t="shared" si="89"/>
        <v/>
      </c>
      <c r="AF666" s="311">
        <f t="shared" si="90"/>
        <v>0</v>
      </c>
      <c r="AG666" s="187" t="str">
        <f>IF(L666&gt;0,L666+W666+AB666+AC666+R666+#REF!+N666,"")</f>
        <v/>
      </c>
      <c r="AH666" s="188" t="str">
        <f>IF(L666&gt;0,+X666+AD666+S666+#REF!+O666,"")</f>
        <v/>
      </c>
    </row>
    <row r="667" spans="2:34" ht="13.8" outlineLevel="1" x14ac:dyDescent="0.25">
      <c r="B667" s="1"/>
      <c r="C667" s="1"/>
      <c r="D667" s="1"/>
      <c r="E667" s="2"/>
      <c r="F667" s="1"/>
      <c r="G667" s="2"/>
      <c r="H667" s="286"/>
      <c r="I667" s="287"/>
      <c r="J667" s="288" t="str">
        <f t="shared" si="84"/>
        <v/>
      </c>
      <c r="K667" s="288">
        <f t="shared" si="85"/>
        <v>0</v>
      </c>
      <c r="L667" s="303"/>
      <c r="M667" s="304"/>
      <c r="N667" s="303"/>
      <c r="O667" s="286"/>
      <c r="P667" s="305" t="str">
        <f t="shared" si="86"/>
        <v/>
      </c>
      <c r="Q667" s="304"/>
      <c r="R667" s="303"/>
      <c r="S667" s="286"/>
      <c r="T667" s="305" t="str">
        <f t="shared" si="87"/>
        <v/>
      </c>
      <c r="U667" s="306" t="str">
        <f t="shared" si="83"/>
        <v/>
      </c>
      <c r="V667" s="289"/>
      <c r="W667" s="303"/>
      <c r="X667" s="286"/>
      <c r="Y667" s="305" t="str">
        <f>+IF(AND(W667&gt;0,V667&lt;&gt;'Data Validation (ROP used only)'!$A$25),SUM(W667:X667),"")</f>
        <v/>
      </c>
      <c r="Z667" s="307">
        <f>IF(OR(V667='Data Validation (ROP used only)'!$A$25,ISBLANK(W667),ISERROR(W667/$I667)),0,W667/$I667)</f>
        <v>0</v>
      </c>
      <c r="AA667" s="308"/>
      <c r="AB667" s="309" t="str" cm="1">
        <f t="array" ref="AB667">_xlfn.IFS(AA667="","",AA667/I667&gt;=2,I667*2,AA667/I667&lt;2,AA667)</f>
        <v/>
      </c>
      <c r="AC667" s="310" t="str">
        <f t="shared" si="88"/>
        <v/>
      </c>
      <c r="AD667" s="286"/>
      <c r="AE667" s="305" t="str">
        <f t="shared" si="89"/>
        <v/>
      </c>
      <c r="AF667" s="311">
        <f t="shared" si="90"/>
        <v>0</v>
      </c>
      <c r="AG667" s="187" t="str">
        <f>IF(L667&gt;0,L667+W667+AB667+AC667+R667+#REF!+N667,"")</f>
        <v/>
      </c>
      <c r="AH667" s="188" t="str">
        <f>IF(L667&gt;0,+X667+AD667+S667+#REF!+O667,"")</f>
        <v/>
      </c>
    </row>
    <row r="668" spans="2:34" ht="13.8" outlineLevel="1" x14ac:dyDescent="0.25">
      <c r="B668" s="1"/>
      <c r="C668" s="1"/>
      <c r="D668" s="1"/>
      <c r="E668" s="2"/>
      <c r="F668" s="1"/>
      <c r="G668" s="2"/>
      <c r="H668" s="286"/>
      <c r="I668" s="287"/>
      <c r="J668" s="288" t="str">
        <f t="shared" si="84"/>
        <v/>
      </c>
      <c r="K668" s="288">
        <f t="shared" si="85"/>
        <v>0</v>
      </c>
      <c r="L668" s="303"/>
      <c r="M668" s="304"/>
      <c r="N668" s="303"/>
      <c r="O668" s="286"/>
      <c r="P668" s="305" t="str">
        <f t="shared" si="86"/>
        <v/>
      </c>
      <c r="Q668" s="304"/>
      <c r="R668" s="303"/>
      <c r="S668" s="286"/>
      <c r="T668" s="305" t="str">
        <f t="shared" si="87"/>
        <v/>
      </c>
      <c r="U668" s="306" t="str">
        <f t="shared" si="83"/>
        <v/>
      </c>
      <c r="V668" s="289"/>
      <c r="W668" s="303"/>
      <c r="X668" s="286"/>
      <c r="Y668" s="305" t="str">
        <f>+IF(AND(W668&gt;0,V668&lt;&gt;'Data Validation (ROP used only)'!$A$25),SUM(W668:X668),"")</f>
        <v/>
      </c>
      <c r="Z668" s="307">
        <f>IF(OR(V668='Data Validation (ROP used only)'!$A$25,ISBLANK(W668),ISERROR(W668/$I668)),0,W668/$I668)</f>
        <v>0</v>
      </c>
      <c r="AA668" s="308"/>
      <c r="AB668" s="309" t="str" cm="1">
        <f t="array" ref="AB668">_xlfn.IFS(AA668="","",AA668/I668&gt;=2,I668*2,AA668/I668&lt;2,AA668)</f>
        <v/>
      </c>
      <c r="AC668" s="310" t="str">
        <f t="shared" si="88"/>
        <v/>
      </c>
      <c r="AD668" s="286"/>
      <c r="AE668" s="305" t="str">
        <f t="shared" si="89"/>
        <v/>
      </c>
      <c r="AF668" s="311">
        <f t="shared" si="90"/>
        <v>0</v>
      </c>
      <c r="AG668" s="187" t="str">
        <f>IF(L668&gt;0,L668+W668+AB668+AC668+R668+#REF!+N668,"")</f>
        <v/>
      </c>
      <c r="AH668" s="188" t="str">
        <f>IF(L668&gt;0,+X668+AD668+S668+#REF!+O668,"")</f>
        <v/>
      </c>
    </row>
    <row r="669" spans="2:34" ht="13.8" outlineLevel="1" x14ac:dyDescent="0.25">
      <c r="B669" s="1"/>
      <c r="C669" s="1"/>
      <c r="D669" s="1"/>
      <c r="E669" s="2"/>
      <c r="F669" s="1"/>
      <c r="G669" s="2"/>
      <c r="H669" s="286"/>
      <c r="I669" s="287"/>
      <c r="J669" s="288" t="str">
        <f t="shared" si="84"/>
        <v/>
      </c>
      <c r="K669" s="288">
        <f t="shared" si="85"/>
        <v>0</v>
      </c>
      <c r="L669" s="303"/>
      <c r="M669" s="304"/>
      <c r="N669" s="303"/>
      <c r="O669" s="286"/>
      <c r="P669" s="305" t="str">
        <f t="shared" si="86"/>
        <v/>
      </c>
      <c r="Q669" s="304"/>
      <c r="R669" s="303"/>
      <c r="S669" s="286"/>
      <c r="T669" s="305" t="str">
        <f t="shared" si="87"/>
        <v/>
      </c>
      <c r="U669" s="306" t="str">
        <f t="shared" si="83"/>
        <v/>
      </c>
      <c r="V669" s="289"/>
      <c r="W669" s="303"/>
      <c r="X669" s="286"/>
      <c r="Y669" s="305" t="str">
        <f>+IF(AND(W669&gt;0,V669&lt;&gt;'Data Validation (ROP used only)'!$A$25),SUM(W669:X669),"")</f>
        <v/>
      </c>
      <c r="Z669" s="307">
        <f>IF(OR(V669='Data Validation (ROP used only)'!$A$25,ISBLANK(W669),ISERROR(W669/$I669)),0,W669/$I669)</f>
        <v>0</v>
      </c>
      <c r="AA669" s="308"/>
      <c r="AB669" s="309" t="str" cm="1">
        <f t="array" ref="AB669">_xlfn.IFS(AA669="","",AA669/I669&gt;=2,I669*2,AA669/I669&lt;2,AA669)</f>
        <v/>
      </c>
      <c r="AC669" s="310" t="str">
        <f t="shared" si="88"/>
        <v/>
      </c>
      <c r="AD669" s="286"/>
      <c r="AE669" s="305" t="str">
        <f t="shared" si="89"/>
        <v/>
      </c>
      <c r="AF669" s="311">
        <f t="shared" si="90"/>
        <v>0</v>
      </c>
      <c r="AG669" s="187" t="str">
        <f>IF(L669&gt;0,L669+W669+AB669+AC669+R669+#REF!+N669,"")</f>
        <v/>
      </c>
      <c r="AH669" s="188" t="str">
        <f>IF(L669&gt;0,+X669+AD669+S669+#REF!+O669,"")</f>
        <v/>
      </c>
    </row>
    <row r="670" spans="2:34" ht="13.8" outlineLevel="1" x14ac:dyDescent="0.25">
      <c r="B670" s="1"/>
      <c r="C670" s="1"/>
      <c r="D670" s="1"/>
      <c r="E670" s="2"/>
      <c r="F670" s="1"/>
      <c r="G670" s="2"/>
      <c r="H670" s="286"/>
      <c r="I670" s="287"/>
      <c r="J670" s="288" t="str">
        <f t="shared" si="84"/>
        <v/>
      </c>
      <c r="K670" s="288">
        <f t="shared" si="85"/>
        <v>0</v>
      </c>
      <c r="L670" s="303"/>
      <c r="M670" s="304"/>
      <c r="N670" s="303"/>
      <c r="O670" s="286"/>
      <c r="P670" s="305" t="str">
        <f t="shared" si="86"/>
        <v/>
      </c>
      <c r="Q670" s="304"/>
      <c r="R670" s="303"/>
      <c r="S670" s="286"/>
      <c r="T670" s="305" t="str">
        <f t="shared" si="87"/>
        <v/>
      </c>
      <c r="U670" s="306" t="str">
        <f t="shared" si="83"/>
        <v/>
      </c>
      <c r="V670" s="289"/>
      <c r="W670" s="303"/>
      <c r="X670" s="286"/>
      <c r="Y670" s="305" t="str">
        <f>+IF(AND(W670&gt;0,V670&lt;&gt;'Data Validation (ROP used only)'!$A$25),SUM(W670:X670),"")</f>
        <v/>
      </c>
      <c r="Z670" s="307">
        <f>IF(OR(V670='Data Validation (ROP used only)'!$A$25,ISBLANK(W670),ISERROR(W670/$I670)),0,W670/$I670)</f>
        <v>0</v>
      </c>
      <c r="AA670" s="308"/>
      <c r="AB670" s="309" t="str" cm="1">
        <f t="array" ref="AB670">_xlfn.IFS(AA670="","",AA670/I670&gt;=2,I670*2,AA670/I670&lt;2,AA670)</f>
        <v/>
      </c>
      <c r="AC670" s="310" t="str">
        <f t="shared" si="88"/>
        <v/>
      </c>
      <c r="AD670" s="286"/>
      <c r="AE670" s="305" t="str">
        <f t="shared" si="89"/>
        <v/>
      </c>
      <c r="AF670" s="311">
        <f t="shared" si="90"/>
        <v>0</v>
      </c>
      <c r="AG670" s="187" t="str">
        <f>IF(L670&gt;0,L670+W670+AB670+AC670+R670+#REF!+N670,"")</f>
        <v/>
      </c>
      <c r="AH670" s="188" t="str">
        <f>IF(L670&gt;0,+X670+AD670+S670+#REF!+O670,"")</f>
        <v/>
      </c>
    </row>
    <row r="671" spans="2:34" ht="13.8" outlineLevel="1" x14ac:dyDescent="0.25">
      <c r="B671" s="1"/>
      <c r="C671" s="1"/>
      <c r="D671" s="1"/>
      <c r="E671" s="2"/>
      <c r="F671" s="1"/>
      <c r="G671" s="2"/>
      <c r="H671" s="286"/>
      <c r="I671" s="287"/>
      <c r="J671" s="288" t="str">
        <f t="shared" si="84"/>
        <v/>
      </c>
      <c r="K671" s="288">
        <f t="shared" si="85"/>
        <v>0</v>
      </c>
      <c r="L671" s="303"/>
      <c r="M671" s="304"/>
      <c r="N671" s="303"/>
      <c r="O671" s="286"/>
      <c r="P671" s="305" t="str">
        <f t="shared" si="86"/>
        <v/>
      </c>
      <c r="Q671" s="304"/>
      <c r="R671" s="303"/>
      <c r="S671" s="286"/>
      <c r="T671" s="305" t="str">
        <f t="shared" si="87"/>
        <v/>
      </c>
      <c r="U671" s="306" t="str">
        <f t="shared" si="83"/>
        <v/>
      </c>
      <c r="V671" s="289"/>
      <c r="W671" s="303"/>
      <c r="X671" s="286"/>
      <c r="Y671" s="305" t="str">
        <f>+IF(AND(W671&gt;0,V671&lt;&gt;'Data Validation (ROP used only)'!$A$25),SUM(W671:X671),"")</f>
        <v/>
      </c>
      <c r="Z671" s="307">
        <f>IF(OR(V671='Data Validation (ROP used only)'!$A$25,ISBLANK(W671),ISERROR(W671/$I671)),0,W671/$I671)</f>
        <v>0</v>
      </c>
      <c r="AA671" s="308"/>
      <c r="AB671" s="309" t="str" cm="1">
        <f t="array" ref="AB671">_xlfn.IFS(AA671="","",AA671/I671&gt;=2,I671*2,AA671/I671&lt;2,AA671)</f>
        <v/>
      </c>
      <c r="AC671" s="310" t="str">
        <f t="shared" si="88"/>
        <v/>
      </c>
      <c r="AD671" s="286"/>
      <c r="AE671" s="305" t="str">
        <f t="shared" si="89"/>
        <v/>
      </c>
      <c r="AF671" s="311">
        <f t="shared" si="90"/>
        <v>0</v>
      </c>
      <c r="AG671" s="187" t="str">
        <f>IF(L671&gt;0,L671+W671+AB671+AC671+R671+#REF!+N671,"")</f>
        <v/>
      </c>
      <c r="AH671" s="188" t="str">
        <f>IF(L671&gt;0,+X671+AD671+S671+#REF!+O671,"")</f>
        <v/>
      </c>
    </row>
    <row r="672" spans="2:34" ht="13.8" outlineLevel="1" x14ac:dyDescent="0.25">
      <c r="B672" s="1"/>
      <c r="C672" s="1"/>
      <c r="D672" s="1"/>
      <c r="E672" s="2"/>
      <c r="F672" s="1"/>
      <c r="G672" s="2"/>
      <c r="H672" s="286"/>
      <c r="I672" s="287"/>
      <c r="J672" s="288" t="str">
        <f t="shared" si="84"/>
        <v/>
      </c>
      <c r="K672" s="288">
        <f t="shared" si="85"/>
        <v>0</v>
      </c>
      <c r="L672" s="303"/>
      <c r="M672" s="304"/>
      <c r="N672" s="303"/>
      <c r="O672" s="286"/>
      <c r="P672" s="305" t="str">
        <f t="shared" si="86"/>
        <v/>
      </c>
      <c r="Q672" s="304"/>
      <c r="R672" s="303"/>
      <c r="S672" s="286"/>
      <c r="T672" s="305" t="str">
        <f t="shared" si="87"/>
        <v/>
      </c>
      <c r="U672" s="306" t="str">
        <f t="shared" si="83"/>
        <v/>
      </c>
      <c r="V672" s="289"/>
      <c r="W672" s="303"/>
      <c r="X672" s="286"/>
      <c r="Y672" s="305" t="str">
        <f>+IF(AND(W672&gt;0,V672&lt;&gt;'Data Validation (ROP used only)'!$A$25),SUM(W672:X672),"")</f>
        <v/>
      </c>
      <c r="Z672" s="307">
        <f>IF(OR(V672='Data Validation (ROP used only)'!$A$25,ISBLANK(W672),ISERROR(W672/$I672)),0,W672/$I672)</f>
        <v>0</v>
      </c>
      <c r="AA672" s="308"/>
      <c r="AB672" s="309" t="str" cm="1">
        <f t="array" ref="AB672">_xlfn.IFS(AA672="","",AA672/I672&gt;=2,I672*2,AA672/I672&lt;2,AA672)</f>
        <v/>
      </c>
      <c r="AC672" s="310" t="str">
        <f t="shared" si="88"/>
        <v/>
      </c>
      <c r="AD672" s="286"/>
      <c r="AE672" s="305" t="str">
        <f t="shared" si="89"/>
        <v/>
      </c>
      <c r="AF672" s="311">
        <f t="shared" si="90"/>
        <v>0</v>
      </c>
      <c r="AG672" s="187" t="str">
        <f>IF(L672&gt;0,L672+W672+AB672+AC672+R672+#REF!+N672,"")</f>
        <v/>
      </c>
      <c r="AH672" s="188" t="str">
        <f>IF(L672&gt;0,+X672+AD672+S672+#REF!+O672,"")</f>
        <v/>
      </c>
    </row>
    <row r="673" spans="2:34" ht="13.8" outlineLevel="1" x14ac:dyDescent="0.25">
      <c r="B673" s="1"/>
      <c r="C673" s="1"/>
      <c r="D673" s="1"/>
      <c r="E673" s="2"/>
      <c r="F673" s="1"/>
      <c r="G673" s="2"/>
      <c r="H673" s="286"/>
      <c r="I673" s="287"/>
      <c r="J673" s="288" t="str">
        <f t="shared" si="84"/>
        <v/>
      </c>
      <c r="K673" s="288">
        <f t="shared" si="85"/>
        <v>0</v>
      </c>
      <c r="L673" s="303"/>
      <c r="M673" s="304"/>
      <c r="N673" s="303"/>
      <c r="O673" s="286"/>
      <c r="P673" s="305" t="str">
        <f t="shared" si="86"/>
        <v/>
      </c>
      <c r="Q673" s="304"/>
      <c r="R673" s="303"/>
      <c r="S673" s="286"/>
      <c r="T673" s="305" t="str">
        <f t="shared" si="87"/>
        <v/>
      </c>
      <c r="U673" s="306" t="str">
        <f t="shared" si="83"/>
        <v/>
      </c>
      <c r="V673" s="289"/>
      <c r="W673" s="303"/>
      <c r="X673" s="286"/>
      <c r="Y673" s="305" t="str">
        <f>+IF(AND(W673&gt;0,V673&lt;&gt;'Data Validation (ROP used only)'!$A$25),SUM(W673:X673),"")</f>
        <v/>
      </c>
      <c r="Z673" s="307">
        <f>IF(OR(V673='Data Validation (ROP used only)'!$A$25,ISBLANK(W673),ISERROR(W673/$I673)),0,W673/$I673)</f>
        <v>0</v>
      </c>
      <c r="AA673" s="308"/>
      <c r="AB673" s="309" t="str" cm="1">
        <f t="array" ref="AB673">_xlfn.IFS(AA673="","",AA673/I673&gt;=2,I673*2,AA673/I673&lt;2,AA673)</f>
        <v/>
      </c>
      <c r="AC673" s="310" t="str">
        <f t="shared" si="88"/>
        <v/>
      </c>
      <c r="AD673" s="286"/>
      <c r="AE673" s="305" t="str">
        <f t="shared" si="89"/>
        <v/>
      </c>
      <c r="AF673" s="311">
        <f t="shared" si="90"/>
        <v>0</v>
      </c>
      <c r="AG673" s="187" t="str">
        <f>IF(L673&gt;0,L673+W673+AB673+AC673+R673+#REF!+N673,"")</f>
        <v/>
      </c>
      <c r="AH673" s="188" t="str">
        <f>IF(L673&gt;0,+X673+AD673+S673+#REF!+O673,"")</f>
        <v/>
      </c>
    </row>
    <row r="674" spans="2:34" ht="13.8" outlineLevel="1" x14ac:dyDescent="0.25">
      <c r="B674" s="1"/>
      <c r="C674" s="1"/>
      <c r="D674" s="1"/>
      <c r="E674" s="2"/>
      <c r="F674" s="1"/>
      <c r="G674" s="2"/>
      <c r="H674" s="286"/>
      <c r="I674" s="287"/>
      <c r="J674" s="288" t="str">
        <f t="shared" si="84"/>
        <v/>
      </c>
      <c r="K674" s="288">
        <f t="shared" si="85"/>
        <v>0</v>
      </c>
      <c r="L674" s="303"/>
      <c r="M674" s="304"/>
      <c r="N674" s="303"/>
      <c r="O674" s="286"/>
      <c r="P674" s="305" t="str">
        <f t="shared" si="86"/>
        <v/>
      </c>
      <c r="Q674" s="304"/>
      <c r="R674" s="303"/>
      <c r="S674" s="286"/>
      <c r="T674" s="305" t="str">
        <f t="shared" si="87"/>
        <v/>
      </c>
      <c r="U674" s="306" t="str">
        <f t="shared" si="83"/>
        <v/>
      </c>
      <c r="V674" s="289"/>
      <c r="W674" s="303"/>
      <c r="X674" s="286"/>
      <c r="Y674" s="305" t="str">
        <f>+IF(AND(W674&gt;0,V674&lt;&gt;'Data Validation (ROP used only)'!$A$25),SUM(W674:X674),"")</f>
        <v/>
      </c>
      <c r="Z674" s="307">
        <f>IF(OR(V674='Data Validation (ROP used only)'!$A$25,ISBLANK(W674),ISERROR(W674/$I674)),0,W674/$I674)</f>
        <v>0</v>
      </c>
      <c r="AA674" s="308"/>
      <c r="AB674" s="309" t="str" cm="1">
        <f t="array" ref="AB674">_xlfn.IFS(AA674="","",AA674/I674&gt;=2,I674*2,AA674/I674&lt;2,AA674)</f>
        <v/>
      </c>
      <c r="AC674" s="310" t="str">
        <f t="shared" si="88"/>
        <v/>
      </c>
      <c r="AD674" s="286"/>
      <c r="AE674" s="305" t="str">
        <f t="shared" si="89"/>
        <v/>
      </c>
      <c r="AF674" s="311">
        <f t="shared" si="90"/>
        <v>0</v>
      </c>
      <c r="AG674" s="187" t="str">
        <f>IF(L674&gt;0,L674+W674+AB674+AC674+R674+#REF!+N674,"")</f>
        <v/>
      </c>
      <c r="AH674" s="188" t="str">
        <f>IF(L674&gt;0,+X674+AD674+S674+#REF!+O674,"")</f>
        <v/>
      </c>
    </row>
    <row r="675" spans="2:34" ht="13.8" outlineLevel="1" x14ac:dyDescent="0.25">
      <c r="B675" s="1"/>
      <c r="C675" s="1"/>
      <c r="D675" s="1"/>
      <c r="E675" s="2"/>
      <c r="F675" s="1"/>
      <c r="G675" s="2"/>
      <c r="H675" s="286"/>
      <c r="I675" s="287"/>
      <c r="J675" s="288" t="str">
        <f t="shared" si="84"/>
        <v/>
      </c>
      <c r="K675" s="288">
        <f t="shared" si="85"/>
        <v>0</v>
      </c>
      <c r="L675" s="303"/>
      <c r="M675" s="304"/>
      <c r="N675" s="303"/>
      <c r="O675" s="286"/>
      <c r="P675" s="305" t="str">
        <f t="shared" si="86"/>
        <v/>
      </c>
      <c r="Q675" s="304"/>
      <c r="R675" s="303"/>
      <c r="S675" s="286"/>
      <c r="T675" s="305" t="str">
        <f t="shared" si="87"/>
        <v/>
      </c>
      <c r="U675" s="306" t="str">
        <f t="shared" si="83"/>
        <v/>
      </c>
      <c r="V675" s="289"/>
      <c r="W675" s="303"/>
      <c r="X675" s="286"/>
      <c r="Y675" s="305" t="str">
        <f>+IF(AND(W675&gt;0,V675&lt;&gt;'Data Validation (ROP used only)'!$A$25),SUM(W675:X675),"")</f>
        <v/>
      </c>
      <c r="Z675" s="307">
        <f>IF(OR(V675='Data Validation (ROP used only)'!$A$25,ISBLANK(W675),ISERROR(W675/$I675)),0,W675/$I675)</f>
        <v>0</v>
      </c>
      <c r="AA675" s="308"/>
      <c r="AB675" s="309" t="str" cm="1">
        <f t="array" ref="AB675">_xlfn.IFS(AA675="","",AA675/I675&gt;=2,I675*2,AA675/I675&lt;2,AA675)</f>
        <v/>
      </c>
      <c r="AC675" s="310" t="str">
        <f t="shared" si="88"/>
        <v/>
      </c>
      <c r="AD675" s="286"/>
      <c r="AE675" s="305" t="str">
        <f t="shared" si="89"/>
        <v/>
      </c>
      <c r="AF675" s="311">
        <f t="shared" si="90"/>
        <v>0</v>
      </c>
      <c r="AG675" s="187" t="str">
        <f>IF(L675&gt;0,L675+W675+AB675+AC675+R675+#REF!+N675,"")</f>
        <v/>
      </c>
      <c r="AH675" s="188" t="str">
        <f>IF(L675&gt;0,+X675+AD675+S675+#REF!+O675,"")</f>
        <v/>
      </c>
    </row>
    <row r="676" spans="2:34" ht="13.8" outlineLevel="1" x14ac:dyDescent="0.25">
      <c r="B676" s="1"/>
      <c r="C676" s="1"/>
      <c r="D676" s="1"/>
      <c r="E676" s="2"/>
      <c r="F676" s="1"/>
      <c r="G676" s="2"/>
      <c r="H676" s="286"/>
      <c r="I676" s="287"/>
      <c r="J676" s="288" t="str">
        <f t="shared" si="84"/>
        <v/>
      </c>
      <c r="K676" s="288">
        <f t="shared" si="85"/>
        <v>0</v>
      </c>
      <c r="L676" s="303"/>
      <c r="M676" s="304"/>
      <c r="N676" s="303"/>
      <c r="O676" s="286"/>
      <c r="P676" s="305" t="str">
        <f t="shared" si="86"/>
        <v/>
      </c>
      <c r="Q676" s="304"/>
      <c r="R676" s="303"/>
      <c r="S676" s="286"/>
      <c r="T676" s="305" t="str">
        <f t="shared" si="87"/>
        <v/>
      </c>
      <c r="U676" s="306" t="str">
        <f t="shared" si="83"/>
        <v/>
      </c>
      <c r="V676" s="289"/>
      <c r="W676" s="303"/>
      <c r="X676" s="286"/>
      <c r="Y676" s="305" t="str">
        <f>+IF(AND(W676&gt;0,V676&lt;&gt;'Data Validation (ROP used only)'!$A$25),SUM(W676:X676),"")</f>
        <v/>
      </c>
      <c r="Z676" s="307">
        <f>IF(OR(V676='Data Validation (ROP used only)'!$A$25,ISBLANK(W676),ISERROR(W676/$I676)),0,W676/$I676)</f>
        <v>0</v>
      </c>
      <c r="AA676" s="308"/>
      <c r="AB676" s="309" t="str" cm="1">
        <f t="array" ref="AB676">_xlfn.IFS(AA676="","",AA676/I676&gt;=2,I676*2,AA676/I676&lt;2,AA676)</f>
        <v/>
      </c>
      <c r="AC676" s="310" t="str">
        <f t="shared" si="88"/>
        <v/>
      </c>
      <c r="AD676" s="286"/>
      <c r="AE676" s="305" t="str">
        <f t="shared" si="89"/>
        <v/>
      </c>
      <c r="AF676" s="311">
        <f t="shared" si="90"/>
        <v>0</v>
      </c>
      <c r="AG676" s="187" t="str">
        <f>IF(L676&gt;0,L676+W676+AB676+AC676+R676+#REF!+N676,"")</f>
        <v/>
      </c>
      <c r="AH676" s="188" t="str">
        <f>IF(L676&gt;0,+X676+AD676+S676+#REF!+O676,"")</f>
        <v/>
      </c>
    </row>
    <row r="677" spans="2:34" ht="13.8" outlineLevel="1" x14ac:dyDescent="0.25">
      <c r="B677" s="1"/>
      <c r="C677" s="1"/>
      <c r="D677" s="1"/>
      <c r="E677" s="2"/>
      <c r="F677" s="1"/>
      <c r="G677" s="2"/>
      <c r="H677" s="286"/>
      <c r="I677" s="287"/>
      <c r="J677" s="288" t="str">
        <f t="shared" si="84"/>
        <v/>
      </c>
      <c r="K677" s="288">
        <f t="shared" si="85"/>
        <v>0</v>
      </c>
      <c r="L677" s="303"/>
      <c r="M677" s="304"/>
      <c r="N677" s="303"/>
      <c r="O677" s="286"/>
      <c r="P677" s="305" t="str">
        <f t="shared" si="86"/>
        <v/>
      </c>
      <c r="Q677" s="304"/>
      <c r="R677" s="303"/>
      <c r="S677" s="286"/>
      <c r="T677" s="305" t="str">
        <f t="shared" si="87"/>
        <v/>
      </c>
      <c r="U677" s="306" t="str">
        <f t="shared" si="83"/>
        <v/>
      </c>
      <c r="V677" s="289"/>
      <c r="W677" s="303"/>
      <c r="X677" s="286"/>
      <c r="Y677" s="305" t="str">
        <f>+IF(AND(W677&gt;0,V677&lt;&gt;'Data Validation (ROP used only)'!$A$25),SUM(W677:X677),"")</f>
        <v/>
      </c>
      <c r="Z677" s="307">
        <f>IF(OR(V677='Data Validation (ROP used only)'!$A$25,ISBLANK(W677),ISERROR(W677/$I677)),0,W677/$I677)</f>
        <v>0</v>
      </c>
      <c r="AA677" s="308"/>
      <c r="AB677" s="309" t="str" cm="1">
        <f t="array" ref="AB677">_xlfn.IFS(AA677="","",AA677/I677&gt;=2,I677*2,AA677/I677&lt;2,AA677)</f>
        <v/>
      </c>
      <c r="AC677" s="310" t="str">
        <f t="shared" si="88"/>
        <v/>
      </c>
      <c r="AD677" s="286"/>
      <c r="AE677" s="305" t="str">
        <f t="shared" si="89"/>
        <v/>
      </c>
      <c r="AF677" s="311">
        <f t="shared" si="90"/>
        <v>0</v>
      </c>
      <c r="AG677" s="187" t="str">
        <f>IF(L677&gt;0,L677+W677+AB677+AC677+R677+#REF!+N677,"")</f>
        <v/>
      </c>
      <c r="AH677" s="188" t="str">
        <f>IF(L677&gt;0,+X677+AD677+S677+#REF!+O677,"")</f>
        <v/>
      </c>
    </row>
    <row r="678" spans="2:34" ht="13.8" outlineLevel="1" x14ac:dyDescent="0.25">
      <c r="B678" s="1"/>
      <c r="C678" s="1"/>
      <c r="D678" s="1"/>
      <c r="E678" s="2"/>
      <c r="F678" s="1"/>
      <c r="G678" s="2"/>
      <c r="H678" s="286"/>
      <c r="I678" s="287"/>
      <c r="J678" s="288" t="str">
        <f t="shared" si="84"/>
        <v/>
      </c>
      <c r="K678" s="288">
        <f t="shared" si="85"/>
        <v>0</v>
      </c>
      <c r="L678" s="303"/>
      <c r="M678" s="304"/>
      <c r="N678" s="303"/>
      <c r="O678" s="286"/>
      <c r="P678" s="305" t="str">
        <f t="shared" si="86"/>
        <v/>
      </c>
      <c r="Q678" s="304"/>
      <c r="R678" s="303"/>
      <c r="S678" s="286"/>
      <c r="T678" s="305" t="str">
        <f t="shared" si="87"/>
        <v/>
      </c>
      <c r="U678" s="306" t="str">
        <f t="shared" si="83"/>
        <v/>
      </c>
      <c r="V678" s="289"/>
      <c r="W678" s="303"/>
      <c r="X678" s="286"/>
      <c r="Y678" s="305" t="str">
        <f>+IF(AND(W678&gt;0,V678&lt;&gt;'Data Validation (ROP used only)'!$A$25),SUM(W678:X678),"")</f>
        <v/>
      </c>
      <c r="Z678" s="307">
        <f>IF(OR(V678='Data Validation (ROP used only)'!$A$25,ISBLANK(W678),ISERROR(W678/$I678)),0,W678/$I678)</f>
        <v>0</v>
      </c>
      <c r="AA678" s="308"/>
      <c r="AB678" s="309" t="str" cm="1">
        <f t="array" ref="AB678">_xlfn.IFS(AA678="","",AA678/I678&gt;=2,I678*2,AA678/I678&lt;2,AA678)</f>
        <v/>
      </c>
      <c r="AC678" s="310" t="str">
        <f t="shared" si="88"/>
        <v/>
      </c>
      <c r="AD678" s="286"/>
      <c r="AE678" s="305" t="str">
        <f t="shared" si="89"/>
        <v/>
      </c>
      <c r="AF678" s="311">
        <f t="shared" si="90"/>
        <v>0</v>
      </c>
      <c r="AG678" s="187" t="str">
        <f>IF(L678&gt;0,L678+W678+AB678+AC678+R678+#REF!+N678,"")</f>
        <v/>
      </c>
      <c r="AH678" s="188" t="str">
        <f>IF(L678&gt;0,+X678+AD678+S678+#REF!+O678,"")</f>
        <v/>
      </c>
    </row>
    <row r="679" spans="2:34" ht="13.8" outlineLevel="1" x14ac:dyDescent="0.25">
      <c r="B679" s="1"/>
      <c r="C679" s="1"/>
      <c r="D679" s="1"/>
      <c r="E679" s="2"/>
      <c r="F679" s="1"/>
      <c r="G679" s="2"/>
      <c r="H679" s="286"/>
      <c r="I679" s="287"/>
      <c r="J679" s="288" t="str">
        <f t="shared" si="84"/>
        <v/>
      </c>
      <c r="K679" s="288">
        <f t="shared" si="85"/>
        <v>0</v>
      </c>
      <c r="L679" s="303"/>
      <c r="M679" s="304"/>
      <c r="N679" s="303"/>
      <c r="O679" s="286"/>
      <c r="P679" s="305" t="str">
        <f t="shared" si="86"/>
        <v/>
      </c>
      <c r="Q679" s="304"/>
      <c r="R679" s="303"/>
      <c r="S679" s="286"/>
      <c r="T679" s="305" t="str">
        <f t="shared" si="87"/>
        <v/>
      </c>
      <c r="U679" s="306" t="str">
        <f t="shared" si="83"/>
        <v/>
      </c>
      <c r="V679" s="289"/>
      <c r="W679" s="303"/>
      <c r="X679" s="286"/>
      <c r="Y679" s="305" t="str">
        <f>+IF(AND(W679&gt;0,V679&lt;&gt;'Data Validation (ROP used only)'!$A$25),SUM(W679:X679),"")</f>
        <v/>
      </c>
      <c r="Z679" s="307">
        <f>IF(OR(V679='Data Validation (ROP used only)'!$A$25,ISBLANK(W679),ISERROR(W679/$I679)),0,W679/$I679)</f>
        <v>0</v>
      </c>
      <c r="AA679" s="308"/>
      <c r="AB679" s="309" t="str" cm="1">
        <f t="array" ref="AB679">_xlfn.IFS(AA679="","",AA679/I679&gt;=2,I679*2,AA679/I679&lt;2,AA679)</f>
        <v/>
      </c>
      <c r="AC679" s="310" t="str">
        <f t="shared" si="88"/>
        <v/>
      </c>
      <c r="AD679" s="286"/>
      <c r="AE679" s="305" t="str">
        <f t="shared" si="89"/>
        <v/>
      </c>
      <c r="AF679" s="311">
        <f t="shared" si="90"/>
        <v>0</v>
      </c>
      <c r="AG679" s="187" t="str">
        <f>IF(L679&gt;0,L679+W679+AB679+AC679+R679+#REF!+N679,"")</f>
        <v/>
      </c>
      <c r="AH679" s="188" t="str">
        <f>IF(L679&gt;0,+X679+AD679+S679+#REF!+O679,"")</f>
        <v/>
      </c>
    </row>
    <row r="680" spans="2:34" ht="13.8" outlineLevel="1" x14ac:dyDescent="0.25">
      <c r="B680" s="1"/>
      <c r="C680" s="1"/>
      <c r="D680" s="1"/>
      <c r="E680" s="2"/>
      <c r="F680" s="1"/>
      <c r="G680" s="2"/>
      <c r="H680" s="286"/>
      <c r="I680" s="287"/>
      <c r="J680" s="288" t="str">
        <f t="shared" si="84"/>
        <v/>
      </c>
      <c r="K680" s="288">
        <f t="shared" si="85"/>
        <v>0</v>
      </c>
      <c r="L680" s="303"/>
      <c r="M680" s="304"/>
      <c r="N680" s="303"/>
      <c r="O680" s="286"/>
      <c r="P680" s="305" t="str">
        <f t="shared" si="86"/>
        <v/>
      </c>
      <c r="Q680" s="304"/>
      <c r="R680" s="303"/>
      <c r="S680" s="286"/>
      <c r="T680" s="305" t="str">
        <f t="shared" si="87"/>
        <v/>
      </c>
      <c r="U680" s="306" t="str">
        <f t="shared" si="83"/>
        <v/>
      </c>
      <c r="V680" s="289"/>
      <c r="W680" s="303"/>
      <c r="X680" s="286"/>
      <c r="Y680" s="305" t="str">
        <f>+IF(AND(W680&gt;0,V680&lt;&gt;'Data Validation (ROP used only)'!$A$25),SUM(W680:X680),"")</f>
        <v/>
      </c>
      <c r="Z680" s="307">
        <f>IF(OR(V680='Data Validation (ROP used only)'!$A$25,ISBLANK(W680),ISERROR(W680/$I680)),0,W680/$I680)</f>
        <v>0</v>
      </c>
      <c r="AA680" s="308"/>
      <c r="AB680" s="309" t="str" cm="1">
        <f t="array" ref="AB680">_xlfn.IFS(AA680="","",AA680/I680&gt;=2,I680*2,AA680/I680&lt;2,AA680)</f>
        <v/>
      </c>
      <c r="AC680" s="310" t="str">
        <f t="shared" si="88"/>
        <v/>
      </c>
      <c r="AD680" s="286"/>
      <c r="AE680" s="305" t="str">
        <f t="shared" si="89"/>
        <v/>
      </c>
      <c r="AF680" s="311">
        <f t="shared" si="90"/>
        <v>0</v>
      </c>
      <c r="AG680" s="187" t="str">
        <f>IF(L680&gt;0,L680+W680+AB680+AC680+R680+#REF!+N680,"")</f>
        <v/>
      </c>
      <c r="AH680" s="188" t="str">
        <f>IF(L680&gt;0,+X680+AD680+S680+#REF!+O680,"")</f>
        <v/>
      </c>
    </row>
    <row r="681" spans="2:34" ht="13.8" outlineLevel="1" x14ac:dyDescent="0.25">
      <c r="B681" s="1"/>
      <c r="C681" s="1"/>
      <c r="D681" s="1"/>
      <c r="E681" s="2"/>
      <c r="F681" s="1"/>
      <c r="G681" s="2"/>
      <c r="H681" s="286"/>
      <c r="I681" s="287"/>
      <c r="J681" s="288" t="str">
        <f t="shared" si="84"/>
        <v/>
      </c>
      <c r="K681" s="288">
        <f t="shared" si="85"/>
        <v>0</v>
      </c>
      <c r="L681" s="303"/>
      <c r="M681" s="304"/>
      <c r="N681" s="303"/>
      <c r="O681" s="286"/>
      <c r="P681" s="305" t="str">
        <f t="shared" si="86"/>
        <v/>
      </c>
      <c r="Q681" s="304"/>
      <c r="R681" s="303"/>
      <c r="S681" s="286"/>
      <c r="T681" s="305" t="str">
        <f t="shared" si="87"/>
        <v/>
      </c>
      <c r="U681" s="306" t="str">
        <f t="shared" si="83"/>
        <v/>
      </c>
      <c r="V681" s="289"/>
      <c r="W681" s="303"/>
      <c r="X681" s="286"/>
      <c r="Y681" s="305" t="str">
        <f>+IF(AND(W681&gt;0,V681&lt;&gt;'Data Validation (ROP used only)'!$A$25),SUM(W681:X681),"")</f>
        <v/>
      </c>
      <c r="Z681" s="307">
        <f>IF(OR(V681='Data Validation (ROP used only)'!$A$25,ISBLANK(W681),ISERROR(W681/$I681)),0,W681/$I681)</f>
        <v>0</v>
      </c>
      <c r="AA681" s="308"/>
      <c r="AB681" s="309" t="str" cm="1">
        <f t="array" ref="AB681">_xlfn.IFS(AA681="","",AA681/I681&gt;=2,I681*2,AA681/I681&lt;2,AA681)</f>
        <v/>
      </c>
      <c r="AC681" s="310" t="str">
        <f t="shared" si="88"/>
        <v/>
      </c>
      <c r="AD681" s="286"/>
      <c r="AE681" s="305" t="str">
        <f t="shared" si="89"/>
        <v/>
      </c>
      <c r="AF681" s="311">
        <f t="shared" si="90"/>
        <v>0</v>
      </c>
      <c r="AG681" s="187" t="str">
        <f>IF(L681&gt;0,L681+W681+AB681+AC681+R681+#REF!+N681,"")</f>
        <v/>
      </c>
      <c r="AH681" s="188" t="str">
        <f>IF(L681&gt;0,+X681+AD681+S681+#REF!+O681,"")</f>
        <v/>
      </c>
    </row>
    <row r="682" spans="2:34" ht="13.8" outlineLevel="1" x14ac:dyDescent="0.25">
      <c r="B682" s="1"/>
      <c r="C682" s="1"/>
      <c r="D682" s="1"/>
      <c r="E682" s="2"/>
      <c r="F682" s="1"/>
      <c r="G682" s="2"/>
      <c r="H682" s="286"/>
      <c r="I682" s="287"/>
      <c r="J682" s="288" t="str">
        <f t="shared" si="84"/>
        <v/>
      </c>
      <c r="K682" s="288">
        <f t="shared" si="85"/>
        <v>0</v>
      </c>
      <c r="L682" s="303"/>
      <c r="M682" s="304"/>
      <c r="N682" s="303"/>
      <c r="O682" s="286"/>
      <c r="P682" s="305" t="str">
        <f t="shared" si="86"/>
        <v/>
      </c>
      <c r="Q682" s="304"/>
      <c r="R682" s="303"/>
      <c r="S682" s="286"/>
      <c r="T682" s="305" t="str">
        <f t="shared" si="87"/>
        <v/>
      </c>
      <c r="U682" s="306" t="str">
        <f t="shared" si="83"/>
        <v/>
      </c>
      <c r="V682" s="289"/>
      <c r="W682" s="303"/>
      <c r="X682" s="286"/>
      <c r="Y682" s="305" t="str">
        <f>+IF(AND(W682&gt;0,V682&lt;&gt;'Data Validation (ROP used only)'!$A$25),SUM(W682:X682),"")</f>
        <v/>
      </c>
      <c r="Z682" s="307">
        <f>IF(OR(V682='Data Validation (ROP used only)'!$A$25,ISBLANK(W682),ISERROR(W682/$I682)),0,W682/$I682)</f>
        <v>0</v>
      </c>
      <c r="AA682" s="308"/>
      <c r="AB682" s="309" t="str" cm="1">
        <f t="array" ref="AB682">_xlfn.IFS(AA682="","",AA682/I682&gt;=2,I682*2,AA682/I682&lt;2,AA682)</f>
        <v/>
      </c>
      <c r="AC682" s="310" t="str">
        <f t="shared" si="88"/>
        <v/>
      </c>
      <c r="AD682" s="286"/>
      <c r="AE682" s="305" t="str">
        <f t="shared" si="89"/>
        <v/>
      </c>
      <c r="AF682" s="311">
        <f t="shared" si="90"/>
        <v>0</v>
      </c>
      <c r="AG682" s="187" t="str">
        <f>IF(L682&gt;0,L682+W682+AB682+AC682+R682+#REF!+N682,"")</f>
        <v/>
      </c>
      <c r="AH682" s="188" t="str">
        <f>IF(L682&gt;0,+X682+AD682+S682+#REF!+O682,"")</f>
        <v/>
      </c>
    </row>
    <row r="683" spans="2:34" ht="13.8" outlineLevel="1" x14ac:dyDescent="0.25">
      <c r="B683" s="1"/>
      <c r="C683" s="1"/>
      <c r="D683" s="1"/>
      <c r="E683" s="2"/>
      <c r="F683" s="1"/>
      <c r="G683" s="2"/>
      <c r="H683" s="286"/>
      <c r="I683" s="287"/>
      <c r="J683" s="288" t="str">
        <f t="shared" si="84"/>
        <v/>
      </c>
      <c r="K683" s="288">
        <f t="shared" si="85"/>
        <v>0</v>
      </c>
      <c r="L683" s="303"/>
      <c r="M683" s="304"/>
      <c r="N683" s="303"/>
      <c r="O683" s="286"/>
      <c r="P683" s="305" t="str">
        <f t="shared" si="86"/>
        <v/>
      </c>
      <c r="Q683" s="304"/>
      <c r="R683" s="303"/>
      <c r="S683" s="286"/>
      <c r="T683" s="305" t="str">
        <f t="shared" si="87"/>
        <v/>
      </c>
      <c r="U683" s="306" t="str">
        <f t="shared" si="83"/>
        <v/>
      </c>
      <c r="V683" s="289"/>
      <c r="W683" s="303"/>
      <c r="X683" s="286"/>
      <c r="Y683" s="305" t="str">
        <f>+IF(AND(W683&gt;0,V683&lt;&gt;'Data Validation (ROP used only)'!$A$25),SUM(W683:X683),"")</f>
        <v/>
      </c>
      <c r="Z683" s="307">
        <f>IF(OR(V683='Data Validation (ROP used only)'!$A$25,ISBLANK(W683),ISERROR(W683/$I683)),0,W683/$I683)</f>
        <v>0</v>
      </c>
      <c r="AA683" s="308"/>
      <c r="AB683" s="309" t="str" cm="1">
        <f t="array" ref="AB683">_xlfn.IFS(AA683="","",AA683/I683&gt;=2,I683*2,AA683/I683&lt;2,AA683)</f>
        <v/>
      </c>
      <c r="AC683" s="310" t="str">
        <f t="shared" si="88"/>
        <v/>
      </c>
      <c r="AD683" s="286"/>
      <c r="AE683" s="305" t="str">
        <f t="shared" si="89"/>
        <v/>
      </c>
      <c r="AF683" s="311">
        <f t="shared" si="90"/>
        <v>0</v>
      </c>
      <c r="AG683" s="187" t="str">
        <f>IF(L683&gt;0,L683+W683+AB683+AC683+R683+#REF!+N683,"")</f>
        <v/>
      </c>
      <c r="AH683" s="188" t="str">
        <f>IF(L683&gt;0,+X683+AD683+S683+#REF!+O683,"")</f>
        <v/>
      </c>
    </row>
    <row r="684" spans="2:34" ht="13.8" outlineLevel="1" x14ac:dyDescent="0.25">
      <c r="B684" s="1"/>
      <c r="C684" s="1"/>
      <c r="D684" s="1"/>
      <c r="E684" s="2"/>
      <c r="F684" s="1"/>
      <c r="G684" s="2"/>
      <c r="H684" s="286"/>
      <c r="I684" s="287"/>
      <c r="J684" s="288" t="str">
        <f t="shared" si="84"/>
        <v/>
      </c>
      <c r="K684" s="288">
        <f t="shared" si="85"/>
        <v>0</v>
      </c>
      <c r="L684" s="303"/>
      <c r="M684" s="304"/>
      <c r="N684" s="303"/>
      <c r="O684" s="286"/>
      <c r="P684" s="305" t="str">
        <f t="shared" si="86"/>
        <v/>
      </c>
      <c r="Q684" s="304"/>
      <c r="R684" s="303"/>
      <c r="S684" s="286"/>
      <c r="T684" s="305" t="str">
        <f t="shared" si="87"/>
        <v/>
      </c>
      <c r="U684" s="306" t="str">
        <f t="shared" si="83"/>
        <v/>
      </c>
      <c r="V684" s="289"/>
      <c r="W684" s="303"/>
      <c r="X684" s="286"/>
      <c r="Y684" s="305" t="str">
        <f>+IF(AND(W684&gt;0,V684&lt;&gt;'Data Validation (ROP used only)'!$A$25),SUM(W684:X684),"")</f>
        <v/>
      </c>
      <c r="Z684" s="307">
        <f>IF(OR(V684='Data Validation (ROP used only)'!$A$25,ISBLANK(W684),ISERROR(W684/$I684)),0,W684/$I684)</f>
        <v>0</v>
      </c>
      <c r="AA684" s="308"/>
      <c r="AB684" s="309" t="str" cm="1">
        <f t="array" ref="AB684">_xlfn.IFS(AA684="","",AA684/I684&gt;=2,I684*2,AA684/I684&lt;2,AA684)</f>
        <v/>
      </c>
      <c r="AC684" s="310" t="str">
        <f t="shared" si="88"/>
        <v/>
      </c>
      <c r="AD684" s="286"/>
      <c r="AE684" s="305" t="str">
        <f t="shared" si="89"/>
        <v/>
      </c>
      <c r="AF684" s="311">
        <f t="shared" si="90"/>
        <v>0</v>
      </c>
      <c r="AG684" s="187" t="str">
        <f>IF(L684&gt;0,L684+W684+AB684+AC684+R684+#REF!+N684,"")</f>
        <v/>
      </c>
      <c r="AH684" s="188" t="str">
        <f>IF(L684&gt;0,+X684+AD684+S684+#REF!+O684,"")</f>
        <v/>
      </c>
    </row>
    <row r="685" spans="2:34" ht="13.8" outlineLevel="1" x14ac:dyDescent="0.25">
      <c r="B685" s="1"/>
      <c r="C685" s="1"/>
      <c r="D685" s="1"/>
      <c r="E685" s="2"/>
      <c r="F685" s="1"/>
      <c r="G685" s="2"/>
      <c r="H685" s="286"/>
      <c r="I685" s="287"/>
      <c r="J685" s="288" t="str">
        <f t="shared" si="84"/>
        <v/>
      </c>
      <c r="K685" s="288">
        <f t="shared" si="85"/>
        <v>0</v>
      </c>
      <c r="L685" s="303"/>
      <c r="M685" s="304"/>
      <c r="N685" s="303"/>
      <c r="O685" s="286"/>
      <c r="P685" s="305" t="str">
        <f t="shared" si="86"/>
        <v/>
      </c>
      <c r="Q685" s="304"/>
      <c r="R685" s="303"/>
      <c r="S685" s="286"/>
      <c r="T685" s="305" t="str">
        <f t="shared" si="87"/>
        <v/>
      </c>
      <c r="U685" s="306" t="str">
        <f t="shared" si="83"/>
        <v/>
      </c>
      <c r="V685" s="289"/>
      <c r="W685" s="303"/>
      <c r="X685" s="286"/>
      <c r="Y685" s="305" t="str">
        <f>+IF(AND(W685&gt;0,V685&lt;&gt;'Data Validation (ROP used only)'!$A$25),SUM(W685:X685),"")</f>
        <v/>
      </c>
      <c r="Z685" s="307">
        <f>IF(OR(V685='Data Validation (ROP used only)'!$A$25,ISBLANK(W685),ISERROR(W685/$I685)),0,W685/$I685)</f>
        <v>0</v>
      </c>
      <c r="AA685" s="308"/>
      <c r="AB685" s="309" t="str" cm="1">
        <f t="array" ref="AB685">_xlfn.IFS(AA685="","",AA685/I685&gt;=2,I685*2,AA685/I685&lt;2,AA685)</f>
        <v/>
      </c>
      <c r="AC685" s="310" t="str">
        <f t="shared" si="88"/>
        <v/>
      </c>
      <c r="AD685" s="286"/>
      <c r="AE685" s="305" t="str">
        <f t="shared" si="89"/>
        <v/>
      </c>
      <c r="AF685" s="311">
        <f t="shared" si="90"/>
        <v>0</v>
      </c>
      <c r="AG685" s="187" t="str">
        <f>IF(L685&gt;0,L685+W685+AB685+AC685+R685+#REF!+N685,"")</f>
        <v/>
      </c>
      <c r="AH685" s="188" t="str">
        <f>IF(L685&gt;0,+X685+AD685+S685+#REF!+O685,"")</f>
        <v/>
      </c>
    </row>
    <row r="686" spans="2:34" ht="13.8" outlineLevel="1" x14ac:dyDescent="0.25">
      <c r="B686" s="1"/>
      <c r="C686" s="1"/>
      <c r="D686" s="1"/>
      <c r="E686" s="2"/>
      <c r="F686" s="1"/>
      <c r="G686" s="2"/>
      <c r="H686" s="286"/>
      <c r="I686" s="287"/>
      <c r="J686" s="288" t="str">
        <f t="shared" si="84"/>
        <v/>
      </c>
      <c r="K686" s="288">
        <f t="shared" si="85"/>
        <v>0</v>
      </c>
      <c r="L686" s="303"/>
      <c r="M686" s="304"/>
      <c r="N686" s="303"/>
      <c r="O686" s="286"/>
      <c r="P686" s="305" t="str">
        <f t="shared" si="86"/>
        <v/>
      </c>
      <c r="Q686" s="304"/>
      <c r="R686" s="303"/>
      <c r="S686" s="286"/>
      <c r="T686" s="305" t="str">
        <f t="shared" si="87"/>
        <v/>
      </c>
      <c r="U686" s="306" t="str">
        <f t="shared" si="83"/>
        <v/>
      </c>
      <c r="V686" s="289"/>
      <c r="W686" s="303"/>
      <c r="X686" s="286"/>
      <c r="Y686" s="305" t="str">
        <f>+IF(AND(W686&gt;0,V686&lt;&gt;'Data Validation (ROP used only)'!$A$25),SUM(W686:X686),"")</f>
        <v/>
      </c>
      <c r="Z686" s="307">
        <f>IF(OR(V686='Data Validation (ROP used only)'!$A$25,ISBLANK(W686),ISERROR(W686/$I686)),0,W686/$I686)</f>
        <v>0</v>
      </c>
      <c r="AA686" s="308"/>
      <c r="AB686" s="309" t="str" cm="1">
        <f t="array" ref="AB686">_xlfn.IFS(AA686="","",AA686/I686&gt;=2,I686*2,AA686/I686&lt;2,AA686)</f>
        <v/>
      </c>
      <c r="AC686" s="310" t="str">
        <f t="shared" si="88"/>
        <v/>
      </c>
      <c r="AD686" s="286"/>
      <c r="AE686" s="305" t="str">
        <f t="shared" si="89"/>
        <v/>
      </c>
      <c r="AF686" s="311">
        <f t="shared" si="90"/>
        <v>0</v>
      </c>
      <c r="AG686" s="187" t="str">
        <f>IF(L686&gt;0,L686+W686+AB686+AC686+R686+#REF!+N686,"")</f>
        <v/>
      </c>
      <c r="AH686" s="188" t="str">
        <f>IF(L686&gt;0,+X686+AD686+S686+#REF!+O686,"")</f>
        <v/>
      </c>
    </row>
    <row r="687" spans="2:34" ht="13.8" outlineLevel="1" x14ac:dyDescent="0.25">
      <c r="B687" s="1"/>
      <c r="C687" s="1"/>
      <c r="D687" s="1"/>
      <c r="E687" s="2"/>
      <c r="F687" s="1"/>
      <c r="G687" s="2"/>
      <c r="H687" s="286"/>
      <c r="I687" s="287"/>
      <c r="J687" s="288" t="str">
        <f t="shared" si="84"/>
        <v/>
      </c>
      <c r="K687" s="288">
        <f t="shared" si="85"/>
        <v>0</v>
      </c>
      <c r="L687" s="303"/>
      <c r="M687" s="304"/>
      <c r="N687" s="303"/>
      <c r="O687" s="286"/>
      <c r="P687" s="305" t="str">
        <f t="shared" si="86"/>
        <v/>
      </c>
      <c r="Q687" s="304"/>
      <c r="R687" s="303"/>
      <c r="S687" s="286"/>
      <c r="T687" s="305" t="str">
        <f t="shared" si="87"/>
        <v/>
      </c>
      <c r="U687" s="306" t="str">
        <f t="shared" si="83"/>
        <v/>
      </c>
      <c r="V687" s="289"/>
      <c r="W687" s="303"/>
      <c r="X687" s="286"/>
      <c r="Y687" s="305" t="str">
        <f>+IF(AND(W687&gt;0,V687&lt;&gt;'Data Validation (ROP used only)'!$A$25),SUM(W687:X687),"")</f>
        <v/>
      </c>
      <c r="Z687" s="307">
        <f>IF(OR(V687='Data Validation (ROP used only)'!$A$25,ISBLANK(W687),ISERROR(W687/$I687)),0,W687/$I687)</f>
        <v>0</v>
      </c>
      <c r="AA687" s="308"/>
      <c r="AB687" s="309" t="str" cm="1">
        <f t="array" ref="AB687">_xlfn.IFS(AA687="","",AA687/I687&gt;=2,I687*2,AA687/I687&lt;2,AA687)</f>
        <v/>
      </c>
      <c r="AC687" s="310" t="str">
        <f t="shared" si="88"/>
        <v/>
      </c>
      <c r="AD687" s="286"/>
      <c r="AE687" s="305" t="str">
        <f t="shared" si="89"/>
        <v/>
      </c>
      <c r="AF687" s="311">
        <f t="shared" si="90"/>
        <v>0</v>
      </c>
      <c r="AG687" s="187" t="str">
        <f>IF(L687&gt;0,L687+W687+AB687+AC687+R687+#REF!+N687,"")</f>
        <v/>
      </c>
      <c r="AH687" s="188" t="str">
        <f>IF(L687&gt;0,+X687+AD687+S687+#REF!+O687,"")</f>
        <v/>
      </c>
    </row>
    <row r="688" spans="2:34" ht="13.8" outlineLevel="1" x14ac:dyDescent="0.25">
      <c r="B688" s="1"/>
      <c r="C688" s="1"/>
      <c r="D688" s="1"/>
      <c r="E688" s="2"/>
      <c r="F688" s="1"/>
      <c r="G688" s="2"/>
      <c r="H688" s="286"/>
      <c r="I688" s="287"/>
      <c r="J688" s="288" t="str">
        <f t="shared" si="84"/>
        <v/>
      </c>
      <c r="K688" s="288">
        <f t="shared" si="85"/>
        <v>0</v>
      </c>
      <c r="L688" s="303"/>
      <c r="M688" s="304"/>
      <c r="N688" s="303"/>
      <c r="O688" s="286"/>
      <c r="P688" s="305" t="str">
        <f t="shared" si="86"/>
        <v/>
      </c>
      <c r="Q688" s="304"/>
      <c r="R688" s="303"/>
      <c r="S688" s="286"/>
      <c r="T688" s="305" t="str">
        <f t="shared" si="87"/>
        <v/>
      </c>
      <c r="U688" s="306" t="str">
        <f t="shared" si="83"/>
        <v/>
      </c>
      <c r="V688" s="289"/>
      <c r="W688" s="303"/>
      <c r="X688" s="286"/>
      <c r="Y688" s="305" t="str">
        <f>+IF(AND(W688&gt;0,V688&lt;&gt;'Data Validation (ROP used only)'!$A$25),SUM(W688:X688),"")</f>
        <v/>
      </c>
      <c r="Z688" s="307">
        <f>IF(OR(V688='Data Validation (ROP used only)'!$A$25,ISBLANK(W688),ISERROR(W688/$I688)),0,W688/$I688)</f>
        <v>0</v>
      </c>
      <c r="AA688" s="308"/>
      <c r="AB688" s="309" t="str" cm="1">
        <f t="array" ref="AB688">_xlfn.IFS(AA688="","",AA688/I688&gt;=2,I688*2,AA688/I688&lt;2,AA688)</f>
        <v/>
      </c>
      <c r="AC688" s="310" t="str">
        <f t="shared" si="88"/>
        <v/>
      </c>
      <c r="AD688" s="286"/>
      <c r="AE688" s="305" t="str">
        <f t="shared" si="89"/>
        <v/>
      </c>
      <c r="AF688" s="311">
        <f t="shared" si="90"/>
        <v>0</v>
      </c>
      <c r="AG688" s="187" t="str">
        <f>IF(L688&gt;0,L688+W688+AB688+AC688+R688+#REF!+N688,"")</f>
        <v/>
      </c>
      <c r="AH688" s="188" t="str">
        <f>IF(L688&gt;0,+X688+AD688+S688+#REF!+O688,"")</f>
        <v/>
      </c>
    </row>
    <row r="689" spans="2:34" ht="13.8" outlineLevel="1" x14ac:dyDescent="0.25">
      <c r="B689" s="1"/>
      <c r="C689" s="1"/>
      <c r="D689" s="1"/>
      <c r="E689" s="2"/>
      <c r="F689" s="1"/>
      <c r="G689" s="2"/>
      <c r="H689" s="286"/>
      <c r="I689" s="287"/>
      <c r="J689" s="288" t="str">
        <f t="shared" si="84"/>
        <v/>
      </c>
      <c r="K689" s="288">
        <f t="shared" si="85"/>
        <v>0</v>
      </c>
      <c r="L689" s="303"/>
      <c r="M689" s="304"/>
      <c r="N689" s="303"/>
      <c r="O689" s="286"/>
      <c r="P689" s="305" t="str">
        <f t="shared" si="86"/>
        <v/>
      </c>
      <c r="Q689" s="304"/>
      <c r="R689" s="303"/>
      <c r="S689" s="286"/>
      <c r="T689" s="305" t="str">
        <f t="shared" si="87"/>
        <v/>
      </c>
      <c r="U689" s="306" t="str">
        <f t="shared" si="83"/>
        <v/>
      </c>
      <c r="V689" s="289"/>
      <c r="W689" s="303"/>
      <c r="X689" s="286"/>
      <c r="Y689" s="305" t="str">
        <f>+IF(AND(W689&gt;0,V689&lt;&gt;'Data Validation (ROP used only)'!$A$25),SUM(W689:X689),"")</f>
        <v/>
      </c>
      <c r="Z689" s="307">
        <f>IF(OR(V689='Data Validation (ROP used only)'!$A$25,ISBLANK(W689),ISERROR(W689/$I689)),0,W689/$I689)</f>
        <v>0</v>
      </c>
      <c r="AA689" s="308"/>
      <c r="AB689" s="309" t="str" cm="1">
        <f t="array" ref="AB689">_xlfn.IFS(AA689="","",AA689/I689&gt;=2,I689*2,AA689/I689&lt;2,AA689)</f>
        <v/>
      </c>
      <c r="AC689" s="310" t="str">
        <f t="shared" si="88"/>
        <v/>
      </c>
      <c r="AD689" s="286"/>
      <c r="AE689" s="305" t="str">
        <f t="shared" si="89"/>
        <v/>
      </c>
      <c r="AF689" s="311">
        <f t="shared" si="90"/>
        <v>0</v>
      </c>
      <c r="AG689" s="187" t="str">
        <f>IF(L689&gt;0,L689+W689+AB689+AC689+R689+#REF!+N689,"")</f>
        <v/>
      </c>
      <c r="AH689" s="188" t="str">
        <f>IF(L689&gt;0,+X689+AD689+S689+#REF!+O689,"")</f>
        <v/>
      </c>
    </row>
    <row r="690" spans="2:34" ht="13.8" outlineLevel="1" x14ac:dyDescent="0.25">
      <c r="B690" s="1"/>
      <c r="C690" s="1"/>
      <c r="D690" s="1"/>
      <c r="E690" s="2"/>
      <c r="F690" s="1"/>
      <c r="G690" s="2"/>
      <c r="H690" s="286"/>
      <c r="I690" s="287"/>
      <c r="J690" s="288" t="str">
        <f t="shared" si="84"/>
        <v/>
      </c>
      <c r="K690" s="288">
        <f t="shared" si="85"/>
        <v>0</v>
      </c>
      <c r="L690" s="303"/>
      <c r="M690" s="304"/>
      <c r="N690" s="303"/>
      <c r="O690" s="286"/>
      <c r="P690" s="305" t="str">
        <f t="shared" si="86"/>
        <v/>
      </c>
      <c r="Q690" s="304"/>
      <c r="R690" s="303"/>
      <c r="S690" s="286"/>
      <c r="T690" s="305" t="str">
        <f t="shared" si="87"/>
        <v/>
      </c>
      <c r="U690" s="306" t="str">
        <f t="shared" si="83"/>
        <v/>
      </c>
      <c r="V690" s="289"/>
      <c r="W690" s="303"/>
      <c r="X690" s="286"/>
      <c r="Y690" s="305" t="str">
        <f>+IF(AND(W690&gt;0,V690&lt;&gt;'Data Validation (ROP used only)'!$A$25),SUM(W690:X690),"")</f>
        <v/>
      </c>
      <c r="Z690" s="307">
        <f>IF(OR(V690='Data Validation (ROP used only)'!$A$25,ISBLANK(W690),ISERROR(W690/$I690)),0,W690/$I690)</f>
        <v>0</v>
      </c>
      <c r="AA690" s="308"/>
      <c r="AB690" s="309" t="str" cm="1">
        <f t="array" ref="AB690">_xlfn.IFS(AA690="","",AA690/I690&gt;=2,I690*2,AA690/I690&lt;2,AA690)</f>
        <v/>
      </c>
      <c r="AC690" s="310" t="str">
        <f t="shared" si="88"/>
        <v/>
      </c>
      <c r="AD690" s="286"/>
      <c r="AE690" s="305" t="str">
        <f t="shared" si="89"/>
        <v/>
      </c>
      <c r="AF690" s="311">
        <f t="shared" si="90"/>
        <v>0</v>
      </c>
      <c r="AG690" s="187" t="str">
        <f>IF(L690&gt;0,L690+W690+AB690+AC690+R690+#REF!+N690,"")</f>
        <v/>
      </c>
      <c r="AH690" s="188" t="str">
        <f>IF(L690&gt;0,+X690+AD690+S690+#REF!+O690,"")</f>
        <v/>
      </c>
    </row>
    <row r="691" spans="2:34" ht="13.8" outlineLevel="1" x14ac:dyDescent="0.25">
      <c r="B691" s="1"/>
      <c r="C691" s="1"/>
      <c r="D691" s="1"/>
      <c r="E691" s="2"/>
      <c r="F691" s="1"/>
      <c r="G691" s="2"/>
      <c r="H691" s="286"/>
      <c r="I691" s="287"/>
      <c r="J691" s="288" t="str">
        <f t="shared" si="84"/>
        <v/>
      </c>
      <c r="K691" s="288">
        <f t="shared" si="85"/>
        <v>0</v>
      </c>
      <c r="L691" s="303"/>
      <c r="M691" s="304"/>
      <c r="N691" s="303"/>
      <c r="O691" s="286"/>
      <c r="P691" s="305" t="str">
        <f t="shared" si="86"/>
        <v/>
      </c>
      <c r="Q691" s="304"/>
      <c r="R691" s="303"/>
      <c r="S691" s="286"/>
      <c r="T691" s="305" t="str">
        <f t="shared" si="87"/>
        <v/>
      </c>
      <c r="U691" s="306" t="str">
        <f t="shared" si="83"/>
        <v/>
      </c>
      <c r="V691" s="289"/>
      <c r="W691" s="303"/>
      <c r="X691" s="286"/>
      <c r="Y691" s="305" t="str">
        <f>+IF(AND(W691&gt;0,V691&lt;&gt;'Data Validation (ROP used only)'!$A$25),SUM(W691:X691),"")</f>
        <v/>
      </c>
      <c r="Z691" s="307">
        <f>IF(OR(V691='Data Validation (ROP used only)'!$A$25,ISBLANK(W691),ISERROR(W691/$I691)),0,W691/$I691)</f>
        <v>0</v>
      </c>
      <c r="AA691" s="308"/>
      <c r="AB691" s="309" t="str" cm="1">
        <f t="array" ref="AB691">_xlfn.IFS(AA691="","",AA691/I691&gt;=2,I691*2,AA691/I691&lt;2,AA691)</f>
        <v/>
      </c>
      <c r="AC691" s="310" t="str">
        <f t="shared" si="88"/>
        <v/>
      </c>
      <c r="AD691" s="286"/>
      <c r="AE691" s="305" t="str">
        <f t="shared" si="89"/>
        <v/>
      </c>
      <c r="AF691" s="311">
        <f t="shared" si="90"/>
        <v>0</v>
      </c>
      <c r="AG691" s="187" t="str">
        <f>IF(L691&gt;0,L691+W691+AB691+AC691+R691+#REF!+N691,"")</f>
        <v/>
      </c>
      <c r="AH691" s="188" t="str">
        <f>IF(L691&gt;0,+X691+AD691+S691+#REF!+O691,"")</f>
        <v/>
      </c>
    </row>
    <row r="692" spans="2:34" ht="13.8" outlineLevel="1" x14ac:dyDescent="0.25">
      <c r="B692" s="1"/>
      <c r="C692" s="1"/>
      <c r="D692" s="1"/>
      <c r="E692" s="2"/>
      <c r="F692" s="1"/>
      <c r="G692" s="2"/>
      <c r="H692" s="286"/>
      <c r="I692" s="287"/>
      <c r="J692" s="288" t="str">
        <f t="shared" si="84"/>
        <v/>
      </c>
      <c r="K692" s="288">
        <f t="shared" si="85"/>
        <v>0</v>
      </c>
      <c r="L692" s="303"/>
      <c r="M692" s="304"/>
      <c r="N692" s="303"/>
      <c r="O692" s="286"/>
      <c r="P692" s="305" t="str">
        <f t="shared" si="86"/>
        <v/>
      </c>
      <c r="Q692" s="304"/>
      <c r="R692" s="303"/>
      <c r="S692" s="286"/>
      <c r="T692" s="305" t="str">
        <f t="shared" si="87"/>
        <v/>
      </c>
      <c r="U692" s="306" t="str">
        <f t="shared" si="83"/>
        <v/>
      </c>
      <c r="V692" s="289"/>
      <c r="W692" s="303"/>
      <c r="X692" s="286"/>
      <c r="Y692" s="305" t="str">
        <f>+IF(AND(W692&gt;0,V692&lt;&gt;'Data Validation (ROP used only)'!$A$25),SUM(W692:X692),"")</f>
        <v/>
      </c>
      <c r="Z692" s="307">
        <f>IF(OR(V692='Data Validation (ROP used only)'!$A$25,ISBLANK(W692),ISERROR(W692/$I692)),0,W692/$I692)</f>
        <v>0</v>
      </c>
      <c r="AA692" s="308"/>
      <c r="AB692" s="309" t="str" cm="1">
        <f t="array" ref="AB692">_xlfn.IFS(AA692="","",AA692/I692&gt;=2,I692*2,AA692/I692&lt;2,AA692)</f>
        <v/>
      </c>
      <c r="AC692" s="310" t="str">
        <f t="shared" si="88"/>
        <v/>
      </c>
      <c r="AD692" s="286"/>
      <c r="AE692" s="305" t="str">
        <f t="shared" si="89"/>
        <v/>
      </c>
      <c r="AF692" s="311">
        <f t="shared" si="90"/>
        <v>0</v>
      </c>
      <c r="AG692" s="187" t="str">
        <f>IF(L692&gt;0,L692+W692+AB692+AC692+R692+#REF!+N692,"")</f>
        <v/>
      </c>
      <c r="AH692" s="188" t="str">
        <f>IF(L692&gt;0,+X692+AD692+S692+#REF!+O692,"")</f>
        <v/>
      </c>
    </row>
    <row r="693" spans="2:34" ht="13.8" outlineLevel="1" x14ac:dyDescent="0.25">
      <c r="B693" s="1"/>
      <c r="C693" s="1"/>
      <c r="D693" s="1"/>
      <c r="E693" s="2"/>
      <c r="F693" s="1"/>
      <c r="G693" s="2"/>
      <c r="H693" s="286"/>
      <c r="I693" s="287"/>
      <c r="J693" s="288" t="str">
        <f t="shared" si="84"/>
        <v/>
      </c>
      <c r="K693" s="288">
        <f t="shared" si="85"/>
        <v>0</v>
      </c>
      <c r="L693" s="303"/>
      <c r="M693" s="304"/>
      <c r="N693" s="303"/>
      <c r="O693" s="286"/>
      <c r="P693" s="305" t="str">
        <f t="shared" si="86"/>
        <v/>
      </c>
      <c r="Q693" s="304"/>
      <c r="R693" s="303"/>
      <c r="S693" s="286"/>
      <c r="T693" s="305" t="str">
        <f t="shared" si="87"/>
        <v/>
      </c>
      <c r="U693" s="306" t="str">
        <f t="shared" si="83"/>
        <v/>
      </c>
      <c r="V693" s="289"/>
      <c r="W693" s="303"/>
      <c r="X693" s="286"/>
      <c r="Y693" s="305" t="str">
        <f>+IF(AND(W693&gt;0,V693&lt;&gt;'Data Validation (ROP used only)'!$A$25),SUM(W693:X693),"")</f>
        <v/>
      </c>
      <c r="Z693" s="307">
        <f>IF(OR(V693='Data Validation (ROP used only)'!$A$25,ISBLANK(W693),ISERROR(W693/$I693)),0,W693/$I693)</f>
        <v>0</v>
      </c>
      <c r="AA693" s="308"/>
      <c r="AB693" s="309" t="str" cm="1">
        <f t="array" ref="AB693">_xlfn.IFS(AA693="","",AA693/I693&gt;=2,I693*2,AA693/I693&lt;2,AA693)</f>
        <v/>
      </c>
      <c r="AC693" s="310" t="str">
        <f t="shared" si="88"/>
        <v/>
      </c>
      <c r="AD693" s="286"/>
      <c r="AE693" s="305" t="str">
        <f t="shared" si="89"/>
        <v/>
      </c>
      <c r="AF693" s="311">
        <f t="shared" si="90"/>
        <v>0</v>
      </c>
      <c r="AG693" s="187" t="str">
        <f>IF(L693&gt;0,L693+W693+AB693+AC693+R693+#REF!+N693,"")</f>
        <v/>
      </c>
      <c r="AH693" s="188" t="str">
        <f>IF(L693&gt;0,+X693+AD693+S693+#REF!+O693,"")</f>
        <v/>
      </c>
    </row>
    <row r="694" spans="2:34" ht="13.8" outlineLevel="1" x14ac:dyDescent="0.25">
      <c r="B694" s="1"/>
      <c r="C694" s="1"/>
      <c r="D694" s="1"/>
      <c r="E694" s="2"/>
      <c r="F694" s="1"/>
      <c r="G694" s="2"/>
      <c r="H694" s="286"/>
      <c r="I694" s="287"/>
      <c r="J694" s="288" t="str">
        <f t="shared" si="84"/>
        <v/>
      </c>
      <c r="K694" s="288">
        <f t="shared" si="85"/>
        <v>0</v>
      </c>
      <c r="L694" s="303"/>
      <c r="M694" s="304"/>
      <c r="N694" s="303"/>
      <c r="O694" s="286"/>
      <c r="P694" s="305" t="str">
        <f t="shared" si="86"/>
        <v/>
      </c>
      <c r="Q694" s="304"/>
      <c r="R694" s="303"/>
      <c r="S694" s="286"/>
      <c r="T694" s="305" t="str">
        <f t="shared" si="87"/>
        <v/>
      </c>
      <c r="U694" s="306" t="str">
        <f t="shared" si="83"/>
        <v/>
      </c>
      <c r="V694" s="289"/>
      <c r="W694" s="303"/>
      <c r="X694" s="286"/>
      <c r="Y694" s="305" t="str">
        <f>+IF(AND(W694&gt;0,V694&lt;&gt;'Data Validation (ROP used only)'!$A$25),SUM(W694:X694),"")</f>
        <v/>
      </c>
      <c r="Z694" s="307">
        <f>IF(OR(V694='Data Validation (ROP used only)'!$A$25,ISBLANK(W694),ISERROR(W694/$I694)),0,W694/$I694)</f>
        <v>0</v>
      </c>
      <c r="AA694" s="308"/>
      <c r="AB694" s="309" t="str" cm="1">
        <f t="array" ref="AB694">_xlfn.IFS(AA694="","",AA694/I694&gt;=2,I694*2,AA694/I694&lt;2,AA694)</f>
        <v/>
      </c>
      <c r="AC694" s="310" t="str">
        <f t="shared" si="88"/>
        <v/>
      </c>
      <c r="AD694" s="286"/>
      <c r="AE694" s="305" t="str">
        <f t="shared" si="89"/>
        <v/>
      </c>
      <c r="AF694" s="311">
        <f t="shared" si="90"/>
        <v>0</v>
      </c>
      <c r="AG694" s="187" t="str">
        <f>IF(L694&gt;0,L694+W694+AB694+AC694+R694+#REF!+N694,"")</f>
        <v/>
      </c>
      <c r="AH694" s="188" t="str">
        <f>IF(L694&gt;0,+X694+AD694+S694+#REF!+O694,"")</f>
        <v/>
      </c>
    </row>
    <row r="695" spans="2:34" ht="13.8" outlineLevel="1" x14ac:dyDescent="0.25">
      <c r="B695" s="1"/>
      <c r="C695" s="1"/>
      <c r="D695" s="1"/>
      <c r="E695" s="2"/>
      <c r="F695" s="1"/>
      <c r="G695" s="2"/>
      <c r="H695" s="286"/>
      <c r="I695" s="287"/>
      <c r="J695" s="288" t="str">
        <f t="shared" si="84"/>
        <v/>
      </c>
      <c r="K695" s="288">
        <f t="shared" si="85"/>
        <v>0</v>
      </c>
      <c r="L695" s="303"/>
      <c r="M695" s="304"/>
      <c r="N695" s="303"/>
      <c r="O695" s="286"/>
      <c r="P695" s="305" t="str">
        <f t="shared" si="86"/>
        <v/>
      </c>
      <c r="Q695" s="304"/>
      <c r="R695" s="303"/>
      <c r="S695" s="286"/>
      <c r="T695" s="305" t="str">
        <f t="shared" si="87"/>
        <v/>
      </c>
      <c r="U695" s="306" t="str">
        <f t="shared" si="83"/>
        <v/>
      </c>
      <c r="V695" s="289"/>
      <c r="W695" s="303"/>
      <c r="X695" s="286"/>
      <c r="Y695" s="305" t="str">
        <f>+IF(AND(W695&gt;0,V695&lt;&gt;'Data Validation (ROP used only)'!$A$25),SUM(W695:X695),"")</f>
        <v/>
      </c>
      <c r="Z695" s="307">
        <f>IF(OR(V695='Data Validation (ROP used only)'!$A$25,ISBLANK(W695),ISERROR(W695/$I695)),0,W695/$I695)</f>
        <v>0</v>
      </c>
      <c r="AA695" s="308"/>
      <c r="AB695" s="309" t="str" cm="1">
        <f t="array" ref="AB695">_xlfn.IFS(AA695="","",AA695/I695&gt;=2,I695*2,AA695/I695&lt;2,AA695)</f>
        <v/>
      </c>
      <c r="AC695" s="310" t="str">
        <f t="shared" si="88"/>
        <v/>
      </c>
      <c r="AD695" s="286"/>
      <c r="AE695" s="305" t="str">
        <f t="shared" si="89"/>
        <v/>
      </c>
      <c r="AF695" s="311">
        <f t="shared" si="90"/>
        <v>0</v>
      </c>
      <c r="AG695" s="187" t="str">
        <f>IF(L695&gt;0,L695+W695+AB695+AC695+R695+#REF!+N695,"")</f>
        <v/>
      </c>
      <c r="AH695" s="188" t="str">
        <f>IF(L695&gt;0,+X695+AD695+S695+#REF!+O695,"")</f>
        <v/>
      </c>
    </row>
    <row r="696" spans="2:34" ht="13.8" outlineLevel="1" x14ac:dyDescent="0.25">
      <c r="B696" s="1"/>
      <c r="C696" s="1"/>
      <c r="D696" s="1"/>
      <c r="E696" s="2"/>
      <c r="F696" s="1"/>
      <c r="G696" s="2"/>
      <c r="H696" s="286"/>
      <c r="I696" s="287"/>
      <c r="J696" s="288" t="str">
        <f t="shared" si="84"/>
        <v/>
      </c>
      <c r="K696" s="288">
        <f t="shared" si="85"/>
        <v>0</v>
      </c>
      <c r="L696" s="303"/>
      <c r="M696" s="304"/>
      <c r="N696" s="303"/>
      <c r="O696" s="286"/>
      <c r="P696" s="305" t="str">
        <f t="shared" si="86"/>
        <v/>
      </c>
      <c r="Q696" s="304"/>
      <c r="R696" s="303"/>
      <c r="S696" s="286"/>
      <c r="T696" s="305" t="str">
        <f t="shared" si="87"/>
        <v/>
      </c>
      <c r="U696" s="306" t="str">
        <f t="shared" si="83"/>
        <v/>
      </c>
      <c r="V696" s="289"/>
      <c r="W696" s="303"/>
      <c r="X696" s="286"/>
      <c r="Y696" s="305" t="str">
        <f>+IF(AND(W696&gt;0,V696&lt;&gt;'Data Validation (ROP used only)'!$A$25),SUM(W696:X696),"")</f>
        <v/>
      </c>
      <c r="Z696" s="307">
        <f>IF(OR(V696='Data Validation (ROP used only)'!$A$25,ISBLANK(W696),ISERROR(W696/$I696)),0,W696/$I696)</f>
        <v>0</v>
      </c>
      <c r="AA696" s="308"/>
      <c r="AB696" s="309" t="str" cm="1">
        <f t="array" ref="AB696">_xlfn.IFS(AA696="","",AA696/I696&gt;=2,I696*2,AA696/I696&lt;2,AA696)</f>
        <v/>
      </c>
      <c r="AC696" s="310" t="str">
        <f t="shared" si="88"/>
        <v/>
      </c>
      <c r="AD696" s="286"/>
      <c r="AE696" s="305" t="str">
        <f t="shared" si="89"/>
        <v/>
      </c>
      <c r="AF696" s="311">
        <f t="shared" si="90"/>
        <v>0</v>
      </c>
      <c r="AG696" s="187" t="str">
        <f>IF(L696&gt;0,L696+W696+AB696+AC696+R696+#REF!+N696,"")</f>
        <v/>
      </c>
      <c r="AH696" s="188" t="str">
        <f>IF(L696&gt;0,+X696+AD696+S696+#REF!+O696,"")</f>
        <v/>
      </c>
    </row>
    <row r="697" spans="2:34" ht="13.8" outlineLevel="1" x14ac:dyDescent="0.25">
      <c r="B697" s="1"/>
      <c r="C697" s="1"/>
      <c r="D697" s="1"/>
      <c r="E697" s="2"/>
      <c r="F697" s="1"/>
      <c r="G697" s="2"/>
      <c r="H697" s="286"/>
      <c r="I697" s="287"/>
      <c r="J697" s="288" t="str">
        <f t="shared" si="84"/>
        <v/>
      </c>
      <c r="K697" s="288">
        <f t="shared" si="85"/>
        <v>0</v>
      </c>
      <c r="L697" s="303"/>
      <c r="M697" s="304"/>
      <c r="N697" s="303"/>
      <c r="O697" s="286"/>
      <c r="P697" s="305" t="str">
        <f t="shared" si="86"/>
        <v/>
      </c>
      <c r="Q697" s="304"/>
      <c r="R697" s="303"/>
      <c r="S697" s="286"/>
      <c r="T697" s="305" t="str">
        <f t="shared" si="87"/>
        <v/>
      </c>
      <c r="U697" s="306" t="str">
        <f t="shared" si="83"/>
        <v/>
      </c>
      <c r="V697" s="289"/>
      <c r="W697" s="303"/>
      <c r="X697" s="286"/>
      <c r="Y697" s="305" t="str">
        <f>+IF(AND(W697&gt;0,V697&lt;&gt;'Data Validation (ROP used only)'!$A$25),SUM(W697:X697),"")</f>
        <v/>
      </c>
      <c r="Z697" s="307">
        <f>IF(OR(V697='Data Validation (ROP used only)'!$A$25,ISBLANK(W697),ISERROR(W697/$I697)),0,W697/$I697)</f>
        <v>0</v>
      </c>
      <c r="AA697" s="308"/>
      <c r="AB697" s="309" t="str" cm="1">
        <f t="array" ref="AB697">_xlfn.IFS(AA697="","",AA697/I697&gt;=2,I697*2,AA697/I697&lt;2,AA697)</f>
        <v/>
      </c>
      <c r="AC697" s="310" t="str">
        <f t="shared" si="88"/>
        <v/>
      </c>
      <c r="AD697" s="286"/>
      <c r="AE697" s="305" t="str">
        <f t="shared" si="89"/>
        <v/>
      </c>
      <c r="AF697" s="311">
        <f t="shared" si="90"/>
        <v>0</v>
      </c>
      <c r="AG697" s="187" t="str">
        <f>IF(L697&gt;0,L697+W697+AB697+AC697+R697+#REF!+N697,"")</f>
        <v/>
      </c>
      <c r="AH697" s="188" t="str">
        <f>IF(L697&gt;0,+X697+AD697+S697+#REF!+O697,"")</f>
        <v/>
      </c>
    </row>
    <row r="698" spans="2:34" ht="13.8" outlineLevel="1" x14ac:dyDescent="0.25">
      <c r="B698" s="1"/>
      <c r="C698" s="1"/>
      <c r="D698" s="1"/>
      <c r="E698" s="2"/>
      <c r="F698" s="1"/>
      <c r="G698" s="2"/>
      <c r="H698" s="286"/>
      <c r="I698" s="287"/>
      <c r="J698" s="288" t="str">
        <f t="shared" si="84"/>
        <v/>
      </c>
      <c r="K698" s="288">
        <f t="shared" si="85"/>
        <v>0</v>
      </c>
      <c r="L698" s="303"/>
      <c r="M698" s="304"/>
      <c r="N698" s="303"/>
      <c r="O698" s="286"/>
      <c r="P698" s="305" t="str">
        <f t="shared" si="86"/>
        <v/>
      </c>
      <c r="Q698" s="304"/>
      <c r="R698" s="303"/>
      <c r="S698" s="286"/>
      <c r="T698" s="305" t="str">
        <f t="shared" si="87"/>
        <v/>
      </c>
      <c r="U698" s="306" t="str">
        <f t="shared" si="83"/>
        <v/>
      </c>
      <c r="V698" s="289"/>
      <c r="W698" s="303"/>
      <c r="X698" s="286"/>
      <c r="Y698" s="305" t="str">
        <f>+IF(AND(W698&gt;0,V698&lt;&gt;'Data Validation (ROP used only)'!$A$25),SUM(W698:X698),"")</f>
        <v/>
      </c>
      <c r="Z698" s="307">
        <f>IF(OR(V698='Data Validation (ROP used only)'!$A$25,ISBLANK(W698),ISERROR(W698/$I698)),0,W698/$I698)</f>
        <v>0</v>
      </c>
      <c r="AA698" s="308"/>
      <c r="AB698" s="309" t="str" cm="1">
        <f t="array" ref="AB698">_xlfn.IFS(AA698="","",AA698/I698&gt;=2,I698*2,AA698/I698&lt;2,AA698)</f>
        <v/>
      </c>
      <c r="AC698" s="310" t="str">
        <f t="shared" si="88"/>
        <v/>
      </c>
      <c r="AD698" s="286"/>
      <c r="AE698" s="305" t="str">
        <f t="shared" si="89"/>
        <v/>
      </c>
      <c r="AF698" s="311">
        <f t="shared" si="90"/>
        <v>0</v>
      </c>
      <c r="AG698" s="187" t="str">
        <f>IF(L698&gt;0,L698+W698+AB698+AC698+R698+#REF!+N698,"")</f>
        <v/>
      </c>
      <c r="AH698" s="188" t="str">
        <f>IF(L698&gt;0,+X698+AD698+S698+#REF!+O698,"")</f>
        <v/>
      </c>
    </row>
    <row r="699" spans="2:34" ht="13.8" outlineLevel="1" x14ac:dyDescent="0.25">
      <c r="B699" s="1"/>
      <c r="C699" s="1"/>
      <c r="D699" s="1"/>
      <c r="E699" s="2"/>
      <c r="F699" s="1"/>
      <c r="G699" s="2"/>
      <c r="H699" s="286"/>
      <c r="I699" s="287"/>
      <c r="J699" s="288" t="str">
        <f t="shared" si="84"/>
        <v/>
      </c>
      <c r="K699" s="288">
        <f t="shared" si="85"/>
        <v>0</v>
      </c>
      <c r="L699" s="303"/>
      <c r="M699" s="304"/>
      <c r="N699" s="303"/>
      <c r="O699" s="286"/>
      <c r="P699" s="305" t="str">
        <f t="shared" si="86"/>
        <v/>
      </c>
      <c r="Q699" s="304"/>
      <c r="R699" s="303"/>
      <c r="S699" s="286"/>
      <c r="T699" s="305" t="str">
        <f t="shared" si="87"/>
        <v/>
      </c>
      <c r="U699" s="306" t="str">
        <f t="shared" si="83"/>
        <v/>
      </c>
      <c r="V699" s="289"/>
      <c r="W699" s="303"/>
      <c r="X699" s="286"/>
      <c r="Y699" s="305" t="str">
        <f>+IF(AND(W699&gt;0,V699&lt;&gt;'Data Validation (ROP used only)'!$A$25),SUM(W699:X699),"")</f>
        <v/>
      </c>
      <c r="Z699" s="307">
        <f>IF(OR(V699='Data Validation (ROP used only)'!$A$25,ISBLANK(W699),ISERROR(W699/$I699)),0,W699/$I699)</f>
        <v>0</v>
      </c>
      <c r="AA699" s="308"/>
      <c r="AB699" s="309" t="str" cm="1">
        <f t="array" ref="AB699">_xlfn.IFS(AA699="","",AA699/I699&gt;=2,I699*2,AA699/I699&lt;2,AA699)</f>
        <v/>
      </c>
      <c r="AC699" s="310" t="str">
        <f t="shared" si="88"/>
        <v/>
      </c>
      <c r="AD699" s="286"/>
      <c r="AE699" s="305" t="str">
        <f t="shared" si="89"/>
        <v/>
      </c>
      <c r="AF699" s="311">
        <f t="shared" si="90"/>
        <v>0</v>
      </c>
      <c r="AG699" s="187" t="str">
        <f>IF(L699&gt;0,L699+W699+AB699+AC699+R699+#REF!+N699,"")</f>
        <v/>
      </c>
      <c r="AH699" s="188" t="str">
        <f>IF(L699&gt;0,+X699+AD699+S699+#REF!+O699,"")</f>
        <v/>
      </c>
    </row>
    <row r="700" spans="2:34" ht="13.8" outlineLevel="1" x14ac:dyDescent="0.25">
      <c r="B700" s="1"/>
      <c r="C700" s="1"/>
      <c r="D700" s="1"/>
      <c r="E700" s="2"/>
      <c r="F700" s="1"/>
      <c r="G700" s="2"/>
      <c r="H700" s="286"/>
      <c r="I700" s="287"/>
      <c r="J700" s="288" t="str">
        <f t="shared" si="84"/>
        <v/>
      </c>
      <c r="K700" s="288">
        <f t="shared" si="85"/>
        <v>0</v>
      </c>
      <c r="L700" s="303"/>
      <c r="M700" s="304"/>
      <c r="N700" s="303"/>
      <c r="O700" s="286"/>
      <c r="P700" s="305" t="str">
        <f t="shared" si="86"/>
        <v/>
      </c>
      <c r="Q700" s="304"/>
      <c r="R700" s="303"/>
      <c r="S700" s="286"/>
      <c r="T700" s="305" t="str">
        <f t="shared" si="87"/>
        <v/>
      </c>
      <c r="U700" s="306" t="str">
        <f t="shared" si="83"/>
        <v/>
      </c>
      <c r="V700" s="289"/>
      <c r="W700" s="303"/>
      <c r="X700" s="286"/>
      <c r="Y700" s="305" t="str">
        <f>+IF(AND(W700&gt;0,V700&lt;&gt;'Data Validation (ROP used only)'!$A$25),SUM(W700:X700),"")</f>
        <v/>
      </c>
      <c r="Z700" s="307">
        <f>IF(OR(V700='Data Validation (ROP used only)'!$A$25,ISBLANK(W700),ISERROR(W700/$I700)),0,W700/$I700)</f>
        <v>0</v>
      </c>
      <c r="AA700" s="308"/>
      <c r="AB700" s="309" t="str" cm="1">
        <f t="array" ref="AB700">_xlfn.IFS(AA700="","",AA700/I700&gt;=2,I700*2,AA700/I700&lt;2,AA700)</f>
        <v/>
      </c>
      <c r="AC700" s="310" t="str">
        <f t="shared" si="88"/>
        <v/>
      </c>
      <c r="AD700" s="286"/>
      <c r="AE700" s="305" t="str">
        <f t="shared" si="89"/>
        <v/>
      </c>
      <c r="AF700" s="311">
        <f t="shared" si="90"/>
        <v>0</v>
      </c>
      <c r="AG700" s="187" t="str">
        <f>IF(L700&gt;0,L700+W700+AB700+AC700+R700+#REF!+N700,"")</f>
        <v/>
      </c>
      <c r="AH700" s="188" t="str">
        <f>IF(L700&gt;0,+X700+AD700+S700+#REF!+O700,"")</f>
        <v/>
      </c>
    </row>
    <row r="701" spans="2:34" ht="13.8" outlineLevel="1" x14ac:dyDescent="0.25">
      <c r="B701" s="1"/>
      <c r="C701" s="1"/>
      <c r="D701" s="1"/>
      <c r="E701" s="2"/>
      <c r="F701" s="1"/>
      <c r="G701" s="2"/>
      <c r="H701" s="286"/>
      <c r="I701" s="287"/>
      <c r="J701" s="288" t="str">
        <f t="shared" si="84"/>
        <v/>
      </c>
      <c r="K701" s="288">
        <f t="shared" si="85"/>
        <v>0</v>
      </c>
      <c r="L701" s="303"/>
      <c r="M701" s="304"/>
      <c r="N701" s="303"/>
      <c r="O701" s="286"/>
      <c r="P701" s="305" t="str">
        <f t="shared" si="86"/>
        <v/>
      </c>
      <c r="Q701" s="304"/>
      <c r="R701" s="303"/>
      <c r="S701" s="286"/>
      <c r="T701" s="305" t="str">
        <f t="shared" si="87"/>
        <v/>
      </c>
      <c r="U701" s="306" t="str">
        <f t="shared" si="83"/>
        <v/>
      </c>
      <c r="V701" s="289"/>
      <c r="W701" s="303"/>
      <c r="X701" s="286"/>
      <c r="Y701" s="305" t="str">
        <f>+IF(AND(W701&gt;0,V701&lt;&gt;'Data Validation (ROP used only)'!$A$25),SUM(W701:X701),"")</f>
        <v/>
      </c>
      <c r="Z701" s="307">
        <f>IF(OR(V701='Data Validation (ROP used only)'!$A$25,ISBLANK(W701),ISERROR(W701/$I701)),0,W701/$I701)</f>
        <v>0</v>
      </c>
      <c r="AA701" s="308"/>
      <c r="AB701" s="309" t="str" cm="1">
        <f t="array" ref="AB701">_xlfn.IFS(AA701="","",AA701/I701&gt;=2,I701*2,AA701/I701&lt;2,AA701)</f>
        <v/>
      </c>
      <c r="AC701" s="310" t="str">
        <f t="shared" si="88"/>
        <v/>
      </c>
      <c r="AD701" s="286"/>
      <c r="AE701" s="305" t="str">
        <f t="shared" si="89"/>
        <v/>
      </c>
      <c r="AF701" s="311">
        <f t="shared" si="90"/>
        <v>0</v>
      </c>
      <c r="AG701" s="187" t="str">
        <f>IF(L701&gt;0,L701+W701+AB701+AC701+R701+#REF!+N701,"")</f>
        <v/>
      </c>
      <c r="AH701" s="188" t="str">
        <f>IF(L701&gt;0,+X701+AD701+S701+#REF!+O701,"")</f>
        <v/>
      </c>
    </row>
    <row r="702" spans="2:34" ht="13.8" outlineLevel="1" x14ac:dyDescent="0.25">
      <c r="B702" s="1"/>
      <c r="C702" s="1"/>
      <c r="D702" s="1"/>
      <c r="E702" s="2"/>
      <c r="F702" s="1"/>
      <c r="G702" s="2"/>
      <c r="H702" s="286"/>
      <c r="I702" s="287"/>
      <c r="J702" s="288" t="str">
        <f t="shared" si="84"/>
        <v/>
      </c>
      <c r="K702" s="288">
        <f t="shared" si="85"/>
        <v>0</v>
      </c>
      <c r="L702" s="303"/>
      <c r="M702" s="304"/>
      <c r="N702" s="303"/>
      <c r="O702" s="286"/>
      <c r="P702" s="305" t="str">
        <f t="shared" si="86"/>
        <v/>
      </c>
      <c r="Q702" s="304"/>
      <c r="R702" s="303"/>
      <c r="S702" s="286"/>
      <c r="T702" s="305" t="str">
        <f t="shared" si="87"/>
        <v/>
      </c>
      <c r="U702" s="306" t="str">
        <f t="shared" si="83"/>
        <v/>
      </c>
      <c r="V702" s="289"/>
      <c r="W702" s="303"/>
      <c r="X702" s="286"/>
      <c r="Y702" s="305" t="str">
        <f>+IF(AND(W702&gt;0,V702&lt;&gt;'Data Validation (ROP used only)'!$A$25),SUM(W702:X702),"")</f>
        <v/>
      </c>
      <c r="Z702" s="307">
        <f>IF(OR(V702='Data Validation (ROP used only)'!$A$25,ISBLANK(W702),ISERROR(W702/$I702)),0,W702/$I702)</f>
        <v>0</v>
      </c>
      <c r="AA702" s="308"/>
      <c r="AB702" s="309" t="str" cm="1">
        <f t="array" ref="AB702">_xlfn.IFS(AA702="","",AA702/I702&gt;=2,I702*2,AA702/I702&lt;2,AA702)</f>
        <v/>
      </c>
      <c r="AC702" s="310" t="str">
        <f t="shared" si="88"/>
        <v/>
      </c>
      <c r="AD702" s="286"/>
      <c r="AE702" s="305" t="str">
        <f t="shared" si="89"/>
        <v/>
      </c>
      <c r="AF702" s="311">
        <f t="shared" si="90"/>
        <v>0</v>
      </c>
      <c r="AG702" s="187" t="str">
        <f>IF(L702&gt;0,L702+W702+AB702+AC702+R702+#REF!+N702,"")</f>
        <v/>
      </c>
      <c r="AH702" s="188" t="str">
        <f>IF(L702&gt;0,+X702+AD702+S702+#REF!+O702,"")</f>
        <v/>
      </c>
    </row>
    <row r="703" spans="2:34" ht="13.8" outlineLevel="1" x14ac:dyDescent="0.25">
      <c r="B703" s="1"/>
      <c r="C703" s="1"/>
      <c r="D703" s="1"/>
      <c r="E703" s="2"/>
      <c r="F703" s="1"/>
      <c r="G703" s="2"/>
      <c r="H703" s="286"/>
      <c r="I703" s="287"/>
      <c r="J703" s="288" t="str">
        <f t="shared" si="84"/>
        <v/>
      </c>
      <c r="K703" s="288">
        <f t="shared" si="85"/>
        <v>0</v>
      </c>
      <c r="L703" s="303"/>
      <c r="M703" s="304"/>
      <c r="N703" s="303"/>
      <c r="O703" s="286"/>
      <c r="P703" s="305" t="str">
        <f t="shared" si="86"/>
        <v/>
      </c>
      <c r="Q703" s="304"/>
      <c r="R703" s="303"/>
      <c r="S703" s="286"/>
      <c r="T703" s="305" t="str">
        <f t="shared" si="87"/>
        <v/>
      </c>
      <c r="U703" s="306" t="str">
        <f t="shared" si="83"/>
        <v/>
      </c>
      <c r="V703" s="289"/>
      <c r="W703" s="303"/>
      <c r="X703" s="286"/>
      <c r="Y703" s="305" t="str">
        <f>+IF(AND(W703&gt;0,V703&lt;&gt;'Data Validation (ROP used only)'!$A$25),SUM(W703:X703),"")</f>
        <v/>
      </c>
      <c r="Z703" s="307">
        <f>IF(OR(V703='Data Validation (ROP used only)'!$A$25,ISBLANK(W703),ISERROR(W703/$I703)),0,W703/$I703)</f>
        <v>0</v>
      </c>
      <c r="AA703" s="308"/>
      <c r="AB703" s="309" t="str" cm="1">
        <f t="array" ref="AB703">_xlfn.IFS(AA703="","",AA703/I703&gt;=2,I703*2,AA703/I703&lt;2,AA703)</f>
        <v/>
      </c>
      <c r="AC703" s="310" t="str">
        <f t="shared" si="88"/>
        <v/>
      </c>
      <c r="AD703" s="286"/>
      <c r="AE703" s="305" t="str">
        <f t="shared" si="89"/>
        <v/>
      </c>
      <c r="AF703" s="311">
        <f t="shared" si="90"/>
        <v>0</v>
      </c>
      <c r="AG703" s="187" t="str">
        <f>IF(L703&gt;0,L703+W703+AB703+AC703+R703+#REF!+N703,"")</f>
        <v/>
      </c>
      <c r="AH703" s="188" t="str">
        <f>IF(L703&gt;0,+X703+AD703+S703+#REF!+O703,"")</f>
        <v/>
      </c>
    </row>
    <row r="704" spans="2:34" ht="13.8" outlineLevel="1" x14ac:dyDescent="0.25">
      <c r="B704" s="1"/>
      <c r="C704" s="1"/>
      <c r="D704" s="1"/>
      <c r="E704" s="2"/>
      <c r="F704" s="1"/>
      <c r="G704" s="2"/>
      <c r="H704" s="286"/>
      <c r="I704" s="287"/>
      <c r="J704" s="288" t="str">
        <f t="shared" si="84"/>
        <v/>
      </c>
      <c r="K704" s="288">
        <f t="shared" si="85"/>
        <v>0</v>
      </c>
      <c r="L704" s="303"/>
      <c r="M704" s="304"/>
      <c r="N704" s="303"/>
      <c r="O704" s="286"/>
      <c r="P704" s="305" t="str">
        <f t="shared" si="86"/>
        <v/>
      </c>
      <c r="Q704" s="304"/>
      <c r="R704" s="303"/>
      <c r="S704" s="286"/>
      <c r="T704" s="305" t="str">
        <f t="shared" si="87"/>
        <v/>
      </c>
      <c r="U704" s="306" t="str">
        <f t="shared" si="83"/>
        <v/>
      </c>
      <c r="V704" s="289"/>
      <c r="W704" s="303"/>
      <c r="X704" s="286"/>
      <c r="Y704" s="305" t="str">
        <f>+IF(AND(W704&gt;0,V704&lt;&gt;'Data Validation (ROP used only)'!$A$25),SUM(W704:X704),"")</f>
        <v/>
      </c>
      <c r="Z704" s="307">
        <f>IF(OR(V704='Data Validation (ROP used only)'!$A$25,ISBLANK(W704),ISERROR(W704/$I704)),0,W704/$I704)</f>
        <v>0</v>
      </c>
      <c r="AA704" s="308"/>
      <c r="AB704" s="309" t="str" cm="1">
        <f t="array" ref="AB704">_xlfn.IFS(AA704="","",AA704/I704&gt;=2,I704*2,AA704/I704&lt;2,AA704)</f>
        <v/>
      </c>
      <c r="AC704" s="310" t="str">
        <f t="shared" si="88"/>
        <v/>
      </c>
      <c r="AD704" s="286"/>
      <c r="AE704" s="305" t="str">
        <f t="shared" si="89"/>
        <v/>
      </c>
      <c r="AF704" s="311">
        <f t="shared" si="90"/>
        <v>0</v>
      </c>
      <c r="AG704" s="187" t="str">
        <f>IF(L704&gt;0,L704+W704+AB704+AC704+R704+#REF!+N704,"")</f>
        <v/>
      </c>
      <c r="AH704" s="188" t="str">
        <f>IF(L704&gt;0,+X704+AD704+S704+#REF!+O704,"")</f>
        <v/>
      </c>
    </row>
    <row r="705" spans="2:34" ht="13.8" outlineLevel="1" x14ac:dyDescent="0.25">
      <c r="B705" s="1"/>
      <c r="C705" s="1"/>
      <c r="D705" s="1"/>
      <c r="E705" s="2"/>
      <c r="F705" s="1"/>
      <c r="G705" s="2"/>
      <c r="H705" s="286"/>
      <c r="I705" s="287"/>
      <c r="J705" s="288" t="str">
        <f t="shared" si="84"/>
        <v/>
      </c>
      <c r="K705" s="288">
        <f t="shared" si="85"/>
        <v>0</v>
      </c>
      <c r="L705" s="303"/>
      <c r="M705" s="304"/>
      <c r="N705" s="303"/>
      <c r="O705" s="286"/>
      <c r="P705" s="305" t="str">
        <f t="shared" si="86"/>
        <v/>
      </c>
      <c r="Q705" s="304"/>
      <c r="R705" s="303"/>
      <c r="S705" s="286"/>
      <c r="T705" s="305" t="str">
        <f t="shared" si="87"/>
        <v/>
      </c>
      <c r="U705" s="306" t="str">
        <f t="shared" si="83"/>
        <v/>
      </c>
      <c r="V705" s="289"/>
      <c r="W705" s="303"/>
      <c r="X705" s="286"/>
      <c r="Y705" s="305" t="str">
        <f>+IF(AND(W705&gt;0,V705&lt;&gt;'Data Validation (ROP used only)'!$A$25),SUM(W705:X705),"")</f>
        <v/>
      </c>
      <c r="Z705" s="307">
        <f>IF(OR(V705='Data Validation (ROP used only)'!$A$25,ISBLANK(W705),ISERROR(W705/$I705)),0,W705/$I705)</f>
        <v>0</v>
      </c>
      <c r="AA705" s="308"/>
      <c r="AB705" s="309" t="str" cm="1">
        <f t="array" ref="AB705">_xlfn.IFS(AA705="","",AA705/I705&gt;=2,I705*2,AA705/I705&lt;2,AA705)</f>
        <v/>
      </c>
      <c r="AC705" s="310" t="str">
        <f t="shared" si="88"/>
        <v/>
      </c>
      <c r="AD705" s="286"/>
      <c r="AE705" s="305" t="str">
        <f t="shared" si="89"/>
        <v/>
      </c>
      <c r="AF705" s="311">
        <f t="shared" si="90"/>
        <v>0</v>
      </c>
      <c r="AG705" s="187" t="str">
        <f>IF(L705&gt;0,L705+W705+AB705+AC705+R705+#REF!+N705,"")</f>
        <v/>
      </c>
      <c r="AH705" s="188" t="str">
        <f>IF(L705&gt;0,+X705+AD705+S705+#REF!+O705,"")</f>
        <v/>
      </c>
    </row>
    <row r="706" spans="2:34" ht="13.8" outlineLevel="1" x14ac:dyDescent="0.25">
      <c r="B706" s="1"/>
      <c r="C706" s="1"/>
      <c r="D706" s="1"/>
      <c r="E706" s="2"/>
      <c r="F706" s="1"/>
      <c r="G706" s="2"/>
      <c r="H706" s="286"/>
      <c r="I706" s="287"/>
      <c r="J706" s="288" t="str">
        <f t="shared" si="84"/>
        <v/>
      </c>
      <c r="K706" s="288">
        <f t="shared" si="85"/>
        <v>0</v>
      </c>
      <c r="L706" s="303"/>
      <c r="M706" s="304"/>
      <c r="N706" s="303"/>
      <c r="O706" s="286"/>
      <c r="P706" s="305" t="str">
        <f t="shared" si="86"/>
        <v/>
      </c>
      <c r="Q706" s="304"/>
      <c r="R706" s="303"/>
      <c r="S706" s="286"/>
      <c r="T706" s="305" t="str">
        <f t="shared" si="87"/>
        <v/>
      </c>
      <c r="U706" s="306" t="str">
        <f t="shared" si="83"/>
        <v/>
      </c>
      <c r="V706" s="289"/>
      <c r="W706" s="303"/>
      <c r="X706" s="286"/>
      <c r="Y706" s="305" t="str">
        <f>+IF(AND(W706&gt;0,V706&lt;&gt;'Data Validation (ROP used only)'!$A$25),SUM(W706:X706),"")</f>
        <v/>
      </c>
      <c r="Z706" s="307">
        <f>IF(OR(V706='Data Validation (ROP used only)'!$A$25,ISBLANK(W706),ISERROR(W706/$I706)),0,W706/$I706)</f>
        <v>0</v>
      </c>
      <c r="AA706" s="308"/>
      <c r="AB706" s="309" t="str" cm="1">
        <f t="array" ref="AB706">_xlfn.IFS(AA706="","",AA706/I706&gt;=2,I706*2,AA706/I706&lt;2,AA706)</f>
        <v/>
      </c>
      <c r="AC706" s="310" t="str">
        <f t="shared" si="88"/>
        <v/>
      </c>
      <c r="AD706" s="286"/>
      <c r="AE706" s="305" t="str">
        <f t="shared" si="89"/>
        <v/>
      </c>
      <c r="AF706" s="311">
        <f t="shared" si="90"/>
        <v>0</v>
      </c>
      <c r="AG706" s="187" t="str">
        <f>IF(L706&gt;0,L706+W706+AB706+AC706+R706+#REF!+N706,"")</f>
        <v/>
      </c>
      <c r="AH706" s="188" t="str">
        <f>IF(L706&gt;0,+X706+AD706+S706+#REF!+O706,"")</f>
        <v/>
      </c>
    </row>
    <row r="707" spans="2:34" ht="13.8" outlineLevel="1" x14ac:dyDescent="0.25">
      <c r="B707" s="1"/>
      <c r="C707" s="1"/>
      <c r="D707" s="1"/>
      <c r="E707" s="2"/>
      <c r="F707" s="1"/>
      <c r="G707" s="2"/>
      <c r="H707" s="286"/>
      <c r="I707" s="287"/>
      <c r="J707" s="288" t="str">
        <f t="shared" si="84"/>
        <v/>
      </c>
      <c r="K707" s="288">
        <f t="shared" si="85"/>
        <v>0</v>
      </c>
      <c r="L707" s="303"/>
      <c r="M707" s="304"/>
      <c r="N707" s="303"/>
      <c r="O707" s="286"/>
      <c r="P707" s="305" t="str">
        <f t="shared" si="86"/>
        <v/>
      </c>
      <c r="Q707" s="304"/>
      <c r="R707" s="303"/>
      <c r="S707" s="286"/>
      <c r="T707" s="305" t="str">
        <f t="shared" si="87"/>
        <v/>
      </c>
      <c r="U707" s="306" t="str">
        <f t="shared" si="83"/>
        <v/>
      </c>
      <c r="V707" s="289"/>
      <c r="W707" s="303"/>
      <c r="X707" s="286"/>
      <c r="Y707" s="305" t="str">
        <f>+IF(AND(W707&gt;0,V707&lt;&gt;'Data Validation (ROP used only)'!$A$25),SUM(W707:X707),"")</f>
        <v/>
      </c>
      <c r="Z707" s="307">
        <f>IF(OR(V707='Data Validation (ROP used only)'!$A$25,ISBLANK(W707),ISERROR(W707/$I707)),0,W707/$I707)</f>
        <v>0</v>
      </c>
      <c r="AA707" s="308"/>
      <c r="AB707" s="309" t="str" cm="1">
        <f t="array" ref="AB707">_xlfn.IFS(AA707="","",AA707/I707&gt;=2,I707*2,AA707/I707&lt;2,AA707)</f>
        <v/>
      </c>
      <c r="AC707" s="310" t="str">
        <f t="shared" si="88"/>
        <v/>
      </c>
      <c r="AD707" s="286"/>
      <c r="AE707" s="305" t="str">
        <f t="shared" si="89"/>
        <v/>
      </c>
      <c r="AF707" s="311">
        <f t="shared" si="90"/>
        <v>0</v>
      </c>
      <c r="AG707" s="187" t="str">
        <f>IF(L707&gt;0,L707+W707+AB707+AC707+R707+#REF!+N707,"")</f>
        <v/>
      </c>
      <c r="AH707" s="188" t="str">
        <f>IF(L707&gt;0,+X707+AD707+S707+#REF!+O707,"")</f>
        <v/>
      </c>
    </row>
    <row r="708" spans="2:34" ht="13.8" outlineLevel="1" x14ac:dyDescent="0.25">
      <c r="B708" s="1"/>
      <c r="C708" s="1"/>
      <c r="D708" s="1"/>
      <c r="E708" s="2"/>
      <c r="F708" s="1"/>
      <c r="G708" s="2"/>
      <c r="H708" s="286"/>
      <c r="I708" s="287"/>
      <c r="J708" s="288" t="str">
        <f t="shared" si="84"/>
        <v/>
      </c>
      <c r="K708" s="288">
        <f t="shared" si="85"/>
        <v>0</v>
      </c>
      <c r="L708" s="303"/>
      <c r="M708" s="304"/>
      <c r="N708" s="303"/>
      <c r="O708" s="286"/>
      <c r="P708" s="305" t="str">
        <f t="shared" si="86"/>
        <v/>
      </c>
      <c r="Q708" s="304"/>
      <c r="R708" s="303"/>
      <c r="S708" s="286"/>
      <c r="T708" s="305" t="str">
        <f t="shared" si="87"/>
        <v/>
      </c>
      <c r="U708" s="306" t="str">
        <f t="shared" si="83"/>
        <v/>
      </c>
      <c r="V708" s="289"/>
      <c r="W708" s="303"/>
      <c r="X708" s="286"/>
      <c r="Y708" s="305" t="str">
        <f>+IF(AND(W708&gt;0,V708&lt;&gt;'Data Validation (ROP used only)'!$A$25),SUM(W708:X708),"")</f>
        <v/>
      </c>
      <c r="Z708" s="307">
        <f>IF(OR(V708='Data Validation (ROP used only)'!$A$25,ISBLANK(W708),ISERROR(W708/$I708)),0,W708/$I708)</f>
        <v>0</v>
      </c>
      <c r="AA708" s="308"/>
      <c r="AB708" s="309" t="str" cm="1">
        <f t="array" ref="AB708">_xlfn.IFS(AA708="","",AA708/I708&gt;=2,I708*2,AA708/I708&lt;2,AA708)</f>
        <v/>
      </c>
      <c r="AC708" s="310" t="str">
        <f t="shared" si="88"/>
        <v/>
      </c>
      <c r="AD708" s="286"/>
      <c r="AE708" s="305" t="str">
        <f t="shared" si="89"/>
        <v/>
      </c>
      <c r="AF708" s="311">
        <f t="shared" si="90"/>
        <v>0</v>
      </c>
      <c r="AG708" s="187" t="str">
        <f>IF(L708&gt;0,L708+W708+AB708+AC708+R708+#REF!+N708,"")</f>
        <v/>
      </c>
      <c r="AH708" s="188" t="str">
        <f>IF(L708&gt;0,+X708+AD708+S708+#REF!+O708,"")</f>
        <v/>
      </c>
    </row>
    <row r="709" spans="2:34" ht="13.8" outlineLevel="1" x14ac:dyDescent="0.25">
      <c r="B709" s="1"/>
      <c r="C709" s="1"/>
      <c r="D709" s="1"/>
      <c r="E709" s="2"/>
      <c r="F709" s="1"/>
      <c r="G709" s="2"/>
      <c r="H709" s="286"/>
      <c r="I709" s="287"/>
      <c r="J709" s="288" t="str">
        <f t="shared" si="84"/>
        <v/>
      </c>
      <c r="K709" s="288">
        <f t="shared" si="85"/>
        <v>0</v>
      </c>
      <c r="L709" s="303"/>
      <c r="M709" s="304"/>
      <c r="N709" s="303"/>
      <c r="O709" s="286"/>
      <c r="P709" s="305" t="str">
        <f t="shared" si="86"/>
        <v/>
      </c>
      <c r="Q709" s="304"/>
      <c r="R709" s="303"/>
      <c r="S709" s="286"/>
      <c r="T709" s="305" t="str">
        <f t="shared" si="87"/>
        <v/>
      </c>
      <c r="U709" s="306" t="str">
        <f t="shared" si="83"/>
        <v/>
      </c>
      <c r="V709" s="289"/>
      <c r="W709" s="303"/>
      <c r="X709" s="286"/>
      <c r="Y709" s="305" t="str">
        <f>+IF(AND(W709&gt;0,V709&lt;&gt;'Data Validation (ROP used only)'!$A$25),SUM(W709:X709),"")</f>
        <v/>
      </c>
      <c r="Z709" s="307">
        <f>IF(OR(V709='Data Validation (ROP used only)'!$A$25,ISBLANK(W709),ISERROR(W709/$I709)),0,W709/$I709)</f>
        <v>0</v>
      </c>
      <c r="AA709" s="308"/>
      <c r="AB709" s="309" t="str" cm="1">
        <f t="array" ref="AB709">_xlfn.IFS(AA709="","",AA709/I709&gt;=2,I709*2,AA709/I709&lt;2,AA709)</f>
        <v/>
      </c>
      <c r="AC709" s="310" t="str">
        <f t="shared" si="88"/>
        <v/>
      </c>
      <c r="AD709" s="286"/>
      <c r="AE709" s="305" t="str">
        <f t="shared" si="89"/>
        <v/>
      </c>
      <c r="AF709" s="311">
        <f t="shared" si="90"/>
        <v>0</v>
      </c>
      <c r="AG709" s="187" t="str">
        <f>IF(L709&gt;0,L709+W709+AB709+AC709+R709+#REF!+N709,"")</f>
        <v/>
      </c>
      <c r="AH709" s="188" t="str">
        <f>IF(L709&gt;0,+X709+AD709+S709+#REF!+O709,"")</f>
        <v/>
      </c>
    </row>
    <row r="710" spans="2:34" ht="13.8" outlineLevel="1" x14ac:dyDescent="0.25">
      <c r="B710" s="1"/>
      <c r="C710" s="1"/>
      <c r="D710" s="1"/>
      <c r="E710" s="2"/>
      <c r="F710" s="1"/>
      <c r="G710" s="2"/>
      <c r="H710" s="286"/>
      <c r="I710" s="287"/>
      <c r="J710" s="288" t="str">
        <f t="shared" si="84"/>
        <v/>
      </c>
      <c r="K710" s="288">
        <f t="shared" si="85"/>
        <v>0</v>
      </c>
      <c r="L710" s="303"/>
      <c r="M710" s="304"/>
      <c r="N710" s="303"/>
      <c r="O710" s="286"/>
      <c r="P710" s="305" t="str">
        <f t="shared" si="86"/>
        <v/>
      </c>
      <c r="Q710" s="304"/>
      <c r="R710" s="303"/>
      <c r="S710" s="286"/>
      <c r="T710" s="305" t="str">
        <f t="shared" si="87"/>
        <v/>
      </c>
      <c r="U710" s="306" t="str">
        <f t="shared" si="83"/>
        <v/>
      </c>
      <c r="V710" s="289"/>
      <c r="W710" s="303"/>
      <c r="X710" s="286"/>
      <c r="Y710" s="305" t="str">
        <f>+IF(AND(W710&gt;0,V710&lt;&gt;'Data Validation (ROP used only)'!$A$25),SUM(W710:X710),"")</f>
        <v/>
      </c>
      <c r="Z710" s="307">
        <f>IF(OR(V710='Data Validation (ROP used only)'!$A$25,ISBLANK(W710),ISERROR(W710/$I710)),0,W710/$I710)</f>
        <v>0</v>
      </c>
      <c r="AA710" s="308"/>
      <c r="AB710" s="309" t="str" cm="1">
        <f t="array" ref="AB710">_xlfn.IFS(AA710="","",AA710/I710&gt;=2,I710*2,AA710/I710&lt;2,AA710)</f>
        <v/>
      </c>
      <c r="AC710" s="310" t="str">
        <f t="shared" si="88"/>
        <v/>
      </c>
      <c r="AD710" s="286"/>
      <c r="AE710" s="305" t="str">
        <f t="shared" si="89"/>
        <v/>
      </c>
      <c r="AF710" s="311">
        <f t="shared" si="90"/>
        <v>0</v>
      </c>
      <c r="AG710" s="187" t="str">
        <f>IF(L710&gt;0,L710+W710+AB710+AC710+R710+#REF!+N710,"")</f>
        <v/>
      </c>
      <c r="AH710" s="188" t="str">
        <f>IF(L710&gt;0,+X710+AD710+S710+#REF!+O710,"")</f>
        <v/>
      </c>
    </row>
    <row r="711" spans="2:34" ht="13.8" outlineLevel="1" x14ac:dyDescent="0.25">
      <c r="B711" s="1"/>
      <c r="C711" s="1"/>
      <c r="D711" s="1"/>
      <c r="E711" s="2"/>
      <c r="F711" s="1"/>
      <c r="G711" s="2"/>
      <c r="H711" s="286"/>
      <c r="I711" s="287"/>
      <c r="J711" s="288" t="str">
        <f t="shared" si="84"/>
        <v/>
      </c>
      <c r="K711" s="288">
        <f t="shared" si="85"/>
        <v>0</v>
      </c>
      <c r="L711" s="303"/>
      <c r="M711" s="304"/>
      <c r="N711" s="303"/>
      <c r="O711" s="286"/>
      <c r="P711" s="305" t="str">
        <f t="shared" si="86"/>
        <v/>
      </c>
      <c r="Q711" s="304"/>
      <c r="R711" s="303"/>
      <c r="S711" s="286"/>
      <c r="T711" s="305" t="str">
        <f t="shared" si="87"/>
        <v/>
      </c>
      <c r="U711" s="306" t="str">
        <f t="shared" si="83"/>
        <v/>
      </c>
      <c r="V711" s="289"/>
      <c r="W711" s="303"/>
      <c r="X711" s="286"/>
      <c r="Y711" s="305" t="str">
        <f>+IF(AND(W711&gt;0,V711&lt;&gt;'Data Validation (ROP used only)'!$A$25),SUM(W711:X711),"")</f>
        <v/>
      </c>
      <c r="Z711" s="307">
        <f>IF(OR(V711='Data Validation (ROP used only)'!$A$25,ISBLANK(W711),ISERROR(W711/$I711)),0,W711/$I711)</f>
        <v>0</v>
      </c>
      <c r="AA711" s="308"/>
      <c r="AB711" s="309" t="str" cm="1">
        <f t="array" ref="AB711">_xlfn.IFS(AA711="","",AA711/I711&gt;=2,I711*2,AA711/I711&lt;2,AA711)</f>
        <v/>
      </c>
      <c r="AC711" s="310" t="str">
        <f t="shared" si="88"/>
        <v/>
      </c>
      <c r="AD711" s="286"/>
      <c r="AE711" s="305" t="str">
        <f t="shared" si="89"/>
        <v/>
      </c>
      <c r="AF711" s="311">
        <f t="shared" si="90"/>
        <v>0</v>
      </c>
      <c r="AG711" s="187" t="str">
        <f>IF(L711&gt;0,L711+W711+AB711+AC711+R711+#REF!+N711,"")</f>
        <v/>
      </c>
      <c r="AH711" s="188" t="str">
        <f>IF(L711&gt;0,+X711+AD711+S711+#REF!+O711,"")</f>
        <v/>
      </c>
    </row>
    <row r="712" spans="2:34" ht="13.8" outlineLevel="1" x14ac:dyDescent="0.25">
      <c r="B712" s="1"/>
      <c r="C712" s="1"/>
      <c r="D712" s="1"/>
      <c r="E712" s="2"/>
      <c r="F712" s="1"/>
      <c r="G712" s="2"/>
      <c r="H712" s="286"/>
      <c r="I712" s="287"/>
      <c r="J712" s="288" t="str">
        <f t="shared" si="84"/>
        <v/>
      </c>
      <c r="K712" s="288">
        <f t="shared" si="85"/>
        <v>0</v>
      </c>
      <c r="L712" s="303"/>
      <c r="M712" s="304"/>
      <c r="N712" s="303"/>
      <c r="O712" s="286"/>
      <c r="P712" s="305" t="str">
        <f t="shared" si="86"/>
        <v/>
      </c>
      <c r="Q712" s="304"/>
      <c r="R712" s="303"/>
      <c r="S712" s="286"/>
      <c r="T712" s="305" t="str">
        <f t="shared" si="87"/>
        <v/>
      </c>
      <c r="U712" s="306" t="str">
        <f t="shared" si="83"/>
        <v/>
      </c>
      <c r="V712" s="289"/>
      <c r="W712" s="303"/>
      <c r="X712" s="286"/>
      <c r="Y712" s="305" t="str">
        <f>+IF(AND(W712&gt;0,V712&lt;&gt;'Data Validation (ROP used only)'!$A$25),SUM(W712:X712),"")</f>
        <v/>
      </c>
      <c r="Z712" s="307">
        <f>IF(OR(V712='Data Validation (ROP used only)'!$A$25,ISBLANK(W712),ISERROR(W712/$I712)),0,W712/$I712)</f>
        <v>0</v>
      </c>
      <c r="AA712" s="308"/>
      <c r="AB712" s="309" t="str" cm="1">
        <f t="array" ref="AB712">_xlfn.IFS(AA712="","",AA712/I712&gt;=2,I712*2,AA712/I712&lt;2,AA712)</f>
        <v/>
      </c>
      <c r="AC712" s="310" t="str">
        <f t="shared" si="88"/>
        <v/>
      </c>
      <c r="AD712" s="286"/>
      <c r="AE712" s="305" t="str">
        <f t="shared" si="89"/>
        <v/>
      </c>
      <c r="AF712" s="311">
        <f t="shared" si="90"/>
        <v>0</v>
      </c>
      <c r="AG712" s="187" t="str">
        <f>IF(L712&gt;0,L712+W712+AB712+AC712+R712+#REF!+N712,"")</f>
        <v/>
      </c>
      <c r="AH712" s="188" t="str">
        <f>IF(L712&gt;0,+X712+AD712+S712+#REF!+O712,"")</f>
        <v/>
      </c>
    </row>
    <row r="713" spans="2:34" ht="13.8" outlineLevel="1" x14ac:dyDescent="0.25">
      <c r="B713" s="1"/>
      <c r="C713" s="1"/>
      <c r="D713" s="1"/>
      <c r="E713" s="2"/>
      <c r="F713" s="1"/>
      <c r="G713" s="2"/>
      <c r="H713" s="286"/>
      <c r="I713" s="287"/>
      <c r="J713" s="288" t="str">
        <f t="shared" si="84"/>
        <v/>
      </c>
      <c r="K713" s="288">
        <f t="shared" si="85"/>
        <v>0</v>
      </c>
      <c r="L713" s="303"/>
      <c r="M713" s="304"/>
      <c r="N713" s="303"/>
      <c r="O713" s="286"/>
      <c r="P713" s="305" t="str">
        <f t="shared" si="86"/>
        <v/>
      </c>
      <c r="Q713" s="304"/>
      <c r="R713" s="303"/>
      <c r="S713" s="286"/>
      <c r="T713" s="305" t="str">
        <f t="shared" si="87"/>
        <v/>
      </c>
      <c r="U713" s="306" t="str">
        <f t="shared" si="83"/>
        <v/>
      </c>
      <c r="V713" s="289"/>
      <c r="W713" s="303"/>
      <c r="X713" s="286"/>
      <c r="Y713" s="305" t="str">
        <f>+IF(AND(W713&gt;0,V713&lt;&gt;'Data Validation (ROP used only)'!$A$25),SUM(W713:X713),"")</f>
        <v/>
      </c>
      <c r="Z713" s="307">
        <f>IF(OR(V713='Data Validation (ROP used only)'!$A$25,ISBLANK(W713),ISERROR(W713/$I713)),0,W713/$I713)</f>
        <v>0</v>
      </c>
      <c r="AA713" s="308"/>
      <c r="AB713" s="309" t="str" cm="1">
        <f t="array" ref="AB713">_xlfn.IFS(AA713="","",AA713/I713&gt;=2,I713*2,AA713/I713&lt;2,AA713)</f>
        <v/>
      </c>
      <c r="AC713" s="310" t="str">
        <f t="shared" si="88"/>
        <v/>
      </c>
      <c r="AD713" s="286"/>
      <c r="AE713" s="305" t="str">
        <f t="shared" si="89"/>
        <v/>
      </c>
      <c r="AF713" s="311">
        <f t="shared" si="90"/>
        <v>0</v>
      </c>
      <c r="AG713" s="187" t="str">
        <f>IF(L713&gt;0,L713+W713+AB713+AC713+R713+#REF!+N713,"")</f>
        <v/>
      </c>
      <c r="AH713" s="188" t="str">
        <f>IF(L713&gt;0,+X713+AD713+S713+#REF!+O713,"")</f>
        <v/>
      </c>
    </row>
    <row r="714" spans="2:34" ht="13.8" outlineLevel="1" x14ac:dyDescent="0.25">
      <c r="B714" s="1"/>
      <c r="C714" s="1"/>
      <c r="D714" s="1"/>
      <c r="E714" s="2"/>
      <c r="F714" s="1"/>
      <c r="G714" s="2"/>
      <c r="H714" s="286"/>
      <c r="I714" s="287"/>
      <c r="J714" s="288" t="str">
        <f t="shared" si="84"/>
        <v/>
      </c>
      <c r="K714" s="288">
        <f t="shared" si="85"/>
        <v>0</v>
      </c>
      <c r="L714" s="303"/>
      <c r="M714" s="304"/>
      <c r="N714" s="303"/>
      <c r="O714" s="286"/>
      <c r="P714" s="305" t="str">
        <f t="shared" si="86"/>
        <v/>
      </c>
      <c r="Q714" s="304"/>
      <c r="R714" s="303"/>
      <c r="S714" s="286"/>
      <c r="T714" s="305" t="str">
        <f t="shared" si="87"/>
        <v/>
      </c>
      <c r="U714" s="306" t="str">
        <f t="shared" ref="U714:U777" si="91">IF(ISERROR(R714/$I714),"",R714/$I714)</f>
        <v/>
      </c>
      <c r="V714" s="289"/>
      <c r="W714" s="303"/>
      <c r="X714" s="286"/>
      <c r="Y714" s="305" t="str">
        <f>+IF(AND(W714&gt;0,V714&lt;&gt;'Data Validation (ROP used only)'!$A$25),SUM(W714:X714),"")</f>
        <v/>
      </c>
      <c r="Z714" s="307">
        <f>IF(OR(V714='Data Validation (ROP used only)'!$A$25,ISBLANK(W714),ISERROR(W714/$I714)),0,W714/$I714)</f>
        <v>0</v>
      </c>
      <c r="AA714" s="308"/>
      <c r="AB714" s="309" t="str" cm="1">
        <f t="array" ref="AB714">_xlfn.IFS(AA714="","",AA714/I714&gt;=2,I714*2,AA714/I714&lt;2,AA714)</f>
        <v/>
      </c>
      <c r="AC714" s="310" t="str">
        <f t="shared" si="88"/>
        <v/>
      </c>
      <c r="AD714" s="286"/>
      <c r="AE714" s="305" t="str">
        <f t="shared" si="89"/>
        <v/>
      </c>
      <c r="AF714" s="311">
        <f t="shared" si="90"/>
        <v>0</v>
      </c>
      <c r="AG714" s="187" t="str">
        <f>IF(L714&gt;0,L714+W714+AB714+AC714+R714+#REF!+N714,"")</f>
        <v/>
      </c>
      <c r="AH714" s="188" t="str">
        <f>IF(L714&gt;0,+X714+AD714+S714+#REF!+O714,"")</f>
        <v/>
      </c>
    </row>
    <row r="715" spans="2:34" ht="13.8" outlineLevel="1" x14ac:dyDescent="0.25">
      <c r="B715" s="1"/>
      <c r="C715" s="1"/>
      <c r="D715" s="1"/>
      <c r="E715" s="2"/>
      <c r="F715" s="1"/>
      <c r="G715" s="2"/>
      <c r="H715" s="286"/>
      <c r="I715" s="287"/>
      <c r="J715" s="288" t="str">
        <f t="shared" ref="J715:J778" si="92">IF(ISERROR(H715/C715),"",H715/C715)</f>
        <v/>
      </c>
      <c r="K715" s="288">
        <f t="shared" ref="K715:K778" si="93">IF(ISERROR(I715/1754.5),"",I715/1754.5)</f>
        <v>0</v>
      </c>
      <c r="L715" s="303"/>
      <c r="M715" s="304"/>
      <c r="N715" s="303"/>
      <c r="O715" s="286"/>
      <c r="P715" s="305" t="str">
        <f t="shared" ref="P715:P778" si="94">+IF(N715+O715&gt;0,+N715+O715,"")</f>
        <v/>
      </c>
      <c r="Q715" s="304"/>
      <c r="R715" s="303"/>
      <c r="S715" s="286"/>
      <c r="T715" s="305" t="str">
        <f t="shared" ref="T715:T778" si="95">+IF((R715+S715)&gt;0,+R715+S715,"")</f>
        <v/>
      </c>
      <c r="U715" s="306" t="str">
        <f t="shared" si="91"/>
        <v/>
      </c>
      <c r="V715" s="289"/>
      <c r="W715" s="303"/>
      <c r="X715" s="286"/>
      <c r="Y715" s="305" t="str">
        <f>+IF(AND(W715&gt;0,V715&lt;&gt;'Data Validation (ROP used only)'!$A$25),SUM(W715:X715),"")</f>
        <v/>
      </c>
      <c r="Z715" s="307">
        <f>IF(OR(V715='Data Validation (ROP used only)'!$A$25,ISBLANK(W715),ISERROR(W715/$I715)),0,W715/$I715)</f>
        <v>0</v>
      </c>
      <c r="AA715" s="308"/>
      <c r="AB715" s="309" t="str" cm="1">
        <f t="array" ref="AB715">_xlfn.IFS(AA715="","",AA715/I715&gt;=2,I715*2,AA715/I715&lt;2,AA715)</f>
        <v/>
      </c>
      <c r="AC715" s="310" t="str">
        <f t="shared" ref="AC715:AC778" si="96">IF(ISBLANK(AA715),"",AA715-AB715)</f>
        <v/>
      </c>
      <c r="AD715" s="286"/>
      <c r="AE715" s="305" t="str">
        <f t="shared" ref="AE715:AE778" si="97">IF(AA715=0,"",AA715+AD715)</f>
        <v/>
      </c>
      <c r="AF715" s="311">
        <f t="shared" ref="AF715:AF778" si="98">IF(ISERROR(AA715/$I715),0,AA715/$I715)</f>
        <v>0</v>
      </c>
      <c r="AG715" s="187" t="str">
        <f>IF(L715&gt;0,L715+W715+AB715+AC715+R715+#REF!+N715,"")</f>
        <v/>
      </c>
      <c r="AH715" s="188" t="str">
        <f>IF(L715&gt;0,+X715+AD715+S715+#REF!+O715,"")</f>
        <v/>
      </c>
    </row>
    <row r="716" spans="2:34" ht="13.8" outlineLevel="1" x14ac:dyDescent="0.25">
      <c r="B716" s="1"/>
      <c r="C716" s="1"/>
      <c r="D716" s="1"/>
      <c r="E716" s="2"/>
      <c r="F716" s="1"/>
      <c r="G716" s="2"/>
      <c r="H716" s="286"/>
      <c r="I716" s="287"/>
      <c r="J716" s="288" t="str">
        <f t="shared" si="92"/>
        <v/>
      </c>
      <c r="K716" s="288">
        <f t="shared" si="93"/>
        <v>0</v>
      </c>
      <c r="L716" s="303"/>
      <c r="M716" s="304"/>
      <c r="N716" s="303"/>
      <c r="O716" s="286"/>
      <c r="P716" s="305" t="str">
        <f t="shared" si="94"/>
        <v/>
      </c>
      <c r="Q716" s="304"/>
      <c r="R716" s="303"/>
      <c r="S716" s="286"/>
      <c r="T716" s="305" t="str">
        <f t="shared" si="95"/>
        <v/>
      </c>
      <c r="U716" s="306" t="str">
        <f t="shared" si="91"/>
        <v/>
      </c>
      <c r="V716" s="289"/>
      <c r="W716" s="303"/>
      <c r="X716" s="286"/>
      <c r="Y716" s="305" t="str">
        <f>+IF(AND(W716&gt;0,V716&lt;&gt;'Data Validation (ROP used only)'!$A$25),SUM(W716:X716),"")</f>
        <v/>
      </c>
      <c r="Z716" s="307">
        <f>IF(OR(V716='Data Validation (ROP used only)'!$A$25,ISBLANK(W716),ISERROR(W716/$I716)),0,W716/$I716)</f>
        <v>0</v>
      </c>
      <c r="AA716" s="308"/>
      <c r="AB716" s="309" t="str" cm="1">
        <f t="array" ref="AB716">_xlfn.IFS(AA716="","",AA716/I716&gt;=2,I716*2,AA716/I716&lt;2,AA716)</f>
        <v/>
      </c>
      <c r="AC716" s="310" t="str">
        <f t="shared" si="96"/>
        <v/>
      </c>
      <c r="AD716" s="286"/>
      <c r="AE716" s="305" t="str">
        <f t="shared" si="97"/>
        <v/>
      </c>
      <c r="AF716" s="311">
        <f t="shared" si="98"/>
        <v>0</v>
      </c>
      <c r="AG716" s="187" t="str">
        <f>IF(L716&gt;0,L716+W716+AB716+AC716+R716+#REF!+N716,"")</f>
        <v/>
      </c>
      <c r="AH716" s="188" t="str">
        <f>IF(L716&gt;0,+X716+AD716+S716+#REF!+O716,"")</f>
        <v/>
      </c>
    </row>
    <row r="717" spans="2:34" ht="13.8" outlineLevel="1" x14ac:dyDescent="0.25">
      <c r="B717" s="1"/>
      <c r="C717" s="1"/>
      <c r="D717" s="1"/>
      <c r="E717" s="2"/>
      <c r="F717" s="1"/>
      <c r="G717" s="2"/>
      <c r="H717" s="286"/>
      <c r="I717" s="287"/>
      <c r="J717" s="288" t="str">
        <f t="shared" si="92"/>
        <v/>
      </c>
      <c r="K717" s="288">
        <f t="shared" si="93"/>
        <v>0</v>
      </c>
      <c r="L717" s="303"/>
      <c r="M717" s="304"/>
      <c r="N717" s="303"/>
      <c r="O717" s="286"/>
      <c r="P717" s="305" t="str">
        <f t="shared" si="94"/>
        <v/>
      </c>
      <c r="Q717" s="304"/>
      <c r="R717" s="303"/>
      <c r="S717" s="286"/>
      <c r="T717" s="305" t="str">
        <f t="shared" si="95"/>
        <v/>
      </c>
      <c r="U717" s="306" t="str">
        <f t="shared" si="91"/>
        <v/>
      </c>
      <c r="V717" s="289"/>
      <c r="W717" s="303"/>
      <c r="X717" s="286"/>
      <c r="Y717" s="305" t="str">
        <f>+IF(AND(W717&gt;0,V717&lt;&gt;'Data Validation (ROP used only)'!$A$25),SUM(W717:X717),"")</f>
        <v/>
      </c>
      <c r="Z717" s="307">
        <f>IF(OR(V717='Data Validation (ROP used only)'!$A$25,ISBLANK(W717),ISERROR(W717/$I717)),0,W717/$I717)</f>
        <v>0</v>
      </c>
      <c r="AA717" s="308"/>
      <c r="AB717" s="309" t="str" cm="1">
        <f t="array" ref="AB717">_xlfn.IFS(AA717="","",AA717/I717&gt;=2,I717*2,AA717/I717&lt;2,AA717)</f>
        <v/>
      </c>
      <c r="AC717" s="310" t="str">
        <f t="shared" si="96"/>
        <v/>
      </c>
      <c r="AD717" s="286"/>
      <c r="AE717" s="305" t="str">
        <f t="shared" si="97"/>
        <v/>
      </c>
      <c r="AF717" s="311">
        <f t="shared" si="98"/>
        <v>0</v>
      </c>
      <c r="AG717" s="187" t="str">
        <f>IF(L717&gt;0,L717+W717+AB717+AC717+R717+#REF!+N717,"")</f>
        <v/>
      </c>
      <c r="AH717" s="188" t="str">
        <f>IF(L717&gt;0,+X717+AD717+S717+#REF!+O717,"")</f>
        <v/>
      </c>
    </row>
    <row r="718" spans="2:34" ht="13.8" outlineLevel="1" x14ac:dyDescent="0.25">
      <c r="B718" s="1"/>
      <c r="C718" s="1"/>
      <c r="D718" s="1"/>
      <c r="E718" s="2"/>
      <c r="F718" s="1"/>
      <c r="G718" s="2"/>
      <c r="H718" s="286"/>
      <c r="I718" s="287"/>
      <c r="J718" s="288" t="str">
        <f t="shared" si="92"/>
        <v/>
      </c>
      <c r="K718" s="288">
        <f t="shared" si="93"/>
        <v>0</v>
      </c>
      <c r="L718" s="303"/>
      <c r="M718" s="304"/>
      <c r="N718" s="303"/>
      <c r="O718" s="286"/>
      <c r="P718" s="305" t="str">
        <f t="shared" si="94"/>
        <v/>
      </c>
      <c r="Q718" s="304"/>
      <c r="R718" s="303"/>
      <c r="S718" s="286"/>
      <c r="T718" s="305" t="str">
        <f t="shared" si="95"/>
        <v/>
      </c>
      <c r="U718" s="306" t="str">
        <f t="shared" si="91"/>
        <v/>
      </c>
      <c r="V718" s="289"/>
      <c r="W718" s="303"/>
      <c r="X718" s="286"/>
      <c r="Y718" s="305" t="str">
        <f>+IF(AND(W718&gt;0,V718&lt;&gt;'Data Validation (ROP used only)'!$A$25),SUM(W718:X718),"")</f>
        <v/>
      </c>
      <c r="Z718" s="307">
        <f>IF(OR(V718='Data Validation (ROP used only)'!$A$25,ISBLANK(W718),ISERROR(W718/$I718)),0,W718/$I718)</f>
        <v>0</v>
      </c>
      <c r="AA718" s="308"/>
      <c r="AB718" s="309" t="str" cm="1">
        <f t="array" ref="AB718">_xlfn.IFS(AA718="","",AA718/I718&gt;=2,I718*2,AA718/I718&lt;2,AA718)</f>
        <v/>
      </c>
      <c r="AC718" s="310" t="str">
        <f t="shared" si="96"/>
        <v/>
      </c>
      <c r="AD718" s="286"/>
      <c r="AE718" s="305" t="str">
        <f t="shared" si="97"/>
        <v/>
      </c>
      <c r="AF718" s="311">
        <f t="shared" si="98"/>
        <v>0</v>
      </c>
      <c r="AG718" s="187" t="str">
        <f>IF(L718&gt;0,L718+W718+AB718+AC718+R718+#REF!+N718,"")</f>
        <v/>
      </c>
      <c r="AH718" s="188" t="str">
        <f>IF(L718&gt;0,+X718+AD718+S718+#REF!+O718,"")</f>
        <v/>
      </c>
    </row>
    <row r="719" spans="2:34" ht="13.8" outlineLevel="1" x14ac:dyDescent="0.25">
      <c r="B719" s="1"/>
      <c r="C719" s="1"/>
      <c r="D719" s="1"/>
      <c r="E719" s="2"/>
      <c r="F719" s="1"/>
      <c r="G719" s="2"/>
      <c r="H719" s="286"/>
      <c r="I719" s="287"/>
      <c r="J719" s="288" t="str">
        <f t="shared" si="92"/>
        <v/>
      </c>
      <c r="K719" s="288">
        <f t="shared" si="93"/>
        <v>0</v>
      </c>
      <c r="L719" s="303"/>
      <c r="M719" s="304"/>
      <c r="N719" s="303"/>
      <c r="O719" s="286"/>
      <c r="P719" s="305" t="str">
        <f t="shared" si="94"/>
        <v/>
      </c>
      <c r="Q719" s="304"/>
      <c r="R719" s="303"/>
      <c r="S719" s="286"/>
      <c r="T719" s="305" t="str">
        <f t="shared" si="95"/>
        <v/>
      </c>
      <c r="U719" s="306" t="str">
        <f t="shared" si="91"/>
        <v/>
      </c>
      <c r="V719" s="289"/>
      <c r="W719" s="303"/>
      <c r="X719" s="286"/>
      <c r="Y719" s="305" t="str">
        <f>+IF(AND(W719&gt;0,V719&lt;&gt;'Data Validation (ROP used only)'!$A$25),SUM(W719:X719),"")</f>
        <v/>
      </c>
      <c r="Z719" s="307">
        <f>IF(OR(V719='Data Validation (ROP used only)'!$A$25,ISBLANK(W719),ISERROR(W719/$I719)),0,W719/$I719)</f>
        <v>0</v>
      </c>
      <c r="AA719" s="308"/>
      <c r="AB719" s="309" t="str" cm="1">
        <f t="array" ref="AB719">_xlfn.IFS(AA719="","",AA719/I719&gt;=2,I719*2,AA719/I719&lt;2,AA719)</f>
        <v/>
      </c>
      <c r="AC719" s="310" t="str">
        <f t="shared" si="96"/>
        <v/>
      </c>
      <c r="AD719" s="286"/>
      <c r="AE719" s="305" t="str">
        <f t="shared" si="97"/>
        <v/>
      </c>
      <c r="AF719" s="311">
        <f t="shared" si="98"/>
        <v>0</v>
      </c>
      <c r="AG719" s="187" t="str">
        <f>IF(L719&gt;0,L719+W719+AB719+AC719+R719+#REF!+N719,"")</f>
        <v/>
      </c>
      <c r="AH719" s="188" t="str">
        <f>IF(L719&gt;0,+X719+AD719+S719+#REF!+O719,"")</f>
        <v/>
      </c>
    </row>
    <row r="720" spans="2:34" ht="13.8" outlineLevel="1" x14ac:dyDescent="0.25">
      <c r="B720" s="1"/>
      <c r="C720" s="1"/>
      <c r="D720" s="1"/>
      <c r="E720" s="2"/>
      <c r="F720" s="1"/>
      <c r="G720" s="2"/>
      <c r="H720" s="286"/>
      <c r="I720" s="287"/>
      <c r="J720" s="288" t="str">
        <f t="shared" si="92"/>
        <v/>
      </c>
      <c r="K720" s="288">
        <f t="shared" si="93"/>
        <v>0</v>
      </c>
      <c r="L720" s="303"/>
      <c r="M720" s="304"/>
      <c r="N720" s="303"/>
      <c r="O720" s="286"/>
      <c r="P720" s="305" t="str">
        <f t="shared" si="94"/>
        <v/>
      </c>
      <c r="Q720" s="304"/>
      <c r="R720" s="303"/>
      <c r="S720" s="286"/>
      <c r="T720" s="305" t="str">
        <f t="shared" si="95"/>
        <v/>
      </c>
      <c r="U720" s="306" t="str">
        <f t="shared" si="91"/>
        <v/>
      </c>
      <c r="V720" s="289"/>
      <c r="W720" s="303"/>
      <c r="X720" s="286"/>
      <c r="Y720" s="305" t="str">
        <f>+IF(AND(W720&gt;0,V720&lt;&gt;'Data Validation (ROP used only)'!$A$25),SUM(W720:X720),"")</f>
        <v/>
      </c>
      <c r="Z720" s="307">
        <f>IF(OR(V720='Data Validation (ROP used only)'!$A$25,ISBLANK(W720),ISERROR(W720/$I720)),0,W720/$I720)</f>
        <v>0</v>
      </c>
      <c r="AA720" s="308"/>
      <c r="AB720" s="309" t="str" cm="1">
        <f t="array" ref="AB720">_xlfn.IFS(AA720="","",AA720/I720&gt;=2,I720*2,AA720/I720&lt;2,AA720)</f>
        <v/>
      </c>
      <c r="AC720" s="310" t="str">
        <f t="shared" si="96"/>
        <v/>
      </c>
      <c r="AD720" s="286"/>
      <c r="AE720" s="305" t="str">
        <f t="shared" si="97"/>
        <v/>
      </c>
      <c r="AF720" s="311">
        <f t="shared" si="98"/>
        <v>0</v>
      </c>
      <c r="AG720" s="187" t="str">
        <f>IF(L720&gt;0,L720+W720+AB720+AC720+R720+#REF!+N720,"")</f>
        <v/>
      </c>
      <c r="AH720" s="188" t="str">
        <f>IF(L720&gt;0,+X720+AD720+S720+#REF!+O720,"")</f>
        <v/>
      </c>
    </row>
    <row r="721" spans="2:34" ht="13.8" outlineLevel="1" x14ac:dyDescent="0.25">
      <c r="B721" s="1"/>
      <c r="C721" s="1"/>
      <c r="D721" s="1"/>
      <c r="E721" s="2"/>
      <c r="F721" s="1"/>
      <c r="G721" s="2"/>
      <c r="H721" s="286"/>
      <c r="I721" s="287"/>
      <c r="J721" s="288" t="str">
        <f t="shared" si="92"/>
        <v/>
      </c>
      <c r="K721" s="288">
        <f t="shared" si="93"/>
        <v>0</v>
      </c>
      <c r="L721" s="303"/>
      <c r="M721" s="304"/>
      <c r="N721" s="303"/>
      <c r="O721" s="286"/>
      <c r="P721" s="305" t="str">
        <f t="shared" si="94"/>
        <v/>
      </c>
      <c r="Q721" s="304"/>
      <c r="R721" s="303"/>
      <c r="S721" s="286"/>
      <c r="T721" s="305" t="str">
        <f t="shared" si="95"/>
        <v/>
      </c>
      <c r="U721" s="306" t="str">
        <f t="shared" si="91"/>
        <v/>
      </c>
      <c r="V721" s="289"/>
      <c r="W721" s="303"/>
      <c r="X721" s="286"/>
      <c r="Y721" s="305" t="str">
        <f>+IF(AND(W721&gt;0,V721&lt;&gt;'Data Validation (ROP used only)'!$A$25),SUM(W721:X721),"")</f>
        <v/>
      </c>
      <c r="Z721" s="307">
        <f>IF(OR(V721='Data Validation (ROP used only)'!$A$25,ISBLANK(W721),ISERROR(W721/$I721)),0,W721/$I721)</f>
        <v>0</v>
      </c>
      <c r="AA721" s="308"/>
      <c r="AB721" s="309" t="str" cm="1">
        <f t="array" ref="AB721">_xlfn.IFS(AA721="","",AA721/I721&gt;=2,I721*2,AA721/I721&lt;2,AA721)</f>
        <v/>
      </c>
      <c r="AC721" s="310" t="str">
        <f t="shared" si="96"/>
        <v/>
      </c>
      <c r="AD721" s="286"/>
      <c r="AE721" s="305" t="str">
        <f t="shared" si="97"/>
        <v/>
      </c>
      <c r="AF721" s="311">
        <f t="shared" si="98"/>
        <v>0</v>
      </c>
      <c r="AG721" s="187" t="str">
        <f>IF(L721&gt;0,L721+W721+AB721+AC721+R721+#REF!+N721,"")</f>
        <v/>
      </c>
      <c r="AH721" s="188" t="str">
        <f>IF(L721&gt;0,+X721+AD721+S721+#REF!+O721,"")</f>
        <v/>
      </c>
    </row>
    <row r="722" spans="2:34" ht="13.8" outlineLevel="1" x14ac:dyDescent="0.25">
      <c r="B722" s="1"/>
      <c r="C722" s="1"/>
      <c r="D722" s="1"/>
      <c r="E722" s="2"/>
      <c r="F722" s="1"/>
      <c r="G722" s="2"/>
      <c r="H722" s="286"/>
      <c r="I722" s="287"/>
      <c r="J722" s="288" t="str">
        <f t="shared" si="92"/>
        <v/>
      </c>
      <c r="K722" s="288">
        <f t="shared" si="93"/>
        <v>0</v>
      </c>
      <c r="L722" s="303"/>
      <c r="M722" s="304"/>
      <c r="N722" s="303"/>
      <c r="O722" s="286"/>
      <c r="P722" s="305" t="str">
        <f t="shared" si="94"/>
        <v/>
      </c>
      <c r="Q722" s="304"/>
      <c r="R722" s="303"/>
      <c r="S722" s="286"/>
      <c r="T722" s="305" t="str">
        <f t="shared" si="95"/>
        <v/>
      </c>
      <c r="U722" s="306" t="str">
        <f t="shared" si="91"/>
        <v/>
      </c>
      <c r="V722" s="289"/>
      <c r="W722" s="303"/>
      <c r="X722" s="286"/>
      <c r="Y722" s="305" t="str">
        <f>+IF(AND(W722&gt;0,V722&lt;&gt;'Data Validation (ROP used only)'!$A$25),SUM(W722:X722),"")</f>
        <v/>
      </c>
      <c r="Z722" s="307">
        <f>IF(OR(V722='Data Validation (ROP used only)'!$A$25,ISBLANK(W722),ISERROR(W722/$I722)),0,W722/$I722)</f>
        <v>0</v>
      </c>
      <c r="AA722" s="308"/>
      <c r="AB722" s="309" t="str" cm="1">
        <f t="array" ref="AB722">_xlfn.IFS(AA722="","",AA722/I722&gt;=2,I722*2,AA722/I722&lt;2,AA722)</f>
        <v/>
      </c>
      <c r="AC722" s="310" t="str">
        <f t="shared" si="96"/>
        <v/>
      </c>
      <c r="AD722" s="286"/>
      <c r="AE722" s="305" t="str">
        <f t="shared" si="97"/>
        <v/>
      </c>
      <c r="AF722" s="311">
        <f t="shared" si="98"/>
        <v>0</v>
      </c>
      <c r="AG722" s="187" t="str">
        <f>IF(L722&gt;0,L722+W722+AB722+AC722+R722+#REF!+N722,"")</f>
        <v/>
      </c>
      <c r="AH722" s="188" t="str">
        <f>IF(L722&gt;0,+X722+AD722+S722+#REF!+O722,"")</f>
        <v/>
      </c>
    </row>
    <row r="723" spans="2:34" ht="13.8" outlineLevel="1" x14ac:dyDescent="0.25">
      <c r="B723" s="1"/>
      <c r="C723" s="1"/>
      <c r="D723" s="1"/>
      <c r="E723" s="2"/>
      <c r="F723" s="1"/>
      <c r="G723" s="2"/>
      <c r="H723" s="286"/>
      <c r="I723" s="287"/>
      <c r="J723" s="288" t="str">
        <f t="shared" si="92"/>
        <v/>
      </c>
      <c r="K723" s="288">
        <f t="shared" si="93"/>
        <v>0</v>
      </c>
      <c r="L723" s="303"/>
      <c r="M723" s="304"/>
      <c r="N723" s="303"/>
      <c r="O723" s="286"/>
      <c r="P723" s="305" t="str">
        <f t="shared" si="94"/>
        <v/>
      </c>
      <c r="Q723" s="304"/>
      <c r="R723" s="303"/>
      <c r="S723" s="286"/>
      <c r="T723" s="305" t="str">
        <f t="shared" si="95"/>
        <v/>
      </c>
      <c r="U723" s="306" t="str">
        <f t="shared" si="91"/>
        <v/>
      </c>
      <c r="V723" s="289"/>
      <c r="W723" s="303"/>
      <c r="X723" s="286"/>
      <c r="Y723" s="305" t="str">
        <f>+IF(AND(W723&gt;0,V723&lt;&gt;'Data Validation (ROP used only)'!$A$25),SUM(W723:X723),"")</f>
        <v/>
      </c>
      <c r="Z723" s="307">
        <f>IF(OR(V723='Data Validation (ROP used only)'!$A$25,ISBLANK(W723),ISERROR(W723/$I723)),0,W723/$I723)</f>
        <v>0</v>
      </c>
      <c r="AA723" s="308"/>
      <c r="AB723" s="309" t="str" cm="1">
        <f t="array" ref="AB723">_xlfn.IFS(AA723="","",AA723/I723&gt;=2,I723*2,AA723/I723&lt;2,AA723)</f>
        <v/>
      </c>
      <c r="AC723" s="310" t="str">
        <f t="shared" si="96"/>
        <v/>
      </c>
      <c r="AD723" s="286"/>
      <c r="AE723" s="305" t="str">
        <f t="shared" si="97"/>
        <v/>
      </c>
      <c r="AF723" s="311">
        <f t="shared" si="98"/>
        <v>0</v>
      </c>
      <c r="AG723" s="187" t="str">
        <f>IF(L723&gt;0,L723+W723+AB723+AC723+R723+#REF!+N723,"")</f>
        <v/>
      </c>
      <c r="AH723" s="188" t="str">
        <f>IF(L723&gt;0,+X723+AD723+S723+#REF!+O723,"")</f>
        <v/>
      </c>
    </row>
    <row r="724" spans="2:34" ht="13.8" outlineLevel="1" x14ac:dyDescent="0.25">
      <c r="B724" s="1"/>
      <c r="C724" s="1"/>
      <c r="D724" s="1"/>
      <c r="E724" s="2"/>
      <c r="F724" s="1"/>
      <c r="G724" s="2"/>
      <c r="H724" s="286"/>
      <c r="I724" s="287"/>
      <c r="J724" s="288" t="str">
        <f t="shared" si="92"/>
        <v/>
      </c>
      <c r="K724" s="288">
        <f t="shared" si="93"/>
        <v>0</v>
      </c>
      <c r="L724" s="303"/>
      <c r="M724" s="304"/>
      <c r="N724" s="303"/>
      <c r="O724" s="286"/>
      <c r="P724" s="305" t="str">
        <f t="shared" si="94"/>
        <v/>
      </c>
      <c r="Q724" s="304"/>
      <c r="R724" s="303"/>
      <c r="S724" s="286"/>
      <c r="T724" s="305" t="str">
        <f t="shared" si="95"/>
        <v/>
      </c>
      <c r="U724" s="306" t="str">
        <f t="shared" si="91"/>
        <v/>
      </c>
      <c r="V724" s="289"/>
      <c r="W724" s="303"/>
      <c r="X724" s="286"/>
      <c r="Y724" s="305" t="str">
        <f>+IF(AND(W724&gt;0,V724&lt;&gt;'Data Validation (ROP used only)'!$A$25),SUM(W724:X724),"")</f>
        <v/>
      </c>
      <c r="Z724" s="307">
        <f>IF(OR(V724='Data Validation (ROP used only)'!$A$25,ISBLANK(W724),ISERROR(W724/$I724)),0,W724/$I724)</f>
        <v>0</v>
      </c>
      <c r="AA724" s="308"/>
      <c r="AB724" s="309" t="str" cm="1">
        <f t="array" ref="AB724">_xlfn.IFS(AA724="","",AA724/I724&gt;=2,I724*2,AA724/I724&lt;2,AA724)</f>
        <v/>
      </c>
      <c r="AC724" s="310" t="str">
        <f t="shared" si="96"/>
        <v/>
      </c>
      <c r="AD724" s="286"/>
      <c r="AE724" s="305" t="str">
        <f t="shared" si="97"/>
        <v/>
      </c>
      <c r="AF724" s="311">
        <f t="shared" si="98"/>
        <v>0</v>
      </c>
      <c r="AG724" s="187" t="str">
        <f>IF(L724&gt;0,L724+W724+AB724+AC724+R724+#REF!+N724,"")</f>
        <v/>
      </c>
      <c r="AH724" s="188" t="str">
        <f>IF(L724&gt;0,+X724+AD724+S724+#REF!+O724,"")</f>
        <v/>
      </c>
    </row>
    <row r="725" spans="2:34" ht="13.8" outlineLevel="1" x14ac:dyDescent="0.25">
      <c r="B725" s="1"/>
      <c r="C725" s="1"/>
      <c r="D725" s="1"/>
      <c r="E725" s="2"/>
      <c r="F725" s="1"/>
      <c r="G725" s="2"/>
      <c r="H725" s="286"/>
      <c r="I725" s="287"/>
      <c r="J725" s="288" t="str">
        <f t="shared" si="92"/>
        <v/>
      </c>
      <c r="K725" s="288">
        <f t="shared" si="93"/>
        <v>0</v>
      </c>
      <c r="L725" s="303"/>
      <c r="M725" s="304"/>
      <c r="N725" s="303"/>
      <c r="O725" s="286"/>
      <c r="P725" s="305" t="str">
        <f t="shared" si="94"/>
        <v/>
      </c>
      <c r="Q725" s="304"/>
      <c r="R725" s="303"/>
      <c r="S725" s="286"/>
      <c r="T725" s="305" t="str">
        <f t="shared" si="95"/>
        <v/>
      </c>
      <c r="U725" s="306" t="str">
        <f t="shared" si="91"/>
        <v/>
      </c>
      <c r="V725" s="289"/>
      <c r="W725" s="303"/>
      <c r="X725" s="286"/>
      <c r="Y725" s="305" t="str">
        <f>+IF(AND(W725&gt;0,V725&lt;&gt;'Data Validation (ROP used only)'!$A$25),SUM(W725:X725),"")</f>
        <v/>
      </c>
      <c r="Z725" s="307">
        <f>IF(OR(V725='Data Validation (ROP used only)'!$A$25,ISBLANK(W725),ISERROR(W725/$I725)),0,W725/$I725)</f>
        <v>0</v>
      </c>
      <c r="AA725" s="308"/>
      <c r="AB725" s="309" t="str" cm="1">
        <f t="array" ref="AB725">_xlfn.IFS(AA725="","",AA725/I725&gt;=2,I725*2,AA725/I725&lt;2,AA725)</f>
        <v/>
      </c>
      <c r="AC725" s="310" t="str">
        <f t="shared" si="96"/>
        <v/>
      </c>
      <c r="AD725" s="286"/>
      <c r="AE725" s="305" t="str">
        <f t="shared" si="97"/>
        <v/>
      </c>
      <c r="AF725" s="311">
        <f t="shared" si="98"/>
        <v>0</v>
      </c>
      <c r="AG725" s="187" t="str">
        <f>IF(L725&gt;0,L725+W725+AB725+AC725+R725+#REF!+N725,"")</f>
        <v/>
      </c>
      <c r="AH725" s="188" t="str">
        <f>IF(L725&gt;0,+X725+AD725+S725+#REF!+O725,"")</f>
        <v/>
      </c>
    </row>
    <row r="726" spans="2:34" ht="13.8" outlineLevel="1" x14ac:dyDescent="0.25">
      <c r="B726" s="1"/>
      <c r="C726" s="1"/>
      <c r="D726" s="1"/>
      <c r="E726" s="2"/>
      <c r="F726" s="1"/>
      <c r="G726" s="2"/>
      <c r="H726" s="286"/>
      <c r="I726" s="287"/>
      <c r="J726" s="288" t="str">
        <f t="shared" si="92"/>
        <v/>
      </c>
      <c r="K726" s="288">
        <f t="shared" si="93"/>
        <v>0</v>
      </c>
      <c r="L726" s="303"/>
      <c r="M726" s="304"/>
      <c r="N726" s="303"/>
      <c r="O726" s="286"/>
      <c r="P726" s="305" t="str">
        <f t="shared" si="94"/>
        <v/>
      </c>
      <c r="Q726" s="304"/>
      <c r="R726" s="303"/>
      <c r="S726" s="286"/>
      <c r="T726" s="305" t="str">
        <f t="shared" si="95"/>
        <v/>
      </c>
      <c r="U726" s="306" t="str">
        <f t="shared" si="91"/>
        <v/>
      </c>
      <c r="V726" s="289"/>
      <c r="W726" s="303"/>
      <c r="X726" s="286"/>
      <c r="Y726" s="305" t="str">
        <f>+IF(AND(W726&gt;0,V726&lt;&gt;'Data Validation (ROP used only)'!$A$25),SUM(W726:X726),"")</f>
        <v/>
      </c>
      <c r="Z726" s="307">
        <f>IF(OR(V726='Data Validation (ROP used only)'!$A$25,ISBLANK(W726),ISERROR(W726/$I726)),0,W726/$I726)</f>
        <v>0</v>
      </c>
      <c r="AA726" s="308"/>
      <c r="AB726" s="309" t="str" cm="1">
        <f t="array" ref="AB726">_xlfn.IFS(AA726="","",AA726/I726&gt;=2,I726*2,AA726/I726&lt;2,AA726)</f>
        <v/>
      </c>
      <c r="AC726" s="310" t="str">
        <f t="shared" si="96"/>
        <v/>
      </c>
      <c r="AD726" s="286"/>
      <c r="AE726" s="305" t="str">
        <f t="shared" si="97"/>
        <v/>
      </c>
      <c r="AF726" s="311">
        <f t="shared" si="98"/>
        <v>0</v>
      </c>
      <c r="AG726" s="187" t="str">
        <f>IF(L726&gt;0,L726+W726+AB726+AC726+R726+#REF!+N726,"")</f>
        <v/>
      </c>
      <c r="AH726" s="188" t="str">
        <f>IF(L726&gt;0,+X726+AD726+S726+#REF!+O726,"")</f>
        <v/>
      </c>
    </row>
    <row r="727" spans="2:34" ht="13.8" outlineLevel="1" x14ac:dyDescent="0.25">
      <c r="B727" s="1"/>
      <c r="C727" s="1"/>
      <c r="D727" s="1"/>
      <c r="E727" s="2"/>
      <c r="F727" s="1"/>
      <c r="G727" s="2"/>
      <c r="H727" s="286"/>
      <c r="I727" s="287"/>
      <c r="J727" s="288" t="str">
        <f t="shared" si="92"/>
        <v/>
      </c>
      <c r="K727" s="288">
        <f t="shared" si="93"/>
        <v>0</v>
      </c>
      <c r="L727" s="303"/>
      <c r="M727" s="304"/>
      <c r="N727" s="303"/>
      <c r="O727" s="286"/>
      <c r="P727" s="305" t="str">
        <f t="shared" si="94"/>
        <v/>
      </c>
      <c r="Q727" s="304"/>
      <c r="R727" s="303"/>
      <c r="S727" s="286"/>
      <c r="T727" s="305" t="str">
        <f t="shared" si="95"/>
        <v/>
      </c>
      <c r="U727" s="306" t="str">
        <f t="shared" si="91"/>
        <v/>
      </c>
      <c r="V727" s="289"/>
      <c r="W727" s="303"/>
      <c r="X727" s="286"/>
      <c r="Y727" s="305" t="str">
        <f>+IF(AND(W727&gt;0,V727&lt;&gt;'Data Validation (ROP used only)'!$A$25),SUM(W727:X727),"")</f>
        <v/>
      </c>
      <c r="Z727" s="307">
        <f>IF(OR(V727='Data Validation (ROP used only)'!$A$25,ISBLANK(W727),ISERROR(W727/$I727)),0,W727/$I727)</f>
        <v>0</v>
      </c>
      <c r="AA727" s="308"/>
      <c r="AB727" s="309" t="str" cm="1">
        <f t="array" ref="AB727">_xlfn.IFS(AA727="","",AA727/I727&gt;=2,I727*2,AA727/I727&lt;2,AA727)</f>
        <v/>
      </c>
      <c r="AC727" s="310" t="str">
        <f t="shared" si="96"/>
        <v/>
      </c>
      <c r="AD727" s="286"/>
      <c r="AE727" s="305" t="str">
        <f t="shared" si="97"/>
        <v/>
      </c>
      <c r="AF727" s="311">
        <f t="shared" si="98"/>
        <v>0</v>
      </c>
      <c r="AG727" s="187" t="str">
        <f>IF(L727&gt;0,L727+W727+AB727+AC727+R727+#REF!+N727,"")</f>
        <v/>
      </c>
      <c r="AH727" s="188" t="str">
        <f>IF(L727&gt;0,+X727+AD727+S727+#REF!+O727,"")</f>
        <v/>
      </c>
    </row>
    <row r="728" spans="2:34" ht="13.8" outlineLevel="1" x14ac:dyDescent="0.25">
      <c r="B728" s="1"/>
      <c r="C728" s="1"/>
      <c r="D728" s="1"/>
      <c r="E728" s="2"/>
      <c r="F728" s="1"/>
      <c r="G728" s="2"/>
      <c r="H728" s="286"/>
      <c r="I728" s="287"/>
      <c r="J728" s="288" t="str">
        <f t="shared" si="92"/>
        <v/>
      </c>
      <c r="K728" s="288">
        <f t="shared" si="93"/>
        <v>0</v>
      </c>
      <c r="L728" s="303"/>
      <c r="M728" s="304"/>
      <c r="N728" s="303"/>
      <c r="O728" s="286"/>
      <c r="P728" s="305" t="str">
        <f t="shared" si="94"/>
        <v/>
      </c>
      <c r="Q728" s="304"/>
      <c r="R728" s="303"/>
      <c r="S728" s="286"/>
      <c r="T728" s="305" t="str">
        <f t="shared" si="95"/>
        <v/>
      </c>
      <c r="U728" s="306" t="str">
        <f t="shared" si="91"/>
        <v/>
      </c>
      <c r="V728" s="289"/>
      <c r="W728" s="303"/>
      <c r="X728" s="286"/>
      <c r="Y728" s="305" t="str">
        <f>+IF(AND(W728&gt;0,V728&lt;&gt;'Data Validation (ROP used only)'!$A$25),SUM(W728:X728),"")</f>
        <v/>
      </c>
      <c r="Z728" s="307">
        <f>IF(OR(V728='Data Validation (ROP used only)'!$A$25,ISBLANK(W728),ISERROR(W728/$I728)),0,W728/$I728)</f>
        <v>0</v>
      </c>
      <c r="AA728" s="308"/>
      <c r="AB728" s="309" t="str" cm="1">
        <f t="array" ref="AB728">_xlfn.IFS(AA728="","",AA728/I728&gt;=2,I728*2,AA728/I728&lt;2,AA728)</f>
        <v/>
      </c>
      <c r="AC728" s="310" t="str">
        <f t="shared" si="96"/>
        <v/>
      </c>
      <c r="AD728" s="286"/>
      <c r="AE728" s="305" t="str">
        <f t="shared" si="97"/>
        <v/>
      </c>
      <c r="AF728" s="311">
        <f t="shared" si="98"/>
        <v>0</v>
      </c>
      <c r="AG728" s="187" t="str">
        <f>IF(L728&gt;0,L728+W728+AB728+AC728+R728+#REF!+N728,"")</f>
        <v/>
      </c>
      <c r="AH728" s="188" t="str">
        <f>IF(L728&gt;0,+X728+AD728+S728+#REF!+O728,"")</f>
        <v/>
      </c>
    </row>
    <row r="729" spans="2:34" ht="13.8" outlineLevel="1" x14ac:dyDescent="0.25">
      <c r="B729" s="1"/>
      <c r="C729" s="1"/>
      <c r="D729" s="1"/>
      <c r="E729" s="2"/>
      <c r="F729" s="1"/>
      <c r="G729" s="2"/>
      <c r="H729" s="286"/>
      <c r="I729" s="287"/>
      <c r="J729" s="288" t="str">
        <f t="shared" si="92"/>
        <v/>
      </c>
      <c r="K729" s="288">
        <f t="shared" si="93"/>
        <v>0</v>
      </c>
      <c r="L729" s="303"/>
      <c r="M729" s="304"/>
      <c r="N729" s="303"/>
      <c r="O729" s="286"/>
      <c r="P729" s="305" t="str">
        <f t="shared" si="94"/>
        <v/>
      </c>
      <c r="Q729" s="304"/>
      <c r="R729" s="303"/>
      <c r="S729" s="286"/>
      <c r="T729" s="305" t="str">
        <f t="shared" si="95"/>
        <v/>
      </c>
      <c r="U729" s="306" t="str">
        <f t="shared" si="91"/>
        <v/>
      </c>
      <c r="V729" s="289"/>
      <c r="W729" s="303"/>
      <c r="X729" s="286"/>
      <c r="Y729" s="305" t="str">
        <f>+IF(AND(W729&gt;0,V729&lt;&gt;'Data Validation (ROP used only)'!$A$25),SUM(W729:X729),"")</f>
        <v/>
      </c>
      <c r="Z729" s="307">
        <f>IF(OR(V729='Data Validation (ROP used only)'!$A$25,ISBLANK(W729),ISERROR(W729/$I729)),0,W729/$I729)</f>
        <v>0</v>
      </c>
      <c r="AA729" s="308"/>
      <c r="AB729" s="309" t="str" cm="1">
        <f t="array" ref="AB729">_xlfn.IFS(AA729="","",AA729/I729&gt;=2,I729*2,AA729/I729&lt;2,AA729)</f>
        <v/>
      </c>
      <c r="AC729" s="310" t="str">
        <f t="shared" si="96"/>
        <v/>
      </c>
      <c r="AD729" s="286"/>
      <c r="AE729" s="305" t="str">
        <f t="shared" si="97"/>
        <v/>
      </c>
      <c r="AF729" s="311">
        <f t="shared" si="98"/>
        <v>0</v>
      </c>
      <c r="AG729" s="187" t="str">
        <f>IF(L729&gt;0,L729+W729+AB729+AC729+R729+#REF!+N729,"")</f>
        <v/>
      </c>
      <c r="AH729" s="188" t="str">
        <f>IF(L729&gt;0,+X729+AD729+S729+#REF!+O729,"")</f>
        <v/>
      </c>
    </row>
    <row r="730" spans="2:34" ht="13.8" outlineLevel="1" x14ac:dyDescent="0.25">
      <c r="B730" s="1"/>
      <c r="C730" s="1"/>
      <c r="D730" s="1"/>
      <c r="E730" s="2"/>
      <c r="F730" s="1"/>
      <c r="G730" s="2"/>
      <c r="H730" s="286"/>
      <c r="I730" s="287"/>
      <c r="J730" s="288" t="str">
        <f t="shared" si="92"/>
        <v/>
      </c>
      <c r="K730" s="288">
        <f t="shared" si="93"/>
        <v>0</v>
      </c>
      <c r="L730" s="303"/>
      <c r="M730" s="304"/>
      <c r="N730" s="303"/>
      <c r="O730" s="286"/>
      <c r="P730" s="305" t="str">
        <f t="shared" si="94"/>
        <v/>
      </c>
      <c r="Q730" s="304"/>
      <c r="R730" s="303"/>
      <c r="S730" s="286"/>
      <c r="T730" s="305" t="str">
        <f t="shared" si="95"/>
        <v/>
      </c>
      <c r="U730" s="306" t="str">
        <f t="shared" si="91"/>
        <v/>
      </c>
      <c r="V730" s="289"/>
      <c r="W730" s="303"/>
      <c r="X730" s="286"/>
      <c r="Y730" s="305" t="str">
        <f>+IF(AND(W730&gt;0,V730&lt;&gt;'Data Validation (ROP used only)'!$A$25),SUM(W730:X730),"")</f>
        <v/>
      </c>
      <c r="Z730" s="307">
        <f>IF(OR(V730='Data Validation (ROP used only)'!$A$25,ISBLANK(W730),ISERROR(W730/$I730)),0,W730/$I730)</f>
        <v>0</v>
      </c>
      <c r="AA730" s="308"/>
      <c r="AB730" s="309" t="str" cm="1">
        <f t="array" ref="AB730">_xlfn.IFS(AA730="","",AA730/I730&gt;=2,I730*2,AA730/I730&lt;2,AA730)</f>
        <v/>
      </c>
      <c r="AC730" s="310" t="str">
        <f t="shared" si="96"/>
        <v/>
      </c>
      <c r="AD730" s="286"/>
      <c r="AE730" s="305" t="str">
        <f t="shared" si="97"/>
        <v/>
      </c>
      <c r="AF730" s="311">
        <f t="shared" si="98"/>
        <v>0</v>
      </c>
      <c r="AG730" s="187" t="str">
        <f>IF(L730&gt;0,L730+W730+AB730+AC730+R730+#REF!+N730,"")</f>
        <v/>
      </c>
      <c r="AH730" s="188" t="str">
        <f>IF(L730&gt;0,+X730+AD730+S730+#REF!+O730,"")</f>
        <v/>
      </c>
    </row>
    <row r="731" spans="2:34" ht="13.8" outlineLevel="1" x14ac:dyDescent="0.25">
      <c r="B731" s="1"/>
      <c r="C731" s="1"/>
      <c r="D731" s="1"/>
      <c r="E731" s="2"/>
      <c r="F731" s="1"/>
      <c r="G731" s="2"/>
      <c r="H731" s="286"/>
      <c r="I731" s="287"/>
      <c r="J731" s="288" t="str">
        <f t="shared" si="92"/>
        <v/>
      </c>
      <c r="K731" s="288">
        <f t="shared" si="93"/>
        <v>0</v>
      </c>
      <c r="L731" s="303"/>
      <c r="M731" s="304"/>
      <c r="N731" s="303"/>
      <c r="O731" s="286"/>
      <c r="P731" s="305" t="str">
        <f t="shared" si="94"/>
        <v/>
      </c>
      <c r="Q731" s="304"/>
      <c r="R731" s="303"/>
      <c r="S731" s="286"/>
      <c r="T731" s="305" t="str">
        <f t="shared" si="95"/>
        <v/>
      </c>
      <c r="U731" s="306" t="str">
        <f t="shared" si="91"/>
        <v/>
      </c>
      <c r="V731" s="289"/>
      <c r="W731" s="303"/>
      <c r="X731" s="286"/>
      <c r="Y731" s="305" t="str">
        <f>+IF(AND(W731&gt;0,V731&lt;&gt;'Data Validation (ROP used only)'!$A$25),SUM(W731:X731),"")</f>
        <v/>
      </c>
      <c r="Z731" s="307">
        <f>IF(OR(V731='Data Validation (ROP used only)'!$A$25,ISBLANK(W731),ISERROR(W731/$I731)),0,W731/$I731)</f>
        <v>0</v>
      </c>
      <c r="AA731" s="308"/>
      <c r="AB731" s="309" t="str" cm="1">
        <f t="array" ref="AB731">_xlfn.IFS(AA731="","",AA731/I731&gt;=2,I731*2,AA731/I731&lt;2,AA731)</f>
        <v/>
      </c>
      <c r="AC731" s="310" t="str">
        <f t="shared" si="96"/>
        <v/>
      </c>
      <c r="AD731" s="286"/>
      <c r="AE731" s="305" t="str">
        <f t="shared" si="97"/>
        <v/>
      </c>
      <c r="AF731" s="311">
        <f t="shared" si="98"/>
        <v>0</v>
      </c>
      <c r="AG731" s="187" t="str">
        <f>IF(L731&gt;0,L731+W731+AB731+AC731+R731+#REF!+N731,"")</f>
        <v/>
      </c>
      <c r="AH731" s="188" t="str">
        <f>IF(L731&gt;0,+X731+AD731+S731+#REF!+O731,"")</f>
        <v/>
      </c>
    </row>
    <row r="732" spans="2:34" ht="13.8" outlineLevel="1" x14ac:dyDescent="0.25">
      <c r="B732" s="1"/>
      <c r="C732" s="1"/>
      <c r="D732" s="1"/>
      <c r="E732" s="2"/>
      <c r="F732" s="1"/>
      <c r="G732" s="2"/>
      <c r="H732" s="286"/>
      <c r="I732" s="287"/>
      <c r="J732" s="288" t="str">
        <f t="shared" si="92"/>
        <v/>
      </c>
      <c r="K732" s="288">
        <f t="shared" si="93"/>
        <v>0</v>
      </c>
      <c r="L732" s="303"/>
      <c r="M732" s="304"/>
      <c r="N732" s="303"/>
      <c r="O732" s="286"/>
      <c r="P732" s="305" t="str">
        <f t="shared" si="94"/>
        <v/>
      </c>
      <c r="Q732" s="304"/>
      <c r="R732" s="303"/>
      <c r="S732" s="286"/>
      <c r="T732" s="305" t="str">
        <f t="shared" si="95"/>
        <v/>
      </c>
      <c r="U732" s="306" t="str">
        <f t="shared" si="91"/>
        <v/>
      </c>
      <c r="V732" s="289"/>
      <c r="W732" s="303"/>
      <c r="X732" s="286"/>
      <c r="Y732" s="305" t="str">
        <f>+IF(AND(W732&gt;0,V732&lt;&gt;'Data Validation (ROP used only)'!$A$25),SUM(W732:X732),"")</f>
        <v/>
      </c>
      <c r="Z732" s="307">
        <f>IF(OR(V732='Data Validation (ROP used only)'!$A$25,ISBLANK(W732),ISERROR(W732/$I732)),0,W732/$I732)</f>
        <v>0</v>
      </c>
      <c r="AA732" s="308"/>
      <c r="AB732" s="309" t="str" cm="1">
        <f t="array" ref="AB732">_xlfn.IFS(AA732="","",AA732/I732&gt;=2,I732*2,AA732/I732&lt;2,AA732)</f>
        <v/>
      </c>
      <c r="AC732" s="310" t="str">
        <f t="shared" si="96"/>
        <v/>
      </c>
      <c r="AD732" s="286"/>
      <c r="AE732" s="305" t="str">
        <f t="shared" si="97"/>
        <v/>
      </c>
      <c r="AF732" s="311">
        <f t="shared" si="98"/>
        <v>0</v>
      </c>
      <c r="AG732" s="187" t="str">
        <f>IF(L732&gt;0,L732+W732+AB732+AC732+R732+#REF!+N732,"")</f>
        <v/>
      </c>
      <c r="AH732" s="188" t="str">
        <f>IF(L732&gt;0,+X732+AD732+S732+#REF!+O732,"")</f>
        <v/>
      </c>
    </row>
    <row r="733" spans="2:34" ht="13.8" outlineLevel="1" x14ac:dyDescent="0.25">
      <c r="B733" s="1"/>
      <c r="C733" s="1"/>
      <c r="D733" s="1"/>
      <c r="E733" s="2"/>
      <c r="F733" s="1"/>
      <c r="G733" s="2"/>
      <c r="H733" s="286"/>
      <c r="I733" s="287"/>
      <c r="J733" s="288" t="str">
        <f t="shared" si="92"/>
        <v/>
      </c>
      <c r="K733" s="288">
        <f t="shared" si="93"/>
        <v>0</v>
      </c>
      <c r="L733" s="303"/>
      <c r="M733" s="304"/>
      <c r="N733" s="303"/>
      <c r="O733" s="286"/>
      <c r="P733" s="305" t="str">
        <f t="shared" si="94"/>
        <v/>
      </c>
      <c r="Q733" s="304"/>
      <c r="R733" s="303"/>
      <c r="S733" s="286"/>
      <c r="T733" s="305" t="str">
        <f t="shared" si="95"/>
        <v/>
      </c>
      <c r="U733" s="306" t="str">
        <f t="shared" si="91"/>
        <v/>
      </c>
      <c r="V733" s="289"/>
      <c r="W733" s="303"/>
      <c r="X733" s="286"/>
      <c r="Y733" s="305" t="str">
        <f>+IF(AND(W733&gt;0,V733&lt;&gt;'Data Validation (ROP used only)'!$A$25),SUM(W733:X733),"")</f>
        <v/>
      </c>
      <c r="Z733" s="307">
        <f>IF(OR(V733='Data Validation (ROP used only)'!$A$25,ISBLANK(W733),ISERROR(W733/$I733)),0,W733/$I733)</f>
        <v>0</v>
      </c>
      <c r="AA733" s="308"/>
      <c r="AB733" s="309" t="str" cm="1">
        <f t="array" ref="AB733">_xlfn.IFS(AA733="","",AA733/I733&gt;=2,I733*2,AA733/I733&lt;2,AA733)</f>
        <v/>
      </c>
      <c r="AC733" s="310" t="str">
        <f t="shared" si="96"/>
        <v/>
      </c>
      <c r="AD733" s="286"/>
      <c r="AE733" s="305" t="str">
        <f t="shared" si="97"/>
        <v/>
      </c>
      <c r="AF733" s="311">
        <f t="shared" si="98"/>
        <v>0</v>
      </c>
      <c r="AG733" s="187" t="str">
        <f>IF(L733&gt;0,L733+W733+AB733+AC733+R733+#REF!+N733,"")</f>
        <v/>
      </c>
      <c r="AH733" s="188" t="str">
        <f>IF(L733&gt;0,+X733+AD733+S733+#REF!+O733,"")</f>
        <v/>
      </c>
    </row>
    <row r="734" spans="2:34" ht="13.8" outlineLevel="1" x14ac:dyDescent="0.25">
      <c r="B734" s="1"/>
      <c r="C734" s="1"/>
      <c r="D734" s="1"/>
      <c r="E734" s="2"/>
      <c r="F734" s="1"/>
      <c r="G734" s="2"/>
      <c r="H734" s="286"/>
      <c r="I734" s="287"/>
      <c r="J734" s="288" t="str">
        <f t="shared" si="92"/>
        <v/>
      </c>
      <c r="K734" s="288">
        <f t="shared" si="93"/>
        <v>0</v>
      </c>
      <c r="L734" s="303"/>
      <c r="M734" s="304"/>
      <c r="N734" s="303"/>
      <c r="O734" s="286"/>
      <c r="P734" s="305" t="str">
        <f t="shared" si="94"/>
        <v/>
      </c>
      <c r="Q734" s="304"/>
      <c r="R734" s="303"/>
      <c r="S734" s="286"/>
      <c r="T734" s="305" t="str">
        <f t="shared" si="95"/>
        <v/>
      </c>
      <c r="U734" s="306" t="str">
        <f t="shared" si="91"/>
        <v/>
      </c>
      <c r="V734" s="289"/>
      <c r="W734" s="303"/>
      <c r="X734" s="286"/>
      <c r="Y734" s="305" t="str">
        <f>+IF(AND(W734&gt;0,V734&lt;&gt;'Data Validation (ROP used only)'!$A$25),SUM(W734:X734),"")</f>
        <v/>
      </c>
      <c r="Z734" s="307">
        <f>IF(OR(V734='Data Validation (ROP used only)'!$A$25,ISBLANK(W734),ISERROR(W734/$I734)),0,W734/$I734)</f>
        <v>0</v>
      </c>
      <c r="AA734" s="308"/>
      <c r="AB734" s="309" t="str" cm="1">
        <f t="array" ref="AB734">_xlfn.IFS(AA734="","",AA734/I734&gt;=2,I734*2,AA734/I734&lt;2,AA734)</f>
        <v/>
      </c>
      <c r="AC734" s="310" t="str">
        <f t="shared" si="96"/>
        <v/>
      </c>
      <c r="AD734" s="286"/>
      <c r="AE734" s="305" t="str">
        <f t="shared" si="97"/>
        <v/>
      </c>
      <c r="AF734" s="311">
        <f t="shared" si="98"/>
        <v>0</v>
      </c>
      <c r="AG734" s="187" t="str">
        <f>IF(L734&gt;0,L734+W734+AB734+AC734+R734+#REF!+N734,"")</f>
        <v/>
      </c>
      <c r="AH734" s="188" t="str">
        <f>IF(L734&gt;0,+X734+AD734+S734+#REF!+O734,"")</f>
        <v/>
      </c>
    </row>
    <row r="735" spans="2:34" ht="13.8" outlineLevel="1" x14ac:dyDescent="0.25">
      <c r="B735" s="1"/>
      <c r="C735" s="1"/>
      <c r="D735" s="1"/>
      <c r="E735" s="2"/>
      <c r="F735" s="1"/>
      <c r="G735" s="2"/>
      <c r="H735" s="286"/>
      <c r="I735" s="287"/>
      <c r="J735" s="288" t="str">
        <f t="shared" si="92"/>
        <v/>
      </c>
      <c r="K735" s="288">
        <f t="shared" si="93"/>
        <v>0</v>
      </c>
      <c r="L735" s="303"/>
      <c r="M735" s="304"/>
      <c r="N735" s="303"/>
      <c r="O735" s="286"/>
      <c r="P735" s="305" t="str">
        <f t="shared" si="94"/>
        <v/>
      </c>
      <c r="Q735" s="304"/>
      <c r="R735" s="303"/>
      <c r="S735" s="286"/>
      <c r="T735" s="305" t="str">
        <f t="shared" si="95"/>
        <v/>
      </c>
      <c r="U735" s="306" t="str">
        <f t="shared" si="91"/>
        <v/>
      </c>
      <c r="V735" s="289"/>
      <c r="W735" s="303"/>
      <c r="X735" s="286"/>
      <c r="Y735" s="305" t="str">
        <f>+IF(AND(W735&gt;0,V735&lt;&gt;'Data Validation (ROP used only)'!$A$25),SUM(W735:X735),"")</f>
        <v/>
      </c>
      <c r="Z735" s="307">
        <f>IF(OR(V735='Data Validation (ROP used only)'!$A$25,ISBLANK(W735),ISERROR(W735/$I735)),0,W735/$I735)</f>
        <v>0</v>
      </c>
      <c r="AA735" s="308"/>
      <c r="AB735" s="309" t="str" cm="1">
        <f t="array" ref="AB735">_xlfn.IFS(AA735="","",AA735/I735&gt;=2,I735*2,AA735/I735&lt;2,AA735)</f>
        <v/>
      </c>
      <c r="AC735" s="310" t="str">
        <f t="shared" si="96"/>
        <v/>
      </c>
      <c r="AD735" s="286"/>
      <c r="AE735" s="305" t="str">
        <f t="shared" si="97"/>
        <v/>
      </c>
      <c r="AF735" s="311">
        <f t="shared" si="98"/>
        <v>0</v>
      </c>
      <c r="AG735" s="187" t="str">
        <f>IF(L735&gt;0,L735+W735+AB735+AC735+R735+#REF!+N735,"")</f>
        <v/>
      </c>
      <c r="AH735" s="188" t="str">
        <f>IF(L735&gt;0,+X735+AD735+S735+#REF!+O735,"")</f>
        <v/>
      </c>
    </row>
    <row r="736" spans="2:34" ht="13.8" outlineLevel="1" x14ac:dyDescent="0.25">
      <c r="B736" s="1"/>
      <c r="C736" s="1"/>
      <c r="D736" s="1"/>
      <c r="E736" s="2"/>
      <c r="F736" s="1"/>
      <c r="G736" s="2"/>
      <c r="H736" s="286"/>
      <c r="I736" s="287"/>
      <c r="J736" s="288" t="str">
        <f t="shared" si="92"/>
        <v/>
      </c>
      <c r="K736" s="288">
        <f t="shared" si="93"/>
        <v>0</v>
      </c>
      <c r="L736" s="303"/>
      <c r="M736" s="304"/>
      <c r="N736" s="303"/>
      <c r="O736" s="286"/>
      <c r="P736" s="305" t="str">
        <f t="shared" si="94"/>
        <v/>
      </c>
      <c r="Q736" s="304"/>
      <c r="R736" s="303"/>
      <c r="S736" s="286"/>
      <c r="T736" s="305" t="str">
        <f t="shared" si="95"/>
        <v/>
      </c>
      <c r="U736" s="306" t="str">
        <f t="shared" si="91"/>
        <v/>
      </c>
      <c r="V736" s="289"/>
      <c r="W736" s="303"/>
      <c r="X736" s="286"/>
      <c r="Y736" s="305" t="str">
        <f>+IF(AND(W736&gt;0,V736&lt;&gt;'Data Validation (ROP used only)'!$A$25),SUM(W736:X736),"")</f>
        <v/>
      </c>
      <c r="Z736" s="307">
        <f>IF(OR(V736='Data Validation (ROP used only)'!$A$25,ISBLANK(W736),ISERROR(W736/$I736)),0,W736/$I736)</f>
        <v>0</v>
      </c>
      <c r="AA736" s="308"/>
      <c r="AB736" s="309" t="str" cm="1">
        <f t="array" ref="AB736">_xlfn.IFS(AA736="","",AA736/I736&gt;=2,I736*2,AA736/I736&lt;2,AA736)</f>
        <v/>
      </c>
      <c r="AC736" s="310" t="str">
        <f t="shared" si="96"/>
        <v/>
      </c>
      <c r="AD736" s="286"/>
      <c r="AE736" s="305" t="str">
        <f t="shared" si="97"/>
        <v/>
      </c>
      <c r="AF736" s="311">
        <f t="shared" si="98"/>
        <v>0</v>
      </c>
      <c r="AG736" s="187" t="str">
        <f>IF(L736&gt;0,L736+W736+AB736+AC736+R736+#REF!+N736,"")</f>
        <v/>
      </c>
      <c r="AH736" s="188" t="str">
        <f>IF(L736&gt;0,+X736+AD736+S736+#REF!+O736,"")</f>
        <v/>
      </c>
    </row>
    <row r="737" spans="2:34" ht="13.8" outlineLevel="1" x14ac:dyDescent="0.25">
      <c r="B737" s="1"/>
      <c r="C737" s="1"/>
      <c r="D737" s="1"/>
      <c r="E737" s="2"/>
      <c r="F737" s="1"/>
      <c r="G737" s="2"/>
      <c r="H737" s="286"/>
      <c r="I737" s="287"/>
      <c r="J737" s="288" t="str">
        <f t="shared" si="92"/>
        <v/>
      </c>
      <c r="K737" s="288">
        <f t="shared" si="93"/>
        <v>0</v>
      </c>
      <c r="L737" s="303"/>
      <c r="M737" s="304"/>
      <c r="N737" s="303"/>
      <c r="O737" s="286"/>
      <c r="P737" s="305" t="str">
        <f t="shared" si="94"/>
        <v/>
      </c>
      <c r="Q737" s="304"/>
      <c r="R737" s="303"/>
      <c r="S737" s="286"/>
      <c r="T737" s="305" t="str">
        <f t="shared" si="95"/>
        <v/>
      </c>
      <c r="U737" s="306" t="str">
        <f t="shared" si="91"/>
        <v/>
      </c>
      <c r="V737" s="289"/>
      <c r="W737" s="303"/>
      <c r="X737" s="286"/>
      <c r="Y737" s="305" t="str">
        <f>+IF(AND(W737&gt;0,V737&lt;&gt;'Data Validation (ROP used only)'!$A$25),SUM(W737:X737),"")</f>
        <v/>
      </c>
      <c r="Z737" s="307">
        <f>IF(OR(V737='Data Validation (ROP used only)'!$A$25,ISBLANK(W737),ISERROR(W737/$I737)),0,W737/$I737)</f>
        <v>0</v>
      </c>
      <c r="AA737" s="308"/>
      <c r="AB737" s="309" t="str" cm="1">
        <f t="array" ref="AB737">_xlfn.IFS(AA737="","",AA737/I737&gt;=2,I737*2,AA737/I737&lt;2,AA737)</f>
        <v/>
      </c>
      <c r="AC737" s="310" t="str">
        <f t="shared" si="96"/>
        <v/>
      </c>
      <c r="AD737" s="286"/>
      <c r="AE737" s="305" t="str">
        <f t="shared" si="97"/>
        <v/>
      </c>
      <c r="AF737" s="311">
        <f t="shared" si="98"/>
        <v>0</v>
      </c>
      <c r="AG737" s="187" t="str">
        <f>IF(L737&gt;0,L737+W737+AB737+AC737+R737+#REF!+N737,"")</f>
        <v/>
      </c>
      <c r="AH737" s="188" t="str">
        <f>IF(L737&gt;0,+X737+AD737+S737+#REF!+O737,"")</f>
        <v/>
      </c>
    </row>
    <row r="738" spans="2:34" ht="13.8" outlineLevel="1" x14ac:dyDescent="0.25">
      <c r="B738" s="1"/>
      <c r="C738" s="1"/>
      <c r="D738" s="1"/>
      <c r="E738" s="2"/>
      <c r="F738" s="1"/>
      <c r="G738" s="2"/>
      <c r="H738" s="286"/>
      <c r="I738" s="287"/>
      <c r="J738" s="288" t="str">
        <f t="shared" si="92"/>
        <v/>
      </c>
      <c r="K738" s="288">
        <f t="shared" si="93"/>
        <v>0</v>
      </c>
      <c r="L738" s="303"/>
      <c r="M738" s="304"/>
      <c r="N738" s="303"/>
      <c r="O738" s="286"/>
      <c r="P738" s="305" t="str">
        <f t="shared" si="94"/>
        <v/>
      </c>
      <c r="Q738" s="304"/>
      <c r="R738" s="303"/>
      <c r="S738" s="286"/>
      <c r="T738" s="305" t="str">
        <f t="shared" si="95"/>
        <v/>
      </c>
      <c r="U738" s="306" t="str">
        <f t="shared" si="91"/>
        <v/>
      </c>
      <c r="V738" s="289"/>
      <c r="W738" s="303"/>
      <c r="X738" s="286"/>
      <c r="Y738" s="305" t="str">
        <f>+IF(AND(W738&gt;0,V738&lt;&gt;'Data Validation (ROP used only)'!$A$25),SUM(W738:X738),"")</f>
        <v/>
      </c>
      <c r="Z738" s="307">
        <f>IF(OR(V738='Data Validation (ROP used only)'!$A$25,ISBLANK(W738),ISERROR(W738/$I738)),0,W738/$I738)</f>
        <v>0</v>
      </c>
      <c r="AA738" s="308"/>
      <c r="AB738" s="309" t="str" cm="1">
        <f t="array" ref="AB738">_xlfn.IFS(AA738="","",AA738/I738&gt;=2,I738*2,AA738/I738&lt;2,AA738)</f>
        <v/>
      </c>
      <c r="AC738" s="310" t="str">
        <f t="shared" si="96"/>
        <v/>
      </c>
      <c r="AD738" s="286"/>
      <c r="AE738" s="305" t="str">
        <f t="shared" si="97"/>
        <v/>
      </c>
      <c r="AF738" s="311">
        <f t="shared" si="98"/>
        <v>0</v>
      </c>
      <c r="AG738" s="187" t="str">
        <f>IF(L738&gt;0,L738+W738+AB738+AC738+R738+#REF!+N738,"")</f>
        <v/>
      </c>
      <c r="AH738" s="188" t="str">
        <f>IF(L738&gt;0,+X738+AD738+S738+#REF!+O738,"")</f>
        <v/>
      </c>
    </row>
    <row r="739" spans="2:34" ht="13.8" outlineLevel="1" x14ac:dyDescent="0.25">
      <c r="B739" s="1"/>
      <c r="C739" s="1"/>
      <c r="D739" s="1"/>
      <c r="E739" s="2"/>
      <c r="F739" s="1"/>
      <c r="G739" s="2"/>
      <c r="H739" s="286"/>
      <c r="I739" s="287"/>
      <c r="J739" s="288" t="str">
        <f t="shared" si="92"/>
        <v/>
      </c>
      <c r="K739" s="288">
        <f t="shared" si="93"/>
        <v>0</v>
      </c>
      <c r="L739" s="303"/>
      <c r="M739" s="304"/>
      <c r="N739" s="303"/>
      <c r="O739" s="286"/>
      <c r="P739" s="305" t="str">
        <f t="shared" si="94"/>
        <v/>
      </c>
      <c r="Q739" s="304"/>
      <c r="R739" s="303"/>
      <c r="S739" s="286"/>
      <c r="T739" s="305" t="str">
        <f t="shared" si="95"/>
        <v/>
      </c>
      <c r="U739" s="306" t="str">
        <f t="shared" si="91"/>
        <v/>
      </c>
      <c r="V739" s="289"/>
      <c r="W739" s="303"/>
      <c r="X739" s="286"/>
      <c r="Y739" s="305" t="str">
        <f>+IF(AND(W739&gt;0,V739&lt;&gt;'Data Validation (ROP used only)'!$A$25),SUM(W739:X739),"")</f>
        <v/>
      </c>
      <c r="Z739" s="307">
        <f>IF(OR(V739='Data Validation (ROP used only)'!$A$25,ISBLANK(W739),ISERROR(W739/$I739)),0,W739/$I739)</f>
        <v>0</v>
      </c>
      <c r="AA739" s="308"/>
      <c r="AB739" s="309" t="str" cm="1">
        <f t="array" ref="AB739">_xlfn.IFS(AA739="","",AA739/I739&gt;=2,I739*2,AA739/I739&lt;2,AA739)</f>
        <v/>
      </c>
      <c r="AC739" s="310" t="str">
        <f t="shared" si="96"/>
        <v/>
      </c>
      <c r="AD739" s="286"/>
      <c r="AE739" s="305" t="str">
        <f t="shared" si="97"/>
        <v/>
      </c>
      <c r="AF739" s="311">
        <f t="shared" si="98"/>
        <v>0</v>
      </c>
      <c r="AG739" s="187" t="str">
        <f>IF(L739&gt;0,L739+W739+AB739+AC739+R739+#REF!+N739,"")</f>
        <v/>
      </c>
      <c r="AH739" s="188" t="str">
        <f>IF(L739&gt;0,+X739+AD739+S739+#REF!+O739,"")</f>
        <v/>
      </c>
    </row>
    <row r="740" spans="2:34" ht="13.8" outlineLevel="1" x14ac:dyDescent="0.25">
      <c r="B740" s="1"/>
      <c r="C740" s="1"/>
      <c r="D740" s="1"/>
      <c r="E740" s="2"/>
      <c r="F740" s="1"/>
      <c r="G740" s="2"/>
      <c r="H740" s="286"/>
      <c r="I740" s="287"/>
      <c r="J740" s="288" t="str">
        <f t="shared" si="92"/>
        <v/>
      </c>
      <c r="K740" s="288">
        <f t="shared" si="93"/>
        <v>0</v>
      </c>
      <c r="L740" s="303"/>
      <c r="M740" s="304"/>
      <c r="N740" s="303"/>
      <c r="O740" s="286"/>
      <c r="P740" s="305" t="str">
        <f t="shared" si="94"/>
        <v/>
      </c>
      <c r="Q740" s="304"/>
      <c r="R740" s="303"/>
      <c r="S740" s="286"/>
      <c r="T740" s="305" t="str">
        <f t="shared" si="95"/>
        <v/>
      </c>
      <c r="U740" s="306" t="str">
        <f t="shared" si="91"/>
        <v/>
      </c>
      <c r="V740" s="289"/>
      <c r="W740" s="303"/>
      <c r="X740" s="286"/>
      <c r="Y740" s="305" t="str">
        <f>+IF(AND(W740&gt;0,V740&lt;&gt;'Data Validation (ROP used only)'!$A$25),SUM(W740:X740),"")</f>
        <v/>
      </c>
      <c r="Z740" s="307">
        <f>IF(OR(V740='Data Validation (ROP used only)'!$A$25,ISBLANK(W740),ISERROR(W740/$I740)),0,W740/$I740)</f>
        <v>0</v>
      </c>
      <c r="AA740" s="308"/>
      <c r="AB740" s="309" t="str" cm="1">
        <f t="array" ref="AB740">_xlfn.IFS(AA740="","",AA740/I740&gt;=2,I740*2,AA740/I740&lt;2,AA740)</f>
        <v/>
      </c>
      <c r="AC740" s="310" t="str">
        <f t="shared" si="96"/>
        <v/>
      </c>
      <c r="AD740" s="286"/>
      <c r="AE740" s="305" t="str">
        <f t="shared" si="97"/>
        <v/>
      </c>
      <c r="AF740" s="311">
        <f t="shared" si="98"/>
        <v>0</v>
      </c>
      <c r="AG740" s="187" t="str">
        <f>IF(L740&gt;0,L740+W740+AB740+AC740+R740+#REF!+N740,"")</f>
        <v/>
      </c>
      <c r="AH740" s="188" t="str">
        <f>IF(L740&gt;0,+X740+AD740+S740+#REF!+O740,"")</f>
        <v/>
      </c>
    </row>
    <row r="741" spans="2:34" ht="13.8" outlineLevel="1" x14ac:dyDescent="0.25">
      <c r="B741" s="1"/>
      <c r="C741" s="1"/>
      <c r="D741" s="1"/>
      <c r="E741" s="2"/>
      <c r="F741" s="1"/>
      <c r="G741" s="2"/>
      <c r="H741" s="286"/>
      <c r="I741" s="287"/>
      <c r="J741" s="288" t="str">
        <f t="shared" si="92"/>
        <v/>
      </c>
      <c r="K741" s="288">
        <f t="shared" si="93"/>
        <v>0</v>
      </c>
      <c r="L741" s="303"/>
      <c r="M741" s="304"/>
      <c r="N741" s="303"/>
      <c r="O741" s="286"/>
      <c r="P741" s="305" t="str">
        <f t="shared" si="94"/>
        <v/>
      </c>
      <c r="Q741" s="304"/>
      <c r="R741" s="303"/>
      <c r="S741" s="286"/>
      <c r="T741" s="305" t="str">
        <f t="shared" si="95"/>
        <v/>
      </c>
      <c r="U741" s="306" t="str">
        <f t="shared" si="91"/>
        <v/>
      </c>
      <c r="V741" s="289"/>
      <c r="W741" s="303"/>
      <c r="X741" s="286"/>
      <c r="Y741" s="305" t="str">
        <f>+IF(AND(W741&gt;0,V741&lt;&gt;'Data Validation (ROP used only)'!$A$25),SUM(W741:X741),"")</f>
        <v/>
      </c>
      <c r="Z741" s="307">
        <f>IF(OR(V741='Data Validation (ROP used only)'!$A$25,ISBLANK(W741),ISERROR(W741/$I741)),0,W741/$I741)</f>
        <v>0</v>
      </c>
      <c r="AA741" s="308"/>
      <c r="AB741" s="309" t="str" cm="1">
        <f t="array" ref="AB741">_xlfn.IFS(AA741="","",AA741/I741&gt;=2,I741*2,AA741/I741&lt;2,AA741)</f>
        <v/>
      </c>
      <c r="AC741" s="310" t="str">
        <f t="shared" si="96"/>
        <v/>
      </c>
      <c r="AD741" s="286"/>
      <c r="AE741" s="305" t="str">
        <f t="shared" si="97"/>
        <v/>
      </c>
      <c r="AF741" s="311">
        <f t="shared" si="98"/>
        <v>0</v>
      </c>
      <c r="AG741" s="187" t="str">
        <f>IF(L741&gt;0,L741+W741+AB741+AC741+R741+#REF!+N741,"")</f>
        <v/>
      </c>
      <c r="AH741" s="188" t="str">
        <f>IF(L741&gt;0,+X741+AD741+S741+#REF!+O741,"")</f>
        <v/>
      </c>
    </row>
    <row r="742" spans="2:34" ht="13.8" outlineLevel="1" x14ac:dyDescent="0.25">
      <c r="B742" s="1"/>
      <c r="C742" s="1"/>
      <c r="D742" s="1"/>
      <c r="E742" s="2"/>
      <c r="F742" s="1"/>
      <c r="G742" s="2"/>
      <c r="H742" s="286"/>
      <c r="I742" s="287"/>
      <c r="J742" s="288" t="str">
        <f t="shared" si="92"/>
        <v/>
      </c>
      <c r="K742" s="288">
        <f t="shared" si="93"/>
        <v>0</v>
      </c>
      <c r="L742" s="303"/>
      <c r="M742" s="304"/>
      <c r="N742" s="303"/>
      <c r="O742" s="286"/>
      <c r="P742" s="305" t="str">
        <f t="shared" si="94"/>
        <v/>
      </c>
      <c r="Q742" s="304"/>
      <c r="R742" s="303"/>
      <c r="S742" s="286"/>
      <c r="T742" s="305" t="str">
        <f t="shared" si="95"/>
        <v/>
      </c>
      <c r="U742" s="306" t="str">
        <f t="shared" si="91"/>
        <v/>
      </c>
      <c r="V742" s="289"/>
      <c r="W742" s="303"/>
      <c r="X742" s="286"/>
      <c r="Y742" s="305" t="str">
        <f>+IF(AND(W742&gt;0,V742&lt;&gt;'Data Validation (ROP used only)'!$A$25),SUM(W742:X742),"")</f>
        <v/>
      </c>
      <c r="Z742" s="307">
        <f>IF(OR(V742='Data Validation (ROP used only)'!$A$25,ISBLANK(W742),ISERROR(W742/$I742)),0,W742/$I742)</f>
        <v>0</v>
      </c>
      <c r="AA742" s="308"/>
      <c r="AB742" s="309" t="str" cm="1">
        <f t="array" ref="AB742">_xlfn.IFS(AA742="","",AA742/I742&gt;=2,I742*2,AA742/I742&lt;2,AA742)</f>
        <v/>
      </c>
      <c r="AC742" s="310" t="str">
        <f t="shared" si="96"/>
        <v/>
      </c>
      <c r="AD742" s="286"/>
      <c r="AE742" s="305" t="str">
        <f t="shared" si="97"/>
        <v/>
      </c>
      <c r="AF742" s="311">
        <f t="shared" si="98"/>
        <v>0</v>
      </c>
      <c r="AG742" s="187" t="str">
        <f>IF(L742&gt;0,L742+W742+AB742+AC742+R742+#REF!+N742,"")</f>
        <v/>
      </c>
      <c r="AH742" s="188" t="str">
        <f>IF(L742&gt;0,+X742+AD742+S742+#REF!+O742,"")</f>
        <v/>
      </c>
    </row>
    <row r="743" spans="2:34" ht="13.8" outlineLevel="1" x14ac:dyDescent="0.25">
      <c r="B743" s="1"/>
      <c r="C743" s="1"/>
      <c r="D743" s="1"/>
      <c r="E743" s="2"/>
      <c r="F743" s="1"/>
      <c r="G743" s="2"/>
      <c r="H743" s="286"/>
      <c r="I743" s="287"/>
      <c r="J743" s="288" t="str">
        <f t="shared" si="92"/>
        <v/>
      </c>
      <c r="K743" s="288">
        <f t="shared" si="93"/>
        <v>0</v>
      </c>
      <c r="L743" s="303"/>
      <c r="M743" s="304"/>
      <c r="N743" s="303"/>
      <c r="O743" s="286"/>
      <c r="P743" s="305" t="str">
        <f t="shared" si="94"/>
        <v/>
      </c>
      <c r="Q743" s="304"/>
      <c r="R743" s="303"/>
      <c r="S743" s="286"/>
      <c r="T743" s="305" t="str">
        <f t="shared" si="95"/>
        <v/>
      </c>
      <c r="U743" s="306" t="str">
        <f t="shared" si="91"/>
        <v/>
      </c>
      <c r="V743" s="289"/>
      <c r="W743" s="303"/>
      <c r="X743" s="286"/>
      <c r="Y743" s="305" t="str">
        <f>+IF(AND(W743&gt;0,V743&lt;&gt;'Data Validation (ROP used only)'!$A$25),SUM(W743:X743),"")</f>
        <v/>
      </c>
      <c r="Z743" s="307">
        <f>IF(OR(V743='Data Validation (ROP used only)'!$A$25,ISBLANK(W743),ISERROR(W743/$I743)),0,W743/$I743)</f>
        <v>0</v>
      </c>
      <c r="AA743" s="308"/>
      <c r="AB743" s="309" t="str" cm="1">
        <f t="array" ref="AB743">_xlfn.IFS(AA743="","",AA743/I743&gt;=2,I743*2,AA743/I743&lt;2,AA743)</f>
        <v/>
      </c>
      <c r="AC743" s="310" t="str">
        <f t="shared" si="96"/>
        <v/>
      </c>
      <c r="AD743" s="286"/>
      <c r="AE743" s="305" t="str">
        <f t="shared" si="97"/>
        <v/>
      </c>
      <c r="AF743" s="311">
        <f t="shared" si="98"/>
        <v>0</v>
      </c>
      <c r="AG743" s="187" t="str">
        <f>IF(L743&gt;0,L743+W743+AB743+AC743+R743+#REF!+N743,"")</f>
        <v/>
      </c>
      <c r="AH743" s="188" t="str">
        <f>IF(L743&gt;0,+X743+AD743+S743+#REF!+O743,"")</f>
        <v/>
      </c>
    </row>
    <row r="744" spans="2:34" ht="13.8" outlineLevel="1" x14ac:dyDescent="0.25">
      <c r="B744" s="1"/>
      <c r="C744" s="1"/>
      <c r="D744" s="1"/>
      <c r="E744" s="2"/>
      <c r="F744" s="1"/>
      <c r="G744" s="2"/>
      <c r="H744" s="286"/>
      <c r="I744" s="287"/>
      <c r="J744" s="288" t="str">
        <f t="shared" si="92"/>
        <v/>
      </c>
      <c r="K744" s="288">
        <f t="shared" si="93"/>
        <v>0</v>
      </c>
      <c r="L744" s="303"/>
      <c r="M744" s="304"/>
      <c r="N744" s="303"/>
      <c r="O744" s="286"/>
      <c r="P744" s="305" t="str">
        <f t="shared" si="94"/>
        <v/>
      </c>
      <c r="Q744" s="304"/>
      <c r="R744" s="303"/>
      <c r="S744" s="286"/>
      <c r="T744" s="305" t="str">
        <f t="shared" si="95"/>
        <v/>
      </c>
      <c r="U744" s="306" t="str">
        <f t="shared" si="91"/>
        <v/>
      </c>
      <c r="V744" s="289"/>
      <c r="W744" s="303"/>
      <c r="X744" s="286"/>
      <c r="Y744" s="305" t="str">
        <f>+IF(AND(W744&gt;0,V744&lt;&gt;'Data Validation (ROP used only)'!$A$25),SUM(W744:X744),"")</f>
        <v/>
      </c>
      <c r="Z744" s="307">
        <f>IF(OR(V744='Data Validation (ROP used only)'!$A$25,ISBLANK(W744),ISERROR(W744/$I744)),0,W744/$I744)</f>
        <v>0</v>
      </c>
      <c r="AA744" s="308"/>
      <c r="AB744" s="309" t="str" cm="1">
        <f t="array" ref="AB744">_xlfn.IFS(AA744="","",AA744/I744&gt;=2,I744*2,AA744/I744&lt;2,AA744)</f>
        <v/>
      </c>
      <c r="AC744" s="310" t="str">
        <f t="shared" si="96"/>
        <v/>
      </c>
      <c r="AD744" s="286"/>
      <c r="AE744" s="305" t="str">
        <f t="shared" si="97"/>
        <v/>
      </c>
      <c r="AF744" s="311">
        <f t="shared" si="98"/>
        <v>0</v>
      </c>
      <c r="AG744" s="187" t="str">
        <f>IF(L744&gt;0,L744+W744+AB744+AC744+R744+#REF!+N744,"")</f>
        <v/>
      </c>
      <c r="AH744" s="188" t="str">
        <f>IF(L744&gt;0,+X744+AD744+S744+#REF!+O744,"")</f>
        <v/>
      </c>
    </row>
    <row r="745" spans="2:34" ht="13.8" outlineLevel="1" x14ac:dyDescent="0.25">
      <c r="B745" s="1"/>
      <c r="C745" s="1"/>
      <c r="D745" s="1"/>
      <c r="E745" s="2"/>
      <c r="F745" s="1"/>
      <c r="G745" s="2"/>
      <c r="H745" s="286"/>
      <c r="I745" s="287"/>
      <c r="J745" s="288" t="str">
        <f t="shared" si="92"/>
        <v/>
      </c>
      <c r="K745" s="288">
        <f t="shared" si="93"/>
        <v>0</v>
      </c>
      <c r="L745" s="303"/>
      <c r="M745" s="304"/>
      <c r="N745" s="303"/>
      <c r="O745" s="286"/>
      <c r="P745" s="305" t="str">
        <f t="shared" si="94"/>
        <v/>
      </c>
      <c r="Q745" s="304"/>
      <c r="R745" s="303"/>
      <c r="S745" s="286"/>
      <c r="T745" s="305" t="str">
        <f t="shared" si="95"/>
        <v/>
      </c>
      <c r="U745" s="306" t="str">
        <f t="shared" si="91"/>
        <v/>
      </c>
      <c r="V745" s="289"/>
      <c r="W745" s="303"/>
      <c r="X745" s="286"/>
      <c r="Y745" s="305" t="str">
        <f>+IF(AND(W745&gt;0,V745&lt;&gt;'Data Validation (ROP used only)'!$A$25),SUM(W745:X745),"")</f>
        <v/>
      </c>
      <c r="Z745" s="307">
        <f>IF(OR(V745='Data Validation (ROP used only)'!$A$25,ISBLANK(W745),ISERROR(W745/$I745)),0,W745/$I745)</f>
        <v>0</v>
      </c>
      <c r="AA745" s="308"/>
      <c r="AB745" s="309" t="str" cm="1">
        <f t="array" ref="AB745">_xlfn.IFS(AA745="","",AA745/I745&gt;=2,I745*2,AA745/I745&lt;2,AA745)</f>
        <v/>
      </c>
      <c r="AC745" s="310" t="str">
        <f t="shared" si="96"/>
        <v/>
      </c>
      <c r="AD745" s="286"/>
      <c r="AE745" s="305" t="str">
        <f t="shared" si="97"/>
        <v/>
      </c>
      <c r="AF745" s="311">
        <f t="shared" si="98"/>
        <v>0</v>
      </c>
      <c r="AG745" s="187" t="str">
        <f>IF(L745&gt;0,L745+W745+AB745+AC745+R745+#REF!+N745,"")</f>
        <v/>
      </c>
      <c r="AH745" s="188" t="str">
        <f>IF(L745&gt;0,+X745+AD745+S745+#REF!+O745,"")</f>
        <v/>
      </c>
    </row>
    <row r="746" spans="2:34" ht="13.8" outlineLevel="1" x14ac:dyDescent="0.25">
      <c r="B746" s="1"/>
      <c r="C746" s="1"/>
      <c r="D746" s="1"/>
      <c r="E746" s="2"/>
      <c r="F746" s="1"/>
      <c r="G746" s="2"/>
      <c r="H746" s="286"/>
      <c r="I746" s="287"/>
      <c r="J746" s="288" t="str">
        <f t="shared" si="92"/>
        <v/>
      </c>
      <c r="K746" s="288">
        <f t="shared" si="93"/>
        <v>0</v>
      </c>
      <c r="L746" s="303"/>
      <c r="M746" s="304"/>
      <c r="N746" s="303"/>
      <c r="O746" s="286"/>
      <c r="P746" s="305" t="str">
        <f t="shared" si="94"/>
        <v/>
      </c>
      <c r="Q746" s="304"/>
      <c r="R746" s="303"/>
      <c r="S746" s="286"/>
      <c r="T746" s="305" t="str">
        <f t="shared" si="95"/>
        <v/>
      </c>
      <c r="U746" s="306" t="str">
        <f t="shared" si="91"/>
        <v/>
      </c>
      <c r="V746" s="289"/>
      <c r="W746" s="303"/>
      <c r="X746" s="286"/>
      <c r="Y746" s="305" t="str">
        <f>+IF(AND(W746&gt;0,V746&lt;&gt;'Data Validation (ROP used only)'!$A$25),SUM(W746:X746),"")</f>
        <v/>
      </c>
      <c r="Z746" s="307">
        <f>IF(OR(V746='Data Validation (ROP used only)'!$A$25,ISBLANK(W746),ISERROR(W746/$I746)),0,W746/$I746)</f>
        <v>0</v>
      </c>
      <c r="AA746" s="308"/>
      <c r="AB746" s="309" t="str" cm="1">
        <f t="array" ref="AB746">_xlfn.IFS(AA746="","",AA746/I746&gt;=2,I746*2,AA746/I746&lt;2,AA746)</f>
        <v/>
      </c>
      <c r="AC746" s="310" t="str">
        <f t="shared" si="96"/>
        <v/>
      </c>
      <c r="AD746" s="286"/>
      <c r="AE746" s="305" t="str">
        <f t="shared" si="97"/>
        <v/>
      </c>
      <c r="AF746" s="311">
        <f t="shared" si="98"/>
        <v>0</v>
      </c>
      <c r="AG746" s="187" t="str">
        <f>IF(L746&gt;0,L746+W746+AB746+AC746+R746+#REF!+N746,"")</f>
        <v/>
      </c>
      <c r="AH746" s="188" t="str">
        <f>IF(L746&gt;0,+X746+AD746+S746+#REF!+O746,"")</f>
        <v/>
      </c>
    </row>
    <row r="747" spans="2:34" ht="13.8" outlineLevel="1" x14ac:dyDescent="0.25">
      <c r="B747" s="1"/>
      <c r="C747" s="1"/>
      <c r="D747" s="1"/>
      <c r="E747" s="2"/>
      <c r="F747" s="1"/>
      <c r="G747" s="2"/>
      <c r="H747" s="286"/>
      <c r="I747" s="287"/>
      <c r="J747" s="288" t="str">
        <f t="shared" si="92"/>
        <v/>
      </c>
      <c r="K747" s="288">
        <f t="shared" si="93"/>
        <v>0</v>
      </c>
      <c r="L747" s="303"/>
      <c r="M747" s="304"/>
      <c r="N747" s="303"/>
      <c r="O747" s="286"/>
      <c r="P747" s="305" t="str">
        <f t="shared" si="94"/>
        <v/>
      </c>
      <c r="Q747" s="304"/>
      <c r="R747" s="303"/>
      <c r="S747" s="286"/>
      <c r="T747" s="305" t="str">
        <f t="shared" si="95"/>
        <v/>
      </c>
      <c r="U747" s="306" t="str">
        <f t="shared" si="91"/>
        <v/>
      </c>
      <c r="V747" s="289"/>
      <c r="W747" s="303"/>
      <c r="X747" s="286"/>
      <c r="Y747" s="305" t="str">
        <f>+IF(AND(W747&gt;0,V747&lt;&gt;'Data Validation (ROP used only)'!$A$25),SUM(W747:X747),"")</f>
        <v/>
      </c>
      <c r="Z747" s="307">
        <f>IF(OR(V747='Data Validation (ROP used only)'!$A$25,ISBLANK(W747),ISERROR(W747/$I747)),0,W747/$I747)</f>
        <v>0</v>
      </c>
      <c r="AA747" s="308"/>
      <c r="AB747" s="309" t="str" cm="1">
        <f t="array" ref="AB747">_xlfn.IFS(AA747="","",AA747/I747&gt;=2,I747*2,AA747/I747&lt;2,AA747)</f>
        <v/>
      </c>
      <c r="AC747" s="310" t="str">
        <f t="shared" si="96"/>
        <v/>
      </c>
      <c r="AD747" s="286"/>
      <c r="AE747" s="305" t="str">
        <f t="shared" si="97"/>
        <v/>
      </c>
      <c r="AF747" s="311">
        <f t="shared" si="98"/>
        <v>0</v>
      </c>
      <c r="AG747" s="187" t="str">
        <f>IF(L747&gt;0,L747+W747+AB747+AC747+R747+#REF!+N747,"")</f>
        <v/>
      </c>
      <c r="AH747" s="188" t="str">
        <f>IF(L747&gt;0,+X747+AD747+S747+#REF!+O747,"")</f>
        <v/>
      </c>
    </row>
    <row r="748" spans="2:34" ht="13.8" outlineLevel="1" x14ac:dyDescent="0.25">
      <c r="B748" s="1"/>
      <c r="C748" s="1"/>
      <c r="D748" s="1"/>
      <c r="E748" s="2"/>
      <c r="F748" s="1"/>
      <c r="G748" s="2"/>
      <c r="H748" s="286"/>
      <c r="I748" s="287"/>
      <c r="J748" s="288" t="str">
        <f t="shared" si="92"/>
        <v/>
      </c>
      <c r="K748" s="288">
        <f t="shared" si="93"/>
        <v>0</v>
      </c>
      <c r="L748" s="303"/>
      <c r="M748" s="304"/>
      <c r="N748" s="303"/>
      <c r="O748" s="286"/>
      <c r="P748" s="305" t="str">
        <f t="shared" si="94"/>
        <v/>
      </c>
      <c r="Q748" s="304"/>
      <c r="R748" s="303"/>
      <c r="S748" s="286"/>
      <c r="T748" s="305" t="str">
        <f t="shared" si="95"/>
        <v/>
      </c>
      <c r="U748" s="306" t="str">
        <f t="shared" si="91"/>
        <v/>
      </c>
      <c r="V748" s="289"/>
      <c r="W748" s="303"/>
      <c r="X748" s="286"/>
      <c r="Y748" s="305" t="str">
        <f>+IF(AND(W748&gt;0,V748&lt;&gt;'Data Validation (ROP used only)'!$A$25),SUM(W748:X748),"")</f>
        <v/>
      </c>
      <c r="Z748" s="307">
        <f>IF(OR(V748='Data Validation (ROP used only)'!$A$25,ISBLANK(W748),ISERROR(W748/$I748)),0,W748/$I748)</f>
        <v>0</v>
      </c>
      <c r="AA748" s="308"/>
      <c r="AB748" s="309" t="str" cm="1">
        <f t="array" ref="AB748">_xlfn.IFS(AA748="","",AA748/I748&gt;=2,I748*2,AA748/I748&lt;2,AA748)</f>
        <v/>
      </c>
      <c r="AC748" s="310" t="str">
        <f t="shared" si="96"/>
        <v/>
      </c>
      <c r="AD748" s="286"/>
      <c r="AE748" s="305" t="str">
        <f t="shared" si="97"/>
        <v/>
      </c>
      <c r="AF748" s="311">
        <f t="shared" si="98"/>
        <v>0</v>
      </c>
      <c r="AG748" s="187" t="str">
        <f>IF(L748&gt;0,L748+W748+AB748+AC748+R748+#REF!+N748,"")</f>
        <v/>
      </c>
      <c r="AH748" s="188" t="str">
        <f>IF(L748&gt;0,+X748+AD748+S748+#REF!+O748,"")</f>
        <v/>
      </c>
    </row>
    <row r="749" spans="2:34" ht="13.8" outlineLevel="1" x14ac:dyDescent="0.25">
      <c r="B749" s="1"/>
      <c r="C749" s="1"/>
      <c r="D749" s="1"/>
      <c r="E749" s="2"/>
      <c r="F749" s="1"/>
      <c r="G749" s="2"/>
      <c r="H749" s="286"/>
      <c r="I749" s="287"/>
      <c r="J749" s="288" t="str">
        <f t="shared" si="92"/>
        <v/>
      </c>
      <c r="K749" s="288">
        <f t="shared" si="93"/>
        <v>0</v>
      </c>
      <c r="L749" s="303"/>
      <c r="M749" s="304"/>
      <c r="N749" s="303"/>
      <c r="O749" s="286"/>
      <c r="P749" s="305" t="str">
        <f t="shared" si="94"/>
        <v/>
      </c>
      <c r="Q749" s="304"/>
      <c r="R749" s="303"/>
      <c r="S749" s="286"/>
      <c r="T749" s="305" t="str">
        <f t="shared" si="95"/>
        <v/>
      </c>
      <c r="U749" s="306" t="str">
        <f t="shared" si="91"/>
        <v/>
      </c>
      <c r="V749" s="289"/>
      <c r="W749" s="303"/>
      <c r="X749" s="286"/>
      <c r="Y749" s="305" t="str">
        <f>+IF(AND(W749&gt;0,V749&lt;&gt;'Data Validation (ROP used only)'!$A$25),SUM(W749:X749),"")</f>
        <v/>
      </c>
      <c r="Z749" s="307">
        <f>IF(OR(V749='Data Validation (ROP used only)'!$A$25,ISBLANK(W749),ISERROR(W749/$I749)),0,W749/$I749)</f>
        <v>0</v>
      </c>
      <c r="AA749" s="308"/>
      <c r="AB749" s="309" t="str" cm="1">
        <f t="array" ref="AB749">_xlfn.IFS(AA749="","",AA749/I749&gt;=2,I749*2,AA749/I749&lt;2,AA749)</f>
        <v/>
      </c>
      <c r="AC749" s="310" t="str">
        <f t="shared" si="96"/>
        <v/>
      </c>
      <c r="AD749" s="286"/>
      <c r="AE749" s="305" t="str">
        <f t="shared" si="97"/>
        <v/>
      </c>
      <c r="AF749" s="311">
        <f t="shared" si="98"/>
        <v>0</v>
      </c>
      <c r="AG749" s="187" t="str">
        <f>IF(L749&gt;0,L749+W749+AB749+AC749+R749+#REF!+N749,"")</f>
        <v/>
      </c>
      <c r="AH749" s="188" t="str">
        <f>IF(L749&gt;0,+X749+AD749+S749+#REF!+O749,"")</f>
        <v/>
      </c>
    </row>
    <row r="750" spans="2:34" ht="13.8" outlineLevel="1" x14ac:dyDescent="0.25">
      <c r="B750" s="1"/>
      <c r="C750" s="1"/>
      <c r="D750" s="1"/>
      <c r="E750" s="2"/>
      <c r="F750" s="1"/>
      <c r="G750" s="2"/>
      <c r="H750" s="286"/>
      <c r="I750" s="287"/>
      <c r="J750" s="288" t="str">
        <f t="shared" si="92"/>
        <v/>
      </c>
      <c r="K750" s="288">
        <f t="shared" si="93"/>
        <v>0</v>
      </c>
      <c r="L750" s="303"/>
      <c r="M750" s="304"/>
      <c r="N750" s="303"/>
      <c r="O750" s="286"/>
      <c r="P750" s="305" t="str">
        <f t="shared" si="94"/>
        <v/>
      </c>
      <c r="Q750" s="304"/>
      <c r="R750" s="303"/>
      <c r="S750" s="286"/>
      <c r="T750" s="305" t="str">
        <f t="shared" si="95"/>
        <v/>
      </c>
      <c r="U750" s="306" t="str">
        <f t="shared" si="91"/>
        <v/>
      </c>
      <c r="V750" s="289"/>
      <c r="W750" s="303"/>
      <c r="X750" s="286"/>
      <c r="Y750" s="305" t="str">
        <f>+IF(AND(W750&gt;0,V750&lt;&gt;'Data Validation (ROP used only)'!$A$25),SUM(W750:X750),"")</f>
        <v/>
      </c>
      <c r="Z750" s="307">
        <f>IF(OR(V750='Data Validation (ROP used only)'!$A$25,ISBLANK(W750),ISERROR(W750/$I750)),0,W750/$I750)</f>
        <v>0</v>
      </c>
      <c r="AA750" s="308"/>
      <c r="AB750" s="309" t="str" cm="1">
        <f t="array" ref="AB750">_xlfn.IFS(AA750="","",AA750/I750&gt;=2,I750*2,AA750/I750&lt;2,AA750)</f>
        <v/>
      </c>
      <c r="AC750" s="310" t="str">
        <f t="shared" si="96"/>
        <v/>
      </c>
      <c r="AD750" s="286"/>
      <c r="AE750" s="305" t="str">
        <f t="shared" si="97"/>
        <v/>
      </c>
      <c r="AF750" s="311">
        <f t="shared" si="98"/>
        <v>0</v>
      </c>
      <c r="AG750" s="187" t="str">
        <f>IF(L750&gt;0,L750+W750+AB750+AC750+R750+#REF!+N750,"")</f>
        <v/>
      </c>
      <c r="AH750" s="188" t="str">
        <f>IF(L750&gt;0,+X750+AD750+S750+#REF!+O750,"")</f>
        <v/>
      </c>
    </row>
    <row r="751" spans="2:34" ht="13.8" outlineLevel="1" x14ac:dyDescent="0.25">
      <c r="B751" s="1"/>
      <c r="C751" s="1"/>
      <c r="D751" s="1"/>
      <c r="E751" s="2"/>
      <c r="F751" s="1"/>
      <c r="G751" s="2"/>
      <c r="H751" s="286"/>
      <c r="I751" s="287"/>
      <c r="J751" s="288" t="str">
        <f t="shared" si="92"/>
        <v/>
      </c>
      <c r="K751" s="288">
        <f t="shared" si="93"/>
        <v>0</v>
      </c>
      <c r="L751" s="303"/>
      <c r="M751" s="304"/>
      <c r="N751" s="303"/>
      <c r="O751" s="286"/>
      <c r="P751" s="305" t="str">
        <f t="shared" si="94"/>
        <v/>
      </c>
      <c r="Q751" s="304"/>
      <c r="R751" s="303"/>
      <c r="S751" s="286"/>
      <c r="T751" s="305" t="str">
        <f t="shared" si="95"/>
        <v/>
      </c>
      <c r="U751" s="306" t="str">
        <f t="shared" si="91"/>
        <v/>
      </c>
      <c r="V751" s="289"/>
      <c r="W751" s="303"/>
      <c r="X751" s="286"/>
      <c r="Y751" s="305" t="str">
        <f>+IF(AND(W751&gt;0,V751&lt;&gt;'Data Validation (ROP used only)'!$A$25),SUM(W751:X751),"")</f>
        <v/>
      </c>
      <c r="Z751" s="307">
        <f>IF(OR(V751='Data Validation (ROP used only)'!$A$25,ISBLANK(W751),ISERROR(W751/$I751)),0,W751/$I751)</f>
        <v>0</v>
      </c>
      <c r="AA751" s="308"/>
      <c r="AB751" s="309" t="str" cm="1">
        <f t="array" ref="AB751">_xlfn.IFS(AA751="","",AA751/I751&gt;=2,I751*2,AA751/I751&lt;2,AA751)</f>
        <v/>
      </c>
      <c r="AC751" s="310" t="str">
        <f t="shared" si="96"/>
        <v/>
      </c>
      <c r="AD751" s="286"/>
      <c r="AE751" s="305" t="str">
        <f t="shared" si="97"/>
        <v/>
      </c>
      <c r="AF751" s="311">
        <f t="shared" si="98"/>
        <v>0</v>
      </c>
      <c r="AG751" s="187" t="str">
        <f>IF(L751&gt;0,L751+W751+AB751+AC751+R751+#REF!+N751,"")</f>
        <v/>
      </c>
      <c r="AH751" s="188" t="str">
        <f>IF(L751&gt;0,+X751+AD751+S751+#REF!+O751,"")</f>
        <v/>
      </c>
    </row>
    <row r="752" spans="2:34" ht="13.8" outlineLevel="1" x14ac:dyDescent="0.25">
      <c r="B752" s="1"/>
      <c r="C752" s="1"/>
      <c r="D752" s="1"/>
      <c r="E752" s="2"/>
      <c r="F752" s="1"/>
      <c r="G752" s="2"/>
      <c r="H752" s="286"/>
      <c r="I752" s="287"/>
      <c r="J752" s="288" t="str">
        <f t="shared" si="92"/>
        <v/>
      </c>
      <c r="K752" s="288">
        <f t="shared" si="93"/>
        <v>0</v>
      </c>
      <c r="L752" s="303"/>
      <c r="M752" s="304"/>
      <c r="N752" s="303"/>
      <c r="O752" s="286"/>
      <c r="P752" s="305" t="str">
        <f t="shared" si="94"/>
        <v/>
      </c>
      <c r="Q752" s="304"/>
      <c r="R752" s="303"/>
      <c r="S752" s="286"/>
      <c r="T752" s="305" t="str">
        <f t="shared" si="95"/>
        <v/>
      </c>
      <c r="U752" s="306" t="str">
        <f t="shared" si="91"/>
        <v/>
      </c>
      <c r="V752" s="289"/>
      <c r="W752" s="303"/>
      <c r="X752" s="286"/>
      <c r="Y752" s="305" t="str">
        <f>+IF(AND(W752&gt;0,V752&lt;&gt;'Data Validation (ROP used only)'!$A$25),SUM(W752:X752),"")</f>
        <v/>
      </c>
      <c r="Z752" s="307">
        <f>IF(OR(V752='Data Validation (ROP used only)'!$A$25,ISBLANK(W752),ISERROR(W752/$I752)),0,W752/$I752)</f>
        <v>0</v>
      </c>
      <c r="AA752" s="308"/>
      <c r="AB752" s="309" t="str" cm="1">
        <f t="array" ref="AB752">_xlfn.IFS(AA752="","",AA752/I752&gt;=2,I752*2,AA752/I752&lt;2,AA752)</f>
        <v/>
      </c>
      <c r="AC752" s="310" t="str">
        <f t="shared" si="96"/>
        <v/>
      </c>
      <c r="AD752" s="286"/>
      <c r="AE752" s="305" t="str">
        <f t="shared" si="97"/>
        <v/>
      </c>
      <c r="AF752" s="311">
        <f t="shared" si="98"/>
        <v>0</v>
      </c>
      <c r="AG752" s="187" t="str">
        <f>IF(L752&gt;0,L752+W752+AB752+AC752+R752+#REF!+N752,"")</f>
        <v/>
      </c>
      <c r="AH752" s="188" t="str">
        <f>IF(L752&gt;0,+X752+AD752+S752+#REF!+O752,"")</f>
        <v/>
      </c>
    </row>
    <row r="753" spans="2:34" ht="13.8" outlineLevel="1" x14ac:dyDescent="0.25">
      <c r="B753" s="1"/>
      <c r="C753" s="1"/>
      <c r="D753" s="1"/>
      <c r="E753" s="2"/>
      <c r="F753" s="1"/>
      <c r="G753" s="2"/>
      <c r="H753" s="286"/>
      <c r="I753" s="287"/>
      <c r="J753" s="288" t="str">
        <f t="shared" si="92"/>
        <v/>
      </c>
      <c r="K753" s="288">
        <f t="shared" si="93"/>
        <v>0</v>
      </c>
      <c r="L753" s="303"/>
      <c r="M753" s="304"/>
      <c r="N753" s="303"/>
      <c r="O753" s="286"/>
      <c r="P753" s="305" t="str">
        <f t="shared" si="94"/>
        <v/>
      </c>
      <c r="Q753" s="304"/>
      <c r="R753" s="303"/>
      <c r="S753" s="286"/>
      <c r="T753" s="305" t="str">
        <f t="shared" si="95"/>
        <v/>
      </c>
      <c r="U753" s="306" t="str">
        <f t="shared" si="91"/>
        <v/>
      </c>
      <c r="V753" s="289"/>
      <c r="W753" s="303"/>
      <c r="X753" s="286"/>
      <c r="Y753" s="305" t="str">
        <f>+IF(AND(W753&gt;0,V753&lt;&gt;'Data Validation (ROP used only)'!$A$25),SUM(W753:X753),"")</f>
        <v/>
      </c>
      <c r="Z753" s="307">
        <f>IF(OR(V753='Data Validation (ROP used only)'!$A$25,ISBLANK(W753),ISERROR(W753/$I753)),0,W753/$I753)</f>
        <v>0</v>
      </c>
      <c r="AA753" s="308"/>
      <c r="AB753" s="309" t="str" cm="1">
        <f t="array" ref="AB753">_xlfn.IFS(AA753="","",AA753/I753&gt;=2,I753*2,AA753/I753&lt;2,AA753)</f>
        <v/>
      </c>
      <c r="AC753" s="310" t="str">
        <f t="shared" si="96"/>
        <v/>
      </c>
      <c r="AD753" s="286"/>
      <c r="AE753" s="305" t="str">
        <f t="shared" si="97"/>
        <v/>
      </c>
      <c r="AF753" s="311">
        <f t="shared" si="98"/>
        <v>0</v>
      </c>
      <c r="AG753" s="187" t="str">
        <f>IF(L753&gt;0,L753+W753+AB753+AC753+R753+#REF!+N753,"")</f>
        <v/>
      </c>
      <c r="AH753" s="188" t="str">
        <f>IF(L753&gt;0,+X753+AD753+S753+#REF!+O753,"")</f>
        <v/>
      </c>
    </row>
    <row r="754" spans="2:34" ht="13.8" outlineLevel="1" x14ac:dyDescent="0.25">
      <c r="B754" s="1"/>
      <c r="C754" s="1"/>
      <c r="D754" s="1"/>
      <c r="E754" s="2"/>
      <c r="F754" s="1"/>
      <c r="G754" s="2"/>
      <c r="H754" s="286"/>
      <c r="I754" s="287"/>
      <c r="J754" s="288" t="str">
        <f t="shared" si="92"/>
        <v/>
      </c>
      <c r="K754" s="288">
        <f t="shared" si="93"/>
        <v>0</v>
      </c>
      <c r="L754" s="303"/>
      <c r="M754" s="304"/>
      <c r="N754" s="303"/>
      <c r="O754" s="286"/>
      <c r="P754" s="305" t="str">
        <f t="shared" si="94"/>
        <v/>
      </c>
      <c r="Q754" s="304"/>
      <c r="R754" s="303"/>
      <c r="S754" s="286"/>
      <c r="T754" s="305" t="str">
        <f t="shared" si="95"/>
        <v/>
      </c>
      <c r="U754" s="306" t="str">
        <f t="shared" si="91"/>
        <v/>
      </c>
      <c r="V754" s="289"/>
      <c r="W754" s="303"/>
      <c r="X754" s="286"/>
      <c r="Y754" s="305" t="str">
        <f>+IF(AND(W754&gt;0,V754&lt;&gt;'Data Validation (ROP used only)'!$A$25),SUM(W754:X754),"")</f>
        <v/>
      </c>
      <c r="Z754" s="307">
        <f>IF(OR(V754='Data Validation (ROP used only)'!$A$25,ISBLANK(W754),ISERROR(W754/$I754)),0,W754/$I754)</f>
        <v>0</v>
      </c>
      <c r="AA754" s="308"/>
      <c r="AB754" s="309" t="str" cm="1">
        <f t="array" ref="AB754">_xlfn.IFS(AA754="","",AA754/I754&gt;=2,I754*2,AA754/I754&lt;2,AA754)</f>
        <v/>
      </c>
      <c r="AC754" s="310" t="str">
        <f t="shared" si="96"/>
        <v/>
      </c>
      <c r="AD754" s="286"/>
      <c r="AE754" s="305" t="str">
        <f t="shared" si="97"/>
        <v/>
      </c>
      <c r="AF754" s="311">
        <f t="shared" si="98"/>
        <v>0</v>
      </c>
      <c r="AG754" s="187" t="str">
        <f>IF(L754&gt;0,L754+W754+AB754+AC754+R754+#REF!+N754,"")</f>
        <v/>
      </c>
      <c r="AH754" s="188" t="str">
        <f>IF(L754&gt;0,+X754+AD754+S754+#REF!+O754,"")</f>
        <v/>
      </c>
    </row>
    <row r="755" spans="2:34" ht="13.8" outlineLevel="1" x14ac:dyDescent="0.25">
      <c r="B755" s="1"/>
      <c r="C755" s="1"/>
      <c r="D755" s="1"/>
      <c r="E755" s="2"/>
      <c r="F755" s="1"/>
      <c r="G755" s="2"/>
      <c r="H755" s="286"/>
      <c r="I755" s="287"/>
      <c r="J755" s="288" t="str">
        <f t="shared" si="92"/>
        <v/>
      </c>
      <c r="K755" s="288">
        <f t="shared" si="93"/>
        <v>0</v>
      </c>
      <c r="L755" s="303"/>
      <c r="M755" s="304"/>
      <c r="N755" s="303"/>
      <c r="O755" s="286"/>
      <c r="P755" s="305" t="str">
        <f t="shared" si="94"/>
        <v/>
      </c>
      <c r="Q755" s="304"/>
      <c r="R755" s="303"/>
      <c r="S755" s="286"/>
      <c r="T755" s="305" t="str">
        <f t="shared" si="95"/>
        <v/>
      </c>
      <c r="U755" s="306" t="str">
        <f t="shared" si="91"/>
        <v/>
      </c>
      <c r="V755" s="289"/>
      <c r="W755" s="303"/>
      <c r="X755" s="286"/>
      <c r="Y755" s="305" t="str">
        <f>+IF(AND(W755&gt;0,V755&lt;&gt;'Data Validation (ROP used only)'!$A$25),SUM(W755:X755),"")</f>
        <v/>
      </c>
      <c r="Z755" s="307">
        <f>IF(OR(V755='Data Validation (ROP used only)'!$A$25,ISBLANK(W755),ISERROR(W755/$I755)),0,W755/$I755)</f>
        <v>0</v>
      </c>
      <c r="AA755" s="308"/>
      <c r="AB755" s="309" t="str" cm="1">
        <f t="array" ref="AB755">_xlfn.IFS(AA755="","",AA755/I755&gt;=2,I755*2,AA755/I755&lt;2,AA755)</f>
        <v/>
      </c>
      <c r="AC755" s="310" t="str">
        <f t="shared" si="96"/>
        <v/>
      </c>
      <c r="AD755" s="286"/>
      <c r="AE755" s="305" t="str">
        <f t="shared" si="97"/>
        <v/>
      </c>
      <c r="AF755" s="311">
        <f t="shared" si="98"/>
        <v>0</v>
      </c>
      <c r="AG755" s="187" t="str">
        <f>IF(L755&gt;0,L755+W755+AB755+AC755+R755+#REF!+N755,"")</f>
        <v/>
      </c>
      <c r="AH755" s="188" t="str">
        <f>IF(L755&gt;0,+X755+AD755+S755+#REF!+O755,"")</f>
        <v/>
      </c>
    </row>
    <row r="756" spans="2:34" ht="13.8" outlineLevel="1" x14ac:dyDescent="0.25">
      <c r="B756" s="1"/>
      <c r="C756" s="1"/>
      <c r="D756" s="1"/>
      <c r="E756" s="2"/>
      <c r="F756" s="1"/>
      <c r="G756" s="2"/>
      <c r="H756" s="286"/>
      <c r="I756" s="287"/>
      <c r="J756" s="288" t="str">
        <f t="shared" si="92"/>
        <v/>
      </c>
      <c r="K756" s="288">
        <f t="shared" si="93"/>
        <v>0</v>
      </c>
      <c r="L756" s="303"/>
      <c r="M756" s="304"/>
      <c r="N756" s="303"/>
      <c r="O756" s="286"/>
      <c r="P756" s="305" t="str">
        <f t="shared" si="94"/>
        <v/>
      </c>
      <c r="Q756" s="304"/>
      <c r="R756" s="303"/>
      <c r="S756" s="286"/>
      <c r="T756" s="305" t="str">
        <f t="shared" si="95"/>
        <v/>
      </c>
      <c r="U756" s="306" t="str">
        <f t="shared" si="91"/>
        <v/>
      </c>
      <c r="V756" s="289"/>
      <c r="W756" s="303"/>
      <c r="X756" s="286"/>
      <c r="Y756" s="305" t="str">
        <f>+IF(AND(W756&gt;0,V756&lt;&gt;'Data Validation (ROP used only)'!$A$25),SUM(W756:X756),"")</f>
        <v/>
      </c>
      <c r="Z756" s="307">
        <f>IF(OR(V756='Data Validation (ROP used only)'!$A$25,ISBLANK(W756),ISERROR(W756/$I756)),0,W756/$I756)</f>
        <v>0</v>
      </c>
      <c r="AA756" s="308"/>
      <c r="AB756" s="309" t="str" cm="1">
        <f t="array" ref="AB756">_xlfn.IFS(AA756="","",AA756/I756&gt;=2,I756*2,AA756/I756&lt;2,AA756)</f>
        <v/>
      </c>
      <c r="AC756" s="310" t="str">
        <f t="shared" si="96"/>
        <v/>
      </c>
      <c r="AD756" s="286"/>
      <c r="AE756" s="305" t="str">
        <f t="shared" si="97"/>
        <v/>
      </c>
      <c r="AF756" s="311">
        <f t="shared" si="98"/>
        <v>0</v>
      </c>
      <c r="AG756" s="187" t="str">
        <f>IF(L756&gt;0,L756+W756+AB756+AC756+R756+#REF!+N756,"")</f>
        <v/>
      </c>
      <c r="AH756" s="188" t="str">
        <f>IF(L756&gt;0,+X756+AD756+S756+#REF!+O756,"")</f>
        <v/>
      </c>
    </row>
    <row r="757" spans="2:34" ht="13.8" outlineLevel="1" x14ac:dyDescent="0.25">
      <c r="B757" s="1"/>
      <c r="C757" s="1"/>
      <c r="D757" s="1"/>
      <c r="E757" s="2"/>
      <c r="F757" s="1"/>
      <c r="G757" s="2"/>
      <c r="H757" s="286"/>
      <c r="I757" s="287"/>
      <c r="J757" s="288" t="str">
        <f t="shared" si="92"/>
        <v/>
      </c>
      <c r="K757" s="288">
        <f t="shared" si="93"/>
        <v>0</v>
      </c>
      <c r="L757" s="303"/>
      <c r="M757" s="304"/>
      <c r="N757" s="303"/>
      <c r="O757" s="286"/>
      <c r="P757" s="305" t="str">
        <f t="shared" si="94"/>
        <v/>
      </c>
      <c r="Q757" s="304"/>
      <c r="R757" s="303"/>
      <c r="S757" s="286"/>
      <c r="T757" s="305" t="str">
        <f t="shared" si="95"/>
        <v/>
      </c>
      <c r="U757" s="306" t="str">
        <f t="shared" si="91"/>
        <v/>
      </c>
      <c r="V757" s="289"/>
      <c r="W757" s="303"/>
      <c r="X757" s="286"/>
      <c r="Y757" s="305" t="str">
        <f>+IF(AND(W757&gt;0,V757&lt;&gt;'Data Validation (ROP used only)'!$A$25),SUM(W757:X757),"")</f>
        <v/>
      </c>
      <c r="Z757" s="307">
        <f>IF(OR(V757='Data Validation (ROP used only)'!$A$25,ISBLANK(W757),ISERROR(W757/$I757)),0,W757/$I757)</f>
        <v>0</v>
      </c>
      <c r="AA757" s="308"/>
      <c r="AB757" s="309" t="str" cm="1">
        <f t="array" ref="AB757">_xlfn.IFS(AA757="","",AA757/I757&gt;=2,I757*2,AA757/I757&lt;2,AA757)</f>
        <v/>
      </c>
      <c r="AC757" s="310" t="str">
        <f t="shared" si="96"/>
        <v/>
      </c>
      <c r="AD757" s="286"/>
      <c r="AE757" s="305" t="str">
        <f t="shared" si="97"/>
        <v/>
      </c>
      <c r="AF757" s="311">
        <f t="shared" si="98"/>
        <v>0</v>
      </c>
      <c r="AG757" s="187" t="str">
        <f>IF(L757&gt;0,L757+W757+AB757+AC757+R757+#REF!+N757,"")</f>
        <v/>
      </c>
      <c r="AH757" s="188" t="str">
        <f>IF(L757&gt;0,+X757+AD757+S757+#REF!+O757,"")</f>
        <v/>
      </c>
    </row>
    <row r="758" spans="2:34" ht="13.8" outlineLevel="1" x14ac:dyDescent="0.25">
      <c r="B758" s="1"/>
      <c r="C758" s="1"/>
      <c r="D758" s="1"/>
      <c r="E758" s="2"/>
      <c r="F758" s="1"/>
      <c r="G758" s="2"/>
      <c r="H758" s="286"/>
      <c r="I758" s="287"/>
      <c r="J758" s="288" t="str">
        <f t="shared" si="92"/>
        <v/>
      </c>
      <c r="K758" s="288">
        <f t="shared" si="93"/>
        <v>0</v>
      </c>
      <c r="L758" s="303"/>
      <c r="M758" s="304"/>
      <c r="N758" s="303"/>
      <c r="O758" s="286"/>
      <c r="P758" s="305" t="str">
        <f t="shared" si="94"/>
        <v/>
      </c>
      <c r="Q758" s="304"/>
      <c r="R758" s="303"/>
      <c r="S758" s="286"/>
      <c r="T758" s="305" t="str">
        <f t="shared" si="95"/>
        <v/>
      </c>
      <c r="U758" s="306" t="str">
        <f t="shared" si="91"/>
        <v/>
      </c>
      <c r="V758" s="289"/>
      <c r="W758" s="303"/>
      <c r="X758" s="286"/>
      <c r="Y758" s="305" t="str">
        <f>+IF(AND(W758&gt;0,V758&lt;&gt;'Data Validation (ROP used only)'!$A$25),SUM(W758:X758),"")</f>
        <v/>
      </c>
      <c r="Z758" s="307">
        <f>IF(OR(V758='Data Validation (ROP used only)'!$A$25,ISBLANK(W758),ISERROR(W758/$I758)),0,W758/$I758)</f>
        <v>0</v>
      </c>
      <c r="AA758" s="308"/>
      <c r="AB758" s="309" t="str" cm="1">
        <f t="array" ref="AB758">_xlfn.IFS(AA758="","",AA758/I758&gt;=2,I758*2,AA758/I758&lt;2,AA758)</f>
        <v/>
      </c>
      <c r="AC758" s="310" t="str">
        <f t="shared" si="96"/>
        <v/>
      </c>
      <c r="AD758" s="286"/>
      <c r="AE758" s="305" t="str">
        <f t="shared" si="97"/>
        <v/>
      </c>
      <c r="AF758" s="311">
        <f t="shared" si="98"/>
        <v>0</v>
      </c>
      <c r="AG758" s="187" t="str">
        <f>IF(L758&gt;0,L758+W758+AB758+AC758+R758+#REF!+N758,"")</f>
        <v/>
      </c>
      <c r="AH758" s="188" t="str">
        <f>IF(L758&gt;0,+X758+AD758+S758+#REF!+O758,"")</f>
        <v/>
      </c>
    </row>
    <row r="759" spans="2:34" ht="13.8" outlineLevel="1" x14ac:dyDescent="0.25">
      <c r="B759" s="1"/>
      <c r="C759" s="1"/>
      <c r="D759" s="1"/>
      <c r="E759" s="2"/>
      <c r="F759" s="1"/>
      <c r="G759" s="2"/>
      <c r="H759" s="286"/>
      <c r="I759" s="287"/>
      <c r="J759" s="288" t="str">
        <f t="shared" si="92"/>
        <v/>
      </c>
      <c r="K759" s="288">
        <f t="shared" si="93"/>
        <v>0</v>
      </c>
      <c r="L759" s="303"/>
      <c r="M759" s="304"/>
      <c r="N759" s="303"/>
      <c r="O759" s="286"/>
      <c r="P759" s="305" t="str">
        <f t="shared" si="94"/>
        <v/>
      </c>
      <c r="Q759" s="304"/>
      <c r="R759" s="303"/>
      <c r="S759" s="286"/>
      <c r="T759" s="305" t="str">
        <f t="shared" si="95"/>
        <v/>
      </c>
      <c r="U759" s="306" t="str">
        <f t="shared" si="91"/>
        <v/>
      </c>
      <c r="V759" s="289"/>
      <c r="W759" s="303"/>
      <c r="X759" s="286"/>
      <c r="Y759" s="305" t="str">
        <f>+IF(AND(W759&gt;0,V759&lt;&gt;'Data Validation (ROP used only)'!$A$25),SUM(W759:X759),"")</f>
        <v/>
      </c>
      <c r="Z759" s="307">
        <f>IF(OR(V759='Data Validation (ROP used only)'!$A$25,ISBLANK(W759),ISERROR(W759/$I759)),0,W759/$I759)</f>
        <v>0</v>
      </c>
      <c r="AA759" s="308"/>
      <c r="AB759" s="309" t="str" cm="1">
        <f t="array" ref="AB759">_xlfn.IFS(AA759="","",AA759/I759&gt;=2,I759*2,AA759/I759&lt;2,AA759)</f>
        <v/>
      </c>
      <c r="AC759" s="310" t="str">
        <f t="shared" si="96"/>
        <v/>
      </c>
      <c r="AD759" s="286"/>
      <c r="AE759" s="305" t="str">
        <f t="shared" si="97"/>
        <v/>
      </c>
      <c r="AF759" s="311">
        <f t="shared" si="98"/>
        <v>0</v>
      </c>
      <c r="AG759" s="187" t="str">
        <f>IF(L759&gt;0,L759+W759+AB759+AC759+R759+#REF!+N759,"")</f>
        <v/>
      </c>
      <c r="AH759" s="188" t="str">
        <f>IF(L759&gt;0,+X759+AD759+S759+#REF!+O759,"")</f>
        <v/>
      </c>
    </row>
    <row r="760" spans="2:34" ht="13.8" outlineLevel="1" x14ac:dyDescent="0.25">
      <c r="B760" s="1"/>
      <c r="C760" s="1"/>
      <c r="D760" s="1"/>
      <c r="E760" s="2"/>
      <c r="F760" s="1"/>
      <c r="G760" s="2"/>
      <c r="H760" s="286"/>
      <c r="I760" s="287"/>
      <c r="J760" s="288" t="str">
        <f t="shared" si="92"/>
        <v/>
      </c>
      <c r="K760" s="288">
        <f t="shared" si="93"/>
        <v>0</v>
      </c>
      <c r="L760" s="303"/>
      <c r="M760" s="304"/>
      <c r="N760" s="303"/>
      <c r="O760" s="286"/>
      <c r="P760" s="305" t="str">
        <f t="shared" si="94"/>
        <v/>
      </c>
      <c r="Q760" s="304"/>
      <c r="R760" s="303"/>
      <c r="S760" s="286"/>
      <c r="T760" s="305" t="str">
        <f t="shared" si="95"/>
        <v/>
      </c>
      <c r="U760" s="306" t="str">
        <f t="shared" si="91"/>
        <v/>
      </c>
      <c r="V760" s="289"/>
      <c r="W760" s="303"/>
      <c r="X760" s="286"/>
      <c r="Y760" s="305" t="str">
        <f>+IF(AND(W760&gt;0,V760&lt;&gt;'Data Validation (ROP used only)'!$A$25),SUM(W760:X760),"")</f>
        <v/>
      </c>
      <c r="Z760" s="307">
        <f>IF(OR(V760='Data Validation (ROP used only)'!$A$25,ISBLANK(W760),ISERROR(W760/$I760)),0,W760/$I760)</f>
        <v>0</v>
      </c>
      <c r="AA760" s="308"/>
      <c r="AB760" s="309" t="str" cm="1">
        <f t="array" ref="AB760">_xlfn.IFS(AA760="","",AA760/I760&gt;=2,I760*2,AA760/I760&lt;2,AA760)</f>
        <v/>
      </c>
      <c r="AC760" s="310" t="str">
        <f t="shared" si="96"/>
        <v/>
      </c>
      <c r="AD760" s="286"/>
      <c r="AE760" s="305" t="str">
        <f t="shared" si="97"/>
        <v/>
      </c>
      <c r="AF760" s="311">
        <f t="shared" si="98"/>
        <v>0</v>
      </c>
      <c r="AG760" s="187" t="str">
        <f>IF(L760&gt;0,L760+W760+AB760+AC760+R760+#REF!+N760,"")</f>
        <v/>
      </c>
      <c r="AH760" s="188" t="str">
        <f>IF(L760&gt;0,+X760+AD760+S760+#REF!+O760,"")</f>
        <v/>
      </c>
    </row>
    <row r="761" spans="2:34" ht="13.8" outlineLevel="1" x14ac:dyDescent="0.25">
      <c r="B761" s="1"/>
      <c r="C761" s="1"/>
      <c r="D761" s="1"/>
      <c r="E761" s="2"/>
      <c r="F761" s="1"/>
      <c r="G761" s="2"/>
      <c r="H761" s="286"/>
      <c r="I761" s="287"/>
      <c r="J761" s="288" t="str">
        <f t="shared" si="92"/>
        <v/>
      </c>
      <c r="K761" s="288">
        <f t="shared" si="93"/>
        <v>0</v>
      </c>
      <c r="L761" s="303"/>
      <c r="M761" s="304"/>
      <c r="N761" s="303"/>
      <c r="O761" s="286"/>
      <c r="P761" s="305" t="str">
        <f t="shared" si="94"/>
        <v/>
      </c>
      <c r="Q761" s="304"/>
      <c r="R761" s="303"/>
      <c r="S761" s="286"/>
      <c r="T761" s="305" t="str">
        <f t="shared" si="95"/>
        <v/>
      </c>
      <c r="U761" s="306" t="str">
        <f t="shared" si="91"/>
        <v/>
      </c>
      <c r="V761" s="289"/>
      <c r="W761" s="303"/>
      <c r="X761" s="286"/>
      <c r="Y761" s="305" t="str">
        <f>+IF(AND(W761&gt;0,V761&lt;&gt;'Data Validation (ROP used only)'!$A$25),SUM(W761:X761),"")</f>
        <v/>
      </c>
      <c r="Z761" s="307">
        <f>IF(OR(V761='Data Validation (ROP used only)'!$A$25,ISBLANK(W761),ISERROR(W761/$I761)),0,W761/$I761)</f>
        <v>0</v>
      </c>
      <c r="AA761" s="308"/>
      <c r="AB761" s="309" t="str" cm="1">
        <f t="array" ref="AB761">_xlfn.IFS(AA761="","",AA761/I761&gt;=2,I761*2,AA761/I761&lt;2,AA761)</f>
        <v/>
      </c>
      <c r="AC761" s="310" t="str">
        <f t="shared" si="96"/>
        <v/>
      </c>
      <c r="AD761" s="286"/>
      <c r="AE761" s="305" t="str">
        <f t="shared" si="97"/>
        <v/>
      </c>
      <c r="AF761" s="311">
        <f t="shared" si="98"/>
        <v>0</v>
      </c>
      <c r="AG761" s="187" t="str">
        <f>IF(L761&gt;0,L761+W761+AB761+AC761+R761+#REF!+N761,"")</f>
        <v/>
      </c>
      <c r="AH761" s="188" t="str">
        <f>IF(L761&gt;0,+X761+AD761+S761+#REF!+O761,"")</f>
        <v/>
      </c>
    </row>
    <row r="762" spans="2:34" ht="13.8" outlineLevel="1" x14ac:dyDescent="0.25">
      <c r="B762" s="1"/>
      <c r="C762" s="1"/>
      <c r="D762" s="1"/>
      <c r="E762" s="2"/>
      <c r="F762" s="1"/>
      <c r="G762" s="2"/>
      <c r="H762" s="286"/>
      <c r="I762" s="287"/>
      <c r="J762" s="288" t="str">
        <f t="shared" si="92"/>
        <v/>
      </c>
      <c r="K762" s="288">
        <f t="shared" si="93"/>
        <v>0</v>
      </c>
      <c r="L762" s="303"/>
      <c r="M762" s="304"/>
      <c r="N762" s="303"/>
      <c r="O762" s="286"/>
      <c r="P762" s="305" t="str">
        <f t="shared" si="94"/>
        <v/>
      </c>
      <c r="Q762" s="304"/>
      <c r="R762" s="303"/>
      <c r="S762" s="286"/>
      <c r="T762" s="305" t="str">
        <f t="shared" si="95"/>
        <v/>
      </c>
      <c r="U762" s="306" t="str">
        <f t="shared" si="91"/>
        <v/>
      </c>
      <c r="V762" s="289"/>
      <c r="W762" s="303"/>
      <c r="X762" s="286"/>
      <c r="Y762" s="305" t="str">
        <f>+IF(AND(W762&gt;0,V762&lt;&gt;'Data Validation (ROP used only)'!$A$25),SUM(W762:X762),"")</f>
        <v/>
      </c>
      <c r="Z762" s="307">
        <f>IF(OR(V762='Data Validation (ROP used only)'!$A$25,ISBLANK(W762),ISERROR(W762/$I762)),0,W762/$I762)</f>
        <v>0</v>
      </c>
      <c r="AA762" s="308"/>
      <c r="AB762" s="309" t="str" cm="1">
        <f t="array" ref="AB762">_xlfn.IFS(AA762="","",AA762/I762&gt;=2,I762*2,AA762/I762&lt;2,AA762)</f>
        <v/>
      </c>
      <c r="AC762" s="310" t="str">
        <f t="shared" si="96"/>
        <v/>
      </c>
      <c r="AD762" s="286"/>
      <c r="AE762" s="305" t="str">
        <f t="shared" si="97"/>
        <v/>
      </c>
      <c r="AF762" s="311">
        <f t="shared" si="98"/>
        <v>0</v>
      </c>
      <c r="AG762" s="187" t="str">
        <f>IF(L762&gt;0,L762+W762+AB762+AC762+R762+#REF!+N762,"")</f>
        <v/>
      </c>
      <c r="AH762" s="188" t="str">
        <f>IF(L762&gt;0,+X762+AD762+S762+#REF!+O762,"")</f>
        <v/>
      </c>
    </row>
    <row r="763" spans="2:34" ht="13.8" outlineLevel="1" x14ac:dyDescent="0.25">
      <c r="B763" s="1"/>
      <c r="C763" s="1"/>
      <c r="D763" s="1"/>
      <c r="E763" s="2"/>
      <c r="F763" s="1"/>
      <c r="G763" s="2"/>
      <c r="H763" s="286"/>
      <c r="I763" s="287"/>
      <c r="J763" s="288" t="str">
        <f t="shared" si="92"/>
        <v/>
      </c>
      <c r="K763" s="288">
        <f t="shared" si="93"/>
        <v>0</v>
      </c>
      <c r="L763" s="303"/>
      <c r="M763" s="304"/>
      <c r="N763" s="303"/>
      <c r="O763" s="286"/>
      <c r="P763" s="305" t="str">
        <f t="shared" si="94"/>
        <v/>
      </c>
      <c r="Q763" s="304"/>
      <c r="R763" s="303"/>
      <c r="S763" s="286"/>
      <c r="T763" s="305" t="str">
        <f t="shared" si="95"/>
        <v/>
      </c>
      <c r="U763" s="306" t="str">
        <f t="shared" si="91"/>
        <v/>
      </c>
      <c r="V763" s="289"/>
      <c r="W763" s="303"/>
      <c r="X763" s="286"/>
      <c r="Y763" s="305" t="str">
        <f>+IF(AND(W763&gt;0,V763&lt;&gt;'Data Validation (ROP used only)'!$A$25),SUM(W763:X763),"")</f>
        <v/>
      </c>
      <c r="Z763" s="307">
        <f>IF(OR(V763='Data Validation (ROP used only)'!$A$25,ISBLANK(W763),ISERROR(W763/$I763)),0,W763/$I763)</f>
        <v>0</v>
      </c>
      <c r="AA763" s="308"/>
      <c r="AB763" s="309" t="str" cm="1">
        <f t="array" ref="AB763">_xlfn.IFS(AA763="","",AA763/I763&gt;=2,I763*2,AA763/I763&lt;2,AA763)</f>
        <v/>
      </c>
      <c r="AC763" s="310" t="str">
        <f t="shared" si="96"/>
        <v/>
      </c>
      <c r="AD763" s="286"/>
      <c r="AE763" s="305" t="str">
        <f t="shared" si="97"/>
        <v/>
      </c>
      <c r="AF763" s="311">
        <f t="shared" si="98"/>
        <v>0</v>
      </c>
      <c r="AG763" s="187" t="str">
        <f>IF(L763&gt;0,L763+W763+AB763+AC763+R763+#REF!+N763,"")</f>
        <v/>
      </c>
      <c r="AH763" s="188" t="str">
        <f>IF(L763&gt;0,+X763+AD763+S763+#REF!+O763,"")</f>
        <v/>
      </c>
    </row>
    <row r="764" spans="2:34" ht="13.8" outlineLevel="1" x14ac:dyDescent="0.25">
      <c r="B764" s="1"/>
      <c r="C764" s="1"/>
      <c r="D764" s="1"/>
      <c r="E764" s="2"/>
      <c r="F764" s="1"/>
      <c r="G764" s="2"/>
      <c r="H764" s="286"/>
      <c r="I764" s="287"/>
      <c r="J764" s="288" t="str">
        <f t="shared" si="92"/>
        <v/>
      </c>
      <c r="K764" s="288">
        <f t="shared" si="93"/>
        <v>0</v>
      </c>
      <c r="L764" s="303"/>
      <c r="M764" s="304"/>
      <c r="N764" s="303"/>
      <c r="O764" s="286"/>
      <c r="P764" s="305" t="str">
        <f t="shared" si="94"/>
        <v/>
      </c>
      <c r="Q764" s="304"/>
      <c r="R764" s="303"/>
      <c r="S764" s="286"/>
      <c r="T764" s="305" t="str">
        <f t="shared" si="95"/>
        <v/>
      </c>
      <c r="U764" s="306" t="str">
        <f t="shared" si="91"/>
        <v/>
      </c>
      <c r="V764" s="289"/>
      <c r="W764" s="303"/>
      <c r="X764" s="286"/>
      <c r="Y764" s="305" t="str">
        <f>+IF(AND(W764&gt;0,V764&lt;&gt;'Data Validation (ROP used only)'!$A$25),SUM(W764:X764),"")</f>
        <v/>
      </c>
      <c r="Z764" s="307">
        <f>IF(OR(V764='Data Validation (ROP used only)'!$A$25,ISBLANK(W764),ISERROR(W764/$I764)),0,W764/$I764)</f>
        <v>0</v>
      </c>
      <c r="AA764" s="308"/>
      <c r="AB764" s="309" t="str" cm="1">
        <f t="array" ref="AB764">_xlfn.IFS(AA764="","",AA764/I764&gt;=2,I764*2,AA764/I764&lt;2,AA764)</f>
        <v/>
      </c>
      <c r="AC764" s="310" t="str">
        <f t="shared" si="96"/>
        <v/>
      </c>
      <c r="AD764" s="286"/>
      <c r="AE764" s="305" t="str">
        <f t="shared" si="97"/>
        <v/>
      </c>
      <c r="AF764" s="311">
        <f t="shared" si="98"/>
        <v>0</v>
      </c>
      <c r="AG764" s="187" t="str">
        <f>IF(L764&gt;0,L764+W764+AB764+AC764+R764+#REF!+N764,"")</f>
        <v/>
      </c>
      <c r="AH764" s="188" t="str">
        <f>IF(L764&gt;0,+X764+AD764+S764+#REF!+O764,"")</f>
        <v/>
      </c>
    </row>
    <row r="765" spans="2:34" ht="13.8" outlineLevel="1" x14ac:dyDescent="0.25">
      <c r="B765" s="1"/>
      <c r="C765" s="1"/>
      <c r="D765" s="1"/>
      <c r="E765" s="2"/>
      <c r="F765" s="1"/>
      <c r="G765" s="2"/>
      <c r="H765" s="286"/>
      <c r="I765" s="287"/>
      <c r="J765" s="288" t="str">
        <f t="shared" si="92"/>
        <v/>
      </c>
      <c r="K765" s="288">
        <f t="shared" si="93"/>
        <v>0</v>
      </c>
      <c r="L765" s="303"/>
      <c r="M765" s="304"/>
      <c r="N765" s="303"/>
      <c r="O765" s="286"/>
      <c r="P765" s="305" t="str">
        <f t="shared" si="94"/>
        <v/>
      </c>
      <c r="Q765" s="304"/>
      <c r="R765" s="303"/>
      <c r="S765" s="286"/>
      <c r="T765" s="305" t="str">
        <f t="shared" si="95"/>
        <v/>
      </c>
      <c r="U765" s="306" t="str">
        <f t="shared" si="91"/>
        <v/>
      </c>
      <c r="V765" s="289"/>
      <c r="W765" s="303"/>
      <c r="X765" s="286"/>
      <c r="Y765" s="305" t="str">
        <f>+IF(AND(W765&gt;0,V765&lt;&gt;'Data Validation (ROP used only)'!$A$25),SUM(W765:X765),"")</f>
        <v/>
      </c>
      <c r="Z765" s="307">
        <f>IF(OR(V765='Data Validation (ROP used only)'!$A$25,ISBLANK(W765),ISERROR(W765/$I765)),0,W765/$I765)</f>
        <v>0</v>
      </c>
      <c r="AA765" s="308"/>
      <c r="AB765" s="309" t="str" cm="1">
        <f t="array" ref="AB765">_xlfn.IFS(AA765="","",AA765/I765&gt;=2,I765*2,AA765/I765&lt;2,AA765)</f>
        <v/>
      </c>
      <c r="AC765" s="310" t="str">
        <f t="shared" si="96"/>
        <v/>
      </c>
      <c r="AD765" s="286"/>
      <c r="AE765" s="305" t="str">
        <f t="shared" si="97"/>
        <v/>
      </c>
      <c r="AF765" s="311">
        <f t="shared" si="98"/>
        <v>0</v>
      </c>
      <c r="AG765" s="187" t="str">
        <f>IF(L765&gt;0,L765+W765+AB765+AC765+R765+#REF!+N765,"")</f>
        <v/>
      </c>
      <c r="AH765" s="188" t="str">
        <f>IF(L765&gt;0,+X765+AD765+S765+#REF!+O765,"")</f>
        <v/>
      </c>
    </row>
    <row r="766" spans="2:34" ht="13.8" outlineLevel="1" x14ac:dyDescent="0.25">
      <c r="B766" s="1"/>
      <c r="C766" s="1"/>
      <c r="D766" s="1"/>
      <c r="E766" s="2"/>
      <c r="F766" s="1"/>
      <c r="G766" s="2"/>
      <c r="H766" s="286"/>
      <c r="I766" s="287"/>
      <c r="J766" s="288" t="str">
        <f t="shared" si="92"/>
        <v/>
      </c>
      <c r="K766" s="288">
        <f t="shared" si="93"/>
        <v>0</v>
      </c>
      <c r="L766" s="303"/>
      <c r="M766" s="304"/>
      <c r="N766" s="303"/>
      <c r="O766" s="286"/>
      <c r="P766" s="305" t="str">
        <f t="shared" si="94"/>
        <v/>
      </c>
      <c r="Q766" s="304"/>
      <c r="R766" s="303"/>
      <c r="S766" s="286"/>
      <c r="T766" s="305" t="str">
        <f t="shared" si="95"/>
        <v/>
      </c>
      <c r="U766" s="306" t="str">
        <f t="shared" si="91"/>
        <v/>
      </c>
      <c r="V766" s="289"/>
      <c r="W766" s="303"/>
      <c r="X766" s="286"/>
      <c r="Y766" s="305" t="str">
        <f>+IF(AND(W766&gt;0,V766&lt;&gt;'Data Validation (ROP used only)'!$A$25),SUM(W766:X766),"")</f>
        <v/>
      </c>
      <c r="Z766" s="307">
        <f>IF(OR(V766='Data Validation (ROP used only)'!$A$25,ISBLANK(W766),ISERROR(W766/$I766)),0,W766/$I766)</f>
        <v>0</v>
      </c>
      <c r="AA766" s="308"/>
      <c r="AB766" s="309" t="str" cm="1">
        <f t="array" ref="AB766">_xlfn.IFS(AA766="","",AA766/I766&gt;=2,I766*2,AA766/I766&lt;2,AA766)</f>
        <v/>
      </c>
      <c r="AC766" s="310" t="str">
        <f t="shared" si="96"/>
        <v/>
      </c>
      <c r="AD766" s="286"/>
      <c r="AE766" s="305" t="str">
        <f t="shared" si="97"/>
        <v/>
      </c>
      <c r="AF766" s="311">
        <f t="shared" si="98"/>
        <v>0</v>
      </c>
      <c r="AG766" s="187" t="str">
        <f>IF(L766&gt;0,L766+W766+AB766+AC766+R766+#REF!+N766,"")</f>
        <v/>
      </c>
      <c r="AH766" s="188" t="str">
        <f>IF(L766&gt;0,+X766+AD766+S766+#REF!+O766,"")</f>
        <v/>
      </c>
    </row>
    <row r="767" spans="2:34" ht="13.8" outlineLevel="1" x14ac:dyDescent="0.25">
      <c r="B767" s="1"/>
      <c r="C767" s="1"/>
      <c r="D767" s="1"/>
      <c r="E767" s="2"/>
      <c r="F767" s="1"/>
      <c r="G767" s="2"/>
      <c r="H767" s="286"/>
      <c r="I767" s="287"/>
      <c r="J767" s="288" t="str">
        <f t="shared" si="92"/>
        <v/>
      </c>
      <c r="K767" s="288">
        <f t="shared" si="93"/>
        <v>0</v>
      </c>
      <c r="L767" s="303"/>
      <c r="M767" s="304"/>
      <c r="N767" s="303"/>
      <c r="O767" s="286"/>
      <c r="P767" s="305" t="str">
        <f t="shared" si="94"/>
        <v/>
      </c>
      <c r="Q767" s="304"/>
      <c r="R767" s="303"/>
      <c r="S767" s="286"/>
      <c r="T767" s="305" t="str">
        <f t="shared" si="95"/>
        <v/>
      </c>
      <c r="U767" s="306" t="str">
        <f t="shared" si="91"/>
        <v/>
      </c>
      <c r="V767" s="289"/>
      <c r="W767" s="303"/>
      <c r="X767" s="286"/>
      <c r="Y767" s="305" t="str">
        <f>+IF(AND(W767&gt;0,V767&lt;&gt;'Data Validation (ROP used only)'!$A$25),SUM(W767:X767),"")</f>
        <v/>
      </c>
      <c r="Z767" s="307">
        <f>IF(OR(V767='Data Validation (ROP used only)'!$A$25,ISBLANK(W767),ISERROR(W767/$I767)),0,W767/$I767)</f>
        <v>0</v>
      </c>
      <c r="AA767" s="308"/>
      <c r="AB767" s="309" t="str" cm="1">
        <f t="array" ref="AB767">_xlfn.IFS(AA767="","",AA767/I767&gt;=2,I767*2,AA767/I767&lt;2,AA767)</f>
        <v/>
      </c>
      <c r="AC767" s="310" t="str">
        <f t="shared" si="96"/>
        <v/>
      </c>
      <c r="AD767" s="286"/>
      <c r="AE767" s="305" t="str">
        <f t="shared" si="97"/>
        <v/>
      </c>
      <c r="AF767" s="311">
        <f t="shared" si="98"/>
        <v>0</v>
      </c>
      <c r="AG767" s="187" t="str">
        <f>IF(L767&gt;0,L767+W767+AB767+AC767+R767+#REF!+N767,"")</f>
        <v/>
      </c>
      <c r="AH767" s="188" t="str">
        <f>IF(L767&gt;0,+X767+AD767+S767+#REF!+O767,"")</f>
        <v/>
      </c>
    </row>
    <row r="768" spans="2:34" ht="13.8" outlineLevel="1" x14ac:dyDescent="0.25">
      <c r="B768" s="1"/>
      <c r="C768" s="1"/>
      <c r="D768" s="1"/>
      <c r="E768" s="2"/>
      <c r="F768" s="1"/>
      <c r="G768" s="2"/>
      <c r="H768" s="286"/>
      <c r="I768" s="287"/>
      <c r="J768" s="288" t="str">
        <f t="shared" si="92"/>
        <v/>
      </c>
      <c r="K768" s="288">
        <f t="shared" si="93"/>
        <v>0</v>
      </c>
      <c r="L768" s="303"/>
      <c r="M768" s="304"/>
      <c r="N768" s="303"/>
      <c r="O768" s="286"/>
      <c r="P768" s="305" t="str">
        <f t="shared" si="94"/>
        <v/>
      </c>
      <c r="Q768" s="304"/>
      <c r="R768" s="303"/>
      <c r="S768" s="286"/>
      <c r="T768" s="305" t="str">
        <f t="shared" si="95"/>
        <v/>
      </c>
      <c r="U768" s="306" t="str">
        <f t="shared" si="91"/>
        <v/>
      </c>
      <c r="V768" s="289"/>
      <c r="W768" s="303"/>
      <c r="X768" s="286"/>
      <c r="Y768" s="305" t="str">
        <f>+IF(AND(W768&gt;0,V768&lt;&gt;'Data Validation (ROP used only)'!$A$25),SUM(W768:X768),"")</f>
        <v/>
      </c>
      <c r="Z768" s="307">
        <f>IF(OR(V768='Data Validation (ROP used only)'!$A$25,ISBLANK(W768),ISERROR(W768/$I768)),0,W768/$I768)</f>
        <v>0</v>
      </c>
      <c r="AA768" s="308"/>
      <c r="AB768" s="309" t="str" cm="1">
        <f t="array" ref="AB768">_xlfn.IFS(AA768="","",AA768/I768&gt;=2,I768*2,AA768/I768&lt;2,AA768)</f>
        <v/>
      </c>
      <c r="AC768" s="310" t="str">
        <f t="shared" si="96"/>
        <v/>
      </c>
      <c r="AD768" s="286"/>
      <c r="AE768" s="305" t="str">
        <f t="shared" si="97"/>
        <v/>
      </c>
      <c r="AF768" s="311">
        <f t="shared" si="98"/>
        <v>0</v>
      </c>
      <c r="AG768" s="187" t="str">
        <f>IF(L768&gt;0,L768+W768+AB768+AC768+R768+#REF!+N768,"")</f>
        <v/>
      </c>
      <c r="AH768" s="188" t="str">
        <f>IF(L768&gt;0,+X768+AD768+S768+#REF!+O768,"")</f>
        <v/>
      </c>
    </row>
    <row r="769" spans="2:34" ht="13.8" outlineLevel="1" x14ac:dyDescent="0.25">
      <c r="B769" s="1"/>
      <c r="C769" s="1"/>
      <c r="D769" s="1"/>
      <c r="E769" s="2"/>
      <c r="F769" s="1"/>
      <c r="G769" s="2"/>
      <c r="H769" s="286"/>
      <c r="I769" s="287"/>
      <c r="J769" s="288" t="str">
        <f t="shared" si="92"/>
        <v/>
      </c>
      <c r="K769" s="288">
        <f t="shared" si="93"/>
        <v>0</v>
      </c>
      <c r="L769" s="303"/>
      <c r="M769" s="304"/>
      <c r="N769" s="303"/>
      <c r="O769" s="286"/>
      <c r="P769" s="305" t="str">
        <f t="shared" si="94"/>
        <v/>
      </c>
      <c r="Q769" s="304"/>
      <c r="R769" s="303"/>
      <c r="S769" s="286"/>
      <c r="T769" s="305" t="str">
        <f t="shared" si="95"/>
        <v/>
      </c>
      <c r="U769" s="306" t="str">
        <f t="shared" si="91"/>
        <v/>
      </c>
      <c r="V769" s="289"/>
      <c r="W769" s="303"/>
      <c r="X769" s="286"/>
      <c r="Y769" s="305" t="str">
        <f>+IF(AND(W769&gt;0,V769&lt;&gt;'Data Validation (ROP used only)'!$A$25),SUM(W769:X769),"")</f>
        <v/>
      </c>
      <c r="Z769" s="307">
        <f>IF(OR(V769='Data Validation (ROP used only)'!$A$25,ISBLANK(W769),ISERROR(W769/$I769)),0,W769/$I769)</f>
        <v>0</v>
      </c>
      <c r="AA769" s="308"/>
      <c r="AB769" s="309" t="str" cm="1">
        <f t="array" ref="AB769">_xlfn.IFS(AA769="","",AA769/I769&gt;=2,I769*2,AA769/I769&lt;2,AA769)</f>
        <v/>
      </c>
      <c r="AC769" s="310" t="str">
        <f t="shared" si="96"/>
        <v/>
      </c>
      <c r="AD769" s="286"/>
      <c r="AE769" s="305" t="str">
        <f t="shared" si="97"/>
        <v/>
      </c>
      <c r="AF769" s="311">
        <f t="shared" si="98"/>
        <v>0</v>
      </c>
      <c r="AG769" s="187" t="str">
        <f>IF(L769&gt;0,L769+W769+AB769+AC769+R769+#REF!+N769,"")</f>
        <v/>
      </c>
      <c r="AH769" s="188" t="str">
        <f>IF(L769&gt;0,+X769+AD769+S769+#REF!+O769,"")</f>
        <v/>
      </c>
    </row>
    <row r="770" spans="2:34" ht="13.8" outlineLevel="1" x14ac:dyDescent="0.25">
      <c r="B770" s="1"/>
      <c r="C770" s="1"/>
      <c r="D770" s="1"/>
      <c r="E770" s="2"/>
      <c r="F770" s="1"/>
      <c r="G770" s="2"/>
      <c r="H770" s="286"/>
      <c r="I770" s="287"/>
      <c r="J770" s="288" t="str">
        <f t="shared" si="92"/>
        <v/>
      </c>
      <c r="K770" s="288">
        <f t="shared" si="93"/>
        <v>0</v>
      </c>
      <c r="L770" s="303"/>
      <c r="M770" s="304"/>
      <c r="N770" s="303"/>
      <c r="O770" s="286"/>
      <c r="P770" s="305" t="str">
        <f t="shared" si="94"/>
        <v/>
      </c>
      <c r="Q770" s="304"/>
      <c r="R770" s="303"/>
      <c r="S770" s="286"/>
      <c r="T770" s="305" t="str">
        <f t="shared" si="95"/>
        <v/>
      </c>
      <c r="U770" s="306" t="str">
        <f t="shared" si="91"/>
        <v/>
      </c>
      <c r="V770" s="289"/>
      <c r="W770" s="303"/>
      <c r="X770" s="286"/>
      <c r="Y770" s="305" t="str">
        <f>+IF(AND(W770&gt;0,V770&lt;&gt;'Data Validation (ROP used only)'!$A$25),SUM(W770:X770),"")</f>
        <v/>
      </c>
      <c r="Z770" s="307">
        <f>IF(OR(V770='Data Validation (ROP used only)'!$A$25,ISBLANK(W770),ISERROR(W770/$I770)),0,W770/$I770)</f>
        <v>0</v>
      </c>
      <c r="AA770" s="308"/>
      <c r="AB770" s="309" t="str" cm="1">
        <f t="array" ref="AB770">_xlfn.IFS(AA770="","",AA770/I770&gt;=2,I770*2,AA770/I770&lt;2,AA770)</f>
        <v/>
      </c>
      <c r="AC770" s="310" t="str">
        <f t="shared" si="96"/>
        <v/>
      </c>
      <c r="AD770" s="286"/>
      <c r="AE770" s="305" t="str">
        <f t="shared" si="97"/>
        <v/>
      </c>
      <c r="AF770" s="311">
        <f t="shared" si="98"/>
        <v>0</v>
      </c>
      <c r="AG770" s="187" t="str">
        <f>IF(L770&gt;0,L770+W770+AB770+AC770+R770+#REF!+N770,"")</f>
        <v/>
      </c>
      <c r="AH770" s="188" t="str">
        <f>IF(L770&gt;0,+X770+AD770+S770+#REF!+O770,"")</f>
        <v/>
      </c>
    </row>
    <row r="771" spans="2:34" ht="13.8" outlineLevel="1" x14ac:dyDescent="0.25">
      <c r="B771" s="1"/>
      <c r="C771" s="1"/>
      <c r="D771" s="1"/>
      <c r="E771" s="2"/>
      <c r="F771" s="1"/>
      <c r="G771" s="2"/>
      <c r="H771" s="286"/>
      <c r="I771" s="287"/>
      <c r="J771" s="288" t="str">
        <f t="shared" si="92"/>
        <v/>
      </c>
      <c r="K771" s="288">
        <f t="shared" si="93"/>
        <v>0</v>
      </c>
      <c r="L771" s="303"/>
      <c r="M771" s="304"/>
      <c r="N771" s="303"/>
      <c r="O771" s="286"/>
      <c r="P771" s="305" t="str">
        <f t="shared" si="94"/>
        <v/>
      </c>
      <c r="Q771" s="304"/>
      <c r="R771" s="303"/>
      <c r="S771" s="286"/>
      <c r="T771" s="305" t="str">
        <f t="shared" si="95"/>
        <v/>
      </c>
      <c r="U771" s="306" t="str">
        <f t="shared" si="91"/>
        <v/>
      </c>
      <c r="V771" s="289"/>
      <c r="W771" s="303"/>
      <c r="X771" s="286"/>
      <c r="Y771" s="305" t="str">
        <f>+IF(AND(W771&gt;0,V771&lt;&gt;'Data Validation (ROP used only)'!$A$25),SUM(W771:X771),"")</f>
        <v/>
      </c>
      <c r="Z771" s="307">
        <f>IF(OR(V771='Data Validation (ROP used only)'!$A$25,ISBLANK(W771),ISERROR(W771/$I771)),0,W771/$I771)</f>
        <v>0</v>
      </c>
      <c r="AA771" s="308"/>
      <c r="AB771" s="309" t="str" cm="1">
        <f t="array" ref="AB771">_xlfn.IFS(AA771="","",AA771/I771&gt;=2,I771*2,AA771/I771&lt;2,AA771)</f>
        <v/>
      </c>
      <c r="AC771" s="310" t="str">
        <f t="shared" si="96"/>
        <v/>
      </c>
      <c r="AD771" s="286"/>
      <c r="AE771" s="305" t="str">
        <f t="shared" si="97"/>
        <v/>
      </c>
      <c r="AF771" s="311">
        <f t="shared" si="98"/>
        <v>0</v>
      </c>
      <c r="AG771" s="187" t="str">
        <f>IF(L771&gt;0,L771+W771+AB771+AC771+R771+#REF!+N771,"")</f>
        <v/>
      </c>
      <c r="AH771" s="188" t="str">
        <f>IF(L771&gt;0,+X771+AD771+S771+#REF!+O771,"")</f>
        <v/>
      </c>
    </row>
    <row r="772" spans="2:34" ht="13.8" outlineLevel="1" x14ac:dyDescent="0.25">
      <c r="B772" s="1"/>
      <c r="C772" s="1"/>
      <c r="D772" s="1"/>
      <c r="E772" s="2"/>
      <c r="F772" s="1"/>
      <c r="G772" s="2"/>
      <c r="H772" s="286"/>
      <c r="I772" s="287"/>
      <c r="J772" s="288" t="str">
        <f t="shared" si="92"/>
        <v/>
      </c>
      <c r="K772" s="288">
        <f t="shared" si="93"/>
        <v>0</v>
      </c>
      <c r="L772" s="303"/>
      <c r="M772" s="304"/>
      <c r="N772" s="303"/>
      <c r="O772" s="286"/>
      <c r="P772" s="305" t="str">
        <f t="shared" si="94"/>
        <v/>
      </c>
      <c r="Q772" s="304"/>
      <c r="R772" s="303"/>
      <c r="S772" s="286"/>
      <c r="T772" s="305" t="str">
        <f t="shared" si="95"/>
        <v/>
      </c>
      <c r="U772" s="306" t="str">
        <f t="shared" si="91"/>
        <v/>
      </c>
      <c r="V772" s="289"/>
      <c r="W772" s="303"/>
      <c r="X772" s="286"/>
      <c r="Y772" s="305" t="str">
        <f>+IF(AND(W772&gt;0,V772&lt;&gt;'Data Validation (ROP used only)'!$A$25),SUM(W772:X772),"")</f>
        <v/>
      </c>
      <c r="Z772" s="307">
        <f>IF(OR(V772='Data Validation (ROP used only)'!$A$25,ISBLANK(W772),ISERROR(W772/$I772)),0,W772/$I772)</f>
        <v>0</v>
      </c>
      <c r="AA772" s="308"/>
      <c r="AB772" s="309" t="str" cm="1">
        <f t="array" ref="AB772">_xlfn.IFS(AA772="","",AA772/I772&gt;=2,I772*2,AA772/I772&lt;2,AA772)</f>
        <v/>
      </c>
      <c r="AC772" s="310" t="str">
        <f t="shared" si="96"/>
        <v/>
      </c>
      <c r="AD772" s="286"/>
      <c r="AE772" s="305" t="str">
        <f t="shared" si="97"/>
        <v/>
      </c>
      <c r="AF772" s="311">
        <f t="shared" si="98"/>
        <v>0</v>
      </c>
      <c r="AG772" s="187" t="str">
        <f>IF(L772&gt;0,L772+W772+AB772+AC772+R772+#REF!+N772,"")</f>
        <v/>
      </c>
      <c r="AH772" s="188" t="str">
        <f>IF(L772&gt;0,+X772+AD772+S772+#REF!+O772,"")</f>
        <v/>
      </c>
    </row>
    <row r="773" spans="2:34" ht="13.8" outlineLevel="1" x14ac:dyDescent="0.25">
      <c r="B773" s="1"/>
      <c r="C773" s="1"/>
      <c r="D773" s="1"/>
      <c r="E773" s="2"/>
      <c r="F773" s="1"/>
      <c r="G773" s="2"/>
      <c r="H773" s="286"/>
      <c r="I773" s="287"/>
      <c r="J773" s="288" t="str">
        <f t="shared" si="92"/>
        <v/>
      </c>
      <c r="K773" s="288">
        <f t="shared" si="93"/>
        <v>0</v>
      </c>
      <c r="L773" s="303"/>
      <c r="M773" s="304"/>
      <c r="N773" s="303"/>
      <c r="O773" s="286"/>
      <c r="P773" s="305" t="str">
        <f t="shared" si="94"/>
        <v/>
      </c>
      <c r="Q773" s="304"/>
      <c r="R773" s="303"/>
      <c r="S773" s="286"/>
      <c r="T773" s="305" t="str">
        <f t="shared" si="95"/>
        <v/>
      </c>
      <c r="U773" s="306" t="str">
        <f t="shared" si="91"/>
        <v/>
      </c>
      <c r="V773" s="289"/>
      <c r="W773" s="303"/>
      <c r="X773" s="286"/>
      <c r="Y773" s="305" t="str">
        <f>+IF(AND(W773&gt;0,V773&lt;&gt;'Data Validation (ROP used only)'!$A$25),SUM(W773:X773),"")</f>
        <v/>
      </c>
      <c r="Z773" s="307">
        <f>IF(OR(V773='Data Validation (ROP used only)'!$A$25,ISBLANK(W773),ISERROR(W773/$I773)),0,W773/$I773)</f>
        <v>0</v>
      </c>
      <c r="AA773" s="308"/>
      <c r="AB773" s="309" t="str" cm="1">
        <f t="array" ref="AB773">_xlfn.IFS(AA773="","",AA773/I773&gt;=2,I773*2,AA773/I773&lt;2,AA773)</f>
        <v/>
      </c>
      <c r="AC773" s="310" t="str">
        <f t="shared" si="96"/>
        <v/>
      </c>
      <c r="AD773" s="286"/>
      <c r="AE773" s="305" t="str">
        <f t="shared" si="97"/>
        <v/>
      </c>
      <c r="AF773" s="311">
        <f t="shared" si="98"/>
        <v>0</v>
      </c>
      <c r="AG773" s="187" t="str">
        <f>IF(L773&gt;0,L773+W773+AB773+AC773+R773+#REF!+N773,"")</f>
        <v/>
      </c>
      <c r="AH773" s="188" t="str">
        <f>IF(L773&gt;0,+X773+AD773+S773+#REF!+O773,"")</f>
        <v/>
      </c>
    </row>
    <row r="774" spans="2:34" ht="13.8" outlineLevel="1" x14ac:dyDescent="0.25">
      <c r="B774" s="1"/>
      <c r="C774" s="1"/>
      <c r="D774" s="1"/>
      <c r="E774" s="2"/>
      <c r="F774" s="1"/>
      <c r="G774" s="2"/>
      <c r="H774" s="286"/>
      <c r="I774" s="287"/>
      <c r="J774" s="288" t="str">
        <f t="shared" si="92"/>
        <v/>
      </c>
      <c r="K774" s="288">
        <f t="shared" si="93"/>
        <v>0</v>
      </c>
      <c r="L774" s="303"/>
      <c r="M774" s="304"/>
      <c r="N774" s="303"/>
      <c r="O774" s="286"/>
      <c r="P774" s="305" t="str">
        <f t="shared" si="94"/>
        <v/>
      </c>
      <c r="Q774" s="304"/>
      <c r="R774" s="303"/>
      <c r="S774" s="286"/>
      <c r="T774" s="305" t="str">
        <f t="shared" si="95"/>
        <v/>
      </c>
      <c r="U774" s="306" t="str">
        <f t="shared" si="91"/>
        <v/>
      </c>
      <c r="V774" s="289"/>
      <c r="W774" s="303"/>
      <c r="X774" s="286"/>
      <c r="Y774" s="305" t="str">
        <f>+IF(AND(W774&gt;0,V774&lt;&gt;'Data Validation (ROP used only)'!$A$25),SUM(W774:X774),"")</f>
        <v/>
      </c>
      <c r="Z774" s="307">
        <f>IF(OR(V774='Data Validation (ROP used only)'!$A$25,ISBLANK(W774),ISERROR(W774/$I774)),0,W774/$I774)</f>
        <v>0</v>
      </c>
      <c r="AA774" s="308"/>
      <c r="AB774" s="309" t="str" cm="1">
        <f t="array" ref="AB774">_xlfn.IFS(AA774="","",AA774/I774&gt;=2,I774*2,AA774/I774&lt;2,AA774)</f>
        <v/>
      </c>
      <c r="AC774" s="310" t="str">
        <f t="shared" si="96"/>
        <v/>
      </c>
      <c r="AD774" s="286"/>
      <c r="AE774" s="305" t="str">
        <f t="shared" si="97"/>
        <v/>
      </c>
      <c r="AF774" s="311">
        <f t="shared" si="98"/>
        <v>0</v>
      </c>
      <c r="AG774" s="187" t="str">
        <f>IF(L774&gt;0,L774+W774+AB774+AC774+R774+#REF!+N774,"")</f>
        <v/>
      </c>
      <c r="AH774" s="188" t="str">
        <f>IF(L774&gt;0,+X774+AD774+S774+#REF!+O774,"")</f>
        <v/>
      </c>
    </row>
    <row r="775" spans="2:34" ht="13.8" outlineLevel="1" x14ac:dyDescent="0.25">
      <c r="B775" s="1"/>
      <c r="C775" s="1"/>
      <c r="D775" s="1"/>
      <c r="E775" s="2"/>
      <c r="F775" s="1"/>
      <c r="G775" s="2"/>
      <c r="H775" s="286"/>
      <c r="I775" s="287"/>
      <c r="J775" s="288" t="str">
        <f t="shared" si="92"/>
        <v/>
      </c>
      <c r="K775" s="288">
        <f t="shared" si="93"/>
        <v>0</v>
      </c>
      <c r="L775" s="303"/>
      <c r="M775" s="304"/>
      <c r="N775" s="303"/>
      <c r="O775" s="286"/>
      <c r="P775" s="305" t="str">
        <f t="shared" si="94"/>
        <v/>
      </c>
      <c r="Q775" s="304"/>
      <c r="R775" s="303"/>
      <c r="S775" s="286"/>
      <c r="T775" s="305" t="str">
        <f t="shared" si="95"/>
        <v/>
      </c>
      <c r="U775" s="306" t="str">
        <f t="shared" si="91"/>
        <v/>
      </c>
      <c r="V775" s="289"/>
      <c r="W775" s="303"/>
      <c r="X775" s="286"/>
      <c r="Y775" s="305" t="str">
        <f>+IF(AND(W775&gt;0,V775&lt;&gt;'Data Validation (ROP used only)'!$A$25),SUM(W775:X775),"")</f>
        <v/>
      </c>
      <c r="Z775" s="307">
        <f>IF(OR(V775='Data Validation (ROP used only)'!$A$25,ISBLANK(W775),ISERROR(W775/$I775)),0,W775/$I775)</f>
        <v>0</v>
      </c>
      <c r="AA775" s="308"/>
      <c r="AB775" s="309" t="str" cm="1">
        <f t="array" ref="AB775">_xlfn.IFS(AA775="","",AA775/I775&gt;=2,I775*2,AA775/I775&lt;2,AA775)</f>
        <v/>
      </c>
      <c r="AC775" s="310" t="str">
        <f t="shared" si="96"/>
        <v/>
      </c>
      <c r="AD775" s="286"/>
      <c r="AE775" s="305" t="str">
        <f t="shared" si="97"/>
        <v/>
      </c>
      <c r="AF775" s="311">
        <f t="shared" si="98"/>
        <v>0</v>
      </c>
      <c r="AG775" s="187" t="str">
        <f>IF(L775&gt;0,L775+W775+AB775+AC775+R775+#REF!+N775,"")</f>
        <v/>
      </c>
      <c r="AH775" s="188" t="str">
        <f>IF(L775&gt;0,+X775+AD775+S775+#REF!+O775,"")</f>
        <v/>
      </c>
    </row>
    <row r="776" spans="2:34" ht="13.8" outlineLevel="1" x14ac:dyDescent="0.25">
      <c r="B776" s="1"/>
      <c r="C776" s="1"/>
      <c r="D776" s="1"/>
      <c r="E776" s="2"/>
      <c r="F776" s="1"/>
      <c r="G776" s="2"/>
      <c r="H776" s="286"/>
      <c r="I776" s="287"/>
      <c r="J776" s="288" t="str">
        <f t="shared" si="92"/>
        <v/>
      </c>
      <c r="K776" s="288">
        <f t="shared" si="93"/>
        <v>0</v>
      </c>
      <c r="L776" s="303"/>
      <c r="M776" s="304"/>
      <c r="N776" s="303"/>
      <c r="O776" s="286"/>
      <c r="P776" s="305" t="str">
        <f t="shared" si="94"/>
        <v/>
      </c>
      <c r="Q776" s="304"/>
      <c r="R776" s="303"/>
      <c r="S776" s="286"/>
      <c r="T776" s="305" t="str">
        <f t="shared" si="95"/>
        <v/>
      </c>
      <c r="U776" s="306" t="str">
        <f t="shared" si="91"/>
        <v/>
      </c>
      <c r="V776" s="289"/>
      <c r="W776" s="303"/>
      <c r="X776" s="286"/>
      <c r="Y776" s="305" t="str">
        <f>+IF(AND(W776&gt;0,V776&lt;&gt;'Data Validation (ROP used only)'!$A$25),SUM(W776:X776),"")</f>
        <v/>
      </c>
      <c r="Z776" s="307">
        <f>IF(OR(V776='Data Validation (ROP used only)'!$A$25,ISBLANK(W776),ISERROR(W776/$I776)),0,W776/$I776)</f>
        <v>0</v>
      </c>
      <c r="AA776" s="308"/>
      <c r="AB776" s="309" t="str" cm="1">
        <f t="array" ref="AB776">_xlfn.IFS(AA776="","",AA776/I776&gt;=2,I776*2,AA776/I776&lt;2,AA776)</f>
        <v/>
      </c>
      <c r="AC776" s="310" t="str">
        <f t="shared" si="96"/>
        <v/>
      </c>
      <c r="AD776" s="286"/>
      <c r="AE776" s="305" t="str">
        <f t="shared" si="97"/>
        <v/>
      </c>
      <c r="AF776" s="311">
        <f t="shared" si="98"/>
        <v>0</v>
      </c>
      <c r="AG776" s="187" t="str">
        <f>IF(L776&gt;0,L776+W776+AB776+AC776+R776+#REF!+N776,"")</f>
        <v/>
      </c>
      <c r="AH776" s="188" t="str">
        <f>IF(L776&gt;0,+X776+AD776+S776+#REF!+O776,"")</f>
        <v/>
      </c>
    </row>
    <row r="777" spans="2:34" ht="13.8" outlineLevel="1" x14ac:dyDescent="0.25">
      <c r="B777" s="1"/>
      <c r="C777" s="1"/>
      <c r="D777" s="1"/>
      <c r="E777" s="2"/>
      <c r="F777" s="1"/>
      <c r="G777" s="2"/>
      <c r="H777" s="286"/>
      <c r="I777" s="287"/>
      <c r="J777" s="288" t="str">
        <f t="shared" si="92"/>
        <v/>
      </c>
      <c r="K777" s="288">
        <f t="shared" si="93"/>
        <v>0</v>
      </c>
      <c r="L777" s="303"/>
      <c r="M777" s="304"/>
      <c r="N777" s="303"/>
      <c r="O777" s="286"/>
      <c r="P777" s="305" t="str">
        <f t="shared" si="94"/>
        <v/>
      </c>
      <c r="Q777" s="304"/>
      <c r="R777" s="303"/>
      <c r="S777" s="286"/>
      <c r="T777" s="305" t="str">
        <f t="shared" si="95"/>
        <v/>
      </c>
      <c r="U777" s="306" t="str">
        <f t="shared" si="91"/>
        <v/>
      </c>
      <c r="V777" s="289"/>
      <c r="W777" s="303"/>
      <c r="X777" s="286"/>
      <c r="Y777" s="305" t="str">
        <f>+IF(AND(W777&gt;0,V777&lt;&gt;'Data Validation (ROP used only)'!$A$25),SUM(W777:X777),"")</f>
        <v/>
      </c>
      <c r="Z777" s="307">
        <f>IF(OR(V777='Data Validation (ROP used only)'!$A$25,ISBLANK(W777),ISERROR(W777/$I777)),0,W777/$I777)</f>
        <v>0</v>
      </c>
      <c r="AA777" s="308"/>
      <c r="AB777" s="309" t="str" cm="1">
        <f t="array" ref="AB777">_xlfn.IFS(AA777="","",AA777/I777&gt;=2,I777*2,AA777/I777&lt;2,AA777)</f>
        <v/>
      </c>
      <c r="AC777" s="310" t="str">
        <f t="shared" si="96"/>
        <v/>
      </c>
      <c r="AD777" s="286"/>
      <c r="AE777" s="305" t="str">
        <f t="shared" si="97"/>
        <v/>
      </c>
      <c r="AF777" s="311">
        <f t="shared" si="98"/>
        <v>0</v>
      </c>
      <c r="AG777" s="187" t="str">
        <f>IF(L777&gt;0,L777+W777+AB777+AC777+R777+#REF!+N777,"")</f>
        <v/>
      </c>
      <c r="AH777" s="188" t="str">
        <f>IF(L777&gt;0,+X777+AD777+S777+#REF!+O777,"")</f>
        <v/>
      </c>
    </row>
    <row r="778" spans="2:34" ht="13.8" outlineLevel="1" x14ac:dyDescent="0.25">
      <c r="B778" s="1"/>
      <c r="C778" s="1"/>
      <c r="D778" s="1"/>
      <c r="E778" s="2"/>
      <c r="F778" s="1"/>
      <c r="G778" s="2"/>
      <c r="H778" s="286"/>
      <c r="I778" s="287"/>
      <c r="J778" s="288" t="str">
        <f t="shared" si="92"/>
        <v/>
      </c>
      <c r="K778" s="288">
        <f t="shared" si="93"/>
        <v>0</v>
      </c>
      <c r="L778" s="303"/>
      <c r="M778" s="304"/>
      <c r="N778" s="303"/>
      <c r="O778" s="286"/>
      <c r="P778" s="305" t="str">
        <f t="shared" si="94"/>
        <v/>
      </c>
      <c r="Q778" s="304"/>
      <c r="R778" s="303"/>
      <c r="S778" s="286"/>
      <c r="T778" s="305" t="str">
        <f t="shared" si="95"/>
        <v/>
      </c>
      <c r="U778" s="306" t="str">
        <f t="shared" ref="U778:U841" si="99">IF(ISERROR(R778/$I778),"",R778/$I778)</f>
        <v/>
      </c>
      <c r="V778" s="289"/>
      <c r="W778" s="303"/>
      <c r="X778" s="286"/>
      <c r="Y778" s="305" t="str">
        <f>+IF(AND(W778&gt;0,V778&lt;&gt;'Data Validation (ROP used only)'!$A$25),SUM(W778:X778),"")</f>
        <v/>
      </c>
      <c r="Z778" s="307">
        <f>IF(OR(V778='Data Validation (ROP used only)'!$A$25,ISBLANK(W778),ISERROR(W778/$I778)),0,W778/$I778)</f>
        <v>0</v>
      </c>
      <c r="AA778" s="308"/>
      <c r="AB778" s="309" t="str" cm="1">
        <f t="array" ref="AB778">_xlfn.IFS(AA778="","",AA778/I778&gt;=2,I778*2,AA778/I778&lt;2,AA778)</f>
        <v/>
      </c>
      <c r="AC778" s="310" t="str">
        <f t="shared" si="96"/>
        <v/>
      </c>
      <c r="AD778" s="286"/>
      <c r="AE778" s="305" t="str">
        <f t="shared" si="97"/>
        <v/>
      </c>
      <c r="AF778" s="311">
        <f t="shared" si="98"/>
        <v>0</v>
      </c>
      <c r="AG778" s="187" t="str">
        <f>IF(L778&gt;0,L778+W778+AB778+AC778+R778+#REF!+N778,"")</f>
        <v/>
      </c>
      <c r="AH778" s="188" t="str">
        <f>IF(L778&gt;0,+X778+AD778+S778+#REF!+O778,"")</f>
        <v/>
      </c>
    </row>
    <row r="779" spans="2:34" ht="13.8" outlineLevel="1" x14ac:dyDescent="0.25">
      <c r="B779" s="1"/>
      <c r="C779" s="1"/>
      <c r="D779" s="1"/>
      <c r="E779" s="2"/>
      <c r="F779" s="1"/>
      <c r="G779" s="2"/>
      <c r="H779" s="286"/>
      <c r="I779" s="287"/>
      <c r="J779" s="288" t="str">
        <f t="shared" ref="J779:J842" si="100">IF(ISERROR(H779/C779),"",H779/C779)</f>
        <v/>
      </c>
      <c r="K779" s="288">
        <f t="shared" ref="K779:K842" si="101">IF(ISERROR(I779/1754.5),"",I779/1754.5)</f>
        <v>0</v>
      </c>
      <c r="L779" s="303"/>
      <c r="M779" s="304"/>
      <c r="N779" s="303"/>
      <c r="O779" s="286"/>
      <c r="P779" s="305" t="str">
        <f t="shared" ref="P779:P842" si="102">+IF(N779+O779&gt;0,+N779+O779,"")</f>
        <v/>
      </c>
      <c r="Q779" s="304"/>
      <c r="R779" s="303"/>
      <c r="S779" s="286"/>
      <c r="T779" s="305" t="str">
        <f t="shared" ref="T779:T842" si="103">+IF((R779+S779)&gt;0,+R779+S779,"")</f>
        <v/>
      </c>
      <c r="U779" s="306" t="str">
        <f t="shared" si="99"/>
        <v/>
      </c>
      <c r="V779" s="289"/>
      <c r="W779" s="303"/>
      <c r="X779" s="286"/>
      <c r="Y779" s="305" t="str">
        <f>+IF(AND(W779&gt;0,V779&lt;&gt;'Data Validation (ROP used only)'!$A$25),SUM(W779:X779),"")</f>
        <v/>
      </c>
      <c r="Z779" s="307">
        <f>IF(OR(V779='Data Validation (ROP used only)'!$A$25,ISBLANK(W779),ISERROR(W779/$I779)),0,W779/$I779)</f>
        <v>0</v>
      </c>
      <c r="AA779" s="308"/>
      <c r="AB779" s="309" t="str" cm="1">
        <f t="array" ref="AB779">_xlfn.IFS(AA779="","",AA779/I779&gt;=2,I779*2,AA779/I779&lt;2,AA779)</f>
        <v/>
      </c>
      <c r="AC779" s="310" t="str">
        <f t="shared" ref="AC779:AC842" si="104">IF(ISBLANK(AA779),"",AA779-AB779)</f>
        <v/>
      </c>
      <c r="AD779" s="286"/>
      <c r="AE779" s="305" t="str">
        <f t="shared" ref="AE779:AE842" si="105">IF(AA779=0,"",AA779+AD779)</f>
        <v/>
      </c>
      <c r="AF779" s="311">
        <f t="shared" ref="AF779:AF842" si="106">IF(ISERROR(AA779/$I779),0,AA779/$I779)</f>
        <v>0</v>
      </c>
      <c r="AG779" s="187" t="str">
        <f>IF(L779&gt;0,L779+W779+AB779+AC779+R779+#REF!+N779,"")</f>
        <v/>
      </c>
      <c r="AH779" s="188" t="str">
        <f>IF(L779&gt;0,+X779+AD779+S779+#REF!+O779,"")</f>
        <v/>
      </c>
    </row>
    <row r="780" spans="2:34" ht="13.8" outlineLevel="1" x14ac:dyDescent="0.25">
      <c r="B780" s="1"/>
      <c r="C780" s="1"/>
      <c r="D780" s="1"/>
      <c r="E780" s="2"/>
      <c r="F780" s="1"/>
      <c r="G780" s="2"/>
      <c r="H780" s="286"/>
      <c r="I780" s="287"/>
      <c r="J780" s="288" t="str">
        <f t="shared" si="100"/>
        <v/>
      </c>
      <c r="K780" s="288">
        <f t="shared" si="101"/>
        <v>0</v>
      </c>
      <c r="L780" s="303"/>
      <c r="M780" s="304"/>
      <c r="N780" s="303"/>
      <c r="O780" s="286"/>
      <c r="P780" s="305" t="str">
        <f t="shared" si="102"/>
        <v/>
      </c>
      <c r="Q780" s="304"/>
      <c r="R780" s="303"/>
      <c r="S780" s="286"/>
      <c r="T780" s="305" t="str">
        <f t="shared" si="103"/>
        <v/>
      </c>
      <c r="U780" s="306" t="str">
        <f t="shared" si="99"/>
        <v/>
      </c>
      <c r="V780" s="289"/>
      <c r="W780" s="303"/>
      <c r="X780" s="286"/>
      <c r="Y780" s="305" t="str">
        <f>+IF(AND(W780&gt;0,V780&lt;&gt;'Data Validation (ROP used only)'!$A$25),SUM(W780:X780),"")</f>
        <v/>
      </c>
      <c r="Z780" s="307">
        <f>IF(OR(V780='Data Validation (ROP used only)'!$A$25,ISBLANK(W780),ISERROR(W780/$I780)),0,W780/$I780)</f>
        <v>0</v>
      </c>
      <c r="AA780" s="308"/>
      <c r="AB780" s="309" t="str" cm="1">
        <f t="array" ref="AB780">_xlfn.IFS(AA780="","",AA780/I780&gt;=2,I780*2,AA780/I780&lt;2,AA780)</f>
        <v/>
      </c>
      <c r="AC780" s="310" t="str">
        <f t="shared" si="104"/>
        <v/>
      </c>
      <c r="AD780" s="286"/>
      <c r="AE780" s="305" t="str">
        <f t="shared" si="105"/>
        <v/>
      </c>
      <c r="AF780" s="311">
        <f t="shared" si="106"/>
        <v>0</v>
      </c>
      <c r="AG780" s="187" t="str">
        <f>IF(L780&gt;0,L780+W780+AB780+AC780+R780+#REF!+N780,"")</f>
        <v/>
      </c>
      <c r="AH780" s="188" t="str">
        <f>IF(L780&gt;0,+X780+AD780+S780+#REF!+O780,"")</f>
        <v/>
      </c>
    </row>
    <row r="781" spans="2:34" ht="13.8" outlineLevel="1" x14ac:dyDescent="0.25">
      <c r="B781" s="1"/>
      <c r="C781" s="1"/>
      <c r="D781" s="1"/>
      <c r="E781" s="2"/>
      <c r="F781" s="1"/>
      <c r="G781" s="2"/>
      <c r="H781" s="286"/>
      <c r="I781" s="287"/>
      <c r="J781" s="288" t="str">
        <f t="shared" si="100"/>
        <v/>
      </c>
      <c r="K781" s="288">
        <f t="shared" si="101"/>
        <v>0</v>
      </c>
      <c r="L781" s="303"/>
      <c r="M781" s="304"/>
      <c r="N781" s="303"/>
      <c r="O781" s="286"/>
      <c r="P781" s="305" t="str">
        <f t="shared" si="102"/>
        <v/>
      </c>
      <c r="Q781" s="304"/>
      <c r="R781" s="303"/>
      <c r="S781" s="286"/>
      <c r="T781" s="305" t="str">
        <f t="shared" si="103"/>
        <v/>
      </c>
      <c r="U781" s="306" t="str">
        <f t="shared" si="99"/>
        <v/>
      </c>
      <c r="V781" s="289"/>
      <c r="W781" s="303"/>
      <c r="X781" s="286"/>
      <c r="Y781" s="305" t="str">
        <f>+IF(AND(W781&gt;0,V781&lt;&gt;'Data Validation (ROP used only)'!$A$25),SUM(W781:X781),"")</f>
        <v/>
      </c>
      <c r="Z781" s="307">
        <f>IF(OR(V781='Data Validation (ROP used only)'!$A$25,ISBLANK(W781),ISERROR(W781/$I781)),0,W781/$I781)</f>
        <v>0</v>
      </c>
      <c r="AA781" s="308"/>
      <c r="AB781" s="309" t="str" cm="1">
        <f t="array" ref="AB781">_xlfn.IFS(AA781="","",AA781/I781&gt;=2,I781*2,AA781/I781&lt;2,AA781)</f>
        <v/>
      </c>
      <c r="AC781" s="310" t="str">
        <f t="shared" si="104"/>
        <v/>
      </c>
      <c r="AD781" s="286"/>
      <c r="AE781" s="305" t="str">
        <f t="shared" si="105"/>
        <v/>
      </c>
      <c r="AF781" s="311">
        <f t="shared" si="106"/>
        <v>0</v>
      </c>
      <c r="AG781" s="187" t="str">
        <f>IF(L781&gt;0,L781+W781+AB781+AC781+R781+#REF!+N781,"")</f>
        <v/>
      </c>
      <c r="AH781" s="188" t="str">
        <f>IF(L781&gt;0,+X781+AD781+S781+#REF!+O781,"")</f>
        <v/>
      </c>
    </row>
    <row r="782" spans="2:34" ht="13.8" outlineLevel="1" x14ac:dyDescent="0.25">
      <c r="B782" s="1"/>
      <c r="C782" s="1"/>
      <c r="D782" s="1"/>
      <c r="E782" s="2"/>
      <c r="F782" s="1"/>
      <c r="G782" s="2"/>
      <c r="H782" s="286"/>
      <c r="I782" s="287"/>
      <c r="J782" s="288" t="str">
        <f t="shared" si="100"/>
        <v/>
      </c>
      <c r="K782" s="288">
        <f t="shared" si="101"/>
        <v>0</v>
      </c>
      <c r="L782" s="303"/>
      <c r="M782" s="304"/>
      <c r="N782" s="303"/>
      <c r="O782" s="286"/>
      <c r="P782" s="305" t="str">
        <f t="shared" si="102"/>
        <v/>
      </c>
      <c r="Q782" s="304"/>
      <c r="R782" s="303"/>
      <c r="S782" s="286"/>
      <c r="T782" s="305" t="str">
        <f t="shared" si="103"/>
        <v/>
      </c>
      <c r="U782" s="306" t="str">
        <f t="shared" si="99"/>
        <v/>
      </c>
      <c r="V782" s="289"/>
      <c r="W782" s="303"/>
      <c r="X782" s="286"/>
      <c r="Y782" s="305" t="str">
        <f>+IF(AND(W782&gt;0,V782&lt;&gt;'Data Validation (ROP used only)'!$A$25),SUM(W782:X782),"")</f>
        <v/>
      </c>
      <c r="Z782" s="307">
        <f>IF(OR(V782='Data Validation (ROP used only)'!$A$25,ISBLANK(W782),ISERROR(W782/$I782)),0,W782/$I782)</f>
        <v>0</v>
      </c>
      <c r="AA782" s="308"/>
      <c r="AB782" s="309" t="str" cm="1">
        <f t="array" ref="AB782">_xlfn.IFS(AA782="","",AA782/I782&gt;=2,I782*2,AA782/I782&lt;2,AA782)</f>
        <v/>
      </c>
      <c r="AC782" s="310" t="str">
        <f t="shared" si="104"/>
        <v/>
      </c>
      <c r="AD782" s="286"/>
      <c r="AE782" s="305" t="str">
        <f t="shared" si="105"/>
        <v/>
      </c>
      <c r="AF782" s="311">
        <f t="shared" si="106"/>
        <v>0</v>
      </c>
      <c r="AG782" s="187" t="str">
        <f>IF(L782&gt;0,L782+W782+AB782+AC782+R782+#REF!+N782,"")</f>
        <v/>
      </c>
      <c r="AH782" s="188" t="str">
        <f>IF(L782&gt;0,+X782+AD782+S782+#REF!+O782,"")</f>
        <v/>
      </c>
    </row>
    <row r="783" spans="2:34" ht="13.8" outlineLevel="1" x14ac:dyDescent="0.25">
      <c r="B783" s="1"/>
      <c r="C783" s="1"/>
      <c r="D783" s="1"/>
      <c r="E783" s="2"/>
      <c r="F783" s="1"/>
      <c r="G783" s="2"/>
      <c r="H783" s="286"/>
      <c r="I783" s="287"/>
      <c r="J783" s="288" t="str">
        <f t="shared" si="100"/>
        <v/>
      </c>
      <c r="K783" s="288">
        <f t="shared" si="101"/>
        <v>0</v>
      </c>
      <c r="L783" s="303"/>
      <c r="M783" s="304"/>
      <c r="N783" s="303"/>
      <c r="O783" s="286"/>
      <c r="P783" s="305" t="str">
        <f t="shared" si="102"/>
        <v/>
      </c>
      <c r="Q783" s="304"/>
      <c r="R783" s="303"/>
      <c r="S783" s="286"/>
      <c r="T783" s="305" t="str">
        <f t="shared" si="103"/>
        <v/>
      </c>
      <c r="U783" s="306" t="str">
        <f t="shared" si="99"/>
        <v/>
      </c>
      <c r="V783" s="289"/>
      <c r="W783" s="303"/>
      <c r="X783" s="286"/>
      <c r="Y783" s="305" t="str">
        <f>+IF(AND(W783&gt;0,V783&lt;&gt;'Data Validation (ROP used only)'!$A$25),SUM(W783:X783),"")</f>
        <v/>
      </c>
      <c r="Z783" s="307">
        <f>IF(OR(V783='Data Validation (ROP used only)'!$A$25,ISBLANK(W783),ISERROR(W783/$I783)),0,W783/$I783)</f>
        <v>0</v>
      </c>
      <c r="AA783" s="308"/>
      <c r="AB783" s="309" t="str" cm="1">
        <f t="array" ref="AB783">_xlfn.IFS(AA783="","",AA783/I783&gt;=2,I783*2,AA783/I783&lt;2,AA783)</f>
        <v/>
      </c>
      <c r="AC783" s="310" t="str">
        <f t="shared" si="104"/>
        <v/>
      </c>
      <c r="AD783" s="286"/>
      <c r="AE783" s="305" t="str">
        <f t="shared" si="105"/>
        <v/>
      </c>
      <c r="AF783" s="311">
        <f t="shared" si="106"/>
        <v>0</v>
      </c>
      <c r="AG783" s="187" t="str">
        <f>IF(L783&gt;0,L783+W783+AB783+AC783+R783+#REF!+N783,"")</f>
        <v/>
      </c>
      <c r="AH783" s="188" t="str">
        <f>IF(L783&gt;0,+X783+AD783+S783+#REF!+O783,"")</f>
        <v/>
      </c>
    </row>
    <row r="784" spans="2:34" ht="13.8" outlineLevel="1" x14ac:dyDescent="0.25">
      <c r="B784" s="1"/>
      <c r="C784" s="1"/>
      <c r="D784" s="1"/>
      <c r="E784" s="2"/>
      <c r="F784" s="1"/>
      <c r="G784" s="2"/>
      <c r="H784" s="286"/>
      <c r="I784" s="287"/>
      <c r="J784" s="288" t="str">
        <f t="shared" si="100"/>
        <v/>
      </c>
      <c r="K784" s="288">
        <f t="shared" si="101"/>
        <v>0</v>
      </c>
      <c r="L784" s="303"/>
      <c r="M784" s="304"/>
      <c r="N784" s="303"/>
      <c r="O784" s="286"/>
      <c r="P784" s="305" t="str">
        <f t="shared" si="102"/>
        <v/>
      </c>
      <c r="Q784" s="304"/>
      <c r="R784" s="303"/>
      <c r="S784" s="286"/>
      <c r="T784" s="305" t="str">
        <f t="shared" si="103"/>
        <v/>
      </c>
      <c r="U784" s="306" t="str">
        <f t="shared" si="99"/>
        <v/>
      </c>
      <c r="V784" s="289"/>
      <c r="W784" s="303"/>
      <c r="X784" s="286"/>
      <c r="Y784" s="305" t="str">
        <f>+IF(AND(W784&gt;0,V784&lt;&gt;'Data Validation (ROP used only)'!$A$25),SUM(W784:X784),"")</f>
        <v/>
      </c>
      <c r="Z784" s="307">
        <f>IF(OR(V784='Data Validation (ROP used only)'!$A$25,ISBLANK(W784),ISERROR(W784/$I784)),0,W784/$I784)</f>
        <v>0</v>
      </c>
      <c r="AA784" s="308"/>
      <c r="AB784" s="309" t="str" cm="1">
        <f t="array" ref="AB784">_xlfn.IFS(AA784="","",AA784/I784&gt;=2,I784*2,AA784/I784&lt;2,AA784)</f>
        <v/>
      </c>
      <c r="AC784" s="310" t="str">
        <f t="shared" si="104"/>
        <v/>
      </c>
      <c r="AD784" s="286"/>
      <c r="AE784" s="305" t="str">
        <f t="shared" si="105"/>
        <v/>
      </c>
      <c r="AF784" s="311">
        <f t="shared" si="106"/>
        <v>0</v>
      </c>
      <c r="AG784" s="187" t="str">
        <f>IF(L784&gt;0,L784+W784+AB784+AC784+R784+#REF!+N784,"")</f>
        <v/>
      </c>
      <c r="AH784" s="188" t="str">
        <f>IF(L784&gt;0,+X784+AD784+S784+#REF!+O784,"")</f>
        <v/>
      </c>
    </row>
    <row r="785" spans="2:34" ht="13.8" outlineLevel="1" x14ac:dyDescent="0.25">
      <c r="B785" s="1"/>
      <c r="C785" s="1"/>
      <c r="D785" s="1"/>
      <c r="E785" s="2"/>
      <c r="F785" s="1"/>
      <c r="G785" s="2"/>
      <c r="H785" s="286"/>
      <c r="I785" s="287"/>
      <c r="J785" s="288" t="str">
        <f t="shared" si="100"/>
        <v/>
      </c>
      <c r="K785" s="288">
        <f t="shared" si="101"/>
        <v>0</v>
      </c>
      <c r="L785" s="303"/>
      <c r="M785" s="304"/>
      <c r="N785" s="303"/>
      <c r="O785" s="286"/>
      <c r="P785" s="305" t="str">
        <f t="shared" si="102"/>
        <v/>
      </c>
      <c r="Q785" s="304"/>
      <c r="R785" s="303"/>
      <c r="S785" s="286"/>
      <c r="T785" s="305" t="str">
        <f t="shared" si="103"/>
        <v/>
      </c>
      <c r="U785" s="306" t="str">
        <f t="shared" si="99"/>
        <v/>
      </c>
      <c r="V785" s="289"/>
      <c r="W785" s="303"/>
      <c r="X785" s="286"/>
      <c r="Y785" s="305" t="str">
        <f>+IF(AND(W785&gt;0,V785&lt;&gt;'Data Validation (ROP used only)'!$A$25),SUM(W785:X785),"")</f>
        <v/>
      </c>
      <c r="Z785" s="307">
        <f>IF(OR(V785='Data Validation (ROP used only)'!$A$25,ISBLANK(W785),ISERROR(W785/$I785)),0,W785/$I785)</f>
        <v>0</v>
      </c>
      <c r="AA785" s="308"/>
      <c r="AB785" s="309" t="str" cm="1">
        <f t="array" ref="AB785">_xlfn.IFS(AA785="","",AA785/I785&gt;=2,I785*2,AA785/I785&lt;2,AA785)</f>
        <v/>
      </c>
      <c r="AC785" s="310" t="str">
        <f t="shared" si="104"/>
        <v/>
      </c>
      <c r="AD785" s="286"/>
      <c r="AE785" s="305" t="str">
        <f t="shared" si="105"/>
        <v/>
      </c>
      <c r="AF785" s="311">
        <f t="shared" si="106"/>
        <v>0</v>
      </c>
      <c r="AG785" s="187" t="str">
        <f>IF(L785&gt;0,L785+W785+AB785+AC785+R785+#REF!+N785,"")</f>
        <v/>
      </c>
      <c r="AH785" s="188" t="str">
        <f>IF(L785&gt;0,+X785+AD785+S785+#REF!+O785,"")</f>
        <v/>
      </c>
    </row>
    <row r="786" spans="2:34" ht="13.8" outlineLevel="1" x14ac:dyDescent="0.25">
      <c r="B786" s="1"/>
      <c r="C786" s="1"/>
      <c r="D786" s="1"/>
      <c r="E786" s="2"/>
      <c r="F786" s="1"/>
      <c r="G786" s="2"/>
      <c r="H786" s="286"/>
      <c r="I786" s="287"/>
      <c r="J786" s="288" t="str">
        <f t="shared" si="100"/>
        <v/>
      </c>
      <c r="K786" s="288">
        <f t="shared" si="101"/>
        <v>0</v>
      </c>
      <c r="L786" s="303"/>
      <c r="M786" s="304"/>
      <c r="N786" s="303"/>
      <c r="O786" s="286"/>
      <c r="P786" s="305" t="str">
        <f t="shared" si="102"/>
        <v/>
      </c>
      <c r="Q786" s="304"/>
      <c r="R786" s="303"/>
      <c r="S786" s="286"/>
      <c r="T786" s="305" t="str">
        <f t="shared" si="103"/>
        <v/>
      </c>
      <c r="U786" s="306" t="str">
        <f t="shared" si="99"/>
        <v/>
      </c>
      <c r="V786" s="289"/>
      <c r="W786" s="303"/>
      <c r="X786" s="286"/>
      <c r="Y786" s="305" t="str">
        <f>+IF(AND(W786&gt;0,V786&lt;&gt;'Data Validation (ROP used only)'!$A$25),SUM(W786:X786),"")</f>
        <v/>
      </c>
      <c r="Z786" s="307">
        <f>IF(OR(V786='Data Validation (ROP used only)'!$A$25,ISBLANK(W786),ISERROR(W786/$I786)),0,W786/$I786)</f>
        <v>0</v>
      </c>
      <c r="AA786" s="308"/>
      <c r="AB786" s="309" t="str" cm="1">
        <f t="array" ref="AB786">_xlfn.IFS(AA786="","",AA786/I786&gt;=2,I786*2,AA786/I786&lt;2,AA786)</f>
        <v/>
      </c>
      <c r="AC786" s="310" t="str">
        <f t="shared" si="104"/>
        <v/>
      </c>
      <c r="AD786" s="286"/>
      <c r="AE786" s="305" t="str">
        <f t="shared" si="105"/>
        <v/>
      </c>
      <c r="AF786" s="311">
        <f t="shared" si="106"/>
        <v>0</v>
      </c>
      <c r="AG786" s="187" t="str">
        <f>IF(L786&gt;0,L786+W786+AB786+AC786+R786+#REF!+N786,"")</f>
        <v/>
      </c>
      <c r="AH786" s="188" t="str">
        <f>IF(L786&gt;0,+X786+AD786+S786+#REF!+O786,"")</f>
        <v/>
      </c>
    </row>
    <row r="787" spans="2:34" ht="13.8" outlineLevel="1" x14ac:dyDescent="0.25">
      <c r="B787" s="1"/>
      <c r="C787" s="1"/>
      <c r="D787" s="1"/>
      <c r="E787" s="2"/>
      <c r="F787" s="1"/>
      <c r="G787" s="2"/>
      <c r="H787" s="286"/>
      <c r="I787" s="287"/>
      <c r="J787" s="288" t="str">
        <f t="shared" si="100"/>
        <v/>
      </c>
      <c r="K787" s="288">
        <f t="shared" si="101"/>
        <v>0</v>
      </c>
      <c r="L787" s="303"/>
      <c r="M787" s="304"/>
      <c r="N787" s="303"/>
      <c r="O787" s="286"/>
      <c r="P787" s="305" t="str">
        <f t="shared" si="102"/>
        <v/>
      </c>
      <c r="Q787" s="304"/>
      <c r="R787" s="303"/>
      <c r="S787" s="286"/>
      <c r="T787" s="305" t="str">
        <f t="shared" si="103"/>
        <v/>
      </c>
      <c r="U787" s="306" t="str">
        <f t="shared" si="99"/>
        <v/>
      </c>
      <c r="V787" s="289"/>
      <c r="W787" s="303"/>
      <c r="X787" s="286"/>
      <c r="Y787" s="305" t="str">
        <f>+IF(AND(W787&gt;0,V787&lt;&gt;'Data Validation (ROP used only)'!$A$25),SUM(W787:X787),"")</f>
        <v/>
      </c>
      <c r="Z787" s="307">
        <f>IF(OR(V787='Data Validation (ROP used only)'!$A$25,ISBLANK(W787),ISERROR(W787/$I787)),0,W787/$I787)</f>
        <v>0</v>
      </c>
      <c r="AA787" s="308"/>
      <c r="AB787" s="309" t="str" cm="1">
        <f t="array" ref="AB787">_xlfn.IFS(AA787="","",AA787/I787&gt;=2,I787*2,AA787/I787&lt;2,AA787)</f>
        <v/>
      </c>
      <c r="AC787" s="310" t="str">
        <f t="shared" si="104"/>
        <v/>
      </c>
      <c r="AD787" s="286"/>
      <c r="AE787" s="305" t="str">
        <f t="shared" si="105"/>
        <v/>
      </c>
      <c r="AF787" s="311">
        <f t="shared" si="106"/>
        <v>0</v>
      </c>
      <c r="AG787" s="187" t="str">
        <f>IF(L787&gt;0,L787+W787+AB787+AC787+R787+#REF!+N787,"")</f>
        <v/>
      </c>
      <c r="AH787" s="188" t="str">
        <f>IF(L787&gt;0,+X787+AD787+S787+#REF!+O787,"")</f>
        <v/>
      </c>
    </row>
    <row r="788" spans="2:34" ht="13.8" outlineLevel="1" x14ac:dyDescent="0.25">
      <c r="B788" s="1"/>
      <c r="C788" s="1"/>
      <c r="D788" s="1"/>
      <c r="E788" s="2"/>
      <c r="F788" s="1"/>
      <c r="G788" s="2"/>
      <c r="H788" s="286"/>
      <c r="I788" s="287"/>
      <c r="J788" s="288" t="str">
        <f t="shared" si="100"/>
        <v/>
      </c>
      <c r="K788" s="288">
        <f t="shared" si="101"/>
        <v>0</v>
      </c>
      <c r="L788" s="303"/>
      <c r="M788" s="304"/>
      <c r="N788" s="303"/>
      <c r="O788" s="286"/>
      <c r="P788" s="305" t="str">
        <f t="shared" si="102"/>
        <v/>
      </c>
      <c r="Q788" s="304"/>
      <c r="R788" s="303"/>
      <c r="S788" s="286"/>
      <c r="T788" s="305" t="str">
        <f t="shared" si="103"/>
        <v/>
      </c>
      <c r="U788" s="306" t="str">
        <f t="shared" si="99"/>
        <v/>
      </c>
      <c r="V788" s="289"/>
      <c r="W788" s="303"/>
      <c r="X788" s="286"/>
      <c r="Y788" s="305" t="str">
        <f>+IF(AND(W788&gt;0,V788&lt;&gt;'Data Validation (ROP used only)'!$A$25),SUM(W788:X788),"")</f>
        <v/>
      </c>
      <c r="Z788" s="307">
        <f>IF(OR(V788='Data Validation (ROP used only)'!$A$25,ISBLANK(W788),ISERROR(W788/$I788)),0,W788/$I788)</f>
        <v>0</v>
      </c>
      <c r="AA788" s="308"/>
      <c r="AB788" s="309" t="str" cm="1">
        <f t="array" ref="AB788">_xlfn.IFS(AA788="","",AA788/I788&gt;=2,I788*2,AA788/I788&lt;2,AA788)</f>
        <v/>
      </c>
      <c r="AC788" s="310" t="str">
        <f t="shared" si="104"/>
        <v/>
      </c>
      <c r="AD788" s="286"/>
      <c r="AE788" s="305" t="str">
        <f t="shared" si="105"/>
        <v/>
      </c>
      <c r="AF788" s="311">
        <f t="shared" si="106"/>
        <v>0</v>
      </c>
      <c r="AG788" s="187" t="str">
        <f>IF(L788&gt;0,L788+W788+AB788+AC788+R788+#REF!+N788,"")</f>
        <v/>
      </c>
      <c r="AH788" s="188" t="str">
        <f>IF(L788&gt;0,+X788+AD788+S788+#REF!+O788,"")</f>
        <v/>
      </c>
    </row>
    <row r="789" spans="2:34" ht="13.8" outlineLevel="1" x14ac:dyDescent="0.25">
      <c r="B789" s="1"/>
      <c r="C789" s="1"/>
      <c r="D789" s="1"/>
      <c r="E789" s="2"/>
      <c r="F789" s="1"/>
      <c r="G789" s="2"/>
      <c r="H789" s="286"/>
      <c r="I789" s="287"/>
      <c r="J789" s="288" t="str">
        <f t="shared" si="100"/>
        <v/>
      </c>
      <c r="K789" s="288">
        <f t="shared" si="101"/>
        <v>0</v>
      </c>
      <c r="L789" s="303"/>
      <c r="M789" s="304"/>
      <c r="N789" s="303"/>
      <c r="O789" s="286"/>
      <c r="P789" s="305" t="str">
        <f t="shared" si="102"/>
        <v/>
      </c>
      <c r="Q789" s="304"/>
      <c r="R789" s="303"/>
      <c r="S789" s="286"/>
      <c r="T789" s="305" t="str">
        <f t="shared" si="103"/>
        <v/>
      </c>
      <c r="U789" s="306" t="str">
        <f t="shared" si="99"/>
        <v/>
      </c>
      <c r="V789" s="289"/>
      <c r="W789" s="303"/>
      <c r="X789" s="286"/>
      <c r="Y789" s="305" t="str">
        <f>+IF(AND(W789&gt;0,V789&lt;&gt;'Data Validation (ROP used only)'!$A$25),SUM(W789:X789),"")</f>
        <v/>
      </c>
      <c r="Z789" s="307">
        <f>IF(OR(V789='Data Validation (ROP used only)'!$A$25,ISBLANK(W789),ISERROR(W789/$I789)),0,W789/$I789)</f>
        <v>0</v>
      </c>
      <c r="AA789" s="308"/>
      <c r="AB789" s="309" t="str" cm="1">
        <f t="array" ref="AB789">_xlfn.IFS(AA789="","",AA789/I789&gt;=2,I789*2,AA789/I789&lt;2,AA789)</f>
        <v/>
      </c>
      <c r="AC789" s="310" t="str">
        <f t="shared" si="104"/>
        <v/>
      </c>
      <c r="AD789" s="286"/>
      <c r="AE789" s="305" t="str">
        <f t="shared" si="105"/>
        <v/>
      </c>
      <c r="AF789" s="311">
        <f t="shared" si="106"/>
        <v>0</v>
      </c>
      <c r="AG789" s="187" t="str">
        <f>IF(L789&gt;0,L789+W789+AB789+AC789+R789+#REF!+N789,"")</f>
        <v/>
      </c>
      <c r="AH789" s="188" t="str">
        <f>IF(L789&gt;0,+X789+AD789+S789+#REF!+O789,"")</f>
        <v/>
      </c>
    </row>
    <row r="790" spans="2:34" ht="13.8" outlineLevel="1" x14ac:dyDescent="0.25">
      <c r="B790" s="1"/>
      <c r="C790" s="1"/>
      <c r="D790" s="1"/>
      <c r="E790" s="2"/>
      <c r="F790" s="1"/>
      <c r="G790" s="2"/>
      <c r="H790" s="286"/>
      <c r="I790" s="287"/>
      <c r="J790" s="288" t="str">
        <f t="shared" si="100"/>
        <v/>
      </c>
      <c r="K790" s="288">
        <f t="shared" si="101"/>
        <v>0</v>
      </c>
      <c r="L790" s="303"/>
      <c r="M790" s="304"/>
      <c r="N790" s="303"/>
      <c r="O790" s="286"/>
      <c r="P790" s="305" t="str">
        <f t="shared" si="102"/>
        <v/>
      </c>
      <c r="Q790" s="304"/>
      <c r="R790" s="303"/>
      <c r="S790" s="286"/>
      <c r="T790" s="305" t="str">
        <f t="shared" si="103"/>
        <v/>
      </c>
      <c r="U790" s="306" t="str">
        <f t="shared" si="99"/>
        <v/>
      </c>
      <c r="V790" s="289"/>
      <c r="W790" s="303"/>
      <c r="X790" s="286"/>
      <c r="Y790" s="305" t="str">
        <f>+IF(AND(W790&gt;0,V790&lt;&gt;'Data Validation (ROP used only)'!$A$25),SUM(W790:X790),"")</f>
        <v/>
      </c>
      <c r="Z790" s="307">
        <f>IF(OR(V790='Data Validation (ROP used only)'!$A$25,ISBLANK(W790),ISERROR(W790/$I790)),0,W790/$I790)</f>
        <v>0</v>
      </c>
      <c r="AA790" s="308"/>
      <c r="AB790" s="309" t="str" cm="1">
        <f t="array" ref="AB790">_xlfn.IFS(AA790="","",AA790/I790&gt;=2,I790*2,AA790/I790&lt;2,AA790)</f>
        <v/>
      </c>
      <c r="AC790" s="310" t="str">
        <f t="shared" si="104"/>
        <v/>
      </c>
      <c r="AD790" s="286"/>
      <c r="AE790" s="305" t="str">
        <f t="shared" si="105"/>
        <v/>
      </c>
      <c r="AF790" s="311">
        <f t="shared" si="106"/>
        <v>0</v>
      </c>
      <c r="AG790" s="187" t="str">
        <f>IF(L790&gt;0,L790+W790+AB790+AC790+R790+#REF!+N790,"")</f>
        <v/>
      </c>
      <c r="AH790" s="188" t="str">
        <f>IF(L790&gt;0,+X790+AD790+S790+#REF!+O790,"")</f>
        <v/>
      </c>
    </row>
    <row r="791" spans="2:34" ht="13.8" outlineLevel="1" x14ac:dyDescent="0.25">
      <c r="B791" s="1"/>
      <c r="C791" s="1"/>
      <c r="D791" s="1"/>
      <c r="E791" s="2"/>
      <c r="F791" s="1"/>
      <c r="G791" s="2"/>
      <c r="H791" s="286"/>
      <c r="I791" s="287"/>
      <c r="J791" s="288" t="str">
        <f t="shared" si="100"/>
        <v/>
      </c>
      <c r="K791" s="288">
        <f t="shared" si="101"/>
        <v>0</v>
      </c>
      <c r="L791" s="303"/>
      <c r="M791" s="304"/>
      <c r="N791" s="303"/>
      <c r="O791" s="286"/>
      <c r="P791" s="305" t="str">
        <f t="shared" si="102"/>
        <v/>
      </c>
      <c r="Q791" s="304"/>
      <c r="R791" s="303"/>
      <c r="S791" s="286"/>
      <c r="T791" s="305" t="str">
        <f t="shared" si="103"/>
        <v/>
      </c>
      <c r="U791" s="306" t="str">
        <f t="shared" si="99"/>
        <v/>
      </c>
      <c r="V791" s="289"/>
      <c r="W791" s="303"/>
      <c r="X791" s="286"/>
      <c r="Y791" s="305" t="str">
        <f>+IF(AND(W791&gt;0,V791&lt;&gt;'Data Validation (ROP used only)'!$A$25),SUM(W791:X791),"")</f>
        <v/>
      </c>
      <c r="Z791" s="307">
        <f>IF(OR(V791='Data Validation (ROP used only)'!$A$25,ISBLANK(W791),ISERROR(W791/$I791)),0,W791/$I791)</f>
        <v>0</v>
      </c>
      <c r="AA791" s="308"/>
      <c r="AB791" s="309" t="str" cm="1">
        <f t="array" ref="AB791">_xlfn.IFS(AA791="","",AA791/I791&gt;=2,I791*2,AA791/I791&lt;2,AA791)</f>
        <v/>
      </c>
      <c r="AC791" s="310" t="str">
        <f t="shared" si="104"/>
        <v/>
      </c>
      <c r="AD791" s="286"/>
      <c r="AE791" s="305" t="str">
        <f t="shared" si="105"/>
        <v/>
      </c>
      <c r="AF791" s="311">
        <f t="shared" si="106"/>
        <v>0</v>
      </c>
      <c r="AG791" s="187" t="str">
        <f>IF(L791&gt;0,L791+W791+AB791+AC791+R791+#REF!+N791,"")</f>
        <v/>
      </c>
      <c r="AH791" s="188" t="str">
        <f>IF(L791&gt;0,+X791+AD791+S791+#REF!+O791,"")</f>
        <v/>
      </c>
    </row>
    <row r="792" spans="2:34" ht="13.8" outlineLevel="1" x14ac:dyDescent="0.25">
      <c r="B792" s="1"/>
      <c r="C792" s="1"/>
      <c r="D792" s="1"/>
      <c r="E792" s="2"/>
      <c r="F792" s="1"/>
      <c r="G792" s="2"/>
      <c r="H792" s="286"/>
      <c r="I792" s="287"/>
      <c r="J792" s="288" t="str">
        <f t="shared" si="100"/>
        <v/>
      </c>
      <c r="K792" s="288">
        <f t="shared" si="101"/>
        <v>0</v>
      </c>
      <c r="L792" s="303"/>
      <c r="M792" s="304"/>
      <c r="N792" s="303"/>
      <c r="O792" s="286"/>
      <c r="P792" s="305" t="str">
        <f t="shared" si="102"/>
        <v/>
      </c>
      <c r="Q792" s="304"/>
      <c r="R792" s="303"/>
      <c r="S792" s="286"/>
      <c r="T792" s="305" t="str">
        <f t="shared" si="103"/>
        <v/>
      </c>
      <c r="U792" s="306" t="str">
        <f t="shared" si="99"/>
        <v/>
      </c>
      <c r="V792" s="289"/>
      <c r="W792" s="303"/>
      <c r="X792" s="286"/>
      <c r="Y792" s="305" t="str">
        <f>+IF(AND(W792&gt;0,V792&lt;&gt;'Data Validation (ROP used only)'!$A$25),SUM(W792:X792),"")</f>
        <v/>
      </c>
      <c r="Z792" s="307">
        <f>IF(OR(V792='Data Validation (ROP used only)'!$A$25,ISBLANK(W792),ISERROR(W792/$I792)),0,W792/$I792)</f>
        <v>0</v>
      </c>
      <c r="AA792" s="308"/>
      <c r="AB792" s="309" t="str" cm="1">
        <f t="array" ref="AB792">_xlfn.IFS(AA792="","",AA792/I792&gt;=2,I792*2,AA792/I792&lt;2,AA792)</f>
        <v/>
      </c>
      <c r="AC792" s="310" t="str">
        <f t="shared" si="104"/>
        <v/>
      </c>
      <c r="AD792" s="286"/>
      <c r="AE792" s="305" t="str">
        <f t="shared" si="105"/>
        <v/>
      </c>
      <c r="AF792" s="311">
        <f t="shared" si="106"/>
        <v>0</v>
      </c>
      <c r="AG792" s="187" t="str">
        <f>IF(L792&gt;0,L792+W792+AB792+AC792+R792+#REF!+N792,"")</f>
        <v/>
      </c>
      <c r="AH792" s="188" t="str">
        <f>IF(L792&gt;0,+X792+AD792+S792+#REF!+O792,"")</f>
        <v/>
      </c>
    </row>
    <row r="793" spans="2:34" ht="13.8" outlineLevel="1" x14ac:dyDescent="0.25">
      <c r="B793" s="1"/>
      <c r="C793" s="1"/>
      <c r="D793" s="1"/>
      <c r="E793" s="2"/>
      <c r="F793" s="1"/>
      <c r="G793" s="2"/>
      <c r="H793" s="286"/>
      <c r="I793" s="287"/>
      <c r="J793" s="288" t="str">
        <f t="shared" si="100"/>
        <v/>
      </c>
      <c r="K793" s="288">
        <f t="shared" si="101"/>
        <v>0</v>
      </c>
      <c r="L793" s="303"/>
      <c r="M793" s="304"/>
      <c r="N793" s="303"/>
      <c r="O793" s="286"/>
      <c r="P793" s="305" t="str">
        <f t="shared" si="102"/>
        <v/>
      </c>
      <c r="Q793" s="304"/>
      <c r="R793" s="303"/>
      <c r="S793" s="286"/>
      <c r="T793" s="305" t="str">
        <f t="shared" si="103"/>
        <v/>
      </c>
      <c r="U793" s="306" t="str">
        <f t="shared" si="99"/>
        <v/>
      </c>
      <c r="V793" s="289"/>
      <c r="W793" s="303"/>
      <c r="X793" s="286"/>
      <c r="Y793" s="305" t="str">
        <f>+IF(AND(W793&gt;0,V793&lt;&gt;'Data Validation (ROP used only)'!$A$25),SUM(W793:X793),"")</f>
        <v/>
      </c>
      <c r="Z793" s="307">
        <f>IF(OR(V793='Data Validation (ROP used only)'!$A$25,ISBLANK(W793),ISERROR(W793/$I793)),0,W793/$I793)</f>
        <v>0</v>
      </c>
      <c r="AA793" s="308"/>
      <c r="AB793" s="309" t="str" cm="1">
        <f t="array" ref="AB793">_xlfn.IFS(AA793="","",AA793/I793&gt;=2,I793*2,AA793/I793&lt;2,AA793)</f>
        <v/>
      </c>
      <c r="AC793" s="310" t="str">
        <f t="shared" si="104"/>
        <v/>
      </c>
      <c r="AD793" s="286"/>
      <c r="AE793" s="305" t="str">
        <f t="shared" si="105"/>
        <v/>
      </c>
      <c r="AF793" s="311">
        <f t="shared" si="106"/>
        <v>0</v>
      </c>
      <c r="AG793" s="187" t="str">
        <f>IF(L793&gt;0,L793+W793+AB793+AC793+R793+#REF!+N793,"")</f>
        <v/>
      </c>
      <c r="AH793" s="188" t="str">
        <f>IF(L793&gt;0,+X793+AD793+S793+#REF!+O793,"")</f>
        <v/>
      </c>
    </row>
    <row r="794" spans="2:34" ht="13.8" outlineLevel="1" x14ac:dyDescent="0.25">
      <c r="B794" s="1"/>
      <c r="C794" s="1"/>
      <c r="D794" s="1"/>
      <c r="E794" s="2"/>
      <c r="F794" s="1"/>
      <c r="G794" s="2"/>
      <c r="H794" s="286"/>
      <c r="I794" s="287"/>
      <c r="J794" s="288" t="str">
        <f t="shared" si="100"/>
        <v/>
      </c>
      <c r="K794" s="288">
        <f t="shared" si="101"/>
        <v>0</v>
      </c>
      <c r="L794" s="303"/>
      <c r="M794" s="304"/>
      <c r="N794" s="303"/>
      <c r="O794" s="286"/>
      <c r="P794" s="305" t="str">
        <f t="shared" si="102"/>
        <v/>
      </c>
      <c r="Q794" s="304"/>
      <c r="R794" s="303"/>
      <c r="S794" s="286"/>
      <c r="T794" s="305" t="str">
        <f t="shared" si="103"/>
        <v/>
      </c>
      <c r="U794" s="306" t="str">
        <f t="shared" si="99"/>
        <v/>
      </c>
      <c r="V794" s="289"/>
      <c r="W794" s="303"/>
      <c r="X794" s="286"/>
      <c r="Y794" s="305" t="str">
        <f>+IF(AND(W794&gt;0,V794&lt;&gt;'Data Validation (ROP used only)'!$A$25),SUM(W794:X794),"")</f>
        <v/>
      </c>
      <c r="Z794" s="307">
        <f>IF(OR(V794='Data Validation (ROP used only)'!$A$25,ISBLANK(W794),ISERROR(W794/$I794)),0,W794/$I794)</f>
        <v>0</v>
      </c>
      <c r="AA794" s="308"/>
      <c r="AB794" s="309" t="str" cm="1">
        <f t="array" ref="AB794">_xlfn.IFS(AA794="","",AA794/I794&gt;=2,I794*2,AA794/I794&lt;2,AA794)</f>
        <v/>
      </c>
      <c r="AC794" s="310" t="str">
        <f t="shared" si="104"/>
        <v/>
      </c>
      <c r="AD794" s="286"/>
      <c r="AE794" s="305" t="str">
        <f t="shared" si="105"/>
        <v/>
      </c>
      <c r="AF794" s="311">
        <f t="shared" si="106"/>
        <v>0</v>
      </c>
      <c r="AG794" s="187" t="str">
        <f>IF(L794&gt;0,L794+W794+AB794+AC794+R794+#REF!+N794,"")</f>
        <v/>
      </c>
      <c r="AH794" s="188" t="str">
        <f>IF(L794&gt;0,+X794+AD794+S794+#REF!+O794,"")</f>
        <v/>
      </c>
    </row>
    <row r="795" spans="2:34" ht="13.8" outlineLevel="1" x14ac:dyDescent="0.25">
      <c r="B795" s="1"/>
      <c r="C795" s="1"/>
      <c r="D795" s="1"/>
      <c r="E795" s="2"/>
      <c r="F795" s="1"/>
      <c r="G795" s="2"/>
      <c r="H795" s="286"/>
      <c r="I795" s="287"/>
      <c r="J795" s="288" t="str">
        <f t="shared" si="100"/>
        <v/>
      </c>
      <c r="K795" s="288">
        <f t="shared" si="101"/>
        <v>0</v>
      </c>
      <c r="L795" s="303"/>
      <c r="M795" s="304"/>
      <c r="N795" s="303"/>
      <c r="O795" s="286"/>
      <c r="P795" s="305" t="str">
        <f t="shared" si="102"/>
        <v/>
      </c>
      <c r="Q795" s="304"/>
      <c r="R795" s="303"/>
      <c r="S795" s="286"/>
      <c r="T795" s="305" t="str">
        <f t="shared" si="103"/>
        <v/>
      </c>
      <c r="U795" s="306" t="str">
        <f t="shared" si="99"/>
        <v/>
      </c>
      <c r="V795" s="289"/>
      <c r="W795" s="303"/>
      <c r="X795" s="286"/>
      <c r="Y795" s="305" t="str">
        <f>+IF(AND(W795&gt;0,V795&lt;&gt;'Data Validation (ROP used only)'!$A$25),SUM(W795:X795),"")</f>
        <v/>
      </c>
      <c r="Z795" s="307">
        <f>IF(OR(V795='Data Validation (ROP used only)'!$A$25,ISBLANK(W795),ISERROR(W795/$I795)),0,W795/$I795)</f>
        <v>0</v>
      </c>
      <c r="AA795" s="308"/>
      <c r="AB795" s="309" t="str" cm="1">
        <f t="array" ref="AB795">_xlfn.IFS(AA795="","",AA795/I795&gt;=2,I795*2,AA795/I795&lt;2,AA795)</f>
        <v/>
      </c>
      <c r="AC795" s="310" t="str">
        <f t="shared" si="104"/>
        <v/>
      </c>
      <c r="AD795" s="286"/>
      <c r="AE795" s="305" t="str">
        <f t="shared" si="105"/>
        <v/>
      </c>
      <c r="AF795" s="311">
        <f t="shared" si="106"/>
        <v>0</v>
      </c>
      <c r="AG795" s="187" t="str">
        <f>IF(L795&gt;0,L795+W795+AB795+AC795+R795+#REF!+N795,"")</f>
        <v/>
      </c>
      <c r="AH795" s="188" t="str">
        <f>IF(L795&gt;0,+X795+AD795+S795+#REF!+O795,"")</f>
        <v/>
      </c>
    </row>
    <row r="796" spans="2:34" ht="13.8" outlineLevel="1" x14ac:dyDescent="0.25">
      <c r="B796" s="1"/>
      <c r="C796" s="1"/>
      <c r="D796" s="1"/>
      <c r="E796" s="2"/>
      <c r="F796" s="1"/>
      <c r="G796" s="2"/>
      <c r="H796" s="286"/>
      <c r="I796" s="287"/>
      <c r="J796" s="288" t="str">
        <f t="shared" si="100"/>
        <v/>
      </c>
      <c r="K796" s="288">
        <f t="shared" si="101"/>
        <v>0</v>
      </c>
      <c r="L796" s="303"/>
      <c r="M796" s="304"/>
      <c r="N796" s="303"/>
      <c r="O796" s="286"/>
      <c r="P796" s="305" t="str">
        <f t="shared" si="102"/>
        <v/>
      </c>
      <c r="Q796" s="304"/>
      <c r="R796" s="303"/>
      <c r="S796" s="286"/>
      <c r="T796" s="305" t="str">
        <f t="shared" si="103"/>
        <v/>
      </c>
      <c r="U796" s="306" t="str">
        <f t="shared" si="99"/>
        <v/>
      </c>
      <c r="V796" s="289"/>
      <c r="W796" s="303"/>
      <c r="X796" s="286"/>
      <c r="Y796" s="305" t="str">
        <f>+IF(AND(W796&gt;0,V796&lt;&gt;'Data Validation (ROP used only)'!$A$25),SUM(W796:X796),"")</f>
        <v/>
      </c>
      <c r="Z796" s="307">
        <f>IF(OR(V796='Data Validation (ROP used only)'!$A$25,ISBLANK(W796),ISERROR(W796/$I796)),0,W796/$I796)</f>
        <v>0</v>
      </c>
      <c r="AA796" s="308"/>
      <c r="AB796" s="309" t="str" cm="1">
        <f t="array" ref="AB796">_xlfn.IFS(AA796="","",AA796/I796&gt;=2,I796*2,AA796/I796&lt;2,AA796)</f>
        <v/>
      </c>
      <c r="AC796" s="310" t="str">
        <f t="shared" si="104"/>
        <v/>
      </c>
      <c r="AD796" s="286"/>
      <c r="AE796" s="305" t="str">
        <f t="shared" si="105"/>
        <v/>
      </c>
      <c r="AF796" s="311">
        <f t="shared" si="106"/>
        <v>0</v>
      </c>
      <c r="AG796" s="187" t="str">
        <f>IF(L796&gt;0,L796+W796+AB796+AC796+R796+#REF!+N796,"")</f>
        <v/>
      </c>
      <c r="AH796" s="188" t="str">
        <f>IF(L796&gt;0,+X796+AD796+S796+#REF!+O796,"")</f>
        <v/>
      </c>
    </row>
    <row r="797" spans="2:34" ht="13.8" outlineLevel="1" x14ac:dyDescent="0.25">
      <c r="B797" s="1"/>
      <c r="C797" s="1"/>
      <c r="D797" s="1"/>
      <c r="E797" s="2"/>
      <c r="F797" s="1"/>
      <c r="G797" s="2"/>
      <c r="H797" s="286"/>
      <c r="I797" s="287"/>
      <c r="J797" s="288" t="str">
        <f t="shared" si="100"/>
        <v/>
      </c>
      <c r="K797" s="288">
        <f t="shared" si="101"/>
        <v>0</v>
      </c>
      <c r="L797" s="303"/>
      <c r="M797" s="304"/>
      <c r="N797" s="303"/>
      <c r="O797" s="286"/>
      <c r="P797" s="305" t="str">
        <f t="shared" si="102"/>
        <v/>
      </c>
      <c r="Q797" s="304"/>
      <c r="R797" s="303"/>
      <c r="S797" s="286"/>
      <c r="T797" s="305" t="str">
        <f t="shared" si="103"/>
        <v/>
      </c>
      <c r="U797" s="306" t="str">
        <f t="shared" si="99"/>
        <v/>
      </c>
      <c r="V797" s="289"/>
      <c r="W797" s="303"/>
      <c r="X797" s="286"/>
      <c r="Y797" s="305" t="str">
        <f>+IF(AND(W797&gt;0,V797&lt;&gt;'Data Validation (ROP used only)'!$A$25),SUM(W797:X797),"")</f>
        <v/>
      </c>
      <c r="Z797" s="307">
        <f>IF(OR(V797='Data Validation (ROP used only)'!$A$25,ISBLANK(W797),ISERROR(W797/$I797)),0,W797/$I797)</f>
        <v>0</v>
      </c>
      <c r="AA797" s="308"/>
      <c r="AB797" s="309" t="str" cm="1">
        <f t="array" ref="AB797">_xlfn.IFS(AA797="","",AA797/I797&gt;=2,I797*2,AA797/I797&lt;2,AA797)</f>
        <v/>
      </c>
      <c r="AC797" s="310" t="str">
        <f t="shared" si="104"/>
        <v/>
      </c>
      <c r="AD797" s="286"/>
      <c r="AE797" s="305" t="str">
        <f t="shared" si="105"/>
        <v/>
      </c>
      <c r="AF797" s="311">
        <f t="shared" si="106"/>
        <v>0</v>
      </c>
      <c r="AG797" s="187" t="str">
        <f>IF(L797&gt;0,L797+W797+AB797+AC797+R797+#REF!+N797,"")</f>
        <v/>
      </c>
      <c r="AH797" s="188" t="str">
        <f>IF(L797&gt;0,+X797+AD797+S797+#REF!+O797,"")</f>
        <v/>
      </c>
    </row>
    <row r="798" spans="2:34" ht="13.8" outlineLevel="1" x14ac:dyDescent="0.25">
      <c r="B798" s="1"/>
      <c r="C798" s="1"/>
      <c r="D798" s="1"/>
      <c r="E798" s="2"/>
      <c r="F798" s="1"/>
      <c r="G798" s="2"/>
      <c r="H798" s="286"/>
      <c r="I798" s="287"/>
      <c r="J798" s="288" t="str">
        <f t="shared" si="100"/>
        <v/>
      </c>
      <c r="K798" s="288">
        <f t="shared" si="101"/>
        <v>0</v>
      </c>
      <c r="L798" s="303"/>
      <c r="M798" s="304"/>
      <c r="N798" s="303"/>
      <c r="O798" s="286"/>
      <c r="P798" s="305" t="str">
        <f t="shared" si="102"/>
        <v/>
      </c>
      <c r="Q798" s="304"/>
      <c r="R798" s="303"/>
      <c r="S798" s="286"/>
      <c r="T798" s="305" t="str">
        <f t="shared" si="103"/>
        <v/>
      </c>
      <c r="U798" s="306" t="str">
        <f t="shared" si="99"/>
        <v/>
      </c>
      <c r="V798" s="289"/>
      <c r="W798" s="303"/>
      <c r="X798" s="286"/>
      <c r="Y798" s="305" t="str">
        <f>+IF(AND(W798&gt;0,V798&lt;&gt;'Data Validation (ROP used only)'!$A$25),SUM(W798:X798),"")</f>
        <v/>
      </c>
      <c r="Z798" s="307">
        <f>IF(OR(V798='Data Validation (ROP used only)'!$A$25,ISBLANK(W798),ISERROR(W798/$I798)),0,W798/$I798)</f>
        <v>0</v>
      </c>
      <c r="AA798" s="308"/>
      <c r="AB798" s="309" t="str" cm="1">
        <f t="array" ref="AB798">_xlfn.IFS(AA798="","",AA798/I798&gt;=2,I798*2,AA798/I798&lt;2,AA798)</f>
        <v/>
      </c>
      <c r="AC798" s="310" t="str">
        <f t="shared" si="104"/>
        <v/>
      </c>
      <c r="AD798" s="286"/>
      <c r="AE798" s="305" t="str">
        <f t="shared" si="105"/>
        <v/>
      </c>
      <c r="AF798" s="311">
        <f t="shared" si="106"/>
        <v>0</v>
      </c>
      <c r="AG798" s="187" t="str">
        <f>IF(L798&gt;0,L798+W798+AB798+AC798+R798+#REF!+N798,"")</f>
        <v/>
      </c>
      <c r="AH798" s="188" t="str">
        <f>IF(L798&gt;0,+X798+AD798+S798+#REF!+O798,"")</f>
        <v/>
      </c>
    </row>
    <row r="799" spans="2:34" ht="13.8" outlineLevel="1" x14ac:dyDescent="0.25">
      <c r="B799" s="1"/>
      <c r="C799" s="1"/>
      <c r="D799" s="1"/>
      <c r="E799" s="2"/>
      <c r="F799" s="1"/>
      <c r="G799" s="2"/>
      <c r="H799" s="286"/>
      <c r="I799" s="287"/>
      <c r="J799" s="288" t="str">
        <f t="shared" si="100"/>
        <v/>
      </c>
      <c r="K799" s="288">
        <f t="shared" si="101"/>
        <v>0</v>
      </c>
      <c r="L799" s="303"/>
      <c r="M799" s="304"/>
      <c r="N799" s="303"/>
      <c r="O799" s="286"/>
      <c r="P799" s="305" t="str">
        <f t="shared" si="102"/>
        <v/>
      </c>
      <c r="Q799" s="304"/>
      <c r="R799" s="303"/>
      <c r="S799" s="286"/>
      <c r="T799" s="305" t="str">
        <f t="shared" si="103"/>
        <v/>
      </c>
      <c r="U799" s="306" t="str">
        <f t="shared" si="99"/>
        <v/>
      </c>
      <c r="V799" s="289"/>
      <c r="W799" s="303"/>
      <c r="X799" s="286"/>
      <c r="Y799" s="305" t="str">
        <f>+IF(AND(W799&gt;0,V799&lt;&gt;'Data Validation (ROP used only)'!$A$25),SUM(W799:X799),"")</f>
        <v/>
      </c>
      <c r="Z799" s="307">
        <f>IF(OR(V799='Data Validation (ROP used only)'!$A$25,ISBLANK(W799),ISERROR(W799/$I799)),0,W799/$I799)</f>
        <v>0</v>
      </c>
      <c r="AA799" s="308"/>
      <c r="AB799" s="309" t="str" cm="1">
        <f t="array" ref="AB799">_xlfn.IFS(AA799="","",AA799/I799&gt;=2,I799*2,AA799/I799&lt;2,AA799)</f>
        <v/>
      </c>
      <c r="AC799" s="310" t="str">
        <f t="shared" si="104"/>
        <v/>
      </c>
      <c r="AD799" s="286"/>
      <c r="AE799" s="305" t="str">
        <f t="shared" si="105"/>
        <v/>
      </c>
      <c r="AF799" s="311">
        <f t="shared" si="106"/>
        <v>0</v>
      </c>
      <c r="AG799" s="187" t="str">
        <f>IF(L799&gt;0,L799+W799+AB799+AC799+R799+#REF!+N799,"")</f>
        <v/>
      </c>
      <c r="AH799" s="188" t="str">
        <f>IF(L799&gt;0,+X799+AD799+S799+#REF!+O799,"")</f>
        <v/>
      </c>
    </row>
    <row r="800" spans="2:34" ht="13.8" outlineLevel="1" x14ac:dyDescent="0.25">
      <c r="B800" s="1"/>
      <c r="C800" s="1"/>
      <c r="D800" s="1"/>
      <c r="E800" s="2"/>
      <c r="F800" s="1"/>
      <c r="G800" s="2"/>
      <c r="H800" s="286"/>
      <c r="I800" s="287"/>
      <c r="J800" s="288" t="str">
        <f t="shared" si="100"/>
        <v/>
      </c>
      <c r="K800" s="288">
        <f t="shared" si="101"/>
        <v>0</v>
      </c>
      <c r="L800" s="303"/>
      <c r="M800" s="304"/>
      <c r="N800" s="303"/>
      <c r="O800" s="286"/>
      <c r="P800" s="305" t="str">
        <f t="shared" si="102"/>
        <v/>
      </c>
      <c r="Q800" s="304"/>
      <c r="R800" s="303"/>
      <c r="S800" s="286"/>
      <c r="T800" s="305" t="str">
        <f t="shared" si="103"/>
        <v/>
      </c>
      <c r="U800" s="306" t="str">
        <f t="shared" si="99"/>
        <v/>
      </c>
      <c r="V800" s="289"/>
      <c r="W800" s="303"/>
      <c r="X800" s="286"/>
      <c r="Y800" s="305" t="str">
        <f>+IF(AND(W800&gt;0,V800&lt;&gt;'Data Validation (ROP used only)'!$A$25),SUM(W800:X800),"")</f>
        <v/>
      </c>
      <c r="Z800" s="307">
        <f>IF(OR(V800='Data Validation (ROP used only)'!$A$25,ISBLANK(W800),ISERROR(W800/$I800)),0,W800/$I800)</f>
        <v>0</v>
      </c>
      <c r="AA800" s="308"/>
      <c r="AB800" s="309" t="str" cm="1">
        <f t="array" ref="AB800">_xlfn.IFS(AA800="","",AA800/I800&gt;=2,I800*2,AA800/I800&lt;2,AA800)</f>
        <v/>
      </c>
      <c r="AC800" s="310" t="str">
        <f t="shared" si="104"/>
        <v/>
      </c>
      <c r="AD800" s="286"/>
      <c r="AE800" s="305" t="str">
        <f t="shared" si="105"/>
        <v/>
      </c>
      <c r="AF800" s="311">
        <f t="shared" si="106"/>
        <v>0</v>
      </c>
      <c r="AG800" s="187" t="str">
        <f>IF(L800&gt;0,L800+W800+AB800+AC800+R800+#REF!+N800,"")</f>
        <v/>
      </c>
      <c r="AH800" s="188" t="str">
        <f>IF(L800&gt;0,+X800+AD800+S800+#REF!+O800,"")</f>
        <v/>
      </c>
    </row>
    <row r="801" spans="2:34" ht="13.8" outlineLevel="1" x14ac:dyDescent="0.25">
      <c r="B801" s="1"/>
      <c r="C801" s="1"/>
      <c r="D801" s="1"/>
      <c r="E801" s="2"/>
      <c r="F801" s="1"/>
      <c r="G801" s="2"/>
      <c r="H801" s="286"/>
      <c r="I801" s="287"/>
      <c r="J801" s="288" t="str">
        <f t="shared" si="100"/>
        <v/>
      </c>
      <c r="K801" s="288">
        <f t="shared" si="101"/>
        <v>0</v>
      </c>
      <c r="L801" s="303"/>
      <c r="M801" s="304"/>
      <c r="N801" s="303"/>
      <c r="O801" s="286"/>
      <c r="P801" s="305" t="str">
        <f t="shared" si="102"/>
        <v/>
      </c>
      <c r="Q801" s="304"/>
      <c r="R801" s="303"/>
      <c r="S801" s="286"/>
      <c r="T801" s="305" t="str">
        <f t="shared" si="103"/>
        <v/>
      </c>
      <c r="U801" s="306" t="str">
        <f t="shared" si="99"/>
        <v/>
      </c>
      <c r="V801" s="289"/>
      <c r="W801" s="303"/>
      <c r="X801" s="286"/>
      <c r="Y801" s="305" t="str">
        <f>+IF(AND(W801&gt;0,V801&lt;&gt;'Data Validation (ROP used only)'!$A$25),SUM(W801:X801),"")</f>
        <v/>
      </c>
      <c r="Z801" s="307">
        <f>IF(OR(V801='Data Validation (ROP used only)'!$A$25,ISBLANK(W801),ISERROR(W801/$I801)),0,W801/$I801)</f>
        <v>0</v>
      </c>
      <c r="AA801" s="308"/>
      <c r="AB801" s="309" t="str" cm="1">
        <f t="array" ref="AB801">_xlfn.IFS(AA801="","",AA801/I801&gt;=2,I801*2,AA801/I801&lt;2,AA801)</f>
        <v/>
      </c>
      <c r="AC801" s="310" t="str">
        <f t="shared" si="104"/>
        <v/>
      </c>
      <c r="AD801" s="286"/>
      <c r="AE801" s="305" t="str">
        <f t="shared" si="105"/>
        <v/>
      </c>
      <c r="AF801" s="311">
        <f t="shared" si="106"/>
        <v>0</v>
      </c>
      <c r="AG801" s="187" t="str">
        <f>IF(L801&gt;0,L801+W801+AB801+AC801+R801+#REF!+N801,"")</f>
        <v/>
      </c>
      <c r="AH801" s="188" t="str">
        <f>IF(L801&gt;0,+X801+AD801+S801+#REF!+O801,"")</f>
        <v/>
      </c>
    </row>
    <row r="802" spans="2:34" ht="13.8" outlineLevel="1" x14ac:dyDescent="0.25">
      <c r="B802" s="1"/>
      <c r="C802" s="1"/>
      <c r="D802" s="1"/>
      <c r="E802" s="2"/>
      <c r="F802" s="1"/>
      <c r="G802" s="2"/>
      <c r="H802" s="286"/>
      <c r="I802" s="287"/>
      <c r="J802" s="288" t="str">
        <f t="shared" si="100"/>
        <v/>
      </c>
      <c r="K802" s="288">
        <f t="shared" si="101"/>
        <v>0</v>
      </c>
      <c r="L802" s="303"/>
      <c r="M802" s="304"/>
      <c r="N802" s="303"/>
      <c r="O802" s="286"/>
      <c r="P802" s="305" t="str">
        <f t="shared" si="102"/>
        <v/>
      </c>
      <c r="Q802" s="304"/>
      <c r="R802" s="303"/>
      <c r="S802" s="286"/>
      <c r="T802" s="305" t="str">
        <f t="shared" si="103"/>
        <v/>
      </c>
      <c r="U802" s="306" t="str">
        <f t="shared" si="99"/>
        <v/>
      </c>
      <c r="V802" s="289"/>
      <c r="W802" s="303"/>
      <c r="X802" s="286"/>
      <c r="Y802" s="305" t="str">
        <f>+IF(AND(W802&gt;0,V802&lt;&gt;'Data Validation (ROP used only)'!$A$25),SUM(W802:X802),"")</f>
        <v/>
      </c>
      <c r="Z802" s="307">
        <f>IF(OR(V802='Data Validation (ROP used only)'!$A$25,ISBLANK(W802),ISERROR(W802/$I802)),0,W802/$I802)</f>
        <v>0</v>
      </c>
      <c r="AA802" s="308"/>
      <c r="AB802" s="309" t="str" cm="1">
        <f t="array" ref="AB802">_xlfn.IFS(AA802="","",AA802/I802&gt;=2,I802*2,AA802/I802&lt;2,AA802)</f>
        <v/>
      </c>
      <c r="AC802" s="310" t="str">
        <f t="shared" si="104"/>
        <v/>
      </c>
      <c r="AD802" s="286"/>
      <c r="AE802" s="305" t="str">
        <f t="shared" si="105"/>
        <v/>
      </c>
      <c r="AF802" s="311">
        <f t="shared" si="106"/>
        <v>0</v>
      </c>
      <c r="AG802" s="187" t="str">
        <f>IF(L802&gt;0,L802+W802+AB802+AC802+R802+#REF!+N802,"")</f>
        <v/>
      </c>
      <c r="AH802" s="188" t="str">
        <f>IF(L802&gt;0,+X802+AD802+S802+#REF!+O802,"")</f>
        <v/>
      </c>
    </row>
    <row r="803" spans="2:34" ht="13.8" outlineLevel="1" x14ac:dyDescent="0.25">
      <c r="B803" s="1"/>
      <c r="C803" s="1"/>
      <c r="D803" s="1"/>
      <c r="E803" s="2"/>
      <c r="F803" s="1"/>
      <c r="G803" s="2"/>
      <c r="H803" s="286"/>
      <c r="I803" s="287"/>
      <c r="J803" s="288" t="str">
        <f t="shared" si="100"/>
        <v/>
      </c>
      <c r="K803" s="288">
        <f t="shared" si="101"/>
        <v>0</v>
      </c>
      <c r="L803" s="303"/>
      <c r="M803" s="304"/>
      <c r="N803" s="303"/>
      <c r="O803" s="286"/>
      <c r="P803" s="305" t="str">
        <f t="shared" si="102"/>
        <v/>
      </c>
      <c r="Q803" s="304"/>
      <c r="R803" s="303"/>
      <c r="S803" s="286"/>
      <c r="T803" s="305" t="str">
        <f t="shared" si="103"/>
        <v/>
      </c>
      <c r="U803" s="306" t="str">
        <f t="shared" si="99"/>
        <v/>
      </c>
      <c r="V803" s="289"/>
      <c r="W803" s="303"/>
      <c r="X803" s="286"/>
      <c r="Y803" s="305" t="str">
        <f>+IF(AND(W803&gt;0,V803&lt;&gt;'Data Validation (ROP used only)'!$A$25),SUM(W803:X803),"")</f>
        <v/>
      </c>
      <c r="Z803" s="307">
        <f>IF(OR(V803='Data Validation (ROP used only)'!$A$25,ISBLANK(W803),ISERROR(W803/$I803)),0,W803/$I803)</f>
        <v>0</v>
      </c>
      <c r="AA803" s="308"/>
      <c r="AB803" s="309" t="str" cm="1">
        <f t="array" ref="AB803">_xlfn.IFS(AA803="","",AA803/I803&gt;=2,I803*2,AA803/I803&lt;2,AA803)</f>
        <v/>
      </c>
      <c r="AC803" s="310" t="str">
        <f t="shared" si="104"/>
        <v/>
      </c>
      <c r="AD803" s="286"/>
      <c r="AE803" s="305" t="str">
        <f t="shared" si="105"/>
        <v/>
      </c>
      <c r="AF803" s="311">
        <f t="shared" si="106"/>
        <v>0</v>
      </c>
      <c r="AG803" s="187" t="str">
        <f>IF(L803&gt;0,L803+W803+AB803+AC803+R803+#REF!+N803,"")</f>
        <v/>
      </c>
      <c r="AH803" s="188" t="str">
        <f>IF(L803&gt;0,+X803+AD803+S803+#REF!+O803,"")</f>
        <v/>
      </c>
    </row>
    <row r="804" spans="2:34" ht="13.8" outlineLevel="1" x14ac:dyDescent="0.25">
      <c r="B804" s="1"/>
      <c r="C804" s="1"/>
      <c r="D804" s="1"/>
      <c r="E804" s="2"/>
      <c r="F804" s="1"/>
      <c r="G804" s="2"/>
      <c r="H804" s="286"/>
      <c r="I804" s="287"/>
      <c r="J804" s="288" t="str">
        <f t="shared" si="100"/>
        <v/>
      </c>
      <c r="K804" s="288">
        <f t="shared" si="101"/>
        <v>0</v>
      </c>
      <c r="L804" s="303"/>
      <c r="M804" s="304"/>
      <c r="N804" s="303"/>
      <c r="O804" s="286"/>
      <c r="P804" s="305" t="str">
        <f t="shared" si="102"/>
        <v/>
      </c>
      <c r="Q804" s="304"/>
      <c r="R804" s="303"/>
      <c r="S804" s="286"/>
      <c r="T804" s="305" t="str">
        <f t="shared" si="103"/>
        <v/>
      </c>
      <c r="U804" s="306" t="str">
        <f t="shared" si="99"/>
        <v/>
      </c>
      <c r="V804" s="289"/>
      <c r="W804" s="303"/>
      <c r="X804" s="286"/>
      <c r="Y804" s="305" t="str">
        <f>+IF(AND(W804&gt;0,V804&lt;&gt;'Data Validation (ROP used only)'!$A$25),SUM(W804:X804),"")</f>
        <v/>
      </c>
      <c r="Z804" s="307">
        <f>IF(OR(V804='Data Validation (ROP used only)'!$A$25,ISBLANK(W804),ISERROR(W804/$I804)),0,W804/$I804)</f>
        <v>0</v>
      </c>
      <c r="AA804" s="308"/>
      <c r="AB804" s="309" t="str" cm="1">
        <f t="array" ref="AB804">_xlfn.IFS(AA804="","",AA804/I804&gt;=2,I804*2,AA804/I804&lt;2,AA804)</f>
        <v/>
      </c>
      <c r="AC804" s="310" t="str">
        <f t="shared" si="104"/>
        <v/>
      </c>
      <c r="AD804" s="286"/>
      <c r="AE804" s="305" t="str">
        <f t="shared" si="105"/>
        <v/>
      </c>
      <c r="AF804" s="311">
        <f t="shared" si="106"/>
        <v>0</v>
      </c>
      <c r="AG804" s="187" t="str">
        <f>IF(L804&gt;0,L804+W804+AB804+AC804+R804+#REF!+N804,"")</f>
        <v/>
      </c>
      <c r="AH804" s="188" t="str">
        <f>IF(L804&gt;0,+X804+AD804+S804+#REF!+O804,"")</f>
        <v/>
      </c>
    </row>
    <row r="805" spans="2:34" ht="13.8" outlineLevel="1" x14ac:dyDescent="0.25">
      <c r="B805" s="1"/>
      <c r="C805" s="1"/>
      <c r="D805" s="1"/>
      <c r="E805" s="2"/>
      <c r="F805" s="1"/>
      <c r="G805" s="2"/>
      <c r="H805" s="286"/>
      <c r="I805" s="287"/>
      <c r="J805" s="288" t="str">
        <f t="shared" si="100"/>
        <v/>
      </c>
      <c r="K805" s="288">
        <f t="shared" si="101"/>
        <v>0</v>
      </c>
      <c r="L805" s="303"/>
      <c r="M805" s="304"/>
      <c r="N805" s="303"/>
      <c r="O805" s="286"/>
      <c r="P805" s="305" t="str">
        <f t="shared" si="102"/>
        <v/>
      </c>
      <c r="Q805" s="304"/>
      <c r="R805" s="303"/>
      <c r="S805" s="286"/>
      <c r="T805" s="305" t="str">
        <f t="shared" si="103"/>
        <v/>
      </c>
      <c r="U805" s="306" t="str">
        <f t="shared" si="99"/>
        <v/>
      </c>
      <c r="V805" s="289"/>
      <c r="W805" s="303"/>
      <c r="X805" s="286"/>
      <c r="Y805" s="305" t="str">
        <f>+IF(AND(W805&gt;0,V805&lt;&gt;'Data Validation (ROP used only)'!$A$25),SUM(W805:X805),"")</f>
        <v/>
      </c>
      <c r="Z805" s="307">
        <f>IF(OR(V805='Data Validation (ROP used only)'!$A$25,ISBLANK(W805),ISERROR(W805/$I805)),0,W805/$I805)</f>
        <v>0</v>
      </c>
      <c r="AA805" s="308"/>
      <c r="AB805" s="309" t="str" cm="1">
        <f t="array" ref="AB805">_xlfn.IFS(AA805="","",AA805/I805&gt;=2,I805*2,AA805/I805&lt;2,AA805)</f>
        <v/>
      </c>
      <c r="AC805" s="310" t="str">
        <f t="shared" si="104"/>
        <v/>
      </c>
      <c r="AD805" s="286"/>
      <c r="AE805" s="305" t="str">
        <f t="shared" si="105"/>
        <v/>
      </c>
      <c r="AF805" s="311">
        <f t="shared" si="106"/>
        <v>0</v>
      </c>
      <c r="AG805" s="187" t="str">
        <f>IF(L805&gt;0,L805+W805+AB805+AC805+R805+#REF!+N805,"")</f>
        <v/>
      </c>
      <c r="AH805" s="188" t="str">
        <f>IF(L805&gt;0,+X805+AD805+S805+#REF!+O805,"")</f>
        <v/>
      </c>
    </row>
    <row r="806" spans="2:34" ht="13.8" outlineLevel="1" x14ac:dyDescent="0.25">
      <c r="B806" s="1"/>
      <c r="C806" s="1"/>
      <c r="D806" s="1"/>
      <c r="E806" s="2"/>
      <c r="F806" s="1"/>
      <c r="G806" s="2"/>
      <c r="H806" s="286"/>
      <c r="I806" s="287"/>
      <c r="J806" s="288" t="str">
        <f t="shared" si="100"/>
        <v/>
      </c>
      <c r="K806" s="288">
        <f t="shared" si="101"/>
        <v>0</v>
      </c>
      <c r="L806" s="303"/>
      <c r="M806" s="304"/>
      <c r="N806" s="303"/>
      <c r="O806" s="286"/>
      <c r="P806" s="305" t="str">
        <f t="shared" si="102"/>
        <v/>
      </c>
      <c r="Q806" s="304"/>
      <c r="R806" s="303"/>
      <c r="S806" s="286"/>
      <c r="T806" s="305" t="str">
        <f t="shared" si="103"/>
        <v/>
      </c>
      <c r="U806" s="306" t="str">
        <f t="shared" si="99"/>
        <v/>
      </c>
      <c r="V806" s="289"/>
      <c r="W806" s="303"/>
      <c r="X806" s="286"/>
      <c r="Y806" s="305" t="str">
        <f>+IF(AND(W806&gt;0,V806&lt;&gt;'Data Validation (ROP used only)'!$A$25),SUM(W806:X806),"")</f>
        <v/>
      </c>
      <c r="Z806" s="307">
        <f>IF(OR(V806='Data Validation (ROP used only)'!$A$25,ISBLANK(W806),ISERROR(W806/$I806)),0,W806/$I806)</f>
        <v>0</v>
      </c>
      <c r="AA806" s="308"/>
      <c r="AB806" s="309" t="str" cm="1">
        <f t="array" ref="AB806">_xlfn.IFS(AA806="","",AA806/I806&gt;=2,I806*2,AA806/I806&lt;2,AA806)</f>
        <v/>
      </c>
      <c r="AC806" s="310" t="str">
        <f t="shared" si="104"/>
        <v/>
      </c>
      <c r="AD806" s="286"/>
      <c r="AE806" s="305" t="str">
        <f t="shared" si="105"/>
        <v/>
      </c>
      <c r="AF806" s="311">
        <f t="shared" si="106"/>
        <v>0</v>
      </c>
      <c r="AG806" s="187" t="str">
        <f>IF(L806&gt;0,L806+W806+AB806+AC806+R806+#REF!+N806,"")</f>
        <v/>
      </c>
      <c r="AH806" s="188" t="str">
        <f>IF(L806&gt;0,+X806+AD806+S806+#REF!+O806,"")</f>
        <v/>
      </c>
    </row>
    <row r="807" spans="2:34" ht="13.8" outlineLevel="1" x14ac:dyDescent="0.25">
      <c r="B807" s="1"/>
      <c r="C807" s="1"/>
      <c r="D807" s="1"/>
      <c r="E807" s="2"/>
      <c r="F807" s="1"/>
      <c r="G807" s="2"/>
      <c r="H807" s="286"/>
      <c r="I807" s="287"/>
      <c r="J807" s="288" t="str">
        <f t="shared" si="100"/>
        <v/>
      </c>
      <c r="K807" s="288">
        <f t="shared" si="101"/>
        <v>0</v>
      </c>
      <c r="L807" s="303"/>
      <c r="M807" s="304"/>
      <c r="N807" s="303"/>
      <c r="O807" s="286"/>
      <c r="P807" s="305" t="str">
        <f t="shared" si="102"/>
        <v/>
      </c>
      <c r="Q807" s="304"/>
      <c r="R807" s="303"/>
      <c r="S807" s="286"/>
      <c r="T807" s="305" t="str">
        <f t="shared" si="103"/>
        <v/>
      </c>
      <c r="U807" s="306" t="str">
        <f t="shared" si="99"/>
        <v/>
      </c>
      <c r="V807" s="289"/>
      <c r="W807" s="303"/>
      <c r="X807" s="286"/>
      <c r="Y807" s="305" t="str">
        <f>+IF(AND(W807&gt;0,V807&lt;&gt;'Data Validation (ROP used only)'!$A$25),SUM(W807:X807),"")</f>
        <v/>
      </c>
      <c r="Z807" s="307">
        <f>IF(OR(V807='Data Validation (ROP used only)'!$A$25,ISBLANK(W807),ISERROR(W807/$I807)),0,W807/$I807)</f>
        <v>0</v>
      </c>
      <c r="AA807" s="308"/>
      <c r="AB807" s="309" t="str" cm="1">
        <f t="array" ref="AB807">_xlfn.IFS(AA807="","",AA807/I807&gt;=2,I807*2,AA807/I807&lt;2,AA807)</f>
        <v/>
      </c>
      <c r="AC807" s="310" t="str">
        <f t="shared" si="104"/>
        <v/>
      </c>
      <c r="AD807" s="286"/>
      <c r="AE807" s="305" t="str">
        <f t="shared" si="105"/>
        <v/>
      </c>
      <c r="AF807" s="311">
        <f t="shared" si="106"/>
        <v>0</v>
      </c>
      <c r="AG807" s="187" t="str">
        <f>IF(L807&gt;0,L807+W807+AB807+AC807+R807+#REF!+N807,"")</f>
        <v/>
      </c>
      <c r="AH807" s="188" t="str">
        <f>IF(L807&gt;0,+X807+AD807+S807+#REF!+O807,"")</f>
        <v/>
      </c>
    </row>
    <row r="808" spans="2:34" ht="13.8" outlineLevel="1" x14ac:dyDescent="0.25">
      <c r="B808" s="1"/>
      <c r="C808" s="1"/>
      <c r="D808" s="1"/>
      <c r="E808" s="2"/>
      <c r="F808" s="1"/>
      <c r="G808" s="2"/>
      <c r="H808" s="286"/>
      <c r="I808" s="287"/>
      <c r="J808" s="288" t="str">
        <f t="shared" si="100"/>
        <v/>
      </c>
      <c r="K808" s="288">
        <f t="shared" si="101"/>
        <v>0</v>
      </c>
      <c r="L808" s="303"/>
      <c r="M808" s="304"/>
      <c r="N808" s="303"/>
      <c r="O808" s="286"/>
      <c r="P808" s="305" t="str">
        <f t="shared" si="102"/>
        <v/>
      </c>
      <c r="Q808" s="304"/>
      <c r="R808" s="303"/>
      <c r="S808" s="286"/>
      <c r="T808" s="305" t="str">
        <f t="shared" si="103"/>
        <v/>
      </c>
      <c r="U808" s="306" t="str">
        <f t="shared" si="99"/>
        <v/>
      </c>
      <c r="V808" s="289"/>
      <c r="W808" s="303"/>
      <c r="X808" s="286"/>
      <c r="Y808" s="305" t="str">
        <f>+IF(AND(W808&gt;0,V808&lt;&gt;'Data Validation (ROP used only)'!$A$25),SUM(W808:X808),"")</f>
        <v/>
      </c>
      <c r="Z808" s="307">
        <f>IF(OR(V808='Data Validation (ROP used only)'!$A$25,ISBLANK(W808),ISERROR(W808/$I808)),0,W808/$I808)</f>
        <v>0</v>
      </c>
      <c r="AA808" s="308"/>
      <c r="AB808" s="309" t="str" cm="1">
        <f t="array" ref="AB808">_xlfn.IFS(AA808="","",AA808/I808&gt;=2,I808*2,AA808/I808&lt;2,AA808)</f>
        <v/>
      </c>
      <c r="AC808" s="310" t="str">
        <f t="shared" si="104"/>
        <v/>
      </c>
      <c r="AD808" s="286"/>
      <c r="AE808" s="305" t="str">
        <f t="shared" si="105"/>
        <v/>
      </c>
      <c r="AF808" s="311">
        <f t="shared" si="106"/>
        <v>0</v>
      </c>
      <c r="AG808" s="187" t="str">
        <f>IF(L808&gt;0,L808+W808+AB808+AC808+R808+#REF!+N808,"")</f>
        <v/>
      </c>
      <c r="AH808" s="188" t="str">
        <f>IF(L808&gt;0,+X808+AD808+S808+#REF!+O808,"")</f>
        <v/>
      </c>
    </row>
    <row r="809" spans="2:34" ht="13.8" outlineLevel="1" x14ac:dyDescent="0.25">
      <c r="B809" s="1"/>
      <c r="C809" s="1"/>
      <c r="D809" s="1"/>
      <c r="E809" s="2"/>
      <c r="F809" s="1"/>
      <c r="G809" s="2"/>
      <c r="H809" s="286"/>
      <c r="I809" s="287"/>
      <c r="J809" s="288" t="str">
        <f t="shared" si="100"/>
        <v/>
      </c>
      <c r="K809" s="288">
        <f t="shared" si="101"/>
        <v>0</v>
      </c>
      <c r="L809" s="303"/>
      <c r="M809" s="304"/>
      <c r="N809" s="303"/>
      <c r="O809" s="286"/>
      <c r="P809" s="305" t="str">
        <f t="shared" si="102"/>
        <v/>
      </c>
      <c r="Q809" s="304"/>
      <c r="R809" s="303"/>
      <c r="S809" s="286"/>
      <c r="T809" s="305" t="str">
        <f t="shared" si="103"/>
        <v/>
      </c>
      <c r="U809" s="306" t="str">
        <f t="shared" si="99"/>
        <v/>
      </c>
      <c r="V809" s="289"/>
      <c r="W809" s="303"/>
      <c r="X809" s="286"/>
      <c r="Y809" s="305" t="str">
        <f>+IF(AND(W809&gt;0,V809&lt;&gt;'Data Validation (ROP used only)'!$A$25),SUM(W809:X809),"")</f>
        <v/>
      </c>
      <c r="Z809" s="307">
        <f>IF(OR(V809='Data Validation (ROP used only)'!$A$25,ISBLANK(W809),ISERROR(W809/$I809)),0,W809/$I809)</f>
        <v>0</v>
      </c>
      <c r="AA809" s="308"/>
      <c r="AB809" s="309" t="str" cm="1">
        <f t="array" ref="AB809">_xlfn.IFS(AA809="","",AA809/I809&gt;=2,I809*2,AA809/I809&lt;2,AA809)</f>
        <v/>
      </c>
      <c r="AC809" s="310" t="str">
        <f t="shared" si="104"/>
        <v/>
      </c>
      <c r="AD809" s="286"/>
      <c r="AE809" s="305" t="str">
        <f t="shared" si="105"/>
        <v/>
      </c>
      <c r="AF809" s="311">
        <f t="shared" si="106"/>
        <v>0</v>
      </c>
      <c r="AG809" s="187" t="str">
        <f>IF(L809&gt;0,L809+W809+AB809+AC809+R809+#REF!+N809,"")</f>
        <v/>
      </c>
      <c r="AH809" s="188" t="str">
        <f>IF(L809&gt;0,+X809+AD809+S809+#REF!+O809,"")</f>
        <v/>
      </c>
    </row>
    <row r="810" spans="2:34" ht="13.8" outlineLevel="1" x14ac:dyDescent="0.25">
      <c r="B810" s="1"/>
      <c r="C810" s="1"/>
      <c r="D810" s="1"/>
      <c r="E810" s="2"/>
      <c r="F810" s="1"/>
      <c r="G810" s="2"/>
      <c r="H810" s="286"/>
      <c r="I810" s="287"/>
      <c r="J810" s="288" t="str">
        <f t="shared" si="100"/>
        <v/>
      </c>
      <c r="K810" s="288">
        <f t="shared" si="101"/>
        <v>0</v>
      </c>
      <c r="L810" s="303"/>
      <c r="M810" s="304"/>
      <c r="N810" s="303"/>
      <c r="O810" s="286"/>
      <c r="P810" s="305" t="str">
        <f t="shared" si="102"/>
        <v/>
      </c>
      <c r="Q810" s="304"/>
      <c r="R810" s="303"/>
      <c r="S810" s="286"/>
      <c r="T810" s="305" t="str">
        <f t="shared" si="103"/>
        <v/>
      </c>
      <c r="U810" s="306" t="str">
        <f t="shared" si="99"/>
        <v/>
      </c>
      <c r="V810" s="289"/>
      <c r="W810" s="303"/>
      <c r="X810" s="286"/>
      <c r="Y810" s="305" t="str">
        <f>+IF(AND(W810&gt;0,V810&lt;&gt;'Data Validation (ROP used only)'!$A$25),SUM(W810:X810),"")</f>
        <v/>
      </c>
      <c r="Z810" s="307">
        <f>IF(OR(V810='Data Validation (ROP used only)'!$A$25,ISBLANK(W810),ISERROR(W810/$I810)),0,W810/$I810)</f>
        <v>0</v>
      </c>
      <c r="AA810" s="308"/>
      <c r="AB810" s="309" t="str" cm="1">
        <f t="array" ref="AB810">_xlfn.IFS(AA810="","",AA810/I810&gt;=2,I810*2,AA810/I810&lt;2,AA810)</f>
        <v/>
      </c>
      <c r="AC810" s="310" t="str">
        <f t="shared" si="104"/>
        <v/>
      </c>
      <c r="AD810" s="286"/>
      <c r="AE810" s="305" t="str">
        <f t="shared" si="105"/>
        <v/>
      </c>
      <c r="AF810" s="311">
        <f t="shared" si="106"/>
        <v>0</v>
      </c>
      <c r="AG810" s="187" t="str">
        <f>IF(L810&gt;0,L810+W810+AB810+AC810+R810+#REF!+N810,"")</f>
        <v/>
      </c>
      <c r="AH810" s="188" t="str">
        <f>IF(L810&gt;0,+X810+AD810+S810+#REF!+O810,"")</f>
        <v/>
      </c>
    </row>
    <row r="811" spans="2:34" ht="13.8" outlineLevel="1" x14ac:dyDescent="0.25">
      <c r="B811" s="1"/>
      <c r="C811" s="1"/>
      <c r="D811" s="1"/>
      <c r="E811" s="2"/>
      <c r="F811" s="1"/>
      <c r="G811" s="2"/>
      <c r="H811" s="286"/>
      <c r="I811" s="287"/>
      <c r="J811" s="288" t="str">
        <f t="shared" si="100"/>
        <v/>
      </c>
      <c r="K811" s="288">
        <f t="shared" si="101"/>
        <v>0</v>
      </c>
      <c r="L811" s="303"/>
      <c r="M811" s="304"/>
      <c r="N811" s="303"/>
      <c r="O811" s="286"/>
      <c r="P811" s="305" t="str">
        <f t="shared" si="102"/>
        <v/>
      </c>
      <c r="Q811" s="304"/>
      <c r="R811" s="303"/>
      <c r="S811" s="286"/>
      <c r="T811" s="305" t="str">
        <f t="shared" si="103"/>
        <v/>
      </c>
      <c r="U811" s="306" t="str">
        <f t="shared" si="99"/>
        <v/>
      </c>
      <c r="V811" s="289"/>
      <c r="W811" s="303"/>
      <c r="X811" s="286"/>
      <c r="Y811" s="305" t="str">
        <f>+IF(AND(W811&gt;0,V811&lt;&gt;'Data Validation (ROP used only)'!$A$25),SUM(W811:X811),"")</f>
        <v/>
      </c>
      <c r="Z811" s="307">
        <f>IF(OR(V811='Data Validation (ROP used only)'!$A$25,ISBLANK(W811),ISERROR(W811/$I811)),0,W811/$I811)</f>
        <v>0</v>
      </c>
      <c r="AA811" s="308"/>
      <c r="AB811" s="309" t="str" cm="1">
        <f t="array" ref="AB811">_xlfn.IFS(AA811="","",AA811/I811&gt;=2,I811*2,AA811/I811&lt;2,AA811)</f>
        <v/>
      </c>
      <c r="AC811" s="310" t="str">
        <f t="shared" si="104"/>
        <v/>
      </c>
      <c r="AD811" s="286"/>
      <c r="AE811" s="305" t="str">
        <f t="shared" si="105"/>
        <v/>
      </c>
      <c r="AF811" s="311">
        <f t="shared" si="106"/>
        <v>0</v>
      </c>
      <c r="AG811" s="187" t="str">
        <f>IF(L811&gt;0,L811+W811+AB811+AC811+R811+#REF!+N811,"")</f>
        <v/>
      </c>
      <c r="AH811" s="188" t="str">
        <f>IF(L811&gt;0,+X811+AD811+S811+#REF!+O811,"")</f>
        <v/>
      </c>
    </row>
    <row r="812" spans="2:34" ht="13.8" outlineLevel="1" x14ac:dyDescent="0.25">
      <c r="B812" s="1"/>
      <c r="C812" s="1"/>
      <c r="D812" s="1"/>
      <c r="E812" s="2"/>
      <c r="F812" s="1"/>
      <c r="G812" s="2"/>
      <c r="H812" s="286"/>
      <c r="I812" s="287"/>
      <c r="J812" s="288" t="str">
        <f t="shared" si="100"/>
        <v/>
      </c>
      <c r="K812" s="288">
        <f t="shared" si="101"/>
        <v>0</v>
      </c>
      <c r="L812" s="303"/>
      <c r="M812" s="304"/>
      <c r="N812" s="303"/>
      <c r="O812" s="286"/>
      <c r="P812" s="305" t="str">
        <f t="shared" si="102"/>
        <v/>
      </c>
      <c r="Q812" s="304"/>
      <c r="R812" s="303"/>
      <c r="S812" s="286"/>
      <c r="T812" s="305" t="str">
        <f t="shared" si="103"/>
        <v/>
      </c>
      <c r="U812" s="306" t="str">
        <f t="shared" si="99"/>
        <v/>
      </c>
      <c r="V812" s="289"/>
      <c r="W812" s="303"/>
      <c r="X812" s="286"/>
      <c r="Y812" s="305" t="str">
        <f>+IF(AND(W812&gt;0,V812&lt;&gt;'Data Validation (ROP used only)'!$A$25),SUM(W812:X812),"")</f>
        <v/>
      </c>
      <c r="Z812" s="307">
        <f>IF(OR(V812='Data Validation (ROP used only)'!$A$25,ISBLANK(W812),ISERROR(W812/$I812)),0,W812/$I812)</f>
        <v>0</v>
      </c>
      <c r="AA812" s="308"/>
      <c r="AB812" s="309" t="str" cm="1">
        <f t="array" ref="AB812">_xlfn.IFS(AA812="","",AA812/I812&gt;=2,I812*2,AA812/I812&lt;2,AA812)</f>
        <v/>
      </c>
      <c r="AC812" s="310" t="str">
        <f t="shared" si="104"/>
        <v/>
      </c>
      <c r="AD812" s="286"/>
      <c r="AE812" s="305" t="str">
        <f t="shared" si="105"/>
        <v/>
      </c>
      <c r="AF812" s="311">
        <f t="shared" si="106"/>
        <v>0</v>
      </c>
      <c r="AG812" s="187" t="str">
        <f>IF(L812&gt;0,L812+W812+AB812+AC812+R812+#REF!+N812,"")</f>
        <v/>
      </c>
      <c r="AH812" s="188" t="str">
        <f>IF(L812&gt;0,+X812+AD812+S812+#REF!+O812,"")</f>
        <v/>
      </c>
    </row>
    <row r="813" spans="2:34" ht="13.8" outlineLevel="1" x14ac:dyDescent="0.25">
      <c r="B813" s="1"/>
      <c r="C813" s="1"/>
      <c r="D813" s="1"/>
      <c r="E813" s="2"/>
      <c r="F813" s="1"/>
      <c r="G813" s="2"/>
      <c r="H813" s="286"/>
      <c r="I813" s="287"/>
      <c r="J813" s="288" t="str">
        <f t="shared" si="100"/>
        <v/>
      </c>
      <c r="K813" s="288">
        <f t="shared" si="101"/>
        <v>0</v>
      </c>
      <c r="L813" s="303"/>
      <c r="M813" s="304"/>
      <c r="N813" s="303"/>
      <c r="O813" s="286"/>
      <c r="P813" s="305" t="str">
        <f t="shared" si="102"/>
        <v/>
      </c>
      <c r="Q813" s="304"/>
      <c r="R813" s="303"/>
      <c r="S813" s="286"/>
      <c r="T813" s="305" t="str">
        <f t="shared" si="103"/>
        <v/>
      </c>
      <c r="U813" s="306" t="str">
        <f t="shared" si="99"/>
        <v/>
      </c>
      <c r="V813" s="289"/>
      <c r="W813" s="303"/>
      <c r="X813" s="286"/>
      <c r="Y813" s="305" t="str">
        <f>+IF(AND(W813&gt;0,V813&lt;&gt;'Data Validation (ROP used only)'!$A$25),SUM(W813:X813),"")</f>
        <v/>
      </c>
      <c r="Z813" s="307">
        <f>IF(OR(V813='Data Validation (ROP used only)'!$A$25,ISBLANK(W813),ISERROR(W813/$I813)),0,W813/$I813)</f>
        <v>0</v>
      </c>
      <c r="AA813" s="308"/>
      <c r="AB813" s="309" t="str" cm="1">
        <f t="array" ref="AB813">_xlfn.IFS(AA813="","",AA813/I813&gt;=2,I813*2,AA813/I813&lt;2,AA813)</f>
        <v/>
      </c>
      <c r="AC813" s="310" t="str">
        <f t="shared" si="104"/>
        <v/>
      </c>
      <c r="AD813" s="286"/>
      <c r="AE813" s="305" t="str">
        <f t="shared" si="105"/>
        <v/>
      </c>
      <c r="AF813" s="311">
        <f t="shared" si="106"/>
        <v>0</v>
      </c>
      <c r="AG813" s="187" t="str">
        <f>IF(L813&gt;0,L813+W813+AB813+AC813+R813+#REF!+N813,"")</f>
        <v/>
      </c>
      <c r="AH813" s="188" t="str">
        <f>IF(L813&gt;0,+X813+AD813+S813+#REF!+O813,"")</f>
        <v/>
      </c>
    </row>
    <row r="814" spans="2:34" ht="13.8" outlineLevel="1" x14ac:dyDescent="0.25">
      <c r="B814" s="1"/>
      <c r="C814" s="1"/>
      <c r="D814" s="1"/>
      <c r="E814" s="2"/>
      <c r="F814" s="1"/>
      <c r="G814" s="2"/>
      <c r="H814" s="286"/>
      <c r="I814" s="287"/>
      <c r="J814" s="288" t="str">
        <f t="shared" si="100"/>
        <v/>
      </c>
      <c r="K814" s="288">
        <f t="shared" si="101"/>
        <v>0</v>
      </c>
      <c r="L814" s="303"/>
      <c r="M814" s="304"/>
      <c r="N814" s="303"/>
      <c r="O814" s="286"/>
      <c r="P814" s="305" t="str">
        <f t="shared" si="102"/>
        <v/>
      </c>
      <c r="Q814" s="304"/>
      <c r="R814" s="303"/>
      <c r="S814" s="286"/>
      <c r="T814" s="305" t="str">
        <f t="shared" si="103"/>
        <v/>
      </c>
      <c r="U814" s="306" t="str">
        <f t="shared" si="99"/>
        <v/>
      </c>
      <c r="V814" s="289"/>
      <c r="W814" s="303"/>
      <c r="X814" s="286"/>
      <c r="Y814" s="305" t="str">
        <f>+IF(AND(W814&gt;0,V814&lt;&gt;'Data Validation (ROP used only)'!$A$25),SUM(W814:X814),"")</f>
        <v/>
      </c>
      <c r="Z814" s="307">
        <f>IF(OR(V814='Data Validation (ROP used only)'!$A$25,ISBLANK(W814),ISERROR(W814/$I814)),0,W814/$I814)</f>
        <v>0</v>
      </c>
      <c r="AA814" s="308"/>
      <c r="AB814" s="309" t="str" cm="1">
        <f t="array" ref="AB814">_xlfn.IFS(AA814="","",AA814/I814&gt;=2,I814*2,AA814/I814&lt;2,AA814)</f>
        <v/>
      </c>
      <c r="AC814" s="310" t="str">
        <f t="shared" si="104"/>
        <v/>
      </c>
      <c r="AD814" s="286"/>
      <c r="AE814" s="305" t="str">
        <f t="shared" si="105"/>
        <v/>
      </c>
      <c r="AF814" s="311">
        <f t="shared" si="106"/>
        <v>0</v>
      </c>
      <c r="AG814" s="187" t="str">
        <f>IF(L814&gt;0,L814+W814+AB814+AC814+R814+#REF!+N814,"")</f>
        <v/>
      </c>
      <c r="AH814" s="188" t="str">
        <f>IF(L814&gt;0,+X814+AD814+S814+#REF!+O814,"")</f>
        <v/>
      </c>
    </row>
    <row r="815" spans="2:34" ht="13.8" outlineLevel="1" x14ac:dyDescent="0.25">
      <c r="B815" s="1"/>
      <c r="C815" s="1"/>
      <c r="D815" s="1"/>
      <c r="E815" s="2"/>
      <c r="F815" s="1"/>
      <c r="G815" s="2"/>
      <c r="H815" s="286"/>
      <c r="I815" s="287"/>
      <c r="J815" s="288" t="str">
        <f t="shared" si="100"/>
        <v/>
      </c>
      <c r="K815" s="288">
        <f t="shared" si="101"/>
        <v>0</v>
      </c>
      <c r="L815" s="303"/>
      <c r="M815" s="304"/>
      <c r="N815" s="303"/>
      <c r="O815" s="286"/>
      <c r="P815" s="305" t="str">
        <f t="shared" si="102"/>
        <v/>
      </c>
      <c r="Q815" s="304"/>
      <c r="R815" s="303"/>
      <c r="S815" s="286"/>
      <c r="T815" s="305" t="str">
        <f t="shared" si="103"/>
        <v/>
      </c>
      <c r="U815" s="306" t="str">
        <f t="shared" si="99"/>
        <v/>
      </c>
      <c r="V815" s="289"/>
      <c r="W815" s="303"/>
      <c r="X815" s="286"/>
      <c r="Y815" s="305" t="str">
        <f>+IF(AND(W815&gt;0,V815&lt;&gt;'Data Validation (ROP used only)'!$A$25),SUM(W815:X815),"")</f>
        <v/>
      </c>
      <c r="Z815" s="307">
        <f>IF(OR(V815='Data Validation (ROP used only)'!$A$25,ISBLANK(W815),ISERROR(W815/$I815)),0,W815/$I815)</f>
        <v>0</v>
      </c>
      <c r="AA815" s="308"/>
      <c r="AB815" s="309" t="str" cm="1">
        <f t="array" ref="AB815">_xlfn.IFS(AA815="","",AA815/I815&gt;=2,I815*2,AA815/I815&lt;2,AA815)</f>
        <v/>
      </c>
      <c r="AC815" s="310" t="str">
        <f t="shared" si="104"/>
        <v/>
      </c>
      <c r="AD815" s="286"/>
      <c r="AE815" s="305" t="str">
        <f t="shared" si="105"/>
        <v/>
      </c>
      <c r="AF815" s="311">
        <f t="shared" si="106"/>
        <v>0</v>
      </c>
      <c r="AG815" s="187" t="str">
        <f>IF(L815&gt;0,L815+W815+AB815+AC815+R815+#REF!+N815,"")</f>
        <v/>
      </c>
      <c r="AH815" s="188" t="str">
        <f>IF(L815&gt;0,+X815+AD815+S815+#REF!+O815,"")</f>
        <v/>
      </c>
    </row>
    <row r="816" spans="2:34" ht="13.8" outlineLevel="1" x14ac:dyDescent="0.25">
      <c r="B816" s="1"/>
      <c r="C816" s="1"/>
      <c r="D816" s="1"/>
      <c r="E816" s="2"/>
      <c r="F816" s="1"/>
      <c r="G816" s="2"/>
      <c r="H816" s="286"/>
      <c r="I816" s="287"/>
      <c r="J816" s="288" t="str">
        <f t="shared" si="100"/>
        <v/>
      </c>
      <c r="K816" s="288">
        <f t="shared" si="101"/>
        <v>0</v>
      </c>
      <c r="L816" s="303"/>
      <c r="M816" s="304"/>
      <c r="N816" s="303"/>
      <c r="O816" s="286"/>
      <c r="P816" s="305" t="str">
        <f t="shared" si="102"/>
        <v/>
      </c>
      <c r="Q816" s="304"/>
      <c r="R816" s="303"/>
      <c r="S816" s="286"/>
      <c r="T816" s="305" t="str">
        <f t="shared" si="103"/>
        <v/>
      </c>
      <c r="U816" s="306" t="str">
        <f t="shared" si="99"/>
        <v/>
      </c>
      <c r="V816" s="289"/>
      <c r="W816" s="303"/>
      <c r="X816" s="286"/>
      <c r="Y816" s="305" t="str">
        <f>+IF(AND(W816&gt;0,V816&lt;&gt;'Data Validation (ROP used only)'!$A$25),SUM(W816:X816),"")</f>
        <v/>
      </c>
      <c r="Z816" s="307">
        <f>IF(OR(V816='Data Validation (ROP used only)'!$A$25,ISBLANK(W816),ISERROR(W816/$I816)),0,W816/$I816)</f>
        <v>0</v>
      </c>
      <c r="AA816" s="308"/>
      <c r="AB816" s="309" t="str" cm="1">
        <f t="array" ref="AB816">_xlfn.IFS(AA816="","",AA816/I816&gt;=2,I816*2,AA816/I816&lt;2,AA816)</f>
        <v/>
      </c>
      <c r="AC816" s="310" t="str">
        <f t="shared" si="104"/>
        <v/>
      </c>
      <c r="AD816" s="286"/>
      <c r="AE816" s="305" t="str">
        <f t="shared" si="105"/>
        <v/>
      </c>
      <c r="AF816" s="311">
        <f t="shared" si="106"/>
        <v>0</v>
      </c>
      <c r="AG816" s="187" t="str">
        <f>IF(L816&gt;0,L816+W816+AB816+AC816+R816+#REF!+N816,"")</f>
        <v/>
      </c>
      <c r="AH816" s="188" t="str">
        <f>IF(L816&gt;0,+X816+AD816+S816+#REF!+O816,"")</f>
        <v/>
      </c>
    </row>
    <row r="817" spans="2:34" ht="13.8" outlineLevel="1" x14ac:dyDescent="0.25">
      <c r="B817" s="1"/>
      <c r="C817" s="1"/>
      <c r="D817" s="1"/>
      <c r="E817" s="2"/>
      <c r="F817" s="1"/>
      <c r="G817" s="2"/>
      <c r="H817" s="286"/>
      <c r="I817" s="287"/>
      <c r="J817" s="288" t="str">
        <f t="shared" si="100"/>
        <v/>
      </c>
      <c r="K817" s="288">
        <f t="shared" si="101"/>
        <v>0</v>
      </c>
      <c r="L817" s="303"/>
      <c r="M817" s="304"/>
      <c r="N817" s="303"/>
      <c r="O817" s="286"/>
      <c r="P817" s="305" t="str">
        <f t="shared" si="102"/>
        <v/>
      </c>
      <c r="Q817" s="304"/>
      <c r="R817" s="303"/>
      <c r="S817" s="286"/>
      <c r="T817" s="305" t="str">
        <f t="shared" si="103"/>
        <v/>
      </c>
      <c r="U817" s="306" t="str">
        <f t="shared" si="99"/>
        <v/>
      </c>
      <c r="V817" s="289"/>
      <c r="W817" s="303"/>
      <c r="X817" s="286"/>
      <c r="Y817" s="305" t="str">
        <f>+IF(AND(W817&gt;0,V817&lt;&gt;'Data Validation (ROP used only)'!$A$25),SUM(W817:X817),"")</f>
        <v/>
      </c>
      <c r="Z817" s="307">
        <f>IF(OR(V817='Data Validation (ROP used only)'!$A$25,ISBLANK(W817),ISERROR(W817/$I817)),0,W817/$I817)</f>
        <v>0</v>
      </c>
      <c r="AA817" s="308"/>
      <c r="AB817" s="309" t="str" cm="1">
        <f t="array" ref="AB817">_xlfn.IFS(AA817="","",AA817/I817&gt;=2,I817*2,AA817/I817&lt;2,AA817)</f>
        <v/>
      </c>
      <c r="AC817" s="310" t="str">
        <f t="shared" si="104"/>
        <v/>
      </c>
      <c r="AD817" s="286"/>
      <c r="AE817" s="305" t="str">
        <f t="shared" si="105"/>
        <v/>
      </c>
      <c r="AF817" s="311">
        <f t="shared" si="106"/>
        <v>0</v>
      </c>
      <c r="AG817" s="187" t="str">
        <f>IF(L817&gt;0,L817+W817+AB817+AC817+R817+#REF!+N817,"")</f>
        <v/>
      </c>
      <c r="AH817" s="188" t="str">
        <f>IF(L817&gt;0,+X817+AD817+S817+#REF!+O817,"")</f>
        <v/>
      </c>
    </row>
    <row r="818" spans="2:34" ht="13.8" outlineLevel="1" x14ac:dyDescent="0.25">
      <c r="B818" s="1"/>
      <c r="C818" s="1"/>
      <c r="D818" s="1"/>
      <c r="E818" s="2"/>
      <c r="F818" s="1"/>
      <c r="G818" s="2"/>
      <c r="H818" s="286"/>
      <c r="I818" s="287"/>
      <c r="J818" s="288" t="str">
        <f t="shared" si="100"/>
        <v/>
      </c>
      <c r="K818" s="288">
        <f t="shared" si="101"/>
        <v>0</v>
      </c>
      <c r="L818" s="303"/>
      <c r="M818" s="304"/>
      <c r="N818" s="303"/>
      <c r="O818" s="286"/>
      <c r="P818" s="305" t="str">
        <f t="shared" si="102"/>
        <v/>
      </c>
      <c r="Q818" s="304"/>
      <c r="R818" s="303"/>
      <c r="S818" s="286"/>
      <c r="T818" s="305" t="str">
        <f t="shared" si="103"/>
        <v/>
      </c>
      <c r="U818" s="306" t="str">
        <f t="shared" si="99"/>
        <v/>
      </c>
      <c r="V818" s="289"/>
      <c r="W818" s="303"/>
      <c r="X818" s="286"/>
      <c r="Y818" s="305" t="str">
        <f>+IF(AND(W818&gt;0,V818&lt;&gt;'Data Validation (ROP used only)'!$A$25),SUM(W818:X818),"")</f>
        <v/>
      </c>
      <c r="Z818" s="307">
        <f>IF(OR(V818='Data Validation (ROP used only)'!$A$25,ISBLANK(W818),ISERROR(W818/$I818)),0,W818/$I818)</f>
        <v>0</v>
      </c>
      <c r="AA818" s="308"/>
      <c r="AB818" s="309" t="str" cm="1">
        <f t="array" ref="AB818">_xlfn.IFS(AA818="","",AA818/I818&gt;=2,I818*2,AA818/I818&lt;2,AA818)</f>
        <v/>
      </c>
      <c r="AC818" s="310" t="str">
        <f t="shared" si="104"/>
        <v/>
      </c>
      <c r="AD818" s="286"/>
      <c r="AE818" s="305" t="str">
        <f t="shared" si="105"/>
        <v/>
      </c>
      <c r="AF818" s="311">
        <f t="shared" si="106"/>
        <v>0</v>
      </c>
      <c r="AG818" s="187" t="str">
        <f>IF(L818&gt;0,L818+W818+AB818+AC818+R818+#REF!+N818,"")</f>
        <v/>
      </c>
      <c r="AH818" s="188" t="str">
        <f>IF(L818&gt;0,+X818+AD818+S818+#REF!+O818,"")</f>
        <v/>
      </c>
    </row>
    <row r="819" spans="2:34" ht="13.8" outlineLevel="1" x14ac:dyDescent="0.25">
      <c r="B819" s="1"/>
      <c r="C819" s="1"/>
      <c r="D819" s="1"/>
      <c r="E819" s="2"/>
      <c r="F819" s="1"/>
      <c r="G819" s="2"/>
      <c r="H819" s="286"/>
      <c r="I819" s="287"/>
      <c r="J819" s="288" t="str">
        <f t="shared" si="100"/>
        <v/>
      </c>
      <c r="K819" s="288">
        <f t="shared" si="101"/>
        <v>0</v>
      </c>
      <c r="L819" s="303"/>
      <c r="M819" s="304"/>
      <c r="N819" s="303"/>
      <c r="O819" s="286"/>
      <c r="P819" s="305" t="str">
        <f t="shared" si="102"/>
        <v/>
      </c>
      <c r="Q819" s="304"/>
      <c r="R819" s="303"/>
      <c r="S819" s="286"/>
      <c r="T819" s="305" t="str">
        <f t="shared" si="103"/>
        <v/>
      </c>
      <c r="U819" s="306" t="str">
        <f t="shared" si="99"/>
        <v/>
      </c>
      <c r="V819" s="289"/>
      <c r="W819" s="303"/>
      <c r="X819" s="286"/>
      <c r="Y819" s="305" t="str">
        <f>+IF(AND(W819&gt;0,V819&lt;&gt;'Data Validation (ROP used only)'!$A$25),SUM(W819:X819),"")</f>
        <v/>
      </c>
      <c r="Z819" s="307">
        <f>IF(OR(V819='Data Validation (ROP used only)'!$A$25,ISBLANK(W819),ISERROR(W819/$I819)),0,W819/$I819)</f>
        <v>0</v>
      </c>
      <c r="AA819" s="308"/>
      <c r="AB819" s="309" t="str" cm="1">
        <f t="array" ref="AB819">_xlfn.IFS(AA819="","",AA819/I819&gt;=2,I819*2,AA819/I819&lt;2,AA819)</f>
        <v/>
      </c>
      <c r="AC819" s="310" t="str">
        <f t="shared" si="104"/>
        <v/>
      </c>
      <c r="AD819" s="286"/>
      <c r="AE819" s="305" t="str">
        <f t="shared" si="105"/>
        <v/>
      </c>
      <c r="AF819" s="311">
        <f t="shared" si="106"/>
        <v>0</v>
      </c>
      <c r="AG819" s="187" t="str">
        <f>IF(L819&gt;0,L819+W819+AB819+AC819+R819+#REF!+N819,"")</f>
        <v/>
      </c>
      <c r="AH819" s="188" t="str">
        <f>IF(L819&gt;0,+X819+AD819+S819+#REF!+O819,"")</f>
        <v/>
      </c>
    </row>
    <row r="820" spans="2:34" ht="13.8" outlineLevel="1" x14ac:dyDescent="0.25">
      <c r="B820" s="1"/>
      <c r="C820" s="1"/>
      <c r="D820" s="1"/>
      <c r="E820" s="2"/>
      <c r="F820" s="1"/>
      <c r="G820" s="2"/>
      <c r="H820" s="286"/>
      <c r="I820" s="287"/>
      <c r="J820" s="288" t="str">
        <f t="shared" si="100"/>
        <v/>
      </c>
      <c r="K820" s="288">
        <f t="shared" si="101"/>
        <v>0</v>
      </c>
      <c r="L820" s="303"/>
      <c r="M820" s="304"/>
      <c r="N820" s="303"/>
      <c r="O820" s="286"/>
      <c r="P820" s="305" t="str">
        <f t="shared" si="102"/>
        <v/>
      </c>
      <c r="Q820" s="304"/>
      <c r="R820" s="303"/>
      <c r="S820" s="286"/>
      <c r="T820" s="305" t="str">
        <f t="shared" si="103"/>
        <v/>
      </c>
      <c r="U820" s="306" t="str">
        <f t="shared" si="99"/>
        <v/>
      </c>
      <c r="V820" s="289"/>
      <c r="W820" s="303"/>
      <c r="X820" s="286"/>
      <c r="Y820" s="305" t="str">
        <f>+IF(AND(W820&gt;0,V820&lt;&gt;'Data Validation (ROP used only)'!$A$25),SUM(W820:X820),"")</f>
        <v/>
      </c>
      <c r="Z820" s="307">
        <f>IF(OR(V820='Data Validation (ROP used only)'!$A$25,ISBLANK(W820),ISERROR(W820/$I820)),0,W820/$I820)</f>
        <v>0</v>
      </c>
      <c r="AA820" s="308"/>
      <c r="AB820" s="309" t="str" cm="1">
        <f t="array" ref="AB820">_xlfn.IFS(AA820="","",AA820/I820&gt;=2,I820*2,AA820/I820&lt;2,AA820)</f>
        <v/>
      </c>
      <c r="AC820" s="310" t="str">
        <f t="shared" si="104"/>
        <v/>
      </c>
      <c r="AD820" s="286"/>
      <c r="AE820" s="305" t="str">
        <f t="shared" si="105"/>
        <v/>
      </c>
      <c r="AF820" s="311">
        <f t="shared" si="106"/>
        <v>0</v>
      </c>
      <c r="AG820" s="187" t="str">
        <f>IF(L820&gt;0,L820+W820+AB820+AC820+R820+#REF!+N820,"")</f>
        <v/>
      </c>
      <c r="AH820" s="188" t="str">
        <f>IF(L820&gt;0,+X820+AD820+S820+#REF!+O820,"")</f>
        <v/>
      </c>
    </row>
    <row r="821" spans="2:34" ht="13.8" outlineLevel="1" x14ac:dyDescent="0.25">
      <c r="B821" s="1"/>
      <c r="C821" s="1"/>
      <c r="D821" s="1"/>
      <c r="E821" s="2"/>
      <c r="F821" s="1"/>
      <c r="G821" s="2"/>
      <c r="H821" s="286"/>
      <c r="I821" s="287"/>
      <c r="J821" s="288" t="str">
        <f t="shared" si="100"/>
        <v/>
      </c>
      <c r="K821" s="288">
        <f t="shared" si="101"/>
        <v>0</v>
      </c>
      <c r="L821" s="303"/>
      <c r="M821" s="304"/>
      <c r="N821" s="303"/>
      <c r="O821" s="286"/>
      <c r="P821" s="305" t="str">
        <f t="shared" si="102"/>
        <v/>
      </c>
      <c r="Q821" s="304"/>
      <c r="R821" s="303"/>
      <c r="S821" s="286"/>
      <c r="T821" s="305" t="str">
        <f t="shared" si="103"/>
        <v/>
      </c>
      <c r="U821" s="306" t="str">
        <f t="shared" si="99"/>
        <v/>
      </c>
      <c r="V821" s="289"/>
      <c r="W821" s="303"/>
      <c r="X821" s="286"/>
      <c r="Y821" s="305" t="str">
        <f>+IF(AND(W821&gt;0,V821&lt;&gt;'Data Validation (ROP used only)'!$A$25),SUM(W821:X821),"")</f>
        <v/>
      </c>
      <c r="Z821" s="307">
        <f>IF(OR(V821='Data Validation (ROP used only)'!$A$25,ISBLANK(W821),ISERROR(W821/$I821)),0,W821/$I821)</f>
        <v>0</v>
      </c>
      <c r="AA821" s="308"/>
      <c r="AB821" s="309" t="str" cm="1">
        <f t="array" ref="AB821">_xlfn.IFS(AA821="","",AA821/I821&gt;=2,I821*2,AA821/I821&lt;2,AA821)</f>
        <v/>
      </c>
      <c r="AC821" s="310" t="str">
        <f t="shared" si="104"/>
        <v/>
      </c>
      <c r="AD821" s="286"/>
      <c r="AE821" s="305" t="str">
        <f t="shared" si="105"/>
        <v/>
      </c>
      <c r="AF821" s="311">
        <f t="shared" si="106"/>
        <v>0</v>
      </c>
      <c r="AG821" s="187" t="str">
        <f>IF(L821&gt;0,L821+W821+AB821+AC821+R821+#REF!+N821,"")</f>
        <v/>
      </c>
      <c r="AH821" s="188" t="str">
        <f>IF(L821&gt;0,+X821+AD821+S821+#REF!+O821,"")</f>
        <v/>
      </c>
    </row>
    <row r="822" spans="2:34" ht="13.8" outlineLevel="1" x14ac:dyDescent="0.25">
      <c r="B822" s="1"/>
      <c r="C822" s="1"/>
      <c r="D822" s="1"/>
      <c r="E822" s="2"/>
      <c r="F822" s="1"/>
      <c r="G822" s="2"/>
      <c r="H822" s="286"/>
      <c r="I822" s="287"/>
      <c r="J822" s="288" t="str">
        <f t="shared" si="100"/>
        <v/>
      </c>
      <c r="K822" s="288">
        <f t="shared" si="101"/>
        <v>0</v>
      </c>
      <c r="L822" s="303"/>
      <c r="M822" s="304"/>
      <c r="N822" s="303"/>
      <c r="O822" s="286"/>
      <c r="P822" s="305" t="str">
        <f t="shared" si="102"/>
        <v/>
      </c>
      <c r="Q822" s="304"/>
      <c r="R822" s="303"/>
      <c r="S822" s="286"/>
      <c r="T822" s="305" t="str">
        <f t="shared" si="103"/>
        <v/>
      </c>
      <c r="U822" s="306" t="str">
        <f t="shared" si="99"/>
        <v/>
      </c>
      <c r="V822" s="289"/>
      <c r="W822" s="303"/>
      <c r="X822" s="286"/>
      <c r="Y822" s="305" t="str">
        <f>+IF(AND(W822&gt;0,V822&lt;&gt;'Data Validation (ROP used only)'!$A$25),SUM(W822:X822),"")</f>
        <v/>
      </c>
      <c r="Z822" s="307">
        <f>IF(OR(V822='Data Validation (ROP used only)'!$A$25,ISBLANK(W822),ISERROR(W822/$I822)),0,W822/$I822)</f>
        <v>0</v>
      </c>
      <c r="AA822" s="308"/>
      <c r="AB822" s="309" t="str" cm="1">
        <f t="array" ref="AB822">_xlfn.IFS(AA822="","",AA822/I822&gt;=2,I822*2,AA822/I822&lt;2,AA822)</f>
        <v/>
      </c>
      <c r="AC822" s="310" t="str">
        <f t="shared" si="104"/>
        <v/>
      </c>
      <c r="AD822" s="286"/>
      <c r="AE822" s="305" t="str">
        <f t="shared" si="105"/>
        <v/>
      </c>
      <c r="AF822" s="311">
        <f t="shared" si="106"/>
        <v>0</v>
      </c>
      <c r="AG822" s="187" t="str">
        <f>IF(L822&gt;0,L822+W822+AB822+AC822+R822+#REF!+N822,"")</f>
        <v/>
      </c>
      <c r="AH822" s="188" t="str">
        <f>IF(L822&gt;0,+X822+AD822+S822+#REF!+O822,"")</f>
        <v/>
      </c>
    </row>
    <row r="823" spans="2:34" ht="13.8" outlineLevel="1" x14ac:dyDescent="0.25">
      <c r="B823" s="1"/>
      <c r="C823" s="1"/>
      <c r="D823" s="1"/>
      <c r="E823" s="2"/>
      <c r="F823" s="1"/>
      <c r="G823" s="2"/>
      <c r="H823" s="286"/>
      <c r="I823" s="287"/>
      <c r="J823" s="288" t="str">
        <f t="shared" si="100"/>
        <v/>
      </c>
      <c r="K823" s="288">
        <f t="shared" si="101"/>
        <v>0</v>
      </c>
      <c r="L823" s="303"/>
      <c r="M823" s="304"/>
      <c r="N823" s="303"/>
      <c r="O823" s="286"/>
      <c r="P823" s="305" t="str">
        <f t="shared" si="102"/>
        <v/>
      </c>
      <c r="Q823" s="304"/>
      <c r="R823" s="303"/>
      <c r="S823" s="286"/>
      <c r="T823" s="305" t="str">
        <f t="shared" si="103"/>
        <v/>
      </c>
      <c r="U823" s="306" t="str">
        <f t="shared" si="99"/>
        <v/>
      </c>
      <c r="V823" s="289"/>
      <c r="W823" s="303"/>
      <c r="X823" s="286"/>
      <c r="Y823" s="305" t="str">
        <f>+IF(AND(W823&gt;0,V823&lt;&gt;'Data Validation (ROP used only)'!$A$25),SUM(W823:X823),"")</f>
        <v/>
      </c>
      <c r="Z823" s="307">
        <f>IF(OR(V823='Data Validation (ROP used only)'!$A$25,ISBLANK(W823),ISERROR(W823/$I823)),0,W823/$I823)</f>
        <v>0</v>
      </c>
      <c r="AA823" s="308"/>
      <c r="AB823" s="309" t="str" cm="1">
        <f t="array" ref="AB823">_xlfn.IFS(AA823="","",AA823/I823&gt;=2,I823*2,AA823/I823&lt;2,AA823)</f>
        <v/>
      </c>
      <c r="AC823" s="310" t="str">
        <f t="shared" si="104"/>
        <v/>
      </c>
      <c r="AD823" s="286"/>
      <c r="AE823" s="305" t="str">
        <f t="shared" si="105"/>
        <v/>
      </c>
      <c r="AF823" s="311">
        <f t="shared" si="106"/>
        <v>0</v>
      </c>
      <c r="AG823" s="187" t="str">
        <f>IF(L823&gt;0,L823+W823+AB823+AC823+R823+#REF!+N823,"")</f>
        <v/>
      </c>
      <c r="AH823" s="188" t="str">
        <f>IF(L823&gt;0,+X823+AD823+S823+#REF!+O823,"")</f>
        <v/>
      </c>
    </row>
    <row r="824" spans="2:34" ht="13.8" outlineLevel="1" x14ac:dyDescent="0.25">
      <c r="B824" s="1"/>
      <c r="C824" s="1"/>
      <c r="D824" s="1"/>
      <c r="E824" s="2"/>
      <c r="F824" s="1"/>
      <c r="G824" s="2"/>
      <c r="H824" s="286"/>
      <c r="I824" s="287"/>
      <c r="J824" s="288" t="str">
        <f t="shared" si="100"/>
        <v/>
      </c>
      <c r="K824" s="288">
        <f t="shared" si="101"/>
        <v>0</v>
      </c>
      <c r="L824" s="303"/>
      <c r="M824" s="304"/>
      <c r="N824" s="303"/>
      <c r="O824" s="286"/>
      <c r="P824" s="305" t="str">
        <f t="shared" si="102"/>
        <v/>
      </c>
      <c r="Q824" s="304"/>
      <c r="R824" s="303"/>
      <c r="S824" s="286"/>
      <c r="T824" s="305" t="str">
        <f t="shared" si="103"/>
        <v/>
      </c>
      <c r="U824" s="306" t="str">
        <f t="shared" si="99"/>
        <v/>
      </c>
      <c r="V824" s="289"/>
      <c r="W824" s="303"/>
      <c r="X824" s="286"/>
      <c r="Y824" s="305" t="str">
        <f>+IF(AND(W824&gt;0,V824&lt;&gt;'Data Validation (ROP used only)'!$A$25),SUM(W824:X824),"")</f>
        <v/>
      </c>
      <c r="Z824" s="307">
        <f>IF(OR(V824='Data Validation (ROP used only)'!$A$25,ISBLANK(W824),ISERROR(W824/$I824)),0,W824/$I824)</f>
        <v>0</v>
      </c>
      <c r="AA824" s="308"/>
      <c r="AB824" s="309" t="str" cm="1">
        <f t="array" ref="AB824">_xlfn.IFS(AA824="","",AA824/I824&gt;=2,I824*2,AA824/I824&lt;2,AA824)</f>
        <v/>
      </c>
      <c r="AC824" s="310" t="str">
        <f t="shared" si="104"/>
        <v/>
      </c>
      <c r="AD824" s="286"/>
      <c r="AE824" s="305" t="str">
        <f t="shared" si="105"/>
        <v/>
      </c>
      <c r="AF824" s="311">
        <f t="shared" si="106"/>
        <v>0</v>
      </c>
      <c r="AG824" s="187" t="str">
        <f>IF(L824&gt;0,L824+W824+AB824+AC824+R824+#REF!+N824,"")</f>
        <v/>
      </c>
      <c r="AH824" s="188" t="str">
        <f>IF(L824&gt;0,+X824+AD824+S824+#REF!+O824,"")</f>
        <v/>
      </c>
    </row>
    <row r="825" spans="2:34" ht="13.8" outlineLevel="1" x14ac:dyDescent="0.25">
      <c r="B825" s="1"/>
      <c r="C825" s="1"/>
      <c r="D825" s="1"/>
      <c r="E825" s="2"/>
      <c r="F825" s="1"/>
      <c r="G825" s="2"/>
      <c r="H825" s="286"/>
      <c r="I825" s="287"/>
      <c r="J825" s="288" t="str">
        <f t="shared" si="100"/>
        <v/>
      </c>
      <c r="K825" s="288">
        <f t="shared" si="101"/>
        <v>0</v>
      </c>
      <c r="L825" s="303"/>
      <c r="M825" s="304"/>
      <c r="N825" s="303"/>
      <c r="O825" s="286"/>
      <c r="P825" s="305" t="str">
        <f t="shared" si="102"/>
        <v/>
      </c>
      <c r="Q825" s="304"/>
      <c r="R825" s="303"/>
      <c r="S825" s="286"/>
      <c r="T825" s="305" t="str">
        <f t="shared" si="103"/>
        <v/>
      </c>
      <c r="U825" s="306" t="str">
        <f t="shared" si="99"/>
        <v/>
      </c>
      <c r="V825" s="289"/>
      <c r="W825" s="303"/>
      <c r="X825" s="286"/>
      <c r="Y825" s="305" t="str">
        <f>+IF(AND(W825&gt;0,V825&lt;&gt;'Data Validation (ROP used only)'!$A$25),SUM(W825:X825),"")</f>
        <v/>
      </c>
      <c r="Z825" s="307">
        <f>IF(OR(V825='Data Validation (ROP used only)'!$A$25,ISBLANK(W825),ISERROR(W825/$I825)),0,W825/$I825)</f>
        <v>0</v>
      </c>
      <c r="AA825" s="308"/>
      <c r="AB825" s="309" t="str" cm="1">
        <f t="array" ref="AB825">_xlfn.IFS(AA825="","",AA825/I825&gt;=2,I825*2,AA825/I825&lt;2,AA825)</f>
        <v/>
      </c>
      <c r="AC825" s="310" t="str">
        <f t="shared" si="104"/>
        <v/>
      </c>
      <c r="AD825" s="286"/>
      <c r="AE825" s="305" t="str">
        <f t="shared" si="105"/>
        <v/>
      </c>
      <c r="AF825" s="311">
        <f t="shared" si="106"/>
        <v>0</v>
      </c>
      <c r="AG825" s="187" t="str">
        <f>IF(L825&gt;0,L825+W825+AB825+AC825+R825+#REF!+N825,"")</f>
        <v/>
      </c>
      <c r="AH825" s="188" t="str">
        <f>IF(L825&gt;0,+X825+AD825+S825+#REF!+O825,"")</f>
        <v/>
      </c>
    </row>
    <row r="826" spans="2:34" ht="13.8" outlineLevel="1" x14ac:dyDescent="0.25">
      <c r="B826" s="1"/>
      <c r="C826" s="1"/>
      <c r="D826" s="1"/>
      <c r="E826" s="2"/>
      <c r="F826" s="1"/>
      <c r="G826" s="2"/>
      <c r="H826" s="286"/>
      <c r="I826" s="287"/>
      <c r="J826" s="288" t="str">
        <f t="shared" si="100"/>
        <v/>
      </c>
      <c r="K826" s="288">
        <f t="shared" si="101"/>
        <v>0</v>
      </c>
      <c r="L826" s="303"/>
      <c r="M826" s="304"/>
      <c r="N826" s="303"/>
      <c r="O826" s="286"/>
      <c r="P826" s="305" t="str">
        <f t="shared" si="102"/>
        <v/>
      </c>
      <c r="Q826" s="304"/>
      <c r="R826" s="303"/>
      <c r="S826" s="286"/>
      <c r="T826" s="305" t="str">
        <f t="shared" si="103"/>
        <v/>
      </c>
      <c r="U826" s="306" t="str">
        <f t="shared" si="99"/>
        <v/>
      </c>
      <c r="V826" s="289"/>
      <c r="W826" s="303"/>
      <c r="X826" s="286"/>
      <c r="Y826" s="305" t="str">
        <f>+IF(AND(W826&gt;0,V826&lt;&gt;'Data Validation (ROP used only)'!$A$25),SUM(W826:X826),"")</f>
        <v/>
      </c>
      <c r="Z826" s="307">
        <f>IF(OR(V826='Data Validation (ROP used only)'!$A$25,ISBLANK(W826),ISERROR(W826/$I826)),0,W826/$I826)</f>
        <v>0</v>
      </c>
      <c r="AA826" s="308"/>
      <c r="AB826" s="309" t="str" cm="1">
        <f t="array" ref="AB826">_xlfn.IFS(AA826="","",AA826/I826&gt;=2,I826*2,AA826/I826&lt;2,AA826)</f>
        <v/>
      </c>
      <c r="AC826" s="310" t="str">
        <f t="shared" si="104"/>
        <v/>
      </c>
      <c r="AD826" s="286"/>
      <c r="AE826" s="305" t="str">
        <f t="shared" si="105"/>
        <v/>
      </c>
      <c r="AF826" s="311">
        <f t="shared" si="106"/>
        <v>0</v>
      </c>
      <c r="AG826" s="187" t="str">
        <f>IF(L826&gt;0,L826+W826+AB826+AC826+R826+#REF!+N826,"")</f>
        <v/>
      </c>
      <c r="AH826" s="188" t="str">
        <f>IF(L826&gt;0,+X826+AD826+S826+#REF!+O826,"")</f>
        <v/>
      </c>
    </row>
    <row r="827" spans="2:34" ht="13.8" outlineLevel="1" x14ac:dyDescent="0.25">
      <c r="B827" s="1"/>
      <c r="C827" s="1"/>
      <c r="D827" s="1"/>
      <c r="E827" s="2"/>
      <c r="F827" s="1"/>
      <c r="G827" s="2"/>
      <c r="H827" s="286"/>
      <c r="I827" s="287"/>
      <c r="J827" s="288" t="str">
        <f t="shared" si="100"/>
        <v/>
      </c>
      <c r="K827" s="288">
        <f t="shared" si="101"/>
        <v>0</v>
      </c>
      <c r="L827" s="303"/>
      <c r="M827" s="304"/>
      <c r="N827" s="303"/>
      <c r="O827" s="286"/>
      <c r="P827" s="305" t="str">
        <f t="shared" si="102"/>
        <v/>
      </c>
      <c r="Q827" s="304"/>
      <c r="R827" s="303"/>
      <c r="S827" s="286"/>
      <c r="T827" s="305" t="str">
        <f t="shared" si="103"/>
        <v/>
      </c>
      <c r="U827" s="306" t="str">
        <f t="shared" si="99"/>
        <v/>
      </c>
      <c r="V827" s="289"/>
      <c r="W827" s="303"/>
      <c r="X827" s="286"/>
      <c r="Y827" s="305" t="str">
        <f>+IF(AND(W827&gt;0,V827&lt;&gt;'Data Validation (ROP used only)'!$A$25),SUM(W827:X827),"")</f>
        <v/>
      </c>
      <c r="Z827" s="307">
        <f>IF(OR(V827='Data Validation (ROP used only)'!$A$25,ISBLANK(W827),ISERROR(W827/$I827)),0,W827/$I827)</f>
        <v>0</v>
      </c>
      <c r="AA827" s="308"/>
      <c r="AB827" s="309" t="str" cm="1">
        <f t="array" ref="AB827">_xlfn.IFS(AA827="","",AA827/I827&gt;=2,I827*2,AA827/I827&lt;2,AA827)</f>
        <v/>
      </c>
      <c r="AC827" s="310" t="str">
        <f t="shared" si="104"/>
        <v/>
      </c>
      <c r="AD827" s="286"/>
      <c r="AE827" s="305" t="str">
        <f t="shared" si="105"/>
        <v/>
      </c>
      <c r="AF827" s="311">
        <f t="shared" si="106"/>
        <v>0</v>
      </c>
      <c r="AG827" s="187" t="str">
        <f>IF(L827&gt;0,L827+W827+AB827+AC827+R827+#REF!+N827,"")</f>
        <v/>
      </c>
      <c r="AH827" s="188" t="str">
        <f>IF(L827&gt;0,+X827+AD827+S827+#REF!+O827,"")</f>
        <v/>
      </c>
    </row>
    <row r="828" spans="2:34" ht="13.8" outlineLevel="1" x14ac:dyDescent="0.25">
      <c r="B828" s="1"/>
      <c r="C828" s="1"/>
      <c r="D828" s="1"/>
      <c r="E828" s="2"/>
      <c r="F828" s="1"/>
      <c r="G828" s="2"/>
      <c r="H828" s="286"/>
      <c r="I828" s="287"/>
      <c r="J828" s="288" t="str">
        <f t="shared" si="100"/>
        <v/>
      </c>
      <c r="K828" s="288">
        <f t="shared" si="101"/>
        <v>0</v>
      </c>
      <c r="L828" s="303"/>
      <c r="M828" s="304"/>
      <c r="N828" s="303"/>
      <c r="O828" s="286"/>
      <c r="P828" s="305" t="str">
        <f t="shared" si="102"/>
        <v/>
      </c>
      <c r="Q828" s="304"/>
      <c r="R828" s="303"/>
      <c r="S828" s="286"/>
      <c r="T828" s="305" t="str">
        <f t="shared" si="103"/>
        <v/>
      </c>
      <c r="U828" s="306" t="str">
        <f t="shared" si="99"/>
        <v/>
      </c>
      <c r="V828" s="289"/>
      <c r="W828" s="303"/>
      <c r="X828" s="286"/>
      <c r="Y828" s="305" t="str">
        <f>+IF(AND(W828&gt;0,V828&lt;&gt;'Data Validation (ROP used only)'!$A$25),SUM(W828:X828),"")</f>
        <v/>
      </c>
      <c r="Z828" s="307">
        <f>IF(OR(V828='Data Validation (ROP used only)'!$A$25,ISBLANK(W828),ISERROR(W828/$I828)),0,W828/$I828)</f>
        <v>0</v>
      </c>
      <c r="AA828" s="308"/>
      <c r="AB828" s="309" t="str" cm="1">
        <f t="array" ref="AB828">_xlfn.IFS(AA828="","",AA828/I828&gt;=2,I828*2,AA828/I828&lt;2,AA828)</f>
        <v/>
      </c>
      <c r="AC828" s="310" t="str">
        <f t="shared" si="104"/>
        <v/>
      </c>
      <c r="AD828" s="286"/>
      <c r="AE828" s="305" t="str">
        <f t="shared" si="105"/>
        <v/>
      </c>
      <c r="AF828" s="311">
        <f t="shared" si="106"/>
        <v>0</v>
      </c>
      <c r="AG828" s="187" t="str">
        <f>IF(L828&gt;0,L828+W828+AB828+AC828+R828+#REF!+N828,"")</f>
        <v/>
      </c>
      <c r="AH828" s="188" t="str">
        <f>IF(L828&gt;0,+X828+AD828+S828+#REF!+O828,"")</f>
        <v/>
      </c>
    </row>
    <row r="829" spans="2:34" ht="13.8" outlineLevel="1" x14ac:dyDescent="0.25">
      <c r="B829" s="1"/>
      <c r="C829" s="1"/>
      <c r="D829" s="1"/>
      <c r="E829" s="2"/>
      <c r="F829" s="1"/>
      <c r="G829" s="2"/>
      <c r="H829" s="286"/>
      <c r="I829" s="287"/>
      <c r="J829" s="288" t="str">
        <f t="shared" si="100"/>
        <v/>
      </c>
      <c r="K829" s="288">
        <f t="shared" si="101"/>
        <v>0</v>
      </c>
      <c r="L829" s="303"/>
      <c r="M829" s="304"/>
      <c r="N829" s="303"/>
      <c r="O829" s="286"/>
      <c r="P829" s="305" t="str">
        <f t="shared" si="102"/>
        <v/>
      </c>
      <c r="Q829" s="304"/>
      <c r="R829" s="303"/>
      <c r="S829" s="286"/>
      <c r="T829" s="305" t="str">
        <f t="shared" si="103"/>
        <v/>
      </c>
      <c r="U829" s="306" t="str">
        <f t="shared" si="99"/>
        <v/>
      </c>
      <c r="V829" s="289"/>
      <c r="W829" s="303"/>
      <c r="X829" s="286"/>
      <c r="Y829" s="305" t="str">
        <f>+IF(AND(W829&gt;0,V829&lt;&gt;'Data Validation (ROP used only)'!$A$25),SUM(W829:X829),"")</f>
        <v/>
      </c>
      <c r="Z829" s="307">
        <f>IF(OR(V829='Data Validation (ROP used only)'!$A$25,ISBLANK(W829),ISERROR(W829/$I829)),0,W829/$I829)</f>
        <v>0</v>
      </c>
      <c r="AA829" s="308"/>
      <c r="AB829" s="309" t="str" cm="1">
        <f t="array" ref="AB829">_xlfn.IFS(AA829="","",AA829/I829&gt;=2,I829*2,AA829/I829&lt;2,AA829)</f>
        <v/>
      </c>
      <c r="AC829" s="310" t="str">
        <f t="shared" si="104"/>
        <v/>
      </c>
      <c r="AD829" s="286"/>
      <c r="AE829" s="305" t="str">
        <f t="shared" si="105"/>
        <v/>
      </c>
      <c r="AF829" s="311">
        <f t="shared" si="106"/>
        <v>0</v>
      </c>
      <c r="AG829" s="187" t="str">
        <f>IF(L829&gt;0,L829+W829+AB829+AC829+R829+#REF!+N829,"")</f>
        <v/>
      </c>
      <c r="AH829" s="188" t="str">
        <f>IF(L829&gt;0,+X829+AD829+S829+#REF!+O829,"")</f>
        <v/>
      </c>
    </row>
    <row r="830" spans="2:34" ht="13.8" outlineLevel="1" x14ac:dyDescent="0.25">
      <c r="B830" s="1"/>
      <c r="C830" s="1"/>
      <c r="D830" s="1"/>
      <c r="E830" s="2"/>
      <c r="F830" s="1"/>
      <c r="G830" s="2"/>
      <c r="H830" s="286"/>
      <c r="I830" s="287"/>
      <c r="J830" s="288" t="str">
        <f t="shared" si="100"/>
        <v/>
      </c>
      <c r="K830" s="288">
        <f t="shared" si="101"/>
        <v>0</v>
      </c>
      <c r="L830" s="303"/>
      <c r="M830" s="304"/>
      <c r="N830" s="303"/>
      <c r="O830" s="286"/>
      <c r="P830" s="305" t="str">
        <f t="shared" si="102"/>
        <v/>
      </c>
      <c r="Q830" s="304"/>
      <c r="R830" s="303"/>
      <c r="S830" s="286"/>
      <c r="T830" s="305" t="str">
        <f t="shared" si="103"/>
        <v/>
      </c>
      <c r="U830" s="306" t="str">
        <f t="shared" si="99"/>
        <v/>
      </c>
      <c r="V830" s="289"/>
      <c r="W830" s="303"/>
      <c r="X830" s="286"/>
      <c r="Y830" s="305" t="str">
        <f>+IF(AND(W830&gt;0,V830&lt;&gt;'Data Validation (ROP used only)'!$A$25),SUM(W830:X830),"")</f>
        <v/>
      </c>
      <c r="Z830" s="307">
        <f>IF(OR(V830='Data Validation (ROP used only)'!$A$25,ISBLANK(W830),ISERROR(W830/$I830)),0,W830/$I830)</f>
        <v>0</v>
      </c>
      <c r="AA830" s="308"/>
      <c r="AB830" s="309" t="str" cm="1">
        <f t="array" ref="AB830">_xlfn.IFS(AA830="","",AA830/I830&gt;=2,I830*2,AA830/I830&lt;2,AA830)</f>
        <v/>
      </c>
      <c r="AC830" s="310" t="str">
        <f t="shared" si="104"/>
        <v/>
      </c>
      <c r="AD830" s="286"/>
      <c r="AE830" s="305" t="str">
        <f t="shared" si="105"/>
        <v/>
      </c>
      <c r="AF830" s="311">
        <f t="shared" si="106"/>
        <v>0</v>
      </c>
      <c r="AG830" s="187" t="str">
        <f>IF(L830&gt;0,L830+W830+AB830+AC830+R830+#REF!+N830,"")</f>
        <v/>
      </c>
      <c r="AH830" s="188" t="str">
        <f>IF(L830&gt;0,+X830+AD830+S830+#REF!+O830,"")</f>
        <v/>
      </c>
    </row>
    <row r="831" spans="2:34" ht="13.8" outlineLevel="1" x14ac:dyDescent="0.25">
      <c r="B831" s="1"/>
      <c r="C831" s="1"/>
      <c r="D831" s="1"/>
      <c r="E831" s="2"/>
      <c r="F831" s="1"/>
      <c r="G831" s="2"/>
      <c r="H831" s="286"/>
      <c r="I831" s="287"/>
      <c r="J831" s="288" t="str">
        <f t="shared" si="100"/>
        <v/>
      </c>
      <c r="K831" s="288">
        <f t="shared" si="101"/>
        <v>0</v>
      </c>
      <c r="L831" s="303"/>
      <c r="M831" s="304"/>
      <c r="N831" s="303"/>
      <c r="O831" s="286"/>
      <c r="P831" s="305" t="str">
        <f t="shared" si="102"/>
        <v/>
      </c>
      <c r="Q831" s="304"/>
      <c r="R831" s="303"/>
      <c r="S831" s="286"/>
      <c r="T831" s="305" t="str">
        <f t="shared" si="103"/>
        <v/>
      </c>
      <c r="U831" s="306" t="str">
        <f t="shared" si="99"/>
        <v/>
      </c>
      <c r="V831" s="289"/>
      <c r="W831" s="303"/>
      <c r="X831" s="286"/>
      <c r="Y831" s="305" t="str">
        <f>+IF(AND(W831&gt;0,V831&lt;&gt;'Data Validation (ROP used only)'!$A$25),SUM(W831:X831),"")</f>
        <v/>
      </c>
      <c r="Z831" s="307">
        <f>IF(OR(V831='Data Validation (ROP used only)'!$A$25,ISBLANK(W831),ISERROR(W831/$I831)),0,W831/$I831)</f>
        <v>0</v>
      </c>
      <c r="AA831" s="308"/>
      <c r="AB831" s="309" t="str" cm="1">
        <f t="array" ref="AB831">_xlfn.IFS(AA831="","",AA831/I831&gt;=2,I831*2,AA831/I831&lt;2,AA831)</f>
        <v/>
      </c>
      <c r="AC831" s="310" t="str">
        <f t="shared" si="104"/>
        <v/>
      </c>
      <c r="AD831" s="286"/>
      <c r="AE831" s="305" t="str">
        <f t="shared" si="105"/>
        <v/>
      </c>
      <c r="AF831" s="311">
        <f t="shared" si="106"/>
        <v>0</v>
      </c>
      <c r="AG831" s="187" t="str">
        <f>IF(L831&gt;0,L831+W831+AB831+AC831+R831+#REF!+N831,"")</f>
        <v/>
      </c>
      <c r="AH831" s="188" t="str">
        <f>IF(L831&gt;0,+X831+AD831+S831+#REF!+O831,"")</f>
        <v/>
      </c>
    </row>
    <row r="832" spans="2:34" ht="13.8" outlineLevel="1" x14ac:dyDescent="0.25">
      <c r="B832" s="1"/>
      <c r="C832" s="1"/>
      <c r="D832" s="1"/>
      <c r="E832" s="2"/>
      <c r="F832" s="1"/>
      <c r="G832" s="2"/>
      <c r="H832" s="286"/>
      <c r="I832" s="287"/>
      <c r="J832" s="288" t="str">
        <f t="shared" si="100"/>
        <v/>
      </c>
      <c r="K832" s="288">
        <f t="shared" si="101"/>
        <v>0</v>
      </c>
      <c r="L832" s="303"/>
      <c r="M832" s="304"/>
      <c r="N832" s="303"/>
      <c r="O832" s="286"/>
      <c r="P832" s="305" t="str">
        <f t="shared" si="102"/>
        <v/>
      </c>
      <c r="Q832" s="304"/>
      <c r="R832" s="303"/>
      <c r="S832" s="286"/>
      <c r="T832" s="305" t="str">
        <f t="shared" si="103"/>
        <v/>
      </c>
      <c r="U832" s="306" t="str">
        <f t="shared" si="99"/>
        <v/>
      </c>
      <c r="V832" s="289"/>
      <c r="W832" s="303"/>
      <c r="X832" s="286"/>
      <c r="Y832" s="305" t="str">
        <f>+IF(AND(W832&gt;0,V832&lt;&gt;'Data Validation (ROP used only)'!$A$25),SUM(W832:X832),"")</f>
        <v/>
      </c>
      <c r="Z832" s="307">
        <f>IF(OR(V832='Data Validation (ROP used only)'!$A$25,ISBLANK(W832),ISERROR(W832/$I832)),0,W832/$I832)</f>
        <v>0</v>
      </c>
      <c r="AA832" s="308"/>
      <c r="AB832" s="309" t="str" cm="1">
        <f t="array" ref="AB832">_xlfn.IFS(AA832="","",AA832/I832&gt;=2,I832*2,AA832/I832&lt;2,AA832)</f>
        <v/>
      </c>
      <c r="AC832" s="310" t="str">
        <f t="shared" si="104"/>
        <v/>
      </c>
      <c r="AD832" s="286"/>
      <c r="AE832" s="305" t="str">
        <f t="shared" si="105"/>
        <v/>
      </c>
      <c r="AF832" s="311">
        <f t="shared" si="106"/>
        <v>0</v>
      </c>
      <c r="AG832" s="187" t="str">
        <f>IF(L832&gt;0,L832+W832+AB832+AC832+R832+#REF!+N832,"")</f>
        <v/>
      </c>
      <c r="AH832" s="188" t="str">
        <f>IF(L832&gt;0,+X832+AD832+S832+#REF!+O832,"")</f>
        <v/>
      </c>
    </row>
    <row r="833" spans="2:34" ht="13.8" outlineLevel="1" x14ac:dyDescent="0.25">
      <c r="B833" s="1"/>
      <c r="C833" s="1"/>
      <c r="D833" s="1"/>
      <c r="E833" s="2"/>
      <c r="F833" s="1"/>
      <c r="G833" s="2"/>
      <c r="H833" s="286"/>
      <c r="I833" s="287"/>
      <c r="J833" s="288" t="str">
        <f t="shared" si="100"/>
        <v/>
      </c>
      <c r="K833" s="288">
        <f t="shared" si="101"/>
        <v>0</v>
      </c>
      <c r="L833" s="303"/>
      <c r="M833" s="304"/>
      <c r="N833" s="303"/>
      <c r="O833" s="286"/>
      <c r="P833" s="305" t="str">
        <f t="shared" si="102"/>
        <v/>
      </c>
      <c r="Q833" s="304"/>
      <c r="R833" s="303"/>
      <c r="S833" s="286"/>
      <c r="T833" s="305" t="str">
        <f t="shared" si="103"/>
        <v/>
      </c>
      <c r="U833" s="306" t="str">
        <f t="shared" si="99"/>
        <v/>
      </c>
      <c r="V833" s="289"/>
      <c r="W833" s="303"/>
      <c r="X833" s="286"/>
      <c r="Y833" s="305" t="str">
        <f>+IF(AND(W833&gt;0,V833&lt;&gt;'Data Validation (ROP used only)'!$A$25),SUM(W833:X833),"")</f>
        <v/>
      </c>
      <c r="Z833" s="307">
        <f>IF(OR(V833='Data Validation (ROP used only)'!$A$25,ISBLANK(W833),ISERROR(W833/$I833)),0,W833/$I833)</f>
        <v>0</v>
      </c>
      <c r="AA833" s="308"/>
      <c r="AB833" s="309" t="str" cm="1">
        <f t="array" ref="AB833">_xlfn.IFS(AA833="","",AA833/I833&gt;=2,I833*2,AA833/I833&lt;2,AA833)</f>
        <v/>
      </c>
      <c r="AC833" s="310" t="str">
        <f t="shared" si="104"/>
        <v/>
      </c>
      <c r="AD833" s="286"/>
      <c r="AE833" s="305" t="str">
        <f t="shared" si="105"/>
        <v/>
      </c>
      <c r="AF833" s="311">
        <f t="shared" si="106"/>
        <v>0</v>
      </c>
      <c r="AG833" s="187" t="str">
        <f>IF(L833&gt;0,L833+W833+AB833+AC833+R833+#REF!+N833,"")</f>
        <v/>
      </c>
      <c r="AH833" s="188" t="str">
        <f>IF(L833&gt;0,+X833+AD833+S833+#REF!+O833,"")</f>
        <v/>
      </c>
    </row>
    <row r="834" spans="2:34" ht="13.8" outlineLevel="1" x14ac:dyDescent="0.25">
      <c r="B834" s="1"/>
      <c r="C834" s="1"/>
      <c r="D834" s="1"/>
      <c r="E834" s="2"/>
      <c r="F834" s="1"/>
      <c r="G834" s="2"/>
      <c r="H834" s="286"/>
      <c r="I834" s="287"/>
      <c r="J834" s="288" t="str">
        <f t="shared" si="100"/>
        <v/>
      </c>
      <c r="K834" s="288">
        <f t="shared" si="101"/>
        <v>0</v>
      </c>
      <c r="L834" s="303"/>
      <c r="M834" s="304"/>
      <c r="N834" s="303"/>
      <c r="O834" s="286"/>
      <c r="P834" s="305" t="str">
        <f t="shared" si="102"/>
        <v/>
      </c>
      <c r="Q834" s="304"/>
      <c r="R834" s="303"/>
      <c r="S834" s="286"/>
      <c r="T834" s="305" t="str">
        <f t="shared" si="103"/>
        <v/>
      </c>
      <c r="U834" s="306" t="str">
        <f t="shared" si="99"/>
        <v/>
      </c>
      <c r="V834" s="289"/>
      <c r="W834" s="303"/>
      <c r="X834" s="286"/>
      <c r="Y834" s="305" t="str">
        <f>+IF(AND(W834&gt;0,V834&lt;&gt;'Data Validation (ROP used only)'!$A$25),SUM(W834:X834),"")</f>
        <v/>
      </c>
      <c r="Z834" s="307">
        <f>IF(OR(V834='Data Validation (ROP used only)'!$A$25,ISBLANK(W834),ISERROR(W834/$I834)),0,W834/$I834)</f>
        <v>0</v>
      </c>
      <c r="AA834" s="308"/>
      <c r="AB834" s="309" t="str" cm="1">
        <f t="array" ref="AB834">_xlfn.IFS(AA834="","",AA834/I834&gt;=2,I834*2,AA834/I834&lt;2,AA834)</f>
        <v/>
      </c>
      <c r="AC834" s="310" t="str">
        <f t="shared" si="104"/>
        <v/>
      </c>
      <c r="AD834" s="286"/>
      <c r="AE834" s="305" t="str">
        <f t="shared" si="105"/>
        <v/>
      </c>
      <c r="AF834" s="311">
        <f t="shared" si="106"/>
        <v>0</v>
      </c>
      <c r="AG834" s="187" t="str">
        <f>IF(L834&gt;0,L834+W834+AB834+AC834+R834+#REF!+N834,"")</f>
        <v/>
      </c>
      <c r="AH834" s="188" t="str">
        <f>IF(L834&gt;0,+X834+AD834+S834+#REF!+O834,"")</f>
        <v/>
      </c>
    </row>
    <row r="835" spans="2:34" ht="13.8" outlineLevel="1" x14ac:dyDescent="0.25">
      <c r="B835" s="1"/>
      <c r="C835" s="1"/>
      <c r="D835" s="1"/>
      <c r="E835" s="2"/>
      <c r="F835" s="1"/>
      <c r="G835" s="2"/>
      <c r="H835" s="286"/>
      <c r="I835" s="287"/>
      <c r="J835" s="288" t="str">
        <f t="shared" si="100"/>
        <v/>
      </c>
      <c r="K835" s="288">
        <f t="shared" si="101"/>
        <v>0</v>
      </c>
      <c r="L835" s="303"/>
      <c r="M835" s="304"/>
      <c r="N835" s="303"/>
      <c r="O835" s="286"/>
      <c r="P835" s="305" t="str">
        <f t="shared" si="102"/>
        <v/>
      </c>
      <c r="Q835" s="304"/>
      <c r="R835" s="303"/>
      <c r="S835" s="286"/>
      <c r="T835" s="305" t="str">
        <f t="shared" si="103"/>
        <v/>
      </c>
      <c r="U835" s="306" t="str">
        <f t="shared" si="99"/>
        <v/>
      </c>
      <c r="V835" s="289"/>
      <c r="W835" s="303"/>
      <c r="X835" s="286"/>
      <c r="Y835" s="305" t="str">
        <f>+IF(AND(W835&gt;0,V835&lt;&gt;'Data Validation (ROP used only)'!$A$25),SUM(W835:X835),"")</f>
        <v/>
      </c>
      <c r="Z835" s="307">
        <f>IF(OR(V835='Data Validation (ROP used only)'!$A$25,ISBLANK(W835),ISERROR(W835/$I835)),0,W835/$I835)</f>
        <v>0</v>
      </c>
      <c r="AA835" s="308"/>
      <c r="AB835" s="309" t="str" cm="1">
        <f t="array" ref="AB835">_xlfn.IFS(AA835="","",AA835/I835&gt;=2,I835*2,AA835/I835&lt;2,AA835)</f>
        <v/>
      </c>
      <c r="AC835" s="310" t="str">
        <f t="shared" si="104"/>
        <v/>
      </c>
      <c r="AD835" s="286"/>
      <c r="AE835" s="305" t="str">
        <f t="shared" si="105"/>
        <v/>
      </c>
      <c r="AF835" s="311">
        <f t="shared" si="106"/>
        <v>0</v>
      </c>
      <c r="AG835" s="187" t="str">
        <f>IF(L835&gt;0,L835+W835+AB835+AC835+R835+#REF!+N835,"")</f>
        <v/>
      </c>
      <c r="AH835" s="188" t="str">
        <f>IF(L835&gt;0,+X835+AD835+S835+#REF!+O835,"")</f>
        <v/>
      </c>
    </row>
    <row r="836" spans="2:34" ht="13.8" outlineLevel="1" x14ac:dyDescent="0.25">
      <c r="B836" s="1"/>
      <c r="C836" s="1"/>
      <c r="D836" s="1"/>
      <c r="E836" s="2"/>
      <c r="F836" s="1"/>
      <c r="G836" s="2"/>
      <c r="H836" s="286"/>
      <c r="I836" s="287"/>
      <c r="J836" s="288" t="str">
        <f t="shared" si="100"/>
        <v/>
      </c>
      <c r="K836" s="288">
        <f t="shared" si="101"/>
        <v>0</v>
      </c>
      <c r="L836" s="303"/>
      <c r="M836" s="304"/>
      <c r="N836" s="303"/>
      <c r="O836" s="286"/>
      <c r="P836" s="305" t="str">
        <f t="shared" si="102"/>
        <v/>
      </c>
      <c r="Q836" s="304"/>
      <c r="R836" s="303"/>
      <c r="S836" s="286"/>
      <c r="T836" s="305" t="str">
        <f t="shared" si="103"/>
        <v/>
      </c>
      <c r="U836" s="306" t="str">
        <f t="shared" si="99"/>
        <v/>
      </c>
      <c r="V836" s="289"/>
      <c r="W836" s="303"/>
      <c r="X836" s="286"/>
      <c r="Y836" s="305" t="str">
        <f>+IF(AND(W836&gt;0,V836&lt;&gt;'Data Validation (ROP used only)'!$A$25),SUM(W836:X836),"")</f>
        <v/>
      </c>
      <c r="Z836" s="307">
        <f>IF(OR(V836='Data Validation (ROP used only)'!$A$25,ISBLANK(W836),ISERROR(W836/$I836)),0,W836/$I836)</f>
        <v>0</v>
      </c>
      <c r="AA836" s="308"/>
      <c r="AB836" s="309" t="str" cm="1">
        <f t="array" ref="AB836">_xlfn.IFS(AA836="","",AA836/I836&gt;=2,I836*2,AA836/I836&lt;2,AA836)</f>
        <v/>
      </c>
      <c r="AC836" s="310" t="str">
        <f t="shared" si="104"/>
        <v/>
      </c>
      <c r="AD836" s="286"/>
      <c r="AE836" s="305" t="str">
        <f t="shared" si="105"/>
        <v/>
      </c>
      <c r="AF836" s="311">
        <f t="shared" si="106"/>
        <v>0</v>
      </c>
      <c r="AG836" s="187" t="str">
        <f>IF(L836&gt;0,L836+W836+AB836+AC836+R836+#REF!+N836,"")</f>
        <v/>
      </c>
      <c r="AH836" s="188" t="str">
        <f>IF(L836&gt;0,+X836+AD836+S836+#REF!+O836,"")</f>
        <v/>
      </c>
    </row>
    <row r="837" spans="2:34" ht="13.8" outlineLevel="1" x14ac:dyDescent="0.25">
      <c r="B837" s="1"/>
      <c r="C837" s="1"/>
      <c r="D837" s="1"/>
      <c r="E837" s="2"/>
      <c r="F837" s="1"/>
      <c r="G837" s="2"/>
      <c r="H837" s="286"/>
      <c r="I837" s="287"/>
      <c r="J837" s="288" t="str">
        <f t="shared" si="100"/>
        <v/>
      </c>
      <c r="K837" s="288">
        <f t="shared" si="101"/>
        <v>0</v>
      </c>
      <c r="L837" s="303"/>
      <c r="M837" s="304"/>
      <c r="N837" s="303"/>
      <c r="O837" s="286"/>
      <c r="P837" s="305" t="str">
        <f t="shared" si="102"/>
        <v/>
      </c>
      <c r="Q837" s="304"/>
      <c r="R837" s="303"/>
      <c r="S837" s="286"/>
      <c r="T837" s="305" t="str">
        <f t="shared" si="103"/>
        <v/>
      </c>
      <c r="U837" s="306" t="str">
        <f t="shared" si="99"/>
        <v/>
      </c>
      <c r="V837" s="289"/>
      <c r="W837" s="303"/>
      <c r="X837" s="286"/>
      <c r="Y837" s="305" t="str">
        <f>+IF(AND(W837&gt;0,V837&lt;&gt;'Data Validation (ROP used only)'!$A$25),SUM(W837:X837),"")</f>
        <v/>
      </c>
      <c r="Z837" s="307">
        <f>IF(OR(V837='Data Validation (ROP used only)'!$A$25,ISBLANK(W837),ISERROR(W837/$I837)),0,W837/$I837)</f>
        <v>0</v>
      </c>
      <c r="AA837" s="308"/>
      <c r="AB837" s="309" t="str" cm="1">
        <f t="array" ref="AB837">_xlfn.IFS(AA837="","",AA837/I837&gt;=2,I837*2,AA837/I837&lt;2,AA837)</f>
        <v/>
      </c>
      <c r="AC837" s="310" t="str">
        <f t="shared" si="104"/>
        <v/>
      </c>
      <c r="AD837" s="286"/>
      <c r="AE837" s="305" t="str">
        <f t="shared" si="105"/>
        <v/>
      </c>
      <c r="AF837" s="311">
        <f t="shared" si="106"/>
        <v>0</v>
      </c>
      <c r="AG837" s="187" t="str">
        <f>IF(L837&gt;0,L837+W837+AB837+AC837+R837+#REF!+N837,"")</f>
        <v/>
      </c>
      <c r="AH837" s="188" t="str">
        <f>IF(L837&gt;0,+X837+AD837+S837+#REF!+O837,"")</f>
        <v/>
      </c>
    </row>
    <row r="838" spans="2:34" ht="13.8" outlineLevel="1" x14ac:dyDescent="0.25">
      <c r="B838" s="1"/>
      <c r="C838" s="1"/>
      <c r="D838" s="1"/>
      <c r="E838" s="2"/>
      <c r="F838" s="1"/>
      <c r="G838" s="2"/>
      <c r="H838" s="286"/>
      <c r="I838" s="287"/>
      <c r="J838" s="288" t="str">
        <f t="shared" si="100"/>
        <v/>
      </c>
      <c r="K838" s="288">
        <f t="shared" si="101"/>
        <v>0</v>
      </c>
      <c r="L838" s="303"/>
      <c r="M838" s="304"/>
      <c r="N838" s="303"/>
      <c r="O838" s="286"/>
      <c r="P838" s="305" t="str">
        <f t="shared" si="102"/>
        <v/>
      </c>
      <c r="Q838" s="304"/>
      <c r="R838" s="303"/>
      <c r="S838" s="286"/>
      <c r="T838" s="305" t="str">
        <f t="shared" si="103"/>
        <v/>
      </c>
      <c r="U838" s="306" t="str">
        <f t="shared" si="99"/>
        <v/>
      </c>
      <c r="V838" s="289"/>
      <c r="W838" s="303"/>
      <c r="X838" s="286"/>
      <c r="Y838" s="305" t="str">
        <f>+IF(AND(W838&gt;0,V838&lt;&gt;'Data Validation (ROP used only)'!$A$25),SUM(W838:X838),"")</f>
        <v/>
      </c>
      <c r="Z838" s="307">
        <f>IF(OR(V838='Data Validation (ROP used only)'!$A$25,ISBLANK(W838),ISERROR(W838/$I838)),0,W838/$I838)</f>
        <v>0</v>
      </c>
      <c r="AA838" s="308"/>
      <c r="AB838" s="309" t="str" cm="1">
        <f t="array" ref="AB838">_xlfn.IFS(AA838="","",AA838/I838&gt;=2,I838*2,AA838/I838&lt;2,AA838)</f>
        <v/>
      </c>
      <c r="AC838" s="310" t="str">
        <f t="shared" si="104"/>
        <v/>
      </c>
      <c r="AD838" s="286"/>
      <c r="AE838" s="305" t="str">
        <f t="shared" si="105"/>
        <v/>
      </c>
      <c r="AF838" s="311">
        <f t="shared" si="106"/>
        <v>0</v>
      </c>
      <c r="AG838" s="187" t="str">
        <f>IF(L838&gt;0,L838+W838+AB838+AC838+R838+#REF!+N838,"")</f>
        <v/>
      </c>
      <c r="AH838" s="188" t="str">
        <f>IF(L838&gt;0,+X838+AD838+S838+#REF!+O838,"")</f>
        <v/>
      </c>
    </row>
    <row r="839" spans="2:34" ht="13.8" outlineLevel="1" x14ac:dyDescent="0.25">
      <c r="B839" s="1"/>
      <c r="C839" s="1"/>
      <c r="D839" s="1"/>
      <c r="E839" s="2"/>
      <c r="F839" s="1"/>
      <c r="G839" s="2"/>
      <c r="H839" s="286"/>
      <c r="I839" s="287"/>
      <c r="J839" s="288" t="str">
        <f t="shared" si="100"/>
        <v/>
      </c>
      <c r="K839" s="288">
        <f t="shared" si="101"/>
        <v>0</v>
      </c>
      <c r="L839" s="303"/>
      <c r="M839" s="304"/>
      <c r="N839" s="303"/>
      <c r="O839" s="286"/>
      <c r="P839" s="305" t="str">
        <f t="shared" si="102"/>
        <v/>
      </c>
      <c r="Q839" s="304"/>
      <c r="R839" s="303"/>
      <c r="S839" s="286"/>
      <c r="T839" s="305" t="str">
        <f t="shared" si="103"/>
        <v/>
      </c>
      <c r="U839" s="306" t="str">
        <f t="shared" si="99"/>
        <v/>
      </c>
      <c r="V839" s="289"/>
      <c r="W839" s="303"/>
      <c r="X839" s="286"/>
      <c r="Y839" s="305" t="str">
        <f>+IF(AND(W839&gt;0,V839&lt;&gt;'Data Validation (ROP used only)'!$A$25),SUM(W839:X839),"")</f>
        <v/>
      </c>
      <c r="Z839" s="307">
        <f>IF(OR(V839='Data Validation (ROP used only)'!$A$25,ISBLANK(W839),ISERROR(W839/$I839)),0,W839/$I839)</f>
        <v>0</v>
      </c>
      <c r="AA839" s="308"/>
      <c r="AB839" s="309" t="str" cm="1">
        <f t="array" ref="AB839">_xlfn.IFS(AA839="","",AA839/I839&gt;=2,I839*2,AA839/I839&lt;2,AA839)</f>
        <v/>
      </c>
      <c r="AC839" s="310" t="str">
        <f t="shared" si="104"/>
        <v/>
      </c>
      <c r="AD839" s="286"/>
      <c r="AE839" s="305" t="str">
        <f t="shared" si="105"/>
        <v/>
      </c>
      <c r="AF839" s="311">
        <f t="shared" si="106"/>
        <v>0</v>
      </c>
      <c r="AG839" s="187" t="str">
        <f>IF(L839&gt;0,L839+W839+AB839+AC839+R839+#REF!+N839,"")</f>
        <v/>
      </c>
      <c r="AH839" s="188" t="str">
        <f>IF(L839&gt;0,+X839+AD839+S839+#REF!+O839,"")</f>
        <v/>
      </c>
    </row>
    <row r="840" spans="2:34" ht="13.8" outlineLevel="1" x14ac:dyDescent="0.25">
      <c r="B840" s="1"/>
      <c r="C840" s="1"/>
      <c r="D840" s="1"/>
      <c r="E840" s="2"/>
      <c r="F840" s="1"/>
      <c r="G840" s="2"/>
      <c r="H840" s="286"/>
      <c r="I840" s="287"/>
      <c r="J840" s="288" t="str">
        <f t="shared" si="100"/>
        <v/>
      </c>
      <c r="K840" s="288">
        <f t="shared" si="101"/>
        <v>0</v>
      </c>
      <c r="L840" s="303"/>
      <c r="M840" s="304"/>
      <c r="N840" s="303"/>
      <c r="O840" s="286"/>
      <c r="P840" s="305" t="str">
        <f t="shared" si="102"/>
        <v/>
      </c>
      <c r="Q840" s="304"/>
      <c r="R840" s="303"/>
      <c r="S840" s="286"/>
      <c r="T840" s="305" t="str">
        <f t="shared" si="103"/>
        <v/>
      </c>
      <c r="U840" s="306" t="str">
        <f t="shared" si="99"/>
        <v/>
      </c>
      <c r="V840" s="289"/>
      <c r="W840" s="303"/>
      <c r="X840" s="286"/>
      <c r="Y840" s="305" t="str">
        <f>+IF(AND(W840&gt;0,V840&lt;&gt;'Data Validation (ROP used only)'!$A$25),SUM(W840:X840),"")</f>
        <v/>
      </c>
      <c r="Z840" s="307">
        <f>IF(OR(V840='Data Validation (ROP used only)'!$A$25,ISBLANK(W840),ISERROR(W840/$I840)),0,W840/$I840)</f>
        <v>0</v>
      </c>
      <c r="AA840" s="308"/>
      <c r="AB840" s="309" t="str" cm="1">
        <f t="array" ref="AB840">_xlfn.IFS(AA840="","",AA840/I840&gt;=2,I840*2,AA840/I840&lt;2,AA840)</f>
        <v/>
      </c>
      <c r="AC840" s="310" t="str">
        <f t="shared" si="104"/>
        <v/>
      </c>
      <c r="AD840" s="286"/>
      <c r="AE840" s="305" t="str">
        <f t="shared" si="105"/>
        <v/>
      </c>
      <c r="AF840" s="311">
        <f t="shared" si="106"/>
        <v>0</v>
      </c>
      <c r="AG840" s="187" t="str">
        <f>IF(L840&gt;0,L840+W840+AB840+AC840+R840+#REF!+N840,"")</f>
        <v/>
      </c>
      <c r="AH840" s="188" t="str">
        <f>IF(L840&gt;0,+X840+AD840+S840+#REF!+O840,"")</f>
        <v/>
      </c>
    </row>
    <row r="841" spans="2:34" ht="13.8" outlineLevel="1" x14ac:dyDescent="0.25">
      <c r="B841" s="1"/>
      <c r="C841" s="1"/>
      <c r="D841" s="1"/>
      <c r="E841" s="2"/>
      <c r="F841" s="1"/>
      <c r="G841" s="2"/>
      <c r="H841" s="286"/>
      <c r="I841" s="287"/>
      <c r="J841" s="288" t="str">
        <f t="shared" si="100"/>
        <v/>
      </c>
      <c r="K841" s="288">
        <f t="shared" si="101"/>
        <v>0</v>
      </c>
      <c r="L841" s="303"/>
      <c r="M841" s="304"/>
      <c r="N841" s="303"/>
      <c r="O841" s="286"/>
      <c r="P841" s="305" t="str">
        <f t="shared" si="102"/>
        <v/>
      </c>
      <c r="Q841" s="304"/>
      <c r="R841" s="303"/>
      <c r="S841" s="286"/>
      <c r="T841" s="305" t="str">
        <f t="shared" si="103"/>
        <v/>
      </c>
      <c r="U841" s="306" t="str">
        <f t="shared" si="99"/>
        <v/>
      </c>
      <c r="V841" s="289"/>
      <c r="W841" s="303"/>
      <c r="X841" s="286"/>
      <c r="Y841" s="305" t="str">
        <f>+IF(AND(W841&gt;0,V841&lt;&gt;'Data Validation (ROP used only)'!$A$25),SUM(W841:X841),"")</f>
        <v/>
      </c>
      <c r="Z841" s="307">
        <f>IF(OR(V841='Data Validation (ROP used only)'!$A$25,ISBLANK(W841),ISERROR(W841/$I841)),0,W841/$I841)</f>
        <v>0</v>
      </c>
      <c r="AA841" s="308"/>
      <c r="AB841" s="309" t="str" cm="1">
        <f t="array" ref="AB841">_xlfn.IFS(AA841="","",AA841/I841&gt;=2,I841*2,AA841/I841&lt;2,AA841)</f>
        <v/>
      </c>
      <c r="AC841" s="310" t="str">
        <f t="shared" si="104"/>
        <v/>
      </c>
      <c r="AD841" s="286"/>
      <c r="AE841" s="305" t="str">
        <f t="shared" si="105"/>
        <v/>
      </c>
      <c r="AF841" s="311">
        <f t="shared" si="106"/>
        <v>0</v>
      </c>
      <c r="AG841" s="187" t="str">
        <f>IF(L841&gt;0,L841+W841+AB841+AC841+R841+#REF!+N841,"")</f>
        <v/>
      </c>
      <c r="AH841" s="188" t="str">
        <f>IF(L841&gt;0,+X841+AD841+S841+#REF!+O841,"")</f>
        <v/>
      </c>
    </row>
    <row r="842" spans="2:34" ht="13.8" outlineLevel="1" x14ac:dyDescent="0.25">
      <c r="B842" s="1"/>
      <c r="C842" s="1"/>
      <c r="D842" s="1"/>
      <c r="E842" s="2"/>
      <c r="F842" s="1"/>
      <c r="G842" s="2"/>
      <c r="H842" s="286"/>
      <c r="I842" s="287"/>
      <c r="J842" s="288" t="str">
        <f t="shared" si="100"/>
        <v/>
      </c>
      <c r="K842" s="288">
        <f t="shared" si="101"/>
        <v>0</v>
      </c>
      <c r="L842" s="303"/>
      <c r="M842" s="304"/>
      <c r="N842" s="303"/>
      <c r="O842" s="286"/>
      <c r="P842" s="305" t="str">
        <f t="shared" si="102"/>
        <v/>
      </c>
      <c r="Q842" s="304"/>
      <c r="R842" s="303"/>
      <c r="S842" s="286"/>
      <c r="T842" s="305" t="str">
        <f t="shared" si="103"/>
        <v/>
      </c>
      <c r="U842" s="306" t="str">
        <f t="shared" ref="U842:U905" si="107">IF(ISERROR(R842/$I842),"",R842/$I842)</f>
        <v/>
      </c>
      <c r="V842" s="289"/>
      <c r="W842" s="303"/>
      <c r="X842" s="286"/>
      <c r="Y842" s="305" t="str">
        <f>+IF(AND(W842&gt;0,V842&lt;&gt;'Data Validation (ROP used only)'!$A$25),SUM(W842:X842),"")</f>
        <v/>
      </c>
      <c r="Z842" s="307">
        <f>IF(OR(V842='Data Validation (ROP used only)'!$A$25,ISBLANK(W842),ISERROR(W842/$I842)),0,W842/$I842)</f>
        <v>0</v>
      </c>
      <c r="AA842" s="308"/>
      <c r="AB842" s="309" t="str" cm="1">
        <f t="array" ref="AB842">_xlfn.IFS(AA842="","",AA842/I842&gt;=2,I842*2,AA842/I842&lt;2,AA842)</f>
        <v/>
      </c>
      <c r="AC842" s="310" t="str">
        <f t="shared" si="104"/>
        <v/>
      </c>
      <c r="AD842" s="286"/>
      <c r="AE842" s="305" t="str">
        <f t="shared" si="105"/>
        <v/>
      </c>
      <c r="AF842" s="311">
        <f t="shared" si="106"/>
        <v>0</v>
      </c>
      <c r="AG842" s="187" t="str">
        <f>IF(L842&gt;0,L842+W842+AB842+AC842+R842+#REF!+N842,"")</f>
        <v/>
      </c>
      <c r="AH842" s="188" t="str">
        <f>IF(L842&gt;0,+X842+AD842+S842+#REF!+O842,"")</f>
        <v/>
      </c>
    </row>
    <row r="843" spans="2:34" ht="13.8" outlineLevel="1" x14ac:dyDescent="0.25">
      <c r="B843" s="1"/>
      <c r="C843" s="1"/>
      <c r="D843" s="1"/>
      <c r="E843" s="2"/>
      <c r="F843" s="1"/>
      <c r="G843" s="2"/>
      <c r="H843" s="286"/>
      <c r="I843" s="287"/>
      <c r="J843" s="288" t="str">
        <f t="shared" ref="J843:J906" si="108">IF(ISERROR(H843/C843),"",H843/C843)</f>
        <v/>
      </c>
      <c r="K843" s="288">
        <f t="shared" ref="K843:K906" si="109">IF(ISERROR(I843/1754.5),"",I843/1754.5)</f>
        <v>0</v>
      </c>
      <c r="L843" s="303"/>
      <c r="M843" s="304"/>
      <c r="N843" s="303"/>
      <c r="O843" s="286"/>
      <c r="P843" s="305" t="str">
        <f t="shared" ref="P843:P906" si="110">+IF(N843+O843&gt;0,+N843+O843,"")</f>
        <v/>
      </c>
      <c r="Q843" s="304"/>
      <c r="R843" s="303"/>
      <c r="S843" s="286"/>
      <c r="T843" s="305" t="str">
        <f t="shared" ref="T843:T906" si="111">+IF((R843+S843)&gt;0,+R843+S843,"")</f>
        <v/>
      </c>
      <c r="U843" s="306" t="str">
        <f t="shared" si="107"/>
        <v/>
      </c>
      <c r="V843" s="289"/>
      <c r="W843" s="303"/>
      <c r="X843" s="286"/>
      <c r="Y843" s="305" t="str">
        <f>+IF(AND(W843&gt;0,V843&lt;&gt;'Data Validation (ROP used only)'!$A$25),SUM(W843:X843),"")</f>
        <v/>
      </c>
      <c r="Z843" s="307">
        <f>IF(OR(V843='Data Validation (ROP used only)'!$A$25,ISBLANK(W843),ISERROR(W843/$I843)),0,W843/$I843)</f>
        <v>0</v>
      </c>
      <c r="AA843" s="308"/>
      <c r="AB843" s="309" t="str" cm="1">
        <f t="array" ref="AB843">_xlfn.IFS(AA843="","",AA843/I843&gt;=2,I843*2,AA843/I843&lt;2,AA843)</f>
        <v/>
      </c>
      <c r="AC843" s="310" t="str">
        <f t="shared" ref="AC843:AC906" si="112">IF(ISBLANK(AA843),"",AA843-AB843)</f>
        <v/>
      </c>
      <c r="AD843" s="286"/>
      <c r="AE843" s="305" t="str">
        <f t="shared" ref="AE843:AE906" si="113">IF(AA843=0,"",AA843+AD843)</f>
        <v/>
      </c>
      <c r="AF843" s="311">
        <f t="shared" ref="AF843:AF906" si="114">IF(ISERROR(AA843/$I843),0,AA843/$I843)</f>
        <v>0</v>
      </c>
      <c r="AG843" s="187" t="str">
        <f>IF(L843&gt;0,L843+W843+AB843+AC843+R843+#REF!+N843,"")</f>
        <v/>
      </c>
      <c r="AH843" s="188" t="str">
        <f>IF(L843&gt;0,+X843+AD843+S843+#REF!+O843,"")</f>
        <v/>
      </c>
    </row>
    <row r="844" spans="2:34" ht="13.8" outlineLevel="1" x14ac:dyDescent="0.25">
      <c r="B844" s="1"/>
      <c r="C844" s="1"/>
      <c r="D844" s="1"/>
      <c r="E844" s="2"/>
      <c r="F844" s="1"/>
      <c r="G844" s="2"/>
      <c r="H844" s="286"/>
      <c r="I844" s="287"/>
      <c r="J844" s="288" t="str">
        <f t="shared" si="108"/>
        <v/>
      </c>
      <c r="K844" s="288">
        <f t="shared" si="109"/>
        <v>0</v>
      </c>
      <c r="L844" s="303"/>
      <c r="M844" s="304"/>
      <c r="N844" s="303"/>
      <c r="O844" s="286"/>
      <c r="P844" s="305" t="str">
        <f t="shared" si="110"/>
        <v/>
      </c>
      <c r="Q844" s="304"/>
      <c r="R844" s="303"/>
      <c r="S844" s="286"/>
      <c r="T844" s="305" t="str">
        <f t="shared" si="111"/>
        <v/>
      </c>
      <c r="U844" s="306" t="str">
        <f t="shared" si="107"/>
        <v/>
      </c>
      <c r="V844" s="289"/>
      <c r="W844" s="303"/>
      <c r="X844" s="286"/>
      <c r="Y844" s="305" t="str">
        <f>+IF(AND(W844&gt;0,V844&lt;&gt;'Data Validation (ROP used only)'!$A$25),SUM(W844:X844),"")</f>
        <v/>
      </c>
      <c r="Z844" s="307">
        <f>IF(OR(V844='Data Validation (ROP used only)'!$A$25,ISBLANK(W844),ISERROR(W844/$I844)),0,W844/$I844)</f>
        <v>0</v>
      </c>
      <c r="AA844" s="308"/>
      <c r="AB844" s="309" t="str" cm="1">
        <f t="array" ref="AB844">_xlfn.IFS(AA844="","",AA844/I844&gt;=2,I844*2,AA844/I844&lt;2,AA844)</f>
        <v/>
      </c>
      <c r="AC844" s="310" t="str">
        <f t="shared" si="112"/>
        <v/>
      </c>
      <c r="AD844" s="286"/>
      <c r="AE844" s="305" t="str">
        <f t="shared" si="113"/>
        <v/>
      </c>
      <c r="AF844" s="311">
        <f t="shared" si="114"/>
        <v>0</v>
      </c>
      <c r="AG844" s="187" t="str">
        <f>IF(L844&gt;0,L844+W844+AB844+AC844+R844+#REF!+N844,"")</f>
        <v/>
      </c>
      <c r="AH844" s="188" t="str">
        <f>IF(L844&gt;0,+X844+AD844+S844+#REF!+O844,"")</f>
        <v/>
      </c>
    </row>
    <row r="845" spans="2:34" ht="13.8" outlineLevel="1" x14ac:dyDescent="0.25">
      <c r="B845" s="1"/>
      <c r="C845" s="1"/>
      <c r="D845" s="1"/>
      <c r="E845" s="2"/>
      <c r="F845" s="1"/>
      <c r="G845" s="2"/>
      <c r="H845" s="286"/>
      <c r="I845" s="287"/>
      <c r="J845" s="288" t="str">
        <f t="shared" si="108"/>
        <v/>
      </c>
      <c r="K845" s="288">
        <f t="shared" si="109"/>
        <v>0</v>
      </c>
      <c r="L845" s="303"/>
      <c r="M845" s="304"/>
      <c r="N845" s="303"/>
      <c r="O845" s="286"/>
      <c r="P845" s="305" t="str">
        <f t="shared" si="110"/>
        <v/>
      </c>
      <c r="Q845" s="304"/>
      <c r="R845" s="303"/>
      <c r="S845" s="286"/>
      <c r="T845" s="305" t="str">
        <f t="shared" si="111"/>
        <v/>
      </c>
      <c r="U845" s="306" t="str">
        <f t="shared" si="107"/>
        <v/>
      </c>
      <c r="V845" s="289"/>
      <c r="W845" s="303"/>
      <c r="X845" s="286"/>
      <c r="Y845" s="305" t="str">
        <f>+IF(AND(W845&gt;0,V845&lt;&gt;'Data Validation (ROP used only)'!$A$25),SUM(W845:X845),"")</f>
        <v/>
      </c>
      <c r="Z845" s="307">
        <f>IF(OR(V845='Data Validation (ROP used only)'!$A$25,ISBLANK(W845),ISERROR(W845/$I845)),0,W845/$I845)</f>
        <v>0</v>
      </c>
      <c r="AA845" s="308"/>
      <c r="AB845" s="309" t="str" cm="1">
        <f t="array" ref="AB845">_xlfn.IFS(AA845="","",AA845/I845&gt;=2,I845*2,AA845/I845&lt;2,AA845)</f>
        <v/>
      </c>
      <c r="AC845" s="310" t="str">
        <f t="shared" si="112"/>
        <v/>
      </c>
      <c r="AD845" s="286"/>
      <c r="AE845" s="305" t="str">
        <f t="shared" si="113"/>
        <v/>
      </c>
      <c r="AF845" s="311">
        <f t="shared" si="114"/>
        <v>0</v>
      </c>
      <c r="AG845" s="187" t="str">
        <f>IF(L845&gt;0,L845+W845+AB845+AC845+R845+#REF!+N845,"")</f>
        <v/>
      </c>
      <c r="AH845" s="188" t="str">
        <f>IF(L845&gt;0,+X845+AD845+S845+#REF!+O845,"")</f>
        <v/>
      </c>
    </row>
    <row r="846" spans="2:34" ht="13.8" outlineLevel="1" x14ac:dyDescent="0.25">
      <c r="B846" s="1"/>
      <c r="C846" s="1"/>
      <c r="D846" s="1"/>
      <c r="E846" s="2"/>
      <c r="F846" s="1"/>
      <c r="G846" s="2"/>
      <c r="H846" s="286"/>
      <c r="I846" s="287"/>
      <c r="J846" s="288" t="str">
        <f t="shared" si="108"/>
        <v/>
      </c>
      <c r="K846" s="288">
        <f t="shared" si="109"/>
        <v>0</v>
      </c>
      <c r="L846" s="303"/>
      <c r="M846" s="304"/>
      <c r="N846" s="303"/>
      <c r="O846" s="286"/>
      <c r="P846" s="305" t="str">
        <f t="shared" si="110"/>
        <v/>
      </c>
      <c r="Q846" s="304"/>
      <c r="R846" s="303"/>
      <c r="S846" s="286"/>
      <c r="T846" s="305" t="str">
        <f t="shared" si="111"/>
        <v/>
      </c>
      <c r="U846" s="306" t="str">
        <f t="shared" si="107"/>
        <v/>
      </c>
      <c r="V846" s="289"/>
      <c r="W846" s="303"/>
      <c r="X846" s="286"/>
      <c r="Y846" s="305" t="str">
        <f>+IF(AND(W846&gt;0,V846&lt;&gt;'Data Validation (ROP used only)'!$A$25),SUM(W846:X846),"")</f>
        <v/>
      </c>
      <c r="Z846" s="307">
        <f>IF(OR(V846='Data Validation (ROP used only)'!$A$25,ISBLANK(W846),ISERROR(W846/$I846)),0,W846/$I846)</f>
        <v>0</v>
      </c>
      <c r="AA846" s="308"/>
      <c r="AB846" s="309" t="str" cm="1">
        <f t="array" ref="AB846">_xlfn.IFS(AA846="","",AA846/I846&gt;=2,I846*2,AA846/I846&lt;2,AA846)</f>
        <v/>
      </c>
      <c r="AC846" s="310" t="str">
        <f t="shared" si="112"/>
        <v/>
      </c>
      <c r="AD846" s="286"/>
      <c r="AE846" s="305" t="str">
        <f t="shared" si="113"/>
        <v/>
      </c>
      <c r="AF846" s="311">
        <f t="shared" si="114"/>
        <v>0</v>
      </c>
      <c r="AG846" s="187" t="str">
        <f>IF(L846&gt;0,L846+W846+AB846+AC846+R846+#REF!+N846,"")</f>
        <v/>
      </c>
      <c r="AH846" s="188" t="str">
        <f>IF(L846&gt;0,+X846+AD846+S846+#REF!+O846,"")</f>
        <v/>
      </c>
    </row>
    <row r="847" spans="2:34" ht="13.8" outlineLevel="1" x14ac:dyDescent="0.25">
      <c r="B847" s="1"/>
      <c r="C847" s="1"/>
      <c r="D847" s="1"/>
      <c r="E847" s="2"/>
      <c r="F847" s="1"/>
      <c r="G847" s="2"/>
      <c r="H847" s="286"/>
      <c r="I847" s="287"/>
      <c r="J847" s="288" t="str">
        <f t="shared" si="108"/>
        <v/>
      </c>
      <c r="K847" s="288">
        <f t="shared" si="109"/>
        <v>0</v>
      </c>
      <c r="L847" s="303"/>
      <c r="M847" s="304"/>
      <c r="N847" s="303"/>
      <c r="O847" s="286"/>
      <c r="P847" s="305" t="str">
        <f t="shared" si="110"/>
        <v/>
      </c>
      <c r="Q847" s="304"/>
      <c r="R847" s="303"/>
      <c r="S847" s="286"/>
      <c r="T847" s="305" t="str">
        <f t="shared" si="111"/>
        <v/>
      </c>
      <c r="U847" s="306" t="str">
        <f t="shared" si="107"/>
        <v/>
      </c>
      <c r="V847" s="289"/>
      <c r="W847" s="303"/>
      <c r="X847" s="286"/>
      <c r="Y847" s="305" t="str">
        <f>+IF(AND(W847&gt;0,V847&lt;&gt;'Data Validation (ROP used only)'!$A$25),SUM(W847:X847),"")</f>
        <v/>
      </c>
      <c r="Z847" s="307">
        <f>IF(OR(V847='Data Validation (ROP used only)'!$A$25,ISBLANK(W847),ISERROR(W847/$I847)),0,W847/$I847)</f>
        <v>0</v>
      </c>
      <c r="AA847" s="308"/>
      <c r="AB847" s="309" t="str" cm="1">
        <f t="array" ref="AB847">_xlfn.IFS(AA847="","",AA847/I847&gt;=2,I847*2,AA847/I847&lt;2,AA847)</f>
        <v/>
      </c>
      <c r="AC847" s="310" t="str">
        <f t="shared" si="112"/>
        <v/>
      </c>
      <c r="AD847" s="286"/>
      <c r="AE847" s="305" t="str">
        <f t="shared" si="113"/>
        <v/>
      </c>
      <c r="AF847" s="311">
        <f t="shared" si="114"/>
        <v>0</v>
      </c>
      <c r="AG847" s="187" t="str">
        <f>IF(L847&gt;0,L847+W847+AB847+AC847+R847+#REF!+N847,"")</f>
        <v/>
      </c>
      <c r="AH847" s="188" t="str">
        <f>IF(L847&gt;0,+X847+AD847+S847+#REF!+O847,"")</f>
        <v/>
      </c>
    </row>
    <row r="848" spans="2:34" ht="13.8" outlineLevel="1" x14ac:dyDescent="0.25">
      <c r="B848" s="1"/>
      <c r="C848" s="1"/>
      <c r="D848" s="1"/>
      <c r="E848" s="2"/>
      <c r="F848" s="1"/>
      <c r="G848" s="2"/>
      <c r="H848" s="286"/>
      <c r="I848" s="287"/>
      <c r="J848" s="288" t="str">
        <f t="shared" si="108"/>
        <v/>
      </c>
      <c r="K848" s="288">
        <f t="shared" si="109"/>
        <v>0</v>
      </c>
      <c r="L848" s="303"/>
      <c r="M848" s="304"/>
      <c r="N848" s="303"/>
      <c r="O848" s="286"/>
      <c r="P848" s="305" t="str">
        <f t="shared" si="110"/>
        <v/>
      </c>
      <c r="Q848" s="304"/>
      <c r="R848" s="303"/>
      <c r="S848" s="286"/>
      <c r="T848" s="305" t="str">
        <f t="shared" si="111"/>
        <v/>
      </c>
      <c r="U848" s="306" t="str">
        <f t="shared" si="107"/>
        <v/>
      </c>
      <c r="V848" s="289"/>
      <c r="W848" s="303"/>
      <c r="X848" s="286"/>
      <c r="Y848" s="305" t="str">
        <f>+IF(AND(W848&gt;0,V848&lt;&gt;'Data Validation (ROP used only)'!$A$25),SUM(W848:X848),"")</f>
        <v/>
      </c>
      <c r="Z848" s="307">
        <f>IF(OR(V848='Data Validation (ROP used only)'!$A$25,ISBLANK(W848),ISERROR(W848/$I848)),0,W848/$I848)</f>
        <v>0</v>
      </c>
      <c r="AA848" s="308"/>
      <c r="AB848" s="309" t="str" cm="1">
        <f t="array" ref="AB848">_xlfn.IFS(AA848="","",AA848/I848&gt;=2,I848*2,AA848/I848&lt;2,AA848)</f>
        <v/>
      </c>
      <c r="AC848" s="310" t="str">
        <f t="shared" si="112"/>
        <v/>
      </c>
      <c r="AD848" s="286"/>
      <c r="AE848" s="305" t="str">
        <f t="shared" si="113"/>
        <v/>
      </c>
      <c r="AF848" s="311">
        <f t="shared" si="114"/>
        <v>0</v>
      </c>
      <c r="AG848" s="187" t="str">
        <f>IF(L848&gt;0,L848+W848+AB848+AC848+R848+#REF!+N848,"")</f>
        <v/>
      </c>
      <c r="AH848" s="188" t="str">
        <f>IF(L848&gt;0,+X848+AD848+S848+#REF!+O848,"")</f>
        <v/>
      </c>
    </row>
    <row r="849" spans="2:34" ht="13.8" outlineLevel="1" x14ac:dyDescent="0.25">
      <c r="B849" s="1"/>
      <c r="C849" s="1"/>
      <c r="D849" s="1"/>
      <c r="E849" s="2"/>
      <c r="F849" s="1"/>
      <c r="G849" s="2"/>
      <c r="H849" s="286"/>
      <c r="I849" s="287"/>
      <c r="J849" s="288" t="str">
        <f t="shared" si="108"/>
        <v/>
      </c>
      <c r="K849" s="288">
        <f t="shared" si="109"/>
        <v>0</v>
      </c>
      <c r="L849" s="303"/>
      <c r="M849" s="304"/>
      <c r="N849" s="303"/>
      <c r="O849" s="286"/>
      <c r="P849" s="305" t="str">
        <f t="shared" si="110"/>
        <v/>
      </c>
      <c r="Q849" s="304"/>
      <c r="R849" s="303"/>
      <c r="S849" s="286"/>
      <c r="T849" s="305" t="str">
        <f t="shared" si="111"/>
        <v/>
      </c>
      <c r="U849" s="306" t="str">
        <f t="shared" si="107"/>
        <v/>
      </c>
      <c r="V849" s="289"/>
      <c r="W849" s="303"/>
      <c r="X849" s="286"/>
      <c r="Y849" s="305" t="str">
        <f>+IF(AND(W849&gt;0,V849&lt;&gt;'Data Validation (ROP used only)'!$A$25),SUM(W849:X849),"")</f>
        <v/>
      </c>
      <c r="Z849" s="307">
        <f>IF(OR(V849='Data Validation (ROP used only)'!$A$25,ISBLANK(W849),ISERROR(W849/$I849)),0,W849/$I849)</f>
        <v>0</v>
      </c>
      <c r="AA849" s="308"/>
      <c r="AB849" s="309" t="str" cm="1">
        <f t="array" ref="AB849">_xlfn.IFS(AA849="","",AA849/I849&gt;=2,I849*2,AA849/I849&lt;2,AA849)</f>
        <v/>
      </c>
      <c r="AC849" s="310" t="str">
        <f t="shared" si="112"/>
        <v/>
      </c>
      <c r="AD849" s="286"/>
      <c r="AE849" s="305" t="str">
        <f t="shared" si="113"/>
        <v/>
      </c>
      <c r="AF849" s="311">
        <f t="shared" si="114"/>
        <v>0</v>
      </c>
      <c r="AG849" s="187" t="str">
        <f>IF(L849&gt;0,L849+W849+AB849+AC849+R849+#REF!+N849,"")</f>
        <v/>
      </c>
      <c r="AH849" s="188" t="str">
        <f>IF(L849&gt;0,+X849+AD849+S849+#REF!+O849,"")</f>
        <v/>
      </c>
    </row>
    <row r="850" spans="2:34" ht="13.8" outlineLevel="1" x14ac:dyDescent="0.25">
      <c r="B850" s="1"/>
      <c r="C850" s="1"/>
      <c r="D850" s="1"/>
      <c r="E850" s="2"/>
      <c r="F850" s="1"/>
      <c r="G850" s="2"/>
      <c r="H850" s="286"/>
      <c r="I850" s="287"/>
      <c r="J850" s="288" t="str">
        <f t="shared" si="108"/>
        <v/>
      </c>
      <c r="K850" s="288">
        <f t="shared" si="109"/>
        <v>0</v>
      </c>
      <c r="L850" s="303"/>
      <c r="M850" s="304"/>
      <c r="N850" s="303"/>
      <c r="O850" s="286"/>
      <c r="P850" s="305" t="str">
        <f t="shared" si="110"/>
        <v/>
      </c>
      <c r="Q850" s="304"/>
      <c r="R850" s="303"/>
      <c r="S850" s="286"/>
      <c r="T850" s="305" t="str">
        <f t="shared" si="111"/>
        <v/>
      </c>
      <c r="U850" s="306" t="str">
        <f t="shared" si="107"/>
        <v/>
      </c>
      <c r="V850" s="289"/>
      <c r="W850" s="303"/>
      <c r="X850" s="286"/>
      <c r="Y850" s="305" t="str">
        <f>+IF(AND(W850&gt;0,V850&lt;&gt;'Data Validation (ROP used only)'!$A$25),SUM(W850:X850),"")</f>
        <v/>
      </c>
      <c r="Z850" s="307">
        <f>IF(OR(V850='Data Validation (ROP used only)'!$A$25,ISBLANK(W850),ISERROR(W850/$I850)),0,W850/$I850)</f>
        <v>0</v>
      </c>
      <c r="AA850" s="308"/>
      <c r="AB850" s="309" t="str" cm="1">
        <f t="array" ref="AB850">_xlfn.IFS(AA850="","",AA850/I850&gt;=2,I850*2,AA850/I850&lt;2,AA850)</f>
        <v/>
      </c>
      <c r="AC850" s="310" t="str">
        <f t="shared" si="112"/>
        <v/>
      </c>
      <c r="AD850" s="286"/>
      <c r="AE850" s="305" t="str">
        <f t="shared" si="113"/>
        <v/>
      </c>
      <c r="AF850" s="311">
        <f t="shared" si="114"/>
        <v>0</v>
      </c>
      <c r="AG850" s="187" t="str">
        <f>IF(L850&gt;0,L850+W850+AB850+AC850+R850+#REF!+N850,"")</f>
        <v/>
      </c>
      <c r="AH850" s="188" t="str">
        <f>IF(L850&gt;0,+X850+AD850+S850+#REF!+O850,"")</f>
        <v/>
      </c>
    </row>
    <row r="851" spans="2:34" ht="13.8" outlineLevel="1" x14ac:dyDescent="0.25">
      <c r="B851" s="1"/>
      <c r="C851" s="1"/>
      <c r="D851" s="1"/>
      <c r="E851" s="2"/>
      <c r="F851" s="1"/>
      <c r="G851" s="2"/>
      <c r="H851" s="286"/>
      <c r="I851" s="287"/>
      <c r="J851" s="288" t="str">
        <f t="shared" si="108"/>
        <v/>
      </c>
      <c r="K851" s="288">
        <f t="shared" si="109"/>
        <v>0</v>
      </c>
      <c r="L851" s="303"/>
      <c r="M851" s="304"/>
      <c r="N851" s="303"/>
      <c r="O851" s="286"/>
      <c r="P851" s="305" t="str">
        <f t="shared" si="110"/>
        <v/>
      </c>
      <c r="Q851" s="304"/>
      <c r="R851" s="303"/>
      <c r="S851" s="286"/>
      <c r="T851" s="305" t="str">
        <f t="shared" si="111"/>
        <v/>
      </c>
      <c r="U851" s="306" t="str">
        <f t="shared" si="107"/>
        <v/>
      </c>
      <c r="V851" s="289"/>
      <c r="W851" s="303"/>
      <c r="X851" s="286"/>
      <c r="Y851" s="305" t="str">
        <f>+IF(AND(W851&gt;0,V851&lt;&gt;'Data Validation (ROP used only)'!$A$25),SUM(W851:X851),"")</f>
        <v/>
      </c>
      <c r="Z851" s="307">
        <f>IF(OR(V851='Data Validation (ROP used only)'!$A$25,ISBLANK(W851),ISERROR(W851/$I851)),0,W851/$I851)</f>
        <v>0</v>
      </c>
      <c r="AA851" s="308"/>
      <c r="AB851" s="309" t="str" cm="1">
        <f t="array" ref="AB851">_xlfn.IFS(AA851="","",AA851/I851&gt;=2,I851*2,AA851/I851&lt;2,AA851)</f>
        <v/>
      </c>
      <c r="AC851" s="310" t="str">
        <f t="shared" si="112"/>
        <v/>
      </c>
      <c r="AD851" s="286"/>
      <c r="AE851" s="305" t="str">
        <f t="shared" si="113"/>
        <v/>
      </c>
      <c r="AF851" s="311">
        <f t="shared" si="114"/>
        <v>0</v>
      </c>
      <c r="AG851" s="187" t="str">
        <f>IF(L851&gt;0,L851+W851+AB851+AC851+R851+#REF!+N851,"")</f>
        <v/>
      </c>
      <c r="AH851" s="188" t="str">
        <f>IF(L851&gt;0,+X851+AD851+S851+#REF!+O851,"")</f>
        <v/>
      </c>
    </row>
    <row r="852" spans="2:34" ht="13.8" outlineLevel="1" x14ac:dyDescent="0.25">
      <c r="B852" s="1"/>
      <c r="C852" s="1"/>
      <c r="D852" s="1"/>
      <c r="E852" s="2"/>
      <c r="F852" s="1"/>
      <c r="G852" s="2"/>
      <c r="H852" s="286"/>
      <c r="I852" s="287"/>
      <c r="J852" s="288" t="str">
        <f t="shared" si="108"/>
        <v/>
      </c>
      <c r="K852" s="288">
        <f t="shared" si="109"/>
        <v>0</v>
      </c>
      <c r="L852" s="303"/>
      <c r="M852" s="304"/>
      <c r="N852" s="303"/>
      <c r="O852" s="286"/>
      <c r="P852" s="305" t="str">
        <f t="shared" si="110"/>
        <v/>
      </c>
      <c r="Q852" s="304"/>
      <c r="R852" s="303"/>
      <c r="S852" s="286"/>
      <c r="T852" s="305" t="str">
        <f t="shared" si="111"/>
        <v/>
      </c>
      <c r="U852" s="306" t="str">
        <f t="shared" si="107"/>
        <v/>
      </c>
      <c r="V852" s="289"/>
      <c r="W852" s="303"/>
      <c r="X852" s="286"/>
      <c r="Y852" s="305" t="str">
        <f>+IF(AND(W852&gt;0,V852&lt;&gt;'Data Validation (ROP used only)'!$A$25),SUM(W852:X852),"")</f>
        <v/>
      </c>
      <c r="Z852" s="307">
        <f>IF(OR(V852='Data Validation (ROP used only)'!$A$25,ISBLANK(W852),ISERROR(W852/$I852)),0,W852/$I852)</f>
        <v>0</v>
      </c>
      <c r="AA852" s="308"/>
      <c r="AB852" s="309" t="str" cm="1">
        <f t="array" ref="AB852">_xlfn.IFS(AA852="","",AA852/I852&gt;=2,I852*2,AA852/I852&lt;2,AA852)</f>
        <v/>
      </c>
      <c r="AC852" s="310" t="str">
        <f t="shared" si="112"/>
        <v/>
      </c>
      <c r="AD852" s="286"/>
      <c r="AE852" s="305" t="str">
        <f t="shared" si="113"/>
        <v/>
      </c>
      <c r="AF852" s="311">
        <f t="shared" si="114"/>
        <v>0</v>
      </c>
      <c r="AG852" s="187" t="str">
        <f>IF(L852&gt;0,L852+W852+AB852+AC852+R852+#REF!+N852,"")</f>
        <v/>
      </c>
      <c r="AH852" s="188" t="str">
        <f>IF(L852&gt;0,+X852+AD852+S852+#REF!+O852,"")</f>
        <v/>
      </c>
    </row>
    <row r="853" spans="2:34" ht="13.8" outlineLevel="1" x14ac:dyDescent="0.25">
      <c r="B853" s="1"/>
      <c r="C853" s="1"/>
      <c r="D853" s="1"/>
      <c r="E853" s="2"/>
      <c r="F853" s="1"/>
      <c r="G853" s="2"/>
      <c r="H853" s="286"/>
      <c r="I853" s="287"/>
      <c r="J853" s="288" t="str">
        <f t="shared" si="108"/>
        <v/>
      </c>
      <c r="K853" s="288">
        <f t="shared" si="109"/>
        <v>0</v>
      </c>
      <c r="L853" s="303"/>
      <c r="M853" s="304"/>
      <c r="N853" s="303"/>
      <c r="O853" s="286"/>
      <c r="P853" s="305" t="str">
        <f t="shared" si="110"/>
        <v/>
      </c>
      <c r="Q853" s="304"/>
      <c r="R853" s="303"/>
      <c r="S853" s="286"/>
      <c r="T853" s="305" t="str">
        <f t="shared" si="111"/>
        <v/>
      </c>
      <c r="U853" s="306" t="str">
        <f t="shared" si="107"/>
        <v/>
      </c>
      <c r="V853" s="289"/>
      <c r="W853" s="303"/>
      <c r="X853" s="286"/>
      <c r="Y853" s="305" t="str">
        <f>+IF(AND(W853&gt;0,V853&lt;&gt;'Data Validation (ROP used only)'!$A$25),SUM(W853:X853),"")</f>
        <v/>
      </c>
      <c r="Z853" s="307">
        <f>IF(OR(V853='Data Validation (ROP used only)'!$A$25,ISBLANK(W853),ISERROR(W853/$I853)),0,W853/$I853)</f>
        <v>0</v>
      </c>
      <c r="AA853" s="308"/>
      <c r="AB853" s="309" t="str" cm="1">
        <f t="array" ref="AB853">_xlfn.IFS(AA853="","",AA853/I853&gt;=2,I853*2,AA853/I853&lt;2,AA853)</f>
        <v/>
      </c>
      <c r="AC853" s="310" t="str">
        <f t="shared" si="112"/>
        <v/>
      </c>
      <c r="AD853" s="286"/>
      <c r="AE853" s="305" t="str">
        <f t="shared" si="113"/>
        <v/>
      </c>
      <c r="AF853" s="311">
        <f t="shared" si="114"/>
        <v>0</v>
      </c>
      <c r="AG853" s="187" t="str">
        <f>IF(L853&gt;0,L853+W853+AB853+AC853+R853+#REF!+N853,"")</f>
        <v/>
      </c>
      <c r="AH853" s="188" t="str">
        <f>IF(L853&gt;0,+X853+AD853+S853+#REF!+O853,"")</f>
        <v/>
      </c>
    </row>
    <row r="854" spans="2:34" ht="13.8" outlineLevel="1" x14ac:dyDescent="0.25">
      <c r="B854" s="1"/>
      <c r="C854" s="1"/>
      <c r="D854" s="1"/>
      <c r="E854" s="2"/>
      <c r="F854" s="1"/>
      <c r="G854" s="2"/>
      <c r="H854" s="286"/>
      <c r="I854" s="287"/>
      <c r="J854" s="288" t="str">
        <f t="shared" si="108"/>
        <v/>
      </c>
      <c r="K854" s="288">
        <f t="shared" si="109"/>
        <v>0</v>
      </c>
      <c r="L854" s="303"/>
      <c r="M854" s="304"/>
      <c r="N854" s="303"/>
      <c r="O854" s="286"/>
      <c r="P854" s="305" t="str">
        <f t="shared" si="110"/>
        <v/>
      </c>
      <c r="Q854" s="304"/>
      <c r="R854" s="303"/>
      <c r="S854" s="286"/>
      <c r="T854" s="305" t="str">
        <f t="shared" si="111"/>
        <v/>
      </c>
      <c r="U854" s="306" t="str">
        <f t="shared" si="107"/>
        <v/>
      </c>
      <c r="V854" s="289"/>
      <c r="W854" s="303"/>
      <c r="X854" s="286"/>
      <c r="Y854" s="305" t="str">
        <f>+IF(AND(W854&gt;0,V854&lt;&gt;'Data Validation (ROP used only)'!$A$25),SUM(W854:X854),"")</f>
        <v/>
      </c>
      <c r="Z854" s="307">
        <f>IF(OR(V854='Data Validation (ROP used only)'!$A$25,ISBLANK(W854),ISERROR(W854/$I854)),0,W854/$I854)</f>
        <v>0</v>
      </c>
      <c r="AA854" s="308"/>
      <c r="AB854" s="309" t="str" cm="1">
        <f t="array" ref="AB854">_xlfn.IFS(AA854="","",AA854/I854&gt;=2,I854*2,AA854/I854&lt;2,AA854)</f>
        <v/>
      </c>
      <c r="AC854" s="310" t="str">
        <f t="shared" si="112"/>
        <v/>
      </c>
      <c r="AD854" s="286"/>
      <c r="AE854" s="305" t="str">
        <f t="shared" si="113"/>
        <v/>
      </c>
      <c r="AF854" s="311">
        <f t="shared" si="114"/>
        <v>0</v>
      </c>
      <c r="AG854" s="187" t="str">
        <f>IF(L854&gt;0,L854+W854+AB854+AC854+R854+#REF!+N854,"")</f>
        <v/>
      </c>
      <c r="AH854" s="188" t="str">
        <f>IF(L854&gt;0,+X854+AD854+S854+#REF!+O854,"")</f>
        <v/>
      </c>
    </row>
    <row r="855" spans="2:34" ht="13.8" outlineLevel="1" x14ac:dyDescent="0.25">
      <c r="B855" s="1"/>
      <c r="C855" s="1"/>
      <c r="D855" s="1"/>
      <c r="E855" s="2"/>
      <c r="F855" s="1"/>
      <c r="G855" s="2"/>
      <c r="H855" s="286"/>
      <c r="I855" s="287"/>
      <c r="J855" s="288" t="str">
        <f t="shared" si="108"/>
        <v/>
      </c>
      <c r="K855" s="288">
        <f t="shared" si="109"/>
        <v>0</v>
      </c>
      <c r="L855" s="303"/>
      <c r="M855" s="304"/>
      <c r="N855" s="303"/>
      <c r="O855" s="286"/>
      <c r="P855" s="305" t="str">
        <f t="shared" si="110"/>
        <v/>
      </c>
      <c r="Q855" s="304"/>
      <c r="R855" s="303"/>
      <c r="S855" s="286"/>
      <c r="T855" s="305" t="str">
        <f t="shared" si="111"/>
        <v/>
      </c>
      <c r="U855" s="306" t="str">
        <f t="shared" si="107"/>
        <v/>
      </c>
      <c r="V855" s="289"/>
      <c r="W855" s="303"/>
      <c r="X855" s="286"/>
      <c r="Y855" s="305" t="str">
        <f>+IF(AND(W855&gt;0,V855&lt;&gt;'Data Validation (ROP used only)'!$A$25),SUM(W855:X855),"")</f>
        <v/>
      </c>
      <c r="Z855" s="307">
        <f>IF(OR(V855='Data Validation (ROP used only)'!$A$25,ISBLANK(W855),ISERROR(W855/$I855)),0,W855/$I855)</f>
        <v>0</v>
      </c>
      <c r="AA855" s="308"/>
      <c r="AB855" s="309" t="str" cm="1">
        <f t="array" ref="AB855">_xlfn.IFS(AA855="","",AA855/I855&gt;=2,I855*2,AA855/I855&lt;2,AA855)</f>
        <v/>
      </c>
      <c r="AC855" s="310" t="str">
        <f t="shared" si="112"/>
        <v/>
      </c>
      <c r="AD855" s="286"/>
      <c r="AE855" s="305" t="str">
        <f t="shared" si="113"/>
        <v/>
      </c>
      <c r="AF855" s="311">
        <f t="shared" si="114"/>
        <v>0</v>
      </c>
      <c r="AG855" s="187" t="str">
        <f>IF(L855&gt;0,L855+W855+AB855+AC855+R855+#REF!+N855,"")</f>
        <v/>
      </c>
      <c r="AH855" s="188" t="str">
        <f>IF(L855&gt;0,+X855+AD855+S855+#REF!+O855,"")</f>
        <v/>
      </c>
    </row>
    <row r="856" spans="2:34" ht="13.8" outlineLevel="1" x14ac:dyDescent="0.25">
      <c r="B856" s="1"/>
      <c r="C856" s="1"/>
      <c r="D856" s="1"/>
      <c r="E856" s="2"/>
      <c r="F856" s="1"/>
      <c r="G856" s="2"/>
      <c r="H856" s="286"/>
      <c r="I856" s="287"/>
      <c r="J856" s="288" t="str">
        <f t="shared" si="108"/>
        <v/>
      </c>
      <c r="K856" s="288">
        <f t="shared" si="109"/>
        <v>0</v>
      </c>
      <c r="L856" s="303"/>
      <c r="M856" s="304"/>
      <c r="N856" s="303"/>
      <c r="O856" s="286"/>
      <c r="P856" s="305" t="str">
        <f t="shared" si="110"/>
        <v/>
      </c>
      <c r="Q856" s="304"/>
      <c r="R856" s="303"/>
      <c r="S856" s="286"/>
      <c r="T856" s="305" t="str">
        <f t="shared" si="111"/>
        <v/>
      </c>
      <c r="U856" s="306" t="str">
        <f t="shared" si="107"/>
        <v/>
      </c>
      <c r="V856" s="289"/>
      <c r="W856" s="303"/>
      <c r="X856" s="286"/>
      <c r="Y856" s="305" t="str">
        <f>+IF(AND(W856&gt;0,V856&lt;&gt;'Data Validation (ROP used only)'!$A$25),SUM(W856:X856),"")</f>
        <v/>
      </c>
      <c r="Z856" s="307">
        <f>IF(OR(V856='Data Validation (ROP used only)'!$A$25,ISBLANK(W856),ISERROR(W856/$I856)),0,W856/$I856)</f>
        <v>0</v>
      </c>
      <c r="AA856" s="308"/>
      <c r="AB856" s="309" t="str" cm="1">
        <f t="array" ref="AB856">_xlfn.IFS(AA856="","",AA856/I856&gt;=2,I856*2,AA856/I856&lt;2,AA856)</f>
        <v/>
      </c>
      <c r="AC856" s="310" t="str">
        <f t="shared" si="112"/>
        <v/>
      </c>
      <c r="AD856" s="286"/>
      <c r="AE856" s="305" t="str">
        <f t="shared" si="113"/>
        <v/>
      </c>
      <c r="AF856" s="311">
        <f t="shared" si="114"/>
        <v>0</v>
      </c>
      <c r="AG856" s="187" t="str">
        <f>IF(L856&gt;0,L856+W856+AB856+AC856+R856+#REF!+N856,"")</f>
        <v/>
      </c>
      <c r="AH856" s="188" t="str">
        <f>IF(L856&gt;0,+X856+AD856+S856+#REF!+O856,"")</f>
        <v/>
      </c>
    </row>
    <row r="857" spans="2:34" ht="13.8" outlineLevel="1" x14ac:dyDescent="0.25">
      <c r="B857" s="1"/>
      <c r="C857" s="1"/>
      <c r="D857" s="1"/>
      <c r="E857" s="2"/>
      <c r="F857" s="1"/>
      <c r="G857" s="2"/>
      <c r="H857" s="286"/>
      <c r="I857" s="287"/>
      <c r="J857" s="288" t="str">
        <f t="shared" si="108"/>
        <v/>
      </c>
      <c r="K857" s="288">
        <f t="shared" si="109"/>
        <v>0</v>
      </c>
      <c r="L857" s="303"/>
      <c r="M857" s="304"/>
      <c r="N857" s="303"/>
      <c r="O857" s="286"/>
      <c r="P857" s="305" t="str">
        <f t="shared" si="110"/>
        <v/>
      </c>
      <c r="Q857" s="304"/>
      <c r="R857" s="303"/>
      <c r="S857" s="286"/>
      <c r="T857" s="305" t="str">
        <f t="shared" si="111"/>
        <v/>
      </c>
      <c r="U857" s="306" t="str">
        <f t="shared" si="107"/>
        <v/>
      </c>
      <c r="V857" s="289"/>
      <c r="W857" s="303"/>
      <c r="X857" s="286"/>
      <c r="Y857" s="305" t="str">
        <f>+IF(AND(W857&gt;0,V857&lt;&gt;'Data Validation (ROP used only)'!$A$25),SUM(W857:X857),"")</f>
        <v/>
      </c>
      <c r="Z857" s="307">
        <f>IF(OR(V857='Data Validation (ROP used only)'!$A$25,ISBLANK(W857),ISERROR(W857/$I857)),0,W857/$I857)</f>
        <v>0</v>
      </c>
      <c r="AA857" s="308"/>
      <c r="AB857" s="309" t="str" cm="1">
        <f t="array" ref="AB857">_xlfn.IFS(AA857="","",AA857/I857&gt;=2,I857*2,AA857/I857&lt;2,AA857)</f>
        <v/>
      </c>
      <c r="AC857" s="310" t="str">
        <f t="shared" si="112"/>
        <v/>
      </c>
      <c r="AD857" s="286"/>
      <c r="AE857" s="305" t="str">
        <f t="shared" si="113"/>
        <v/>
      </c>
      <c r="AF857" s="311">
        <f t="shared" si="114"/>
        <v>0</v>
      </c>
      <c r="AG857" s="187" t="str">
        <f>IF(L857&gt;0,L857+W857+AB857+AC857+R857+#REF!+N857,"")</f>
        <v/>
      </c>
      <c r="AH857" s="188" t="str">
        <f>IF(L857&gt;0,+X857+AD857+S857+#REF!+O857,"")</f>
        <v/>
      </c>
    </row>
    <row r="858" spans="2:34" ht="13.8" outlineLevel="1" x14ac:dyDescent="0.25">
      <c r="B858" s="1"/>
      <c r="C858" s="1"/>
      <c r="D858" s="1"/>
      <c r="E858" s="2"/>
      <c r="F858" s="1"/>
      <c r="G858" s="2"/>
      <c r="H858" s="286"/>
      <c r="I858" s="287"/>
      <c r="J858" s="288" t="str">
        <f t="shared" si="108"/>
        <v/>
      </c>
      <c r="K858" s="288">
        <f t="shared" si="109"/>
        <v>0</v>
      </c>
      <c r="L858" s="303"/>
      <c r="M858" s="304"/>
      <c r="N858" s="303"/>
      <c r="O858" s="286"/>
      <c r="P858" s="305" t="str">
        <f t="shared" si="110"/>
        <v/>
      </c>
      <c r="Q858" s="304"/>
      <c r="R858" s="303"/>
      <c r="S858" s="286"/>
      <c r="T858" s="305" t="str">
        <f t="shared" si="111"/>
        <v/>
      </c>
      <c r="U858" s="306" t="str">
        <f t="shared" si="107"/>
        <v/>
      </c>
      <c r="V858" s="289"/>
      <c r="W858" s="303"/>
      <c r="X858" s="286"/>
      <c r="Y858" s="305" t="str">
        <f>+IF(AND(W858&gt;0,V858&lt;&gt;'Data Validation (ROP used only)'!$A$25),SUM(W858:X858),"")</f>
        <v/>
      </c>
      <c r="Z858" s="307">
        <f>IF(OR(V858='Data Validation (ROP used only)'!$A$25,ISBLANK(W858),ISERROR(W858/$I858)),0,W858/$I858)</f>
        <v>0</v>
      </c>
      <c r="AA858" s="308"/>
      <c r="AB858" s="309" t="str" cm="1">
        <f t="array" ref="AB858">_xlfn.IFS(AA858="","",AA858/I858&gt;=2,I858*2,AA858/I858&lt;2,AA858)</f>
        <v/>
      </c>
      <c r="AC858" s="310" t="str">
        <f t="shared" si="112"/>
        <v/>
      </c>
      <c r="AD858" s="286"/>
      <c r="AE858" s="305" t="str">
        <f t="shared" si="113"/>
        <v/>
      </c>
      <c r="AF858" s="311">
        <f t="shared" si="114"/>
        <v>0</v>
      </c>
      <c r="AG858" s="187" t="str">
        <f>IF(L858&gt;0,L858+W858+AB858+AC858+R858+#REF!+N858,"")</f>
        <v/>
      </c>
      <c r="AH858" s="188" t="str">
        <f>IF(L858&gt;0,+X858+AD858+S858+#REF!+O858,"")</f>
        <v/>
      </c>
    </row>
    <row r="859" spans="2:34" ht="13.8" outlineLevel="1" x14ac:dyDescent="0.25">
      <c r="B859" s="1"/>
      <c r="C859" s="1"/>
      <c r="D859" s="1"/>
      <c r="E859" s="2"/>
      <c r="F859" s="1"/>
      <c r="G859" s="2"/>
      <c r="H859" s="286"/>
      <c r="I859" s="287"/>
      <c r="J859" s="288" t="str">
        <f t="shared" si="108"/>
        <v/>
      </c>
      <c r="K859" s="288">
        <f t="shared" si="109"/>
        <v>0</v>
      </c>
      <c r="L859" s="303"/>
      <c r="M859" s="304"/>
      <c r="N859" s="303"/>
      <c r="O859" s="286"/>
      <c r="P859" s="305" t="str">
        <f t="shared" si="110"/>
        <v/>
      </c>
      <c r="Q859" s="304"/>
      <c r="R859" s="303"/>
      <c r="S859" s="286"/>
      <c r="T859" s="305" t="str">
        <f t="shared" si="111"/>
        <v/>
      </c>
      <c r="U859" s="306" t="str">
        <f t="shared" si="107"/>
        <v/>
      </c>
      <c r="V859" s="289"/>
      <c r="W859" s="303"/>
      <c r="X859" s="286"/>
      <c r="Y859" s="305" t="str">
        <f>+IF(AND(W859&gt;0,V859&lt;&gt;'Data Validation (ROP used only)'!$A$25),SUM(W859:X859),"")</f>
        <v/>
      </c>
      <c r="Z859" s="307">
        <f>IF(OR(V859='Data Validation (ROP used only)'!$A$25,ISBLANK(W859),ISERROR(W859/$I859)),0,W859/$I859)</f>
        <v>0</v>
      </c>
      <c r="AA859" s="308"/>
      <c r="AB859" s="309" t="str" cm="1">
        <f t="array" ref="AB859">_xlfn.IFS(AA859="","",AA859/I859&gt;=2,I859*2,AA859/I859&lt;2,AA859)</f>
        <v/>
      </c>
      <c r="AC859" s="310" t="str">
        <f t="shared" si="112"/>
        <v/>
      </c>
      <c r="AD859" s="286"/>
      <c r="AE859" s="305" t="str">
        <f t="shared" si="113"/>
        <v/>
      </c>
      <c r="AF859" s="311">
        <f t="shared" si="114"/>
        <v>0</v>
      </c>
      <c r="AG859" s="187" t="str">
        <f>IF(L859&gt;0,L859+W859+AB859+AC859+R859+#REF!+N859,"")</f>
        <v/>
      </c>
      <c r="AH859" s="188" t="str">
        <f>IF(L859&gt;0,+X859+AD859+S859+#REF!+O859,"")</f>
        <v/>
      </c>
    </row>
    <row r="860" spans="2:34" ht="13.8" outlineLevel="1" x14ac:dyDescent="0.25">
      <c r="B860" s="1"/>
      <c r="C860" s="1"/>
      <c r="D860" s="1"/>
      <c r="E860" s="2"/>
      <c r="F860" s="1"/>
      <c r="G860" s="2"/>
      <c r="H860" s="286"/>
      <c r="I860" s="287"/>
      <c r="J860" s="288" t="str">
        <f t="shared" si="108"/>
        <v/>
      </c>
      <c r="K860" s="288">
        <f t="shared" si="109"/>
        <v>0</v>
      </c>
      <c r="L860" s="303"/>
      <c r="M860" s="304"/>
      <c r="N860" s="303"/>
      <c r="O860" s="286"/>
      <c r="P860" s="305" t="str">
        <f t="shared" si="110"/>
        <v/>
      </c>
      <c r="Q860" s="304"/>
      <c r="R860" s="303"/>
      <c r="S860" s="286"/>
      <c r="T860" s="305" t="str">
        <f t="shared" si="111"/>
        <v/>
      </c>
      <c r="U860" s="306" t="str">
        <f t="shared" si="107"/>
        <v/>
      </c>
      <c r="V860" s="289"/>
      <c r="W860" s="303"/>
      <c r="X860" s="286"/>
      <c r="Y860" s="305" t="str">
        <f>+IF(AND(W860&gt;0,V860&lt;&gt;'Data Validation (ROP used only)'!$A$25),SUM(W860:X860),"")</f>
        <v/>
      </c>
      <c r="Z860" s="307">
        <f>IF(OR(V860='Data Validation (ROP used only)'!$A$25,ISBLANK(W860),ISERROR(W860/$I860)),0,W860/$I860)</f>
        <v>0</v>
      </c>
      <c r="AA860" s="308"/>
      <c r="AB860" s="309" t="str" cm="1">
        <f t="array" ref="AB860">_xlfn.IFS(AA860="","",AA860/I860&gt;=2,I860*2,AA860/I860&lt;2,AA860)</f>
        <v/>
      </c>
      <c r="AC860" s="310" t="str">
        <f t="shared" si="112"/>
        <v/>
      </c>
      <c r="AD860" s="286"/>
      <c r="AE860" s="305" t="str">
        <f t="shared" si="113"/>
        <v/>
      </c>
      <c r="AF860" s="311">
        <f t="shared" si="114"/>
        <v>0</v>
      </c>
      <c r="AG860" s="187" t="str">
        <f>IF(L860&gt;0,L860+W860+AB860+AC860+R860+#REF!+N860,"")</f>
        <v/>
      </c>
      <c r="AH860" s="188" t="str">
        <f>IF(L860&gt;0,+X860+AD860+S860+#REF!+O860,"")</f>
        <v/>
      </c>
    </row>
    <row r="861" spans="2:34" ht="13.8" outlineLevel="1" x14ac:dyDescent="0.25">
      <c r="B861" s="1"/>
      <c r="C861" s="1"/>
      <c r="D861" s="1"/>
      <c r="E861" s="2"/>
      <c r="F861" s="1"/>
      <c r="G861" s="2"/>
      <c r="H861" s="286"/>
      <c r="I861" s="287"/>
      <c r="J861" s="288" t="str">
        <f t="shared" si="108"/>
        <v/>
      </c>
      <c r="K861" s="288">
        <f t="shared" si="109"/>
        <v>0</v>
      </c>
      <c r="L861" s="303"/>
      <c r="M861" s="304"/>
      <c r="N861" s="303"/>
      <c r="O861" s="286"/>
      <c r="P861" s="305" t="str">
        <f t="shared" si="110"/>
        <v/>
      </c>
      <c r="Q861" s="304"/>
      <c r="R861" s="303"/>
      <c r="S861" s="286"/>
      <c r="T861" s="305" t="str">
        <f t="shared" si="111"/>
        <v/>
      </c>
      <c r="U861" s="306" t="str">
        <f t="shared" si="107"/>
        <v/>
      </c>
      <c r="V861" s="289"/>
      <c r="W861" s="303"/>
      <c r="X861" s="286"/>
      <c r="Y861" s="305" t="str">
        <f>+IF(AND(W861&gt;0,V861&lt;&gt;'Data Validation (ROP used only)'!$A$25),SUM(W861:X861),"")</f>
        <v/>
      </c>
      <c r="Z861" s="307">
        <f>IF(OR(V861='Data Validation (ROP used only)'!$A$25,ISBLANK(W861),ISERROR(W861/$I861)),0,W861/$I861)</f>
        <v>0</v>
      </c>
      <c r="AA861" s="308"/>
      <c r="AB861" s="309" t="str" cm="1">
        <f t="array" ref="AB861">_xlfn.IFS(AA861="","",AA861/I861&gt;=2,I861*2,AA861/I861&lt;2,AA861)</f>
        <v/>
      </c>
      <c r="AC861" s="310" t="str">
        <f t="shared" si="112"/>
        <v/>
      </c>
      <c r="AD861" s="286"/>
      <c r="AE861" s="305" t="str">
        <f t="shared" si="113"/>
        <v/>
      </c>
      <c r="AF861" s="311">
        <f t="shared" si="114"/>
        <v>0</v>
      </c>
      <c r="AG861" s="187" t="str">
        <f>IF(L861&gt;0,L861+W861+AB861+AC861+R861+#REF!+N861,"")</f>
        <v/>
      </c>
      <c r="AH861" s="188" t="str">
        <f>IF(L861&gt;0,+X861+AD861+S861+#REF!+O861,"")</f>
        <v/>
      </c>
    </row>
    <row r="862" spans="2:34" ht="13.8" outlineLevel="1" x14ac:dyDescent="0.25">
      <c r="B862" s="1"/>
      <c r="C862" s="1"/>
      <c r="D862" s="1"/>
      <c r="E862" s="2"/>
      <c r="F862" s="1"/>
      <c r="G862" s="2"/>
      <c r="H862" s="286"/>
      <c r="I862" s="287"/>
      <c r="J862" s="288" t="str">
        <f t="shared" si="108"/>
        <v/>
      </c>
      <c r="K862" s="288">
        <f t="shared" si="109"/>
        <v>0</v>
      </c>
      <c r="L862" s="303"/>
      <c r="M862" s="304"/>
      <c r="N862" s="303"/>
      <c r="O862" s="286"/>
      <c r="P862" s="305" t="str">
        <f t="shared" si="110"/>
        <v/>
      </c>
      <c r="Q862" s="304"/>
      <c r="R862" s="303"/>
      <c r="S862" s="286"/>
      <c r="T862" s="305" t="str">
        <f t="shared" si="111"/>
        <v/>
      </c>
      <c r="U862" s="306" t="str">
        <f t="shared" si="107"/>
        <v/>
      </c>
      <c r="V862" s="289"/>
      <c r="W862" s="303"/>
      <c r="X862" s="286"/>
      <c r="Y862" s="305" t="str">
        <f>+IF(AND(W862&gt;0,V862&lt;&gt;'Data Validation (ROP used only)'!$A$25),SUM(W862:X862),"")</f>
        <v/>
      </c>
      <c r="Z862" s="307">
        <f>IF(OR(V862='Data Validation (ROP used only)'!$A$25,ISBLANK(W862),ISERROR(W862/$I862)),0,W862/$I862)</f>
        <v>0</v>
      </c>
      <c r="AA862" s="308"/>
      <c r="AB862" s="309" t="str" cm="1">
        <f t="array" ref="AB862">_xlfn.IFS(AA862="","",AA862/I862&gt;=2,I862*2,AA862/I862&lt;2,AA862)</f>
        <v/>
      </c>
      <c r="AC862" s="310" t="str">
        <f t="shared" si="112"/>
        <v/>
      </c>
      <c r="AD862" s="286"/>
      <c r="AE862" s="305" t="str">
        <f t="shared" si="113"/>
        <v/>
      </c>
      <c r="AF862" s="311">
        <f t="shared" si="114"/>
        <v>0</v>
      </c>
      <c r="AG862" s="187" t="str">
        <f>IF(L862&gt;0,L862+W862+AB862+AC862+R862+#REF!+N862,"")</f>
        <v/>
      </c>
      <c r="AH862" s="188" t="str">
        <f>IF(L862&gt;0,+X862+AD862+S862+#REF!+O862,"")</f>
        <v/>
      </c>
    </row>
    <row r="863" spans="2:34" ht="13.8" outlineLevel="1" x14ac:dyDescent="0.25">
      <c r="B863" s="1"/>
      <c r="C863" s="1"/>
      <c r="D863" s="1"/>
      <c r="E863" s="2"/>
      <c r="F863" s="1"/>
      <c r="G863" s="2"/>
      <c r="H863" s="286"/>
      <c r="I863" s="287"/>
      <c r="J863" s="288" t="str">
        <f t="shared" si="108"/>
        <v/>
      </c>
      <c r="K863" s="288">
        <f t="shared" si="109"/>
        <v>0</v>
      </c>
      <c r="L863" s="303"/>
      <c r="M863" s="304"/>
      <c r="N863" s="303"/>
      <c r="O863" s="286"/>
      <c r="P863" s="305" t="str">
        <f t="shared" si="110"/>
        <v/>
      </c>
      <c r="Q863" s="304"/>
      <c r="R863" s="303"/>
      <c r="S863" s="286"/>
      <c r="T863" s="305" t="str">
        <f t="shared" si="111"/>
        <v/>
      </c>
      <c r="U863" s="306" t="str">
        <f t="shared" si="107"/>
        <v/>
      </c>
      <c r="V863" s="289"/>
      <c r="W863" s="303"/>
      <c r="X863" s="286"/>
      <c r="Y863" s="305" t="str">
        <f>+IF(AND(W863&gt;0,V863&lt;&gt;'Data Validation (ROP used only)'!$A$25),SUM(W863:X863),"")</f>
        <v/>
      </c>
      <c r="Z863" s="307">
        <f>IF(OR(V863='Data Validation (ROP used only)'!$A$25,ISBLANK(W863),ISERROR(W863/$I863)),0,W863/$I863)</f>
        <v>0</v>
      </c>
      <c r="AA863" s="308"/>
      <c r="AB863" s="309" t="str" cm="1">
        <f t="array" ref="AB863">_xlfn.IFS(AA863="","",AA863/I863&gt;=2,I863*2,AA863/I863&lt;2,AA863)</f>
        <v/>
      </c>
      <c r="AC863" s="310" t="str">
        <f t="shared" si="112"/>
        <v/>
      </c>
      <c r="AD863" s="286"/>
      <c r="AE863" s="305" t="str">
        <f t="shared" si="113"/>
        <v/>
      </c>
      <c r="AF863" s="311">
        <f t="shared" si="114"/>
        <v>0</v>
      </c>
      <c r="AG863" s="187" t="str">
        <f>IF(L863&gt;0,L863+W863+AB863+AC863+R863+#REF!+N863,"")</f>
        <v/>
      </c>
      <c r="AH863" s="188" t="str">
        <f>IF(L863&gt;0,+X863+AD863+S863+#REF!+O863,"")</f>
        <v/>
      </c>
    </row>
    <row r="864" spans="2:34" ht="13.8" outlineLevel="1" x14ac:dyDescent="0.25">
      <c r="B864" s="1"/>
      <c r="C864" s="1"/>
      <c r="D864" s="1"/>
      <c r="E864" s="2"/>
      <c r="F864" s="1"/>
      <c r="G864" s="2"/>
      <c r="H864" s="286"/>
      <c r="I864" s="287"/>
      <c r="J864" s="288" t="str">
        <f t="shared" si="108"/>
        <v/>
      </c>
      <c r="K864" s="288">
        <f t="shared" si="109"/>
        <v>0</v>
      </c>
      <c r="L864" s="303"/>
      <c r="M864" s="304"/>
      <c r="N864" s="303"/>
      <c r="O864" s="286"/>
      <c r="P864" s="305" t="str">
        <f t="shared" si="110"/>
        <v/>
      </c>
      <c r="Q864" s="304"/>
      <c r="R864" s="303"/>
      <c r="S864" s="286"/>
      <c r="T864" s="305" t="str">
        <f t="shared" si="111"/>
        <v/>
      </c>
      <c r="U864" s="306" t="str">
        <f t="shared" si="107"/>
        <v/>
      </c>
      <c r="V864" s="289"/>
      <c r="W864" s="303"/>
      <c r="X864" s="286"/>
      <c r="Y864" s="305" t="str">
        <f>+IF(AND(W864&gt;0,V864&lt;&gt;'Data Validation (ROP used only)'!$A$25),SUM(W864:X864),"")</f>
        <v/>
      </c>
      <c r="Z864" s="307">
        <f>IF(OR(V864='Data Validation (ROP used only)'!$A$25,ISBLANK(W864),ISERROR(W864/$I864)),0,W864/$I864)</f>
        <v>0</v>
      </c>
      <c r="AA864" s="308"/>
      <c r="AB864" s="309" t="str" cm="1">
        <f t="array" ref="AB864">_xlfn.IFS(AA864="","",AA864/I864&gt;=2,I864*2,AA864/I864&lt;2,AA864)</f>
        <v/>
      </c>
      <c r="AC864" s="310" t="str">
        <f t="shared" si="112"/>
        <v/>
      </c>
      <c r="AD864" s="286"/>
      <c r="AE864" s="305" t="str">
        <f t="shared" si="113"/>
        <v/>
      </c>
      <c r="AF864" s="311">
        <f t="shared" si="114"/>
        <v>0</v>
      </c>
      <c r="AG864" s="187" t="str">
        <f>IF(L864&gt;0,L864+W864+AB864+AC864+R864+#REF!+N864,"")</f>
        <v/>
      </c>
      <c r="AH864" s="188" t="str">
        <f>IF(L864&gt;0,+X864+AD864+S864+#REF!+O864,"")</f>
        <v/>
      </c>
    </row>
    <row r="865" spans="2:34" ht="13.8" outlineLevel="1" x14ac:dyDescent="0.25">
      <c r="B865" s="1"/>
      <c r="C865" s="1"/>
      <c r="D865" s="1"/>
      <c r="E865" s="2"/>
      <c r="F865" s="1"/>
      <c r="G865" s="2"/>
      <c r="H865" s="286"/>
      <c r="I865" s="287"/>
      <c r="J865" s="288" t="str">
        <f t="shared" si="108"/>
        <v/>
      </c>
      <c r="K865" s="288">
        <f t="shared" si="109"/>
        <v>0</v>
      </c>
      <c r="L865" s="303"/>
      <c r="M865" s="304"/>
      <c r="N865" s="303"/>
      <c r="O865" s="286"/>
      <c r="P865" s="305" t="str">
        <f t="shared" si="110"/>
        <v/>
      </c>
      <c r="Q865" s="304"/>
      <c r="R865" s="303"/>
      <c r="S865" s="286"/>
      <c r="T865" s="305" t="str">
        <f t="shared" si="111"/>
        <v/>
      </c>
      <c r="U865" s="306" t="str">
        <f t="shared" si="107"/>
        <v/>
      </c>
      <c r="V865" s="289"/>
      <c r="W865" s="303"/>
      <c r="X865" s="286"/>
      <c r="Y865" s="305" t="str">
        <f>+IF(AND(W865&gt;0,V865&lt;&gt;'Data Validation (ROP used only)'!$A$25),SUM(W865:X865),"")</f>
        <v/>
      </c>
      <c r="Z865" s="307">
        <f>IF(OR(V865='Data Validation (ROP used only)'!$A$25,ISBLANK(W865),ISERROR(W865/$I865)),0,W865/$I865)</f>
        <v>0</v>
      </c>
      <c r="AA865" s="308"/>
      <c r="AB865" s="309" t="str" cm="1">
        <f t="array" ref="AB865">_xlfn.IFS(AA865="","",AA865/I865&gt;=2,I865*2,AA865/I865&lt;2,AA865)</f>
        <v/>
      </c>
      <c r="AC865" s="310" t="str">
        <f t="shared" si="112"/>
        <v/>
      </c>
      <c r="AD865" s="286"/>
      <c r="AE865" s="305" t="str">
        <f t="shared" si="113"/>
        <v/>
      </c>
      <c r="AF865" s="311">
        <f t="shared" si="114"/>
        <v>0</v>
      </c>
      <c r="AG865" s="187" t="str">
        <f>IF(L865&gt;0,L865+W865+AB865+AC865+R865+#REF!+N865,"")</f>
        <v/>
      </c>
      <c r="AH865" s="188" t="str">
        <f>IF(L865&gt;0,+X865+AD865+S865+#REF!+O865,"")</f>
        <v/>
      </c>
    </row>
    <row r="866" spans="2:34" ht="13.8" outlineLevel="1" x14ac:dyDescent="0.25">
      <c r="B866" s="1"/>
      <c r="C866" s="1"/>
      <c r="D866" s="1"/>
      <c r="E866" s="2"/>
      <c r="F866" s="1"/>
      <c r="G866" s="2"/>
      <c r="H866" s="286"/>
      <c r="I866" s="287"/>
      <c r="J866" s="288" t="str">
        <f t="shared" si="108"/>
        <v/>
      </c>
      <c r="K866" s="288">
        <f t="shared" si="109"/>
        <v>0</v>
      </c>
      <c r="L866" s="303"/>
      <c r="M866" s="304"/>
      <c r="N866" s="303"/>
      <c r="O866" s="286"/>
      <c r="P866" s="305" t="str">
        <f t="shared" si="110"/>
        <v/>
      </c>
      <c r="Q866" s="304"/>
      <c r="R866" s="303"/>
      <c r="S866" s="286"/>
      <c r="T866" s="305" t="str">
        <f t="shared" si="111"/>
        <v/>
      </c>
      <c r="U866" s="306" t="str">
        <f t="shared" si="107"/>
        <v/>
      </c>
      <c r="V866" s="289"/>
      <c r="W866" s="303"/>
      <c r="X866" s="286"/>
      <c r="Y866" s="305" t="str">
        <f>+IF(AND(W866&gt;0,V866&lt;&gt;'Data Validation (ROP used only)'!$A$25),SUM(W866:X866),"")</f>
        <v/>
      </c>
      <c r="Z866" s="307">
        <f>IF(OR(V866='Data Validation (ROP used only)'!$A$25,ISBLANK(W866),ISERROR(W866/$I866)),0,W866/$I866)</f>
        <v>0</v>
      </c>
      <c r="AA866" s="308"/>
      <c r="AB866" s="309" t="str" cm="1">
        <f t="array" ref="AB866">_xlfn.IFS(AA866="","",AA866/I866&gt;=2,I866*2,AA866/I866&lt;2,AA866)</f>
        <v/>
      </c>
      <c r="AC866" s="310" t="str">
        <f t="shared" si="112"/>
        <v/>
      </c>
      <c r="AD866" s="286"/>
      <c r="AE866" s="305" t="str">
        <f t="shared" si="113"/>
        <v/>
      </c>
      <c r="AF866" s="311">
        <f t="shared" si="114"/>
        <v>0</v>
      </c>
      <c r="AG866" s="187" t="str">
        <f>IF(L866&gt;0,L866+W866+AB866+AC866+R866+#REF!+N866,"")</f>
        <v/>
      </c>
      <c r="AH866" s="188" t="str">
        <f>IF(L866&gt;0,+X866+AD866+S866+#REF!+O866,"")</f>
        <v/>
      </c>
    </row>
    <row r="867" spans="2:34" ht="13.8" outlineLevel="1" x14ac:dyDescent="0.25">
      <c r="B867" s="1"/>
      <c r="C867" s="1"/>
      <c r="D867" s="1"/>
      <c r="E867" s="2"/>
      <c r="F867" s="1"/>
      <c r="G867" s="2"/>
      <c r="H867" s="286"/>
      <c r="I867" s="287"/>
      <c r="J867" s="288" t="str">
        <f t="shared" si="108"/>
        <v/>
      </c>
      <c r="K867" s="288">
        <f t="shared" si="109"/>
        <v>0</v>
      </c>
      <c r="L867" s="303"/>
      <c r="M867" s="304"/>
      <c r="N867" s="303"/>
      <c r="O867" s="286"/>
      <c r="P867" s="305" t="str">
        <f t="shared" si="110"/>
        <v/>
      </c>
      <c r="Q867" s="304"/>
      <c r="R867" s="303"/>
      <c r="S867" s="286"/>
      <c r="T867" s="305" t="str">
        <f t="shared" si="111"/>
        <v/>
      </c>
      <c r="U867" s="306" t="str">
        <f t="shared" si="107"/>
        <v/>
      </c>
      <c r="V867" s="289"/>
      <c r="W867" s="303"/>
      <c r="X867" s="286"/>
      <c r="Y867" s="305" t="str">
        <f>+IF(AND(W867&gt;0,V867&lt;&gt;'Data Validation (ROP used only)'!$A$25),SUM(W867:X867),"")</f>
        <v/>
      </c>
      <c r="Z867" s="307">
        <f>IF(OR(V867='Data Validation (ROP used only)'!$A$25,ISBLANK(W867),ISERROR(W867/$I867)),0,W867/$I867)</f>
        <v>0</v>
      </c>
      <c r="AA867" s="308"/>
      <c r="AB867" s="309" t="str" cm="1">
        <f t="array" ref="AB867">_xlfn.IFS(AA867="","",AA867/I867&gt;=2,I867*2,AA867/I867&lt;2,AA867)</f>
        <v/>
      </c>
      <c r="AC867" s="310" t="str">
        <f t="shared" si="112"/>
        <v/>
      </c>
      <c r="AD867" s="286"/>
      <c r="AE867" s="305" t="str">
        <f t="shared" si="113"/>
        <v/>
      </c>
      <c r="AF867" s="311">
        <f t="shared" si="114"/>
        <v>0</v>
      </c>
      <c r="AG867" s="187" t="str">
        <f>IF(L867&gt;0,L867+W867+AB867+AC867+R867+#REF!+N867,"")</f>
        <v/>
      </c>
      <c r="AH867" s="188" t="str">
        <f>IF(L867&gt;0,+X867+AD867+S867+#REF!+O867,"")</f>
        <v/>
      </c>
    </row>
    <row r="868" spans="2:34" ht="13.8" outlineLevel="1" x14ac:dyDescent="0.25">
      <c r="B868" s="1"/>
      <c r="C868" s="1"/>
      <c r="D868" s="1"/>
      <c r="E868" s="2"/>
      <c r="F868" s="1"/>
      <c r="G868" s="2"/>
      <c r="H868" s="286"/>
      <c r="I868" s="287"/>
      <c r="J868" s="288" t="str">
        <f t="shared" si="108"/>
        <v/>
      </c>
      <c r="K868" s="288">
        <f t="shared" si="109"/>
        <v>0</v>
      </c>
      <c r="L868" s="303"/>
      <c r="M868" s="304"/>
      <c r="N868" s="303"/>
      <c r="O868" s="286"/>
      <c r="P868" s="305" t="str">
        <f t="shared" si="110"/>
        <v/>
      </c>
      <c r="Q868" s="304"/>
      <c r="R868" s="303"/>
      <c r="S868" s="286"/>
      <c r="T868" s="305" t="str">
        <f t="shared" si="111"/>
        <v/>
      </c>
      <c r="U868" s="306" t="str">
        <f t="shared" si="107"/>
        <v/>
      </c>
      <c r="V868" s="289"/>
      <c r="W868" s="303"/>
      <c r="X868" s="286"/>
      <c r="Y868" s="305" t="str">
        <f>+IF(AND(W868&gt;0,V868&lt;&gt;'Data Validation (ROP used only)'!$A$25),SUM(W868:X868),"")</f>
        <v/>
      </c>
      <c r="Z868" s="307">
        <f>IF(OR(V868='Data Validation (ROP used only)'!$A$25,ISBLANK(W868),ISERROR(W868/$I868)),0,W868/$I868)</f>
        <v>0</v>
      </c>
      <c r="AA868" s="308"/>
      <c r="AB868" s="309" t="str" cm="1">
        <f t="array" ref="AB868">_xlfn.IFS(AA868="","",AA868/I868&gt;=2,I868*2,AA868/I868&lt;2,AA868)</f>
        <v/>
      </c>
      <c r="AC868" s="310" t="str">
        <f t="shared" si="112"/>
        <v/>
      </c>
      <c r="AD868" s="286"/>
      <c r="AE868" s="305" t="str">
        <f t="shared" si="113"/>
        <v/>
      </c>
      <c r="AF868" s="311">
        <f t="shared" si="114"/>
        <v>0</v>
      </c>
      <c r="AG868" s="187" t="str">
        <f>IF(L868&gt;0,L868+W868+AB868+AC868+R868+#REF!+N868,"")</f>
        <v/>
      </c>
      <c r="AH868" s="188" t="str">
        <f>IF(L868&gt;0,+X868+AD868+S868+#REF!+O868,"")</f>
        <v/>
      </c>
    </row>
    <row r="869" spans="2:34" ht="13.8" outlineLevel="1" x14ac:dyDescent="0.25">
      <c r="B869" s="1"/>
      <c r="C869" s="1"/>
      <c r="D869" s="1"/>
      <c r="E869" s="2"/>
      <c r="F869" s="1"/>
      <c r="G869" s="2"/>
      <c r="H869" s="286"/>
      <c r="I869" s="287"/>
      <c r="J869" s="288" t="str">
        <f t="shared" si="108"/>
        <v/>
      </c>
      <c r="K869" s="288">
        <f t="shared" si="109"/>
        <v>0</v>
      </c>
      <c r="L869" s="303"/>
      <c r="M869" s="304"/>
      <c r="N869" s="303"/>
      <c r="O869" s="286"/>
      <c r="P869" s="305" t="str">
        <f t="shared" si="110"/>
        <v/>
      </c>
      <c r="Q869" s="304"/>
      <c r="R869" s="303"/>
      <c r="S869" s="286"/>
      <c r="T869" s="305" t="str">
        <f t="shared" si="111"/>
        <v/>
      </c>
      <c r="U869" s="306" t="str">
        <f t="shared" si="107"/>
        <v/>
      </c>
      <c r="V869" s="289"/>
      <c r="W869" s="303"/>
      <c r="X869" s="286"/>
      <c r="Y869" s="305" t="str">
        <f>+IF(AND(W869&gt;0,V869&lt;&gt;'Data Validation (ROP used only)'!$A$25),SUM(W869:X869),"")</f>
        <v/>
      </c>
      <c r="Z869" s="307">
        <f>IF(OR(V869='Data Validation (ROP used only)'!$A$25,ISBLANK(W869),ISERROR(W869/$I869)),0,W869/$I869)</f>
        <v>0</v>
      </c>
      <c r="AA869" s="308"/>
      <c r="AB869" s="309" t="str" cm="1">
        <f t="array" ref="AB869">_xlfn.IFS(AA869="","",AA869/I869&gt;=2,I869*2,AA869/I869&lt;2,AA869)</f>
        <v/>
      </c>
      <c r="AC869" s="310" t="str">
        <f t="shared" si="112"/>
        <v/>
      </c>
      <c r="AD869" s="286"/>
      <c r="AE869" s="305" t="str">
        <f t="shared" si="113"/>
        <v/>
      </c>
      <c r="AF869" s="311">
        <f t="shared" si="114"/>
        <v>0</v>
      </c>
      <c r="AG869" s="187" t="str">
        <f>IF(L869&gt;0,L869+W869+AB869+AC869+R869+#REF!+N869,"")</f>
        <v/>
      </c>
      <c r="AH869" s="188" t="str">
        <f>IF(L869&gt;0,+X869+AD869+S869+#REF!+O869,"")</f>
        <v/>
      </c>
    </row>
    <row r="870" spans="2:34" ht="13.8" outlineLevel="1" x14ac:dyDescent="0.25">
      <c r="B870" s="1"/>
      <c r="C870" s="1"/>
      <c r="D870" s="1"/>
      <c r="E870" s="2"/>
      <c r="F870" s="1"/>
      <c r="G870" s="2"/>
      <c r="H870" s="286"/>
      <c r="I870" s="287"/>
      <c r="J870" s="288" t="str">
        <f t="shared" si="108"/>
        <v/>
      </c>
      <c r="K870" s="288">
        <f t="shared" si="109"/>
        <v>0</v>
      </c>
      <c r="L870" s="303"/>
      <c r="M870" s="304"/>
      <c r="N870" s="303"/>
      <c r="O870" s="286"/>
      <c r="P870" s="305" t="str">
        <f t="shared" si="110"/>
        <v/>
      </c>
      <c r="Q870" s="304"/>
      <c r="R870" s="303"/>
      <c r="S870" s="286"/>
      <c r="T870" s="305" t="str">
        <f t="shared" si="111"/>
        <v/>
      </c>
      <c r="U870" s="306" t="str">
        <f t="shared" si="107"/>
        <v/>
      </c>
      <c r="V870" s="289"/>
      <c r="W870" s="303"/>
      <c r="X870" s="286"/>
      <c r="Y870" s="305" t="str">
        <f>+IF(AND(W870&gt;0,V870&lt;&gt;'Data Validation (ROP used only)'!$A$25),SUM(W870:X870),"")</f>
        <v/>
      </c>
      <c r="Z870" s="307">
        <f>IF(OR(V870='Data Validation (ROP used only)'!$A$25,ISBLANK(W870),ISERROR(W870/$I870)),0,W870/$I870)</f>
        <v>0</v>
      </c>
      <c r="AA870" s="308"/>
      <c r="AB870" s="309" t="str" cm="1">
        <f t="array" ref="AB870">_xlfn.IFS(AA870="","",AA870/I870&gt;=2,I870*2,AA870/I870&lt;2,AA870)</f>
        <v/>
      </c>
      <c r="AC870" s="310" t="str">
        <f t="shared" si="112"/>
        <v/>
      </c>
      <c r="AD870" s="286"/>
      <c r="AE870" s="305" t="str">
        <f t="shared" si="113"/>
        <v/>
      </c>
      <c r="AF870" s="311">
        <f t="shared" si="114"/>
        <v>0</v>
      </c>
      <c r="AG870" s="187" t="str">
        <f>IF(L870&gt;0,L870+W870+AB870+AC870+R870+#REF!+N870,"")</f>
        <v/>
      </c>
      <c r="AH870" s="188" t="str">
        <f>IF(L870&gt;0,+X870+AD870+S870+#REF!+O870,"")</f>
        <v/>
      </c>
    </row>
    <row r="871" spans="2:34" ht="13.8" outlineLevel="1" x14ac:dyDescent="0.25">
      <c r="B871" s="1"/>
      <c r="C871" s="1"/>
      <c r="D871" s="1"/>
      <c r="E871" s="2"/>
      <c r="F871" s="1"/>
      <c r="G871" s="2"/>
      <c r="H871" s="286"/>
      <c r="I871" s="287"/>
      <c r="J871" s="288" t="str">
        <f t="shared" si="108"/>
        <v/>
      </c>
      <c r="K871" s="288">
        <f t="shared" si="109"/>
        <v>0</v>
      </c>
      <c r="L871" s="303"/>
      <c r="M871" s="304"/>
      <c r="N871" s="303"/>
      <c r="O871" s="286"/>
      <c r="P871" s="305" t="str">
        <f t="shared" si="110"/>
        <v/>
      </c>
      <c r="Q871" s="304"/>
      <c r="R871" s="303"/>
      <c r="S871" s="286"/>
      <c r="T871" s="305" t="str">
        <f t="shared" si="111"/>
        <v/>
      </c>
      <c r="U871" s="306" t="str">
        <f t="shared" si="107"/>
        <v/>
      </c>
      <c r="V871" s="289"/>
      <c r="W871" s="303"/>
      <c r="X871" s="286"/>
      <c r="Y871" s="305" t="str">
        <f>+IF(AND(W871&gt;0,V871&lt;&gt;'Data Validation (ROP used only)'!$A$25),SUM(W871:X871),"")</f>
        <v/>
      </c>
      <c r="Z871" s="307">
        <f>IF(OR(V871='Data Validation (ROP used only)'!$A$25,ISBLANK(W871),ISERROR(W871/$I871)),0,W871/$I871)</f>
        <v>0</v>
      </c>
      <c r="AA871" s="308"/>
      <c r="AB871" s="309" t="str" cm="1">
        <f t="array" ref="AB871">_xlfn.IFS(AA871="","",AA871/I871&gt;=2,I871*2,AA871/I871&lt;2,AA871)</f>
        <v/>
      </c>
      <c r="AC871" s="310" t="str">
        <f t="shared" si="112"/>
        <v/>
      </c>
      <c r="AD871" s="286"/>
      <c r="AE871" s="305" t="str">
        <f t="shared" si="113"/>
        <v/>
      </c>
      <c r="AF871" s="311">
        <f t="shared" si="114"/>
        <v>0</v>
      </c>
      <c r="AG871" s="187" t="str">
        <f>IF(L871&gt;0,L871+W871+AB871+AC871+R871+#REF!+N871,"")</f>
        <v/>
      </c>
      <c r="AH871" s="188" t="str">
        <f>IF(L871&gt;0,+X871+AD871+S871+#REF!+O871,"")</f>
        <v/>
      </c>
    </row>
    <row r="872" spans="2:34" ht="13.8" outlineLevel="1" x14ac:dyDescent="0.25">
      <c r="B872" s="1"/>
      <c r="C872" s="1"/>
      <c r="D872" s="1"/>
      <c r="E872" s="2"/>
      <c r="F872" s="1"/>
      <c r="G872" s="2"/>
      <c r="H872" s="286"/>
      <c r="I872" s="287"/>
      <c r="J872" s="288" t="str">
        <f t="shared" si="108"/>
        <v/>
      </c>
      <c r="K872" s="288">
        <f t="shared" si="109"/>
        <v>0</v>
      </c>
      <c r="L872" s="303"/>
      <c r="M872" s="304"/>
      <c r="N872" s="303"/>
      <c r="O872" s="286"/>
      <c r="P872" s="305" t="str">
        <f t="shared" si="110"/>
        <v/>
      </c>
      <c r="Q872" s="304"/>
      <c r="R872" s="303"/>
      <c r="S872" s="286"/>
      <c r="T872" s="305" t="str">
        <f t="shared" si="111"/>
        <v/>
      </c>
      <c r="U872" s="306" t="str">
        <f t="shared" si="107"/>
        <v/>
      </c>
      <c r="V872" s="289"/>
      <c r="W872" s="303"/>
      <c r="X872" s="286"/>
      <c r="Y872" s="305" t="str">
        <f>+IF(AND(W872&gt;0,V872&lt;&gt;'Data Validation (ROP used only)'!$A$25),SUM(W872:X872),"")</f>
        <v/>
      </c>
      <c r="Z872" s="307">
        <f>IF(OR(V872='Data Validation (ROP used only)'!$A$25,ISBLANK(W872),ISERROR(W872/$I872)),0,W872/$I872)</f>
        <v>0</v>
      </c>
      <c r="AA872" s="308"/>
      <c r="AB872" s="309" t="str" cm="1">
        <f t="array" ref="AB872">_xlfn.IFS(AA872="","",AA872/I872&gt;=2,I872*2,AA872/I872&lt;2,AA872)</f>
        <v/>
      </c>
      <c r="AC872" s="310" t="str">
        <f t="shared" si="112"/>
        <v/>
      </c>
      <c r="AD872" s="286"/>
      <c r="AE872" s="305" t="str">
        <f t="shared" si="113"/>
        <v/>
      </c>
      <c r="AF872" s="311">
        <f t="shared" si="114"/>
        <v>0</v>
      </c>
      <c r="AG872" s="187" t="str">
        <f>IF(L872&gt;0,L872+W872+AB872+AC872+R872+#REF!+N872,"")</f>
        <v/>
      </c>
      <c r="AH872" s="188" t="str">
        <f>IF(L872&gt;0,+X872+AD872+S872+#REF!+O872,"")</f>
        <v/>
      </c>
    </row>
    <row r="873" spans="2:34" ht="13.8" outlineLevel="1" x14ac:dyDescent="0.25">
      <c r="B873" s="1"/>
      <c r="C873" s="1"/>
      <c r="D873" s="1"/>
      <c r="E873" s="2"/>
      <c r="F873" s="1"/>
      <c r="G873" s="2"/>
      <c r="H873" s="286"/>
      <c r="I873" s="287"/>
      <c r="J873" s="288" t="str">
        <f t="shared" si="108"/>
        <v/>
      </c>
      <c r="K873" s="288">
        <f t="shared" si="109"/>
        <v>0</v>
      </c>
      <c r="L873" s="303"/>
      <c r="M873" s="304"/>
      <c r="N873" s="303"/>
      <c r="O873" s="286"/>
      <c r="P873" s="305" t="str">
        <f t="shared" si="110"/>
        <v/>
      </c>
      <c r="Q873" s="304"/>
      <c r="R873" s="303"/>
      <c r="S873" s="286"/>
      <c r="T873" s="305" t="str">
        <f t="shared" si="111"/>
        <v/>
      </c>
      <c r="U873" s="306" t="str">
        <f t="shared" si="107"/>
        <v/>
      </c>
      <c r="V873" s="289"/>
      <c r="W873" s="303"/>
      <c r="X873" s="286"/>
      <c r="Y873" s="305" t="str">
        <f>+IF(AND(W873&gt;0,V873&lt;&gt;'Data Validation (ROP used only)'!$A$25),SUM(W873:X873),"")</f>
        <v/>
      </c>
      <c r="Z873" s="307">
        <f>IF(OR(V873='Data Validation (ROP used only)'!$A$25,ISBLANK(W873),ISERROR(W873/$I873)),0,W873/$I873)</f>
        <v>0</v>
      </c>
      <c r="AA873" s="308"/>
      <c r="AB873" s="309" t="str" cm="1">
        <f t="array" ref="AB873">_xlfn.IFS(AA873="","",AA873/I873&gt;=2,I873*2,AA873/I873&lt;2,AA873)</f>
        <v/>
      </c>
      <c r="AC873" s="310" t="str">
        <f t="shared" si="112"/>
        <v/>
      </c>
      <c r="AD873" s="286"/>
      <c r="AE873" s="305" t="str">
        <f t="shared" si="113"/>
        <v/>
      </c>
      <c r="AF873" s="311">
        <f t="shared" si="114"/>
        <v>0</v>
      </c>
      <c r="AG873" s="187" t="str">
        <f>IF(L873&gt;0,L873+W873+AB873+AC873+R873+#REF!+N873,"")</f>
        <v/>
      </c>
      <c r="AH873" s="188" t="str">
        <f>IF(L873&gt;0,+X873+AD873+S873+#REF!+O873,"")</f>
        <v/>
      </c>
    </row>
    <row r="874" spans="2:34" ht="13.8" outlineLevel="1" x14ac:dyDescent="0.25">
      <c r="B874" s="1"/>
      <c r="C874" s="1"/>
      <c r="D874" s="1"/>
      <c r="E874" s="2"/>
      <c r="F874" s="1"/>
      <c r="G874" s="2"/>
      <c r="H874" s="286"/>
      <c r="I874" s="287"/>
      <c r="J874" s="288" t="str">
        <f t="shared" si="108"/>
        <v/>
      </c>
      <c r="K874" s="288">
        <f t="shared" si="109"/>
        <v>0</v>
      </c>
      <c r="L874" s="303"/>
      <c r="M874" s="304"/>
      <c r="N874" s="303"/>
      <c r="O874" s="286"/>
      <c r="P874" s="305" t="str">
        <f t="shared" si="110"/>
        <v/>
      </c>
      <c r="Q874" s="304"/>
      <c r="R874" s="303"/>
      <c r="S874" s="286"/>
      <c r="T874" s="305" t="str">
        <f t="shared" si="111"/>
        <v/>
      </c>
      <c r="U874" s="306" t="str">
        <f t="shared" si="107"/>
        <v/>
      </c>
      <c r="V874" s="289"/>
      <c r="W874" s="303"/>
      <c r="X874" s="286"/>
      <c r="Y874" s="305" t="str">
        <f>+IF(AND(W874&gt;0,V874&lt;&gt;'Data Validation (ROP used only)'!$A$25),SUM(W874:X874),"")</f>
        <v/>
      </c>
      <c r="Z874" s="307">
        <f>IF(OR(V874='Data Validation (ROP used only)'!$A$25,ISBLANK(W874),ISERROR(W874/$I874)),0,W874/$I874)</f>
        <v>0</v>
      </c>
      <c r="AA874" s="308"/>
      <c r="AB874" s="309" t="str" cm="1">
        <f t="array" ref="AB874">_xlfn.IFS(AA874="","",AA874/I874&gt;=2,I874*2,AA874/I874&lt;2,AA874)</f>
        <v/>
      </c>
      <c r="AC874" s="310" t="str">
        <f t="shared" si="112"/>
        <v/>
      </c>
      <c r="AD874" s="286"/>
      <c r="AE874" s="305" t="str">
        <f t="shared" si="113"/>
        <v/>
      </c>
      <c r="AF874" s="311">
        <f t="shared" si="114"/>
        <v>0</v>
      </c>
      <c r="AG874" s="187" t="str">
        <f>IF(L874&gt;0,L874+W874+AB874+AC874+R874+#REF!+N874,"")</f>
        <v/>
      </c>
      <c r="AH874" s="188" t="str">
        <f>IF(L874&gt;0,+X874+AD874+S874+#REF!+O874,"")</f>
        <v/>
      </c>
    </row>
    <row r="875" spans="2:34" ht="13.8" outlineLevel="1" x14ac:dyDescent="0.25">
      <c r="B875" s="1"/>
      <c r="C875" s="1"/>
      <c r="D875" s="1"/>
      <c r="E875" s="2"/>
      <c r="F875" s="1"/>
      <c r="G875" s="2"/>
      <c r="H875" s="286"/>
      <c r="I875" s="287"/>
      <c r="J875" s="288" t="str">
        <f t="shared" si="108"/>
        <v/>
      </c>
      <c r="K875" s="288">
        <f t="shared" si="109"/>
        <v>0</v>
      </c>
      <c r="L875" s="303"/>
      <c r="M875" s="304"/>
      <c r="N875" s="303"/>
      <c r="O875" s="286"/>
      <c r="P875" s="305" t="str">
        <f t="shared" si="110"/>
        <v/>
      </c>
      <c r="Q875" s="304"/>
      <c r="R875" s="303"/>
      <c r="S875" s="286"/>
      <c r="T875" s="305" t="str">
        <f t="shared" si="111"/>
        <v/>
      </c>
      <c r="U875" s="306" t="str">
        <f t="shared" si="107"/>
        <v/>
      </c>
      <c r="V875" s="289"/>
      <c r="W875" s="303"/>
      <c r="X875" s="286"/>
      <c r="Y875" s="305" t="str">
        <f>+IF(AND(W875&gt;0,V875&lt;&gt;'Data Validation (ROP used only)'!$A$25),SUM(W875:X875),"")</f>
        <v/>
      </c>
      <c r="Z875" s="307">
        <f>IF(OR(V875='Data Validation (ROP used only)'!$A$25,ISBLANK(W875),ISERROR(W875/$I875)),0,W875/$I875)</f>
        <v>0</v>
      </c>
      <c r="AA875" s="308"/>
      <c r="AB875" s="309" t="str" cm="1">
        <f t="array" ref="AB875">_xlfn.IFS(AA875="","",AA875/I875&gt;=2,I875*2,AA875/I875&lt;2,AA875)</f>
        <v/>
      </c>
      <c r="AC875" s="310" t="str">
        <f t="shared" si="112"/>
        <v/>
      </c>
      <c r="AD875" s="286"/>
      <c r="AE875" s="305" t="str">
        <f t="shared" si="113"/>
        <v/>
      </c>
      <c r="AF875" s="311">
        <f t="shared" si="114"/>
        <v>0</v>
      </c>
      <c r="AG875" s="187" t="str">
        <f>IF(L875&gt;0,L875+W875+AB875+AC875+R875+#REF!+N875,"")</f>
        <v/>
      </c>
      <c r="AH875" s="188" t="str">
        <f>IF(L875&gt;0,+X875+AD875+S875+#REF!+O875,"")</f>
        <v/>
      </c>
    </row>
    <row r="876" spans="2:34" ht="13.8" outlineLevel="1" x14ac:dyDescent="0.25">
      <c r="B876" s="1"/>
      <c r="C876" s="1"/>
      <c r="D876" s="1"/>
      <c r="E876" s="2"/>
      <c r="F876" s="1"/>
      <c r="G876" s="2"/>
      <c r="H876" s="286"/>
      <c r="I876" s="287"/>
      <c r="J876" s="288" t="str">
        <f t="shared" si="108"/>
        <v/>
      </c>
      <c r="K876" s="288">
        <f t="shared" si="109"/>
        <v>0</v>
      </c>
      <c r="L876" s="303"/>
      <c r="M876" s="304"/>
      <c r="N876" s="303"/>
      <c r="O876" s="286"/>
      <c r="P876" s="305" t="str">
        <f t="shared" si="110"/>
        <v/>
      </c>
      <c r="Q876" s="304"/>
      <c r="R876" s="303"/>
      <c r="S876" s="286"/>
      <c r="T876" s="305" t="str">
        <f t="shared" si="111"/>
        <v/>
      </c>
      <c r="U876" s="306" t="str">
        <f t="shared" si="107"/>
        <v/>
      </c>
      <c r="V876" s="289"/>
      <c r="W876" s="303"/>
      <c r="X876" s="286"/>
      <c r="Y876" s="305" t="str">
        <f>+IF(AND(W876&gt;0,V876&lt;&gt;'Data Validation (ROP used only)'!$A$25),SUM(W876:X876),"")</f>
        <v/>
      </c>
      <c r="Z876" s="307">
        <f>IF(OR(V876='Data Validation (ROP used only)'!$A$25,ISBLANK(W876),ISERROR(W876/$I876)),0,W876/$I876)</f>
        <v>0</v>
      </c>
      <c r="AA876" s="308"/>
      <c r="AB876" s="309" t="str" cm="1">
        <f t="array" ref="AB876">_xlfn.IFS(AA876="","",AA876/I876&gt;=2,I876*2,AA876/I876&lt;2,AA876)</f>
        <v/>
      </c>
      <c r="AC876" s="310" t="str">
        <f t="shared" si="112"/>
        <v/>
      </c>
      <c r="AD876" s="286"/>
      <c r="AE876" s="305" t="str">
        <f t="shared" si="113"/>
        <v/>
      </c>
      <c r="AF876" s="311">
        <f t="shared" si="114"/>
        <v>0</v>
      </c>
      <c r="AG876" s="187" t="str">
        <f>IF(L876&gt;0,L876+W876+AB876+AC876+R876+#REF!+N876,"")</f>
        <v/>
      </c>
      <c r="AH876" s="188" t="str">
        <f>IF(L876&gt;0,+X876+AD876+S876+#REF!+O876,"")</f>
        <v/>
      </c>
    </row>
    <row r="877" spans="2:34" ht="13.8" outlineLevel="1" x14ac:dyDescent="0.25">
      <c r="B877" s="1"/>
      <c r="C877" s="1"/>
      <c r="D877" s="1"/>
      <c r="E877" s="2"/>
      <c r="F877" s="1"/>
      <c r="G877" s="2"/>
      <c r="H877" s="286"/>
      <c r="I877" s="287"/>
      <c r="J877" s="288" t="str">
        <f t="shared" si="108"/>
        <v/>
      </c>
      <c r="K877" s="288">
        <f t="shared" si="109"/>
        <v>0</v>
      </c>
      <c r="L877" s="303"/>
      <c r="M877" s="304"/>
      <c r="N877" s="303"/>
      <c r="O877" s="286"/>
      <c r="P877" s="305" t="str">
        <f t="shared" si="110"/>
        <v/>
      </c>
      <c r="Q877" s="304"/>
      <c r="R877" s="303"/>
      <c r="S877" s="286"/>
      <c r="T877" s="305" t="str">
        <f t="shared" si="111"/>
        <v/>
      </c>
      <c r="U877" s="306" t="str">
        <f t="shared" si="107"/>
        <v/>
      </c>
      <c r="V877" s="289"/>
      <c r="W877" s="303"/>
      <c r="X877" s="286"/>
      <c r="Y877" s="305" t="str">
        <f>+IF(AND(W877&gt;0,V877&lt;&gt;'Data Validation (ROP used only)'!$A$25),SUM(W877:X877),"")</f>
        <v/>
      </c>
      <c r="Z877" s="307">
        <f>IF(OR(V877='Data Validation (ROP used only)'!$A$25,ISBLANK(W877),ISERROR(W877/$I877)),0,W877/$I877)</f>
        <v>0</v>
      </c>
      <c r="AA877" s="308"/>
      <c r="AB877" s="309" t="str" cm="1">
        <f t="array" ref="AB877">_xlfn.IFS(AA877="","",AA877/I877&gt;=2,I877*2,AA877/I877&lt;2,AA877)</f>
        <v/>
      </c>
      <c r="AC877" s="310" t="str">
        <f t="shared" si="112"/>
        <v/>
      </c>
      <c r="AD877" s="286"/>
      <c r="AE877" s="305" t="str">
        <f t="shared" si="113"/>
        <v/>
      </c>
      <c r="AF877" s="311">
        <f t="shared" si="114"/>
        <v>0</v>
      </c>
      <c r="AG877" s="187" t="str">
        <f>IF(L877&gt;0,L877+W877+AB877+AC877+R877+#REF!+N877,"")</f>
        <v/>
      </c>
      <c r="AH877" s="188" t="str">
        <f>IF(L877&gt;0,+X877+AD877+S877+#REF!+O877,"")</f>
        <v/>
      </c>
    </row>
    <row r="878" spans="2:34" ht="13.8" outlineLevel="1" x14ac:dyDescent="0.25">
      <c r="B878" s="1"/>
      <c r="C878" s="1"/>
      <c r="D878" s="1"/>
      <c r="E878" s="2"/>
      <c r="F878" s="1"/>
      <c r="G878" s="2"/>
      <c r="H878" s="286"/>
      <c r="I878" s="287"/>
      <c r="J878" s="288" t="str">
        <f t="shared" si="108"/>
        <v/>
      </c>
      <c r="K878" s="288">
        <f t="shared" si="109"/>
        <v>0</v>
      </c>
      <c r="L878" s="303"/>
      <c r="M878" s="304"/>
      <c r="N878" s="303"/>
      <c r="O878" s="286"/>
      <c r="P878" s="305" t="str">
        <f t="shared" si="110"/>
        <v/>
      </c>
      <c r="Q878" s="304"/>
      <c r="R878" s="303"/>
      <c r="S878" s="286"/>
      <c r="T878" s="305" t="str">
        <f t="shared" si="111"/>
        <v/>
      </c>
      <c r="U878" s="306" t="str">
        <f t="shared" si="107"/>
        <v/>
      </c>
      <c r="V878" s="289"/>
      <c r="W878" s="303"/>
      <c r="X878" s="286"/>
      <c r="Y878" s="305" t="str">
        <f>+IF(AND(W878&gt;0,V878&lt;&gt;'Data Validation (ROP used only)'!$A$25),SUM(W878:X878),"")</f>
        <v/>
      </c>
      <c r="Z878" s="307">
        <f>IF(OR(V878='Data Validation (ROP used only)'!$A$25,ISBLANK(W878),ISERROR(W878/$I878)),0,W878/$I878)</f>
        <v>0</v>
      </c>
      <c r="AA878" s="308"/>
      <c r="AB878" s="309" t="str" cm="1">
        <f t="array" ref="AB878">_xlfn.IFS(AA878="","",AA878/I878&gt;=2,I878*2,AA878/I878&lt;2,AA878)</f>
        <v/>
      </c>
      <c r="AC878" s="310" t="str">
        <f t="shared" si="112"/>
        <v/>
      </c>
      <c r="AD878" s="286"/>
      <c r="AE878" s="305" t="str">
        <f t="shared" si="113"/>
        <v/>
      </c>
      <c r="AF878" s="311">
        <f t="shared" si="114"/>
        <v>0</v>
      </c>
      <c r="AG878" s="187" t="str">
        <f>IF(L878&gt;0,L878+W878+AB878+AC878+R878+#REF!+N878,"")</f>
        <v/>
      </c>
      <c r="AH878" s="188" t="str">
        <f>IF(L878&gt;0,+X878+AD878+S878+#REF!+O878,"")</f>
        <v/>
      </c>
    </row>
    <row r="879" spans="2:34" ht="13.8" outlineLevel="1" x14ac:dyDescent="0.25">
      <c r="B879" s="1"/>
      <c r="C879" s="1"/>
      <c r="D879" s="1"/>
      <c r="E879" s="2"/>
      <c r="F879" s="1"/>
      <c r="G879" s="2"/>
      <c r="H879" s="286"/>
      <c r="I879" s="287"/>
      <c r="J879" s="288" t="str">
        <f t="shared" si="108"/>
        <v/>
      </c>
      <c r="K879" s="288">
        <f t="shared" si="109"/>
        <v>0</v>
      </c>
      <c r="L879" s="303"/>
      <c r="M879" s="304"/>
      <c r="N879" s="303"/>
      <c r="O879" s="286"/>
      <c r="P879" s="305" t="str">
        <f t="shared" si="110"/>
        <v/>
      </c>
      <c r="Q879" s="304"/>
      <c r="R879" s="303"/>
      <c r="S879" s="286"/>
      <c r="T879" s="305" t="str">
        <f t="shared" si="111"/>
        <v/>
      </c>
      <c r="U879" s="306" t="str">
        <f t="shared" si="107"/>
        <v/>
      </c>
      <c r="V879" s="289"/>
      <c r="W879" s="303"/>
      <c r="X879" s="286"/>
      <c r="Y879" s="305" t="str">
        <f>+IF(AND(W879&gt;0,V879&lt;&gt;'Data Validation (ROP used only)'!$A$25),SUM(W879:X879),"")</f>
        <v/>
      </c>
      <c r="Z879" s="307">
        <f>IF(OR(V879='Data Validation (ROP used only)'!$A$25,ISBLANK(W879),ISERROR(W879/$I879)),0,W879/$I879)</f>
        <v>0</v>
      </c>
      <c r="AA879" s="308"/>
      <c r="AB879" s="309" t="str" cm="1">
        <f t="array" ref="AB879">_xlfn.IFS(AA879="","",AA879/I879&gt;=2,I879*2,AA879/I879&lt;2,AA879)</f>
        <v/>
      </c>
      <c r="AC879" s="310" t="str">
        <f t="shared" si="112"/>
        <v/>
      </c>
      <c r="AD879" s="286"/>
      <c r="AE879" s="305" t="str">
        <f t="shared" si="113"/>
        <v/>
      </c>
      <c r="AF879" s="311">
        <f t="shared" si="114"/>
        <v>0</v>
      </c>
      <c r="AG879" s="187" t="str">
        <f>IF(L879&gt;0,L879+W879+AB879+AC879+R879+#REF!+N879,"")</f>
        <v/>
      </c>
      <c r="AH879" s="188" t="str">
        <f>IF(L879&gt;0,+X879+AD879+S879+#REF!+O879,"")</f>
        <v/>
      </c>
    </row>
    <row r="880" spans="2:34" ht="13.8" outlineLevel="1" x14ac:dyDescent="0.25">
      <c r="B880" s="1"/>
      <c r="C880" s="1"/>
      <c r="D880" s="1"/>
      <c r="E880" s="2"/>
      <c r="F880" s="1"/>
      <c r="G880" s="2"/>
      <c r="H880" s="286"/>
      <c r="I880" s="287"/>
      <c r="J880" s="288" t="str">
        <f t="shared" si="108"/>
        <v/>
      </c>
      <c r="K880" s="288">
        <f t="shared" si="109"/>
        <v>0</v>
      </c>
      <c r="L880" s="303"/>
      <c r="M880" s="304"/>
      <c r="N880" s="303"/>
      <c r="O880" s="286"/>
      <c r="P880" s="305" t="str">
        <f t="shared" si="110"/>
        <v/>
      </c>
      <c r="Q880" s="304"/>
      <c r="R880" s="303"/>
      <c r="S880" s="286"/>
      <c r="T880" s="305" t="str">
        <f t="shared" si="111"/>
        <v/>
      </c>
      <c r="U880" s="306" t="str">
        <f t="shared" si="107"/>
        <v/>
      </c>
      <c r="V880" s="289"/>
      <c r="W880" s="303"/>
      <c r="X880" s="286"/>
      <c r="Y880" s="305" t="str">
        <f>+IF(AND(W880&gt;0,V880&lt;&gt;'Data Validation (ROP used only)'!$A$25),SUM(W880:X880),"")</f>
        <v/>
      </c>
      <c r="Z880" s="307">
        <f>IF(OR(V880='Data Validation (ROP used only)'!$A$25,ISBLANK(W880),ISERROR(W880/$I880)),0,W880/$I880)</f>
        <v>0</v>
      </c>
      <c r="AA880" s="308"/>
      <c r="AB880" s="309" t="str" cm="1">
        <f t="array" ref="AB880">_xlfn.IFS(AA880="","",AA880/I880&gt;=2,I880*2,AA880/I880&lt;2,AA880)</f>
        <v/>
      </c>
      <c r="AC880" s="310" t="str">
        <f t="shared" si="112"/>
        <v/>
      </c>
      <c r="AD880" s="286"/>
      <c r="AE880" s="305" t="str">
        <f t="shared" si="113"/>
        <v/>
      </c>
      <c r="AF880" s="311">
        <f t="shared" si="114"/>
        <v>0</v>
      </c>
      <c r="AG880" s="187" t="str">
        <f>IF(L880&gt;0,L880+W880+AB880+AC880+R880+#REF!+N880,"")</f>
        <v/>
      </c>
      <c r="AH880" s="188" t="str">
        <f>IF(L880&gt;0,+X880+AD880+S880+#REF!+O880,"")</f>
        <v/>
      </c>
    </row>
    <row r="881" spans="2:34" ht="13.8" outlineLevel="1" x14ac:dyDescent="0.25">
      <c r="B881" s="1"/>
      <c r="C881" s="1"/>
      <c r="D881" s="1"/>
      <c r="E881" s="2"/>
      <c r="F881" s="1"/>
      <c r="G881" s="2"/>
      <c r="H881" s="286"/>
      <c r="I881" s="287"/>
      <c r="J881" s="288" t="str">
        <f t="shared" si="108"/>
        <v/>
      </c>
      <c r="K881" s="288">
        <f t="shared" si="109"/>
        <v>0</v>
      </c>
      <c r="L881" s="303"/>
      <c r="M881" s="304"/>
      <c r="N881" s="303"/>
      <c r="O881" s="286"/>
      <c r="P881" s="305" t="str">
        <f t="shared" si="110"/>
        <v/>
      </c>
      <c r="Q881" s="304"/>
      <c r="R881" s="303"/>
      <c r="S881" s="286"/>
      <c r="T881" s="305" t="str">
        <f t="shared" si="111"/>
        <v/>
      </c>
      <c r="U881" s="306" t="str">
        <f t="shared" si="107"/>
        <v/>
      </c>
      <c r="V881" s="289"/>
      <c r="W881" s="303"/>
      <c r="X881" s="286"/>
      <c r="Y881" s="305" t="str">
        <f>+IF(AND(W881&gt;0,V881&lt;&gt;'Data Validation (ROP used only)'!$A$25),SUM(W881:X881),"")</f>
        <v/>
      </c>
      <c r="Z881" s="307">
        <f>IF(OR(V881='Data Validation (ROP used only)'!$A$25,ISBLANK(W881),ISERROR(W881/$I881)),0,W881/$I881)</f>
        <v>0</v>
      </c>
      <c r="AA881" s="308"/>
      <c r="AB881" s="309" t="str" cm="1">
        <f t="array" ref="AB881">_xlfn.IFS(AA881="","",AA881/I881&gt;=2,I881*2,AA881/I881&lt;2,AA881)</f>
        <v/>
      </c>
      <c r="AC881" s="310" t="str">
        <f t="shared" si="112"/>
        <v/>
      </c>
      <c r="AD881" s="286"/>
      <c r="AE881" s="305" t="str">
        <f t="shared" si="113"/>
        <v/>
      </c>
      <c r="AF881" s="311">
        <f t="shared" si="114"/>
        <v>0</v>
      </c>
      <c r="AG881" s="187" t="str">
        <f>IF(L881&gt;0,L881+W881+AB881+AC881+R881+#REF!+N881,"")</f>
        <v/>
      </c>
      <c r="AH881" s="188" t="str">
        <f>IF(L881&gt;0,+X881+AD881+S881+#REF!+O881,"")</f>
        <v/>
      </c>
    </row>
    <row r="882" spans="2:34" ht="13.8" outlineLevel="1" x14ac:dyDescent="0.25">
      <c r="B882" s="1"/>
      <c r="C882" s="1"/>
      <c r="D882" s="1"/>
      <c r="E882" s="2"/>
      <c r="F882" s="1"/>
      <c r="G882" s="2"/>
      <c r="H882" s="286"/>
      <c r="I882" s="287"/>
      <c r="J882" s="288" t="str">
        <f t="shared" si="108"/>
        <v/>
      </c>
      <c r="K882" s="288">
        <f t="shared" si="109"/>
        <v>0</v>
      </c>
      <c r="L882" s="303"/>
      <c r="M882" s="304"/>
      <c r="N882" s="303"/>
      <c r="O882" s="286"/>
      <c r="P882" s="305" t="str">
        <f t="shared" si="110"/>
        <v/>
      </c>
      <c r="Q882" s="304"/>
      <c r="R882" s="303"/>
      <c r="S882" s="286"/>
      <c r="T882" s="305" t="str">
        <f t="shared" si="111"/>
        <v/>
      </c>
      <c r="U882" s="306" t="str">
        <f t="shared" si="107"/>
        <v/>
      </c>
      <c r="V882" s="289"/>
      <c r="W882" s="303"/>
      <c r="X882" s="286"/>
      <c r="Y882" s="305" t="str">
        <f>+IF(AND(W882&gt;0,V882&lt;&gt;'Data Validation (ROP used only)'!$A$25),SUM(W882:X882),"")</f>
        <v/>
      </c>
      <c r="Z882" s="307">
        <f>IF(OR(V882='Data Validation (ROP used only)'!$A$25,ISBLANK(W882),ISERROR(W882/$I882)),0,W882/$I882)</f>
        <v>0</v>
      </c>
      <c r="AA882" s="308"/>
      <c r="AB882" s="309" t="str" cm="1">
        <f t="array" ref="AB882">_xlfn.IFS(AA882="","",AA882/I882&gt;=2,I882*2,AA882/I882&lt;2,AA882)</f>
        <v/>
      </c>
      <c r="AC882" s="310" t="str">
        <f t="shared" si="112"/>
        <v/>
      </c>
      <c r="AD882" s="286"/>
      <c r="AE882" s="305" t="str">
        <f t="shared" si="113"/>
        <v/>
      </c>
      <c r="AF882" s="311">
        <f t="shared" si="114"/>
        <v>0</v>
      </c>
      <c r="AG882" s="187" t="str">
        <f>IF(L882&gt;0,L882+W882+AB882+AC882+R882+#REF!+N882,"")</f>
        <v/>
      </c>
      <c r="AH882" s="188" t="str">
        <f>IF(L882&gt;0,+X882+AD882+S882+#REF!+O882,"")</f>
        <v/>
      </c>
    </row>
    <row r="883" spans="2:34" ht="13.8" outlineLevel="1" x14ac:dyDescent="0.25">
      <c r="B883" s="1"/>
      <c r="C883" s="1"/>
      <c r="D883" s="1"/>
      <c r="E883" s="2"/>
      <c r="F883" s="1"/>
      <c r="G883" s="2"/>
      <c r="H883" s="286"/>
      <c r="I883" s="287"/>
      <c r="J883" s="288" t="str">
        <f t="shared" si="108"/>
        <v/>
      </c>
      <c r="K883" s="288">
        <f t="shared" si="109"/>
        <v>0</v>
      </c>
      <c r="L883" s="303"/>
      <c r="M883" s="304"/>
      <c r="N883" s="303"/>
      <c r="O883" s="286"/>
      <c r="P883" s="305" t="str">
        <f t="shared" si="110"/>
        <v/>
      </c>
      <c r="Q883" s="304"/>
      <c r="R883" s="303"/>
      <c r="S883" s="286"/>
      <c r="T883" s="305" t="str">
        <f t="shared" si="111"/>
        <v/>
      </c>
      <c r="U883" s="306" t="str">
        <f t="shared" si="107"/>
        <v/>
      </c>
      <c r="V883" s="289"/>
      <c r="W883" s="303"/>
      <c r="X883" s="286"/>
      <c r="Y883" s="305" t="str">
        <f>+IF(AND(W883&gt;0,V883&lt;&gt;'Data Validation (ROP used only)'!$A$25),SUM(W883:X883),"")</f>
        <v/>
      </c>
      <c r="Z883" s="307">
        <f>IF(OR(V883='Data Validation (ROP used only)'!$A$25,ISBLANK(W883),ISERROR(W883/$I883)),0,W883/$I883)</f>
        <v>0</v>
      </c>
      <c r="AA883" s="308"/>
      <c r="AB883" s="309" t="str" cm="1">
        <f t="array" ref="AB883">_xlfn.IFS(AA883="","",AA883/I883&gt;=2,I883*2,AA883/I883&lt;2,AA883)</f>
        <v/>
      </c>
      <c r="AC883" s="310" t="str">
        <f t="shared" si="112"/>
        <v/>
      </c>
      <c r="AD883" s="286"/>
      <c r="AE883" s="305" t="str">
        <f t="shared" si="113"/>
        <v/>
      </c>
      <c r="AF883" s="311">
        <f t="shared" si="114"/>
        <v>0</v>
      </c>
      <c r="AG883" s="187" t="str">
        <f>IF(L883&gt;0,L883+W883+AB883+AC883+R883+#REF!+N883,"")</f>
        <v/>
      </c>
      <c r="AH883" s="188" t="str">
        <f>IF(L883&gt;0,+X883+AD883+S883+#REF!+O883,"")</f>
        <v/>
      </c>
    </row>
    <row r="884" spans="2:34" ht="13.8" outlineLevel="1" x14ac:dyDescent="0.25">
      <c r="B884" s="1"/>
      <c r="C884" s="1"/>
      <c r="D884" s="1"/>
      <c r="E884" s="2"/>
      <c r="F884" s="1"/>
      <c r="G884" s="2"/>
      <c r="H884" s="286"/>
      <c r="I884" s="287"/>
      <c r="J884" s="288" t="str">
        <f t="shared" si="108"/>
        <v/>
      </c>
      <c r="K884" s="288">
        <f t="shared" si="109"/>
        <v>0</v>
      </c>
      <c r="L884" s="303"/>
      <c r="M884" s="304"/>
      <c r="N884" s="303"/>
      <c r="O884" s="286"/>
      <c r="P884" s="305" t="str">
        <f t="shared" si="110"/>
        <v/>
      </c>
      <c r="Q884" s="304"/>
      <c r="R884" s="303"/>
      <c r="S884" s="286"/>
      <c r="T884" s="305" t="str">
        <f t="shared" si="111"/>
        <v/>
      </c>
      <c r="U884" s="306" t="str">
        <f t="shared" si="107"/>
        <v/>
      </c>
      <c r="V884" s="289"/>
      <c r="W884" s="303"/>
      <c r="X884" s="286"/>
      <c r="Y884" s="305" t="str">
        <f>+IF(AND(W884&gt;0,V884&lt;&gt;'Data Validation (ROP used only)'!$A$25),SUM(W884:X884),"")</f>
        <v/>
      </c>
      <c r="Z884" s="307">
        <f>IF(OR(V884='Data Validation (ROP used only)'!$A$25,ISBLANK(W884),ISERROR(W884/$I884)),0,W884/$I884)</f>
        <v>0</v>
      </c>
      <c r="AA884" s="308"/>
      <c r="AB884" s="309" t="str" cm="1">
        <f t="array" ref="AB884">_xlfn.IFS(AA884="","",AA884/I884&gt;=2,I884*2,AA884/I884&lt;2,AA884)</f>
        <v/>
      </c>
      <c r="AC884" s="310" t="str">
        <f t="shared" si="112"/>
        <v/>
      </c>
      <c r="AD884" s="286"/>
      <c r="AE884" s="305" t="str">
        <f t="shared" si="113"/>
        <v/>
      </c>
      <c r="AF884" s="311">
        <f t="shared" si="114"/>
        <v>0</v>
      </c>
      <c r="AG884" s="187" t="str">
        <f>IF(L884&gt;0,L884+W884+AB884+AC884+R884+#REF!+N884,"")</f>
        <v/>
      </c>
      <c r="AH884" s="188" t="str">
        <f>IF(L884&gt;0,+X884+AD884+S884+#REF!+O884,"")</f>
        <v/>
      </c>
    </row>
    <row r="885" spans="2:34" ht="13.8" outlineLevel="1" x14ac:dyDescent="0.25">
      <c r="B885" s="1"/>
      <c r="C885" s="1"/>
      <c r="D885" s="1"/>
      <c r="E885" s="2"/>
      <c r="F885" s="1"/>
      <c r="G885" s="2"/>
      <c r="H885" s="286"/>
      <c r="I885" s="287"/>
      <c r="J885" s="288" t="str">
        <f t="shared" si="108"/>
        <v/>
      </c>
      <c r="K885" s="288">
        <f t="shared" si="109"/>
        <v>0</v>
      </c>
      <c r="L885" s="303"/>
      <c r="M885" s="304"/>
      <c r="N885" s="303"/>
      <c r="O885" s="286"/>
      <c r="P885" s="305" t="str">
        <f t="shared" si="110"/>
        <v/>
      </c>
      <c r="Q885" s="304"/>
      <c r="R885" s="303"/>
      <c r="S885" s="286"/>
      <c r="T885" s="305" t="str">
        <f t="shared" si="111"/>
        <v/>
      </c>
      <c r="U885" s="306" t="str">
        <f t="shared" si="107"/>
        <v/>
      </c>
      <c r="V885" s="289"/>
      <c r="W885" s="303"/>
      <c r="X885" s="286"/>
      <c r="Y885" s="305" t="str">
        <f>+IF(AND(W885&gt;0,V885&lt;&gt;'Data Validation (ROP used only)'!$A$25),SUM(W885:X885),"")</f>
        <v/>
      </c>
      <c r="Z885" s="307">
        <f>IF(OR(V885='Data Validation (ROP used only)'!$A$25,ISBLANK(W885),ISERROR(W885/$I885)),0,W885/$I885)</f>
        <v>0</v>
      </c>
      <c r="AA885" s="308"/>
      <c r="AB885" s="309" t="str" cm="1">
        <f t="array" ref="AB885">_xlfn.IFS(AA885="","",AA885/I885&gt;=2,I885*2,AA885/I885&lt;2,AA885)</f>
        <v/>
      </c>
      <c r="AC885" s="310" t="str">
        <f t="shared" si="112"/>
        <v/>
      </c>
      <c r="AD885" s="286"/>
      <c r="AE885" s="305" t="str">
        <f t="shared" si="113"/>
        <v/>
      </c>
      <c r="AF885" s="311">
        <f t="shared" si="114"/>
        <v>0</v>
      </c>
      <c r="AG885" s="187" t="str">
        <f>IF(L885&gt;0,L885+W885+AB885+AC885+R885+#REF!+N885,"")</f>
        <v/>
      </c>
      <c r="AH885" s="188" t="str">
        <f>IF(L885&gt;0,+X885+AD885+S885+#REF!+O885,"")</f>
        <v/>
      </c>
    </row>
    <row r="886" spans="2:34" ht="13.8" outlineLevel="1" x14ac:dyDescent="0.25">
      <c r="B886" s="1"/>
      <c r="C886" s="1"/>
      <c r="D886" s="1"/>
      <c r="E886" s="2"/>
      <c r="F886" s="1"/>
      <c r="G886" s="2"/>
      <c r="H886" s="286"/>
      <c r="I886" s="287"/>
      <c r="J886" s="288" t="str">
        <f t="shared" si="108"/>
        <v/>
      </c>
      <c r="K886" s="288">
        <f t="shared" si="109"/>
        <v>0</v>
      </c>
      <c r="L886" s="303"/>
      <c r="M886" s="304"/>
      <c r="N886" s="303"/>
      <c r="O886" s="286"/>
      <c r="P886" s="305" t="str">
        <f t="shared" si="110"/>
        <v/>
      </c>
      <c r="Q886" s="304"/>
      <c r="R886" s="303"/>
      <c r="S886" s="286"/>
      <c r="T886" s="305" t="str">
        <f t="shared" si="111"/>
        <v/>
      </c>
      <c r="U886" s="306" t="str">
        <f t="shared" si="107"/>
        <v/>
      </c>
      <c r="V886" s="289"/>
      <c r="W886" s="303"/>
      <c r="X886" s="286"/>
      <c r="Y886" s="305" t="str">
        <f>+IF(AND(W886&gt;0,V886&lt;&gt;'Data Validation (ROP used only)'!$A$25),SUM(W886:X886),"")</f>
        <v/>
      </c>
      <c r="Z886" s="307">
        <f>IF(OR(V886='Data Validation (ROP used only)'!$A$25,ISBLANK(W886),ISERROR(W886/$I886)),0,W886/$I886)</f>
        <v>0</v>
      </c>
      <c r="AA886" s="308"/>
      <c r="AB886" s="309" t="str" cm="1">
        <f t="array" ref="AB886">_xlfn.IFS(AA886="","",AA886/I886&gt;=2,I886*2,AA886/I886&lt;2,AA886)</f>
        <v/>
      </c>
      <c r="AC886" s="310" t="str">
        <f t="shared" si="112"/>
        <v/>
      </c>
      <c r="AD886" s="286"/>
      <c r="AE886" s="305" t="str">
        <f t="shared" si="113"/>
        <v/>
      </c>
      <c r="AF886" s="311">
        <f t="shared" si="114"/>
        <v>0</v>
      </c>
      <c r="AG886" s="187" t="str">
        <f>IF(L886&gt;0,L886+W886+AB886+AC886+R886+#REF!+N886,"")</f>
        <v/>
      </c>
      <c r="AH886" s="188" t="str">
        <f>IF(L886&gt;0,+X886+AD886+S886+#REF!+O886,"")</f>
        <v/>
      </c>
    </row>
    <row r="887" spans="2:34" ht="13.8" outlineLevel="1" x14ac:dyDescent="0.25">
      <c r="B887" s="1"/>
      <c r="C887" s="1"/>
      <c r="D887" s="1"/>
      <c r="E887" s="2"/>
      <c r="F887" s="1"/>
      <c r="G887" s="2"/>
      <c r="H887" s="286"/>
      <c r="I887" s="287"/>
      <c r="J887" s="288" t="str">
        <f t="shared" si="108"/>
        <v/>
      </c>
      <c r="K887" s="288">
        <f t="shared" si="109"/>
        <v>0</v>
      </c>
      <c r="L887" s="303"/>
      <c r="M887" s="304"/>
      <c r="N887" s="303"/>
      <c r="O887" s="286"/>
      <c r="P887" s="305" t="str">
        <f t="shared" si="110"/>
        <v/>
      </c>
      <c r="Q887" s="304"/>
      <c r="R887" s="303"/>
      <c r="S887" s="286"/>
      <c r="T887" s="305" t="str">
        <f t="shared" si="111"/>
        <v/>
      </c>
      <c r="U887" s="306" t="str">
        <f t="shared" si="107"/>
        <v/>
      </c>
      <c r="V887" s="289"/>
      <c r="W887" s="303"/>
      <c r="X887" s="286"/>
      <c r="Y887" s="305" t="str">
        <f>+IF(AND(W887&gt;0,V887&lt;&gt;'Data Validation (ROP used only)'!$A$25),SUM(W887:X887),"")</f>
        <v/>
      </c>
      <c r="Z887" s="307">
        <f>IF(OR(V887='Data Validation (ROP used only)'!$A$25,ISBLANK(W887),ISERROR(W887/$I887)),0,W887/$I887)</f>
        <v>0</v>
      </c>
      <c r="AA887" s="308"/>
      <c r="AB887" s="309" t="str" cm="1">
        <f t="array" ref="AB887">_xlfn.IFS(AA887="","",AA887/I887&gt;=2,I887*2,AA887/I887&lt;2,AA887)</f>
        <v/>
      </c>
      <c r="AC887" s="310" t="str">
        <f t="shared" si="112"/>
        <v/>
      </c>
      <c r="AD887" s="286"/>
      <c r="AE887" s="305" t="str">
        <f t="shared" si="113"/>
        <v/>
      </c>
      <c r="AF887" s="311">
        <f t="shared" si="114"/>
        <v>0</v>
      </c>
      <c r="AG887" s="187" t="str">
        <f>IF(L887&gt;0,L887+W887+AB887+AC887+R887+#REF!+N887,"")</f>
        <v/>
      </c>
      <c r="AH887" s="188" t="str">
        <f>IF(L887&gt;0,+X887+AD887+S887+#REF!+O887,"")</f>
        <v/>
      </c>
    </row>
    <row r="888" spans="2:34" ht="13.8" outlineLevel="1" x14ac:dyDescent="0.25">
      <c r="B888" s="1"/>
      <c r="C888" s="1"/>
      <c r="D888" s="1"/>
      <c r="E888" s="2"/>
      <c r="F888" s="1"/>
      <c r="G888" s="2"/>
      <c r="H888" s="286"/>
      <c r="I888" s="287"/>
      <c r="J888" s="288" t="str">
        <f t="shared" si="108"/>
        <v/>
      </c>
      <c r="K888" s="288">
        <f t="shared" si="109"/>
        <v>0</v>
      </c>
      <c r="L888" s="303"/>
      <c r="M888" s="304"/>
      <c r="N888" s="303"/>
      <c r="O888" s="286"/>
      <c r="P888" s="305" t="str">
        <f t="shared" si="110"/>
        <v/>
      </c>
      <c r="Q888" s="304"/>
      <c r="R888" s="303"/>
      <c r="S888" s="286"/>
      <c r="T888" s="305" t="str">
        <f t="shared" si="111"/>
        <v/>
      </c>
      <c r="U888" s="306" t="str">
        <f t="shared" si="107"/>
        <v/>
      </c>
      <c r="V888" s="289"/>
      <c r="W888" s="303"/>
      <c r="X888" s="286"/>
      <c r="Y888" s="305" t="str">
        <f>+IF(AND(W888&gt;0,V888&lt;&gt;'Data Validation (ROP used only)'!$A$25),SUM(W888:X888),"")</f>
        <v/>
      </c>
      <c r="Z888" s="307">
        <f>IF(OR(V888='Data Validation (ROP used only)'!$A$25,ISBLANK(W888),ISERROR(W888/$I888)),0,W888/$I888)</f>
        <v>0</v>
      </c>
      <c r="AA888" s="308"/>
      <c r="AB888" s="309" t="str" cm="1">
        <f t="array" ref="AB888">_xlfn.IFS(AA888="","",AA888/I888&gt;=2,I888*2,AA888/I888&lt;2,AA888)</f>
        <v/>
      </c>
      <c r="AC888" s="310" t="str">
        <f t="shared" si="112"/>
        <v/>
      </c>
      <c r="AD888" s="286"/>
      <c r="AE888" s="305" t="str">
        <f t="shared" si="113"/>
        <v/>
      </c>
      <c r="AF888" s="311">
        <f t="shared" si="114"/>
        <v>0</v>
      </c>
      <c r="AG888" s="187" t="str">
        <f>IF(L888&gt;0,L888+W888+AB888+AC888+R888+#REF!+N888,"")</f>
        <v/>
      </c>
      <c r="AH888" s="188" t="str">
        <f>IF(L888&gt;0,+X888+AD888+S888+#REF!+O888,"")</f>
        <v/>
      </c>
    </row>
    <row r="889" spans="2:34" ht="13.8" outlineLevel="1" x14ac:dyDescent="0.25">
      <c r="B889" s="1"/>
      <c r="C889" s="1"/>
      <c r="D889" s="1"/>
      <c r="E889" s="2"/>
      <c r="F889" s="1"/>
      <c r="G889" s="2"/>
      <c r="H889" s="286"/>
      <c r="I889" s="287"/>
      <c r="J889" s="288" t="str">
        <f t="shared" si="108"/>
        <v/>
      </c>
      <c r="K889" s="288">
        <f t="shared" si="109"/>
        <v>0</v>
      </c>
      <c r="L889" s="303"/>
      <c r="M889" s="304"/>
      <c r="N889" s="303"/>
      <c r="O889" s="286"/>
      <c r="P889" s="305" t="str">
        <f t="shared" si="110"/>
        <v/>
      </c>
      <c r="Q889" s="304"/>
      <c r="R889" s="303"/>
      <c r="S889" s="286"/>
      <c r="T889" s="305" t="str">
        <f t="shared" si="111"/>
        <v/>
      </c>
      <c r="U889" s="306" t="str">
        <f t="shared" si="107"/>
        <v/>
      </c>
      <c r="V889" s="289"/>
      <c r="W889" s="303"/>
      <c r="X889" s="286"/>
      <c r="Y889" s="305" t="str">
        <f>+IF(AND(W889&gt;0,V889&lt;&gt;'Data Validation (ROP used only)'!$A$25),SUM(W889:X889),"")</f>
        <v/>
      </c>
      <c r="Z889" s="307">
        <f>IF(OR(V889='Data Validation (ROP used only)'!$A$25,ISBLANK(W889),ISERROR(W889/$I889)),0,W889/$I889)</f>
        <v>0</v>
      </c>
      <c r="AA889" s="308"/>
      <c r="AB889" s="309" t="str" cm="1">
        <f t="array" ref="AB889">_xlfn.IFS(AA889="","",AA889/I889&gt;=2,I889*2,AA889/I889&lt;2,AA889)</f>
        <v/>
      </c>
      <c r="AC889" s="310" t="str">
        <f t="shared" si="112"/>
        <v/>
      </c>
      <c r="AD889" s="286"/>
      <c r="AE889" s="305" t="str">
        <f t="shared" si="113"/>
        <v/>
      </c>
      <c r="AF889" s="311">
        <f t="shared" si="114"/>
        <v>0</v>
      </c>
      <c r="AG889" s="187" t="str">
        <f>IF(L889&gt;0,L889+W889+AB889+AC889+R889+#REF!+N889,"")</f>
        <v/>
      </c>
      <c r="AH889" s="188" t="str">
        <f>IF(L889&gt;0,+X889+AD889+S889+#REF!+O889,"")</f>
        <v/>
      </c>
    </row>
    <row r="890" spans="2:34" ht="13.8" outlineLevel="1" x14ac:dyDescent="0.25">
      <c r="B890" s="1"/>
      <c r="C890" s="1"/>
      <c r="D890" s="1"/>
      <c r="E890" s="2"/>
      <c r="F890" s="1"/>
      <c r="G890" s="2"/>
      <c r="H890" s="286"/>
      <c r="I890" s="287"/>
      <c r="J890" s="288" t="str">
        <f t="shared" si="108"/>
        <v/>
      </c>
      <c r="K890" s="288">
        <f t="shared" si="109"/>
        <v>0</v>
      </c>
      <c r="L890" s="303"/>
      <c r="M890" s="304"/>
      <c r="N890" s="303"/>
      <c r="O890" s="286"/>
      <c r="P890" s="305" t="str">
        <f t="shared" si="110"/>
        <v/>
      </c>
      <c r="Q890" s="304"/>
      <c r="R890" s="303"/>
      <c r="S890" s="286"/>
      <c r="T890" s="305" t="str">
        <f t="shared" si="111"/>
        <v/>
      </c>
      <c r="U890" s="306" t="str">
        <f t="shared" si="107"/>
        <v/>
      </c>
      <c r="V890" s="289"/>
      <c r="W890" s="303"/>
      <c r="X890" s="286"/>
      <c r="Y890" s="305" t="str">
        <f>+IF(AND(W890&gt;0,V890&lt;&gt;'Data Validation (ROP used only)'!$A$25),SUM(W890:X890),"")</f>
        <v/>
      </c>
      <c r="Z890" s="307">
        <f>IF(OR(V890='Data Validation (ROP used only)'!$A$25,ISBLANK(W890),ISERROR(W890/$I890)),0,W890/$I890)</f>
        <v>0</v>
      </c>
      <c r="AA890" s="308"/>
      <c r="AB890" s="309" t="str" cm="1">
        <f t="array" ref="AB890">_xlfn.IFS(AA890="","",AA890/I890&gt;=2,I890*2,AA890/I890&lt;2,AA890)</f>
        <v/>
      </c>
      <c r="AC890" s="310" t="str">
        <f t="shared" si="112"/>
        <v/>
      </c>
      <c r="AD890" s="286"/>
      <c r="AE890" s="305" t="str">
        <f t="shared" si="113"/>
        <v/>
      </c>
      <c r="AF890" s="311">
        <f t="shared" si="114"/>
        <v>0</v>
      </c>
      <c r="AG890" s="187" t="str">
        <f>IF(L890&gt;0,L890+W890+AB890+AC890+R890+#REF!+N890,"")</f>
        <v/>
      </c>
      <c r="AH890" s="188" t="str">
        <f>IF(L890&gt;0,+X890+AD890+S890+#REF!+O890,"")</f>
        <v/>
      </c>
    </row>
    <row r="891" spans="2:34" ht="13.8" outlineLevel="1" x14ac:dyDescent="0.25">
      <c r="B891" s="1"/>
      <c r="C891" s="1"/>
      <c r="D891" s="1"/>
      <c r="E891" s="2"/>
      <c r="F891" s="1"/>
      <c r="G891" s="2"/>
      <c r="H891" s="286"/>
      <c r="I891" s="287"/>
      <c r="J891" s="288" t="str">
        <f t="shared" si="108"/>
        <v/>
      </c>
      <c r="K891" s="288">
        <f t="shared" si="109"/>
        <v>0</v>
      </c>
      <c r="L891" s="303"/>
      <c r="M891" s="304"/>
      <c r="N891" s="303"/>
      <c r="O891" s="286"/>
      <c r="P891" s="305" t="str">
        <f t="shared" si="110"/>
        <v/>
      </c>
      <c r="Q891" s="304"/>
      <c r="R891" s="303"/>
      <c r="S891" s="286"/>
      <c r="T891" s="305" t="str">
        <f t="shared" si="111"/>
        <v/>
      </c>
      <c r="U891" s="306" t="str">
        <f t="shared" si="107"/>
        <v/>
      </c>
      <c r="V891" s="289"/>
      <c r="W891" s="303"/>
      <c r="X891" s="286"/>
      <c r="Y891" s="305" t="str">
        <f>+IF(AND(W891&gt;0,V891&lt;&gt;'Data Validation (ROP used only)'!$A$25),SUM(W891:X891),"")</f>
        <v/>
      </c>
      <c r="Z891" s="307">
        <f>IF(OR(V891='Data Validation (ROP used only)'!$A$25,ISBLANK(W891),ISERROR(W891/$I891)),0,W891/$I891)</f>
        <v>0</v>
      </c>
      <c r="AA891" s="308"/>
      <c r="AB891" s="309" t="str" cm="1">
        <f t="array" ref="AB891">_xlfn.IFS(AA891="","",AA891/I891&gt;=2,I891*2,AA891/I891&lt;2,AA891)</f>
        <v/>
      </c>
      <c r="AC891" s="310" t="str">
        <f t="shared" si="112"/>
        <v/>
      </c>
      <c r="AD891" s="286"/>
      <c r="AE891" s="305" t="str">
        <f t="shared" si="113"/>
        <v/>
      </c>
      <c r="AF891" s="311">
        <f t="shared" si="114"/>
        <v>0</v>
      </c>
      <c r="AG891" s="187" t="str">
        <f>IF(L891&gt;0,L891+W891+AB891+AC891+R891+#REF!+N891,"")</f>
        <v/>
      </c>
      <c r="AH891" s="188" t="str">
        <f>IF(L891&gt;0,+X891+AD891+S891+#REF!+O891,"")</f>
        <v/>
      </c>
    </row>
    <row r="892" spans="2:34" ht="13.8" outlineLevel="1" x14ac:dyDescent="0.25">
      <c r="B892" s="1"/>
      <c r="C892" s="1"/>
      <c r="D892" s="1"/>
      <c r="E892" s="2"/>
      <c r="F892" s="1"/>
      <c r="G892" s="2"/>
      <c r="H892" s="286"/>
      <c r="I892" s="287"/>
      <c r="J892" s="288" t="str">
        <f t="shared" si="108"/>
        <v/>
      </c>
      <c r="K892" s="288">
        <f t="shared" si="109"/>
        <v>0</v>
      </c>
      <c r="L892" s="303"/>
      <c r="M892" s="304"/>
      <c r="N892" s="303"/>
      <c r="O892" s="286"/>
      <c r="P892" s="305" t="str">
        <f t="shared" si="110"/>
        <v/>
      </c>
      <c r="Q892" s="304"/>
      <c r="R892" s="303"/>
      <c r="S892" s="286"/>
      <c r="T892" s="305" t="str">
        <f t="shared" si="111"/>
        <v/>
      </c>
      <c r="U892" s="306" t="str">
        <f t="shared" si="107"/>
        <v/>
      </c>
      <c r="V892" s="289"/>
      <c r="W892" s="303"/>
      <c r="X892" s="286"/>
      <c r="Y892" s="305" t="str">
        <f>+IF(AND(W892&gt;0,V892&lt;&gt;'Data Validation (ROP used only)'!$A$25),SUM(W892:X892),"")</f>
        <v/>
      </c>
      <c r="Z892" s="307">
        <f>IF(OR(V892='Data Validation (ROP used only)'!$A$25,ISBLANK(W892),ISERROR(W892/$I892)),0,W892/$I892)</f>
        <v>0</v>
      </c>
      <c r="AA892" s="308"/>
      <c r="AB892" s="309" t="str" cm="1">
        <f t="array" ref="AB892">_xlfn.IFS(AA892="","",AA892/I892&gt;=2,I892*2,AA892/I892&lt;2,AA892)</f>
        <v/>
      </c>
      <c r="AC892" s="310" t="str">
        <f t="shared" si="112"/>
        <v/>
      </c>
      <c r="AD892" s="286"/>
      <c r="AE892" s="305" t="str">
        <f t="shared" si="113"/>
        <v/>
      </c>
      <c r="AF892" s="311">
        <f t="shared" si="114"/>
        <v>0</v>
      </c>
      <c r="AG892" s="187" t="str">
        <f>IF(L892&gt;0,L892+W892+AB892+AC892+R892+#REF!+N892,"")</f>
        <v/>
      </c>
      <c r="AH892" s="188" t="str">
        <f>IF(L892&gt;0,+X892+AD892+S892+#REF!+O892,"")</f>
        <v/>
      </c>
    </row>
    <row r="893" spans="2:34" ht="13.8" outlineLevel="1" x14ac:dyDescent="0.25">
      <c r="B893" s="1"/>
      <c r="C893" s="1"/>
      <c r="D893" s="1"/>
      <c r="E893" s="2"/>
      <c r="F893" s="1"/>
      <c r="G893" s="2"/>
      <c r="H893" s="286"/>
      <c r="I893" s="287"/>
      <c r="J893" s="288" t="str">
        <f t="shared" si="108"/>
        <v/>
      </c>
      <c r="K893" s="288">
        <f t="shared" si="109"/>
        <v>0</v>
      </c>
      <c r="L893" s="303"/>
      <c r="M893" s="304"/>
      <c r="N893" s="303"/>
      <c r="O893" s="286"/>
      <c r="P893" s="305" t="str">
        <f t="shared" si="110"/>
        <v/>
      </c>
      <c r="Q893" s="304"/>
      <c r="R893" s="303"/>
      <c r="S893" s="286"/>
      <c r="T893" s="305" t="str">
        <f t="shared" si="111"/>
        <v/>
      </c>
      <c r="U893" s="306" t="str">
        <f t="shared" si="107"/>
        <v/>
      </c>
      <c r="V893" s="289"/>
      <c r="W893" s="303"/>
      <c r="X893" s="286"/>
      <c r="Y893" s="305" t="str">
        <f>+IF(AND(W893&gt;0,V893&lt;&gt;'Data Validation (ROP used only)'!$A$25),SUM(W893:X893),"")</f>
        <v/>
      </c>
      <c r="Z893" s="307">
        <f>IF(OR(V893='Data Validation (ROP used only)'!$A$25,ISBLANK(W893),ISERROR(W893/$I893)),0,W893/$I893)</f>
        <v>0</v>
      </c>
      <c r="AA893" s="308"/>
      <c r="AB893" s="309" t="str" cm="1">
        <f t="array" ref="AB893">_xlfn.IFS(AA893="","",AA893/I893&gt;=2,I893*2,AA893/I893&lt;2,AA893)</f>
        <v/>
      </c>
      <c r="AC893" s="310" t="str">
        <f t="shared" si="112"/>
        <v/>
      </c>
      <c r="AD893" s="286"/>
      <c r="AE893" s="305" t="str">
        <f t="shared" si="113"/>
        <v/>
      </c>
      <c r="AF893" s="311">
        <f t="shared" si="114"/>
        <v>0</v>
      </c>
      <c r="AG893" s="187" t="str">
        <f>IF(L893&gt;0,L893+W893+AB893+AC893+R893+#REF!+N893,"")</f>
        <v/>
      </c>
      <c r="AH893" s="188" t="str">
        <f>IF(L893&gt;0,+X893+AD893+S893+#REF!+O893,"")</f>
        <v/>
      </c>
    </row>
    <row r="894" spans="2:34" ht="13.8" outlineLevel="1" x14ac:dyDescent="0.25">
      <c r="B894" s="1"/>
      <c r="C894" s="1"/>
      <c r="D894" s="1"/>
      <c r="E894" s="2"/>
      <c r="F894" s="1"/>
      <c r="G894" s="2"/>
      <c r="H894" s="286"/>
      <c r="I894" s="287"/>
      <c r="J894" s="288" t="str">
        <f t="shared" si="108"/>
        <v/>
      </c>
      <c r="K894" s="288">
        <f t="shared" si="109"/>
        <v>0</v>
      </c>
      <c r="L894" s="303"/>
      <c r="M894" s="304"/>
      <c r="N894" s="303"/>
      <c r="O894" s="286"/>
      <c r="P894" s="305" t="str">
        <f t="shared" si="110"/>
        <v/>
      </c>
      <c r="Q894" s="304"/>
      <c r="R894" s="303"/>
      <c r="S894" s="286"/>
      <c r="T894" s="305" t="str">
        <f t="shared" si="111"/>
        <v/>
      </c>
      <c r="U894" s="306" t="str">
        <f t="shared" si="107"/>
        <v/>
      </c>
      <c r="V894" s="289"/>
      <c r="W894" s="303"/>
      <c r="X894" s="286"/>
      <c r="Y894" s="305" t="str">
        <f>+IF(AND(W894&gt;0,V894&lt;&gt;'Data Validation (ROP used only)'!$A$25),SUM(W894:X894),"")</f>
        <v/>
      </c>
      <c r="Z894" s="307">
        <f>IF(OR(V894='Data Validation (ROP used only)'!$A$25,ISBLANK(W894),ISERROR(W894/$I894)),0,W894/$I894)</f>
        <v>0</v>
      </c>
      <c r="AA894" s="308"/>
      <c r="AB894" s="309" t="str" cm="1">
        <f t="array" ref="AB894">_xlfn.IFS(AA894="","",AA894/I894&gt;=2,I894*2,AA894/I894&lt;2,AA894)</f>
        <v/>
      </c>
      <c r="AC894" s="310" t="str">
        <f t="shared" si="112"/>
        <v/>
      </c>
      <c r="AD894" s="286"/>
      <c r="AE894" s="305" t="str">
        <f t="shared" si="113"/>
        <v/>
      </c>
      <c r="AF894" s="311">
        <f t="shared" si="114"/>
        <v>0</v>
      </c>
      <c r="AG894" s="187" t="str">
        <f>IF(L894&gt;0,L894+W894+AB894+AC894+R894+#REF!+N894,"")</f>
        <v/>
      </c>
      <c r="AH894" s="188" t="str">
        <f>IF(L894&gt;0,+X894+AD894+S894+#REF!+O894,"")</f>
        <v/>
      </c>
    </row>
    <row r="895" spans="2:34" ht="13.8" outlineLevel="1" x14ac:dyDescent="0.25">
      <c r="B895" s="1"/>
      <c r="C895" s="1"/>
      <c r="D895" s="1"/>
      <c r="E895" s="2"/>
      <c r="F895" s="1"/>
      <c r="G895" s="2"/>
      <c r="H895" s="286"/>
      <c r="I895" s="287"/>
      <c r="J895" s="288" t="str">
        <f t="shared" si="108"/>
        <v/>
      </c>
      <c r="K895" s="288">
        <f t="shared" si="109"/>
        <v>0</v>
      </c>
      <c r="L895" s="303"/>
      <c r="M895" s="304"/>
      <c r="N895" s="303"/>
      <c r="O895" s="286"/>
      <c r="P895" s="305" t="str">
        <f t="shared" si="110"/>
        <v/>
      </c>
      <c r="Q895" s="304"/>
      <c r="R895" s="303"/>
      <c r="S895" s="286"/>
      <c r="T895" s="305" t="str">
        <f t="shared" si="111"/>
        <v/>
      </c>
      <c r="U895" s="306" t="str">
        <f t="shared" si="107"/>
        <v/>
      </c>
      <c r="V895" s="289"/>
      <c r="W895" s="303"/>
      <c r="X895" s="286"/>
      <c r="Y895" s="305" t="str">
        <f>+IF(AND(W895&gt;0,V895&lt;&gt;'Data Validation (ROP used only)'!$A$25),SUM(W895:X895),"")</f>
        <v/>
      </c>
      <c r="Z895" s="307">
        <f>IF(OR(V895='Data Validation (ROP used only)'!$A$25,ISBLANK(W895),ISERROR(W895/$I895)),0,W895/$I895)</f>
        <v>0</v>
      </c>
      <c r="AA895" s="308"/>
      <c r="AB895" s="309" t="str" cm="1">
        <f t="array" ref="AB895">_xlfn.IFS(AA895="","",AA895/I895&gt;=2,I895*2,AA895/I895&lt;2,AA895)</f>
        <v/>
      </c>
      <c r="AC895" s="310" t="str">
        <f t="shared" si="112"/>
        <v/>
      </c>
      <c r="AD895" s="286"/>
      <c r="AE895" s="305" t="str">
        <f t="shared" si="113"/>
        <v/>
      </c>
      <c r="AF895" s="311">
        <f t="shared" si="114"/>
        <v>0</v>
      </c>
      <c r="AG895" s="187" t="str">
        <f>IF(L895&gt;0,L895+W895+AB895+AC895+R895+#REF!+N895,"")</f>
        <v/>
      </c>
      <c r="AH895" s="188" t="str">
        <f>IF(L895&gt;0,+X895+AD895+S895+#REF!+O895,"")</f>
        <v/>
      </c>
    </row>
    <row r="896" spans="2:34" ht="13.8" outlineLevel="1" x14ac:dyDescent="0.25">
      <c r="B896" s="1"/>
      <c r="C896" s="1"/>
      <c r="D896" s="1"/>
      <c r="E896" s="2"/>
      <c r="F896" s="1"/>
      <c r="G896" s="2"/>
      <c r="H896" s="286"/>
      <c r="I896" s="287"/>
      <c r="J896" s="288" t="str">
        <f t="shared" si="108"/>
        <v/>
      </c>
      <c r="K896" s="288">
        <f t="shared" si="109"/>
        <v>0</v>
      </c>
      <c r="L896" s="303"/>
      <c r="M896" s="304"/>
      <c r="N896" s="303"/>
      <c r="O896" s="286"/>
      <c r="P896" s="305" t="str">
        <f t="shared" si="110"/>
        <v/>
      </c>
      <c r="Q896" s="304"/>
      <c r="R896" s="303"/>
      <c r="S896" s="286"/>
      <c r="T896" s="305" t="str">
        <f t="shared" si="111"/>
        <v/>
      </c>
      <c r="U896" s="306" t="str">
        <f t="shared" si="107"/>
        <v/>
      </c>
      <c r="V896" s="289"/>
      <c r="W896" s="303"/>
      <c r="X896" s="286"/>
      <c r="Y896" s="305" t="str">
        <f>+IF(AND(W896&gt;0,V896&lt;&gt;'Data Validation (ROP used only)'!$A$25),SUM(W896:X896),"")</f>
        <v/>
      </c>
      <c r="Z896" s="307">
        <f>IF(OR(V896='Data Validation (ROP used only)'!$A$25,ISBLANK(W896),ISERROR(W896/$I896)),0,W896/$I896)</f>
        <v>0</v>
      </c>
      <c r="AA896" s="308"/>
      <c r="AB896" s="309" t="str" cm="1">
        <f t="array" ref="AB896">_xlfn.IFS(AA896="","",AA896/I896&gt;=2,I896*2,AA896/I896&lt;2,AA896)</f>
        <v/>
      </c>
      <c r="AC896" s="310" t="str">
        <f t="shared" si="112"/>
        <v/>
      </c>
      <c r="AD896" s="286"/>
      <c r="AE896" s="305" t="str">
        <f t="shared" si="113"/>
        <v/>
      </c>
      <c r="AF896" s="311">
        <f t="shared" si="114"/>
        <v>0</v>
      </c>
      <c r="AG896" s="187" t="str">
        <f>IF(L896&gt;0,L896+W896+AB896+AC896+R896+#REF!+N896,"")</f>
        <v/>
      </c>
      <c r="AH896" s="188" t="str">
        <f>IF(L896&gt;0,+X896+AD896+S896+#REF!+O896,"")</f>
        <v/>
      </c>
    </row>
    <row r="897" spans="2:34" ht="13.8" outlineLevel="1" x14ac:dyDescent="0.25">
      <c r="B897" s="1"/>
      <c r="C897" s="1"/>
      <c r="D897" s="1"/>
      <c r="E897" s="2"/>
      <c r="F897" s="1"/>
      <c r="G897" s="2"/>
      <c r="H897" s="286"/>
      <c r="I897" s="287"/>
      <c r="J897" s="288" t="str">
        <f t="shared" si="108"/>
        <v/>
      </c>
      <c r="K897" s="288">
        <f t="shared" si="109"/>
        <v>0</v>
      </c>
      <c r="L897" s="303"/>
      <c r="M897" s="304"/>
      <c r="N897" s="303"/>
      <c r="O897" s="286"/>
      <c r="P897" s="305" t="str">
        <f t="shared" si="110"/>
        <v/>
      </c>
      <c r="Q897" s="304"/>
      <c r="R897" s="303"/>
      <c r="S897" s="286"/>
      <c r="T897" s="305" t="str">
        <f t="shared" si="111"/>
        <v/>
      </c>
      <c r="U897" s="306" t="str">
        <f t="shared" si="107"/>
        <v/>
      </c>
      <c r="V897" s="289"/>
      <c r="W897" s="303"/>
      <c r="X897" s="286"/>
      <c r="Y897" s="305" t="str">
        <f>+IF(AND(W897&gt;0,V897&lt;&gt;'Data Validation (ROP used only)'!$A$25),SUM(W897:X897),"")</f>
        <v/>
      </c>
      <c r="Z897" s="307">
        <f>IF(OR(V897='Data Validation (ROP used only)'!$A$25,ISBLANK(W897),ISERROR(W897/$I897)),0,W897/$I897)</f>
        <v>0</v>
      </c>
      <c r="AA897" s="308"/>
      <c r="AB897" s="309" t="str" cm="1">
        <f t="array" ref="AB897">_xlfn.IFS(AA897="","",AA897/I897&gt;=2,I897*2,AA897/I897&lt;2,AA897)</f>
        <v/>
      </c>
      <c r="AC897" s="310" t="str">
        <f t="shared" si="112"/>
        <v/>
      </c>
      <c r="AD897" s="286"/>
      <c r="AE897" s="305" t="str">
        <f t="shared" si="113"/>
        <v/>
      </c>
      <c r="AF897" s="311">
        <f t="shared" si="114"/>
        <v>0</v>
      </c>
      <c r="AG897" s="187" t="str">
        <f>IF(L897&gt;0,L897+W897+AB897+AC897+R897+#REF!+N897,"")</f>
        <v/>
      </c>
      <c r="AH897" s="188" t="str">
        <f>IF(L897&gt;0,+X897+AD897+S897+#REF!+O897,"")</f>
        <v/>
      </c>
    </row>
    <row r="898" spans="2:34" ht="13.8" outlineLevel="1" x14ac:dyDescent="0.25">
      <c r="B898" s="1"/>
      <c r="C898" s="1"/>
      <c r="D898" s="1"/>
      <c r="E898" s="2"/>
      <c r="F898" s="1"/>
      <c r="G898" s="2"/>
      <c r="H898" s="286"/>
      <c r="I898" s="287"/>
      <c r="J898" s="288" t="str">
        <f t="shared" si="108"/>
        <v/>
      </c>
      <c r="K898" s="288">
        <f t="shared" si="109"/>
        <v>0</v>
      </c>
      <c r="L898" s="303"/>
      <c r="M898" s="304"/>
      <c r="N898" s="303"/>
      <c r="O898" s="286"/>
      <c r="P898" s="305" t="str">
        <f t="shared" si="110"/>
        <v/>
      </c>
      <c r="Q898" s="304"/>
      <c r="R898" s="303"/>
      <c r="S898" s="286"/>
      <c r="T898" s="305" t="str">
        <f t="shared" si="111"/>
        <v/>
      </c>
      <c r="U898" s="306" t="str">
        <f t="shared" si="107"/>
        <v/>
      </c>
      <c r="V898" s="289"/>
      <c r="W898" s="303"/>
      <c r="X898" s="286"/>
      <c r="Y898" s="305" t="str">
        <f>+IF(AND(W898&gt;0,V898&lt;&gt;'Data Validation (ROP used only)'!$A$25),SUM(W898:X898),"")</f>
        <v/>
      </c>
      <c r="Z898" s="307">
        <f>IF(OR(V898='Data Validation (ROP used only)'!$A$25,ISBLANK(W898),ISERROR(W898/$I898)),0,W898/$I898)</f>
        <v>0</v>
      </c>
      <c r="AA898" s="308"/>
      <c r="AB898" s="309" t="str" cm="1">
        <f t="array" ref="AB898">_xlfn.IFS(AA898="","",AA898/I898&gt;=2,I898*2,AA898/I898&lt;2,AA898)</f>
        <v/>
      </c>
      <c r="AC898" s="310" t="str">
        <f t="shared" si="112"/>
        <v/>
      </c>
      <c r="AD898" s="286"/>
      <c r="AE898" s="305" t="str">
        <f t="shared" si="113"/>
        <v/>
      </c>
      <c r="AF898" s="311">
        <f t="shared" si="114"/>
        <v>0</v>
      </c>
      <c r="AG898" s="187" t="str">
        <f>IF(L898&gt;0,L898+W898+AB898+AC898+R898+#REF!+N898,"")</f>
        <v/>
      </c>
      <c r="AH898" s="188" t="str">
        <f>IF(L898&gt;0,+X898+AD898+S898+#REF!+O898,"")</f>
        <v/>
      </c>
    </row>
    <row r="899" spans="2:34" ht="13.8" outlineLevel="1" x14ac:dyDescent="0.25">
      <c r="B899" s="1"/>
      <c r="C899" s="1"/>
      <c r="D899" s="1"/>
      <c r="E899" s="2"/>
      <c r="F899" s="1"/>
      <c r="G899" s="2"/>
      <c r="H899" s="286"/>
      <c r="I899" s="287"/>
      <c r="J899" s="288" t="str">
        <f t="shared" si="108"/>
        <v/>
      </c>
      <c r="K899" s="288">
        <f t="shared" si="109"/>
        <v>0</v>
      </c>
      <c r="L899" s="303"/>
      <c r="M899" s="304"/>
      <c r="N899" s="303"/>
      <c r="O899" s="286"/>
      <c r="P899" s="305" t="str">
        <f t="shared" si="110"/>
        <v/>
      </c>
      <c r="Q899" s="304"/>
      <c r="R899" s="303"/>
      <c r="S899" s="286"/>
      <c r="T899" s="305" t="str">
        <f t="shared" si="111"/>
        <v/>
      </c>
      <c r="U899" s="306" t="str">
        <f t="shared" si="107"/>
        <v/>
      </c>
      <c r="V899" s="289"/>
      <c r="W899" s="303"/>
      <c r="X899" s="286"/>
      <c r="Y899" s="305" t="str">
        <f>+IF(AND(W899&gt;0,V899&lt;&gt;'Data Validation (ROP used only)'!$A$25),SUM(W899:X899),"")</f>
        <v/>
      </c>
      <c r="Z899" s="307">
        <f>IF(OR(V899='Data Validation (ROP used only)'!$A$25,ISBLANK(W899),ISERROR(W899/$I899)),0,W899/$I899)</f>
        <v>0</v>
      </c>
      <c r="AA899" s="308"/>
      <c r="AB899" s="309" t="str" cm="1">
        <f t="array" ref="AB899">_xlfn.IFS(AA899="","",AA899/I899&gt;=2,I899*2,AA899/I899&lt;2,AA899)</f>
        <v/>
      </c>
      <c r="AC899" s="310" t="str">
        <f t="shared" si="112"/>
        <v/>
      </c>
      <c r="AD899" s="286"/>
      <c r="AE899" s="305" t="str">
        <f t="shared" si="113"/>
        <v/>
      </c>
      <c r="AF899" s="311">
        <f t="shared" si="114"/>
        <v>0</v>
      </c>
      <c r="AG899" s="187" t="str">
        <f>IF(L899&gt;0,L899+W899+AB899+AC899+R899+#REF!+N899,"")</f>
        <v/>
      </c>
      <c r="AH899" s="188" t="str">
        <f>IF(L899&gt;0,+X899+AD899+S899+#REF!+O899,"")</f>
        <v/>
      </c>
    </row>
    <row r="900" spans="2:34" ht="13.8" outlineLevel="1" x14ac:dyDescent="0.25">
      <c r="B900" s="1"/>
      <c r="C900" s="1"/>
      <c r="D900" s="1"/>
      <c r="E900" s="2"/>
      <c r="F900" s="1"/>
      <c r="G900" s="2"/>
      <c r="H900" s="286"/>
      <c r="I900" s="287"/>
      <c r="J900" s="288" t="str">
        <f t="shared" si="108"/>
        <v/>
      </c>
      <c r="K900" s="288">
        <f t="shared" si="109"/>
        <v>0</v>
      </c>
      <c r="L900" s="303"/>
      <c r="M900" s="304"/>
      <c r="N900" s="303"/>
      <c r="O900" s="286"/>
      <c r="P900" s="305" t="str">
        <f t="shared" si="110"/>
        <v/>
      </c>
      <c r="Q900" s="304"/>
      <c r="R900" s="303"/>
      <c r="S900" s="286"/>
      <c r="T900" s="305" t="str">
        <f t="shared" si="111"/>
        <v/>
      </c>
      <c r="U900" s="306" t="str">
        <f t="shared" si="107"/>
        <v/>
      </c>
      <c r="V900" s="289"/>
      <c r="W900" s="303"/>
      <c r="X900" s="286"/>
      <c r="Y900" s="305" t="str">
        <f>+IF(AND(W900&gt;0,V900&lt;&gt;'Data Validation (ROP used only)'!$A$25),SUM(W900:X900),"")</f>
        <v/>
      </c>
      <c r="Z900" s="307">
        <f>IF(OR(V900='Data Validation (ROP used only)'!$A$25,ISBLANK(W900),ISERROR(W900/$I900)),0,W900/$I900)</f>
        <v>0</v>
      </c>
      <c r="AA900" s="308"/>
      <c r="AB900" s="309" t="str" cm="1">
        <f t="array" ref="AB900">_xlfn.IFS(AA900="","",AA900/I900&gt;=2,I900*2,AA900/I900&lt;2,AA900)</f>
        <v/>
      </c>
      <c r="AC900" s="310" t="str">
        <f t="shared" si="112"/>
        <v/>
      </c>
      <c r="AD900" s="286"/>
      <c r="AE900" s="305" t="str">
        <f t="shared" si="113"/>
        <v/>
      </c>
      <c r="AF900" s="311">
        <f t="shared" si="114"/>
        <v>0</v>
      </c>
      <c r="AG900" s="187" t="str">
        <f>IF(L900&gt;0,L900+W900+AB900+AC900+R900+#REF!+N900,"")</f>
        <v/>
      </c>
      <c r="AH900" s="188" t="str">
        <f>IF(L900&gt;0,+X900+AD900+S900+#REF!+O900,"")</f>
        <v/>
      </c>
    </row>
    <row r="901" spans="2:34" ht="13.8" outlineLevel="1" x14ac:dyDescent="0.25">
      <c r="B901" s="1"/>
      <c r="C901" s="1"/>
      <c r="D901" s="1"/>
      <c r="E901" s="2"/>
      <c r="F901" s="1"/>
      <c r="G901" s="2"/>
      <c r="H901" s="286"/>
      <c r="I901" s="287"/>
      <c r="J901" s="288" t="str">
        <f t="shared" si="108"/>
        <v/>
      </c>
      <c r="K901" s="288">
        <f t="shared" si="109"/>
        <v>0</v>
      </c>
      <c r="L901" s="303"/>
      <c r="M901" s="304"/>
      <c r="N901" s="303"/>
      <c r="O901" s="286"/>
      <c r="P901" s="305" t="str">
        <f t="shared" si="110"/>
        <v/>
      </c>
      <c r="Q901" s="304"/>
      <c r="R901" s="303"/>
      <c r="S901" s="286"/>
      <c r="T901" s="305" t="str">
        <f t="shared" si="111"/>
        <v/>
      </c>
      <c r="U901" s="306" t="str">
        <f t="shared" si="107"/>
        <v/>
      </c>
      <c r="V901" s="289"/>
      <c r="W901" s="303"/>
      <c r="X901" s="286"/>
      <c r="Y901" s="305" t="str">
        <f>+IF(AND(W901&gt;0,V901&lt;&gt;'Data Validation (ROP used only)'!$A$25),SUM(W901:X901),"")</f>
        <v/>
      </c>
      <c r="Z901" s="307">
        <f>IF(OR(V901='Data Validation (ROP used only)'!$A$25,ISBLANK(W901),ISERROR(W901/$I901)),0,W901/$I901)</f>
        <v>0</v>
      </c>
      <c r="AA901" s="308"/>
      <c r="AB901" s="309" t="str" cm="1">
        <f t="array" ref="AB901">_xlfn.IFS(AA901="","",AA901/I901&gt;=2,I901*2,AA901/I901&lt;2,AA901)</f>
        <v/>
      </c>
      <c r="AC901" s="310" t="str">
        <f t="shared" si="112"/>
        <v/>
      </c>
      <c r="AD901" s="286"/>
      <c r="AE901" s="305" t="str">
        <f t="shared" si="113"/>
        <v/>
      </c>
      <c r="AF901" s="311">
        <f t="shared" si="114"/>
        <v>0</v>
      </c>
      <c r="AG901" s="187" t="str">
        <f>IF(L901&gt;0,L901+W901+AB901+AC901+R901+#REF!+N901,"")</f>
        <v/>
      </c>
      <c r="AH901" s="188" t="str">
        <f>IF(L901&gt;0,+X901+AD901+S901+#REF!+O901,"")</f>
        <v/>
      </c>
    </row>
    <row r="902" spans="2:34" ht="13.8" outlineLevel="1" x14ac:dyDescent="0.25">
      <c r="B902" s="1"/>
      <c r="C902" s="1"/>
      <c r="D902" s="1"/>
      <c r="E902" s="2"/>
      <c r="F902" s="1"/>
      <c r="G902" s="2"/>
      <c r="H902" s="286"/>
      <c r="I902" s="287"/>
      <c r="J902" s="288" t="str">
        <f t="shared" si="108"/>
        <v/>
      </c>
      <c r="K902" s="288">
        <f t="shared" si="109"/>
        <v>0</v>
      </c>
      <c r="L902" s="303"/>
      <c r="M902" s="304"/>
      <c r="N902" s="303"/>
      <c r="O902" s="286"/>
      <c r="P902" s="305" t="str">
        <f t="shared" si="110"/>
        <v/>
      </c>
      <c r="Q902" s="304"/>
      <c r="R902" s="303"/>
      <c r="S902" s="286"/>
      <c r="T902" s="305" t="str">
        <f t="shared" si="111"/>
        <v/>
      </c>
      <c r="U902" s="306" t="str">
        <f t="shared" si="107"/>
        <v/>
      </c>
      <c r="V902" s="289"/>
      <c r="W902" s="303"/>
      <c r="X902" s="286"/>
      <c r="Y902" s="305" t="str">
        <f>+IF(AND(W902&gt;0,V902&lt;&gt;'Data Validation (ROP used only)'!$A$25),SUM(W902:X902),"")</f>
        <v/>
      </c>
      <c r="Z902" s="307">
        <f>IF(OR(V902='Data Validation (ROP used only)'!$A$25,ISBLANK(W902),ISERROR(W902/$I902)),0,W902/$I902)</f>
        <v>0</v>
      </c>
      <c r="AA902" s="308"/>
      <c r="AB902" s="309" t="str" cm="1">
        <f t="array" ref="AB902">_xlfn.IFS(AA902="","",AA902/I902&gt;=2,I902*2,AA902/I902&lt;2,AA902)</f>
        <v/>
      </c>
      <c r="AC902" s="310" t="str">
        <f t="shared" si="112"/>
        <v/>
      </c>
      <c r="AD902" s="286"/>
      <c r="AE902" s="305" t="str">
        <f t="shared" si="113"/>
        <v/>
      </c>
      <c r="AF902" s="311">
        <f t="shared" si="114"/>
        <v>0</v>
      </c>
      <c r="AG902" s="187" t="str">
        <f>IF(L902&gt;0,L902+W902+AB902+AC902+R902+#REF!+N902,"")</f>
        <v/>
      </c>
      <c r="AH902" s="188" t="str">
        <f>IF(L902&gt;0,+X902+AD902+S902+#REF!+O902,"")</f>
        <v/>
      </c>
    </row>
    <row r="903" spans="2:34" ht="13.8" outlineLevel="1" x14ac:dyDescent="0.25">
      <c r="B903" s="1"/>
      <c r="C903" s="1"/>
      <c r="D903" s="1"/>
      <c r="E903" s="2"/>
      <c r="F903" s="1"/>
      <c r="G903" s="2"/>
      <c r="H903" s="286"/>
      <c r="I903" s="287"/>
      <c r="J903" s="288" t="str">
        <f t="shared" si="108"/>
        <v/>
      </c>
      <c r="K903" s="288">
        <f t="shared" si="109"/>
        <v>0</v>
      </c>
      <c r="L903" s="303"/>
      <c r="M903" s="304"/>
      <c r="N903" s="303"/>
      <c r="O903" s="286"/>
      <c r="P903" s="305" t="str">
        <f t="shared" si="110"/>
        <v/>
      </c>
      <c r="Q903" s="304"/>
      <c r="R903" s="303"/>
      <c r="S903" s="286"/>
      <c r="T903" s="305" t="str">
        <f t="shared" si="111"/>
        <v/>
      </c>
      <c r="U903" s="306" t="str">
        <f t="shared" si="107"/>
        <v/>
      </c>
      <c r="V903" s="289"/>
      <c r="W903" s="303"/>
      <c r="X903" s="286"/>
      <c r="Y903" s="305" t="str">
        <f>+IF(AND(W903&gt;0,V903&lt;&gt;'Data Validation (ROP used only)'!$A$25),SUM(W903:X903),"")</f>
        <v/>
      </c>
      <c r="Z903" s="307">
        <f>IF(OR(V903='Data Validation (ROP used only)'!$A$25,ISBLANK(W903),ISERROR(W903/$I903)),0,W903/$I903)</f>
        <v>0</v>
      </c>
      <c r="AA903" s="308"/>
      <c r="AB903" s="309" t="str" cm="1">
        <f t="array" ref="AB903">_xlfn.IFS(AA903="","",AA903/I903&gt;=2,I903*2,AA903/I903&lt;2,AA903)</f>
        <v/>
      </c>
      <c r="AC903" s="310" t="str">
        <f t="shared" si="112"/>
        <v/>
      </c>
      <c r="AD903" s="286"/>
      <c r="AE903" s="305" t="str">
        <f t="shared" si="113"/>
        <v/>
      </c>
      <c r="AF903" s="311">
        <f t="shared" si="114"/>
        <v>0</v>
      </c>
      <c r="AG903" s="187" t="str">
        <f>IF(L903&gt;0,L903+W903+AB903+AC903+R903+#REF!+N903,"")</f>
        <v/>
      </c>
      <c r="AH903" s="188" t="str">
        <f>IF(L903&gt;0,+X903+AD903+S903+#REF!+O903,"")</f>
        <v/>
      </c>
    </row>
    <row r="904" spans="2:34" ht="13.8" outlineLevel="1" x14ac:dyDescent="0.25">
      <c r="B904" s="1"/>
      <c r="C904" s="1"/>
      <c r="D904" s="1"/>
      <c r="E904" s="2"/>
      <c r="F904" s="1"/>
      <c r="G904" s="2"/>
      <c r="H904" s="286"/>
      <c r="I904" s="287"/>
      <c r="J904" s="288" t="str">
        <f t="shared" si="108"/>
        <v/>
      </c>
      <c r="K904" s="288">
        <f t="shared" si="109"/>
        <v>0</v>
      </c>
      <c r="L904" s="303"/>
      <c r="M904" s="304"/>
      <c r="N904" s="303"/>
      <c r="O904" s="286"/>
      <c r="P904" s="305" t="str">
        <f t="shared" si="110"/>
        <v/>
      </c>
      <c r="Q904" s="304"/>
      <c r="R904" s="303"/>
      <c r="S904" s="286"/>
      <c r="T904" s="305" t="str">
        <f t="shared" si="111"/>
        <v/>
      </c>
      <c r="U904" s="306" t="str">
        <f t="shared" si="107"/>
        <v/>
      </c>
      <c r="V904" s="289"/>
      <c r="W904" s="303"/>
      <c r="X904" s="286"/>
      <c r="Y904" s="305" t="str">
        <f>+IF(AND(W904&gt;0,V904&lt;&gt;'Data Validation (ROP used only)'!$A$25),SUM(W904:X904),"")</f>
        <v/>
      </c>
      <c r="Z904" s="307">
        <f>IF(OR(V904='Data Validation (ROP used only)'!$A$25,ISBLANK(W904),ISERROR(W904/$I904)),0,W904/$I904)</f>
        <v>0</v>
      </c>
      <c r="AA904" s="308"/>
      <c r="AB904" s="309" t="str" cm="1">
        <f t="array" ref="AB904">_xlfn.IFS(AA904="","",AA904/I904&gt;=2,I904*2,AA904/I904&lt;2,AA904)</f>
        <v/>
      </c>
      <c r="AC904" s="310" t="str">
        <f t="shared" si="112"/>
        <v/>
      </c>
      <c r="AD904" s="286"/>
      <c r="AE904" s="305" t="str">
        <f t="shared" si="113"/>
        <v/>
      </c>
      <c r="AF904" s="311">
        <f t="shared" si="114"/>
        <v>0</v>
      </c>
      <c r="AG904" s="187" t="str">
        <f>IF(L904&gt;0,L904+W904+AB904+AC904+R904+#REF!+N904,"")</f>
        <v/>
      </c>
      <c r="AH904" s="188" t="str">
        <f>IF(L904&gt;0,+X904+AD904+S904+#REF!+O904,"")</f>
        <v/>
      </c>
    </row>
    <row r="905" spans="2:34" ht="13.8" outlineLevel="1" x14ac:dyDescent="0.25">
      <c r="B905" s="1"/>
      <c r="C905" s="1"/>
      <c r="D905" s="1"/>
      <c r="E905" s="2"/>
      <c r="F905" s="1"/>
      <c r="G905" s="2"/>
      <c r="H905" s="286"/>
      <c r="I905" s="287"/>
      <c r="J905" s="288" t="str">
        <f t="shared" si="108"/>
        <v/>
      </c>
      <c r="K905" s="288">
        <f t="shared" si="109"/>
        <v>0</v>
      </c>
      <c r="L905" s="303"/>
      <c r="M905" s="304"/>
      <c r="N905" s="303"/>
      <c r="O905" s="286"/>
      <c r="P905" s="305" t="str">
        <f t="shared" si="110"/>
        <v/>
      </c>
      <c r="Q905" s="304"/>
      <c r="R905" s="303"/>
      <c r="S905" s="286"/>
      <c r="T905" s="305" t="str">
        <f t="shared" si="111"/>
        <v/>
      </c>
      <c r="U905" s="306" t="str">
        <f t="shared" si="107"/>
        <v/>
      </c>
      <c r="V905" s="289"/>
      <c r="W905" s="303"/>
      <c r="X905" s="286"/>
      <c r="Y905" s="305" t="str">
        <f>+IF(AND(W905&gt;0,V905&lt;&gt;'Data Validation (ROP used only)'!$A$25),SUM(W905:X905),"")</f>
        <v/>
      </c>
      <c r="Z905" s="307">
        <f>IF(OR(V905='Data Validation (ROP used only)'!$A$25,ISBLANK(W905),ISERROR(W905/$I905)),0,W905/$I905)</f>
        <v>0</v>
      </c>
      <c r="AA905" s="308"/>
      <c r="AB905" s="309" t="str" cm="1">
        <f t="array" ref="AB905">_xlfn.IFS(AA905="","",AA905/I905&gt;=2,I905*2,AA905/I905&lt;2,AA905)</f>
        <v/>
      </c>
      <c r="AC905" s="310" t="str">
        <f t="shared" si="112"/>
        <v/>
      </c>
      <c r="AD905" s="286"/>
      <c r="AE905" s="305" t="str">
        <f t="shared" si="113"/>
        <v/>
      </c>
      <c r="AF905" s="311">
        <f t="shared" si="114"/>
        <v>0</v>
      </c>
      <c r="AG905" s="187" t="str">
        <f>IF(L905&gt;0,L905+W905+AB905+AC905+R905+#REF!+N905,"")</f>
        <v/>
      </c>
      <c r="AH905" s="188" t="str">
        <f>IF(L905&gt;0,+X905+AD905+S905+#REF!+O905,"")</f>
        <v/>
      </c>
    </row>
    <row r="906" spans="2:34" ht="13.8" outlineLevel="1" x14ac:dyDescent="0.25">
      <c r="B906" s="1"/>
      <c r="C906" s="1"/>
      <c r="D906" s="1"/>
      <c r="E906" s="2"/>
      <c r="F906" s="1"/>
      <c r="G906" s="2"/>
      <c r="H906" s="286"/>
      <c r="I906" s="287"/>
      <c r="J906" s="288" t="str">
        <f t="shared" si="108"/>
        <v/>
      </c>
      <c r="K906" s="288">
        <f t="shared" si="109"/>
        <v>0</v>
      </c>
      <c r="L906" s="303"/>
      <c r="M906" s="304"/>
      <c r="N906" s="303"/>
      <c r="O906" s="286"/>
      <c r="P906" s="305" t="str">
        <f t="shared" si="110"/>
        <v/>
      </c>
      <c r="Q906" s="304"/>
      <c r="R906" s="303"/>
      <c r="S906" s="286"/>
      <c r="T906" s="305" t="str">
        <f t="shared" si="111"/>
        <v/>
      </c>
      <c r="U906" s="306" t="str">
        <f t="shared" ref="U906:U969" si="115">IF(ISERROR(R906/$I906),"",R906/$I906)</f>
        <v/>
      </c>
      <c r="V906" s="289"/>
      <c r="W906" s="303"/>
      <c r="X906" s="286"/>
      <c r="Y906" s="305" t="str">
        <f>+IF(AND(W906&gt;0,V906&lt;&gt;'Data Validation (ROP used only)'!$A$25),SUM(W906:X906),"")</f>
        <v/>
      </c>
      <c r="Z906" s="307">
        <f>IF(OR(V906='Data Validation (ROP used only)'!$A$25,ISBLANK(W906),ISERROR(W906/$I906)),0,W906/$I906)</f>
        <v>0</v>
      </c>
      <c r="AA906" s="308"/>
      <c r="AB906" s="309" t="str" cm="1">
        <f t="array" ref="AB906">_xlfn.IFS(AA906="","",AA906/I906&gt;=2,I906*2,AA906/I906&lt;2,AA906)</f>
        <v/>
      </c>
      <c r="AC906" s="310" t="str">
        <f t="shared" si="112"/>
        <v/>
      </c>
      <c r="AD906" s="286"/>
      <c r="AE906" s="305" t="str">
        <f t="shared" si="113"/>
        <v/>
      </c>
      <c r="AF906" s="311">
        <f t="shared" si="114"/>
        <v>0</v>
      </c>
      <c r="AG906" s="187" t="str">
        <f>IF(L906&gt;0,L906+W906+AB906+AC906+R906+#REF!+N906,"")</f>
        <v/>
      </c>
      <c r="AH906" s="188" t="str">
        <f>IF(L906&gt;0,+X906+AD906+S906+#REF!+O906,"")</f>
        <v/>
      </c>
    </row>
    <row r="907" spans="2:34" ht="13.8" outlineLevel="1" x14ac:dyDescent="0.25">
      <c r="B907" s="1"/>
      <c r="C907" s="1"/>
      <c r="D907" s="1"/>
      <c r="E907" s="2"/>
      <c r="F907" s="1"/>
      <c r="G907" s="2"/>
      <c r="H907" s="286"/>
      <c r="I907" s="287"/>
      <c r="J907" s="288" t="str">
        <f t="shared" ref="J907:J970" si="116">IF(ISERROR(H907/C907),"",H907/C907)</f>
        <v/>
      </c>
      <c r="K907" s="288">
        <f t="shared" ref="K907:K970" si="117">IF(ISERROR(I907/1754.5),"",I907/1754.5)</f>
        <v>0</v>
      </c>
      <c r="L907" s="303"/>
      <c r="M907" s="304"/>
      <c r="N907" s="303"/>
      <c r="O907" s="286"/>
      <c r="P907" s="305" t="str">
        <f t="shared" ref="P907:P970" si="118">+IF(N907+O907&gt;0,+N907+O907,"")</f>
        <v/>
      </c>
      <c r="Q907" s="304"/>
      <c r="R907" s="303"/>
      <c r="S907" s="286"/>
      <c r="T907" s="305" t="str">
        <f t="shared" ref="T907:T970" si="119">+IF((R907+S907)&gt;0,+R907+S907,"")</f>
        <v/>
      </c>
      <c r="U907" s="306" t="str">
        <f t="shared" si="115"/>
        <v/>
      </c>
      <c r="V907" s="289"/>
      <c r="W907" s="303"/>
      <c r="X907" s="286"/>
      <c r="Y907" s="305" t="str">
        <f>+IF(AND(W907&gt;0,V907&lt;&gt;'Data Validation (ROP used only)'!$A$25),SUM(W907:X907),"")</f>
        <v/>
      </c>
      <c r="Z907" s="307">
        <f>IF(OR(V907='Data Validation (ROP used only)'!$A$25,ISBLANK(W907),ISERROR(W907/$I907)),0,W907/$I907)</f>
        <v>0</v>
      </c>
      <c r="AA907" s="308"/>
      <c r="AB907" s="309" t="str" cm="1">
        <f t="array" ref="AB907">_xlfn.IFS(AA907="","",AA907/I907&gt;=2,I907*2,AA907/I907&lt;2,AA907)</f>
        <v/>
      </c>
      <c r="AC907" s="310" t="str">
        <f t="shared" ref="AC907:AC970" si="120">IF(ISBLANK(AA907),"",AA907-AB907)</f>
        <v/>
      </c>
      <c r="AD907" s="286"/>
      <c r="AE907" s="305" t="str">
        <f t="shared" ref="AE907:AE970" si="121">IF(AA907=0,"",AA907+AD907)</f>
        <v/>
      </c>
      <c r="AF907" s="311">
        <f t="shared" ref="AF907:AF970" si="122">IF(ISERROR(AA907/$I907),0,AA907/$I907)</f>
        <v>0</v>
      </c>
      <c r="AG907" s="187" t="str">
        <f>IF(L907&gt;0,L907+W907+AB907+AC907+R907+#REF!+N907,"")</f>
        <v/>
      </c>
      <c r="AH907" s="188" t="str">
        <f>IF(L907&gt;0,+X907+AD907+S907+#REF!+O907,"")</f>
        <v/>
      </c>
    </row>
    <row r="908" spans="2:34" ht="13.8" outlineLevel="1" x14ac:dyDescent="0.25">
      <c r="B908" s="1"/>
      <c r="C908" s="1"/>
      <c r="D908" s="1"/>
      <c r="E908" s="2"/>
      <c r="F908" s="1"/>
      <c r="G908" s="2"/>
      <c r="H908" s="286"/>
      <c r="I908" s="287"/>
      <c r="J908" s="288" t="str">
        <f t="shared" si="116"/>
        <v/>
      </c>
      <c r="K908" s="288">
        <f t="shared" si="117"/>
        <v>0</v>
      </c>
      <c r="L908" s="303"/>
      <c r="M908" s="304"/>
      <c r="N908" s="303"/>
      <c r="O908" s="286"/>
      <c r="P908" s="305" t="str">
        <f t="shared" si="118"/>
        <v/>
      </c>
      <c r="Q908" s="304"/>
      <c r="R908" s="303"/>
      <c r="S908" s="286"/>
      <c r="T908" s="305" t="str">
        <f t="shared" si="119"/>
        <v/>
      </c>
      <c r="U908" s="306" t="str">
        <f t="shared" si="115"/>
        <v/>
      </c>
      <c r="V908" s="289"/>
      <c r="W908" s="303"/>
      <c r="X908" s="286"/>
      <c r="Y908" s="305" t="str">
        <f>+IF(AND(W908&gt;0,V908&lt;&gt;'Data Validation (ROP used only)'!$A$25),SUM(W908:X908),"")</f>
        <v/>
      </c>
      <c r="Z908" s="307">
        <f>IF(OR(V908='Data Validation (ROP used only)'!$A$25,ISBLANK(W908),ISERROR(W908/$I908)),0,W908/$I908)</f>
        <v>0</v>
      </c>
      <c r="AA908" s="308"/>
      <c r="AB908" s="309" t="str" cm="1">
        <f t="array" ref="AB908">_xlfn.IFS(AA908="","",AA908/I908&gt;=2,I908*2,AA908/I908&lt;2,AA908)</f>
        <v/>
      </c>
      <c r="AC908" s="310" t="str">
        <f t="shared" si="120"/>
        <v/>
      </c>
      <c r="AD908" s="286"/>
      <c r="AE908" s="305" t="str">
        <f t="shared" si="121"/>
        <v/>
      </c>
      <c r="AF908" s="311">
        <f t="shared" si="122"/>
        <v>0</v>
      </c>
      <c r="AG908" s="187" t="str">
        <f>IF(L908&gt;0,L908+W908+AB908+AC908+R908+#REF!+N908,"")</f>
        <v/>
      </c>
      <c r="AH908" s="188" t="str">
        <f>IF(L908&gt;0,+X908+AD908+S908+#REF!+O908,"")</f>
        <v/>
      </c>
    </row>
    <row r="909" spans="2:34" ht="13.8" outlineLevel="1" x14ac:dyDescent="0.25">
      <c r="B909" s="1"/>
      <c r="C909" s="1"/>
      <c r="D909" s="1"/>
      <c r="E909" s="2"/>
      <c r="F909" s="1"/>
      <c r="G909" s="2"/>
      <c r="H909" s="286"/>
      <c r="I909" s="287"/>
      <c r="J909" s="288" t="str">
        <f t="shared" si="116"/>
        <v/>
      </c>
      <c r="K909" s="288">
        <f t="shared" si="117"/>
        <v>0</v>
      </c>
      <c r="L909" s="303"/>
      <c r="M909" s="304"/>
      <c r="N909" s="303"/>
      <c r="O909" s="286"/>
      <c r="P909" s="305" t="str">
        <f t="shared" si="118"/>
        <v/>
      </c>
      <c r="Q909" s="304"/>
      <c r="R909" s="303"/>
      <c r="S909" s="286"/>
      <c r="T909" s="305" t="str">
        <f t="shared" si="119"/>
        <v/>
      </c>
      <c r="U909" s="306" t="str">
        <f t="shared" si="115"/>
        <v/>
      </c>
      <c r="V909" s="289"/>
      <c r="W909" s="303"/>
      <c r="X909" s="286"/>
      <c r="Y909" s="305" t="str">
        <f>+IF(AND(W909&gt;0,V909&lt;&gt;'Data Validation (ROP used only)'!$A$25),SUM(W909:X909),"")</f>
        <v/>
      </c>
      <c r="Z909" s="307">
        <f>IF(OR(V909='Data Validation (ROP used only)'!$A$25,ISBLANK(W909),ISERROR(W909/$I909)),0,W909/$I909)</f>
        <v>0</v>
      </c>
      <c r="AA909" s="308"/>
      <c r="AB909" s="309" t="str" cm="1">
        <f t="array" ref="AB909">_xlfn.IFS(AA909="","",AA909/I909&gt;=2,I909*2,AA909/I909&lt;2,AA909)</f>
        <v/>
      </c>
      <c r="AC909" s="310" t="str">
        <f t="shared" si="120"/>
        <v/>
      </c>
      <c r="AD909" s="286"/>
      <c r="AE909" s="305" t="str">
        <f t="shared" si="121"/>
        <v/>
      </c>
      <c r="AF909" s="311">
        <f t="shared" si="122"/>
        <v>0</v>
      </c>
      <c r="AG909" s="187" t="str">
        <f>IF(L909&gt;0,L909+W909+AB909+AC909+R909+#REF!+N909,"")</f>
        <v/>
      </c>
      <c r="AH909" s="188" t="str">
        <f>IF(L909&gt;0,+X909+AD909+S909+#REF!+O909,"")</f>
        <v/>
      </c>
    </row>
    <row r="910" spans="2:34" ht="13.8" outlineLevel="1" x14ac:dyDescent="0.25">
      <c r="B910" s="1"/>
      <c r="C910" s="1"/>
      <c r="D910" s="1"/>
      <c r="E910" s="2"/>
      <c r="F910" s="1"/>
      <c r="G910" s="2"/>
      <c r="H910" s="286"/>
      <c r="I910" s="287"/>
      <c r="J910" s="288" t="str">
        <f t="shared" si="116"/>
        <v/>
      </c>
      <c r="K910" s="288">
        <f t="shared" si="117"/>
        <v>0</v>
      </c>
      <c r="L910" s="303"/>
      <c r="M910" s="304"/>
      <c r="N910" s="303"/>
      <c r="O910" s="286"/>
      <c r="P910" s="305" t="str">
        <f t="shared" si="118"/>
        <v/>
      </c>
      <c r="Q910" s="304"/>
      <c r="R910" s="303"/>
      <c r="S910" s="286"/>
      <c r="T910" s="305" t="str">
        <f t="shared" si="119"/>
        <v/>
      </c>
      <c r="U910" s="306" t="str">
        <f t="shared" si="115"/>
        <v/>
      </c>
      <c r="V910" s="289"/>
      <c r="W910" s="303"/>
      <c r="X910" s="286"/>
      <c r="Y910" s="305" t="str">
        <f>+IF(AND(W910&gt;0,V910&lt;&gt;'Data Validation (ROP used only)'!$A$25),SUM(W910:X910),"")</f>
        <v/>
      </c>
      <c r="Z910" s="307">
        <f>IF(OR(V910='Data Validation (ROP used only)'!$A$25,ISBLANK(W910),ISERROR(W910/$I910)),0,W910/$I910)</f>
        <v>0</v>
      </c>
      <c r="AA910" s="308"/>
      <c r="AB910" s="309" t="str" cm="1">
        <f t="array" ref="AB910">_xlfn.IFS(AA910="","",AA910/I910&gt;=2,I910*2,AA910/I910&lt;2,AA910)</f>
        <v/>
      </c>
      <c r="AC910" s="310" t="str">
        <f t="shared" si="120"/>
        <v/>
      </c>
      <c r="AD910" s="286"/>
      <c r="AE910" s="305" t="str">
        <f t="shared" si="121"/>
        <v/>
      </c>
      <c r="AF910" s="311">
        <f t="shared" si="122"/>
        <v>0</v>
      </c>
      <c r="AG910" s="187" t="str">
        <f>IF(L910&gt;0,L910+W910+AB910+AC910+R910+#REF!+N910,"")</f>
        <v/>
      </c>
      <c r="AH910" s="188" t="str">
        <f>IF(L910&gt;0,+X910+AD910+S910+#REF!+O910,"")</f>
        <v/>
      </c>
    </row>
    <row r="911" spans="2:34" ht="13.8" outlineLevel="1" x14ac:dyDescent="0.25">
      <c r="B911" s="1"/>
      <c r="C911" s="1"/>
      <c r="D911" s="1"/>
      <c r="E911" s="2"/>
      <c r="F911" s="1"/>
      <c r="G911" s="2"/>
      <c r="H911" s="286"/>
      <c r="I911" s="287"/>
      <c r="J911" s="288" t="str">
        <f t="shared" si="116"/>
        <v/>
      </c>
      <c r="K911" s="288">
        <f t="shared" si="117"/>
        <v>0</v>
      </c>
      <c r="L911" s="303"/>
      <c r="M911" s="304"/>
      <c r="N911" s="303"/>
      <c r="O911" s="286"/>
      <c r="P911" s="305" t="str">
        <f t="shared" si="118"/>
        <v/>
      </c>
      <c r="Q911" s="304"/>
      <c r="R911" s="303"/>
      <c r="S911" s="286"/>
      <c r="T911" s="305" t="str">
        <f t="shared" si="119"/>
        <v/>
      </c>
      <c r="U911" s="306" t="str">
        <f t="shared" si="115"/>
        <v/>
      </c>
      <c r="V911" s="289"/>
      <c r="W911" s="303"/>
      <c r="X911" s="286"/>
      <c r="Y911" s="305" t="str">
        <f>+IF(AND(W911&gt;0,V911&lt;&gt;'Data Validation (ROP used only)'!$A$25),SUM(W911:X911),"")</f>
        <v/>
      </c>
      <c r="Z911" s="307">
        <f>IF(OR(V911='Data Validation (ROP used only)'!$A$25,ISBLANK(W911),ISERROR(W911/$I911)),0,W911/$I911)</f>
        <v>0</v>
      </c>
      <c r="AA911" s="308"/>
      <c r="AB911" s="309" t="str" cm="1">
        <f t="array" ref="AB911">_xlfn.IFS(AA911="","",AA911/I911&gt;=2,I911*2,AA911/I911&lt;2,AA911)</f>
        <v/>
      </c>
      <c r="AC911" s="310" t="str">
        <f t="shared" si="120"/>
        <v/>
      </c>
      <c r="AD911" s="286"/>
      <c r="AE911" s="305" t="str">
        <f t="shared" si="121"/>
        <v/>
      </c>
      <c r="AF911" s="311">
        <f t="shared" si="122"/>
        <v>0</v>
      </c>
      <c r="AG911" s="187" t="str">
        <f>IF(L911&gt;0,L911+W911+AB911+AC911+R911+#REF!+N911,"")</f>
        <v/>
      </c>
      <c r="AH911" s="188" t="str">
        <f>IF(L911&gt;0,+X911+AD911+S911+#REF!+O911,"")</f>
        <v/>
      </c>
    </row>
    <row r="912" spans="2:34" ht="13.8" outlineLevel="1" x14ac:dyDescent="0.25">
      <c r="B912" s="1"/>
      <c r="C912" s="1"/>
      <c r="D912" s="1"/>
      <c r="E912" s="2"/>
      <c r="F912" s="1"/>
      <c r="G912" s="2"/>
      <c r="H912" s="286"/>
      <c r="I912" s="287"/>
      <c r="J912" s="288" t="str">
        <f t="shared" si="116"/>
        <v/>
      </c>
      <c r="K912" s="288">
        <f t="shared" si="117"/>
        <v>0</v>
      </c>
      <c r="L912" s="303"/>
      <c r="M912" s="304"/>
      <c r="N912" s="303"/>
      <c r="O912" s="286"/>
      <c r="P912" s="305" t="str">
        <f t="shared" si="118"/>
        <v/>
      </c>
      <c r="Q912" s="304"/>
      <c r="R912" s="303"/>
      <c r="S912" s="286"/>
      <c r="T912" s="305" t="str">
        <f t="shared" si="119"/>
        <v/>
      </c>
      <c r="U912" s="306" t="str">
        <f t="shared" si="115"/>
        <v/>
      </c>
      <c r="V912" s="289"/>
      <c r="W912" s="303"/>
      <c r="X912" s="286"/>
      <c r="Y912" s="305" t="str">
        <f>+IF(AND(W912&gt;0,V912&lt;&gt;'Data Validation (ROP used only)'!$A$25),SUM(W912:X912),"")</f>
        <v/>
      </c>
      <c r="Z912" s="307">
        <f>IF(OR(V912='Data Validation (ROP used only)'!$A$25,ISBLANK(W912),ISERROR(W912/$I912)),0,W912/$I912)</f>
        <v>0</v>
      </c>
      <c r="AA912" s="308"/>
      <c r="AB912" s="309" t="str" cm="1">
        <f t="array" ref="AB912">_xlfn.IFS(AA912="","",AA912/I912&gt;=2,I912*2,AA912/I912&lt;2,AA912)</f>
        <v/>
      </c>
      <c r="AC912" s="310" t="str">
        <f t="shared" si="120"/>
        <v/>
      </c>
      <c r="AD912" s="286"/>
      <c r="AE912" s="305" t="str">
        <f t="shared" si="121"/>
        <v/>
      </c>
      <c r="AF912" s="311">
        <f t="shared" si="122"/>
        <v>0</v>
      </c>
      <c r="AG912" s="187" t="str">
        <f>IF(L912&gt;0,L912+W912+AB912+AC912+R912+#REF!+N912,"")</f>
        <v/>
      </c>
      <c r="AH912" s="188" t="str">
        <f>IF(L912&gt;0,+X912+AD912+S912+#REF!+O912,"")</f>
        <v/>
      </c>
    </row>
    <row r="913" spans="2:34" ht="13.8" outlineLevel="1" x14ac:dyDescent="0.25">
      <c r="B913" s="1"/>
      <c r="C913" s="1"/>
      <c r="D913" s="1"/>
      <c r="E913" s="2"/>
      <c r="F913" s="1"/>
      <c r="G913" s="2"/>
      <c r="H913" s="286"/>
      <c r="I913" s="287"/>
      <c r="J913" s="288" t="str">
        <f t="shared" si="116"/>
        <v/>
      </c>
      <c r="K913" s="288">
        <f t="shared" si="117"/>
        <v>0</v>
      </c>
      <c r="L913" s="303"/>
      <c r="M913" s="304"/>
      <c r="N913" s="303"/>
      <c r="O913" s="286"/>
      <c r="P913" s="305" t="str">
        <f t="shared" si="118"/>
        <v/>
      </c>
      <c r="Q913" s="304"/>
      <c r="R913" s="303"/>
      <c r="S913" s="286"/>
      <c r="T913" s="305" t="str">
        <f t="shared" si="119"/>
        <v/>
      </c>
      <c r="U913" s="306" t="str">
        <f t="shared" si="115"/>
        <v/>
      </c>
      <c r="V913" s="289"/>
      <c r="W913" s="303"/>
      <c r="X913" s="286"/>
      <c r="Y913" s="305" t="str">
        <f>+IF(AND(W913&gt;0,V913&lt;&gt;'Data Validation (ROP used only)'!$A$25),SUM(W913:X913),"")</f>
        <v/>
      </c>
      <c r="Z913" s="307">
        <f>IF(OR(V913='Data Validation (ROP used only)'!$A$25,ISBLANK(W913),ISERROR(W913/$I913)),0,W913/$I913)</f>
        <v>0</v>
      </c>
      <c r="AA913" s="308"/>
      <c r="AB913" s="309" t="str" cm="1">
        <f t="array" ref="AB913">_xlfn.IFS(AA913="","",AA913/I913&gt;=2,I913*2,AA913/I913&lt;2,AA913)</f>
        <v/>
      </c>
      <c r="AC913" s="310" t="str">
        <f t="shared" si="120"/>
        <v/>
      </c>
      <c r="AD913" s="286"/>
      <c r="AE913" s="305" t="str">
        <f t="shared" si="121"/>
        <v/>
      </c>
      <c r="AF913" s="311">
        <f t="shared" si="122"/>
        <v>0</v>
      </c>
      <c r="AG913" s="187" t="str">
        <f>IF(L913&gt;0,L913+W913+AB913+AC913+R913+#REF!+N913,"")</f>
        <v/>
      </c>
      <c r="AH913" s="188" t="str">
        <f>IF(L913&gt;0,+X913+AD913+S913+#REF!+O913,"")</f>
        <v/>
      </c>
    </row>
    <row r="914" spans="2:34" ht="13.8" outlineLevel="1" x14ac:dyDescent="0.25">
      <c r="B914" s="1"/>
      <c r="C914" s="1"/>
      <c r="D914" s="1"/>
      <c r="E914" s="2"/>
      <c r="F914" s="1"/>
      <c r="G914" s="2"/>
      <c r="H914" s="286"/>
      <c r="I914" s="287"/>
      <c r="J914" s="288" t="str">
        <f t="shared" si="116"/>
        <v/>
      </c>
      <c r="K914" s="288">
        <f t="shared" si="117"/>
        <v>0</v>
      </c>
      <c r="L914" s="303"/>
      <c r="M914" s="304"/>
      <c r="N914" s="303"/>
      <c r="O914" s="286"/>
      <c r="P914" s="305" t="str">
        <f t="shared" si="118"/>
        <v/>
      </c>
      <c r="Q914" s="304"/>
      <c r="R914" s="303"/>
      <c r="S914" s="286"/>
      <c r="T914" s="305" t="str">
        <f t="shared" si="119"/>
        <v/>
      </c>
      <c r="U914" s="306" t="str">
        <f t="shared" si="115"/>
        <v/>
      </c>
      <c r="V914" s="289"/>
      <c r="W914" s="303"/>
      <c r="X914" s="286"/>
      <c r="Y914" s="305" t="str">
        <f>+IF(AND(W914&gt;0,V914&lt;&gt;'Data Validation (ROP used only)'!$A$25),SUM(W914:X914),"")</f>
        <v/>
      </c>
      <c r="Z914" s="307">
        <f>IF(OR(V914='Data Validation (ROP used only)'!$A$25,ISBLANK(W914),ISERROR(W914/$I914)),0,W914/$I914)</f>
        <v>0</v>
      </c>
      <c r="AA914" s="308"/>
      <c r="AB914" s="309" t="str" cm="1">
        <f t="array" ref="AB914">_xlfn.IFS(AA914="","",AA914/I914&gt;=2,I914*2,AA914/I914&lt;2,AA914)</f>
        <v/>
      </c>
      <c r="AC914" s="310" t="str">
        <f t="shared" si="120"/>
        <v/>
      </c>
      <c r="AD914" s="286"/>
      <c r="AE914" s="305" t="str">
        <f t="shared" si="121"/>
        <v/>
      </c>
      <c r="AF914" s="311">
        <f t="shared" si="122"/>
        <v>0</v>
      </c>
      <c r="AG914" s="187" t="str">
        <f>IF(L914&gt;0,L914+W914+AB914+AC914+R914+#REF!+N914,"")</f>
        <v/>
      </c>
      <c r="AH914" s="188" t="str">
        <f>IF(L914&gt;0,+X914+AD914+S914+#REF!+O914,"")</f>
        <v/>
      </c>
    </row>
    <row r="915" spans="2:34" ht="13.8" outlineLevel="1" x14ac:dyDescent="0.25">
      <c r="B915" s="1"/>
      <c r="C915" s="1"/>
      <c r="D915" s="1"/>
      <c r="E915" s="2"/>
      <c r="F915" s="1"/>
      <c r="G915" s="2"/>
      <c r="H915" s="286"/>
      <c r="I915" s="287"/>
      <c r="J915" s="288" t="str">
        <f t="shared" si="116"/>
        <v/>
      </c>
      <c r="K915" s="288">
        <f t="shared" si="117"/>
        <v>0</v>
      </c>
      <c r="L915" s="303"/>
      <c r="M915" s="304"/>
      <c r="N915" s="303"/>
      <c r="O915" s="286"/>
      <c r="P915" s="305" t="str">
        <f t="shared" si="118"/>
        <v/>
      </c>
      <c r="Q915" s="304"/>
      <c r="R915" s="303"/>
      <c r="S915" s="286"/>
      <c r="T915" s="305" t="str">
        <f t="shared" si="119"/>
        <v/>
      </c>
      <c r="U915" s="306" t="str">
        <f t="shared" si="115"/>
        <v/>
      </c>
      <c r="V915" s="289"/>
      <c r="W915" s="303"/>
      <c r="X915" s="286"/>
      <c r="Y915" s="305" t="str">
        <f>+IF(AND(W915&gt;0,V915&lt;&gt;'Data Validation (ROP used only)'!$A$25),SUM(W915:X915),"")</f>
        <v/>
      </c>
      <c r="Z915" s="307">
        <f>IF(OR(V915='Data Validation (ROP used only)'!$A$25,ISBLANK(W915),ISERROR(W915/$I915)),0,W915/$I915)</f>
        <v>0</v>
      </c>
      <c r="AA915" s="308"/>
      <c r="AB915" s="309" t="str" cm="1">
        <f t="array" ref="AB915">_xlfn.IFS(AA915="","",AA915/I915&gt;=2,I915*2,AA915/I915&lt;2,AA915)</f>
        <v/>
      </c>
      <c r="AC915" s="310" t="str">
        <f t="shared" si="120"/>
        <v/>
      </c>
      <c r="AD915" s="286"/>
      <c r="AE915" s="305" t="str">
        <f t="shared" si="121"/>
        <v/>
      </c>
      <c r="AF915" s="311">
        <f t="shared" si="122"/>
        <v>0</v>
      </c>
      <c r="AG915" s="187" t="str">
        <f>IF(L915&gt;0,L915+W915+AB915+AC915+R915+#REF!+N915,"")</f>
        <v/>
      </c>
      <c r="AH915" s="188" t="str">
        <f>IF(L915&gt;0,+X915+AD915+S915+#REF!+O915,"")</f>
        <v/>
      </c>
    </row>
    <row r="916" spans="2:34" ht="13.8" outlineLevel="1" x14ac:dyDescent="0.25">
      <c r="B916" s="1"/>
      <c r="C916" s="1"/>
      <c r="D916" s="1"/>
      <c r="E916" s="2"/>
      <c r="F916" s="1"/>
      <c r="G916" s="2"/>
      <c r="H916" s="286"/>
      <c r="I916" s="287"/>
      <c r="J916" s="288" t="str">
        <f t="shared" si="116"/>
        <v/>
      </c>
      <c r="K916" s="288">
        <f t="shared" si="117"/>
        <v>0</v>
      </c>
      <c r="L916" s="303"/>
      <c r="M916" s="304"/>
      <c r="N916" s="303"/>
      <c r="O916" s="286"/>
      <c r="P916" s="305" t="str">
        <f t="shared" si="118"/>
        <v/>
      </c>
      <c r="Q916" s="304"/>
      <c r="R916" s="303"/>
      <c r="S916" s="286"/>
      <c r="T916" s="305" t="str">
        <f t="shared" si="119"/>
        <v/>
      </c>
      <c r="U916" s="306" t="str">
        <f t="shared" si="115"/>
        <v/>
      </c>
      <c r="V916" s="289"/>
      <c r="W916" s="303"/>
      <c r="X916" s="286"/>
      <c r="Y916" s="305" t="str">
        <f>+IF(AND(W916&gt;0,V916&lt;&gt;'Data Validation (ROP used only)'!$A$25),SUM(W916:X916),"")</f>
        <v/>
      </c>
      <c r="Z916" s="307">
        <f>IF(OR(V916='Data Validation (ROP used only)'!$A$25,ISBLANK(W916),ISERROR(W916/$I916)),0,W916/$I916)</f>
        <v>0</v>
      </c>
      <c r="AA916" s="308"/>
      <c r="AB916" s="309" t="str" cm="1">
        <f t="array" ref="AB916">_xlfn.IFS(AA916="","",AA916/I916&gt;=2,I916*2,AA916/I916&lt;2,AA916)</f>
        <v/>
      </c>
      <c r="AC916" s="310" t="str">
        <f t="shared" si="120"/>
        <v/>
      </c>
      <c r="AD916" s="286"/>
      <c r="AE916" s="305" t="str">
        <f t="shared" si="121"/>
        <v/>
      </c>
      <c r="AF916" s="311">
        <f t="shared" si="122"/>
        <v>0</v>
      </c>
      <c r="AG916" s="187" t="str">
        <f>IF(L916&gt;0,L916+W916+AB916+AC916+R916+#REF!+N916,"")</f>
        <v/>
      </c>
      <c r="AH916" s="188" t="str">
        <f>IF(L916&gt;0,+X916+AD916+S916+#REF!+O916,"")</f>
        <v/>
      </c>
    </row>
    <row r="917" spans="2:34" ht="13.8" outlineLevel="1" x14ac:dyDescent="0.25">
      <c r="B917" s="1"/>
      <c r="C917" s="1"/>
      <c r="D917" s="1"/>
      <c r="E917" s="2"/>
      <c r="F917" s="1"/>
      <c r="G917" s="2"/>
      <c r="H917" s="286"/>
      <c r="I917" s="287"/>
      <c r="J917" s="288" t="str">
        <f t="shared" si="116"/>
        <v/>
      </c>
      <c r="K917" s="288">
        <f t="shared" si="117"/>
        <v>0</v>
      </c>
      <c r="L917" s="303"/>
      <c r="M917" s="304"/>
      <c r="N917" s="303"/>
      <c r="O917" s="286"/>
      <c r="P917" s="305" t="str">
        <f t="shared" si="118"/>
        <v/>
      </c>
      <c r="Q917" s="304"/>
      <c r="R917" s="303"/>
      <c r="S917" s="286"/>
      <c r="T917" s="305" t="str">
        <f t="shared" si="119"/>
        <v/>
      </c>
      <c r="U917" s="306" t="str">
        <f t="shared" si="115"/>
        <v/>
      </c>
      <c r="V917" s="289"/>
      <c r="W917" s="303"/>
      <c r="X917" s="286"/>
      <c r="Y917" s="305" t="str">
        <f>+IF(AND(W917&gt;0,V917&lt;&gt;'Data Validation (ROP used only)'!$A$25),SUM(W917:X917),"")</f>
        <v/>
      </c>
      <c r="Z917" s="307">
        <f>IF(OR(V917='Data Validation (ROP used only)'!$A$25,ISBLANK(W917),ISERROR(W917/$I917)),0,W917/$I917)</f>
        <v>0</v>
      </c>
      <c r="AA917" s="308"/>
      <c r="AB917" s="309" t="str" cm="1">
        <f t="array" ref="AB917">_xlfn.IFS(AA917="","",AA917/I917&gt;=2,I917*2,AA917/I917&lt;2,AA917)</f>
        <v/>
      </c>
      <c r="AC917" s="310" t="str">
        <f t="shared" si="120"/>
        <v/>
      </c>
      <c r="AD917" s="286"/>
      <c r="AE917" s="305" t="str">
        <f t="shared" si="121"/>
        <v/>
      </c>
      <c r="AF917" s="311">
        <f t="shared" si="122"/>
        <v>0</v>
      </c>
      <c r="AG917" s="187" t="str">
        <f>IF(L917&gt;0,L917+W917+AB917+AC917+R917+#REF!+N917,"")</f>
        <v/>
      </c>
      <c r="AH917" s="188" t="str">
        <f>IF(L917&gt;0,+X917+AD917+S917+#REF!+O917,"")</f>
        <v/>
      </c>
    </row>
    <row r="918" spans="2:34" ht="13.8" outlineLevel="1" x14ac:dyDescent="0.25">
      <c r="B918" s="1"/>
      <c r="C918" s="1"/>
      <c r="D918" s="1"/>
      <c r="E918" s="2"/>
      <c r="F918" s="1"/>
      <c r="G918" s="2"/>
      <c r="H918" s="286"/>
      <c r="I918" s="287"/>
      <c r="J918" s="288" t="str">
        <f t="shared" si="116"/>
        <v/>
      </c>
      <c r="K918" s="288">
        <f t="shared" si="117"/>
        <v>0</v>
      </c>
      <c r="L918" s="303"/>
      <c r="M918" s="304"/>
      <c r="N918" s="303"/>
      <c r="O918" s="286"/>
      <c r="P918" s="305" t="str">
        <f t="shared" si="118"/>
        <v/>
      </c>
      <c r="Q918" s="304"/>
      <c r="R918" s="303"/>
      <c r="S918" s="286"/>
      <c r="T918" s="305" t="str">
        <f t="shared" si="119"/>
        <v/>
      </c>
      <c r="U918" s="306" t="str">
        <f t="shared" si="115"/>
        <v/>
      </c>
      <c r="V918" s="289"/>
      <c r="W918" s="303"/>
      <c r="X918" s="286"/>
      <c r="Y918" s="305" t="str">
        <f>+IF(AND(W918&gt;0,V918&lt;&gt;'Data Validation (ROP used only)'!$A$25),SUM(W918:X918),"")</f>
        <v/>
      </c>
      <c r="Z918" s="307">
        <f>IF(OR(V918='Data Validation (ROP used only)'!$A$25,ISBLANK(W918),ISERROR(W918/$I918)),0,W918/$I918)</f>
        <v>0</v>
      </c>
      <c r="AA918" s="308"/>
      <c r="AB918" s="309" t="str" cm="1">
        <f t="array" ref="AB918">_xlfn.IFS(AA918="","",AA918/I918&gt;=2,I918*2,AA918/I918&lt;2,AA918)</f>
        <v/>
      </c>
      <c r="AC918" s="310" t="str">
        <f t="shared" si="120"/>
        <v/>
      </c>
      <c r="AD918" s="286"/>
      <c r="AE918" s="305" t="str">
        <f t="shared" si="121"/>
        <v/>
      </c>
      <c r="AF918" s="311">
        <f t="shared" si="122"/>
        <v>0</v>
      </c>
      <c r="AG918" s="187" t="str">
        <f>IF(L918&gt;0,L918+W918+AB918+AC918+R918+#REF!+N918,"")</f>
        <v/>
      </c>
      <c r="AH918" s="188" t="str">
        <f>IF(L918&gt;0,+X918+AD918+S918+#REF!+O918,"")</f>
        <v/>
      </c>
    </row>
    <row r="919" spans="2:34" ht="13.8" outlineLevel="1" x14ac:dyDescent="0.25">
      <c r="B919" s="1"/>
      <c r="C919" s="1"/>
      <c r="D919" s="1"/>
      <c r="E919" s="2"/>
      <c r="F919" s="1"/>
      <c r="G919" s="2"/>
      <c r="H919" s="286"/>
      <c r="I919" s="287"/>
      <c r="J919" s="288" t="str">
        <f t="shared" si="116"/>
        <v/>
      </c>
      <c r="K919" s="288">
        <f t="shared" si="117"/>
        <v>0</v>
      </c>
      <c r="L919" s="303"/>
      <c r="M919" s="304"/>
      <c r="N919" s="303"/>
      <c r="O919" s="286"/>
      <c r="P919" s="305" t="str">
        <f t="shared" si="118"/>
        <v/>
      </c>
      <c r="Q919" s="304"/>
      <c r="R919" s="303"/>
      <c r="S919" s="286"/>
      <c r="T919" s="305" t="str">
        <f t="shared" si="119"/>
        <v/>
      </c>
      <c r="U919" s="306" t="str">
        <f t="shared" si="115"/>
        <v/>
      </c>
      <c r="V919" s="289"/>
      <c r="W919" s="303"/>
      <c r="X919" s="286"/>
      <c r="Y919" s="305" t="str">
        <f>+IF(AND(W919&gt;0,V919&lt;&gt;'Data Validation (ROP used only)'!$A$25),SUM(W919:X919),"")</f>
        <v/>
      </c>
      <c r="Z919" s="307">
        <f>IF(OR(V919='Data Validation (ROP used only)'!$A$25,ISBLANK(W919),ISERROR(W919/$I919)),0,W919/$I919)</f>
        <v>0</v>
      </c>
      <c r="AA919" s="308"/>
      <c r="AB919" s="309" t="str" cm="1">
        <f t="array" ref="AB919">_xlfn.IFS(AA919="","",AA919/I919&gt;=2,I919*2,AA919/I919&lt;2,AA919)</f>
        <v/>
      </c>
      <c r="AC919" s="310" t="str">
        <f t="shared" si="120"/>
        <v/>
      </c>
      <c r="AD919" s="286"/>
      <c r="AE919" s="305" t="str">
        <f t="shared" si="121"/>
        <v/>
      </c>
      <c r="AF919" s="311">
        <f t="shared" si="122"/>
        <v>0</v>
      </c>
      <c r="AG919" s="187" t="str">
        <f>IF(L919&gt;0,L919+W919+AB919+AC919+R919+#REF!+N919,"")</f>
        <v/>
      </c>
      <c r="AH919" s="188" t="str">
        <f>IF(L919&gt;0,+X919+AD919+S919+#REF!+O919,"")</f>
        <v/>
      </c>
    </row>
    <row r="920" spans="2:34" ht="13.8" outlineLevel="1" x14ac:dyDescent="0.25">
      <c r="B920" s="1"/>
      <c r="C920" s="1"/>
      <c r="D920" s="1"/>
      <c r="E920" s="2"/>
      <c r="F920" s="1"/>
      <c r="G920" s="2"/>
      <c r="H920" s="286"/>
      <c r="I920" s="287"/>
      <c r="J920" s="288" t="str">
        <f t="shared" si="116"/>
        <v/>
      </c>
      <c r="K920" s="288">
        <f t="shared" si="117"/>
        <v>0</v>
      </c>
      <c r="L920" s="303"/>
      <c r="M920" s="304"/>
      <c r="N920" s="303"/>
      <c r="O920" s="286"/>
      <c r="P920" s="305" t="str">
        <f t="shared" si="118"/>
        <v/>
      </c>
      <c r="Q920" s="304"/>
      <c r="R920" s="303"/>
      <c r="S920" s="286"/>
      <c r="T920" s="305" t="str">
        <f t="shared" si="119"/>
        <v/>
      </c>
      <c r="U920" s="306" t="str">
        <f t="shared" si="115"/>
        <v/>
      </c>
      <c r="V920" s="289"/>
      <c r="W920" s="303"/>
      <c r="X920" s="286"/>
      <c r="Y920" s="305" t="str">
        <f>+IF(AND(W920&gt;0,V920&lt;&gt;'Data Validation (ROP used only)'!$A$25),SUM(W920:X920),"")</f>
        <v/>
      </c>
      <c r="Z920" s="307">
        <f>IF(OR(V920='Data Validation (ROP used only)'!$A$25,ISBLANK(W920),ISERROR(W920/$I920)),0,W920/$I920)</f>
        <v>0</v>
      </c>
      <c r="AA920" s="308"/>
      <c r="AB920" s="309" t="str" cm="1">
        <f t="array" ref="AB920">_xlfn.IFS(AA920="","",AA920/I920&gt;=2,I920*2,AA920/I920&lt;2,AA920)</f>
        <v/>
      </c>
      <c r="AC920" s="310" t="str">
        <f t="shared" si="120"/>
        <v/>
      </c>
      <c r="AD920" s="286"/>
      <c r="AE920" s="305" t="str">
        <f t="shared" si="121"/>
        <v/>
      </c>
      <c r="AF920" s="311">
        <f t="shared" si="122"/>
        <v>0</v>
      </c>
      <c r="AG920" s="187" t="str">
        <f>IF(L920&gt;0,L920+W920+AB920+AC920+R920+#REF!+N920,"")</f>
        <v/>
      </c>
      <c r="AH920" s="188" t="str">
        <f>IF(L920&gt;0,+X920+AD920+S920+#REF!+O920,"")</f>
        <v/>
      </c>
    </row>
    <row r="921" spans="2:34" ht="13.8" outlineLevel="1" x14ac:dyDescent="0.25">
      <c r="B921" s="1"/>
      <c r="C921" s="1"/>
      <c r="D921" s="1"/>
      <c r="E921" s="2"/>
      <c r="F921" s="1"/>
      <c r="G921" s="2"/>
      <c r="H921" s="286"/>
      <c r="I921" s="287"/>
      <c r="J921" s="288" t="str">
        <f t="shared" si="116"/>
        <v/>
      </c>
      <c r="K921" s="288">
        <f t="shared" si="117"/>
        <v>0</v>
      </c>
      <c r="L921" s="303"/>
      <c r="M921" s="304"/>
      <c r="N921" s="303"/>
      <c r="O921" s="286"/>
      <c r="P921" s="305" t="str">
        <f t="shared" si="118"/>
        <v/>
      </c>
      <c r="Q921" s="304"/>
      <c r="R921" s="303"/>
      <c r="S921" s="286"/>
      <c r="T921" s="305" t="str">
        <f t="shared" si="119"/>
        <v/>
      </c>
      <c r="U921" s="306" t="str">
        <f t="shared" si="115"/>
        <v/>
      </c>
      <c r="V921" s="289"/>
      <c r="W921" s="303"/>
      <c r="X921" s="286"/>
      <c r="Y921" s="305" t="str">
        <f>+IF(AND(W921&gt;0,V921&lt;&gt;'Data Validation (ROP used only)'!$A$25),SUM(W921:X921),"")</f>
        <v/>
      </c>
      <c r="Z921" s="307">
        <f>IF(OR(V921='Data Validation (ROP used only)'!$A$25,ISBLANK(W921),ISERROR(W921/$I921)),0,W921/$I921)</f>
        <v>0</v>
      </c>
      <c r="AA921" s="308"/>
      <c r="AB921" s="309" t="str" cm="1">
        <f t="array" ref="AB921">_xlfn.IFS(AA921="","",AA921/I921&gt;=2,I921*2,AA921/I921&lt;2,AA921)</f>
        <v/>
      </c>
      <c r="AC921" s="310" t="str">
        <f t="shared" si="120"/>
        <v/>
      </c>
      <c r="AD921" s="286"/>
      <c r="AE921" s="305" t="str">
        <f t="shared" si="121"/>
        <v/>
      </c>
      <c r="AF921" s="311">
        <f t="shared" si="122"/>
        <v>0</v>
      </c>
      <c r="AG921" s="187" t="str">
        <f>IF(L921&gt;0,L921+W921+AB921+AC921+R921+#REF!+N921,"")</f>
        <v/>
      </c>
      <c r="AH921" s="188" t="str">
        <f>IF(L921&gt;0,+X921+AD921+S921+#REF!+O921,"")</f>
        <v/>
      </c>
    </row>
    <row r="922" spans="2:34" ht="13.8" outlineLevel="1" x14ac:dyDescent="0.25">
      <c r="B922" s="1"/>
      <c r="C922" s="1"/>
      <c r="D922" s="1"/>
      <c r="E922" s="2"/>
      <c r="F922" s="1"/>
      <c r="G922" s="2"/>
      <c r="H922" s="286"/>
      <c r="I922" s="287"/>
      <c r="J922" s="288" t="str">
        <f t="shared" si="116"/>
        <v/>
      </c>
      <c r="K922" s="288">
        <f t="shared" si="117"/>
        <v>0</v>
      </c>
      <c r="L922" s="303"/>
      <c r="M922" s="304"/>
      <c r="N922" s="303"/>
      <c r="O922" s="286"/>
      <c r="P922" s="305" t="str">
        <f t="shared" si="118"/>
        <v/>
      </c>
      <c r="Q922" s="304"/>
      <c r="R922" s="303"/>
      <c r="S922" s="286"/>
      <c r="T922" s="305" t="str">
        <f t="shared" si="119"/>
        <v/>
      </c>
      <c r="U922" s="306" t="str">
        <f t="shared" si="115"/>
        <v/>
      </c>
      <c r="V922" s="289"/>
      <c r="W922" s="303"/>
      <c r="X922" s="286"/>
      <c r="Y922" s="305" t="str">
        <f>+IF(AND(W922&gt;0,V922&lt;&gt;'Data Validation (ROP used only)'!$A$25),SUM(W922:X922),"")</f>
        <v/>
      </c>
      <c r="Z922" s="307">
        <f>IF(OR(V922='Data Validation (ROP used only)'!$A$25,ISBLANK(W922),ISERROR(W922/$I922)),0,W922/$I922)</f>
        <v>0</v>
      </c>
      <c r="AA922" s="308"/>
      <c r="AB922" s="309" t="str" cm="1">
        <f t="array" ref="AB922">_xlfn.IFS(AA922="","",AA922/I922&gt;=2,I922*2,AA922/I922&lt;2,AA922)</f>
        <v/>
      </c>
      <c r="AC922" s="310" t="str">
        <f t="shared" si="120"/>
        <v/>
      </c>
      <c r="AD922" s="286"/>
      <c r="AE922" s="305" t="str">
        <f t="shared" si="121"/>
        <v/>
      </c>
      <c r="AF922" s="311">
        <f t="shared" si="122"/>
        <v>0</v>
      </c>
      <c r="AG922" s="187" t="str">
        <f>IF(L922&gt;0,L922+W922+AB922+AC922+R922+#REF!+N922,"")</f>
        <v/>
      </c>
      <c r="AH922" s="188" t="str">
        <f>IF(L922&gt;0,+X922+AD922+S922+#REF!+O922,"")</f>
        <v/>
      </c>
    </row>
    <row r="923" spans="2:34" ht="13.8" outlineLevel="1" x14ac:dyDescent="0.25">
      <c r="B923" s="1"/>
      <c r="C923" s="1"/>
      <c r="D923" s="1"/>
      <c r="E923" s="2"/>
      <c r="F923" s="1"/>
      <c r="G923" s="2"/>
      <c r="H923" s="286"/>
      <c r="I923" s="287"/>
      <c r="J923" s="288" t="str">
        <f t="shared" si="116"/>
        <v/>
      </c>
      <c r="K923" s="288">
        <f t="shared" si="117"/>
        <v>0</v>
      </c>
      <c r="L923" s="303"/>
      <c r="M923" s="304"/>
      <c r="N923" s="303"/>
      <c r="O923" s="286"/>
      <c r="P923" s="305" t="str">
        <f t="shared" si="118"/>
        <v/>
      </c>
      <c r="Q923" s="304"/>
      <c r="R923" s="303"/>
      <c r="S923" s="286"/>
      <c r="T923" s="305" t="str">
        <f t="shared" si="119"/>
        <v/>
      </c>
      <c r="U923" s="306" t="str">
        <f t="shared" si="115"/>
        <v/>
      </c>
      <c r="V923" s="289"/>
      <c r="W923" s="303"/>
      <c r="X923" s="286"/>
      <c r="Y923" s="305" t="str">
        <f>+IF(AND(W923&gt;0,V923&lt;&gt;'Data Validation (ROP used only)'!$A$25),SUM(W923:X923),"")</f>
        <v/>
      </c>
      <c r="Z923" s="307">
        <f>IF(OR(V923='Data Validation (ROP used only)'!$A$25,ISBLANK(W923),ISERROR(W923/$I923)),0,W923/$I923)</f>
        <v>0</v>
      </c>
      <c r="AA923" s="308"/>
      <c r="AB923" s="309" t="str" cm="1">
        <f t="array" ref="AB923">_xlfn.IFS(AA923="","",AA923/I923&gt;=2,I923*2,AA923/I923&lt;2,AA923)</f>
        <v/>
      </c>
      <c r="AC923" s="310" t="str">
        <f t="shared" si="120"/>
        <v/>
      </c>
      <c r="AD923" s="286"/>
      <c r="AE923" s="305" t="str">
        <f t="shared" si="121"/>
        <v/>
      </c>
      <c r="AF923" s="311">
        <f t="shared" si="122"/>
        <v>0</v>
      </c>
      <c r="AG923" s="187" t="str">
        <f>IF(L923&gt;0,L923+W923+AB923+AC923+R923+#REF!+N923,"")</f>
        <v/>
      </c>
      <c r="AH923" s="188" t="str">
        <f>IF(L923&gt;0,+X923+AD923+S923+#REF!+O923,"")</f>
        <v/>
      </c>
    </row>
    <row r="924" spans="2:34" ht="13.8" outlineLevel="1" x14ac:dyDescent="0.25">
      <c r="B924" s="1"/>
      <c r="C924" s="1"/>
      <c r="D924" s="1"/>
      <c r="E924" s="2"/>
      <c r="F924" s="1"/>
      <c r="G924" s="2"/>
      <c r="H924" s="286"/>
      <c r="I924" s="287"/>
      <c r="J924" s="288" t="str">
        <f t="shared" si="116"/>
        <v/>
      </c>
      <c r="K924" s="288">
        <f t="shared" si="117"/>
        <v>0</v>
      </c>
      <c r="L924" s="303"/>
      <c r="M924" s="304"/>
      <c r="N924" s="303"/>
      <c r="O924" s="286"/>
      <c r="P924" s="305" t="str">
        <f t="shared" si="118"/>
        <v/>
      </c>
      <c r="Q924" s="304"/>
      <c r="R924" s="303"/>
      <c r="S924" s="286"/>
      <c r="T924" s="305" t="str">
        <f t="shared" si="119"/>
        <v/>
      </c>
      <c r="U924" s="306" t="str">
        <f t="shared" si="115"/>
        <v/>
      </c>
      <c r="V924" s="289"/>
      <c r="W924" s="303"/>
      <c r="X924" s="286"/>
      <c r="Y924" s="305" t="str">
        <f>+IF(AND(W924&gt;0,V924&lt;&gt;'Data Validation (ROP used only)'!$A$25),SUM(W924:X924),"")</f>
        <v/>
      </c>
      <c r="Z924" s="307">
        <f>IF(OR(V924='Data Validation (ROP used only)'!$A$25,ISBLANK(W924),ISERROR(W924/$I924)),0,W924/$I924)</f>
        <v>0</v>
      </c>
      <c r="AA924" s="308"/>
      <c r="AB924" s="309" t="str" cm="1">
        <f t="array" ref="AB924">_xlfn.IFS(AA924="","",AA924/I924&gt;=2,I924*2,AA924/I924&lt;2,AA924)</f>
        <v/>
      </c>
      <c r="AC924" s="310" t="str">
        <f t="shared" si="120"/>
        <v/>
      </c>
      <c r="AD924" s="286"/>
      <c r="AE924" s="305" t="str">
        <f t="shared" si="121"/>
        <v/>
      </c>
      <c r="AF924" s="311">
        <f t="shared" si="122"/>
        <v>0</v>
      </c>
      <c r="AG924" s="187" t="str">
        <f>IF(L924&gt;0,L924+W924+AB924+AC924+R924+#REF!+N924,"")</f>
        <v/>
      </c>
      <c r="AH924" s="188" t="str">
        <f>IF(L924&gt;0,+X924+AD924+S924+#REF!+O924,"")</f>
        <v/>
      </c>
    </row>
    <row r="925" spans="2:34" ht="13.8" outlineLevel="1" x14ac:dyDescent="0.25">
      <c r="B925" s="1"/>
      <c r="C925" s="1"/>
      <c r="D925" s="1"/>
      <c r="E925" s="2"/>
      <c r="F925" s="1"/>
      <c r="G925" s="2"/>
      <c r="H925" s="286"/>
      <c r="I925" s="287"/>
      <c r="J925" s="288" t="str">
        <f t="shared" si="116"/>
        <v/>
      </c>
      <c r="K925" s="288">
        <f t="shared" si="117"/>
        <v>0</v>
      </c>
      <c r="L925" s="303"/>
      <c r="M925" s="304"/>
      <c r="N925" s="303"/>
      <c r="O925" s="286"/>
      <c r="P925" s="305" t="str">
        <f t="shared" si="118"/>
        <v/>
      </c>
      <c r="Q925" s="304"/>
      <c r="R925" s="303"/>
      <c r="S925" s="286"/>
      <c r="T925" s="305" t="str">
        <f t="shared" si="119"/>
        <v/>
      </c>
      <c r="U925" s="306" t="str">
        <f t="shared" si="115"/>
        <v/>
      </c>
      <c r="V925" s="289"/>
      <c r="W925" s="303"/>
      <c r="X925" s="286"/>
      <c r="Y925" s="305" t="str">
        <f>+IF(AND(W925&gt;0,V925&lt;&gt;'Data Validation (ROP used only)'!$A$25),SUM(W925:X925),"")</f>
        <v/>
      </c>
      <c r="Z925" s="307">
        <f>IF(OR(V925='Data Validation (ROP used only)'!$A$25,ISBLANK(W925),ISERROR(W925/$I925)),0,W925/$I925)</f>
        <v>0</v>
      </c>
      <c r="AA925" s="308"/>
      <c r="AB925" s="309" t="str" cm="1">
        <f t="array" ref="AB925">_xlfn.IFS(AA925="","",AA925/I925&gt;=2,I925*2,AA925/I925&lt;2,AA925)</f>
        <v/>
      </c>
      <c r="AC925" s="310" t="str">
        <f t="shared" si="120"/>
        <v/>
      </c>
      <c r="AD925" s="286"/>
      <c r="AE925" s="305" t="str">
        <f t="shared" si="121"/>
        <v/>
      </c>
      <c r="AF925" s="311">
        <f t="shared" si="122"/>
        <v>0</v>
      </c>
      <c r="AG925" s="187" t="str">
        <f>IF(L925&gt;0,L925+W925+AB925+AC925+R925+#REF!+N925,"")</f>
        <v/>
      </c>
      <c r="AH925" s="188" t="str">
        <f>IF(L925&gt;0,+X925+AD925+S925+#REF!+O925,"")</f>
        <v/>
      </c>
    </row>
    <row r="926" spans="2:34" ht="13.8" outlineLevel="1" x14ac:dyDescent="0.25">
      <c r="B926" s="1"/>
      <c r="C926" s="1"/>
      <c r="D926" s="1"/>
      <c r="E926" s="2"/>
      <c r="F926" s="1"/>
      <c r="G926" s="2"/>
      <c r="H926" s="286"/>
      <c r="I926" s="287"/>
      <c r="J926" s="288" t="str">
        <f t="shared" si="116"/>
        <v/>
      </c>
      <c r="K926" s="288">
        <f t="shared" si="117"/>
        <v>0</v>
      </c>
      <c r="L926" s="303"/>
      <c r="M926" s="304"/>
      <c r="N926" s="303"/>
      <c r="O926" s="286"/>
      <c r="P926" s="305" t="str">
        <f t="shared" si="118"/>
        <v/>
      </c>
      <c r="Q926" s="304"/>
      <c r="R926" s="303"/>
      <c r="S926" s="286"/>
      <c r="T926" s="305" t="str">
        <f t="shared" si="119"/>
        <v/>
      </c>
      <c r="U926" s="306" t="str">
        <f t="shared" si="115"/>
        <v/>
      </c>
      <c r="V926" s="289"/>
      <c r="W926" s="303"/>
      <c r="X926" s="286"/>
      <c r="Y926" s="305" t="str">
        <f>+IF(AND(W926&gt;0,V926&lt;&gt;'Data Validation (ROP used only)'!$A$25),SUM(W926:X926),"")</f>
        <v/>
      </c>
      <c r="Z926" s="307">
        <f>IF(OR(V926='Data Validation (ROP used only)'!$A$25,ISBLANK(W926),ISERROR(W926/$I926)),0,W926/$I926)</f>
        <v>0</v>
      </c>
      <c r="AA926" s="308"/>
      <c r="AB926" s="309" t="str" cm="1">
        <f t="array" ref="AB926">_xlfn.IFS(AA926="","",AA926/I926&gt;=2,I926*2,AA926/I926&lt;2,AA926)</f>
        <v/>
      </c>
      <c r="AC926" s="310" t="str">
        <f t="shared" si="120"/>
        <v/>
      </c>
      <c r="AD926" s="286"/>
      <c r="AE926" s="305" t="str">
        <f t="shared" si="121"/>
        <v/>
      </c>
      <c r="AF926" s="311">
        <f t="shared" si="122"/>
        <v>0</v>
      </c>
      <c r="AG926" s="187" t="str">
        <f>IF(L926&gt;0,L926+W926+AB926+AC926+R926+#REF!+N926,"")</f>
        <v/>
      </c>
      <c r="AH926" s="188" t="str">
        <f>IF(L926&gt;0,+X926+AD926+S926+#REF!+O926,"")</f>
        <v/>
      </c>
    </row>
    <row r="927" spans="2:34" ht="13.8" outlineLevel="1" x14ac:dyDescent="0.25">
      <c r="B927" s="1"/>
      <c r="C927" s="1"/>
      <c r="D927" s="1"/>
      <c r="E927" s="2"/>
      <c r="F927" s="1"/>
      <c r="G927" s="2"/>
      <c r="H927" s="286"/>
      <c r="I927" s="287"/>
      <c r="J927" s="288" t="str">
        <f t="shared" si="116"/>
        <v/>
      </c>
      <c r="K927" s="288">
        <f t="shared" si="117"/>
        <v>0</v>
      </c>
      <c r="L927" s="303"/>
      <c r="M927" s="304"/>
      <c r="N927" s="303"/>
      <c r="O927" s="286"/>
      <c r="P927" s="305" t="str">
        <f t="shared" si="118"/>
        <v/>
      </c>
      <c r="Q927" s="304"/>
      <c r="R927" s="303"/>
      <c r="S927" s="286"/>
      <c r="T927" s="305" t="str">
        <f t="shared" si="119"/>
        <v/>
      </c>
      <c r="U927" s="306" t="str">
        <f t="shared" si="115"/>
        <v/>
      </c>
      <c r="V927" s="289"/>
      <c r="W927" s="303"/>
      <c r="X927" s="286"/>
      <c r="Y927" s="305" t="str">
        <f>+IF(AND(W927&gt;0,V927&lt;&gt;'Data Validation (ROP used only)'!$A$25),SUM(W927:X927),"")</f>
        <v/>
      </c>
      <c r="Z927" s="307">
        <f>IF(OR(V927='Data Validation (ROP used only)'!$A$25,ISBLANK(W927),ISERROR(W927/$I927)),0,W927/$I927)</f>
        <v>0</v>
      </c>
      <c r="AA927" s="308"/>
      <c r="AB927" s="309" t="str" cm="1">
        <f t="array" ref="AB927">_xlfn.IFS(AA927="","",AA927/I927&gt;=2,I927*2,AA927/I927&lt;2,AA927)</f>
        <v/>
      </c>
      <c r="AC927" s="310" t="str">
        <f t="shared" si="120"/>
        <v/>
      </c>
      <c r="AD927" s="286"/>
      <c r="AE927" s="305" t="str">
        <f t="shared" si="121"/>
        <v/>
      </c>
      <c r="AF927" s="311">
        <f t="shared" si="122"/>
        <v>0</v>
      </c>
      <c r="AG927" s="187" t="str">
        <f>IF(L927&gt;0,L927+W927+AB927+AC927+R927+#REF!+N927,"")</f>
        <v/>
      </c>
      <c r="AH927" s="188" t="str">
        <f>IF(L927&gt;0,+X927+AD927+S927+#REF!+O927,"")</f>
        <v/>
      </c>
    </row>
    <row r="928" spans="2:34" ht="13.8" outlineLevel="1" x14ac:dyDescent="0.25">
      <c r="B928" s="1"/>
      <c r="C928" s="1"/>
      <c r="D928" s="1"/>
      <c r="E928" s="2"/>
      <c r="F928" s="1"/>
      <c r="G928" s="2"/>
      <c r="H928" s="286"/>
      <c r="I928" s="287"/>
      <c r="J928" s="288" t="str">
        <f t="shared" si="116"/>
        <v/>
      </c>
      <c r="K928" s="288">
        <f t="shared" si="117"/>
        <v>0</v>
      </c>
      <c r="L928" s="303"/>
      <c r="M928" s="304"/>
      <c r="N928" s="303"/>
      <c r="O928" s="286"/>
      <c r="P928" s="305" t="str">
        <f t="shared" si="118"/>
        <v/>
      </c>
      <c r="Q928" s="304"/>
      <c r="R928" s="303"/>
      <c r="S928" s="286"/>
      <c r="T928" s="305" t="str">
        <f t="shared" si="119"/>
        <v/>
      </c>
      <c r="U928" s="306" t="str">
        <f t="shared" si="115"/>
        <v/>
      </c>
      <c r="V928" s="289"/>
      <c r="W928" s="303"/>
      <c r="X928" s="286"/>
      <c r="Y928" s="305" t="str">
        <f>+IF(AND(W928&gt;0,V928&lt;&gt;'Data Validation (ROP used only)'!$A$25),SUM(W928:X928),"")</f>
        <v/>
      </c>
      <c r="Z928" s="307">
        <f>IF(OR(V928='Data Validation (ROP used only)'!$A$25,ISBLANK(W928),ISERROR(W928/$I928)),0,W928/$I928)</f>
        <v>0</v>
      </c>
      <c r="AA928" s="308"/>
      <c r="AB928" s="309" t="str" cm="1">
        <f t="array" ref="AB928">_xlfn.IFS(AA928="","",AA928/I928&gt;=2,I928*2,AA928/I928&lt;2,AA928)</f>
        <v/>
      </c>
      <c r="AC928" s="310" t="str">
        <f t="shared" si="120"/>
        <v/>
      </c>
      <c r="AD928" s="286"/>
      <c r="AE928" s="305" t="str">
        <f t="shared" si="121"/>
        <v/>
      </c>
      <c r="AF928" s="311">
        <f t="shared" si="122"/>
        <v>0</v>
      </c>
      <c r="AG928" s="187" t="str">
        <f>IF(L928&gt;0,L928+W928+AB928+AC928+R928+#REF!+N928,"")</f>
        <v/>
      </c>
      <c r="AH928" s="188" t="str">
        <f>IF(L928&gt;0,+X928+AD928+S928+#REF!+O928,"")</f>
        <v/>
      </c>
    </row>
    <row r="929" spans="2:34" ht="13.8" outlineLevel="1" x14ac:dyDescent="0.25">
      <c r="B929" s="1"/>
      <c r="C929" s="1"/>
      <c r="D929" s="1"/>
      <c r="E929" s="2"/>
      <c r="F929" s="1"/>
      <c r="G929" s="2"/>
      <c r="H929" s="286"/>
      <c r="I929" s="287"/>
      <c r="J929" s="288" t="str">
        <f t="shared" si="116"/>
        <v/>
      </c>
      <c r="K929" s="288">
        <f t="shared" si="117"/>
        <v>0</v>
      </c>
      <c r="L929" s="303"/>
      <c r="M929" s="304"/>
      <c r="N929" s="303"/>
      <c r="O929" s="286"/>
      <c r="P929" s="305" t="str">
        <f t="shared" si="118"/>
        <v/>
      </c>
      <c r="Q929" s="304"/>
      <c r="R929" s="303"/>
      <c r="S929" s="286"/>
      <c r="T929" s="305" t="str">
        <f t="shared" si="119"/>
        <v/>
      </c>
      <c r="U929" s="306" t="str">
        <f t="shared" si="115"/>
        <v/>
      </c>
      <c r="V929" s="289"/>
      <c r="W929" s="303"/>
      <c r="X929" s="286"/>
      <c r="Y929" s="305" t="str">
        <f>+IF(AND(W929&gt;0,V929&lt;&gt;'Data Validation (ROP used only)'!$A$25),SUM(W929:X929),"")</f>
        <v/>
      </c>
      <c r="Z929" s="307">
        <f>IF(OR(V929='Data Validation (ROP used only)'!$A$25,ISBLANK(W929),ISERROR(W929/$I929)),0,W929/$I929)</f>
        <v>0</v>
      </c>
      <c r="AA929" s="308"/>
      <c r="AB929" s="309" t="str" cm="1">
        <f t="array" ref="AB929">_xlfn.IFS(AA929="","",AA929/I929&gt;=2,I929*2,AA929/I929&lt;2,AA929)</f>
        <v/>
      </c>
      <c r="AC929" s="310" t="str">
        <f t="shared" si="120"/>
        <v/>
      </c>
      <c r="AD929" s="286"/>
      <c r="AE929" s="305" t="str">
        <f t="shared" si="121"/>
        <v/>
      </c>
      <c r="AF929" s="311">
        <f t="shared" si="122"/>
        <v>0</v>
      </c>
      <c r="AG929" s="187" t="str">
        <f>IF(L929&gt;0,L929+W929+AB929+AC929+R929+#REF!+N929,"")</f>
        <v/>
      </c>
      <c r="AH929" s="188" t="str">
        <f>IF(L929&gt;0,+X929+AD929+S929+#REF!+O929,"")</f>
        <v/>
      </c>
    </row>
    <row r="930" spans="2:34" ht="13.8" outlineLevel="1" x14ac:dyDescent="0.25">
      <c r="B930" s="1"/>
      <c r="C930" s="1"/>
      <c r="D930" s="1"/>
      <c r="E930" s="2"/>
      <c r="F930" s="1"/>
      <c r="G930" s="2"/>
      <c r="H930" s="286"/>
      <c r="I930" s="287"/>
      <c r="J930" s="288" t="str">
        <f t="shared" si="116"/>
        <v/>
      </c>
      <c r="K930" s="288">
        <f t="shared" si="117"/>
        <v>0</v>
      </c>
      <c r="L930" s="303"/>
      <c r="M930" s="304"/>
      <c r="N930" s="303"/>
      <c r="O930" s="286"/>
      <c r="P930" s="305" t="str">
        <f t="shared" si="118"/>
        <v/>
      </c>
      <c r="Q930" s="304"/>
      <c r="R930" s="303"/>
      <c r="S930" s="286"/>
      <c r="T930" s="305" t="str">
        <f t="shared" si="119"/>
        <v/>
      </c>
      <c r="U930" s="306" t="str">
        <f t="shared" si="115"/>
        <v/>
      </c>
      <c r="V930" s="289"/>
      <c r="W930" s="303"/>
      <c r="X930" s="286"/>
      <c r="Y930" s="305" t="str">
        <f>+IF(AND(W930&gt;0,V930&lt;&gt;'Data Validation (ROP used only)'!$A$25),SUM(W930:X930),"")</f>
        <v/>
      </c>
      <c r="Z930" s="307">
        <f>IF(OR(V930='Data Validation (ROP used only)'!$A$25,ISBLANK(W930),ISERROR(W930/$I930)),0,W930/$I930)</f>
        <v>0</v>
      </c>
      <c r="AA930" s="308"/>
      <c r="AB930" s="309" t="str" cm="1">
        <f t="array" ref="AB930">_xlfn.IFS(AA930="","",AA930/I930&gt;=2,I930*2,AA930/I930&lt;2,AA930)</f>
        <v/>
      </c>
      <c r="AC930" s="310" t="str">
        <f t="shared" si="120"/>
        <v/>
      </c>
      <c r="AD930" s="286"/>
      <c r="AE930" s="305" t="str">
        <f t="shared" si="121"/>
        <v/>
      </c>
      <c r="AF930" s="311">
        <f t="shared" si="122"/>
        <v>0</v>
      </c>
      <c r="AG930" s="187" t="str">
        <f>IF(L930&gt;0,L930+W930+AB930+AC930+R930+#REF!+N930,"")</f>
        <v/>
      </c>
      <c r="AH930" s="188" t="str">
        <f>IF(L930&gt;0,+X930+AD930+S930+#REF!+O930,"")</f>
        <v/>
      </c>
    </row>
    <row r="931" spans="2:34" ht="13.8" outlineLevel="1" x14ac:dyDescent="0.25">
      <c r="B931" s="1"/>
      <c r="C931" s="1"/>
      <c r="D931" s="1"/>
      <c r="E931" s="2"/>
      <c r="F931" s="1"/>
      <c r="G931" s="2"/>
      <c r="H931" s="286"/>
      <c r="I931" s="287"/>
      <c r="J931" s="288" t="str">
        <f t="shared" si="116"/>
        <v/>
      </c>
      <c r="K931" s="288">
        <f t="shared" si="117"/>
        <v>0</v>
      </c>
      <c r="L931" s="303"/>
      <c r="M931" s="304"/>
      <c r="N931" s="303"/>
      <c r="O931" s="286"/>
      <c r="P931" s="305" t="str">
        <f t="shared" si="118"/>
        <v/>
      </c>
      <c r="Q931" s="304"/>
      <c r="R931" s="303"/>
      <c r="S931" s="286"/>
      <c r="T931" s="305" t="str">
        <f t="shared" si="119"/>
        <v/>
      </c>
      <c r="U931" s="306" t="str">
        <f t="shared" si="115"/>
        <v/>
      </c>
      <c r="V931" s="289"/>
      <c r="W931" s="303"/>
      <c r="X931" s="286"/>
      <c r="Y931" s="305" t="str">
        <f>+IF(AND(W931&gt;0,V931&lt;&gt;'Data Validation (ROP used only)'!$A$25),SUM(W931:X931),"")</f>
        <v/>
      </c>
      <c r="Z931" s="307">
        <f>IF(OR(V931='Data Validation (ROP used only)'!$A$25,ISBLANK(W931),ISERROR(W931/$I931)),0,W931/$I931)</f>
        <v>0</v>
      </c>
      <c r="AA931" s="308"/>
      <c r="AB931" s="309" t="str" cm="1">
        <f t="array" ref="AB931">_xlfn.IFS(AA931="","",AA931/I931&gt;=2,I931*2,AA931/I931&lt;2,AA931)</f>
        <v/>
      </c>
      <c r="AC931" s="310" t="str">
        <f t="shared" si="120"/>
        <v/>
      </c>
      <c r="AD931" s="286"/>
      <c r="AE931" s="305" t="str">
        <f t="shared" si="121"/>
        <v/>
      </c>
      <c r="AF931" s="311">
        <f t="shared" si="122"/>
        <v>0</v>
      </c>
      <c r="AG931" s="187" t="str">
        <f>IF(L931&gt;0,L931+W931+AB931+AC931+R931+#REF!+N931,"")</f>
        <v/>
      </c>
      <c r="AH931" s="188" t="str">
        <f>IF(L931&gt;0,+X931+AD931+S931+#REF!+O931,"")</f>
        <v/>
      </c>
    </row>
    <row r="932" spans="2:34" ht="13.8" outlineLevel="1" x14ac:dyDescent="0.25">
      <c r="B932" s="1"/>
      <c r="C932" s="1"/>
      <c r="D932" s="1"/>
      <c r="E932" s="2"/>
      <c r="F932" s="1"/>
      <c r="G932" s="2"/>
      <c r="H932" s="286"/>
      <c r="I932" s="287"/>
      <c r="J932" s="288" t="str">
        <f t="shared" si="116"/>
        <v/>
      </c>
      <c r="K932" s="288">
        <f t="shared" si="117"/>
        <v>0</v>
      </c>
      <c r="L932" s="303"/>
      <c r="M932" s="304"/>
      <c r="N932" s="303"/>
      <c r="O932" s="286"/>
      <c r="P932" s="305" t="str">
        <f t="shared" si="118"/>
        <v/>
      </c>
      <c r="Q932" s="304"/>
      <c r="R932" s="303"/>
      <c r="S932" s="286"/>
      <c r="T932" s="305" t="str">
        <f t="shared" si="119"/>
        <v/>
      </c>
      <c r="U932" s="306" t="str">
        <f t="shared" si="115"/>
        <v/>
      </c>
      <c r="V932" s="289"/>
      <c r="W932" s="303"/>
      <c r="X932" s="286"/>
      <c r="Y932" s="305" t="str">
        <f>+IF(AND(W932&gt;0,V932&lt;&gt;'Data Validation (ROP used only)'!$A$25),SUM(W932:X932),"")</f>
        <v/>
      </c>
      <c r="Z932" s="307">
        <f>IF(OR(V932='Data Validation (ROP used only)'!$A$25,ISBLANK(W932),ISERROR(W932/$I932)),0,W932/$I932)</f>
        <v>0</v>
      </c>
      <c r="AA932" s="308"/>
      <c r="AB932" s="309" t="str" cm="1">
        <f t="array" ref="AB932">_xlfn.IFS(AA932="","",AA932/I932&gt;=2,I932*2,AA932/I932&lt;2,AA932)</f>
        <v/>
      </c>
      <c r="AC932" s="310" t="str">
        <f t="shared" si="120"/>
        <v/>
      </c>
      <c r="AD932" s="286"/>
      <c r="AE932" s="305" t="str">
        <f t="shared" si="121"/>
        <v/>
      </c>
      <c r="AF932" s="311">
        <f t="shared" si="122"/>
        <v>0</v>
      </c>
      <c r="AG932" s="187" t="str">
        <f>IF(L932&gt;0,L932+W932+AB932+AC932+R932+#REF!+N932,"")</f>
        <v/>
      </c>
      <c r="AH932" s="188" t="str">
        <f>IF(L932&gt;0,+X932+AD932+S932+#REF!+O932,"")</f>
        <v/>
      </c>
    </row>
    <row r="933" spans="2:34" ht="13.8" outlineLevel="1" x14ac:dyDescent="0.25">
      <c r="B933" s="1"/>
      <c r="C933" s="1"/>
      <c r="D933" s="1"/>
      <c r="E933" s="2"/>
      <c r="F933" s="1"/>
      <c r="G933" s="2"/>
      <c r="H933" s="286"/>
      <c r="I933" s="287"/>
      <c r="J933" s="288" t="str">
        <f t="shared" si="116"/>
        <v/>
      </c>
      <c r="K933" s="288">
        <f t="shared" si="117"/>
        <v>0</v>
      </c>
      <c r="L933" s="303"/>
      <c r="M933" s="304"/>
      <c r="N933" s="303"/>
      <c r="O933" s="286"/>
      <c r="P933" s="305" t="str">
        <f t="shared" si="118"/>
        <v/>
      </c>
      <c r="Q933" s="304"/>
      <c r="R933" s="303"/>
      <c r="S933" s="286"/>
      <c r="T933" s="305" t="str">
        <f t="shared" si="119"/>
        <v/>
      </c>
      <c r="U933" s="306" t="str">
        <f t="shared" si="115"/>
        <v/>
      </c>
      <c r="V933" s="289"/>
      <c r="W933" s="303"/>
      <c r="X933" s="286"/>
      <c r="Y933" s="305" t="str">
        <f>+IF(AND(W933&gt;0,V933&lt;&gt;'Data Validation (ROP used only)'!$A$25),SUM(W933:X933),"")</f>
        <v/>
      </c>
      <c r="Z933" s="307">
        <f>IF(OR(V933='Data Validation (ROP used only)'!$A$25,ISBLANK(W933),ISERROR(W933/$I933)),0,W933/$I933)</f>
        <v>0</v>
      </c>
      <c r="AA933" s="308"/>
      <c r="AB933" s="309" t="str" cm="1">
        <f t="array" ref="AB933">_xlfn.IFS(AA933="","",AA933/I933&gt;=2,I933*2,AA933/I933&lt;2,AA933)</f>
        <v/>
      </c>
      <c r="AC933" s="310" t="str">
        <f t="shared" si="120"/>
        <v/>
      </c>
      <c r="AD933" s="286"/>
      <c r="AE933" s="305" t="str">
        <f t="shared" si="121"/>
        <v/>
      </c>
      <c r="AF933" s="311">
        <f t="shared" si="122"/>
        <v>0</v>
      </c>
      <c r="AG933" s="187" t="str">
        <f>IF(L933&gt;0,L933+W933+AB933+AC933+R933+#REF!+N933,"")</f>
        <v/>
      </c>
      <c r="AH933" s="188" t="str">
        <f>IF(L933&gt;0,+X933+AD933+S933+#REF!+O933,"")</f>
        <v/>
      </c>
    </row>
    <row r="934" spans="2:34" ht="13.8" outlineLevel="1" x14ac:dyDescent="0.25">
      <c r="B934" s="1"/>
      <c r="C934" s="1"/>
      <c r="D934" s="1"/>
      <c r="E934" s="2"/>
      <c r="F934" s="1"/>
      <c r="G934" s="2"/>
      <c r="H934" s="286"/>
      <c r="I934" s="287"/>
      <c r="J934" s="288" t="str">
        <f t="shared" si="116"/>
        <v/>
      </c>
      <c r="K934" s="288">
        <f t="shared" si="117"/>
        <v>0</v>
      </c>
      <c r="L934" s="303"/>
      <c r="M934" s="304"/>
      <c r="N934" s="303"/>
      <c r="O934" s="286"/>
      <c r="P934" s="305" t="str">
        <f t="shared" si="118"/>
        <v/>
      </c>
      <c r="Q934" s="304"/>
      <c r="R934" s="303"/>
      <c r="S934" s="286"/>
      <c r="T934" s="305" t="str">
        <f t="shared" si="119"/>
        <v/>
      </c>
      <c r="U934" s="306" t="str">
        <f t="shared" si="115"/>
        <v/>
      </c>
      <c r="V934" s="289"/>
      <c r="W934" s="303"/>
      <c r="X934" s="286"/>
      <c r="Y934" s="305" t="str">
        <f>+IF(AND(W934&gt;0,V934&lt;&gt;'Data Validation (ROP used only)'!$A$25),SUM(W934:X934),"")</f>
        <v/>
      </c>
      <c r="Z934" s="307">
        <f>IF(OR(V934='Data Validation (ROP used only)'!$A$25,ISBLANK(W934),ISERROR(W934/$I934)),0,W934/$I934)</f>
        <v>0</v>
      </c>
      <c r="AA934" s="308"/>
      <c r="AB934" s="309" t="str" cm="1">
        <f t="array" ref="AB934">_xlfn.IFS(AA934="","",AA934/I934&gt;=2,I934*2,AA934/I934&lt;2,AA934)</f>
        <v/>
      </c>
      <c r="AC934" s="310" t="str">
        <f t="shared" si="120"/>
        <v/>
      </c>
      <c r="AD934" s="286"/>
      <c r="AE934" s="305" t="str">
        <f t="shared" si="121"/>
        <v/>
      </c>
      <c r="AF934" s="311">
        <f t="shared" si="122"/>
        <v>0</v>
      </c>
      <c r="AG934" s="187" t="str">
        <f>IF(L934&gt;0,L934+W934+AB934+AC934+R934+#REF!+N934,"")</f>
        <v/>
      </c>
      <c r="AH934" s="188" t="str">
        <f>IF(L934&gt;0,+X934+AD934+S934+#REF!+O934,"")</f>
        <v/>
      </c>
    </row>
    <row r="935" spans="2:34" ht="13.8" outlineLevel="1" x14ac:dyDescent="0.25">
      <c r="B935" s="1"/>
      <c r="C935" s="1"/>
      <c r="D935" s="1"/>
      <c r="E935" s="2"/>
      <c r="F935" s="1"/>
      <c r="G935" s="2"/>
      <c r="H935" s="286"/>
      <c r="I935" s="287"/>
      <c r="J935" s="288" t="str">
        <f t="shared" si="116"/>
        <v/>
      </c>
      <c r="K935" s="288">
        <f t="shared" si="117"/>
        <v>0</v>
      </c>
      <c r="L935" s="303"/>
      <c r="M935" s="304"/>
      <c r="N935" s="303"/>
      <c r="O935" s="286"/>
      <c r="P935" s="305" t="str">
        <f t="shared" si="118"/>
        <v/>
      </c>
      <c r="Q935" s="304"/>
      <c r="R935" s="303"/>
      <c r="S935" s="286"/>
      <c r="T935" s="305" t="str">
        <f t="shared" si="119"/>
        <v/>
      </c>
      <c r="U935" s="306" t="str">
        <f t="shared" si="115"/>
        <v/>
      </c>
      <c r="V935" s="289"/>
      <c r="W935" s="303"/>
      <c r="X935" s="286"/>
      <c r="Y935" s="305" t="str">
        <f>+IF(AND(W935&gt;0,V935&lt;&gt;'Data Validation (ROP used only)'!$A$25),SUM(W935:X935),"")</f>
        <v/>
      </c>
      <c r="Z935" s="307">
        <f>IF(OR(V935='Data Validation (ROP used only)'!$A$25,ISBLANK(W935),ISERROR(W935/$I935)),0,W935/$I935)</f>
        <v>0</v>
      </c>
      <c r="AA935" s="308"/>
      <c r="AB935" s="309" t="str" cm="1">
        <f t="array" ref="AB935">_xlfn.IFS(AA935="","",AA935/I935&gt;=2,I935*2,AA935/I935&lt;2,AA935)</f>
        <v/>
      </c>
      <c r="AC935" s="310" t="str">
        <f t="shared" si="120"/>
        <v/>
      </c>
      <c r="AD935" s="286"/>
      <c r="AE935" s="305" t="str">
        <f t="shared" si="121"/>
        <v/>
      </c>
      <c r="AF935" s="311">
        <f t="shared" si="122"/>
        <v>0</v>
      </c>
      <c r="AG935" s="187" t="str">
        <f>IF(L935&gt;0,L935+W935+AB935+AC935+R935+#REF!+N935,"")</f>
        <v/>
      </c>
      <c r="AH935" s="188" t="str">
        <f>IF(L935&gt;0,+X935+AD935+S935+#REF!+O935,"")</f>
        <v/>
      </c>
    </row>
    <row r="936" spans="2:34" ht="13.8" outlineLevel="1" x14ac:dyDescent="0.25">
      <c r="B936" s="1"/>
      <c r="C936" s="1"/>
      <c r="D936" s="1"/>
      <c r="E936" s="2"/>
      <c r="F936" s="1"/>
      <c r="G936" s="2"/>
      <c r="H936" s="286"/>
      <c r="I936" s="287"/>
      <c r="J936" s="288" t="str">
        <f t="shared" si="116"/>
        <v/>
      </c>
      <c r="K936" s="288">
        <f t="shared" si="117"/>
        <v>0</v>
      </c>
      <c r="L936" s="303"/>
      <c r="M936" s="304"/>
      <c r="N936" s="303"/>
      <c r="O936" s="286"/>
      <c r="P936" s="305" t="str">
        <f t="shared" si="118"/>
        <v/>
      </c>
      <c r="Q936" s="304"/>
      <c r="R936" s="303"/>
      <c r="S936" s="286"/>
      <c r="T936" s="305" t="str">
        <f t="shared" si="119"/>
        <v/>
      </c>
      <c r="U936" s="306" t="str">
        <f t="shared" si="115"/>
        <v/>
      </c>
      <c r="V936" s="289"/>
      <c r="W936" s="303"/>
      <c r="X936" s="286"/>
      <c r="Y936" s="305" t="str">
        <f>+IF(AND(W936&gt;0,V936&lt;&gt;'Data Validation (ROP used only)'!$A$25),SUM(W936:X936),"")</f>
        <v/>
      </c>
      <c r="Z936" s="307">
        <f>IF(OR(V936='Data Validation (ROP used only)'!$A$25,ISBLANK(W936),ISERROR(W936/$I936)),0,W936/$I936)</f>
        <v>0</v>
      </c>
      <c r="AA936" s="308"/>
      <c r="AB936" s="309" t="str" cm="1">
        <f t="array" ref="AB936">_xlfn.IFS(AA936="","",AA936/I936&gt;=2,I936*2,AA936/I936&lt;2,AA936)</f>
        <v/>
      </c>
      <c r="AC936" s="310" t="str">
        <f t="shared" si="120"/>
        <v/>
      </c>
      <c r="AD936" s="286"/>
      <c r="AE936" s="305" t="str">
        <f t="shared" si="121"/>
        <v/>
      </c>
      <c r="AF936" s="311">
        <f t="shared" si="122"/>
        <v>0</v>
      </c>
      <c r="AG936" s="187" t="str">
        <f>IF(L936&gt;0,L936+W936+AB936+AC936+R936+#REF!+N936,"")</f>
        <v/>
      </c>
      <c r="AH936" s="188" t="str">
        <f>IF(L936&gt;0,+X936+AD936+S936+#REF!+O936,"")</f>
        <v/>
      </c>
    </row>
    <row r="937" spans="2:34" ht="13.8" outlineLevel="1" x14ac:dyDescent="0.25">
      <c r="B937" s="1"/>
      <c r="C937" s="1"/>
      <c r="D937" s="1"/>
      <c r="E937" s="2"/>
      <c r="F937" s="1"/>
      <c r="G937" s="2"/>
      <c r="H937" s="286"/>
      <c r="I937" s="287"/>
      <c r="J937" s="288" t="str">
        <f t="shared" si="116"/>
        <v/>
      </c>
      <c r="K937" s="288">
        <f t="shared" si="117"/>
        <v>0</v>
      </c>
      <c r="L937" s="303"/>
      <c r="M937" s="304"/>
      <c r="N937" s="303"/>
      <c r="O937" s="286"/>
      <c r="P937" s="305" t="str">
        <f t="shared" si="118"/>
        <v/>
      </c>
      <c r="Q937" s="304"/>
      <c r="R937" s="303"/>
      <c r="S937" s="286"/>
      <c r="T937" s="305" t="str">
        <f t="shared" si="119"/>
        <v/>
      </c>
      <c r="U937" s="306" t="str">
        <f t="shared" si="115"/>
        <v/>
      </c>
      <c r="V937" s="289"/>
      <c r="W937" s="303"/>
      <c r="X937" s="286"/>
      <c r="Y937" s="305" t="str">
        <f>+IF(AND(W937&gt;0,V937&lt;&gt;'Data Validation (ROP used only)'!$A$25),SUM(W937:X937),"")</f>
        <v/>
      </c>
      <c r="Z937" s="307">
        <f>IF(OR(V937='Data Validation (ROP used only)'!$A$25,ISBLANK(W937),ISERROR(W937/$I937)),0,W937/$I937)</f>
        <v>0</v>
      </c>
      <c r="AA937" s="308"/>
      <c r="AB937" s="309" t="str" cm="1">
        <f t="array" ref="AB937">_xlfn.IFS(AA937="","",AA937/I937&gt;=2,I937*2,AA937/I937&lt;2,AA937)</f>
        <v/>
      </c>
      <c r="AC937" s="310" t="str">
        <f t="shared" si="120"/>
        <v/>
      </c>
      <c r="AD937" s="286"/>
      <c r="AE937" s="305" t="str">
        <f t="shared" si="121"/>
        <v/>
      </c>
      <c r="AF937" s="311">
        <f t="shared" si="122"/>
        <v>0</v>
      </c>
      <c r="AG937" s="187" t="str">
        <f>IF(L937&gt;0,L937+W937+AB937+AC937+R937+#REF!+N937,"")</f>
        <v/>
      </c>
      <c r="AH937" s="188" t="str">
        <f>IF(L937&gt;0,+X937+AD937+S937+#REF!+O937,"")</f>
        <v/>
      </c>
    </row>
    <row r="938" spans="2:34" ht="13.8" outlineLevel="1" x14ac:dyDescent="0.25">
      <c r="B938" s="1"/>
      <c r="C938" s="1"/>
      <c r="D938" s="1"/>
      <c r="E938" s="2"/>
      <c r="F938" s="1"/>
      <c r="G938" s="2"/>
      <c r="H938" s="286"/>
      <c r="I938" s="287"/>
      <c r="J938" s="288" t="str">
        <f t="shared" si="116"/>
        <v/>
      </c>
      <c r="K938" s="288">
        <f t="shared" si="117"/>
        <v>0</v>
      </c>
      <c r="L938" s="303"/>
      <c r="M938" s="304"/>
      <c r="N938" s="303"/>
      <c r="O938" s="286"/>
      <c r="P938" s="305" t="str">
        <f t="shared" si="118"/>
        <v/>
      </c>
      <c r="Q938" s="304"/>
      <c r="R938" s="303"/>
      <c r="S938" s="286"/>
      <c r="T938" s="305" t="str">
        <f t="shared" si="119"/>
        <v/>
      </c>
      <c r="U938" s="306" t="str">
        <f t="shared" si="115"/>
        <v/>
      </c>
      <c r="V938" s="289"/>
      <c r="W938" s="303"/>
      <c r="X938" s="286"/>
      <c r="Y938" s="305" t="str">
        <f>+IF(AND(W938&gt;0,V938&lt;&gt;'Data Validation (ROP used only)'!$A$25),SUM(W938:X938),"")</f>
        <v/>
      </c>
      <c r="Z938" s="307">
        <f>IF(OR(V938='Data Validation (ROP used only)'!$A$25,ISBLANK(W938),ISERROR(W938/$I938)),0,W938/$I938)</f>
        <v>0</v>
      </c>
      <c r="AA938" s="308"/>
      <c r="AB938" s="309" t="str" cm="1">
        <f t="array" ref="AB938">_xlfn.IFS(AA938="","",AA938/I938&gt;=2,I938*2,AA938/I938&lt;2,AA938)</f>
        <v/>
      </c>
      <c r="AC938" s="310" t="str">
        <f t="shared" si="120"/>
        <v/>
      </c>
      <c r="AD938" s="286"/>
      <c r="AE938" s="305" t="str">
        <f t="shared" si="121"/>
        <v/>
      </c>
      <c r="AF938" s="311">
        <f t="shared" si="122"/>
        <v>0</v>
      </c>
      <c r="AG938" s="187" t="str">
        <f>IF(L938&gt;0,L938+W938+AB938+AC938+R938+#REF!+N938,"")</f>
        <v/>
      </c>
      <c r="AH938" s="188" t="str">
        <f>IF(L938&gt;0,+X938+AD938+S938+#REF!+O938,"")</f>
        <v/>
      </c>
    </row>
    <row r="939" spans="2:34" ht="13.8" outlineLevel="1" x14ac:dyDescent="0.25">
      <c r="B939" s="1"/>
      <c r="C939" s="1"/>
      <c r="D939" s="1"/>
      <c r="E939" s="2"/>
      <c r="F939" s="1"/>
      <c r="G939" s="2"/>
      <c r="H939" s="286"/>
      <c r="I939" s="287"/>
      <c r="J939" s="288" t="str">
        <f t="shared" si="116"/>
        <v/>
      </c>
      <c r="K939" s="288">
        <f t="shared" si="117"/>
        <v>0</v>
      </c>
      <c r="L939" s="303"/>
      <c r="M939" s="304"/>
      <c r="N939" s="303"/>
      <c r="O939" s="286"/>
      <c r="P939" s="305" t="str">
        <f t="shared" si="118"/>
        <v/>
      </c>
      <c r="Q939" s="304"/>
      <c r="R939" s="303"/>
      <c r="S939" s="286"/>
      <c r="T939" s="305" t="str">
        <f t="shared" si="119"/>
        <v/>
      </c>
      <c r="U939" s="306" t="str">
        <f t="shared" si="115"/>
        <v/>
      </c>
      <c r="V939" s="289"/>
      <c r="W939" s="303"/>
      <c r="X939" s="286"/>
      <c r="Y939" s="305" t="str">
        <f>+IF(AND(W939&gt;0,V939&lt;&gt;'Data Validation (ROP used only)'!$A$25),SUM(W939:X939),"")</f>
        <v/>
      </c>
      <c r="Z939" s="307">
        <f>IF(OR(V939='Data Validation (ROP used only)'!$A$25,ISBLANK(W939),ISERROR(W939/$I939)),0,W939/$I939)</f>
        <v>0</v>
      </c>
      <c r="AA939" s="308"/>
      <c r="AB939" s="309" t="str" cm="1">
        <f t="array" ref="AB939">_xlfn.IFS(AA939="","",AA939/I939&gt;=2,I939*2,AA939/I939&lt;2,AA939)</f>
        <v/>
      </c>
      <c r="AC939" s="310" t="str">
        <f t="shared" si="120"/>
        <v/>
      </c>
      <c r="AD939" s="286"/>
      <c r="AE939" s="305" t="str">
        <f t="shared" si="121"/>
        <v/>
      </c>
      <c r="AF939" s="311">
        <f t="shared" si="122"/>
        <v>0</v>
      </c>
      <c r="AG939" s="187" t="str">
        <f>IF(L939&gt;0,L939+W939+AB939+AC939+R939+#REF!+N939,"")</f>
        <v/>
      </c>
      <c r="AH939" s="188" t="str">
        <f>IF(L939&gt;0,+X939+AD939+S939+#REF!+O939,"")</f>
        <v/>
      </c>
    </row>
    <row r="940" spans="2:34" ht="13.8" outlineLevel="1" x14ac:dyDescent="0.25">
      <c r="B940" s="1"/>
      <c r="C940" s="1"/>
      <c r="D940" s="1"/>
      <c r="E940" s="2"/>
      <c r="F940" s="1"/>
      <c r="G940" s="2"/>
      <c r="H940" s="286"/>
      <c r="I940" s="287"/>
      <c r="J940" s="288" t="str">
        <f t="shared" si="116"/>
        <v/>
      </c>
      <c r="K940" s="288">
        <f t="shared" si="117"/>
        <v>0</v>
      </c>
      <c r="L940" s="303"/>
      <c r="M940" s="304"/>
      <c r="N940" s="303"/>
      <c r="O940" s="286"/>
      <c r="P940" s="305" t="str">
        <f t="shared" si="118"/>
        <v/>
      </c>
      <c r="Q940" s="304"/>
      <c r="R940" s="303"/>
      <c r="S940" s="286"/>
      <c r="T940" s="305" t="str">
        <f t="shared" si="119"/>
        <v/>
      </c>
      <c r="U940" s="306" t="str">
        <f t="shared" si="115"/>
        <v/>
      </c>
      <c r="V940" s="289"/>
      <c r="W940" s="303"/>
      <c r="X940" s="286"/>
      <c r="Y940" s="305" t="str">
        <f>+IF(AND(W940&gt;0,V940&lt;&gt;'Data Validation (ROP used only)'!$A$25),SUM(W940:X940),"")</f>
        <v/>
      </c>
      <c r="Z940" s="307">
        <f>IF(OR(V940='Data Validation (ROP used only)'!$A$25,ISBLANK(W940),ISERROR(W940/$I940)),0,W940/$I940)</f>
        <v>0</v>
      </c>
      <c r="AA940" s="308"/>
      <c r="AB940" s="309" t="str" cm="1">
        <f t="array" ref="AB940">_xlfn.IFS(AA940="","",AA940/I940&gt;=2,I940*2,AA940/I940&lt;2,AA940)</f>
        <v/>
      </c>
      <c r="AC940" s="310" t="str">
        <f t="shared" si="120"/>
        <v/>
      </c>
      <c r="AD940" s="286"/>
      <c r="AE940" s="305" t="str">
        <f t="shared" si="121"/>
        <v/>
      </c>
      <c r="AF940" s="311">
        <f t="shared" si="122"/>
        <v>0</v>
      </c>
      <c r="AG940" s="187" t="str">
        <f>IF(L940&gt;0,L940+W940+AB940+AC940+R940+#REF!+N940,"")</f>
        <v/>
      </c>
      <c r="AH940" s="188" t="str">
        <f>IF(L940&gt;0,+X940+AD940+S940+#REF!+O940,"")</f>
        <v/>
      </c>
    </row>
    <row r="941" spans="2:34" ht="13.8" outlineLevel="1" x14ac:dyDescent="0.25">
      <c r="B941" s="1"/>
      <c r="C941" s="1"/>
      <c r="D941" s="1"/>
      <c r="E941" s="2"/>
      <c r="F941" s="1"/>
      <c r="G941" s="2"/>
      <c r="H941" s="286"/>
      <c r="I941" s="287"/>
      <c r="J941" s="288" t="str">
        <f t="shared" si="116"/>
        <v/>
      </c>
      <c r="K941" s="288">
        <f t="shared" si="117"/>
        <v>0</v>
      </c>
      <c r="L941" s="303"/>
      <c r="M941" s="304"/>
      <c r="N941" s="303"/>
      <c r="O941" s="286"/>
      <c r="P941" s="305" t="str">
        <f t="shared" si="118"/>
        <v/>
      </c>
      <c r="Q941" s="304"/>
      <c r="R941" s="303"/>
      <c r="S941" s="286"/>
      <c r="T941" s="305" t="str">
        <f t="shared" si="119"/>
        <v/>
      </c>
      <c r="U941" s="306" t="str">
        <f t="shared" si="115"/>
        <v/>
      </c>
      <c r="V941" s="289"/>
      <c r="W941" s="303"/>
      <c r="X941" s="286"/>
      <c r="Y941" s="305" t="str">
        <f>+IF(AND(W941&gt;0,V941&lt;&gt;'Data Validation (ROP used only)'!$A$25),SUM(W941:X941),"")</f>
        <v/>
      </c>
      <c r="Z941" s="307">
        <f>IF(OR(V941='Data Validation (ROP used only)'!$A$25,ISBLANK(W941),ISERROR(W941/$I941)),0,W941/$I941)</f>
        <v>0</v>
      </c>
      <c r="AA941" s="308"/>
      <c r="AB941" s="309" t="str" cm="1">
        <f t="array" ref="AB941">_xlfn.IFS(AA941="","",AA941/I941&gt;=2,I941*2,AA941/I941&lt;2,AA941)</f>
        <v/>
      </c>
      <c r="AC941" s="310" t="str">
        <f t="shared" si="120"/>
        <v/>
      </c>
      <c r="AD941" s="286"/>
      <c r="AE941" s="305" t="str">
        <f t="shared" si="121"/>
        <v/>
      </c>
      <c r="AF941" s="311">
        <f t="shared" si="122"/>
        <v>0</v>
      </c>
      <c r="AG941" s="187" t="str">
        <f>IF(L941&gt;0,L941+W941+AB941+AC941+R941+#REF!+N941,"")</f>
        <v/>
      </c>
      <c r="AH941" s="188" t="str">
        <f>IF(L941&gt;0,+X941+AD941+S941+#REF!+O941,"")</f>
        <v/>
      </c>
    </row>
    <row r="942" spans="2:34" ht="13.8" outlineLevel="1" x14ac:dyDescent="0.25">
      <c r="B942" s="1"/>
      <c r="C942" s="1"/>
      <c r="D942" s="1"/>
      <c r="E942" s="2"/>
      <c r="F942" s="1"/>
      <c r="G942" s="2"/>
      <c r="H942" s="286"/>
      <c r="I942" s="287"/>
      <c r="J942" s="288" t="str">
        <f t="shared" si="116"/>
        <v/>
      </c>
      <c r="K942" s="288">
        <f t="shared" si="117"/>
        <v>0</v>
      </c>
      <c r="L942" s="303"/>
      <c r="M942" s="304"/>
      <c r="N942" s="303"/>
      <c r="O942" s="286"/>
      <c r="P942" s="305" t="str">
        <f t="shared" si="118"/>
        <v/>
      </c>
      <c r="Q942" s="304"/>
      <c r="R942" s="303"/>
      <c r="S942" s="286"/>
      <c r="T942" s="305" t="str">
        <f t="shared" si="119"/>
        <v/>
      </c>
      <c r="U942" s="306" t="str">
        <f t="shared" si="115"/>
        <v/>
      </c>
      <c r="V942" s="289"/>
      <c r="W942" s="303"/>
      <c r="X942" s="286"/>
      <c r="Y942" s="305" t="str">
        <f>+IF(AND(W942&gt;0,V942&lt;&gt;'Data Validation (ROP used only)'!$A$25),SUM(W942:X942),"")</f>
        <v/>
      </c>
      <c r="Z942" s="307">
        <f>IF(OR(V942='Data Validation (ROP used only)'!$A$25,ISBLANK(W942),ISERROR(W942/$I942)),0,W942/$I942)</f>
        <v>0</v>
      </c>
      <c r="AA942" s="308"/>
      <c r="AB942" s="309" t="str" cm="1">
        <f t="array" ref="AB942">_xlfn.IFS(AA942="","",AA942/I942&gt;=2,I942*2,AA942/I942&lt;2,AA942)</f>
        <v/>
      </c>
      <c r="AC942" s="310" t="str">
        <f t="shared" si="120"/>
        <v/>
      </c>
      <c r="AD942" s="286"/>
      <c r="AE942" s="305" t="str">
        <f t="shared" si="121"/>
        <v/>
      </c>
      <c r="AF942" s="311">
        <f t="shared" si="122"/>
        <v>0</v>
      </c>
      <c r="AG942" s="187" t="str">
        <f>IF(L942&gt;0,L942+W942+AB942+AC942+R942+#REF!+N942,"")</f>
        <v/>
      </c>
      <c r="AH942" s="188" t="str">
        <f>IF(L942&gt;0,+X942+AD942+S942+#REF!+O942,"")</f>
        <v/>
      </c>
    </row>
    <row r="943" spans="2:34" ht="13.8" outlineLevel="1" x14ac:dyDescent="0.25">
      <c r="B943" s="1"/>
      <c r="C943" s="1"/>
      <c r="D943" s="1"/>
      <c r="E943" s="2"/>
      <c r="F943" s="1"/>
      <c r="G943" s="2"/>
      <c r="H943" s="286"/>
      <c r="I943" s="287"/>
      <c r="J943" s="288" t="str">
        <f t="shared" si="116"/>
        <v/>
      </c>
      <c r="K943" s="288">
        <f t="shared" si="117"/>
        <v>0</v>
      </c>
      <c r="L943" s="303"/>
      <c r="M943" s="304"/>
      <c r="N943" s="303"/>
      <c r="O943" s="286"/>
      <c r="P943" s="305" t="str">
        <f t="shared" si="118"/>
        <v/>
      </c>
      <c r="Q943" s="304"/>
      <c r="R943" s="303"/>
      <c r="S943" s="286"/>
      <c r="T943" s="305" t="str">
        <f t="shared" si="119"/>
        <v/>
      </c>
      <c r="U943" s="306" t="str">
        <f t="shared" si="115"/>
        <v/>
      </c>
      <c r="V943" s="289"/>
      <c r="W943" s="303"/>
      <c r="X943" s="286"/>
      <c r="Y943" s="305" t="str">
        <f>+IF(AND(W943&gt;0,V943&lt;&gt;'Data Validation (ROP used only)'!$A$25),SUM(W943:X943),"")</f>
        <v/>
      </c>
      <c r="Z943" s="307">
        <f>IF(OR(V943='Data Validation (ROP used only)'!$A$25,ISBLANK(W943),ISERROR(W943/$I943)),0,W943/$I943)</f>
        <v>0</v>
      </c>
      <c r="AA943" s="308"/>
      <c r="AB943" s="309" t="str" cm="1">
        <f t="array" ref="AB943">_xlfn.IFS(AA943="","",AA943/I943&gt;=2,I943*2,AA943/I943&lt;2,AA943)</f>
        <v/>
      </c>
      <c r="AC943" s="310" t="str">
        <f t="shared" si="120"/>
        <v/>
      </c>
      <c r="AD943" s="286"/>
      <c r="AE943" s="305" t="str">
        <f t="shared" si="121"/>
        <v/>
      </c>
      <c r="AF943" s="311">
        <f t="shared" si="122"/>
        <v>0</v>
      </c>
      <c r="AG943" s="187" t="str">
        <f>IF(L943&gt;0,L943+W943+AB943+AC943+R943+#REF!+N943,"")</f>
        <v/>
      </c>
      <c r="AH943" s="188" t="str">
        <f>IF(L943&gt;0,+X943+AD943+S943+#REF!+O943,"")</f>
        <v/>
      </c>
    </row>
    <row r="944" spans="2:34" ht="13.8" outlineLevel="1" x14ac:dyDescent="0.25">
      <c r="B944" s="1"/>
      <c r="C944" s="1"/>
      <c r="D944" s="1"/>
      <c r="E944" s="2"/>
      <c r="F944" s="1"/>
      <c r="G944" s="2"/>
      <c r="H944" s="286"/>
      <c r="I944" s="287"/>
      <c r="J944" s="288" t="str">
        <f t="shared" si="116"/>
        <v/>
      </c>
      <c r="K944" s="288">
        <f t="shared" si="117"/>
        <v>0</v>
      </c>
      <c r="L944" s="303"/>
      <c r="M944" s="304"/>
      <c r="N944" s="303"/>
      <c r="O944" s="286"/>
      <c r="P944" s="305" t="str">
        <f t="shared" si="118"/>
        <v/>
      </c>
      <c r="Q944" s="304"/>
      <c r="R944" s="303"/>
      <c r="S944" s="286"/>
      <c r="T944" s="305" t="str">
        <f t="shared" si="119"/>
        <v/>
      </c>
      <c r="U944" s="306" t="str">
        <f t="shared" si="115"/>
        <v/>
      </c>
      <c r="V944" s="289"/>
      <c r="W944" s="303"/>
      <c r="X944" s="286"/>
      <c r="Y944" s="305" t="str">
        <f>+IF(AND(W944&gt;0,V944&lt;&gt;'Data Validation (ROP used only)'!$A$25),SUM(W944:X944),"")</f>
        <v/>
      </c>
      <c r="Z944" s="307">
        <f>IF(OR(V944='Data Validation (ROP used only)'!$A$25,ISBLANK(W944),ISERROR(W944/$I944)),0,W944/$I944)</f>
        <v>0</v>
      </c>
      <c r="AA944" s="308"/>
      <c r="AB944" s="309" t="str" cm="1">
        <f t="array" ref="AB944">_xlfn.IFS(AA944="","",AA944/I944&gt;=2,I944*2,AA944/I944&lt;2,AA944)</f>
        <v/>
      </c>
      <c r="AC944" s="310" t="str">
        <f t="shared" si="120"/>
        <v/>
      </c>
      <c r="AD944" s="286"/>
      <c r="AE944" s="305" t="str">
        <f t="shared" si="121"/>
        <v/>
      </c>
      <c r="AF944" s="311">
        <f t="shared" si="122"/>
        <v>0</v>
      </c>
      <c r="AG944" s="187" t="str">
        <f>IF(L944&gt;0,L944+W944+AB944+AC944+R944+#REF!+N944,"")</f>
        <v/>
      </c>
      <c r="AH944" s="188" t="str">
        <f>IF(L944&gt;0,+X944+AD944+S944+#REF!+O944,"")</f>
        <v/>
      </c>
    </row>
    <row r="945" spans="2:34" ht="13.8" outlineLevel="1" x14ac:dyDescent="0.25">
      <c r="B945" s="1"/>
      <c r="C945" s="1"/>
      <c r="D945" s="1"/>
      <c r="E945" s="2"/>
      <c r="F945" s="1"/>
      <c r="G945" s="2"/>
      <c r="H945" s="286"/>
      <c r="I945" s="287"/>
      <c r="J945" s="288" t="str">
        <f t="shared" si="116"/>
        <v/>
      </c>
      <c r="K945" s="288">
        <f t="shared" si="117"/>
        <v>0</v>
      </c>
      <c r="L945" s="303"/>
      <c r="M945" s="304"/>
      <c r="N945" s="303"/>
      <c r="O945" s="286"/>
      <c r="P945" s="305" t="str">
        <f t="shared" si="118"/>
        <v/>
      </c>
      <c r="Q945" s="304"/>
      <c r="R945" s="303"/>
      <c r="S945" s="286"/>
      <c r="T945" s="305" t="str">
        <f t="shared" si="119"/>
        <v/>
      </c>
      <c r="U945" s="306" t="str">
        <f t="shared" si="115"/>
        <v/>
      </c>
      <c r="V945" s="289"/>
      <c r="W945" s="303"/>
      <c r="X945" s="286"/>
      <c r="Y945" s="305" t="str">
        <f>+IF(AND(W945&gt;0,V945&lt;&gt;'Data Validation (ROP used only)'!$A$25),SUM(W945:X945),"")</f>
        <v/>
      </c>
      <c r="Z945" s="307">
        <f>IF(OR(V945='Data Validation (ROP used only)'!$A$25,ISBLANK(W945),ISERROR(W945/$I945)),0,W945/$I945)</f>
        <v>0</v>
      </c>
      <c r="AA945" s="308"/>
      <c r="AB945" s="309" t="str" cm="1">
        <f t="array" ref="AB945">_xlfn.IFS(AA945="","",AA945/I945&gt;=2,I945*2,AA945/I945&lt;2,AA945)</f>
        <v/>
      </c>
      <c r="AC945" s="310" t="str">
        <f t="shared" si="120"/>
        <v/>
      </c>
      <c r="AD945" s="286"/>
      <c r="AE945" s="305" t="str">
        <f t="shared" si="121"/>
        <v/>
      </c>
      <c r="AF945" s="311">
        <f t="shared" si="122"/>
        <v>0</v>
      </c>
      <c r="AG945" s="187" t="str">
        <f>IF(L945&gt;0,L945+W945+AB945+AC945+R945+#REF!+N945,"")</f>
        <v/>
      </c>
      <c r="AH945" s="188" t="str">
        <f>IF(L945&gt;0,+X945+AD945+S945+#REF!+O945,"")</f>
        <v/>
      </c>
    </row>
    <row r="946" spans="2:34" ht="13.8" outlineLevel="1" x14ac:dyDescent="0.25">
      <c r="B946" s="1"/>
      <c r="C946" s="1"/>
      <c r="D946" s="1"/>
      <c r="E946" s="2"/>
      <c r="F946" s="1"/>
      <c r="G946" s="2"/>
      <c r="H946" s="286"/>
      <c r="I946" s="287"/>
      <c r="J946" s="288" t="str">
        <f t="shared" si="116"/>
        <v/>
      </c>
      <c r="K946" s="288">
        <f t="shared" si="117"/>
        <v>0</v>
      </c>
      <c r="L946" s="303"/>
      <c r="M946" s="304"/>
      <c r="N946" s="303"/>
      <c r="O946" s="286"/>
      <c r="P946" s="305" t="str">
        <f t="shared" si="118"/>
        <v/>
      </c>
      <c r="Q946" s="304"/>
      <c r="R946" s="303"/>
      <c r="S946" s="286"/>
      <c r="T946" s="305" t="str">
        <f t="shared" si="119"/>
        <v/>
      </c>
      <c r="U946" s="306" t="str">
        <f t="shared" si="115"/>
        <v/>
      </c>
      <c r="V946" s="289"/>
      <c r="W946" s="303"/>
      <c r="X946" s="286"/>
      <c r="Y946" s="305" t="str">
        <f>+IF(AND(W946&gt;0,V946&lt;&gt;'Data Validation (ROP used only)'!$A$25),SUM(W946:X946),"")</f>
        <v/>
      </c>
      <c r="Z946" s="307">
        <f>IF(OR(V946='Data Validation (ROP used only)'!$A$25,ISBLANK(W946),ISERROR(W946/$I946)),0,W946/$I946)</f>
        <v>0</v>
      </c>
      <c r="AA946" s="308"/>
      <c r="AB946" s="309" t="str" cm="1">
        <f t="array" ref="AB946">_xlfn.IFS(AA946="","",AA946/I946&gt;=2,I946*2,AA946/I946&lt;2,AA946)</f>
        <v/>
      </c>
      <c r="AC946" s="310" t="str">
        <f t="shared" si="120"/>
        <v/>
      </c>
      <c r="AD946" s="286"/>
      <c r="AE946" s="305" t="str">
        <f t="shared" si="121"/>
        <v/>
      </c>
      <c r="AF946" s="311">
        <f t="shared" si="122"/>
        <v>0</v>
      </c>
      <c r="AG946" s="187" t="str">
        <f>IF(L946&gt;0,L946+W946+AB946+AC946+R946+#REF!+N946,"")</f>
        <v/>
      </c>
      <c r="AH946" s="188" t="str">
        <f>IF(L946&gt;0,+X946+AD946+S946+#REF!+O946,"")</f>
        <v/>
      </c>
    </row>
    <row r="947" spans="2:34" ht="13.8" outlineLevel="1" x14ac:dyDescent="0.25">
      <c r="B947" s="1"/>
      <c r="C947" s="1"/>
      <c r="D947" s="1"/>
      <c r="E947" s="2"/>
      <c r="F947" s="1"/>
      <c r="G947" s="2"/>
      <c r="H947" s="286"/>
      <c r="I947" s="287"/>
      <c r="J947" s="288" t="str">
        <f t="shared" si="116"/>
        <v/>
      </c>
      <c r="K947" s="288">
        <f t="shared" si="117"/>
        <v>0</v>
      </c>
      <c r="L947" s="303"/>
      <c r="M947" s="304"/>
      <c r="N947" s="303"/>
      <c r="O947" s="286"/>
      <c r="P947" s="305" t="str">
        <f t="shared" si="118"/>
        <v/>
      </c>
      <c r="Q947" s="304"/>
      <c r="R947" s="303"/>
      <c r="S947" s="286"/>
      <c r="T947" s="305" t="str">
        <f t="shared" si="119"/>
        <v/>
      </c>
      <c r="U947" s="306" t="str">
        <f t="shared" si="115"/>
        <v/>
      </c>
      <c r="V947" s="289"/>
      <c r="W947" s="303"/>
      <c r="X947" s="286"/>
      <c r="Y947" s="305" t="str">
        <f>+IF(AND(W947&gt;0,V947&lt;&gt;'Data Validation (ROP used only)'!$A$25),SUM(W947:X947),"")</f>
        <v/>
      </c>
      <c r="Z947" s="307">
        <f>IF(OR(V947='Data Validation (ROP used only)'!$A$25,ISBLANK(W947),ISERROR(W947/$I947)),0,W947/$I947)</f>
        <v>0</v>
      </c>
      <c r="AA947" s="308"/>
      <c r="AB947" s="309" t="str" cm="1">
        <f t="array" ref="AB947">_xlfn.IFS(AA947="","",AA947/I947&gt;=2,I947*2,AA947/I947&lt;2,AA947)</f>
        <v/>
      </c>
      <c r="AC947" s="310" t="str">
        <f t="shared" si="120"/>
        <v/>
      </c>
      <c r="AD947" s="286"/>
      <c r="AE947" s="305" t="str">
        <f t="shared" si="121"/>
        <v/>
      </c>
      <c r="AF947" s="311">
        <f t="shared" si="122"/>
        <v>0</v>
      </c>
      <c r="AG947" s="187" t="str">
        <f>IF(L947&gt;0,L947+W947+AB947+AC947+R947+#REF!+N947,"")</f>
        <v/>
      </c>
      <c r="AH947" s="188" t="str">
        <f>IF(L947&gt;0,+X947+AD947+S947+#REF!+O947,"")</f>
        <v/>
      </c>
    </row>
    <row r="948" spans="2:34" ht="13.8" outlineLevel="1" x14ac:dyDescent="0.25">
      <c r="B948" s="1"/>
      <c r="C948" s="1"/>
      <c r="D948" s="1"/>
      <c r="E948" s="2"/>
      <c r="F948" s="1"/>
      <c r="G948" s="2"/>
      <c r="H948" s="286"/>
      <c r="I948" s="287"/>
      <c r="J948" s="288" t="str">
        <f t="shared" si="116"/>
        <v/>
      </c>
      <c r="K948" s="288">
        <f t="shared" si="117"/>
        <v>0</v>
      </c>
      <c r="L948" s="303"/>
      <c r="M948" s="304"/>
      <c r="N948" s="303"/>
      <c r="O948" s="286"/>
      <c r="P948" s="305" t="str">
        <f t="shared" si="118"/>
        <v/>
      </c>
      <c r="Q948" s="304"/>
      <c r="R948" s="303"/>
      <c r="S948" s="286"/>
      <c r="T948" s="305" t="str">
        <f t="shared" si="119"/>
        <v/>
      </c>
      <c r="U948" s="306" t="str">
        <f t="shared" si="115"/>
        <v/>
      </c>
      <c r="V948" s="289"/>
      <c r="W948" s="303"/>
      <c r="X948" s="286"/>
      <c r="Y948" s="305" t="str">
        <f>+IF(AND(W948&gt;0,V948&lt;&gt;'Data Validation (ROP used only)'!$A$25),SUM(W948:X948),"")</f>
        <v/>
      </c>
      <c r="Z948" s="307">
        <f>IF(OR(V948='Data Validation (ROP used only)'!$A$25,ISBLANK(W948),ISERROR(W948/$I948)),0,W948/$I948)</f>
        <v>0</v>
      </c>
      <c r="AA948" s="308"/>
      <c r="AB948" s="309" t="str" cm="1">
        <f t="array" ref="AB948">_xlfn.IFS(AA948="","",AA948/I948&gt;=2,I948*2,AA948/I948&lt;2,AA948)</f>
        <v/>
      </c>
      <c r="AC948" s="310" t="str">
        <f t="shared" si="120"/>
        <v/>
      </c>
      <c r="AD948" s="286"/>
      <c r="AE948" s="305" t="str">
        <f t="shared" si="121"/>
        <v/>
      </c>
      <c r="AF948" s="311">
        <f t="shared" si="122"/>
        <v>0</v>
      </c>
      <c r="AG948" s="187" t="str">
        <f>IF(L948&gt;0,L948+W948+AB948+AC948+R948+#REF!+N948,"")</f>
        <v/>
      </c>
      <c r="AH948" s="188" t="str">
        <f>IF(L948&gt;0,+X948+AD948+S948+#REF!+O948,"")</f>
        <v/>
      </c>
    </row>
    <row r="949" spans="2:34" ht="13.8" outlineLevel="1" x14ac:dyDescent="0.25">
      <c r="B949" s="1"/>
      <c r="C949" s="1"/>
      <c r="D949" s="1"/>
      <c r="E949" s="2"/>
      <c r="F949" s="1"/>
      <c r="G949" s="2"/>
      <c r="H949" s="286"/>
      <c r="I949" s="287"/>
      <c r="J949" s="288" t="str">
        <f t="shared" si="116"/>
        <v/>
      </c>
      <c r="K949" s="288">
        <f t="shared" si="117"/>
        <v>0</v>
      </c>
      <c r="L949" s="303"/>
      <c r="M949" s="304"/>
      <c r="N949" s="303"/>
      <c r="O949" s="286"/>
      <c r="P949" s="305" t="str">
        <f t="shared" si="118"/>
        <v/>
      </c>
      <c r="Q949" s="304"/>
      <c r="R949" s="303"/>
      <c r="S949" s="286"/>
      <c r="T949" s="305" t="str">
        <f t="shared" si="119"/>
        <v/>
      </c>
      <c r="U949" s="306" t="str">
        <f t="shared" si="115"/>
        <v/>
      </c>
      <c r="V949" s="289"/>
      <c r="W949" s="303"/>
      <c r="X949" s="286"/>
      <c r="Y949" s="305" t="str">
        <f>+IF(AND(W949&gt;0,V949&lt;&gt;'Data Validation (ROP used only)'!$A$25),SUM(W949:X949),"")</f>
        <v/>
      </c>
      <c r="Z949" s="307">
        <f>IF(OR(V949='Data Validation (ROP used only)'!$A$25,ISBLANK(W949),ISERROR(W949/$I949)),0,W949/$I949)</f>
        <v>0</v>
      </c>
      <c r="AA949" s="308"/>
      <c r="AB949" s="309" t="str" cm="1">
        <f t="array" ref="AB949">_xlfn.IFS(AA949="","",AA949/I949&gt;=2,I949*2,AA949/I949&lt;2,AA949)</f>
        <v/>
      </c>
      <c r="AC949" s="310" t="str">
        <f t="shared" si="120"/>
        <v/>
      </c>
      <c r="AD949" s="286"/>
      <c r="AE949" s="305" t="str">
        <f t="shared" si="121"/>
        <v/>
      </c>
      <c r="AF949" s="311">
        <f t="shared" si="122"/>
        <v>0</v>
      </c>
      <c r="AG949" s="187" t="str">
        <f>IF(L949&gt;0,L949+W949+AB949+AC949+R949+#REF!+N949,"")</f>
        <v/>
      </c>
      <c r="AH949" s="188" t="str">
        <f>IF(L949&gt;0,+X949+AD949+S949+#REF!+O949,"")</f>
        <v/>
      </c>
    </row>
    <row r="950" spans="2:34" ht="13.8" outlineLevel="1" x14ac:dyDescent="0.25">
      <c r="B950" s="1"/>
      <c r="C950" s="1"/>
      <c r="D950" s="1"/>
      <c r="E950" s="2"/>
      <c r="F950" s="1"/>
      <c r="G950" s="2"/>
      <c r="H950" s="286"/>
      <c r="I950" s="287"/>
      <c r="J950" s="288" t="str">
        <f t="shared" si="116"/>
        <v/>
      </c>
      <c r="K950" s="288">
        <f t="shared" si="117"/>
        <v>0</v>
      </c>
      <c r="L950" s="303"/>
      <c r="M950" s="304"/>
      <c r="N950" s="303"/>
      <c r="O950" s="286"/>
      <c r="P950" s="305" t="str">
        <f t="shared" si="118"/>
        <v/>
      </c>
      <c r="Q950" s="304"/>
      <c r="R950" s="303"/>
      <c r="S950" s="286"/>
      <c r="T950" s="305" t="str">
        <f t="shared" si="119"/>
        <v/>
      </c>
      <c r="U950" s="306" t="str">
        <f t="shared" si="115"/>
        <v/>
      </c>
      <c r="V950" s="289"/>
      <c r="W950" s="303"/>
      <c r="X950" s="286"/>
      <c r="Y950" s="305" t="str">
        <f>+IF(AND(W950&gt;0,V950&lt;&gt;'Data Validation (ROP used only)'!$A$25),SUM(W950:X950),"")</f>
        <v/>
      </c>
      <c r="Z950" s="307">
        <f>IF(OR(V950='Data Validation (ROP used only)'!$A$25,ISBLANK(W950),ISERROR(W950/$I950)),0,W950/$I950)</f>
        <v>0</v>
      </c>
      <c r="AA950" s="308"/>
      <c r="AB950" s="309" t="str" cm="1">
        <f t="array" ref="AB950">_xlfn.IFS(AA950="","",AA950/I950&gt;=2,I950*2,AA950/I950&lt;2,AA950)</f>
        <v/>
      </c>
      <c r="AC950" s="310" t="str">
        <f t="shared" si="120"/>
        <v/>
      </c>
      <c r="AD950" s="286"/>
      <c r="AE950" s="305" t="str">
        <f t="shared" si="121"/>
        <v/>
      </c>
      <c r="AF950" s="311">
        <f t="shared" si="122"/>
        <v>0</v>
      </c>
      <c r="AG950" s="187" t="str">
        <f>IF(L950&gt;0,L950+W950+AB950+AC950+R950+#REF!+N950,"")</f>
        <v/>
      </c>
      <c r="AH950" s="188" t="str">
        <f>IF(L950&gt;0,+X950+AD950+S950+#REF!+O950,"")</f>
        <v/>
      </c>
    </row>
    <row r="951" spans="2:34" ht="13.8" outlineLevel="1" x14ac:dyDescent="0.25">
      <c r="B951" s="1"/>
      <c r="C951" s="1"/>
      <c r="D951" s="1"/>
      <c r="E951" s="2"/>
      <c r="F951" s="1"/>
      <c r="G951" s="2"/>
      <c r="H951" s="286"/>
      <c r="I951" s="287"/>
      <c r="J951" s="288" t="str">
        <f t="shared" si="116"/>
        <v/>
      </c>
      <c r="K951" s="288">
        <f t="shared" si="117"/>
        <v>0</v>
      </c>
      <c r="L951" s="303"/>
      <c r="M951" s="304"/>
      <c r="N951" s="303"/>
      <c r="O951" s="286"/>
      <c r="P951" s="305" t="str">
        <f t="shared" si="118"/>
        <v/>
      </c>
      <c r="Q951" s="304"/>
      <c r="R951" s="303"/>
      <c r="S951" s="286"/>
      <c r="T951" s="305" t="str">
        <f t="shared" si="119"/>
        <v/>
      </c>
      <c r="U951" s="306" t="str">
        <f t="shared" si="115"/>
        <v/>
      </c>
      <c r="V951" s="289"/>
      <c r="W951" s="303"/>
      <c r="X951" s="286"/>
      <c r="Y951" s="305" t="str">
        <f>+IF(AND(W951&gt;0,V951&lt;&gt;'Data Validation (ROP used only)'!$A$25),SUM(W951:X951),"")</f>
        <v/>
      </c>
      <c r="Z951" s="307">
        <f>IF(OR(V951='Data Validation (ROP used only)'!$A$25,ISBLANK(W951),ISERROR(W951/$I951)),0,W951/$I951)</f>
        <v>0</v>
      </c>
      <c r="AA951" s="308"/>
      <c r="AB951" s="309" t="str" cm="1">
        <f t="array" ref="AB951">_xlfn.IFS(AA951="","",AA951/I951&gt;=2,I951*2,AA951/I951&lt;2,AA951)</f>
        <v/>
      </c>
      <c r="AC951" s="310" t="str">
        <f t="shared" si="120"/>
        <v/>
      </c>
      <c r="AD951" s="286"/>
      <c r="AE951" s="305" t="str">
        <f t="shared" si="121"/>
        <v/>
      </c>
      <c r="AF951" s="311">
        <f t="shared" si="122"/>
        <v>0</v>
      </c>
      <c r="AG951" s="187" t="str">
        <f>IF(L951&gt;0,L951+W951+AB951+AC951+R951+#REF!+N951,"")</f>
        <v/>
      </c>
      <c r="AH951" s="188" t="str">
        <f>IF(L951&gt;0,+X951+AD951+S951+#REF!+O951,"")</f>
        <v/>
      </c>
    </row>
    <row r="952" spans="2:34" ht="13.8" outlineLevel="1" x14ac:dyDescent="0.25">
      <c r="B952" s="1"/>
      <c r="C952" s="1"/>
      <c r="D952" s="1"/>
      <c r="E952" s="2"/>
      <c r="F952" s="1"/>
      <c r="G952" s="2"/>
      <c r="H952" s="286"/>
      <c r="I952" s="287"/>
      <c r="J952" s="288" t="str">
        <f t="shared" si="116"/>
        <v/>
      </c>
      <c r="K952" s="288">
        <f t="shared" si="117"/>
        <v>0</v>
      </c>
      <c r="L952" s="303"/>
      <c r="M952" s="304"/>
      <c r="N952" s="303"/>
      <c r="O952" s="286"/>
      <c r="P952" s="305" t="str">
        <f t="shared" si="118"/>
        <v/>
      </c>
      <c r="Q952" s="304"/>
      <c r="R952" s="303"/>
      <c r="S952" s="286"/>
      <c r="T952" s="305" t="str">
        <f t="shared" si="119"/>
        <v/>
      </c>
      <c r="U952" s="306" t="str">
        <f t="shared" si="115"/>
        <v/>
      </c>
      <c r="V952" s="289"/>
      <c r="W952" s="303"/>
      <c r="X952" s="286"/>
      <c r="Y952" s="305" t="str">
        <f>+IF(AND(W952&gt;0,V952&lt;&gt;'Data Validation (ROP used only)'!$A$25),SUM(W952:X952),"")</f>
        <v/>
      </c>
      <c r="Z952" s="307">
        <f>IF(OR(V952='Data Validation (ROP used only)'!$A$25,ISBLANK(W952),ISERROR(W952/$I952)),0,W952/$I952)</f>
        <v>0</v>
      </c>
      <c r="AA952" s="308"/>
      <c r="AB952" s="309" t="str" cm="1">
        <f t="array" ref="AB952">_xlfn.IFS(AA952="","",AA952/I952&gt;=2,I952*2,AA952/I952&lt;2,AA952)</f>
        <v/>
      </c>
      <c r="AC952" s="310" t="str">
        <f t="shared" si="120"/>
        <v/>
      </c>
      <c r="AD952" s="286"/>
      <c r="AE952" s="305" t="str">
        <f t="shared" si="121"/>
        <v/>
      </c>
      <c r="AF952" s="311">
        <f t="shared" si="122"/>
        <v>0</v>
      </c>
      <c r="AG952" s="187" t="str">
        <f>IF(L952&gt;0,L952+W952+AB952+AC952+R952+#REF!+N952,"")</f>
        <v/>
      </c>
      <c r="AH952" s="188" t="str">
        <f>IF(L952&gt;0,+X952+AD952+S952+#REF!+O952,"")</f>
        <v/>
      </c>
    </row>
    <row r="953" spans="2:34" ht="13.8" outlineLevel="1" x14ac:dyDescent="0.25">
      <c r="B953" s="1"/>
      <c r="C953" s="1"/>
      <c r="D953" s="1"/>
      <c r="E953" s="2"/>
      <c r="F953" s="1"/>
      <c r="G953" s="2"/>
      <c r="H953" s="286"/>
      <c r="I953" s="287"/>
      <c r="J953" s="288" t="str">
        <f t="shared" si="116"/>
        <v/>
      </c>
      <c r="K953" s="288">
        <f t="shared" si="117"/>
        <v>0</v>
      </c>
      <c r="L953" s="303"/>
      <c r="M953" s="304"/>
      <c r="N953" s="303"/>
      <c r="O953" s="286"/>
      <c r="P953" s="305" t="str">
        <f t="shared" si="118"/>
        <v/>
      </c>
      <c r="Q953" s="304"/>
      <c r="R953" s="303"/>
      <c r="S953" s="286"/>
      <c r="T953" s="305" t="str">
        <f t="shared" si="119"/>
        <v/>
      </c>
      <c r="U953" s="306" t="str">
        <f t="shared" si="115"/>
        <v/>
      </c>
      <c r="V953" s="289"/>
      <c r="W953" s="303"/>
      <c r="X953" s="286"/>
      <c r="Y953" s="305" t="str">
        <f>+IF(AND(W953&gt;0,V953&lt;&gt;'Data Validation (ROP used only)'!$A$25),SUM(W953:X953),"")</f>
        <v/>
      </c>
      <c r="Z953" s="307">
        <f>IF(OR(V953='Data Validation (ROP used only)'!$A$25,ISBLANK(W953),ISERROR(W953/$I953)),0,W953/$I953)</f>
        <v>0</v>
      </c>
      <c r="AA953" s="308"/>
      <c r="AB953" s="309" t="str" cm="1">
        <f t="array" ref="AB953">_xlfn.IFS(AA953="","",AA953/I953&gt;=2,I953*2,AA953/I953&lt;2,AA953)</f>
        <v/>
      </c>
      <c r="AC953" s="310" t="str">
        <f t="shared" si="120"/>
        <v/>
      </c>
      <c r="AD953" s="286"/>
      <c r="AE953" s="305" t="str">
        <f t="shared" si="121"/>
        <v/>
      </c>
      <c r="AF953" s="311">
        <f t="shared" si="122"/>
        <v>0</v>
      </c>
      <c r="AG953" s="187" t="str">
        <f>IF(L953&gt;0,L953+W953+AB953+AC953+R953+#REF!+N953,"")</f>
        <v/>
      </c>
      <c r="AH953" s="188" t="str">
        <f>IF(L953&gt;0,+X953+AD953+S953+#REF!+O953,"")</f>
        <v/>
      </c>
    </row>
    <row r="954" spans="2:34" ht="13.8" outlineLevel="1" x14ac:dyDescent="0.25">
      <c r="B954" s="1"/>
      <c r="C954" s="1"/>
      <c r="D954" s="1"/>
      <c r="E954" s="2"/>
      <c r="F954" s="1"/>
      <c r="G954" s="2"/>
      <c r="H954" s="286"/>
      <c r="I954" s="287"/>
      <c r="J954" s="288" t="str">
        <f t="shared" si="116"/>
        <v/>
      </c>
      <c r="K954" s="288">
        <f t="shared" si="117"/>
        <v>0</v>
      </c>
      <c r="L954" s="303"/>
      <c r="M954" s="304"/>
      <c r="N954" s="303"/>
      <c r="O954" s="286"/>
      <c r="P954" s="305" t="str">
        <f t="shared" si="118"/>
        <v/>
      </c>
      <c r="Q954" s="304"/>
      <c r="R954" s="303"/>
      <c r="S954" s="286"/>
      <c r="T954" s="305" t="str">
        <f t="shared" si="119"/>
        <v/>
      </c>
      <c r="U954" s="306" t="str">
        <f t="shared" si="115"/>
        <v/>
      </c>
      <c r="V954" s="289"/>
      <c r="W954" s="303"/>
      <c r="X954" s="286"/>
      <c r="Y954" s="305" t="str">
        <f>+IF(AND(W954&gt;0,V954&lt;&gt;'Data Validation (ROP used only)'!$A$25),SUM(W954:X954),"")</f>
        <v/>
      </c>
      <c r="Z954" s="307">
        <f>IF(OR(V954='Data Validation (ROP used only)'!$A$25,ISBLANK(W954),ISERROR(W954/$I954)),0,W954/$I954)</f>
        <v>0</v>
      </c>
      <c r="AA954" s="308"/>
      <c r="AB954" s="309" t="str" cm="1">
        <f t="array" ref="AB954">_xlfn.IFS(AA954="","",AA954/I954&gt;=2,I954*2,AA954/I954&lt;2,AA954)</f>
        <v/>
      </c>
      <c r="AC954" s="310" t="str">
        <f t="shared" si="120"/>
        <v/>
      </c>
      <c r="AD954" s="286"/>
      <c r="AE954" s="305" t="str">
        <f t="shared" si="121"/>
        <v/>
      </c>
      <c r="AF954" s="311">
        <f t="shared" si="122"/>
        <v>0</v>
      </c>
      <c r="AG954" s="187" t="str">
        <f>IF(L954&gt;0,L954+W954+AB954+AC954+R954+#REF!+N954,"")</f>
        <v/>
      </c>
      <c r="AH954" s="188" t="str">
        <f>IF(L954&gt;0,+X954+AD954+S954+#REF!+O954,"")</f>
        <v/>
      </c>
    </row>
    <row r="955" spans="2:34" ht="13.8" outlineLevel="1" x14ac:dyDescent="0.25">
      <c r="B955" s="1"/>
      <c r="C955" s="1"/>
      <c r="D955" s="1"/>
      <c r="E955" s="2"/>
      <c r="F955" s="1"/>
      <c r="G955" s="2"/>
      <c r="H955" s="286"/>
      <c r="I955" s="287"/>
      <c r="J955" s="288" t="str">
        <f t="shared" si="116"/>
        <v/>
      </c>
      <c r="K955" s="288">
        <f t="shared" si="117"/>
        <v>0</v>
      </c>
      <c r="L955" s="303"/>
      <c r="M955" s="304"/>
      <c r="N955" s="303"/>
      <c r="O955" s="286"/>
      <c r="P955" s="305" t="str">
        <f t="shared" si="118"/>
        <v/>
      </c>
      <c r="Q955" s="304"/>
      <c r="R955" s="303"/>
      <c r="S955" s="286"/>
      <c r="T955" s="305" t="str">
        <f t="shared" si="119"/>
        <v/>
      </c>
      <c r="U955" s="306" t="str">
        <f t="shared" si="115"/>
        <v/>
      </c>
      <c r="V955" s="289"/>
      <c r="W955" s="303"/>
      <c r="X955" s="286"/>
      <c r="Y955" s="305" t="str">
        <f>+IF(AND(W955&gt;0,V955&lt;&gt;'Data Validation (ROP used only)'!$A$25),SUM(W955:X955),"")</f>
        <v/>
      </c>
      <c r="Z955" s="307">
        <f>IF(OR(V955='Data Validation (ROP used only)'!$A$25,ISBLANK(W955),ISERROR(W955/$I955)),0,W955/$I955)</f>
        <v>0</v>
      </c>
      <c r="AA955" s="308"/>
      <c r="AB955" s="309" t="str" cm="1">
        <f t="array" ref="AB955">_xlfn.IFS(AA955="","",AA955/I955&gt;=2,I955*2,AA955/I955&lt;2,AA955)</f>
        <v/>
      </c>
      <c r="AC955" s="310" t="str">
        <f t="shared" si="120"/>
        <v/>
      </c>
      <c r="AD955" s="286"/>
      <c r="AE955" s="305" t="str">
        <f t="shared" si="121"/>
        <v/>
      </c>
      <c r="AF955" s="311">
        <f t="shared" si="122"/>
        <v>0</v>
      </c>
      <c r="AG955" s="187" t="str">
        <f>IF(L955&gt;0,L955+W955+AB955+AC955+R955+#REF!+N955,"")</f>
        <v/>
      </c>
      <c r="AH955" s="188" t="str">
        <f>IF(L955&gt;0,+X955+AD955+S955+#REF!+O955,"")</f>
        <v/>
      </c>
    </row>
    <row r="956" spans="2:34" ht="13.8" outlineLevel="1" x14ac:dyDescent="0.25">
      <c r="B956" s="1"/>
      <c r="C956" s="1"/>
      <c r="D956" s="1"/>
      <c r="E956" s="2"/>
      <c r="F956" s="1"/>
      <c r="G956" s="2"/>
      <c r="H956" s="286"/>
      <c r="I956" s="287"/>
      <c r="J956" s="288" t="str">
        <f t="shared" si="116"/>
        <v/>
      </c>
      <c r="K956" s="288">
        <f t="shared" si="117"/>
        <v>0</v>
      </c>
      <c r="L956" s="303"/>
      <c r="M956" s="304"/>
      <c r="N956" s="303"/>
      <c r="O956" s="286"/>
      <c r="P956" s="305" t="str">
        <f t="shared" si="118"/>
        <v/>
      </c>
      <c r="Q956" s="304"/>
      <c r="R956" s="303"/>
      <c r="S956" s="286"/>
      <c r="T956" s="305" t="str">
        <f t="shared" si="119"/>
        <v/>
      </c>
      <c r="U956" s="306" t="str">
        <f t="shared" si="115"/>
        <v/>
      </c>
      <c r="V956" s="289"/>
      <c r="W956" s="303"/>
      <c r="X956" s="286"/>
      <c r="Y956" s="305" t="str">
        <f>+IF(AND(W956&gt;0,V956&lt;&gt;'Data Validation (ROP used only)'!$A$25),SUM(W956:X956),"")</f>
        <v/>
      </c>
      <c r="Z956" s="307">
        <f>IF(OR(V956='Data Validation (ROP used only)'!$A$25,ISBLANK(W956),ISERROR(W956/$I956)),0,W956/$I956)</f>
        <v>0</v>
      </c>
      <c r="AA956" s="308"/>
      <c r="AB956" s="309" t="str" cm="1">
        <f t="array" ref="AB956">_xlfn.IFS(AA956="","",AA956/I956&gt;=2,I956*2,AA956/I956&lt;2,AA956)</f>
        <v/>
      </c>
      <c r="AC956" s="310" t="str">
        <f t="shared" si="120"/>
        <v/>
      </c>
      <c r="AD956" s="286"/>
      <c r="AE956" s="305" t="str">
        <f t="shared" si="121"/>
        <v/>
      </c>
      <c r="AF956" s="311">
        <f t="shared" si="122"/>
        <v>0</v>
      </c>
      <c r="AG956" s="187" t="str">
        <f>IF(L956&gt;0,L956+W956+AB956+AC956+R956+#REF!+N956,"")</f>
        <v/>
      </c>
      <c r="AH956" s="188" t="str">
        <f>IF(L956&gt;0,+X956+AD956+S956+#REF!+O956,"")</f>
        <v/>
      </c>
    </row>
    <row r="957" spans="2:34" ht="13.8" outlineLevel="1" x14ac:dyDescent="0.25">
      <c r="B957" s="1"/>
      <c r="C957" s="1"/>
      <c r="D957" s="1"/>
      <c r="E957" s="2"/>
      <c r="F957" s="1"/>
      <c r="G957" s="2"/>
      <c r="H957" s="286"/>
      <c r="I957" s="287"/>
      <c r="J957" s="288" t="str">
        <f t="shared" si="116"/>
        <v/>
      </c>
      <c r="K957" s="288">
        <f t="shared" si="117"/>
        <v>0</v>
      </c>
      <c r="L957" s="303"/>
      <c r="M957" s="304"/>
      <c r="N957" s="303"/>
      <c r="O957" s="286"/>
      <c r="P957" s="305" t="str">
        <f t="shared" si="118"/>
        <v/>
      </c>
      <c r="Q957" s="304"/>
      <c r="R957" s="303"/>
      <c r="S957" s="286"/>
      <c r="T957" s="305" t="str">
        <f t="shared" si="119"/>
        <v/>
      </c>
      <c r="U957" s="306" t="str">
        <f t="shared" si="115"/>
        <v/>
      </c>
      <c r="V957" s="289"/>
      <c r="W957" s="303"/>
      <c r="X957" s="286"/>
      <c r="Y957" s="305" t="str">
        <f>+IF(AND(W957&gt;0,V957&lt;&gt;'Data Validation (ROP used only)'!$A$25),SUM(W957:X957),"")</f>
        <v/>
      </c>
      <c r="Z957" s="307">
        <f>IF(OR(V957='Data Validation (ROP used only)'!$A$25,ISBLANK(W957),ISERROR(W957/$I957)),0,W957/$I957)</f>
        <v>0</v>
      </c>
      <c r="AA957" s="308"/>
      <c r="AB957" s="309" t="str" cm="1">
        <f t="array" ref="AB957">_xlfn.IFS(AA957="","",AA957/I957&gt;=2,I957*2,AA957/I957&lt;2,AA957)</f>
        <v/>
      </c>
      <c r="AC957" s="310" t="str">
        <f t="shared" si="120"/>
        <v/>
      </c>
      <c r="AD957" s="286"/>
      <c r="AE957" s="305" t="str">
        <f t="shared" si="121"/>
        <v/>
      </c>
      <c r="AF957" s="311">
        <f t="shared" si="122"/>
        <v>0</v>
      </c>
      <c r="AG957" s="187" t="str">
        <f>IF(L957&gt;0,L957+W957+AB957+AC957+R957+#REF!+N957,"")</f>
        <v/>
      </c>
      <c r="AH957" s="188" t="str">
        <f>IF(L957&gt;0,+X957+AD957+S957+#REF!+O957,"")</f>
        <v/>
      </c>
    </row>
    <row r="958" spans="2:34" ht="13.8" outlineLevel="1" x14ac:dyDescent="0.25">
      <c r="B958" s="1"/>
      <c r="C958" s="1"/>
      <c r="D958" s="1"/>
      <c r="E958" s="2"/>
      <c r="F958" s="1"/>
      <c r="G958" s="2"/>
      <c r="H958" s="286"/>
      <c r="I958" s="287"/>
      <c r="J958" s="288" t="str">
        <f t="shared" si="116"/>
        <v/>
      </c>
      <c r="K958" s="288">
        <f t="shared" si="117"/>
        <v>0</v>
      </c>
      <c r="L958" s="303"/>
      <c r="M958" s="304"/>
      <c r="N958" s="303"/>
      <c r="O958" s="286"/>
      <c r="P958" s="305" t="str">
        <f t="shared" si="118"/>
        <v/>
      </c>
      <c r="Q958" s="304"/>
      <c r="R958" s="303"/>
      <c r="S958" s="286"/>
      <c r="T958" s="305" t="str">
        <f t="shared" si="119"/>
        <v/>
      </c>
      <c r="U958" s="306" t="str">
        <f t="shared" si="115"/>
        <v/>
      </c>
      <c r="V958" s="289"/>
      <c r="W958" s="303"/>
      <c r="X958" s="286"/>
      <c r="Y958" s="305" t="str">
        <f>+IF(AND(W958&gt;0,V958&lt;&gt;'Data Validation (ROP used only)'!$A$25),SUM(W958:X958),"")</f>
        <v/>
      </c>
      <c r="Z958" s="307">
        <f>IF(OR(V958='Data Validation (ROP used only)'!$A$25,ISBLANK(W958),ISERROR(W958/$I958)),0,W958/$I958)</f>
        <v>0</v>
      </c>
      <c r="AA958" s="308"/>
      <c r="AB958" s="309" t="str" cm="1">
        <f t="array" ref="AB958">_xlfn.IFS(AA958="","",AA958/I958&gt;=2,I958*2,AA958/I958&lt;2,AA958)</f>
        <v/>
      </c>
      <c r="AC958" s="310" t="str">
        <f t="shared" si="120"/>
        <v/>
      </c>
      <c r="AD958" s="286"/>
      <c r="AE958" s="305" t="str">
        <f t="shared" si="121"/>
        <v/>
      </c>
      <c r="AF958" s="311">
        <f t="shared" si="122"/>
        <v>0</v>
      </c>
      <c r="AG958" s="187" t="str">
        <f>IF(L958&gt;0,L958+W958+AB958+AC958+R958+#REF!+N958,"")</f>
        <v/>
      </c>
      <c r="AH958" s="188" t="str">
        <f>IF(L958&gt;0,+X958+AD958+S958+#REF!+O958,"")</f>
        <v/>
      </c>
    </row>
    <row r="959" spans="2:34" ht="13.8" outlineLevel="1" x14ac:dyDescent="0.25">
      <c r="B959" s="1"/>
      <c r="C959" s="1"/>
      <c r="D959" s="1"/>
      <c r="E959" s="2"/>
      <c r="F959" s="1"/>
      <c r="G959" s="2"/>
      <c r="H959" s="286"/>
      <c r="I959" s="287"/>
      <c r="J959" s="288" t="str">
        <f t="shared" si="116"/>
        <v/>
      </c>
      <c r="K959" s="288">
        <f t="shared" si="117"/>
        <v>0</v>
      </c>
      <c r="L959" s="303"/>
      <c r="M959" s="304"/>
      <c r="N959" s="303"/>
      <c r="O959" s="286"/>
      <c r="P959" s="305" t="str">
        <f t="shared" si="118"/>
        <v/>
      </c>
      <c r="Q959" s="304"/>
      <c r="R959" s="303"/>
      <c r="S959" s="286"/>
      <c r="T959" s="305" t="str">
        <f t="shared" si="119"/>
        <v/>
      </c>
      <c r="U959" s="306" t="str">
        <f t="shared" si="115"/>
        <v/>
      </c>
      <c r="V959" s="289"/>
      <c r="W959" s="303"/>
      <c r="X959" s="286"/>
      <c r="Y959" s="305" t="str">
        <f>+IF(AND(W959&gt;0,V959&lt;&gt;'Data Validation (ROP used only)'!$A$25),SUM(W959:X959),"")</f>
        <v/>
      </c>
      <c r="Z959" s="307">
        <f>IF(OR(V959='Data Validation (ROP used only)'!$A$25,ISBLANK(W959),ISERROR(W959/$I959)),0,W959/$I959)</f>
        <v>0</v>
      </c>
      <c r="AA959" s="308"/>
      <c r="AB959" s="309" t="str" cm="1">
        <f t="array" ref="AB959">_xlfn.IFS(AA959="","",AA959/I959&gt;=2,I959*2,AA959/I959&lt;2,AA959)</f>
        <v/>
      </c>
      <c r="AC959" s="310" t="str">
        <f t="shared" si="120"/>
        <v/>
      </c>
      <c r="AD959" s="286"/>
      <c r="AE959" s="305" t="str">
        <f t="shared" si="121"/>
        <v/>
      </c>
      <c r="AF959" s="311">
        <f t="shared" si="122"/>
        <v>0</v>
      </c>
      <c r="AG959" s="187" t="str">
        <f>IF(L959&gt;0,L959+W959+AB959+AC959+R959+#REF!+N959,"")</f>
        <v/>
      </c>
      <c r="AH959" s="188" t="str">
        <f>IF(L959&gt;0,+X959+AD959+S959+#REF!+O959,"")</f>
        <v/>
      </c>
    </row>
    <row r="960" spans="2:34" ht="13.8" outlineLevel="1" x14ac:dyDescent="0.25">
      <c r="B960" s="1"/>
      <c r="C960" s="1"/>
      <c r="D960" s="1"/>
      <c r="E960" s="2"/>
      <c r="F960" s="1"/>
      <c r="G960" s="2"/>
      <c r="H960" s="286"/>
      <c r="I960" s="287"/>
      <c r="J960" s="288" t="str">
        <f t="shared" si="116"/>
        <v/>
      </c>
      <c r="K960" s="288">
        <f t="shared" si="117"/>
        <v>0</v>
      </c>
      <c r="L960" s="303"/>
      <c r="M960" s="304"/>
      <c r="N960" s="303"/>
      <c r="O960" s="286"/>
      <c r="P960" s="305" t="str">
        <f t="shared" si="118"/>
        <v/>
      </c>
      <c r="Q960" s="304"/>
      <c r="R960" s="303"/>
      <c r="S960" s="286"/>
      <c r="T960" s="305" t="str">
        <f t="shared" si="119"/>
        <v/>
      </c>
      <c r="U960" s="306" t="str">
        <f t="shared" si="115"/>
        <v/>
      </c>
      <c r="V960" s="289"/>
      <c r="W960" s="303"/>
      <c r="X960" s="286"/>
      <c r="Y960" s="305" t="str">
        <f>+IF(AND(W960&gt;0,V960&lt;&gt;'Data Validation (ROP used only)'!$A$25),SUM(W960:X960),"")</f>
        <v/>
      </c>
      <c r="Z960" s="307">
        <f>IF(OR(V960='Data Validation (ROP used only)'!$A$25,ISBLANK(W960),ISERROR(W960/$I960)),0,W960/$I960)</f>
        <v>0</v>
      </c>
      <c r="AA960" s="308"/>
      <c r="AB960" s="309" t="str" cm="1">
        <f t="array" ref="AB960">_xlfn.IFS(AA960="","",AA960/I960&gt;=2,I960*2,AA960/I960&lt;2,AA960)</f>
        <v/>
      </c>
      <c r="AC960" s="310" t="str">
        <f t="shared" si="120"/>
        <v/>
      </c>
      <c r="AD960" s="286"/>
      <c r="AE960" s="305" t="str">
        <f t="shared" si="121"/>
        <v/>
      </c>
      <c r="AF960" s="311">
        <f t="shared" si="122"/>
        <v>0</v>
      </c>
      <c r="AG960" s="187" t="str">
        <f>IF(L960&gt;0,L960+W960+AB960+AC960+R960+#REF!+N960,"")</f>
        <v/>
      </c>
      <c r="AH960" s="188" t="str">
        <f>IF(L960&gt;0,+X960+AD960+S960+#REF!+O960,"")</f>
        <v/>
      </c>
    </row>
    <row r="961" spans="2:34" ht="13.8" outlineLevel="1" x14ac:dyDescent="0.25">
      <c r="B961" s="1"/>
      <c r="C961" s="1"/>
      <c r="D961" s="1"/>
      <c r="E961" s="2"/>
      <c r="F961" s="1"/>
      <c r="G961" s="2"/>
      <c r="H961" s="286"/>
      <c r="I961" s="287"/>
      <c r="J961" s="288" t="str">
        <f t="shared" si="116"/>
        <v/>
      </c>
      <c r="K961" s="288">
        <f t="shared" si="117"/>
        <v>0</v>
      </c>
      <c r="L961" s="303"/>
      <c r="M961" s="304"/>
      <c r="N961" s="303"/>
      <c r="O961" s="286"/>
      <c r="P961" s="305" t="str">
        <f t="shared" si="118"/>
        <v/>
      </c>
      <c r="Q961" s="304"/>
      <c r="R961" s="303"/>
      <c r="S961" s="286"/>
      <c r="T961" s="305" t="str">
        <f t="shared" si="119"/>
        <v/>
      </c>
      <c r="U961" s="306" t="str">
        <f t="shared" si="115"/>
        <v/>
      </c>
      <c r="V961" s="289"/>
      <c r="W961" s="303"/>
      <c r="X961" s="286"/>
      <c r="Y961" s="305" t="str">
        <f>+IF(AND(W961&gt;0,V961&lt;&gt;'Data Validation (ROP used only)'!$A$25),SUM(W961:X961),"")</f>
        <v/>
      </c>
      <c r="Z961" s="307">
        <f>IF(OR(V961='Data Validation (ROP used only)'!$A$25,ISBLANK(W961),ISERROR(W961/$I961)),0,W961/$I961)</f>
        <v>0</v>
      </c>
      <c r="AA961" s="308"/>
      <c r="AB961" s="309" t="str" cm="1">
        <f t="array" ref="AB961">_xlfn.IFS(AA961="","",AA961/I961&gt;=2,I961*2,AA961/I961&lt;2,AA961)</f>
        <v/>
      </c>
      <c r="AC961" s="310" t="str">
        <f t="shared" si="120"/>
        <v/>
      </c>
      <c r="AD961" s="286"/>
      <c r="AE961" s="305" t="str">
        <f t="shared" si="121"/>
        <v/>
      </c>
      <c r="AF961" s="311">
        <f t="shared" si="122"/>
        <v>0</v>
      </c>
      <c r="AG961" s="187" t="str">
        <f>IF(L961&gt;0,L961+W961+AB961+AC961+R961+#REF!+N961,"")</f>
        <v/>
      </c>
      <c r="AH961" s="188" t="str">
        <f>IF(L961&gt;0,+X961+AD961+S961+#REF!+O961,"")</f>
        <v/>
      </c>
    </row>
    <row r="962" spans="2:34" ht="13.8" outlineLevel="1" x14ac:dyDescent="0.25">
      <c r="B962" s="1"/>
      <c r="C962" s="1"/>
      <c r="D962" s="1"/>
      <c r="E962" s="2"/>
      <c r="F962" s="1"/>
      <c r="G962" s="2"/>
      <c r="H962" s="286"/>
      <c r="I962" s="287"/>
      <c r="J962" s="288" t="str">
        <f t="shared" si="116"/>
        <v/>
      </c>
      <c r="K962" s="288">
        <f t="shared" si="117"/>
        <v>0</v>
      </c>
      <c r="L962" s="303"/>
      <c r="M962" s="304"/>
      <c r="N962" s="303"/>
      <c r="O962" s="286"/>
      <c r="P962" s="305" t="str">
        <f t="shared" si="118"/>
        <v/>
      </c>
      <c r="Q962" s="304"/>
      <c r="R962" s="303"/>
      <c r="S962" s="286"/>
      <c r="T962" s="305" t="str">
        <f t="shared" si="119"/>
        <v/>
      </c>
      <c r="U962" s="306" t="str">
        <f t="shared" si="115"/>
        <v/>
      </c>
      <c r="V962" s="289"/>
      <c r="W962" s="303"/>
      <c r="X962" s="286"/>
      <c r="Y962" s="305" t="str">
        <f>+IF(AND(W962&gt;0,V962&lt;&gt;'Data Validation (ROP used only)'!$A$25),SUM(W962:X962),"")</f>
        <v/>
      </c>
      <c r="Z962" s="307">
        <f>IF(OR(V962='Data Validation (ROP used only)'!$A$25,ISBLANK(W962),ISERROR(W962/$I962)),0,W962/$I962)</f>
        <v>0</v>
      </c>
      <c r="AA962" s="308"/>
      <c r="AB962" s="309" t="str" cm="1">
        <f t="array" ref="AB962">_xlfn.IFS(AA962="","",AA962/I962&gt;=2,I962*2,AA962/I962&lt;2,AA962)</f>
        <v/>
      </c>
      <c r="AC962" s="310" t="str">
        <f t="shared" si="120"/>
        <v/>
      </c>
      <c r="AD962" s="286"/>
      <c r="AE962" s="305" t="str">
        <f t="shared" si="121"/>
        <v/>
      </c>
      <c r="AF962" s="311">
        <f t="shared" si="122"/>
        <v>0</v>
      </c>
      <c r="AG962" s="187" t="str">
        <f>IF(L962&gt;0,L962+W962+AB962+AC962+R962+#REF!+N962,"")</f>
        <v/>
      </c>
      <c r="AH962" s="188" t="str">
        <f>IF(L962&gt;0,+X962+AD962+S962+#REF!+O962,"")</f>
        <v/>
      </c>
    </row>
    <row r="963" spans="2:34" ht="13.8" outlineLevel="1" x14ac:dyDescent="0.25">
      <c r="B963" s="1"/>
      <c r="C963" s="1"/>
      <c r="D963" s="1"/>
      <c r="E963" s="2"/>
      <c r="F963" s="1"/>
      <c r="G963" s="2"/>
      <c r="H963" s="286"/>
      <c r="I963" s="287"/>
      <c r="J963" s="288" t="str">
        <f t="shared" si="116"/>
        <v/>
      </c>
      <c r="K963" s="288">
        <f t="shared" si="117"/>
        <v>0</v>
      </c>
      <c r="L963" s="303"/>
      <c r="M963" s="304"/>
      <c r="N963" s="303"/>
      <c r="O963" s="286"/>
      <c r="P963" s="305" t="str">
        <f t="shared" si="118"/>
        <v/>
      </c>
      <c r="Q963" s="304"/>
      <c r="R963" s="303"/>
      <c r="S963" s="286"/>
      <c r="T963" s="305" t="str">
        <f t="shared" si="119"/>
        <v/>
      </c>
      <c r="U963" s="306" t="str">
        <f t="shared" si="115"/>
        <v/>
      </c>
      <c r="V963" s="289"/>
      <c r="W963" s="303"/>
      <c r="X963" s="286"/>
      <c r="Y963" s="305" t="str">
        <f>+IF(AND(W963&gt;0,V963&lt;&gt;'Data Validation (ROP used only)'!$A$25),SUM(W963:X963),"")</f>
        <v/>
      </c>
      <c r="Z963" s="307">
        <f>IF(OR(V963='Data Validation (ROP used only)'!$A$25,ISBLANK(W963),ISERROR(W963/$I963)),0,W963/$I963)</f>
        <v>0</v>
      </c>
      <c r="AA963" s="308"/>
      <c r="AB963" s="309" t="str" cm="1">
        <f t="array" ref="AB963">_xlfn.IFS(AA963="","",AA963/I963&gt;=2,I963*2,AA963/I963&lt;2,AA963)</f>
        <v/>
      </c>
      <c r="AC963" s="310" t="str">
        <f t="shared" si="120"/>
        <v/>
      </c>
      <c r="AD963" s="286"/>
      <c r="AE963" s="305" t="str">
        <f t="shared" si="121"/>
        <v/>
      </c>
      <c r="AF963" s="311">
        <f t="shared" si="122"/>
        <v>0</v>
      </c>
      <c r="AG963" s="187" t="str">
        <f>IF(L963&gt;0,L963+W963+AB963+AC963+R963+#REF!+N963,"")</f>
        <v/>
      </c>
      <c r="AH963" s="188" t="str">
        <f>IF(L963&gt;0,+X963+AD963+S963+#REF!+O963,"")</f>
        <v/>
      </c>
    </row>
    <row r="964" spans="2:34" ht="13.8" outlineLevel="1" x14ac:dyDescent="0.25">
      <c r="B964" s="1"/>
      <c r="C964" s="1"/>
      <c r="D964" s="1"/>
      <c r="E964" s="2"/>
      <c r="F964" s="1"/>
      <c r="G964" s="2"/>
      <c r="H964" s="286"/>
      <c r="I964" s="287"/>
      <c r="J964" s="288" t="str">
        <f t="shared" si="116"/>
        <v/>
      </c>
      <c r="K964" s="288">
        <f t="shared" si="117"/>
        <v>0</v>
      </c>
      <c r="L964" s="303"/>
      <c r="M964" s="304"/>
      <c r="N964" s="303"/>
      <c r="O964" s="286"/>
      <c r="P964" s="305" t="str">
        <f t="shared" si="118"/>
        <v/>
      </c>
      <c r="Q964" s="304"/>
      <c r="R964" s="303"/>
      <c r="S964" s="286"/>
      <c r="T964" s="305" t="str">
        <f t="shared" si="119"/>
        <v/>
      </c>
      <c r="U964" s="306" t="str">
        <f t="shared" si="115"/>
        <v/>
      </c>
      <c r="V964" s="289"/>
      <c r="W964" s="303"/>
      <c r="X964" s="286"/>
      <c r="Y964" s="305" t="str">
        <f>+IF(AND(W964&gt;0,V964&lt;&gt;'Data Validation (ROP used only)'!$A$25),SUM(W964:X964),"")</f>
        <v/>
      </c>
      <c r="Z964" s="307">
        <f>IF(OR(V964='Data Validation (ROP used only)'!$A$25,ISBLANK(W964),ISERROR(W964/$I964)),0,W964/$I964)</f>
        <v>0</v>
      </c>
      <c r="AA964" s="308"/>
      <c r="AB964" s="309" t="str" cm="1">
        <f t="array" ref="AB964">_xlfn.IFS(AA964="","",AA964/I964&gt;=2,I964*2,AA964/I964&lt;2,AA964)</f>
        <v/>
      </c>
      <c r="AC964" s="310" t="str">
        <f t="shared" si="120"/>
        <v/>
      </c>
      <c r="AD964" s="286"/>
      <c r="AE964" s="305" t="str">
        <f t="shared" si="121"/>
        <v/>
      </c>
      <c r="AF964" s="311">
        <f t="shared" si="122"/>
        <v>0</v>
      </c>
      <c r="AG964" s="187" t="str">
        <f>IF(L964&gt;0,L964+W964+AB964+AC964+R964+#REF!+N964,"")</f>
        <v/>
      </c>
      <c r="AH964" s="188" t="str">
        <f>IF(L964&gt;0,+X964+AD964+S964+#REF!+O964,"")</f>
        <v/>
      </c>
    </row>
    <row r="965" spans="2:34" ht="13.8" outlineLevel="1" x14ac:dyDescent="0.25">
      <c r="B965" s="1"/>
      <c r="C965" s="1"/>
      <c r="D965" s="1"/>
      <c r="E965" s="2"/>
      <c r="F965" s="1"/>
      <c r="G965" s="2"/>
      <c r="H965" s="286"/>
      <c r="I965" s="287"/>
      <c r="J965" s="288" t="str">
        <f t="shared" si="116"/>
        <v/>
      </c>
      <c r="K965" s="288">
        <f t="shared" si="117"/>
        <v>0</v>
      </c>
      <c r="L965" s="303"/>
      <c r="M965" s="304"/>
      <c r="N965" s="303"/>
      <c r="O965" s="286"/>
      <c r="P965" s="305" t="str">
        <f t="shared" si="118"/>
        <v/>
      </c>
      <c r="Q965" s="304"/>
      <c r="R965" s="303"/>
      <c r="S965" s="286"/>
      <c r="T965" s="305" t="str">
        <f t="shared" si="119"/>
        <v/>
      </c>
      <c r="U965" s="306" t="str">
        <f t="shared" si="115"/>
        <v/>
      </c>
      <c r="V965" s="289"/>
      <c r="W965" s="303"/>
      <c r="X965" s="286"/>
      <c r="Y965" s="305" t="str">
        <f>+IF(AND(W965&gt;0,V965&lt;&gt;'Data Validation (ROP used only)'!$A$25),SUM(W965:X965),"")</f>
        <v/>
      </c>
      <c r="Z965" s="307">
        <f>IF(OR(V965='Data Validation (ROP used only)'!$A$25,ISBLANK(W965),ISERROR(W965/$I965)),0,W965/$I965)</f>
        <v>0</v>
      </c>
      <c r="AA965" s="308"/>
      <c r="AB965" s="309" t="str" cm="1">
        <f t="array" ref="AB965">_xlfn.IFS(AA965="","",AA965/I965&gt;=2,I965*2,AA965/I965&lt;2,AA965)</f>
        <v/>
      </c>
      <c r="AC965" s="310" t="str">
        <f t="shared" si="120"/>
        <v/>
      </c>
      <c r="AD965" s="286"/>
      <c r="AE965" s="305" t="str">
        <f t="shared" si="121"/>
        <v/>
      </c>
      <c r="AF965" s="311">
        <f t="shared" si="122"/>
        <v>0</v>
      </c>
      <c r="AG965" s="187" t="str">
        <f>IF(L965&gt;0,L965+W965+AB965+AC965+R965+#REF!+N965,"")</f>
        <v/>
      </c>
      <c r="AH965" s="188" t="str">
        <f>IF(L965&gt;0,+X965+AD965+S965+#REF!+O965,"")</f>
        <v/>
      </c>
    </row>
    <row r="966" spans="2:34" ht="13.8" outlineLevel="1" x14ac:dyDescent="0.25">
      <c r="B966" s="1"/>
      <c r="C966" s="1"/>
      <c r="D966" s="1"/>
      <c r="E966" s="2"/>
      <c r="F966" s="1"/>
      <c r="G966" s="2"/>
      <c r="H966" s="286"/>
      <c r="I966" s="287"/>
      <c r="J966" s="288" t="str">
        <f t="shared" si="116"/>
        <v/>
      </c>
      <c r="K966" s="288">
        <f t="shared" si="117"/>
        <v>0</v>
      </c>
      <c r="L966" s="303"/>
      <c r="M966" s="304"/>
      <c r="N966" s="303"/>
      <c r="O966" s="286"/>
      <c r="P966" s="305" t="str">
        <f t="shared" si="118"/>
        <v/>
      </c>
      <c r="Q966" s="304"/>
      <c r="R966" s="303"/>
      <c r="S966" s="286"/>
      <c r="T966" s="305" t="str">
        <f t="shared" si="119"/>
        <v/>
      </c>
      <c r="U966" s="306" t="str">
        <f t="shared" si="115"/>
        <v/>
      </c>
      <c r="V966" s="289"/>
      <c r="W966" s="303"/>
      <c r="X966" s="286"/>
      <c r="Y966" s="305" t="str">
        <f>+IF(AND(W966&gt;0,V966&lt;&gt;'Data Validation (ROP used only)'!$A$25),SUM(W966:X966),"")</f>
        <v/>
      </c>
      <c r="Z966" s="307">
        <f>IF(OR(V966='Data Validation (ROP used only)'!$A$25,ISBLANK(W966),ISERROR(W966/$I966)),0,W966/$I966)</f>
        <v>0</v>
      </c>
      <c r="AA966" s="308"/>
      <c r="AB966" s="309" t="str" cm="1">
        <f t="array" ref="AB966">_xlfn.IFS(AA966="","",AA966/I966&gt;=2,I966*2,AA966/I966&lt;2,AA966)</f>
        <v/>
      </c>
      <c r="AC966" s="310" t="str">
        <f t="shared" si="120"/>
        <v/>
      </c>
      <c r="AD966" s="286"/>
      <c r="AE966" s="305" t="str">
        <f t="shared" si="121"/>
        <v/>
      </c>
      <c r="AF966" s="311">
        <f t="shared" si="122"/>
        <v>0</v>
      </c>
      <c r="AG966" s="187" t="str">
        <f>IF(L966&gt;0,L966+W966+AB966+AC966+R966+#REF!+N966,"")</f>
        <v/>
      </c>
      <c r="AH966" s="188" t="str">
        <f>IF(L966&gt;0,+X966+AD966+S966+#REF!+O966,"")</f>
        <v/>
      </c>
    </row>
    <row r="967" spans="2:34" ht="13.8" outlineLevel="1" x14ac:dyDescent="0.25">
      <c r="B967" s="1"/>
      <c r="C967" s="1"/>
      <c r="D967" s="1"/>
      <c r="E967" s="2"/>
      <c r="F967" s="1"/>
      <c r="G967" s="2"/>
      <c r="H967" s="286"/>
      <c r="I967" s="287"/>
      <c r="J967" s="288" t="str">
        <f t="shared" si="116"/>
        <v/>
      </c>
      <c r="K967" s="288">
        <f t="shared" si="117"/>
        <v>0</v>
      </c>
      <c r="L967" s="303"/>
      <c r="M967" s="304"/>
      <c r="N967" s="303"/>
      <c r="O967" s="286"/>
      <c r="P967" s="305" t="str">
        <f t="shared" si="118"/>
        <v/>
      </c>
      <c r="Q967" s="304"/>
      <c r="R967" s="303"/>
      <c r="S967" s="286"/>
      <c r="T967" s="305" t="str">
        <f t="shared" si="119"/>
        <v/>
      </c>
      <c r="U967" s="306" t="str">
        <f t="shared" si="115"/>
        <v/>
      </c>
      <c r="V967" s="289"/>
      <c r="W967" s="303"/>
      <c r="X967" s="286"/>
      <c r="Y967" s="305" t="str">
        <f>+IF(AND(W967&gt;0,V967&lt;&gt;'Data Validation (ROP used only)'!$A$25),SUM(W967:X967),"")</f>
        <v/>
      </c>
      <c r="Z967" s="307">
        <f>IF(OR(V967='Data Validation (ROP used only)'!$A$25,ISBLANK(W967),ISERROR(W967/$I967)),0,W967/$I967)</f>
        <v>0</v>
      </c>
      <c r="AA967" s="308"/>
      <c r="AB967" s="309" t="str" cm="1">
        <f t="array" ref="AB967">_xlfn.IFS(AA967="","",AA967/I967&gt;=2,I967*2,AA967/I967&lt;2,AA967)</f>
        <v/>
      </c>
      <c r="AC967" s="310" t="str">
        <f t="shared" si="120"/>
        <v/>
      </c>
      <c r="AD967" s="286"/>
      <c r="AE967" s="305" t="str">
        <f t="shared" si="121"/>
        <v/>
      </c>
      <c r="AF967" s="311">
        <f t="shared" si="122"/>
        <v>0</v>
      </c>
      <c r="AG967" s="187" t="str">
        <f>IF(L967&gt;0,L967+W967+AB967+AC967+R967+#REF!+N967,"")</f>
        <v/>
      </c>
      <c r="AH967" s="188" t="str">
        <f>IF(L967&gt;0,+X967+AD967+S967+#REF!+O967,"")</f>
        <v/>
      </c>
    </row>
    <row r="968" spans="2:34" ht="13.8" outlineLevel="1" x14ac:dyDescent="0.25">
      <c r="B968" s="1"/>
      <c r="C968" s="1"/>
      <c r="D968" s="1"/>
      <c r="E968" s="2"/>
      <c r="F968" s="1"/>
      <c r="G968" s="2"/>
      <c r="H968" s="286"/>
      <c r="I968" s="287"/>
      <c r="J968" s="288" t="str">
        <f t="shared" si="116"/>
        <v/>
      </c>
      <c r="K968" s="288">
        <f t="shared" si="117"/>
        <v>0</v>
      </c>
      <c r="L968" s="303"/>
      <c r="M968" s="304"/>
      <c r="N968" s="303"/>
      <c r="O968" s="286"/>
      <c r="P968" s="305" t="str">
        <f t="shared" si="118"/>
        <v/>
      </c>
      <c r="Q968" s="304"/>
      <c r="R968" s="303"/>
      <c r="S968" s="286"/>
      <c r="T968" s="305" t="str">
        <f t="shared" si="119"/>
        <v/>
      </c>
      <c r="U968" s="306" t="str">
        <f t="shared" si="115"/>
        <v/>
      </c>
      <c r="V968" s="289"/>
      <c r="W968" s="303"/>
      <c r="X968" s="286"/>
      <c r="Y968" s="305" t="str">
        <f>+IF(AND(W968&gt;0,V968&lt;&gt;'Data Validation (ROP used only)'!$A$25),SUM(W968:X968),"")</f>
        <v/>
      </c>
      <c r="Z968" s="307">
        <f>IF(OR(V968='Data Validation (ROP used only)'!$A$25,ISBLANK(W968),ISERROR(W968/$I968)),0,W968/$I968)</f>
        <v>0</v>
      </c>
      <c r="AA968" s="308"/>
      <c r="AB968" s="309" t="str" cm="1">
        <f t="array" ref="AB968">_xlfn.IFS(AA968="","",AA968/I968&gt;=2,I968*2,AA968/I968&lt;2,AA968)</f>
        <v/>
      </c>
      <c r="AC968" s="310" t="str">
        <f t="shared" si="120"/>
        <v/>
      </c>
      <c r="AD968" s="286"/>
      <c r="AE968" s="305" t="str">
        <f t="shared" si="121"/>
        <v/>
      </c>
      <c r="AF968" s="311">
        <f t="shared" si="122"/>
        <v>0</v>
      </c>
      <c r="AG968" s="187" t="str">
        <f>IF(L968&gt;0,L968+W968+AB968+AC968+R968+#REF!+N968,"")</f>
        <v/>
      </c>
      <c r="AH968" s="188" t="str">
        <f>IF(L968&gt;0,+X968+AD968+S968+#REF!+O968,"")</f>
        <v/>
      </c>
    </row>
    <row r="969" spans="2:34" ht="13.8" outlineLevel="1" x14ac:dyDescent="0.25">
      <c r="B969" s="1"/>
      <c r="C969" s="1"/>
      <c r="D969" s="1"/>
      <c r="E969" s="2"/>
      <c r="F969" s="1"/>
      <c r="G969" s="2"/>
      <c r="H969" s="286"/>
      <c r="I969" s="287"/>
      <c r="J969" s="288" t="str">
        <f t="shared" si="116"/>
        <v/>
      </c>
      <c r="K969" s="288">
        <f t="shared" si="117"/>
        <v>0</v>
      </c>
      <c r="L969" s="303"/>
      <c r="M969" s="304"/>
      <c r="N969" s="303"/>
      <c r="O969" s="286"/>
      <c r="P969" s="305" t="str">
        <f t="shared" si="118"/>
        <v/>
      </c>
      <c r="Q969" s="304"/>
      <c r="R969" s="303"/>
      <c r="S969" s="286"/>
      <c r="T969" s="305" t="str">
        <f t="shared" si="119"/>
        <v/>
      </c>
      <c r="U969" s="306" t="str">
        <f t="shared" si="115"/>
        <v/>
      </c>
      <c r="V969" s="289"/>
      <c r="W969" s="303"/>
      <c r="X969" s="286"/>
      <c r="Y969" s="305" t="str">
        <f>+IF(AND(W969&gt;0,V969&lt;&gt;'Data Validation (ROP used only)'!$A$25),SUM(W969:X969),"")</f>
        <v/>
      </c>
      <c r="Z969" s="307">
        <f>IF(OR(V969='Data Validation (ROP used only)'!$A$25,ISBLANK(W969),ISERROR(W969/$I969)),0,W969/$I969)</f>
        <v>0</v>
      </c>
      <c r="AA969" s="308"/>
      <c r="AB969" s="309" t="str" cm="1">
        <f t="array" ref="AB969">_xlfn.IFS(AA969="","",AA969/I969&gt;=2,I969*2,AA969/I969&lt;2,AA969)</f>
        <v/>
      </c>
      <c r="AC969" s="310" t="str">
        <f t="shared" si="120"/>
        <v/>
      </c>
      <c r="AD969" s="286"/>
      <c r="AE969" s="305" t="str">
        <f t="shared" si="121"/>
        <v/>
      </c>
      <c r="AF969" s="311">
        <f t="shared" si="122"/>
        <v>0</v>
      </c>
      <c r="AG969" s="187" t="str">
        <f>IF(L969&gt;0,L969+W969+AB969+AC969+R969+#REF!+N969,"")</f>
        <v/>
      </c>
      <c r="AH969" s="188" t="str">
        <f>IF(L969&gt;0,+X969+AD969+S969+#REF!+O969,"")</f>
        <v/>
      </c>
    </row>
    <row r="970" spans="2:34" ht="13.8" outlineLevel="1" x14ac:dyDescent="0.25">
      <c r="B970" s="1"/>
      <c r="C970" s="1"/>
      <c r="D970" s="1"/>
      <c r="E970" s="2"/>
      <c r="F970" s="1"/>
      <c r="G970" s="2"/>
      <c r="H970" s="286"/>
      <c r="I970" s="287"/>
      <c r="J970" s="288" t="str">
        <f t="shared" si="116"/>
        <v/>
      </c>
      <c r="K970" s="288">
        <f t="shared" si="117"/>
        <v>0</v>
      </c>
      <c r="L970" s="303"/>
      <c r="M970" s="304"/>
      <c r="N970" s="303"/>
      <c r="O970" s="286"/>
      <c r="P970" s="305" t="str">
        <f t="shared" si="118"/>
        <v/>
      </c>
      <c r="Q970" s="304"/>
      <c r="R970" s="303"/>
      <c r="S970" s="286"/>
      <c r="T970" s="305" t="str">
        <f t="shared" si="119"/>
        <v/>
      </c>
      <c r="U970" s="306" t="str">
        <f t="shared" ref="U970:U1033" si="123">IF(ISERROR(R970/$I970),"",R970/$I970)</f>
        <v/>
      </c>
      <c r="V970" s="289"/>
      <c r="W970" s="303"/>
      <c r="X970" s="286"/>
      <c r="Y970" s="305" t="str">
        <f>+IF(AND(W970&gt;0,V970&lt;&gt;'Data Validation (ROP used only)'!$A$25),SUM(W970:X970),"")</f>
        <v/>
      </c>
      <c r="Z970" s="307">
        <f>IF(OR(V970='Data Validation (ROP used only)'!$A$25,ISBLANK(W970),ISERROR(W970/$I970)),0,W970/$I970)</f>
        <v>0</v>
      </c>
      <c r="AA970" s="308"/>
      <c r="AB970" s="309" t="str" cm="1">
        <f t="array" ref="AB970">_xlfn.IFS(AA970="","",AA970/I970&gt;=2,I970*2,AA970/I970&lt;2,AA970)</f>
        <v/>
      </c>
      <c r="AC970" s="310" t="str">
        <f t="shared" si="120"/>
        <v/>
      </c>
      <c r="AD970" s="286"/>
      <c r="AE970" s="305" t="str">
        <f t="shared" si="121"/>
        <v/>
      </c>
      <c r="AF970" s="311">
        <f t="shared" si="122"/>
        <v>0</v>
      </c>
      <c r="AG970" s="187" t="str">
        <f>IF(L970&gt;0,L970+W970+AB970+AC970+R970+#REF!+N970,"")</f>
        <v/>
      </c>
      <c r="AH970" s="188" t="str">
        <f>IF(L970&gt;0,+X970+AD970+S970+#REF!+O970,"")</f>
        <v/>
      </c>
    </row>
    <row r="971" spans="2:34" ht="13.8" outlineLevel="1" x14ac:dyDescent="0.25">
      <c r="B971" s="1"/>
      <c r="C971" s="1"/>
      <c r="D971" s="1"/>
      <c r="E971" s="2"/>
      <c r="F971" s="1"/>
      <c r="G971" s="2"/>
      <c r="H971" s="286"/>
      <c r="I971" s="287"/>
      <c r="J971" s="288" t="str">
        <f t="shared" ref="J971:J1034" si="124">IF(ISERROR(H971/C971),"",H971/C971)</f>
        <v/>
      </c>
      <c r="K971" s="288">
        <f t="shared" ref="K971:K1034" si="125">IF(ISERROR(I971/1754.5),"",I971/1754.5)</f>
        <v>0</v>
      </c>
      <c r="L971" s="303"/>
      <c r="M971" s="304"/>
      <c r="N971" s="303"/>
      <c r="O971" s="286"/>
      <c r="P971" s="305" t="str">
        <f t="shared" ref="P971:P1034" si="126">+IF(N971+O971&gt;0,+N971+O971,"")</f>
        <v/>
      </c>
      <c r="Q971" s="304"/>
      <c r="R971" s="303"/>
      <c r="S971" s="286"/>
      <c r="T971" s="305" t="str">
        <f t="shared" ref="T971:T1034" si="127">+IF((R971+S971)&gt;0,+R971+S971,"")</f>
        <v/>
      </c>
      <c r="U971" s="306" t="str">
        <f t="shared" si="123"/>
        <v/>
      </c>
      <c r="V971" s="289"/>
      <c r="W971" s="303"/>
      <c r="X971" s="286"/>
      <c r="Y971" s="305" t="str">
        <f>+IF(AND(W971&gt;0,V971&lt;&gt;'Data Validation (ROP used only)'!$A$25),SUM(W971:X971),"")</f>
        <v/>
      </c>
      <c r="Z971" s="307">
        <f>IF(OR(V971='Data Validation (ROP used only)'!$A$25,ISBLANK(W971),ISERROR(W971/$I971)),0,W971/$I971)</f>
        <v>0</v>
      </c>
      <c r="AA971" s="308"/>
      <c r="AB971" s="309" t="str" cm="1">
        <f t="array" ref="AB971">_xlfn.IFS(AA971="","",AA971/I971&gt;=2,I971*2,AA971/I971&lt;2,AA971)</f>
        <v/>
      </c>
      <c r="AC971" s="310" t="str">
        <f t="shared" ref="AC971:AC1034" si="128">IF(ISBLANK(AA971),"",AA971-AB971)</f>
        <v/>
      </c>
      <c r="AD971" s="286"/>
      <c r="AE971" s="305" t="str">
        <f t="shared" ref="AE971:AE1034" si="129">IF(AA971=0,"",AA971+AD971)</f>
        <v/>
      </c>
      <c r="AF971" s="311">
        <f t="shared" ref="AF971:AF1034" si="130">IF(ISERROR(AA971/$I971),0,AA971/$I971)</f>
        <v>0</v>
      </c>
      <c r="AG971" s="187" t="str">
        <f>IF(L971&gt;0,L971+W971+AB971+AC971+R971+#REF!+N971,"")</f>
        <v/>
      </c>
      <c r="AH971" s="188" t="str">
        <f>IF(L971&gt;0,+X971+AD971+S971+#REF!+O971,"")</f>
        <v/>
      </c>
    </row>
    <row r="972" spans="2:34" ht="13.8" outlineLevel="1" x14ac:dyDescent="0.25">
      <c r="B972" s="1"/>
      <c r="C972" s="1"/>
      <c r="D972" s="1"/>
      <c r="E972" s="2"/>
      <c r="F972" s="1"/>
      <c r="G972" s="2"/>
      <c r="H972" s="286"/>
      <c r="I972" s="287"/>
      <c r="J972" s="288" t="str">
        <f t="shared" si="124"/>
        <v/>
      </c>
      <c r="K972" s="288">
        <f t="shared" si="125"/>
        <v>0</v>
      </c>
      <c r="L972" s="303"/>
      <c r="M972" s="304"/>
      <c r="N972" s="303"/>
      <c r="O972" s="286"/>
      <c r="P972" s="305" t="str">
        <f t="shared" si="126"/>
        <v/>
      </c>
      <c r="Q972" s="304"/>
      <c r="R972" s="303"/>
      <c r="S972" s="286"/>
      <c r="T972" s="305" t="str">
        <f t="shared" si="127"/>
        <v/>
      </c>
      <c r="U972" s="306" t="str">
        <f t="shared" si="123"/>
        <v/>
      </c>
      <c r="V972" s="289"/>
      <c r="W972" s="303"/>
      <c r="X972" s="286"/>
      <c r="Y972" s="305" t="str">
        <f>+IF(AND(W972&gt;0,V972&lt;&gt;'Data Validation (ROP used only)'!$A$25),SUM(W972:X972),"")</f>
        <v/>
      </c>
      <c r="Z972" s="307">
        <f>IF(OR(V972='Data Validation (ROP used only)'!$A$25,ISBLANK(W972),ISERROR(W972/$I972)),0,W972/$I972)</f>
        <v>0</v>
      </c>
      <c r="AA972" s="308"/>
      <c r="AB972" s="309" t="str" cm="1">
        <f t="array" ref="AB972">_xlfn.IFS(AA972="","",AA972/I972&gt;=2,I972*2,AA972/I972&lt;2,AA972)</f>
        <v/>
      </c>
      <c r="AC972" s="310" t="str">
        <f t="shared" si="128"/>
        <v/>
      </c>
      <c r="AD972" s="286"/>
      <c r="AE972" s="305" t="str">
        <f t="shared" si="129"/>
        <v/>
      </c>
      <c r="AF972" s="311">
        <f t="shared" si="130"/>
        <v>0</v>
      </c>
      <c r="AG972" s="187" t="str">
        <f>IF(L972&gt;0,L972+W972+AB972+AC972+R972+#REF!+N972,"")</f>
        <v/>
      </c>
      <c r="AH972" s="188" t="str">
        <f>IF(L972&gt;0,+X972+AD972+S972+#REF!+O972,"")</f>
        <v/>
      </c>
    </row>
    <row r="973" spans="2:34" ht="13.8" outlineLevel="1" x14ac:dyDescent="0.25">
      <c r="B973" s="1"/>
      <c r="C973" s="1"/>
      <c r="D973" s="1"/>
      <c r="E973" s="2"/>
      <c r="F973" s="1"/>
      <c r="G973" s="2"/>
      <c r="H973" s="286"/>
      <c r="I973" s="287"/>
      <c r="J973" s="288" t="str">
        <f t="shared" si="124"/>
        <v/>
      </c>
      <c r="K973" s="288">
        <f t="shared" si="125"/>
        <v>0</v>
      </c>
      <c r="L973" s="303"/>
      <c r="M973" s="304"/>
      <c r="N973" s="303"/>
      <c r="O973" s="286"/>
      <c r="P973" s="305" t="str">
        <f t="shared" si="126"/>
        <v/>
      </c>
      <c r="Q973" s="304"/>
      <c r="R973" s="303"/>
      <c r="S973" s="286"/>
      <c r="T973" s="305" t="str">
        <f t="shared" si="127"/>
        <v/>
      </c>
      <c r="U973" s="306" t="str">
        <f t="shared" si="123"/>
        <v/>
      </c>
      <c r="V973" s="289"/>
      <c r="W973" s="303"/>
      <c r="X973" s="286"/>
      <c r="Y973" s="305" t="str">
        <f>+IF(AND(W973&gt;0,V973&lt;&gt;'Data Validation (ROP used only)'!$A$25),SUM(W973:X973),"")</f>
        <v/>
      </c>
      <c r="Z973" s="307">
        <f>IF(OR(V973='Data Validation (ROP used only)'!$A$25,ISBLANK(W973),ISERROR(W973/$I973)),0,W973/$I973)</f>
        <v>0</v>
      </c>
      <c r="AA973" s="308"/>
      <c r="AB973" s="309" t="str" cm="1">
        <f t="array" ref="AB973">_xlfn.IFS(AA973="","",AA973/I973&gt;=2,I973*2,AA973/I973&lt;2,AA973)</f>
        <v/>
      </c>
      <c r="AC973" s="310" t="str">
        <f t="shared" si="128"/>
        <v/>
      </c>
      <c r="AD973" s="286"/>
      <c r="AE973" s="305" t="str">
        <f t="shared" si="129"/>
        <v/>
      </c>
      <c r="AF973" s="311">
        <f t="shared" si="130"/>
        <v>0</v>
      </c>
      <c r="AG973" s="187" t="str">
        <f>IF(L973&gt;0,L973+W973+AB973+AC973+R973+#REF!+N973,"")</f>
        <v/>
      </c>
      <c r="AH973" s="188" t="str">
        <f>IF(L973&gt;0,+X973+AD973+S973+#REF!+O973,"")</f>
        <v/>
      </c>
    </row>
    <row r="974" spans="2:34" ht="13.8" outlineLevel="1" x14ac:dyDescent="0.25">
      <c r="B974" s="1"/>
      <c r="C974" s="1"/>
      <c r="D974" s="1"/>
      <c r="E974" s="2"/>
      <c r="F974" s="1"/>
      <c r="G974" s="2"/>
      <c r="H974" s="286"/>
      <c r="I974" s="287"/>
      <c r="J974" s="288" t="str">
        <f t="shared" si="124"/>
        <v/>
      </c>
      <c r="K974" s="288">
        <f t="shared" si="125"/>
        <v>0</v>
      </c>
      <c r="L974" s="303"/>
      <c r="M974" s="304"/>
      <c r="N974" s="303"/>
      <c r="O974" s="286"/>
      <c r="P974" s="305" t="str">
        <f t="shared" si="126"/>
        <v/>
      </c>
      <c r="Q974" s="304"/>
      <c r="R974" s="303"/>
      <c r="S974" s="286"/>
      <c r="T974" s="305" t="str">
        <f t="shared" si="127"/>
        <v/>
      </c>
      <c r="U974" s="306" t="str">
        <f t="shared" si="123"/>
        <v/>
      </c>
      <c r="V974" s="289"/>
      <c r="W974" s="303"/>
      <c r="X974" s="286"/>
      <c r="Y974" s="305" t="str">
        <f>+IF(AND(W974&gt;0,V974&lt;&gt;'Data Validation (ROP used only)'!$A$25),SUM(W974:X974),"")</f>
        <v/>
      </c>
      <c r="Z974" s="307">
        <f>IF(OR(V974='Data Validation (ROP used only)'!$A$25,ISBLANK(W974),ISERROR(W974/$I974)),0,W974/$I974)</f>
        <v>0</v>
      </c>
      <c r="AA974" s="308"/>
      <c r="AB974" s="309" t="str" cm="1">
        <f t="array" ref="AB974">_xlfn.IFS(AA974="","",AA974/I974&gt;=2,I974*2,AA974/I974&lt;2,AA974)</f>
        <v/>
      </c>
      <c r="AC974" s="310" t="str">
        <f t="shared" si="128"/>
        <v/>
      </c>
      <c r="AD974" s="286"/>
      <c r="AE974" s="305" t="str">
        <f t="shared" si="129"/>
        <v/>
      </c>
      <c r="AF974" s="311">
        <f t="shared" si="130"/>
        <v>0</v>
      </c>
      <c r="AG974" s="187" t="str">
        <f>IF(L974&gt;0,L974+W974+AB974+AC974+R974+#REF!+N974,"")</f>
        <v/>
      </c>
      <c r="AH974" s="188" t="str">
        <f>IF(L974&gt;0,+X974+AD974+S974+#REF!+O974,"")</f>
        <v/>
      </c>
    </row>
    <row r="975" spans="2:34" ht="13.8" outlineLevel="1" x14ac:dyDescent="0.25">
      <c r="B975" s="1"/>
      <c r="C975" s="1"/>
      <c r="D975" s="1"/>
      <c r="E975" s="2"/>
      <c r="F975" s="1"/>
      <c r="G975" s="2"/>
      <c r="H975" s="286"/>
      <c r="I975" s="287"/>
      <c r="J975" s="288" t="str">
        <f t="shared" si="124"/>
        <v/>
      </c>
      <c r="K975" s="288">
        <f t="shared" si="125"/>
        <v>0</v>
      </c>
      <c r="L975" s="303"/>
      <c r="M975" s="304"/>
      <c r="N975" s="303"/>
      <c r="O975" s="286"/>
      <c r="P975" s="305" t="str">
        <f t="shared" si="126"/>
        <v/>
      </c>
      <c r="Q975" s="304"/>
      <c r="R975" s="303"/>
      <c r="S975" s="286"/>
      <c r="T975" s="305" t="str">
        <f t="shared" si="127"/>
        <v/>
      </c>
      <c r="U975" s="306" t="str">
        <f t="shared" si="123"/>
        <v/>
      </c>
      <c r="V975" s="289"/>
      <c r="W975" s="303"/>
      <c r="X975" s="286"/>
      <c r="Y975" s="305" t="str">
        <f>+IF(AND(W975&gt;0,V975&lt;&gt;'Data Validation (ROP used only)'!$A$25),SUM(W975:X975),"")</f>
        <v/>
      </c>
      <c r="Z975" s="307">
        <f>IF(OR(V975='Data Validation (ROP used only)'!$A$25,ISBLANK(W975),ISERROR(W975/$I975)),0,W975/$I975)</f>
        <v>0</v>
      </c>
      <c r="AA975" s="308"/>
      <c r="AB975" s="309" t="str" cm="1">
        <f t="array" ref="AB975">_xlfn.IFS(AA975="","",AA975/I975&gt;=2,I975*2,AA975/I975&lt;2,AA975)</f>
        <v/>
      </c>
      <c r="AC975" s="310" t="str">
        <f t="shared" si="128"/>
        <v/>
      </c>
      <c r="AD975" s="286"/>
      <c r="AE975" s="305" t="str">
        <f t="shared" si="129"/>
        <v/>
      </c>
      <c r="AF975" s="311">
        <f t="shared" si="130"/>
        <v>0</v>
      </c>
      <c r="AG975" s="187" t="str">
        <f>IF(L975&gt;0,L975+W975+AB975+AC975+R975+#REF!+N975,"")</f>
        <v/>
      </c>
      <c r="AH975" s="188" t="str">
        <f>IF(L975&gt;0,+X975+AD975+S975+#REF!+O975,"")</f>
        <v/>
      </c>
    </row>
    <row r="976" spans="2:34" ht="13.8" outlineLevel="1" x14ac:dyDescent="0.25">
      <c r="B976" s="1"/>
      <c r="C976" s="1"/>
      <c r="D976" s="1"/>
      <c r="E976" s="2"/>
      <c r="F976" s="1"/>
      <c r="G976" s="2"/>
      <c r="H976" s="286"/>
      <c r="I976" s="287"/>
      <c r="J976" s="288" t="str">
        <f t="shared" si="124"/>
        <v/>
      </c>
      <c r="K976" s="288">
        <f t="shared" si="125"/>
        <v>0</v>
      </c>
      <c r="L976" s="303"/>
      <c r="M976" s="304"/>
      <c r="N976" s="303"/>
      <c r="O976" s="286"/>
      <c r="P976" s="305" t="str">
        <f t="shared" si="126"/>
        <v/>
      </c>
      <c r="Q976" s="304"/>
      <c r="R976" s="303"/>
      <c r="S976" s="286"/>
      <c r="T976" s="305" t="str">
        <f t="shared" si="127"/>
        <v/>
      </c>
      <c r="U976" s="306" t="str">
        <f t="shared" si="123"/>
        <v/>
      </c>
      <c r="V976" s="289"/>
      <c r="W976" s="303"/>
      <c r="X976" s="286"/>
      <c r="Y976" s="305" t="str">
        <f>+IF(AND(W976&gt;0,V976&lt;&gt;'Data Validation (ROP used only)'!$A$25),SUM(W976:X976),"")</f>
        <v/>
      </c>
      <c r="Z976" s="307">
        <f>IF(OR(V976='Data Validation (ROP used only)'!$A$25,ISBLANK(W976),ISERROR(W976/$I976)),0,W976/$I976)</f>
        <v>0</v>
      </c>
      <c r="AA976" s="308"/>
      <c r="AB976" s="309" t="str" cm="1">
        <f t="array" ref="AB976">_xlfn.IFS(AA976="","",AA976/I976&gt;=2,I976*2,AA976/I976&lt;2,AA976)</f>
        <v/>
      </c>
      <c r="AC976" s="310" t="str">
        <f t="shared" si="128"/>
        <v/>
      </c>
      <c r="AD976" s="286"/>
      <c r="AE976" s="305" t="str">
        <f t="shared" si="129"/>
        <v/>
      </c>
      <c r="AF976" s="311">
        <f t="shared" si="130"/>
        <v>0</v>
      </c>
      <c r="AG976" s="187" t="str">
        <f>IF(L976&gt;0,L976+W976+AB976+AC976+R976+#REF!+N976,"")</f>
        <v/>
      </c>
      <c r="AH976" s="188" t="str">
        <f>IF(L976&gt;0,+X976+AD976+S976+#REF!+O976,"")</f>
        <v/>
      </c>
    </row>
    <row r="977" spans="2:34" ht="13.8" outlineLevel="1" x14ac:dyDescent="0.25">
      <c r="B977" s="1"/>
      <c r="C977" s="1"/>
      <c r="D977" s="1"/>
      <c r="E977" s="2"/>
      <c r="F977" s="1"/>
      <c r="G977" s="2"/>
      <c r="H977" s="286"/>
      <c r="I977" s="287"/>
      <c r="J977" s="288" t="str">
        <f t="shared" si="124"/>
        <v/>
      </c>
      <c r="K977" s="288">
        <f t="shared" si="125"/>
        <v>0</v>
      </c>
      <c r="L977" s="303"/>
      <c r="M977" s="304"/>
      <c r="N977" s="303"/>
      <c r="O977" s="286"/>
      <c r="P977" s="305" t="str">
        <f t="shared" si="126"/>
        <v/>
      </c>
      <c r="Q977" s="304"/>
      <c r="R977" s="303"/>
      <c r="S977" s="286"/>
      <c r="T977" s="305" t="str">
        <f t="shared" si="127"/>
        <v/>
      </c>
      <c r="U977" s="306" t="str">
        <f t="shared" si="123"/>
        <v/>
      </c>
      <c r="V977" s="289"/>
      <c r="W977" s="303"/>
      <c r="X977" s="286"/>
      <c r="Y977" s="305" t="str">
        <f>+IF(AND(W977&gt;0,V977&lt;&gt;'Data Validation (ROP used only)'!$A$25),SUM(W977:X977),"")</f>
        <v/>
      </c>
      <c r="Z977" s="307">
        <f>IF(OR(V977='Data Validation (ROP used only)'!$A$25,ISBLANK(W977),ISERROR(W977/$I977)),0,W977/$I977)</f>
        <v>0</v>
      </c>
      <c r="AA977" s="308"/>
      <c r="AB977" s="309" t="str" cm="1">
        <f t="array" ref="AB977">_xlfn.IFS(AA977="","",AA977/I977&gt;=2,I977*2,AA977/I977&lt;2,AA977)</f>
        <v/>
      </c>
      <c r="AC977" s="310" t="str">
        <f t="shared" si="128"/>
        <v/>
      </c>
      <c r="AD977" s="286"/>
      <c r="AE977" s="305" t="str">
        <f t="shared" si="129"/>
        <v/>
      </c>
      <c r="AF977" s="311">
        <f t="shared" si="130"/>
        <v>0</v>
      </c>
      <c r="AG977" s="187" t="str">
        <f>IF(L977&gt;0,L977+W977+AB977+AC977+R977+#REF!+N977,"")</f>
        <v/>
      </c>
      <c r="AH977" s="188" t="str">
        <f>IF(L977&gt;0,+X977+AD977+S977+#REF!+O977,"")</f>
        <v/>
      </c>
    </row>
    <row r="978" spans="2:34" ht="13.8" outlineLevel="1" x14ac:dyDescent="0.25">
      <c r="B978" s="1"/>
      <c r="C978" s="1"/>
      <c r="D978" s="1"/>
      <c r="E978" s="2"/>
      <c r="F978" s="1"/>
      <c r="G978" s="2"/>
      <c r="H978" s="286"/>
      <c r="I978" s="287"/>
      <c r="J978" s="288" t="str">
        <f t="shared" si="124"/>
        <v/>
      </c>
      <c r="K978" s="288">
        <f t="shared" si="125"/>
        <v>0</v>
      </c>
      <c r="L978" s="303"/>
      <c r="M978" s="304"/>
      <c r="N978" s="303"/>
      <c r="O978" s="286"/>
      <c r="P978" s="305" t="str">
        <f t="shared" si="126"/>
        <v/>
      </c>
      <c r="Q978" s="304"/>
      <c r="R978" s="303"/>
      <c r="S978" s="286"/>
      <c r="T978" s="305" t="str">
        <f t="shared" si="127"/>
        <v/>
      </c>
      <c r="U978" s="306" t="str">
        <f t="shared" si="123"/>
        <v/>
      </c>
      <c r="V978" s="289"/>
      <c r="W978" s="303"/>
      <c r="X978" s="286"/>
      <c r="Y978" s="305" t="str">
        <f>+IF(AND(W978&gt;0,V978&lt;&gt;'Data Validation (ROP used only)'!$A$25),SUM(W978:X978),"")</f>
        <v/>
      </c>
      <c r="Z978" s="307">
        <f>IF(OR(V978='Data Validation (ROP used only)'!$A$25,ISBLANK(W978),ISERROR(W978/$I978)),0,W978/$I978)</f>
        <v>0</v>
      </c>
      <c r="AA978" s="308"/>
      <c r="AB978" s="309" t="str" cm="1">
        <f t="array" ref="AB978">_xlfn.IFS(AA978="","",AA978/I978&gt;=2,I978*2,AA978/I978&lt;2,AA978)</f>
        <v/>
      </c>
      <c r="AC978" s="310" t="str">
        <f t="shared" si="128"/>
        <v/>
      </c>
      <c r="AD978" s="286"/>
      <c r="AE978" s="305" t="str">
        <f t="shared" si="129"/>
        <v/>
      </c>
      <c r="AF978" s="311">
        <f t="shared" si="130"/>
        <v>0</v>
      </c>
      <c r="AG978" s="187" t="str">
        <f>IF(L978&gt;0,L978+W978+AB978+AC978+R978+#REF!+N978,"")</f>
        <v/>
      </c>
      <c r="AH978" s="188" t="str">
        <f>IF(L978&gt;0,+X978+AD978+S978+#REF!+O978,"")</f>
        <v/>
      </c>
    </row>
    <row r="979" spans="2:34" ht="13.8" outlineLevel="1" x14ac:dyDescent="0.25">
      <c r="B979" s="1"/>
      <c r="C979" s="1"/>
      <c r="D979" s="1"/>
      <c r="E979" s="2"/>
      <c r="F979" s="1"/>
      <c r="G979" s="2"/>
      <c r="H979" s="286"/>
      <c r="I979" s="287"/>
      <c r="J979" s="288" t="str">
        <f t="shared" si="124"/>
        <v/>
      </c>
      <c r="K979" s="288">
        <f t="shared" si="125"/>
        <v>0</v>
      </c>
      <c r="L979" s="303"/>
      <c r="M979" s="304"/>
      <c r="N979" s="303"/>
      <c r="O979" s="286"/>
      <c r="P979" s="305" t="str">
        <f t="shared" si="126"/>
        <v/>
      </c>
      <c r="Q979" s="304"/>
      <c r="R979" s="303"/>
      <c r="S979" s="286"/>
      <c r="T979" s="305" t="str">
        <f t="shared" si="127"/>
        <v/>
      </c>
      <c r="U979" s="306" t="str">
        <f t="shared" si="123"/>
        <v/>
      </c>
      <c r="V979" s="289"/>
      <c r="W979" s="303"/>
      <c r="X979" s="286"/>
      <c r="Y979" s="305" t="str">
        <f>+IF(AND(W979&gt;0,V979&lt;&gt;'Data Validation (ROP used only)'!$A$25),SUM(W979:X979),"")</f>
        <v/>
      </c>
      <c r="Z979" s="307">
        <f>IF(OR(V979='Data Validation (ROP used only)'!$A$25,ISBLANK(W979),ISERROR(W979/$I979)),0,W979/$I979)</f>
        <v>0</v>
      </c>
      <c r="AA979" s="308"/>
      <c r="AB979" s="309" t="str" cm="1">
        <f t="array" ref="AB979">_xlfn.IFS(AA979="","",AA979/I979&gt;=2,I979*2,AA979/I979&lt;2,AA979)</f>
        <v/>
      </c>
      <c r="AC979" s="310" t="str">
        <f t="shared" si="128"/>
        <v/>
      </c>
      <c r="AD979" s="286"/>
      <c r="AE979" s="305" t="str">
        <f t="shared" si="129"/>
        <v/>
      </c>
      <c r="AF979" s="311">
        <f t="shared" si="130"/>
        <v>0</v>
      </c>
      <c r="AG979" s="187" t="str">
        <f>IF(L979&gt;0,L979+W979+AB979+AC979+R979+#REF!+N979,"")</f>
        <v/>
      </c>
      <c r="AH979" s="188" t="str">
        <f>IF(L979&gt;0,+X979+AD979+S979+#REF!+O979,"")</f>
        <v/>
      </c>
    </row>
    <row r="980" spans="2:34" ht="13.8" outlineLevel="1" x14ac:dyDescent="0.25">
      <c r="B980" s="1"/>
      <c r="C980" s="1"/>
      <c r="D980" s="1"/>
      <c r="E980" s="2"/>
      <c r="F980" s="1"/>
      <c r="G980" s="2"/>
      <c r="H980" s="286"/>
      <c r="I980" s="287"/>
      <c r="J980" s="288" t="str">
        <f t="shared" si="124"/>
        <v/>
      </c>
      <c r="K980" s="288">
        <f t="shared" si="125"/>
        <v>0</v>
      </c>
      <c r="L980" s="303"/>
      <c r="M980" s="304"/>
      <c r="N980" s="303"/>
      <c r="O980" s="286"/>
      <c r="P980" s="305" t="str">
        <f t="shared" si="126"/>
        <v/>
      </c>
      <c r="Q980" s="304"/>
      <c r="R980" s="303"/>
      <c r="S980" s="286"/>
      <c r="T980" s="305" t="str">
        <f t="shared" si="127"/>
        <v/>
      </c>
      <c r="U980" s="306" t="str">
        <f t="shared" si="123"/>
        <v/>
      </c>
      <c r="V980" s="289"/>
      <c r="W980" s="303"/>
      <c r="X980" s="286"/>
      <c r="Y980" s="305" t="str">
        <f>+IF(AND(W980&gt;0,V980&lt;&gt;'Data Validation (ROP used only)'!$A$25),SUM(W980:X980),"")</f>
        <v/>
      </c>
      <c r="Z980" s="307">
        <f>IF(OR(V980='Data Validation (ROP used only)'!$A$25,ISBLANK(W980),ISERROR(W980/$I980)),0,W980/$I980)</f>
        <v>0</v>
      </c>
      <c r="AA980" s="308"/>
      <c r="AB980" s="309" t="str" cm="1">
        <f t="array" ref="AB980">_xlfn.IFS(AA980="","",AA980/I980&gt;=2,I980*2,AA980/I980&lt;2,AA980)</f>
        <v/>
      </c>
      <c r="AC980" s="310" t="str">
        <f t="shared" si="128"/>
        <v/>
      </c>
      <c r="AD980" s="286"/>
      <c r="AE980" s="305" t="str">
        <f t="shared" si="129"/>
        <v/>
      </c>
      <c r="AF980" s="311">
        <f t="shared" si="130"/>
        <v>0</v>
      </c>
      <c r="AG980" s="187" t="str">
        <f>IF(L980&gt;0,L980+W980+AB980+AC980+R980+#REF!+N980,"")</f>
        <v/>
      </c>
      <c r="AH980" s="188" t="str">
        <f>IF(L980&gt;0,+X980+AD980+S980+#REF!+O980,"")</f>
        <v/>
      </c>
    </row>
    <row r="981" spans="2:34" ht="13.8" outlineLevel="1" x14ac:dyDescent="0.25">
      <c r="B981" s="1"/>
      <c r="C981" s="1"/>
      <c r="D981" s="1"/>
      <c r="E981" s="2"/>
      <c r="F981" s="1"/>
      <c r="G981" s="2"/>
      <c r="H981" s="286"/>
      <c r="I981" s="287"/>
      <c r="J981" s="288" t="str">
        <f t="shared" si="124"/>
        <v/>
      </c>
      <c r="K981" s="288">
        <f t="shared" si="125"/>
        <v>0</v>
      </c>
      <c r="L981" s="303"/>
      <c r="M981" s="304"/>
      <c r="N981" s="303"/>
      <c r="O981" s="286"/>
      <c r="P981" s="305" t="str">
        <f t="shared" si="126"/>
        <v/>
      </c>
      <c r="Q981" s="304"/>
      <c r="R981" s="303"/>
      <c r="S981" s="286"/>
      <c r="T981" s="305" t="str">
        <f t="shared" si="127"/>
        <v/>
      </c>
      <c r="U981" s="306" t="str">
        <f t="shared" si="123"/>
        <v/>
      </c>
      <c r="V981" s="289"/>
      <c r="W981" s="303"/>
      <c r="X981" s="286"/>
      <c r="Y981" s="305" t="str">
        <f>+IF(AND(W981&gt;0,V981&lt;&gt;'Data Validation (ROP used only)'!$A$25),SUM(W981:X981),"")</f>
        <v/>
      </c>
      <c r="Z981" s="307">
        <f>IF(OR(V981='Data Validation (ROP used only)'!$A$25,ISBLANK(W981),ISERROR(W981/$I981)),0,W981/$I981)</f>
        <v>0</v>
      </c>
      <c r="AA981" s="308"/>
      <c r="AB981" s="309" t="str" cm="1">
        <f t="array" ref="AB981">_xlfn.IFS(AA981="","",AA981/I981&gt;=2,I981*2,AA981/I981&lt;2,AA981)</f>
        <v/>
      </c>
      <c r="AC981" s="310" t="str">
        <f t="shared" si="128"/>
        <v/>
      </c>
      <c r="AD981" s="286"/>
      <c r="AE981" s="305" t="str">
        <f t="shared" si="129"/>
        <v/>
      </c>
      <c r="AF981" s="311">
        <f t="shared" si="130"/>
        <v>0</v>
      </c>
      <c r="AG981" s="187" t="str">
        <f>IF(L981&gt;0,L981+W981+AB981+AC981+R981+#REF!+N981,"")</f>
        <v/>
      </c>
      <c r="AH981" s="188" t="str">
        <f>IF(L981&gt;0,+X981+AD981+S981+#REF!+O981,"")</f>
        <v/>
      </c>
    </row>
    <row r="982" spans="2:34" ht="13.8" outlineLevel="1" x14ac:dyDescent="0.25">
      <c r="B982" s="1"/>
      <c r="C982" s="1"/>
      <c r="D982" s="1"/>
      <c r="E982" s="2"/>
      <c r="F982" s="1"/>
      <c r="G982" s="2"/>
      <c r="H982" s="286"/>
      <c r="I982" s="287"/>
      <c r="J982" s="288" t="str">
        <f t="shared" si="124"/>
        <v/>
      </c>
      <c r="K982" s="288">
        <f t="shared" si="125"/>
        <v>0</v>
      </c>
      <c r="L982" s="303"/>
      <c r="M982" s="304"/>
      <c r="N982" s="303"/>
      <c r="O982" s="286"/>
      <c r="P982" s="305" t="str">
        <f t="shared" si="126"/>
        <v/>
      </c>
      <c r="Q982" s="304"/>
      <c r="R982" s="303"/>
      <c r="S982" s="286"/>
      <c r="T982" s="305" t="str">
        <f t="shared" si="127"/>
        <v/>
      </c>
      <c r="U982" s="306" t="str">
        <f t="shared" si="123"/>
        <v/>
      </c>
      <c r="V982" s="289"/>
      <c r="W982" s="303"/>
      <c r="X982" s="286"/>
      <c r="Y982" s="305" t="str">
        <f>+IF(AND(W982&gt;0,V982&lt;&gt;'Data Validation (ROP used only)'!$A$25),SUM(W982:X982),"")</f>
        <v/>
      </c>
      <c r="Z982" s="307">
        <f>IF(OR(V982='Data Validation (ROP used only)'!$A$25,ISBLANK(W982),ISERROR(W982/$I982)),0,W982/$I982)</f>
        <v>0</v>
      </c>
      <c r="AA982" s="308"/>
      <c r="AB982" s="309" t="str" cm="1">
        <f t="array" ref="AB982">_xlfn.IFS(AA982="","",AA982/I982&gt;=2,I982*2,AA982/I982&lt;2,AA982)</f>
        <v/>
      </c>
      <c r="AC982" s="310" t="str">
        <f t="shared" si="128"/>
        <v/>
      </c>
      <c r="AD982" s="286"/>
      <c r="AE982" s="305" t="str">
        <f t="shared" si="129"/>
        <v/>
      </c>
      <c r="AF982" s="311">
        <f t="shared" si="130"/>
        <v>0</v>
      </c>
      <c r="AG982" s="187" t="str">
        <f>IF(L982&gt;0,L982+W982+AB982+AC982+R982+#REF!+N982,"")</f>
        <v/>
      </c>
      <c r="AH982" s="188" t="str">
        <f>IF(L982&gt;0,+X982+AD982+S982+#REF!+O982,"")</f>
        <v/>
      </c>
    </row>
    <row r="983" spans="2:34" ht="13.8" outlineLevel="1" x14ac:dyDescent="0.25">
      <c r="B983" s="1"/>
      <c r="C983" s="1"/>
      <c r="D983" s="1"/>
      <c r="E983" s="2"/>
      <c r="F983" s="1"/>
      <c r="G983" s="2"/>
      <c r="H983" s="286"/>
      <c r="I983" s="287"/>
      <c r="J983" s="288" t="str">
        <f t="shared" si="124"/>
        <v/>
      </c>
      <c r="K983" s="288">
        <f t="shared" si="125"/>
        <v>0</v>
      </c>
      <c r="L983" s="303"/>
      <c r="M983" s="304"/>
      <c r="N983" s="303"/>
      <c r="O983" s="286"/>
      <c r="P983" s="305" t="str">
        <f t="shared" si="126"/>
        <v/>
      </c>
      <c r="Q983" s="304"/>
      <c r="R983" s="303"/>
      <c r="S983" s="286"/>
      <c r="T983" s="305" t="str">
        <f t="shared" si="127"/>
        <v/>
      </c>
      <c r="U983" s="306" t="str">
        <f t="shared" si="123"/>
        <v/>
      </c>
      <c r="V983" s="289"/>
      <c r="W983" s="303"/>
      <c r="X983" s="286"/>
      <c r="Y983" s="305" t="str">
        <f>+IF(AND(W983&gt;0,V983&lt;&gt;'Data Validation (ROP used only)'!$A$25),SUM(W983:X983),"")</f>
        <v/>
      </c>
      <c r="Z983" s="307">
        <f>IF(OR(V983='Data Validation (ROP used only)'!$A$25,ISBLANK(W983),ISERROR(W983/$I983)),0,W983/$I983)</f>
        <v>0</v>
      </c>
      <c r="AA983" s="308"/>
      <c r="AB983" s="309" t="str" cm="1">
        <f t="array" ref="AB983">_xlfn.IFS(AA983="","",AA983/I983&gt;=2,I983*2,AA983/I983&lt;2,AA983)</f>
        <v/>
      </c>
      <c r="AC983" s="310" t="str">
        <f t="shared" si="128"/>
        <v/>
      </c>
      <c r="AD983" s="286"/>
      <c r="AE983" s="305" t="str">
        <f t="shared" si="129"/>
        <v/>
      </c>
      <c r="AF983" s="311">
        <f t="shared" si="130"/>
        <v>0</v>
      </c>
      <c r="AG983" s="187" t="str">
        <f>IF(L983&gt;0,L983+W983+AB983+AC983+R983+#REF!+N983,"")</f>
        <v/>
      </c>
      <c r="AH983" s="188" t="str">
        <f>IF(L983&gt;0,+X983+AD983+S983+#REF!+O983,"")</f>
        <v/>
      </c>
    </row>
    <row r="984" spans="2:34" ht="13.8" outlineLevel="1" x14ac:dyDescent="0.25">
      <c r="B984" s="1"/>
      <c r="C984" s="1"/>
      <c r="D984" s="1"/>
      <c r="E984" s="2"/>
      <c r="F984" s="1"/>
      <c r="G984" s="2"/>
      <c r="H984" s="286"/>
      <c r="I984" s="287"/>
      <c r="J984" s="288" t="str">
        <f t="shared" si="124"/>
        <v/>
      </c>
      <c r="K984" s="288">
        <f t="shared" si="125"/>
        <v>0</v>
      </c>
      <c r="L984" s="303"/>
      <c r="M984" s="304"/>
      <c r="N984" s="303"/>
      <c r="O984" s="286"/>
      <c r="P984" s="305" t="str">
        <f t="shared" si="126"/>
        <v/>
      </c>
      <c r="Q984" s="304"/>
      <c r="R984" s="303"/>
      <c r="S984" s="286"/>
      <c r="T984" s="305" t="str">
        <f t="shared" si="127"/>
        <v/>
      </c>
      <c r="U984" s="306" t="str">
        <f t="shared" si="123"/>
        <v/>
      </c>
      <c r="V984" s="289"/>
      <c r="W984" s="303"/>
      <c r="X984" s="286"/>
      <c r="Y984" s="305" t="str">
        <f>+IF(AND(W984&gt;0,V984&lt;&gt;'Data Validation (ROP used only)'!$A$25),SUM(W984:X984),"")</f>
        <v/>
      </c>
      <c r="Z984" s="307">
        <f>IF(OR(V984='Data Validation (ROP used only)'!$A$25,ISBLANK(W984),ISERROR(W984/$I984)),0,W984/$I984)</f>
        <v>0</v>
      </c>
      <c r="AA984" s="308"/>
      <c r="AB984" s="309" t="str" cm="1">
        <f t="array" ref="AB984">_xlfn.IFS(AA984="","",AA984/I984&gt;=2,I984*2,AA984/I984&lt;2,AA984)</f>
        <v/>
      </c>
      <c r="AC984" s="310" t="str">
        <f t="shared" si="128"/>
        <v/>
      </c>
      <c r="AD984" s="286"/>
      <c r="AE984" s="305" t="str">
        <f t="shared" si="129"/>
        <v/>
      </c>
      <c r="AF984" s="311">
        <f t="shared" si="130"/>
        <v>0</v>
      </c>
      <c r="AG984" s="187" t="str">
        <f>IF(L984&gt;0,L984+W984+AB984+AC984+R984+#REF!+N984,"")</f>
        <v/>
      </c>
      <c r="AH984" s="188" t="str">
        <f>IF(L984&gt;0,+X984+AD984+S984+#REF!+O984,"")</f>
        <v/>
      </c>
    </row>
    <row r="985" spans="2:34" ht="13.8" outlineLevel="1" x14ac:dyDescent="0.25">
      <c r="B985" s="1"/>
      <c r="C985" s="1"/>
      <c r="D985" s="1"/>
      <c r="E985" s="2"/>
      <c r="F985" s="1"/>
      <c r="G985" s="2"/>
      <c r="H985" s="286"/>
      <c r="I985" s="287"/>
      <c r="J985" s="288" t="str">
        <f t="shared" si="124"/>
        <v/>
      </c>
      <c r="K985" s="288">
        <f t="shared" si="125"/>
        <v>0</v>
      </c>
      <c r="L985" s="303"/>
      <c r="M985" s="304"/>
      <c r="N985" s="303"/>
      <c r="O985" s="286"/>
      <c r="P985" s="305" t="str">
        <f t="shared" si="126"/>
        <v/>
      </c>
      <c r="Q985" s="304"/>
      <c r="R985" s="303"/>
      <c r="S985" s="286"/>
      <c r="T985" s="305" t="str">
        <f t="shared" si="127"/>
        <v/>
      </c>
      <c r="U985" s="306" t="str">
        <f t="shared" si="123"/>
        <v/>
      </c>
      <c r="V985" s="289"/>
      <c r="W985" s="303"/>
      <c r="X985" s="286"/>
      <c r="Y985" s="305" t="str">
        <f>+IF(AND(W985&gt;0,V985&lt;&gt;'Data Validation (ROP used only)'!$A$25),SUM(W985:X985),"")</f>
        <v/>
      </c>
      <c r="Z985" s="307">
        <f>IF(OR(V985='Data Validation (ROP used only)'!$A$25,ISBLANK(W985),ISERROR(W985/$I985)),0,W985/$I985)</f>
        <v>0</v>
      </c>
      <c r="AA985" s="308"/>
      <c r="AB985" s="309" t="str" cm="1">
        <f t="array" ref="AB985">_xlfn.IFS(AA985="","",AA985/I985&gt;=2,I985*2,AA985/I985&lt;2,AA985)</f>
        <v/>
      </c>
      <c r="AC985" s="310" t="str">
        <f t="shared" si="128"/>
        <v/>
      </c>
      <c r="AD985" s="286"/>
      <c r="AE985" s="305" t="str">
        <f t="shared" si="129"/>
        <v/>
      </c>
      <c r="AF985" s="311">
        <f t="shared" si="130"/>
        <v>0</v>
      </c>
      <c r="AG985" s="187" t="str">
        <f>IF(L985&gt;0,L985+W985+AB985+AC985+R985+#REF!+N985,"")</f>
        <v/>
      </c>
      <c r="AH985" s="188" t="str">
        <f>IF(L985&gt;0,+X985+AD985+S985+#REF!+O985,"")</f>
        <v/>
      </c>
    </row>
    <row r="986" spans="2:34" ht="13.8" outlineLevel="1" x14ac:dyDescent="0.25">
      <c r="B986" s="1"/>
      <c r="C986" s="1"/>
      <c r="D986" s="1"/>
      <c r="E986" s="2"/>
      <c r="F986" s="1"/>
      <c r="G986" s="2"/>
      <c r="H986" s="286"/>
      <c r="I986" s="287"/>
      <c r="J986" s="288" t="str">
        <f t="shared" si="124"/>
        <v/>
      </c>
      <c r="K986" s="288">
        <f t="shared" si="125"/>
        <v>0</v>
      </c>
      <c r="L986" s="303"/>
      <c r="M986" s="304"/>
      <c r="N986" s="303"/>
      <c r="O986" s="286"/>
      <c r="P986" s="305" t="str">
        <f t="shared" si="126"/>
        <v/>
      </c>
      <c r="Q986" s="304"/>
      <c r="R986" s="303"/>
      <c r="S986" s="286"/>
      <c r="T986" s="305" t="str">
        <f t="shared" si="127"/>
        <v/>
      </c>
      <c r="U986" s="306" t="str">
        <f t="shared" si="123"/>
        <v/>
      </c>
      <c r="V986" s="289"/>
      <c r="W986" s="303"/>
      <c r="X986" s="286"/>
      <c r="Y986" s="305" t="str">
        <f>+IF(AND(W986&gt;0,V986&lt;&gt;'Data Validation (ROP used only)'!$A$25),SUM(W986:X986),"")</f>
        <v/>
      </c>
      <c r="Z986" s="307">
        <f>IF(OR(V986='Data Validation (ROP used only)'!$A$25,ISBLANK(W986),ISERROR(W986/$I986)),0,W986/$I986)</f>
        <v>0</v>
      </c>
      <c r="AA986" s="308"/>
      <c r="AB986" s="309" t="str" cm="1">
        <f t="array" ref="AB986">_xlfn.IFS(AA986="","",AA986/I986&gt;=2,I986*2,AA986/I986&lt;2,AA986)</f>
        <v/>
      </c>
      <c r="AC986" s="310" t="str">
        <f t="shared" si="128"/>
        <v/>
      </c>
      <c r="AD986" s="286"/>
      <c r="AE986" s="305" t="str">
        <f t="shared" si="129"/>
        <v/>
      </c>
      <c r="AF986" s="311">
        <f t="shared" si="130"/>
        <v>0</v>
      </c>
      <c r="AG986" s="187" t="str">
        <f>IF(L986&gt;0,L986+W986+AB986+AC986+R986+#REF!+N986,"")</f>
        <v/>
      </c>
      <c r="AH986" s="188" t="str">
        <f>IF(L986&gt;0,+X986+AD986+S986+#REF!+O986,"")</f>
        <v/>
      </c>
    </row>
    <row r="987" spans="2:34" ht="13.8" outlineLevel="1" x14ac:dyDescent="0.25">
      <c r="B987" s="1"/>
      <c r="C987" s="1"/>
      <c r="D987" s="1"/>
      <c r="E987" s="2"/>
      <c r="F987" s="1"/>
      <c r="G987" s="2"/>
      <c r="H987" s="286"/>
      <c r="I987" s="287"/>
      <c r="J987" s="288" t="str">
        <f t="shared" si="124"/>
        <v/>
      </c>
      <c r="K987" s="288">
        <f t="shared" si="125"/>
        <v>0</v>
      </c>
      <c r="L987" s="303"/>
      <c r="M987" s="304"/>
      <c r="N987" s="303"/>
      <c r="O987" s="286"/>
      <c r="P987" s="305" t="str">
        <f t="shared" si="126"/>
        <v/>
      </c>
      <c r="Q987" s="304"/>
      <c r="R987" s="303"/>
      <c r="S987" s="286"/>
      <c r="T987" s="305" t="str">
        <f t="shared" si="127"/>
        <v/>
      </c>
      <c r="U987" s="306" t="str">
        <f t="shared" si="123"/>
        <v/>
      </c>
      <c r="V987" s="289"/>
      <c r="W987" s="303"/>
      <c r="X987" s="286"/>
      <c r="Y987" s="305" t="str">
        <f>+IF(AND(W987&gt;0,V987&lt;&gt;'Data Validation (ROP used only)'!$A$25),SUM(W987:X987),"")</f>
        <v/>
      </c>
      <c r="Z987" s="307">
        <f>IF(OR(V987='Data Validation (ROP used only)'!$A$25,ISBLANK(W987),ISERROR(W987/$I987)),0,W987/$I987)</f>
        <v>0</v>
      </c>
      <c r="AA987" s="308"/>
      <c r="AB987" s="309" t="str" cm="1">
        <f t="array" ref="AB987">_xlfn.IFS(AA987="","",AA987/I987&gt;=2,I987*2,AA987/I987&lt;2,AA987)</f>
        <v/>
      </c>
      <c r="AC987" s="310" t="str">
        <f t="shared" si="128"/>
        <v/>
      </c>
      <c r="AD987" s="286"/>
      <c r="AE987" s="305" t="str">
        <f t="shared" si="129"/>
        <v/>
      </c>
      <c r="AF987" s="311">
        <f t="shared" si="130"/>
        <v>0</v>
      </c>
      <c r="AG987" s="187" t="str">
        <f>IF(L987&gt;0,L987+W987+AB987+AC987+R987+#REF!+N987,"")</f>
        <v/>
      </c>
      <c r="AH987" s="188" t="str">
        <f>IF(L987&gt;0,+X987+AD987+S987+#REF!+O987,"")</f>
        <v/>
      </c>
    </row>
    <row r="988" spans="2:34" ht="13.8" outlineLevel="1" x14ac:dyDescent="0.25">
      <c r="B988" s="1"/>
      <c r="C988" s="1"/>
      <c r="D988" s="1"/>
      <c r="E988" s="2"/>
      <c r="F988" s="1"/>
      <c r="G988" s="2"/>
      <c r="H988" s="286"/>
      <c r="I988" s="287"/>
      <c r="J988" s="288" t="str">
        <f t="shared" si="124"/>
        <v/>
      </c>
      <c r="K988" s="288">
        <f t="shared" si="125"/>
        <v>0</v>
      </c>
      <c r="L988" s="303"/>
      <c r="M988" s="304"/>
      <c r="N988" s="303"/>
      <c r="O988" s="286"/>
      <c r="P988" s="305" t="str">
        <f t="shared" si="126"/>
        <v/>
      </c>
      <c r="Q988" s="304"/>
      <c r="R988" s="303"/>
      <c r="S988" s="286"/>
      <c r="T988" s="305" t="str">
        <f t="shared" si="127"/>
        <v/>
      </c>
      <c r="U988" s="306" t="str">
        <f t="shared" si="123"/>
        <v/>
      </c>
      <c r="V988" s="289"/>
      <c r="W988" s="303"/>
      <c r="X988" s="286"/>
      <c r="Y988" s="305" t="str">
        <f>+IF(AND(W988&gt;0,V988&lt;&gt;'Data Validation (ROP used only)'!$A$25),SUM(W988:X988),"")</f>
        <v/>
      </c>
      <c r="Z988" s="307">
        <f>IF(OR(V988='Data Validation (ROP used only)'!$A$25,ISBLANK(W988),ISERROR(W988/$I988)),0,W988/$I988)</f>
        <v>0</v>
      </c>
      <c r="AA988" s="308"/>
      <c r="AB988" s="309" t="str" cm="1">
        <f t="array" ref="AB988">_xlfn.IFS(AA988="","",AA988/I988&gt;=2,I988*2,AA988/I988&lt;2,AA988)</f>
        <v/>
      </c>
      <c r="AC988" s="310" t="str">
        <f t="shared" si="128"/>
        <v/>
      </c>
      <c r="AD988" s="286"/>
      <c r="AE988" s="305" t="str">
        <f t="shared" si="129"/>
        <v/>
      </c>
      <c r="AF988" s="311">
        <f t="shared" si="130"/>
        <v>0</v>
      </c>
      <c r="AG988" s="187" t="str">
        <f>IF(L988&gt;0,L988+W988+AB988+AC988+R988+#REF!+N988,"")</f>
        <v/>
      </c>
      <c r="AH988" s="188" t="str">
        <f>IF(L988&gt;0,+X988+AD988+S988+#REF!+O988,"")</f>
        <v/>
      </c>
    </row>
    <row r="989" spans="2:34" ht="13.8" outlineLevel="1" x14ac:dyDescent="0.25">
      <c r="B989" s="1"/>
      <c r="C989" s="1"/>
      <c r="D989" s="1"/>
      <c r="E989" s="2"/>
      <c r="F989" s="1"/>
      <c r="G989" s="2"/>
      <c r="H989" s="286"/>
      <c r="I989" s="287"/>
      <c r="J989" s="288" t="str">
        <f t="shared" si="124"/>
        <v/>
      </c>
      <c r="K989" s="288">
        <f t="shared" si="125"/>
        <v>0</v>
      </c>
      <c r="L989" s="303"/>
      <c r="M989" s="304"/>
      <c r="N989" s="303"/>
      <c r="O989" s="286"/>
      <c r="P989" s="305" t="str">
        <f t="shared" si="126"/>
        <v/>
      </c>
      <c r="Q989" s="304"/>
      <c r="R989" s="303"/>
      <c r="S989" s="286"/>
      <c r="T989" s="305" t="str">
        <f t="shared" si="127"/>
        <v/>
      </c>
      <c r="U989" s="306" t="str">
        <f t="shared" si="123"/>
        <v/>
      </c>
      <c r="V989" s="289"/>
      <c r="W989" s="303"/>
      <c r="X989" s="286"/>
      <c r="Y989" s="305" t="str">
        <f>+IF(AND(W989&gt;0,V989&lt;&gt;'Data Validation (ROP used only)'!$A$25),SUM(W989:X989),"")</f>
        <v/>
      </c>
      <c r="Z989" s="307">
        <f>IF(OR(V989='Data Validation (ROP used only)'!$A$25,ISBLANK(W989),ISERROR(W989/$I989)),0,W989/$I989)</f>
        <v>0</v>
      </c>
      <c r="AA989" s="308"/>
      <c r="AB989" s="309" t="str" cm="1">
        <f t="array" ref="AB989">_xlfn.IFS(AA989="","",AA989/I989&gt;=2,I989*2,AA989/I989&lt;2,AA989)</f>
        <v/>
      </c>
      <c r="AC989" s="310" t="str">
        <f t="shared" si="128"/>
        <v/>
      </c>
      <c r="AD989" s="286"/>
      <c r="AE989" s="305" t="str">
        <f t="shared" si="129"/>
        <v/>
      </c>
      <c r="AF989" s="311">
        <f t="shared" si="130"/>
        <v>0</v>
      </c>
      <c r="AG989" s="187" t="str">
        <f>IF(L989&gt;0,L989+W989+AB989+AC989+R989+#REF!+N989,"")</f>
        <v/>
      </c>
      <c r="AH989" s="188" t="str">
        <f>IF(L989&gt;0,+X989+AD989+S989+#REF!+O989,"")</f>
        <v/>
      </c>
    </row>
    <row r="990" spans="2:34" ht="13.8" outlineLevel="1" x14ac:dyDescent="0.25">
      <c r="B990" s="1"/>
      <c r="C990" s="1"/>
      <c r="D990" s="1"/>
      <c r="E990" s="2"/>
      <c r="F990" s="1"/>
      <c r="G990" s="2"/>
      <c r="H990" s="286"/>
      <c r="I990" s="287"/>
      <c r="J990" s="288" t="str">
        <f t="shared" si="124"/>
        <v/>
      </c>
      <c r="K990" s="288">
        <f t="shared" si="125"/>
        <v>0</v>
      </c>
      <c r="L990" s="303"/>
      <c r="M990" s="304"/>
      <c r="N990" s="303"/>
      <c r="O990" s="286"/>
      <c r="P990" s="305" t="str">
        <f t="shared" si="126"/>
        <v/>
      </c>
      <c r="Q990" s="304"/>
      <c r="R990" s="303"/>
      <c r="S990" s="286"/>
      <c r="T990" s="305" t="str">
        <f t="shared" si="127"/>
        <v/>
      </c>
      <c r="U990" s="306" t="str">
        <f t="shared" si="123"/>
        <v/>
      </c>
      <c r="V990" s="289"/>
      <c r="W990" s="303"/>
      <c r="X990" s="286"/>
      <c r="Y990" s="305" t="str">
        <f>+IF(AND(W990&gt;0,V990&lt;&gt;'Data Validation (ROP used only)'!$A$25),SUM(W990:X990),"")</f>
        <v/>
      </c>
      <c r="Z990" s="307">
        <f>IF(OR(V990='Data Validation (ROP used only)'!$A$25,ISBLANK(W990),ISERROR(W990/$I990)),0,W990/$I990)</f>
        <v>0</v>
      </c>
      <c r="AA990" s="308"/>
      <c r="AB990" s="309" t="str" cm="1">
        <f t="array" ref="AB990">_xlfn.IFS(AA990="","",AA990/I990&gt;=2,I990*2,AA990/I990&lt;2,AA990)</f>
        <v/>
      </c>
      <c r="AC990" s="310" t="str">
        <f t="shared" si="128"/>
        <v/>
      </c>
      <c r="AD990" s="286"/>
      <c r="AE990" s="305" t="str">
        <f t="shared" si="129"/>
        <v/>
      </c>
      <c r="AF990" s="311">
        <f t="shared" si="130"/>
        <v>0</v>
      </c>
      <c r="AG990" s="187" t="str">
        <f>IF(L990&gt;0,L990+W990+AB990+AC990+R990+#REF!+N990,"")</f>
        <v/>
      </c>
      <c r="AH990" s="188" t="str">
        <f>IF(L990&gt;0,+X990+AD990+S990+#REF!+O990,"")</f>
        <v/>
      </c>
    </row>
    <row r="991" spans="2:34" ht="13.8" outlineLevel="1" x14ac:dyDescent="0.25">
      <c r="B991" s="1"/>
      <c r="C991" s="1"/>
      <c r="D991" s="1"/>
      <c r="E991" s="2"/>
      <c r="F991" s="1"/>
      <c r="G991" s="2"/>
      <c r="H991" s="286"/>
      <c r="I991" s="287"/>
      <c r="J991" s="288" t="str">
        <f t="shared" si="124"/>
        <v/>
      </c>
      <c r="K991" s="288">
        <f t="shared" si="125"/>
        <v>0</v>
      </c>
      <c r="L991" s="303"/>
      <c r="M991" s="304"/>
      <c r="N991" s="303"/>
      <c r="O991" s="286"/>
      <c r="P991" s="305" t="str">
        <f t="shared" si="126"/>
        <v/>
      </c>
      <c r="Q991" s="304"/>
      <c r="R991" s="303"/>
      <c r="S991" s="286"/>
      <c r="T991" s="305" t="str">
        <f t="shared" si="127"/>
        <v/>
      </c>
      <c r="U991" s="306" t="str">
        <f t="shared" si="123"/>
        <v/>
      </c>
      <c r="V991" s="289"/>
      <c r="W991" s="303"/>
      <c r="X991" s="286"/>
      <c r="Y991" s="305" t="str">
        <f>+IF(AND(W991&gt;0,V991&lt;&gt;'Data Validation (ROP used only)'!$A$25),SUM(W991:X991),"")</f>
        <v/>
      </c>
      <c r="Z991" s="307">
        <f>IF(OR(V991='Data Validation (ROP used only)'!$A$25,ISBLANK(W991),ISERROR(W991/$I991)),0,W991/$I991)</f>
        <v>0</v>
      </c>
      <c r="AA991" s="308"/>
      <c r="AB991" s="309" t="str" cm="1">
        <f t="array" ref="AB991">_xlfn.IFS(AA991="","",AA991/I991&gt;=2,I991*2,AA991/I991&lt;2,AA991)</f>
        <v/>
      </c>
      <c r="AC991" s="310" t="str">
        <f t="shared" si="128"/>
        <v/>
      </c>
      <c r="AD991" s="286"/>
      <c r="AE991" s="305" t="str">
        <f t="shared" si="129"/>
        <v/>
      </c>
      <c r="AF991" s="311">
        <f t="shared" si="130"/>
        <v>0</v>
      </c>
      <c r="AG991" s="187" t="str">
        <f>IF(L991&gt;0,L991+W991+AB991+AC991+R991+#REF!+N991,"")</f>
        <v/>
      </c>
      <c r="AH991" s="188" t="str">
        <f>IF(L991&gt;0,+X991+AD991+S991+#REF!+O991,"")</f>
        <v/>
      </c>
    </row>
    <row r="992" spans="2:34" ht="13.8" outlineLevel="1" x14ac:dyDescent="0.25">
      <c r="B992" s="1"/>
      <c r="C992" s="1"/>
      <c r="D992" s="1"/>
      <c r="E992" s="2"/>
      <c r="F992" s="1"/>
      <c r="G992" s="2"/>
      <c r="H992" s="286"/>
      <c r="I992" s="287"/>
      <c r="J992" s="288" t="str">
        <f t="shared" si="124"/>
        <v/>
      </c>
      <c r="K992" s="288">
        <f t="shared" si="125"/>
        <v>0</v>
      </c>
      <c r="L992" s="303"/>
      <c r="M992" s="304"/>
      <c r="N992" s="303"/>
      <c r="O992" s="286"/>
      <c r="P992" s="305" t="str">
        <f t="shared" si="126"/>
        <v/>
      </c>
      <c r="Q992" s="304"/>
      <c r="R992" s="303"/>
      <c r="S992" s="286"/>
      <c r="T992" s="305" t="str">
        <f t="shared" si="127"/>
        <v/>
      </c>
      <c r="U992" s="306" t="str">
        <f t="shared" si="123"/>
        <v/>
      </c>
      <c r="V992" s="289"/>
      <c r="W992" s="303"/>
      <c r="X992" s="286"/>
      <c r="Y992" s="305" t="str">
        <f>+IF(AND(W992&gt;0,V992&lt;&gt;'Data Validation (ROP used only)'!$A$25),SUM(W992:X992),"")</f>
        <v/>
      </c>
      <c r="Z992" s="307">
        <f>IF(OR(V992='Data Validation (ROP used only)'!$A$25,ISBLANK(W992),ISERROR(W992/$I992)),0,W992/$I992)</f>
        <v>0</v>
      </c>
      <c r="AA992" s="308"/>
      <c r="AB992" s="309" t="str" cm="1">
        <f t="array" ref="AB992">_xlfn.IFS(AA992="","",AA992/I992&gt;=2,I992*2,AA992/I992&lt;2,AA992)</f>
        <v/>
      </c>
      <c r="AC992" s="310" t="str">
        <f t="shared" si="128"/>
        <v/>
      </c>
      <c r="AD992" s="286"/>
      <c r="AE992" s="305" t="str">
        <f t="shared" si="129"/>
        <v/>
      </c>
      <c r="AF992" s="311">
        <f t="shared" si="130"/>
        <v>0</v>
      </c>
      <c r="AG992" s="187" t="str">
        <f>IF(L992&gt;0,L992+W992+AB992+AC992+R992+#REF!+N992,"")</f>
        <v/>
      </c>
      <c r="AH992" s="188" t="str">
        <f>IF(L992&gt;0,+X992+AD992+S992+#REF!+O992,"")</f>
        <v/>
      </c>
    </row>
    <row r="993" spans="2:34" ht="13.8" outlineLevel="1" x14ac:dyDescent="0.25">
      <c r="B993" s="1"/>
      <c r="C993" s="1"/>
      <c r="D993" s="1"/>
      <c r="E993" s="2"/>
      <c r="F993" s="1"/>
      <c r="G993" s="2"/>
      <c r="H993" s="286"/>
      <c r="I993" s="287"/>
      <c r="J993" s="288" t="str">
        <f t="shared" si="124"/>
        <v/>
      </c>
      <c r="K993" s="288">
        <f t="shared" si="125"/>
        <v>0</v>
      </c>
      <c r="L993" s="303"/>
      <c r="M993" s="304"/>
      <c r="N993" s="303"/>
      <c r="O993" s="286"/>
      <c r="P993" s="305" t="str">
        <f t="shared" si="126"/>
        <v/>
      </c>
      <c r="Q993" s="304"/>
      <c r="R993" s="303"/>
      <c r="S993" s="286"/>
      <c r="T993" s="305" t="str">
        <f t="shared" si="127"/>
        <v/>
      </c>
      <c r="U993" s="306" t="str">
        <f t="shared" si="123"/>
        <v/>
      </c>
      <c r="V993" s="289"/>
      <c r="W993" s="303"/>
      <c r="X993" s="286"/>
      <c r="Y993" s="305" t="str">
        <f>+IF(AND(W993&gt;0,V993&lt;&gt;'Data Validation (ROP used only)'!$A$25),SUM(W993:X993),"")</f>
        <v/>
      </c>
      <c r="Z993" s="307">
        <f>IF(OR(V993='Data Validation (ROP used only)'!$A$25,ISBLANK(W993),ISERROR(W993/$I993)),0,W993/$I993)</f>
        <v>0</v>
      </c>
      <c r="AA993" s="308"/>
      <c r="AB993" s="309" t="str" cm="1">
        <f t="array" ref="AB993">_xlfn.IFS(AA993="","",AA993/I993&gt;=2,I993*2,AA993/I993&lt;2,AA993)</f>
        <v/>
      </c>
      <c r="AC993" s="310" t="str">
        <f t="shared" si="128"/>
        <v/>
      </c>
      <c r="AD993" s="286"/>
      <c r="AE993" s="305" t="str">
        <f t="shared" si="129"/>
        <v/>
      </c>
      <c r="AF993" s="311">
        <f t="shared" si="130"/>
        <v>0</v>
      </c>
      <c r="AG993" s="187" t="str">
        <f>IF(L993&gt;0,L993+W993+AB993+AC993+R993+#REF!+N993,"")</f>
        <v/>
      </c>
      <c r="AH993" s="188" t="str">
        <f>IF(L993&gt;0,+X993+AD993+S993+#REF!+O993,"")</f>
        <v/>
      </c>
    </row>
    <row r="994" spans="2:34" ht="13.8" outlineLevel="1" x14ac:dyDescent="0.25">
      <c r="B994" s="1"/>
      <c r="C994" s="1"/>
      <c r="D994" s="1"/>
      <c r="E994" s="2"/>
      <c r="F994" s="1"/>
      <c r="G994" s="2"/>
      <c r="H994" s="286"/>
      <c r="I994" s="287"/>
      <c r="J994" s="288" t="str">
        <f t="shared" si="124"/>
        <v/>
      </c>
      <c r="K994" s="288">
        <f t="shared" si="125"/>
        <v>0</v>
      </c>
      <c r="L994" s="303"/>
      <c r="M994" s="304"/>
      <c r="N994" s="303"/>
      <c r="O994" s="286"/>
      <c r="P994" s="305" t="str">
        <f t="shared" si="126"/>
        <v/>
      </c>
      <c r="Q994" s="304"/>
      <c r="R994" s="303"/>
      <c r="S994" s="286"/>
      <c r="T994" s="305" t="str">
        <f t="shared" si="127"/>
        <v/>
      </c>
      <c r="U994" s="306" t="str">
        <f t="shared" si="123"/>
        <v/>
      </c>
      <c r="V994" s="289"/>
      <c r="W994" s="303"/>
      <c r="X994" s="286"/>
      <c r="Y994" s="305" t="str">
        <f>+IF(AND(W994&gt;0,V994&lt;&gt;'Data Validation (ROP used only)'!$A$25),SUM(W994:X994),"")</f>
        <v/>
      </c>
      <c r="Z994" s="307">
        <f>IF(OR(V994='Data Validation (ROP used only)'!$A$25,ISBLANK(W994),ISERROR(W994/$I994)),0,W994/$I994)</f>
        <v>0</v>
      </c>
      <c r="AA994" s="308"/>
      <c r="AB994" s="309" t="str" cm="1">
        <f t="array" ref="AB994">_xlfn.IFS(AA994="","",AA994/I994&gt;=2,I994*2,AA994/I994&lt;2,AA994)</f>
        <v/>
      </c>
      <c r="AC994" s="310" t="str">
        <f t="shared" si="128"/>
        <v/>
      </c>
      <c r="AD994" s="286"/>
      <c r="AE994" s="305" t="str">
        <f t="shared" si="129"/>
        <v/>
      </c>
      <c r="AF994" s="311">
        <f t="shared" si="130"/>
        <v>0</v>
      </c>
      <c r="AG994" s="187" t="str">
        <f>IF(L994&gt;0,L994+W994+AB994+AC994+R994+#REF!+N994,"")</f>
        <v/>
      </c>
      <c r="AH994" s="188" t="str">
        <f>IF(L994&gt;0,+X994+AD994+S994+#REF!+O994,"")</f>
        <v/>
      </c>
    </row>
    <row r="995" spans="2:34" ht="13.8" outlineLevel="1" x14ac:dyDescent="0.25">
      <c r="B995" s="1"/>
      <c r="C995" s="1"/>
      <c r="D995" s="1"/>
      <c r="E995" s="2"/>
      <c r="F995" s="1"/>
      <c r="G995" s="2"/>
      <c r="H995" s="286"/>
      <c r="I995" s="287"/>
      <c r="J995" s="288" t="str">
        <f t="shared" si="124"/>
        <v/>
      </c>
      <c r="K995" s="288">
        <f t="shared" si="125"/>
        <v>0</v>
      </c>
      <c r="L995" s="303"/>
      <c r="M995" s="304"/>
      <c r="N995" s="303"/>
      <c r="O995" s="286"/>
      <c r="P995" s="305" t="str">
        <f t="shared" si="126"/>
        <v/>
      </c>
      <c r="Q995" s="304"/>
      <c r="R995" s="303"/>
      <c r="S995" s="286"/>
      <c r="T995" s="305" t="str">
        <f t="shared" si="127"/>
        <v/>
      </c>
      <c r="U995" s="306" t="str">
        <f t="shared" si="123"/>
        <v/>
      </c>
      <c r="V995" s="289"/>
      <c r="W995" s="303"/>
      <c r="X995" s="286"/>
      <c r="Y995" s="305" t="str">
        <f>+IF(AND(W995&gt;0,V995&lt;&gt;'Data Validation (ROP used only)'!$A$25),SUM(W995:X995),"")</f>
        <v/>
      </c>
      <c r="Z995" s="307">
        <f>IF(OR(V995='Data Validation (ROP used only)'!$A$25,ISBLANK(W995),ISERROR(W995/$I995)),0,W995/$I995)</f>
        <v>0</v>
      </c>
      <c r="AA995" s="308"/>
      <c r="AB995" s="309" t="str" cm="1">
        <f t="array" ref="AB995">_xlfn.IFS(AA995="","",AA995/I995&gt;=2,I995*2,AA995/I995&lt;2,AA995)</f>
        <v/>
      </c>
      <c r="AC995" s="310" t="str">
        <f t="shared" si="128"/>
        <v/>
      </c>
      <c r="AD995" s="286"/>
      <c r="AE995" s="305" t="str">
        <f t="shared" si="129"/>
        <v/>
      </c>
      <c r="AF995" s="311">
        <f t="shared" si="130"/>
        <v>0</v>
      </c>
      <c r="AG995" s="187" t="str">
        <f>IF(L995&gt;0,L995+W995+AB995+AC995+R995+#REF!+N995,"")</f>
        <v/>
      </c>
      <c r="AH995" s="188" t="str">
        <f>IF(L995&gt;0,+X995+AD995+S995+#REF!+O995,"")</f>
        <v/>
      </c>
    </row>
    <row r="996" spans="2:34" ht="13.8" outlineLevel="1" x14ac:dyDescent="0.25">
      <c r="B996" s="1"/>
      <c r="C996" s="1"/>
      <c r="D996" s="1"/>
      <c r="E996" s="2"/>
      <c r="F996" s="1"/>
      <c r="G996" s="2"/>
      <c r="H996" s="286"/>
      <c r="I996" s="287"/>
      <c r="J996" s="288" t="str">
        <f t="shared" si="124"/>
        <v/>
      </c>
      <c r="K996" s="288">
        <f t="shared" si="125"/>
        <v>0</v>
      </c>
      <c r="L996" s="303"/>
      <c r="M996" s="304"/>
      <c r="N996" s="303"/>
      <c r="O996" s="286"/>
      <c r="P996" s="305" t="str">
        <f t="shared" si="126"/>
        <v/>
      </c>
      <c r="Q996" s="304"/>
      <c r="R996" s="303"/>
      <c r="S996" s="286"/>
      <c r="T996" s="305" t="str">
        <f t="shared" si="127"/>
        <v/>
      </c>
      <c r="U996" s="306" t="str">
        <f t="shared" si="123"/>
        <v/>
      </c>
      <c r="V996" s="289"/>
      <c r="W996" s="303"/>
      <c r="X996" s="286"/>
      <c r="Y996" s="305" t="str">
        <f>+IF(AND(W996&gt;0,V996&lt;&gt;'Data Validation (ROP used only)'!$A$25),SUM(W996:X996),"")</f>
        <v/>
      </c>
      <c r="Z996" s="307">
        <f>IF(OR(V996='Data Validation (ROP used only)'!$A$25,ISBLANK(W996),ISERROR(W996/$I996)),0,W996/$I996)</f>
        <v>0</v>
      </c>
      <c r="AA996" s="308"/>
      <c r="AB996" s="309" t="str" cm="1">
        <f t="array" ref="AB996">_xlfn.IFS(AA996="","",AA996/I996&gt;=2,I996*2,AA996/I996&lt;2,AA996)</f>
        <v/>
      </c>
      <c r="AC996" s="310" t="str">
        <f t="shared" si="128"/>
        <v/>
      </c>
      <c r="AD996" s="286"/>
      <c r="AE996" s="305" t="str">
        <f t="shared" si="129"/>
        <v/>
      </c>
      <c r="AF996" s="311">
        <f t="shared" si="130"/>
        <v>0</v>
      </c>
      <c r="AG996" s="187" t="str">
        <f>IF(L996&gt;0,L996+W996+AB996+AC996+R996+#REF!+N996,"")</f>
        <v/>
      </c>
      <c r="AH996" s="188" t="str">
        <f>IF(L996&gt;0,+X996+AD996+S996+#REF!+O996,"")</f>
        <v/>
      </c>
    </row>
    <row r="997" spans="2:34" ht="13.8" outlineLevel="1" x14ac:dyDescent="0.25">
      <c r="B997" s="1"/>
      <c r="C997" s="1"/>
      <c r="D997" s="1"/>
      <c r="E997" s="2"/>
      <c r="F997" s="1"/>
      <c r="G997" s="2"/>
      <c r="H997" s="286"/>
      <c r="I997" s="287"/>
      <c r="J997" s="288" t="str">
        <f t="shared" si="124"/>
        <v/>
      </c>
      <c r="K997" s="288">
        <f t="shared" si="125"/>
        <v>0</v>
      </c>
      <c r="L997" s="303"/>
      <c r="M997" s="304"/>
      <c r="N997" s="303"/>
      <c r="O997" s="286"/>
      <c r="P997" s="305" t="str">
        <f t="shared" si="126"/>
        <v/>
      </c>
      <c r="Q997" s="304"/>
      <c r="R997" s="303"/>
      <c r="S997" s="286"/>
      <c r="T997" s="305" t="str">
        <f t="shared" si="127"/>
        <v/>
      </c>
      <c r="U997" s="306" t="str">
        <f t="shared" si="123"/>
        <v/>
      </c>
      <c r="V997" s="289"/>
      <c r="W997" s="303"/>
      <c r="X997" s="286"/>
      <c r="Y997" s="305" t="str">
        <f>+IF(AND(W997&gt;0,V997&lt;&gt;'Data Validation (ROP used only)'!$A$25),SUM(W997:X997),"")</f>
        <v/>
      </c>
      <c r="Z997" s="307">
        <f>IF(OR(V997='Data Validation (ROP used only)'!$A$25,ISBLANK(W997),ISERROR(W997/$I997)),0,W997/$I997)</f>
        <v>0</v>
      </c>
      <c r="AA997" s="308"/>
      <c r="AB997" s="309" t="str" cm="1">
        <f t="array" ref="AB997">_xlfn.IFS(AA997="","",AA997/I997&gt;=2,I997*2,AA997/I997&lt;2,AA997)</f>
        <v/>
      </c>
      <c r="AC997" s="310" t="str">
        <f t="shared" si="128"/>
        <v/>
      </c>
      <c r="AD997" s="286"/>
      <c r="AE997" s="305" t="str">
        <f t="shared" si="129"/>
        <v/>
      </c>
      <c r="AF997" s="311">
        <f t="shared" si="130"/>
        <v>0</v>
      </c>
      <c r="AG997" s="187" t="str">
        <f>IF(L997&gt;0,L997+W997+AB997+AC997+R997+#REF!+N997,"")</f>
        <v/>
      </c>
      <c r="AH997" s="188" t="str">
        <f>IF(L997&gt;0,+X997+AD997+S997+#REF!+O997,"")</f>
        <v/>
      </c>
    </row>
    <row r="998" spans="2:34" ht="13.8" outlineLevel="1" x14ac:dyDescent="0.25">
      <c r="B998" s="1"/>
      <c r="C998" s="1"/>
      <c r="D998" s="1"/>
      <c r="E998" s="2"/>
      <c r="F998" s="1"/>
      <c r="G998" s="2"/>
      <c r="H998" s="286"/>
      <c r="I998" s="287"/>
      <c r="J998" s="288" t="str">
        <f t="shared" si="124"/>
        <v/>
      </c>
      <c r="K998" s="288">
        <f t="shared" si="125"/>
        <v>0</v>
      </c>
      <c r="L998" s="303"/>
      <c r="M998" s="304"/>
      <c r="N998" s="303"/>
      <c r="O998" s="286"/>
      <c r="P998" s="305" t="str">
        <f t="shared" si="126"/>
        <v/>
      </c>
      <c r="Q998" s="304"/>
      <c r="R998" s="303"/>
      <c r="S998" s="286"/>
      <c r="T998" s="305" t="str">
        <f t="shared" si="127"/>
        <v/>
      </c>
      <c r="U998" s="306" t="str">
        <f t="shared" si="123"/>
        <v/>
      </c>
      <c r="V998" s="289"/>
      <c r="W998" s="303"/>
      <c r="X998" s="286"/>
      <c r="Y998" s="305" t="str">
        <f>+IF(AND(W998&gt;0,V998&lt;&gt;'Data Validation (ROP used only)'!$A$25),SUM(W998:X998),"")</f>
        <v/>
      </c>
      <c r="Z998" s="307">
        <f>IF(OR(V998='Data Validation (ROP used only)'!$A$25,ISBLANK(W998),ISERROR(W998/$I998)),0,W998/$I998)</f>
        <v>0</v>
      </c>
      <c r="AA998" s="308"/>
      <c r="AB998" s="309" t="str" cm="1">
        <f t="array" ref="AB998">_xlfn.IFS(AA998="","",AA998/I998&gt;=2,I998*2,AA998/I998&lt;2,AA998)</f>
        <v/>
      </c>
      <c r="AC998" s="310" t="str">
        <f t="shared" si="128"/>
        <v/>
      </c>
      <c r="AD998" s="286"/>
      <c r="AE998" s="305" t="str">
        <f t="shared" si="129"/>
        <v/>
      </c>
      <c r="AF998" s="311">
        <f t="shared" si="130"/>
        <v>0</v>
      </c>
      <c r="AG998" s="187" t="str">
        <f>IF(L998&gt;0,L998+W998+AB998+AC998+R998+#REF!+N998,"")</f>
        <v/>
      </c>
      <c r="AH998" s="188" t="str">
        <f>IF(L998&gt;0,+X998+AD998+S998+#REF!+O998,"")</f>
        <v/>
      </c>
    </row>
    <row r="999" spans="2:34" ht="13.8" x14ac:dyDescent="0.25">
      <c r="B999" s="1"/>
      <c r="C999" s="1"/>
      <c r="D999" s="1"/>
      <c r="E999" s="2"/>
      <c r="F999" s="1"/>
      <c r="G999" s="2"/>
      <c r="H999" s="286"/>
      <c r="I999" s="287"/>
      <c r="J999" s="288" t="str">
        <f t="shared" si="124"/>
        <v/>
      </c>
      <c r="K999" s="288">
        <f t="shared" si="125"/>
        <v>0</v>
      </c>
      <c r="L999" s="303"/>
      <c r="M999" s="304"/>
      <c r="N999" s="303"/>
      <c r="O999" s="286"/>
      <c r="P999" s="305" t="str">
        <f t="shared" si="126"/>
        <v/>
      </c>
      <c r="Q999" s="304"/>
      <c r="R999" s="303"/>
      <c r="S999" s="286"/>
      <c r="T999" s="305" t="str">
        <f t="shared" si="127"/>
        <v/>
      </c>
      <c r="U999" s="306" t="str">
        <f t="shared" si="123"/>
        <v/>
      </c>
      <c r="V999" s="289"/>
      <c r="W999" s="303"/>
      <c r="X999" s="286"/>
      <c r="Y999" s="305" t="str">
        <f>+IF(AND(W999&gt;0,V999&lt;&gt;'Data Validation (ROP used only)'!$A$25),SUM(W999:X999),"")</f>
        <v/>
      </c>
      <c r="Z999" s="307">
        <f>IF(OR(V999='Data Validation (ROP used only)'!$A$25,ISBLANK(W999),ISERROR(W999/$I999)),0,W999/$I999)</f>
        <v>0</v>
      </c>
      <c r="AA999" s="308"/>
      <c r="AB999" s="309" t="str" cm="1">
        <f t="array" ref="AB999">_xlfn.IFS(AA999="","",AA999/I999&gt;=2,I999*2,AA999/I999&lt;2,AA999)</f>
        <v/>
      </c>
      <c r="AC999" s="310" t="str">
        <f t="shared" si="128"/>
        <v/>
      </c>
      <c r="AD999" s="286"/>
      <c r="AE999" s="305" t="str">
        <f t="shared" si="129"/>
        <v/>
      </c>
      <c r="AF999" s="311">
        <f t="shared" si="130"/>
        <v>0</v>
      </c>
      <c r="AG999" s="187"/>
      <c r="AH999" s="188"/>
    </row>
    <row r="1000" spans="2:34" ht="13.8" outlineLevel="1" x14ac:dyDescent="0.25">
      <c r="B1000" s="1"/>
      <c r="C1000" s="1"/>
      <c r="D1000" s="1"/>
      <c r="E1000" s="2"/>
      <c r="F1000" s="1"/>
      <c r="G1000" s="2"/>
      <c r="H1000" s="286"/>
      <c r="I1000" s="287"/>
      <c r="J1000" s="288" t="str">
        <f t="shared" si="124"/>
        <v/>
      </c>
      <c r="K1000" s="288">
        <f t="shared" si="125"/>
        <v>0</v>
      </c>
      <c r="L1000" s="303"/>
      <c r="M1000" s="304"/>
      <c r="N1000" s="303"/>
      <c r="O1000" s="286"/>
      <c r="P1000" s="305" t="str">
        <f t="shared" si="126"/>
        <v/>
      </c>
      <c r="Q1000" s="304"/>
      <c r="R1000" s="303"/>
      <c r="S1000" s="286"/>
      <c r="T1000" s="305" t="str">
        <f t="shared" si="127"/>
        <v/>
      </c>
      <c r="U1000" s="306" t="str">
        <f t="shared" si="123"/>
        <v/>
      </c>
      <c r="V1000" s="289"/>
      <c r="W1000" s="303"/>
      <c r="X1000" s="286"/>
      <c r="Y1000" s="305" t="str">
        <f>+IF(AND(W1000&gt;0,V1000&lt;&gt;'Data Validation (ROP used only)'!$A$25),SUM(W1000:X1000),"")</f>
        <v/>
      </c>
      <c r="Z1000" s="307">
        <f>IF(OR(V1000='Data Validation (ROP used only)'!$A$25,ISBLANK(W1000),ISERROR(W1000/$I1000)),0,W1000/$I1000)</f>
        <v>0</v>
      </c>
      <c r="AA1000" s="308"/>
      <c r="AB1000" s="309" t="str" cm="1">
        <f t="array" ref="AB1000">_xlfn.IFS(AA1000="","",AA1000/I1000&gt;=2,I1000*2,AA1000/I1000&lt;2,AA1000)</f>
        <v/>
      </c>
      <c r="AC1000" s="310" t="str">
        <f t="shared" si="128"/>
        <v/>
      </c>
      <c r="AD1000" s="286"/>
      <c r="AE1000" s="305" t="str">
        <f t="shared" si="129"/>
        <v/>
      </c>
      <c r="AF1000" s="311">
        <f t="shared" si="130"/>
        <v>0</v>
      </c>
      <c r="AG1000" s="187"/>
      <c r="AH1000" s="188"/>
    </row>
    <row r="1001" spans="2:34" ht="13.8" outlineLevel="1" x14ac:dyDescent="0.25">
      <c r="B1001" s="1"/>
      <c r="C1001" s="1"/>
      <c r="D1001" s="1"/>
      <c r="E1001" s="2"/>
      <c r="F1001" s="1"/>
      <c r="G1001" s="2"/>
      <c r="H1001" s="286"/>
      <c r="I1001" s="287"/>
      <c r="J1001" s="288" t="str">
        <f t="shared" si="124"/>
        <v/>
      </c>
      <c r="K1001" s="288">
        <f t="shared" si="125"/>
        <v>0</v>
      </c>
      <c r="L1001" s="303"/>
      <c r="M1001" s="304"/>
      <c r="N1001" s="303"/>
      <c r="O1001" s="286"/>
      <c r="P1001" s="305" t="str">
        <f t="shared" si="126"/>
        <v/>
      </c>
      <c r="Q1001" s="304"/>
      <c r="R1001" s="303"/>
      <c r="S1001" s="286"/>
      <c r="T1001" s="305" t="str">
        <f t="shared" si="127"/>
        <v/>
      </c>
      <c r="U1001" s="306" t="str">
        <f t="shared" si="123"/>
        <v/>
      </c>
      <c r="V1001" s="289"/>
      <c r="W1001" s="303"/>
      <c r="X1001" s="286"/>
      <c r="Y1001" s="305" t="str">
        <f>+IF(AND(W1001&gt;0,V1001&lt;&gt;'Data Validation (ROP used only)'!$A$25),SUM(W1001:X1001),"")</f>
        <v/>
      </c>
      <c r="Z1001" s="307">
        <f>IF(OR(V1001='Data Validation (ROP used only)'!$A$25,ISBLANK(W1001),ISERROR(W1001/$I1001)),0,W1001/$I1001)</f>
        <v>0</v>
      </c>
      <c r="AA1001" s="308"/>
      <c r="AB1001" s="309" t="str" cm="1">
        <f t="array" ref="AB1001">_xlfn.IFS(AA1001="","",AA1001/I1001&gt;=2,I1001*2,AA1001/I1001&lt;2,AA1001)</f>
        <v/>
      </c>
      <c r="AC1001" s="310" t="str">
        <f t="shared" si="128"/>
        <v/>
      </c>
      <c r="AD1001" s="286"/>
      <c r="AE1001" s="305" t="str">
        <f t="shared" si="129"/>
        <v/>
      </c>
      <c r="AF1001" s="311">
        <f t="shared" si="130"/>
        <v>0</v>
      </c>
      <c r="AG1001" s="187"/>
      <c r="AH1001" s="188"/>
    </row>
    <row r="1002" spans="2:34" ht="13.8" outlineLevel="1" x14ac:dyDescent="0.25">
      <c r="B1002" s="1"/>
      <c r="C1002" s="1"/>
      <c r="D1002" s="1"/>
      <c r="E1002" s="2"/>
      <c r="F1002" s="1"/>
      <c r="G1002" s="2"/>
      <c r="H1002" s="286"/>
      <c r="I1002" s="287"/>
      <c r="J1002" s="288" t="str">
        <f t="shared" si="124"/>
        <v/>
      </c>
      <c r="K1002" s="288">
        <f t="shared" si="125"/>
        <v>0</v>
      </c>
      <c r="L1002" s="303"/>
      <c r="M1002" s="304"/>
      <c r="N1002" s="303"/>
      <c r="O1002" s="286"/>
      <c r="P1002" s="305" t="str">
        <f t="shared" si="126"/>
        <v/>
      </c>
      <c r="Q1002" s="304"/>
      <c r="R1002" s="303"/>
      <c r="S1002" s="286"/>
      <c r="T1002" s="305" t="str">
        <f t="shared" si="127"/>
        <v/>
      </c>
      <c r="U1002" s="306" t="str">
        <f t="shared" si="123"/>
        <v/>
      </c>
      <c r="V1002" s="289"/>
      <c r="W1002" s="303"/>
      <c r="X1002" s="286"/>
      <c r="Y1002" s="305" t="str">
        <f>+IF(AND(W1002&gt;0,V1002&lt;&gt;'Data Validation (ROP used only)'!$A$25),SUM(W1002:X1002),"")</f>
        <v/>
      </c>
      <c r="Z1002" s="307">
        <f>IF(OR(V1002='Data Validation (ROP used only)'!$A$25,ISBLANK(W1002),ISERROR(W1002/$I1002)),0,W1002/$I1002)</f>
        <v>0</v>
      </c>
      <c r="AA1002" s="308"/>
      <c r="AB1002" s="309" t="str" cm="1">
        <f t="array" ref="AB1002">_xlfn.IFS(AA1002="","",AA1002/I1002&gt;=2,I1002*2,AA1002/I1002&lt;2,AA1002)</f>
        <v/>
      </c>
      <c r="AC1002" s="310" t="str">
        <f t="shared" si="128"/>
        <v/>
      </c>
      <c r="AD1002" s="286"/>
      <c r="AE1002" s="305" t="str">
        <f t="shared" si="129"/>
        <v/>
      </c>
      <c r="AF1002" s="311">
        <f t="shared" si="130"/>
        <v>0</v>
      </c>
      <c r="AG1002" s="187"/>
      <c r="AH1002" s="188"/>
    </row>
    <row r="1003" spans="2:34" ht="13.8" outlineLevel="1" x14ac:dyDescent="0.25">
      <c r="B1003" s="1"/>
      <c r="C1003" s="1"/>
      <c r="D1003" s="1"/>
      <c r="E1003" s="2"/>
      <c r="F1003" s="1"/>
      <c r="G1003" s="2"/>
      <c r="H1003" s="286"/>
      <c r="I1003" s="287"/>
      <c r="J1003" s="288" t="str">
        <f t="shared" si="124"/>
        <v/>
      </c>
      <c r="K1003" s="288">
        <f t="shared" si="125"/>
        <v>0</v>
      </c>
      <c r="L1003" s="303"/>
      <c r="M1003" s="304"/>
      <c r="N1003" s="303"/>
      <c r="O1003" s="286"/>
      <c r="P1003" s="305" t="str">
        <f t="shared" si="126"/>
        <v/>
      </c>
      <c r="Q1003" s="304"/>
      <c r="R1003" s="303"/>
      <c r="S1003" s="286"/>
      <c r="T1003" s="305" t="str">
        <f t="shared" si="127"/>
        <v/>
      </c>
      <c r="U1003" s="306" t="str">
        <f t="shared" si="123"/>
        <v/>
      </c>
      <c r="V1003" s="289"/>
      <c r="W1003" s="303"/>
      <c r="X1003" s="286"/>
      <c r="Y1003" s="305" t="str">
        <f>+IF(AND(W1003&gt;0,V1003&lt;&gt;'Data Validation (ROP used only)'!$A$25),SUM(W1003:X1003),"")</f>
        <v/>
      </c>
      <c r="Z1003" s="307">
        <f>IF(OR(V1003='Data Validation (ROP used only)'!$A$25,ISBLANK(W1003),ISERROR(W1003/$I1003)),0,W1003/$I1003)</f>
        <v>0</v>
      </c>
      <c r="AA1003" s="308"/>
      <c r="AB1003" s="309" t="str" cm="1">
        <f t="array" ref="AB1003">_xlfn.IFS(AA1003="","",AA1003/I1003&gt;=2,I1003*2,AA1003/I1003&lt;2,AA1003)</f>
        <v/>
      </c>
      <c r="AC1003" s="310" t="str">
        <f t="shared" si="128"/>
        <v/>
      </c>
      <c r="AD1003" s="286"/>
      <c r="AE1003" s="305" t="str">
        <f t="shared" si="129"/>
        <v/>
      </c>
      <c r="AF1003" s="311">
        <f t="shared" si="130"/>
        <v>0</v>
      </c>
      <c r="AG1003" s="187"/>
      <c r="AH1003" s="188"/>
    </row>
    <row r="1004" spans="2:34" ht="13.8" outlineLevel="1" x14ac:dyDescent="0.25">
      <c r="B1004" s="1"/>
      <c r="C1004" s="1"/>
      <c r="D1004" s="1"/>
      <c r="E1004" s="2"/>
      <c r="F1004" s="1"/>
      <c r="G1004" s="2"/>
      <c r="H1004" s="286"/>
      <c r="I1004" s="287"/>
      <c r="J1004" s="288" t="str">
        <f t="shared" si="124"/>
        <v/>
      </c>
      <c r="K1004" s="288">
        <f t="shared" si="125"/>
        <v>0</v>
      </c>
      <c r="L1004" s="303"/>
      <c r="M1004" s="304"/>
      <c r="N1004" s="303"/>
      <c r="O1004" s="286"/>
      <c r="P1004" s="305" t="str">
        <f t="shared" si="126"/>
        <v/>
      </c>
      <c r="Q1004" s="304"/>
      <c r="R1004" s="303"/>
      <c r="S1004" s="286"/>
      <c r="T1004" s="305" t="str">
        <f t="shared" si="127"/>
        <v/>
      </c>
      <c r="U1004" s="306" t="str">
        <f t="shared" si="123"/>
        <v/>
      </c>
      <c r="V1004" s="289"/>
      <c r="W1004" s="303"/>
      <c r="X1004" s="286"/>
      <c r="Y1004" s="305" t="str">
        <f>+IF(AND(W1004&gt;0,V1004&lt;&gt;'Data Validation (ROP used only)'!$A$25),SUM(W1004:X1004),"")</f>
        <v/>
      </c>
      <c r="Z1004" s="307">
        <f>IF(OR(V1004='Data Validation (ROP used only)'!$A$25,ISBLANK(W1004),ISERROR(W1004/$I1004)),0,W1004/$I1004)</f>
        <v>0</v>
      </c>
      <c r="AA1004" s="308"/>
      <c r="AB1004" s="309" t="str" cm="1">
        <f t="array" ref="AB1004">_xlfn.IFS(AA1004="","",AA1004/I1004&gt;=2,I1004*2,AA1004/I1004&lt;2,AA1004)</f>
        <v/>
      </c>
      <c r="AC1004" s="310" t="str">
        <f t="shared" si="128"/>
        <v/>
      </c>
      <c r="AD1004" s="286"/>
      <c r="AE1004" s="305" t="str">
        <f t="shared" si="129"/>
        <v/>
      </c>
      <c r="AF1004" s="311">
        <f t="shared" si="130"/>
        <v>0</v>
      </c>
      <c r="AG1004" s="187"/>
      <c r="AH1004" s="188"/>
    </row>
    <row r="1005" spans="2:34" ht="13.8" outlineLevel="1" x14ac:dyDescent="0.25">
      <c r="B1005" s="1"/>
      <c r="C1005" s="1"/>
      <c r="D1005" s="1"/>
      <c r="E1005" s="2"/>
      <c r="F1005" s="1"/>
      <c r="G1005" s="2"/>
      <c r="H1005" s="286"/>
      <c r="I1005" s="287"/>
      <c r="J1005" s="288" t="str">
        <f t="shared" si="124"/>
        <v/>
      </c>
      <c r="K1005" s="288">
        <f t="shared" si="125"/>
        <v>0</v>
      </c>
      <c r="L1005" s="303"/>
      <c r="M1005" s="304"/>
      <c r="N1005" s="303"/>
      <c r="O1005" s="286"/>
      <c r="P1005" s="305" t="str">
        <f t="shared" si="126"/>
        <v/>
      </c>
      <c r="Q1005" s="304"/>
      <c r="R1005" s="303"/>
      <c r="S1005" s="286"/>
      <c r="T1005" s="305" t="str">
        <f t="shared" si="127"/>
        <v/>
      </c>
      <c r="U1005" s="306" t="str">
        <f t="shared" si="123"/>
        <v/>
      </c>
      <c r="V1005" s="289"/>
      <c r="W1005" s="303"/>
      <c r="X1005" s="286"/>
      <c r="Y1005" s="305" t="str">
        <f>+IF(AND(W1005&gt;0,V1005&lt;&gt;'Data Validation (ROP used only)'!$A$25),SUM(W1005:X1005),"")</f>
        <v/>
      </c>
      <c r="Z1005" s="307">
        <f>IF(OR(V1005='Data Validation (ROP used only)'!$A$25,ISBLANK(W1005),ISERROR(W1005/$I1005)),0,W1005/$I1005)</f>
        <v>0</v>
      </c>
      <c r="AA1005" s="308"/>
      <c r="AB1005" s="309" t="str" cm="1">
        <f t="array" ref="AB1005">_xlfn.IFS(AA1005="","",AA1005/I1005&gt;=2,I1005*2,AA1005/I1005&lt;2,AA1005)</f>
        <v/>
      </c>
      <c r="AC1005" s="310" t="str">
        <f t="shared" si="128"/>
        <v/>
      </c>
      <c r="AD1005" s="286"/>
      <c r="AE1005" s="305" t="str">
        <f t="shared" si="129"/>
        <v/>
      </c>
      <c r="AF1005" s="311">
        <f t="shared" si="130"/>
        <v>0</v>
      </c>
      <c r="AG1005" s="187"/>
      <c r="AH1005" s="188"/>
    </row>
    <row r="1006" spans="2:34" ht="13.8" outlineLevel="1" x14ac:dyDescent="0.25">
      <c r="B1006" s="1"/>
      <c r="C1006" s="1"/>
      <c r="D1006" s="1"/>
      <c r="E1006" s="2"/>
      <c r="F1006" s="1"/>
      <c r="G1006" s="2"/>
      <c r="H1006" s="286"/>
      <c r="I1006" s="287"/>
      <c r="J1006" s="288" t="str">
        <f t="shared" si="124"/>
        <v/>
      </c>
      <c r="K1006" s="288">
        <f t="shared" si="125"/>
        <v>0</v>
      </c>
      <c r="L1006" s="303"/>
      <c r="M1006" s="304"/>
      <c r="N1006" s="303"/>
      <c r="O1006" s="286"/>
      <c r="P1006" s="305" t="str">
        <f t="shared" si="126"/>
        <v/>
      </c>
      <c r="Q1006" s="304"/>
      <c r="R1006" s="303"/>
      <c r="S1006" s="286"/>
      <c r="T1006" s="305" t="str">
        <f t="shared" si="127"/>
        <v/>
      </c>
      <c r="U1006" s="306" t="str">
        <f t="shared" si="123"/>
        <v/>
      </c>
      <c r="V1006" s="289"/>
      <c r="W1006" s="303"/>
      <c r="X1006" s="286"/>
      <c r="Y1006" s="305" t="str">
        <f>+IF(AND(W1006&gt;0,V1006&lt;&gt;'Data Validation (ROP used only)'!$A$25),SUM(W1006:X1006),"")</f>
        <v/>
      </c>
      <c r="Z1006" s="307">
        <f>IF(OR(V1006='Data Validation (ROP used only)'!$A$25,ISBLANK(W1006),ISERROR(W1006/$I1006)),0,W1006/$I1006)</f>
        <v>0</v>
      </c>
      <c r="AA1006" s="308"/>
      <c r="AB1006" s="309" t="str" cm="1">
        <f t="array" ref="AB1006">_xlfn.IFS(AA1006="","",AA1006/I1006&gt;=2,I1006*2,AA1006/I1006&lt;2,AA1006)</f>
        <v/>
      </c>
      <c r="AC1006" s="310" t="str">
        <f t="shared" si="128"/>
        <v/>
      </c>
      <c r="AD1006" s="286"/>
      <c r="AE1006" s="305" t="str">
        <f t="shared" si="129"/>
        <v/>
      </c>
      <c r="AF1006" s="311">
        <f t="shared" si="130"/>
        <v>0</v>
      </c>
      <c r="AG1006" s="187"/>
      <c r="AH1006" s="188"/>
    </row>
    <row r="1007" spans="2:34" ht="13.8" outlineLevel="1" x14ac:dyDescent="0.25">
      <c r="B1007" s="1"/>
      <c r="C1007" s="1"/>
      <c r="D1007" s="1"/>
      <c r="E1007" s="2"/>
      <c r="F1007" s="1"/>
      <c r="G1007" s="2"/>
      <c r="H1007" s="286"/>
      <c r="I1007" s="287"/>
      <c r="J1007" s="288" t="str">
        <f t="shared" si="124"/>
        <v/>
      </c>
      <c r="K1007" s="288">
        <f t="shared" si="125"/>
        <v>0</v>
      </c>
      <c r="L1007" s="303"/>
      <c r="M1007" s="304"/>
      <c r="N1007" s="303"/>
      <c r="O1007" s="286"/>
      <c r="P1007" s="305" t="str">
        <f t="shared" si="126"/>
        <v/>
      </c>
      <c r="Q1007" s="304"/>
      <c r="R1007" s="303"/>
      <c r="S1007" s="286"/>
      <c r="T1007" s="305" t="str">
        <f t="shared" si="127"/>
        <v/>
      </c>
      <c r="U1007" s="306" t="str">
        <f t="shared" si="123"/>
        <v/>
      </c>
      <c r="V1007" s="289"/>
      <c r="W1007" s="303"/>
      <c r="X1007" s="286"/>
      <c r="Y1007" s="305" t="str">
        <f>+IF(AND(W1007&gt;0,V1007&lt;&gt;'Data Validation (ROP used only)'!$A$25),SUM(W1007:X1007),"")</f>
        <v/>
      </c>
      <c r="Z1007" s="307">
        <f>IF(OR(V1007='Data Validation (ROP used only)'!$A$25,ISBLANK(W1007),ISERROR(W1007/$I1007)),0,W1007/$I1007)</f>
        <v>0</v>
      </c>
      <c r="AA1007" s="308"/>
      <c r="AB1007" s="309" t="str" cm="1">
        <f t="array" ref="AB1007">_xlfn.IFS(AA1007="","",AA1007/I1007&gt;=2,I1007*2,AA1007/I1007&lt;2,AA1007)</f>
        <v/>
      </c>
      <c r="AC1007" s="310" t="str">
        <f t="shared" si="128"/>
        <v/>
      </c>
      <c r="AD1007" s="286"/>
      <c r="AE1007" s="305" t="str">
        <f t="shared" si="129"/>
        <v/>
      </c>
      <c r="AF1007" s="311">
        <f t="shared" si="130"/>
        <v>0</v>
      </c>
      <c r="AG1007" s="187"/>
      <c r="AH1007" s="188"/>
    </row>
    <row r="1008" spans="2:34" ht="13.8" outlineLevel="1" x14ac:dyDescent="0.25">
      <c r="B1008" s="1"/>
      <c r="C1008" s="1"/>
      <c r="D1008" s="1"/>
      <c r="E1008" s="2"/>
      <c r="F1008" s="1"/>
      <c r="G1008" s="2"/>
      <c r="H1008" s="286"/>
      <c r="I1008" s="287"/>
      <c r="J1008" s="288" t="str">
        <f t="shared" si="124"/>
        <v/>
      </c>
      <c r="K1008" s="288">
        <f t="shared" si="125"/>
        <v>0</v>
      </c>
      <c r="L1008" s="303"/>
      <c r="M1008" s="304"/>
      <c r="N1008" s="303"/>
      <c r="O1008" s="286"/>
      <c r="P1008" s="305" t="str">
        <f t="shared" si="126"/>
        <v/>
      </c>
      <c r="Q1008" s="304"/>
      <c r="R1008" s="303"/>
      <c r="S1008" s="286"/>
      <c r="T1008" s="305" t="str">
        <f t="shared" si="127"/>
        <v/>
      </c>
      <c r="U1008" s="306" t="str">
        <f t="shared" si="123"/>
        <v/>
      </c>
      <c r="V1008" s="289"/>
      <c r="W1008" s="303"/>
      <c r="X1008" s="286"/>
      <c r="Y1008" s="305" t="str">
        <f>+IF(AND(W1008&gt;0,V1008&lt;&gt;'Data Validation (ROP used only)'!$A$25),SUM(W1008:X1008),"")</f>
        <v/>
      </c>
      <c r="Z1008" s="307">
        <f>IF(OR(V1008='Data Validation (ROP used only)'!$A$25,ISBLANK(W1008),ISERROR(W1008/$I1008)),0,W1008/$I1008)</f>
        <v>0</v>
      </c>
      <c r="AA1008" s="308"/>
      <c r="AB1008" s="309" t="str" cm="1">
        <f t="array" ref="AB1008">_xlfn.IFS(AA1008="","",AA1008/I1008&gt;=2,I1008*2,AA1008/I1008&lt;2,AA1008)</f>
        <v/>
      </c>
      <c r="AC1008" s="310" t="str">
        <f t="shared" si="128"/>
        <v/>
      </c>
      <c r="AD1008" s="286"/>
      <c r="AE1008" s="305" t="str">
        <f t="shared" si="129"/>
        <v/>
      </c>
      <c r="AF1008" s="311">
        <f t="shared" si="130"/>
        <v>0</v>
      </c>
      <c r="AG1008" s="187"/>
      <c r="AH1008" s="188"/>
    </row>
    <row r="1009" spans="2:34" ht="13.8" outlineLevel="1" x14ac:dyDescent="0.25">
      <c r="B1009" s="1"/>
      <c r="C1009" s="1"/>
      <c r="D1009" s="1"/>
      <c r="E1009" s="2"/>
      <c r="F1009" s="1"/>
      <c r="G1009" s="2"/>
      <c r="H1009" s="286"/>
      <c r="I1009" s="287"/>
      <c r="J1009" s="288" t="str">
        <f t="shared" si="124"/>
        <v/>
      </c>
      <c r="K1009" s="288">
        <f t="shared" si="125"/>
        <v>0</v>
      </c>
      <c r="L1009" s="303"/>
      <c r="M1009" s="304"/>
      <c r="N1009" s="303"/>
      <c r="O1009" s="286"/>
      <c r="P1009" s="305" t="str">
        <f t="shared" si="126"/>
        <v/>
      </c>
      <c r="Q1009" s="304"/>
      <c r="R1009" s="303"/>
      <c r="S1009" s="286"/>
      <c r="T1009" s="305" t="str">
        <f t="shared" si="127"/>
        <v/>
      </c>
      <c r="U1009" s="306" t="str">
        <f t="shared" si="123"/>
        <v/>
      </c>
      <c r="V1009" s="289"/>
      <c r="W1009" s="303"/>
      <c r="X1009" s="286"/>
      <c r="Y1009" s="305" t="str">
        <f>+IF(AND(W1009&gt;0,V1009&lt;&gt;'Data Validation (ROP used only)'!$A$25),SUM(W1009:X1009),"")</f>
        <v/>
      </c>
      <c r="Z1009" s="307">
        <f>IF(OR(V1009='Data Validation (ROP used only)'!$A$25,ISBLANK(W1009),ISERROR(W1009/$I1009)),0,W1009/$I1009)</f>
        <v>0</v>
      </c>
      <c r="AA1009" s="308"/>
      <c r="AB1009" s="309" t="str" cm="1">
        <f t="array" ref="AB1009">_xlfn.IFS(AA1009="","",AA1009/I1009&gt;=2,I1009*2,AA1009/I1009&lt;2,AA1009)</f>
        <v/>
      </c>
      <c r="AC1009" s="310" t="str">
        <f t="shared" si="128"/>
        <v/>
      </c>
      <c r="AD1009" s="286"/>
      <c r="AE1009" s="305" t="str">
        <f t="shared" si="129"/>
        <v/>
      </c>
      <c r="AF1009" s="311">
        <f t="shared" si="130"/>
        <v>0</v>
      </c>
      <c r="AG1009" s="187"/>
      <c r="AH1009" s="188"/>
    </row>
    <row r="1010" spans="2:34" ht="13.8" outlineLevel="1" x14ac:dyDescent="0.25">
      <c r="B1010" s="1"/>
      <c r="C1010" s="1"/>
      <c r="D1010" s="1"/>
      <c r="E1010" s="2"/>
      <c r="F1010" s="1"/>
      <c r="G1010" s="2"/>
      <c r="H1010" s="286"/>
      <c r="I1010" s="287"/>
      <c r="J1010" s="288" t="str">
        <f t="shared" si="124"/>
        <v/>
      </c>
      <c r="K1010" s="288">
        <f t="shared" si="125"/>
        <v>0</v>
      </c>
      <c r="L1010" s="303"/>
      <c r="M1010" s="304"/>
      <c r="N1010" s="303"/>
      <c r="O1010" s="286"/>
      <c r="P1010" s="305" t="str">
        <f t="shared" si="126"/>
        <v/>
      </c>
      <c r="Q1010" s="304"/>
      <c r="R1010" s="303"/>
      <c r="S1010" s="286"/>
      <c r="T1010" s="305" t="str">
        <f t="shared" si="127"/>
        <v/>
      </c>
      <c r="U1010" s="306" t="str">
        <f t="shared" si="123"/>
        <v/>
      </c>
      <c r="V1010" s="289"/>
      <c r="W1010" s="303"/>
      <c r="X1010" s="286"/>
      <c r="Y1010" s="305" t="str">
        <f>+IF(AND(W1010&gt;0,V1010&lt;&gt;'Data Validation (ROP used only)'!$A$25),SUM(W1010:X1010),"")</f>
        <v/>
      </c>
      <c r="Z1010" s="307">
        <f>IF(OR(V1010='Data Validation (ROP used only)'!$A$25,ISBLANK(W1010),ISERROR(W1010/$I1010)),0,W1010/$I1010)</f>
        <v>0</v>
      </c>
      <c r="AA1010" s="308"/>
      <c r="AB1010" s="309" t="str" cm="1">
        <f t="array" ref="AB1010">_xlfn.IFS(AA1010="","",AA1010/I1010&gt;=2,I1010*2,AA1010/I1010&lt;2,AA1010)</f>
        <v/>
      </c>
      <c r="AC1010" s="310" t="str">
        <f t="shared" si="128"/>
        <v/>
      </c>
      <c r="AD1010" s="286"/>
      <c r="AE1010" s="305" t="str">
        <f t="shared" si="129"/>
        <v/>
      </c>
      <c r="AF1010" s="311">
        <f t="shared" si="130"/>
        <v>0</v>
      </c>
      <c r="AG1010" s="187"/>
      <c r="AH1010" s="188"/>
    </row>
    <row r="1011" spans="2:34" ht="13.8" outlineLevel="1" x14ac:dyDescent="0.25">
      <c r="B1011" s="1"/>
      <c r="C1011" s="1"/>
      <c r="D1011" s="1"/>
      <c r="E1011" s="2"/>
      <c r="F1011" s="1"/>
      <c r="G1011" s="2"/>
      <c r="H1011" s="286"/>
      <c r="I1011" s="287"/>
      <c r="J1011" s="288" t="str">
        <f t="shared" si="124"/>
        <v/>
      </c>
      <c r="K1011" s="288">
        <f t="shared" si="125"/>
        <v>0</v>
      </c>
      <c r="L1011" s="303"/>
      <c r="M1011" s="304"/>
      <c r="N1011" s="303"/>
      <c r="O1011" s="286"/>
      <c r="P1011" s="305" t="str">
        <f t="shared" si="126"/>
        <v/>
      </c>
      <c r="Q1011" s="304"/>
      <c r="R1011" s="303"/>
      <c r="S1011" s="286"/>
      <c r="T1011" s="305" t="str">
        <f t="shared" si="127"/>
        <v/>
      </c>
      <c r="U1011" s="306" t="str">
        <f t="shared" si="123"/>
        <v/>
      </c>
      <c r="V1011" s="289"/>
      <c r="W1011" s="303"/>
      <c r="X1011" s="286"/>
      <c r="Y1011" s="305" t="str">
        <f>+IF(AND(W1011&gt;0,V1011&lt;&gt;'Data Validation (ROP used only)'!$A$25),SUM(W1011:X1011),"")</f>
        <v/>
      </c>
      <c r="Z1011" s="307">
        <f>IF(OR(V1011='Data Validation (ROP used only)'!$A$25,ISBLANK(W1011),ISERROR(W1011/$I1011)),0,W1011/$I1011)</f>
        <v>0</v>
      </c>
      <c r="AA1011" s="308"/>
      <c r="AB1011" s="309" t="str" cm="1">
        <f t="array" ref="AB1011">_xlfn.IFS(AA1011="","",AA1011/I1011&gt;=2,I1011*2,AA1011/I1011&lt;2,AA1011)</f>
        <v/>
      </c>
      <c r="AC1011" s="310" t="str">
        <f t="shared" si="128"/>
        <v/>
      </c>
      <c r="AD1011" s="286"/>
      <c r="AE1011" s="305" t="str">
        <f t="shared" si="129"/>
        <v/>
      </c>
      <c r="AF1011" s="311">
        <f t="shared" si="130"/>
        <v>0</v>
      </c>
      <c r="AG1011" s="187"/>
      <c r="AH1011" s="188"/>
    </row>
    <row r="1012" spans="2:34" ht="13.8" outlineLevel="1" x14ac:dyDescent="0.25">
      <c r="B1012" s="1"/>
      <c r="C1012" s="1"/>
      <c r="D1012" s="1"/>
      <c r="E1012" s="2"/>
      <c r="F1012" s="1"/>
      <c r="G1012" s="2"/>
      <c r="H1012" s="286"/>
      <c r="I1012" s="287"/>
      <c r="J1012" s="288" t="str">
        <f t="shared" si="124"/>
        <v/>
      </c>
      <c r="K1012" s="288">
        <f t="shared" si="125"/>
        <v>0</v>
      </c>
      <c r="L1012" s="303"/>
      <c r="M1012" s="304"/>
      <c r="N1012" s="303"/>
      <c r="O1012" s="286"/>
      <c r="P1012" s="305" t="str">
        <f t="shared" si="126"/>
        <v/>
      </c>
      <c r="Q1012" s="304"/>
      <c r="R1012" s="303"/>
      <c r="S1012" s="286"/>
      <c r="T1012" s="305" t="str">
        <f t="shared" si="127"/>
        <v/>
      </c>
      <c r="U1012" s="306" t="str">
        <f t="shared" si="123"/>
        <v/>
      </c>
      <c r="V1012" s="289"/>
      <c r="W1012" s="303"/>
      <c r="X1012" s="286"/>
      <c r="Y1012" s="305" t="str">
        <f>+IF(AND(W1012&gt;0,V1012&lt;&gt;'Data Validation (ROP used only)'!$A$25),SUM(W1012:X1012),"")</f>
        <v/>
      </c>
      <c r="Z1012" s="307">
        <f>IF(OR(V1012='Data Validation (ROP used only)'!$A$25,ISBLANK(W1012),ISERROR(W1012/$I1012)),0,W1012/$I1012)</f>
        <v>0</v>
      </c>
      <c r="AA1012" s="308"/>
      <c r="AB1012" s="309" t="str" cm="1">
        <f t="array" ref="AB1012">_xlfn.IFS(AA1012="","",AA1012/I1012&gt;=2,I1012*2,AA1012/I1012&lt;2,AA1012)</f>
        <v/>
      </c>
      <c r="AC1012" s="310" t="str">
        <f t="shared" si="128"/>
        <v/>
      </c>
      <c r="AD1012" s="286"/>
      <c r="AE1012" s="305" t="str">
        <f t="shared" si="129"/>
        <v/>
      </c>
      <c r="AF1012" s="311">
        <f t="shared" si="130"/>
        <v>0</v>
      </c>
      <c r="AG1012" s="187"/>
      <c r="AH1012" s="188"/>
    </row>
    <row r="1013" spans="2:34" ht="13.8" outlineLevel="1" x14ac:dyDescent="0.25">
      <c r="B1013" s="1"/>
      <c r="C1013" s="1"/>
      <c r="D1013" s="1"/>
      <c r="E1013" s="2"/>
      <c r="F1013" s="1"/>
      <c r="G1013" s="2"/>
      <c r="H1013" s="286"/>
      <c r="I1013" s="287"/>
      <c r="J1013" s="288" t="str">
        <f t="shared" si="124"/>
        <v/>
      </c>
      <c r="K1013" s="288">
        <f t="shared" si="125"/>
        <v>0</v>
      </c>
      <c r="L1013" s="303"/>
      <c r="M1013" s="304"/>
      <c r="N1013" s="303"/>
      <c r="O1013" s="286"/>
      <c r="P1013" s="305" t="str">
        <f t="shared" si="126"/>
        <v/>
      </c>
      <c r="Q1013" s="304"/>
      <c r="R1013" s="303"/>
      <c r="S1013" s="286"/>
      <c r="T1013" s="305" t="str">
        <f t="shared" si="127"/>
        <v/>
      </c>
      <c r="U1013" s="306" t="str">
        <f t="shared" si="123"/>
        <v/>
      </c>
      <c r="V1013" s="289"/>
      <c r="W1013" s="303"/>
      <c r="X1013" s="286"/>
      <c r="Y1013" s="305" t="str">
        <f>+IF(AND(W1013&gt;0,V1013&lt;&gt;'Data Validation (ROP used only)'!$A$25),SUM(W1013:X1013),"")</f>
        <v/>
      </c>
      <c r="Z1013" s="307">
        <f>IF(OR(V1013='Data Validation (ROP used only)'!$A$25,ISBLANK(W1013),ISERROR(W1013/$I1013)),0,W1013/$I1013)</f>
        <v>0</v>
      </c>
      <c r="AA1013" s="308"/>
      <c r="AB1013" s="309" t="str" cm="1">
        <f t="array" ref="AB1013">_xlfn.IFS(AA1013="","",AA1013/I1013&gt;=2,I1013*2,AA1013/I1013&lt;2,AA1013)</f>
        <v/>
      </c>
      <c r="AC1013" s="310" t="str">
        <f t="shared" si="128"/>
        <v/>
      </c>
      <c r="AD1013" s="286"/>
      <c r="AE1013" s="305" t="str">
        <f t="shared" si="129"/>
        <v/>
      </c>
      <c r="AF1013" s="311">
        <f t="shared" si="130"/>
        <v>0</v>
      </c>
      <c r="AG1013" s="187"/>
      <c r="AH1013" s="188"/>
    </row>
    <row r="1014" spans="2:34" ht="13.8" outlineLevel="1" x14ac:dyDescent="0.25">
      <c r="B1014" s="1"/>
      <c r="C1014" s="1"/>
      <c r="D1014" s="1"/>
      <c r="E1014" s="2"/>
      <c r="F1014" s="1"/>
      <c r="G1014" s="2"/>
      <c r="H1014" s="286"/>
      <c r="I1014" s="287"/>
      <c r="J1014" s="288" t="str">
        <f t="shared" si="124"/>
        <v/>
      </c>
      <c r="K1014" s="288">
        <f t="shared" si="125"/>
        <v>0</v>
      </c>
      <c r="L1014" s="303"/>
      <c r="M1014" s="304"/>
      <c r="N1014" s="303"/>
      <c r="O1014" s="286"/>
      <c r="P1014" s="305" t="str">
        <f t="shared" si="126"/>
        <v/>
      </c>
      <c r="Q1014" s="304"/>
      <c r="R1014" s="303"/>
      <c r="S1014" s="286"/>
      <c r="T1014" s="305" t="str">
        <f t="shared" si="127"/>
        <v/>
      </c>
      <c r="U1014" s="306" t="str">
        <f t="shared" si="123"/>
        <v/>
      </c>
      <c r="V1014" s="289"/>
      <c r="W1014" s="303"/>
      <c r="X1014" s="286"/>
      <c r="Y1014" s="305" t="str">
        <f>+IF(AND(W1014&gt;0,V1014&lt;&gt;'Data Validation (ROP used only)'!$A$25),SUM(W1014:X1014),"")</f>
        <v/>
      </c>
      <c r="Z1014" s="307">
        <f>IF(OR(V1014='Data Validation (ROP used only)'!$A$25,ISBLANK(W1014),ISERROR(W1014/$I1014)),0,W1014/$I1014)</f>
        <v>0</v>
      </c>
      <c r="AA1014" s="308"/>
      <c r="AB1014" s="309" t="str" cm="1">
        <f t="array" ref="AB1014">_xlfn.IFS(AA1014="","",AA1014/I1014&gt;=2,I1014*2,AA1014/I1014&lt;2,AA1014)</f>
        <v/>
      </c>
      <c r="AC1014" s="310" t="str">
        <f t="shared" si="128"/>
        <v/>
      </c>
      <c r="AD1014" s="286"/>
      <c r="AE1014" s="305" t="str">
        <f t="shared" si="129"/>
        <v/>
      </c>
      <c r="AF1014" s="311">
        <f t="shared" si="130"/>
        <v>0</v>
      </c>
      <c r="AG1014" s="187"/>
      <c r="AH1014" s="188"/>
    </row>
    <row r="1015" spans="2:34" ht="13.8" outlineLevel="1" x14ac:dyDescent="0.25">
      <c r="B1015" s="1"/>
      <c r="C1015" s="1"/>
      <c r="D1015" s="1"/>
      <c r="E1015" s="2"/>
      <c r="F1015" s="1"/>
      <c r="G1015" s="2"/>
      <c r="H1015" s="286"/>
      <c r="I1015" s="287"/>
      <c r="J1015" s="288" t="str">
        <f t="shared" si="124"/>
        <v/>
      </c>
      <c r="K1015" s="288">
        <f t="shared" si="125"/>
        <v>0</v>
      </c>
      <c r="L1015" s="303"/>
      <c r="M1015" s="304"/>
      <c r="N1015" s="303"/>
      <c r="O1015" s="286"/>
      <c r="P1015" s="305" t="str">
        <f t="shared" si="126"/>
        <v/>
      </c>
      <c r="Q1015" s="304"/>
      <c r="R1015" s="303"/>
      <c r="S1015" s="286"/>
      <c r="T1015" s="305" t="str">
        <f t="shared" si="127"/>
        <v/>
      </c>
      <c r="U1015" s="306" t="str">
        <f t="shared" si="123"/>
        <v/>
      </c>
      <c r="V1015" s="289"/>
      <c r="W1015" s="303"/>
      <c r="X1015" s="286"/>
      <c r="Y1015" s="305" t="str">
        <f>+IF(AND(W1015&gt;0,V1015&lt;&gt;'Data Validation (ROP used only)'!$A$25),SUM(W1015:X1015),"")</f>
        <v/>
      </c>
      <c r="Z1015" s="307">
        <f>IF(OR(V1015='Data Validation (ROP used only)'!$A$25,ISBLANK(W1015),ISERROR(W1015/$I1015)),0,W1015/$I1015)</f>
        <v>0</v>
      </c>
      <c r="AA1015" s="308"/>
      <c r="AB1015" s="309" t="str" cm="1">
        <f t="array" ref="AB1015">_xlfn.IFS(AA1015="","",AA1015/I1015&gt;=2,I1015*2,AA1015/I1015&lt;2,AA1015)</f>
        <v/>
      </c>
      <c r="AC1015" s="310" t="str">
        <f t="shared" si="128"/>
        <v/>
      </c>
      <c r="AD1015" s="286"/>
      <c r="AE1015" s="305" t="str">
        <f t="shared" si="129"/>
        <v/>
      </c>
      <c r="AF1015" s="311">
        <f t="shared" si="130"/>
        <v>0</v>
      </c>
      <c r="AG1015" s="187"/>
      <c r="AH1015" s="188"/>
    </row>
    <row r="1016" spans="2:34" ht="13.8" outlineLevel="1" x14ac:dyDescent="0.25">
      <c r="B1016" s="1"/>
      <c r="C1016" s="1"/>
      <c r="D1016" s="1"/>
      <c r="E1016" s="2"/>
      <c r="F1016" s="1"/>
      <c r="G1016" s="2"/>
      <c r="H1016" s="286"/>
      <c r="I1016" s="287"/>
      <c r="J1016" s="288" t="str">
        <f t="shared" si="124"/>
        <v/>
      </c>
      <c r="K1016" s="288">
        <f t="shared" si="125"/>
        <v>0</v>
      </c>
      <c r="L1016" s="303"/>
      <c r="M1016" s="304"/>
      <c r="N1016" s="303"/>
      <c r="O1016" s="286"/>
      <c r="P1016" s="305" t="str">
        <f t="shared" si="126"/>
        <v/>
      </c>
      <c r="Q1016" s="304"/>
      <c r="R1016" s="303"/>
      <c r="S1016" s="286"/>
      <c r="T1016" s="305" t="str">
        <f t="shared" si="127"/>
        <v/>
      </c>
      <c r="U1016" s="306" t="str">
        <f t="shared" si="123"/>
        <v/>
      </c>
      <c r="V1016" s="289"/>
      <c r="W1016" s="303"/>
      <c r="X1016" s="286"/>
      <c r="Y1016" s="305" t="str">
        <f>+IF(AND(W1016&gt;0,V1016&lt;&gt;'Data Validation (ROP used only)'!$A$25),SUM(W1016:X1016),"")</f>
        <v/>
      </c>
      <c r="Z1016" s="307">
        <f>IF(OR(V1016='Data Validation (ROP used only)'!$A$25,ISBLANK(W1016),ISERROR(W1016/$I1016)),0,W1016/$I1016)</f>
        <v>0</v>
      </c>
      <c r="AA1016" s="308"/>
      <c r="AB1016" s="309" t="str" cm="1">
        <f t="array" ref="AB1016">_xlfn.IFS(AA1016="","",AA1016/I1016&gt;=2,I1016*2,AA1016/I1016&lt;2,AA1016)</f>
        <v/>
      </c>
      <c r="AC1016" s="310" t="str">
        <f t="shared" si="128"/>
        <v/>
      </c>
      <c r="AD1016" s="286"/>
      <c r="AE1016" s="305" t="str">
        <f t="shared" si="129"/>
        <v/>
      </c>
      <c r="AF1016" s="311">
        <f t="shared" si="130"/>
        <v>0</v>
      </c>
      <c r="AG1016" s="187"/>
      <c r="AH1016" s="188"/>
    </row>
    <row r="1017" spans="2:34" ht="13.8" outlineLevel="1" x14ac:dyDescent="0.25">
      <c r="B1017" s="1"/>
      <c r="C1017" s="1"/>
      <c r="D1017" s="1"/>
      <c r="E1017" s="2"/>
      <c r="F1017" s="1"/>
      <c r="G1017" s="2"/>
      <c r="H1017" s="286"/>
      <c r="I1017" s="287"/>
      <c r="J1017" s="288" t="str">
        <f t="shared" si="124"/>
        <v/>
      </c>
      <c r="K1017" s="288">
        <f t="shared" si="125"/>
        <v>0</v>
      </c>
      <c r="L1017" s="303"/>
      <c r="M1017" s="304"/>
      <c r="N1017" s="303"/>
      <c r="O1017" s="286"/>
      <c r="P1017" s="305" t="str">
        <f t="shared" si="126"/>
        <v/>
      </c>
      <c r="Q1017" s="304"/>
      <c r="R1017" s="303"/>
      <c r="S1017" s="286"/>
      <c r="T1017" s="305" t="str">
        <f t="shared" si="127"/>
        <v/>
      </c>
      <c r="U1017" s="306" t="str">
        <f t="shared" si="123"/>
        <v/>
      </c>
      <c r="V1017" s="289"/>
      <c r="W1017" s="303"/>
      <c r="X1017" s="286"/>
      <c r="Y1017" s="305" t="str">
        <f>+IF(AND(W1017&gt;0,V1017&lt;&gt;'Data Validation (ROP used only)'!$A$25),SUM(W1017:X1017),"")</f>
        <v/>
      </c>
      <c r="Z1017" s="307">
        <f>IF(OR(V1017='Data Validation (ROP used only)'!$A$25,ISBLANK(W1017),ISERROR(W1017/$I1017)),0,W1017/$I1017)</f>
        <v>0</v>
      </c>
      <c r="AA1017" s="308"/>
      <c r="AB1017" s="309" t="str" cm="1">
        <f t="array" ref="AB1017">_xlfn.IFS(AA1017="","",AA1017/I1017&gt;=2,I1017*2,AA1017/I1017&lt;2,AA1017)</f>
        <v/>
      </c>
      <c r="AC1017" s="310" t="str">
        <f t="shared" si="128"/>
        <v/>
      </c>
      <c r="AD1017" s="286"/>
      <c r="AE1017" s="305" t="str">
        <f t="shared" si="129"/>
        <v/>
      </c>
      <c r="AF1017" s="311">
        <f t="shared" si="130"/>
        <v>0</v>
      </c>
      <c r="AG1017" s="187"/>
      <c r="AH1017" s="188"/>
    </row>
    <row r="1018" spans="2:34" ht="13.8" outlineLevel="1" x14ac:dyDescent="0.25">
      <c r="B1018" s="1"/>
      <c r="C1018" s="1"/>
      <c r="D1018" s="1"/>
      <c r="E1018" s="2"/>
      <c r="F1018" s="1"/>
      <c r="G1018" s="2"/>
      <c r="H1018" s="286"/>
      <c r="I1018" s="287"/>
      <c r="J1018" s="288" t="str">
        <f t="shared" si="124"/>
        <v/>
      </c>
      <c r="K1018" s="288">
        <f t="shared" si="125"/>
        <v>0</v>
      </c>
      <c r="L1018" s="303"/>
      <c r="M1018" s="304"/>
      <c r="N1018" s="303"/>
      <c r="O1018" s="286"/>
      <c r="P1018" s="305" t="str">
        <f t="shared" si="126"/>
        <v/>
      </c>
      <c r="Q1018" s="304"/>
      <c r="R1018" s="303"/>
      <c r="S1018" s="286"/>
      <c r="T1018" s="305" t="str">
        <f t="shared" si="127"/>
        <v/>
      </c>
      <c r="U1018" s="306" t="str">
        <f t="shared" si="123"/>
        <v/>
      </c>
      <c r="V1018" s="289"/>
      <c r="W1018" s="303"/>
      <c r="X1018" s="286"/>
      <c r="Y1018" s="305" t="str">
        <f>+IF(AND(W1018&gt;0,V1018&lt;&gt;'Data Validation (ROP used only)'!$A$25),SUM(W1018:X1018),"")</f>
        <v/>
      </c>
      <c r="Z1018" s="307">
        <f>IF(OR(V1018='Data Validation (ROP used only)'!$A$25,ISBLANK(W1018),ISERROR(W1018/$I1018)),0,W1018/$I1018)</f>
        <v>0</v>
      </c>
      <c r="AA1018" s="308"/>
      <c r="AB1018" s="309" t="str" cm="1">
        <f t="array" ref="AB1018">_xlfn.IFS(AA1018="","",AA1018/I1018&gt;=2,I1018*2,AA1018/I1018&lt;2,AA1018)</f>
        <v/>
      </c>
      <c r="AC1018" s="310" t="str">
        <f t="shared" si="128"/>
        <v/>
      </c>
      <c r="AD1018" s="286"/>
      <c r="AE1018" s="305" t="str">
        <f t="shared" si="129"/>
        <v/>
      </c>
      <c r="AF1018" s="311">
        <f t="shared" si="130"/>
        <v>0</v>
      </c>
      <c r="AG1018" s="187"/>
      <c r="AH1018" s="188"/>
    </row>
    <row r="1019" spans="2:34" ht="13.8" outlineLevel="1" x14ac:dyDescent="0.25">
      <c r="B1019" s="1"/>
      <c r="C1019" s="1"/>
      <c r="D1019" s="1"/>
      <c r="E1019" s="2"/>
      <c r="F1019" s="1"/>
      <c r="G1019" s="2"/>
      <c r="H1019" s="286"/>
      <c r="I1019" s="287"/>
      <c r="J1019" s="288" t="str">
        <f t="shared" si="124"/>
        <v/>
      </c>
      <c r="K1019" s="288">
        <f t="shared" si="125"/>
        <v>0</v>
      </c>
      <c r="L1019" s="303"/>
      <c r="M1019" s="304"/>
      <c r="N1019" s="303"/>
      <c r="O1019" s="286"/>
      <c r="P1019" s="305" t="str">
        <f t="shared" si="126"/>
        <v/>
      </c>
      <c r="Q1019" s="304"/>
      <c r="R1019" s="303"/>
      <c r="S1019" s="286"/>
      <c r="T1019" s="305" t="str">
        <f t="shared" si="127"/>
        <v/>
      </c>
      <c r="U1019" s="306" t="str">
        <f t="shared" si="123"/>
        <v/>
      </c>
      <c r="V1019" s="289"/>
      <c r="W1019" s="303"/>
      <c r="X1019" s="286"/>
      <c r="Y1019" s="305" t="str">
        <f>+IF(AND(W1019&gt;0,V1019&lt;&gt;'Data Validation (ROP used only)'!$A$25),SUM(W1019:X1019),"")</f>
        <v/>
      </c>
      <c r="Z1019" s="307">
        <f>IF(OR(V1019='Data Validation (ROP used only)'!$A$25,ISBLANK(W1019),ISERROR(W1019/$I1019)),0,W1019/$I1019)</f>
        <v>0</v>
      </c>
      <c r="AA1019" s="308"/>
      <c r="AB1019" s="309" t="str" cm="1">
        <f t="array" ref="AB1019">_xlfn.IFS(AA1019="","",AA1019/I1019&gt;=2,I1019*2,AA1019/I1019&lt;2,AA1019)</f>
        <v/>
      </c>
      <c r="AC1019" s="310" t="str">
        <f t="shared" si="128"/>
        <v/>
      </c>
      <c r="AD1019" s="286"/>
      <c r="AE1019" s="305" t="str">
        <f t="shared" si="129"/>
        <v/>
      </c>
      <c r="AF1019" s="311">
        <f t="shared" si="130"/>
        <v>0</v>
      </c>
      <c r="AG1019" s="187"/>
      <c r="AH1019" s="188"/>
    </row>
    <row r="1020" spans="2:34" ht="13.8" outlineLevel="1" x14ac:dyDescent="0.25">
      <c r="B1020" s="1"/>
      <c r="C1020" s="1"/>
      <c r="D1020" s="1"/>
      <c r="E1020" s="2"/>
      <c r="F1020" s="1"/>
      <c r="G1020" s="2"/>
      <c r="H1020" s="286"/>
      <c r="I1020" s="287"/>
      <c r="J1020" s="288" t="str">
        <f t="shared" si="124"/>
        <v/>
      </c>
      <c r="K1020" s="288">
        <f t="shared" si="125"/>
        <v>0</v>
      </c>
      <c r="L1020" s="303"/>
      <c r="M1020" s="304"/>
      <c r="N1020" s="303"/>
      <c r="O1020" s="286"/>
      <c r="P1020" s="305" t="str">
        <f t="shared" si="126"/>
        <v/>
      </c>
      <c r="Q1020" s="304"/>
      <c r="R1020" s="303"/>
      <c r="S1020" s="286"/>
      <c r="T1020" s="305" t="str">
        <f t="shared" si="127"/>
        <v/>
      </c>
      <c r="U1020" s="306" t="str">
        <f t="shared" si="123"/>
        <v/>
      </c>
      <c r="V1020" s="289"/>
      <c r="W1020" s="303"/>
      <c r="X1020" s="286"/>
      <c r="Y1020" s="305" t="str">
        <f>+IF(AND(W1020&gt;0,V1020&lt;&gt;'Data Validation (ROP used only)'!$A$25),SUM(W1020:X1020),"")</f>
        <v/>
      </c>
      <c r="Z1020" s="307">
        <f>IF(OR(V1020='Data Validation (ROP used only)'!$A$25,ISBLANK(W1020),ISERROR(W1020/$I1020)),0,W1020/$I1020)</f>
        <v>0</v>
      </c>
      <c r="AA1020" s="308"/>
      <c r="AB1020" s="309" t="str" cm="1">
        <f t="array" ref="AB1020">_xlfn.IFS(AA1020="","",AA1020/I1020&gt;=2,I1020*2,AA1020/I1020&lt;2,AA1020)</f>
        <v/>
      </c>
      <c r="AC1020" s="310" t="str">
        <f t="shared" si="128"/>
        <v/>
      </c>
      <c r="AD1020" s="286"/>
      <c r="AE1020" s="305" t="str">
        <f t="shared" si="129"/>
        <v/>
      </c>
      <c r="AF1020" s="311">
        <f t="shared" si="130"/>
        <v>0</v>
      </c>
      <c r="AG1020" s="187"/>
      <c r="AH1020" s="188"/>
    </row>
    <row r="1021" spans="2:34" ht="13.8" outlineLevel="1" x14ac:dyDescent="0.25">
      <c r="B1021" s="1"/>
      <c r="C1021" s="1"/>
      <c r="D1021" s="1"/>
      <c r="E1021" s="2"/>
      <c r="F1021" s="1"/>
      <c r="G1021" s="2"/>
      <c r="H1021" s="286"/>
      <c r="I1021" s="287"/>
      <c r="J1021" s="288" t="str">
        <f t="shared" si="124"/>
        <v/>
      </c>
      <c r="K1021" s="288">
        <f t="shared" si="125"/>
        <v>0</v>
      </c>
      <c r="L1021" s="303"/>
      <c r="M1021" s="304"/>
      <c r="N1021" s="303"/>
      <c r="O1021" s="286"/>
      <c r="P1021" s="305" t="str">
        <f t="shared" si="126"/>
        <v/>
      </c>
      <c r="Q1021" s="304"/>
      <c r="R1021" s="303"/>
      <c r="S1021" s="286"/>
      <c r="T1021" s="305" t="str">
        <f t="shared" si="127"/>
        <v/>
      </c>
      <c r="U1021" s="306" t="str">
        <f t="shared" si="123"/>
        <v/>
      </c>
      <c r="V1021" s="289"/>
      <c r="W1021" s="303"/>
      <c r="X1021" s="286"/>
      <c r="Y1021" s="305" t="str">
        <f>+IF(AND(W1021&gt;0,V1021&lt;&gt;'Data Validation (ROP used only)'!$A$25),SUM(W1021:X1021),"")</f>
        <v/>
      </c>
      <c r="Z1021" s="307">
        <f>IF(OR(V1021='Data Validation (ROP used only)'!$A$25,ISBLANK(W1021),ISERROR(W1021/$I1021)),0,W1021/$I1021)</f>
        <v>0</v>
      </c>
      <c r="AA1021" s="308"/>
      <c r="AB1021" s="309" t="str" cm="1">
        <f t="array" ref="AB1021">_xlfn.IFS(AA1021="","",AA1021/I1021&gt;=2,I1021*2,AA1021/I1021&lt;2,AA1021)</f>
        <v/>
      </c>
      <c r="AC1021" s="310" t="str">
        <f t="shared" si="128"/>
        <v/>
      </c>
      <c r="AD1021" s="286"/>
      <c r="AE1021" s="305" t="str">
        <f t="shared" si="129"/>
        <v/>
      </c>
      <c r="AF1021" s="311">
        <f t="shared" si="130"/>
        <v>0</v>
      </c>
      <c r="AG1021" s="187"/>
      <c r="AH1021" s="188"/>
    </row>
    <row r="1022" spans="2:34" ht="13.8" outlineLevel="1" x14ac:dyDescent="0.25">
      <c r="B1022" s="1"/>
      <c r="C1022" s="1"/>
      <c r="D1022" s="1"/>
      <c r="E1022" s="2"/>
      <c r="F1022" s="1"/>
      <c r="G1022" s="2"/>
      <c r="H1022" s="286"/>
      <c r="I1022" s="287"/>
      <c r="J1022" s="288" t="str">
        <f t="shared" si="124"/>
        <v/>
      </c>
      <c r="K1022" s="288">
        <f t="shared" si="125"/>
        <v>0</v>
      </c>
      <c r="L1022" s="303"/>
      <c r="M1022" s="304"/>
      <c r="N1022" s="303"/>
      <c r="O1022" s="286"/>
      <c r="P1022" s="305" t="str">
        <f t="shared" si="126"/>
        <v/>
      </c>
      <c r="Q1022" s="304"/>
      <c r="R1022" s="303"/>
      <c r="S1022" s="286"/>
      <c r="T1022" s="305" t="str">
        <f t="shared" si="127"/>
        <v/>
      </c>
      <c r="U1022" s="306" t="str">
        <f t="shared" si="123"/>
        <v/>
      </c>
      <c r="V1022" s="289"/>
      <c r="W1022" s="303"/>
      <c r="X1022" s="286"/>
      <c r="Y1022" s="305" t="str">
        <f>+IF(AND(W1022&gt;0,V1022&lt;&gt;'Data Validation (ROP used only)'!$A$25),SUM(W1022:X1022),"")</f>
        <v/>
      </c>
      <c r="Z1022" s="307">
        <f>IF(OR(V1022='Data Validation (ROP used only)'!$A$25,ISBLANK(W1022),ISERROR(W1022/$I1022)),0,W1022/$I1022)</f>
        <v>0</v>
      </c>
      <c r="AA1022" s="308"/>
      <c r="AB1022" s="309" t="str" cm="1">
        <f t="array" ref="AB1022">_xlfn.IFS(AA1022="","",AA1022/I1022&gt;=2,I1022*2,AA1022/I1022&lt;2,AA1022)</f>
        <v/>
      </c>
      <c r="AC1022" s="310" t="str">
        <f t="shared" si="128"/>
        <v/>
      </c>
      <c r="AD1022" s="286"/>
      <c r="AE1022" s="305" t="str">
        <f t="shared" si="129"/>
        <v/>
      </c>
      <c r="AF1022" s="311">
        <f t="shared" si="130"/>
        <v>0</v>
      </c>
      <c r="AG1022" s="187"/>
      <c r="AH1022" s="188"/>
    </row>
    <row r="1023" spans="2:34" ht="13.8" outlineLevel="1" x14ac:dyDescent="0.25">
      <c r="B1023" s="1"/>
      <c r="C1023" s="1"/>
      <c r="D1023" s="1"/>
      <c r="E1023" s="2"/>
      <c r="F1023" s="1"/>
      <c r="G1023" s="2"/>
      <c r="H1023" s="286"/>
      <c r="I1023" s="287"/>
      <c r="J1023" s="288" t="str">
        <f t="shared" si="124"/>
        <v/>
      </c>
      <c r="K1023" s="288">
        <f t="shared" si="125"/>
        <v>0</v>
      </c>
      <c r="L1023" s="303"/>
      <c r="M1023" s="304"/>
      <c r="N1023" s="303"/>
      <c r="O1023" s="286"/>
      <c r="P1023" s="305" t="str">
        <f t="shared" si="126"/>
        <v/>
      </c>
      <c r="Q1023" s="304"/>
      <c r="R1023" s="303"/>
      <c r="S1023" s="286"/>
      <c r="T1023" s="305" t="str">
        <f t="shared" si="127"/>
        <v/>
      </c>
      <c r="U1023" s="306" t="str">
        <f t="shared" si="123"/>
        <v/>
      </c>
      <c r="V1023" s="289"/>
      <c r="W1023" s="303"/>
      <c r="X1023" s="286"/>
      <c r="Y1023" s="305" t="str">
        <f>+IF(AND(W1023&gt;0,V1023&lt;&gt;'Data Validation (ROP used only)'!$A$25),SUM(W1023:X1023),"")</f>
        <v/>
      </c>
      <c r="Z1023" s="307">
        <f>IF(OR(V1023='Data Validation (ROP used only)'!$A$25,ISBLANK(W1023),ISERROR(W1023/$I1023)),0,W1023/$I1023)</f>
        <v>0</v>
      </c>
      <c r="AA1023" s="308"/>
      <c r="AB1023" s="309" t="str" cm="1">
        <f t="array" ref="AB1023">_xlfn.IFS(AA1023="","",AA1023/I1023&gt;=2,I1023*2,AA1023/I1023&lt;2,AA1023)</f>
        <v/>
      </c>
      <c r="AC1023" s="310" t="str">
        <f t="shared" si="128"/>
        <v/>
      </c>
      <c r="AD1023" s="286"/>
      <c r="AE1023" s="305" t="str">
        <f t="shared" si="129"/>
        <v/>
      </c>
      <c r="AF1023" s="311">
        <f t="shared" si="130"/>
        <v>0</v>
      </c>
      <c r="AG1023" s="187"/>
      <c r="AH1023" s="188"/>
    </row>
    <row r="1024" spans="2:34" ht="13.8" outlineLevel="1" x14ac:dyDescent="0.25">
      <c r="B1024" s="1"/>
      <c r="C1024" s="1"/>
      <c r="D1024" s="1"/>
      <c r="E1024" s="2"/>
      <c r="F1024" s="1"/>
      <c r="G1024" s="2"/>
      <c r="H1024" s="286"/>
      <c r="I1024" s="287"/>
      <c r="J1024" s="288" t="str">
        <f t="shared" si="124"/>
        <v/>
      </c>
      <c r="K1024" s="288">
        <f t="shared" si="125"/>
        <v>0</v>
      </c>
      <c r="L1024" s="303"/>
      <c r="M1024" s="304"/>
      <c r="N1024" s="303"/>
      <c r="O1024" s="286"/>
      <c r="P1024" s="305" t="str">
        <f t="shared" si="126"/>
        <v/>
      </c>
      <c r="Q1024" s="304"/>
      <c r="R1024" s="303"/>
      <c r="S1024" s="286"/>
      <c r="T1024" s="305" t="str">
        <f t="shared" si="127"/>
        <v/>
      </c>
      <c r="U1024" s="306" t="str">
        <f t="shared" si="123"/>
        <v/>
      </c>
      <c r="V1024" s="289"/>
      <c r="W1024" s="303"/>
      <c r="X1024" s="286"/>
      <c r="Y1024" s="305" t="str">
        <f>+IF(AND(W1024&gt;0,V1024&lt;&gt;'Data Validation (ROP used only)'!$A$25),SUM(W1024:X1024),"")</f>
        <v/>
      </c>
      <c r="Z1024" s="307">
        <f>IF(OR(V1024='Data Validation (ROP used only)'!$A$25,ISBLANK(W1024),ISERROR(W1024/$I1024)),0,W1024/$I1024)</f>
        <v>0</v>
      </c>
      <c r="AA1024" s="308"/>
      <c r="AB1024" s="309" t="str" cm="1">
        <f t="array" ref="AB1024">_xlfn.IFS(AA1024="","",AA1024/I1024&gt;=2,I1024*2,AA1024/I1024&lt;2,AA1024)</f>
        <v/>
      </c>
      <c r="AC1024" s="310" t="str">
        <f t="shared" si="128"/>
        <v/>
      </c>
      <c r="AD1024" s="286"/>
      <c r="AE1024" s="305" t="str">
        <f t="shared" si="129"/>
        <v/>
      </c>
      <c r="AF1024" s="311">
        <f t="shared" si="130"/>
        <v>0</v>
      </c>
      <c r="AG1024" s="187"/>
      <c r="AH1024" s="188"/>
    </row>
    <row r="1025" spans="2:34" ht="13.8" outlineLevel="1" x14ac:dyDescent="0.25">
      <c r="B1025" s="1"/>
      <c r="C1025" s="1"/>
      <c r="D1025" s="1"/>
      <c r="E1025" s="2"/>
      <c r="F1025" s="1"/>
      <c r="G1025" s="2"/>
      <c r="H1025" s="286"/>
      <c r="I1025" s="287"/>
      <c r="J1025" s="288" t="str">
        <f t="shared" si="124"/>
        <v/>
      </c>
      <c r="K1025" s="288">
        <f t="shared" si="125"/>
        <v>0</v>
      </c>
      <c r="L1025" s="303"/>
      <c r="M1025" s="304"/>
      <c r="N1025" s="303"/>
      <c r="O1025" s="286"/>
      <c r="P1025" s="305" t="str">
        <f t="shared" si="126"/>
        <v/>
      </c>
      <c r="Q1025" s="304"/>
      <c r="R1025" s="303"/>
      <c r="S1025" s="286"/>
      <c r="T1025" s="305" t="str">
        <f t="shared" si="127"/>
        <v/>
      </c>
      <c r="U1025" s="306" t="str">
        <f t="shared" si="123"/>
        <v/>
      </c>
      <c r="V1025" s="289"/>
      <c r="W1025" s="303"/>
      <c r="X1025" s="286"/>
      <c r="Y1025" s="305" t="str">
        <f>+IF(AND(W1025&gt;0,V1025&lt;&gt;'Data Validation (ROP used only)'!$A$25),SUM(W1025:X1025),"")</f>
        <v/>
      </c>
      <c r="Z1025" s="307">
        <f>IF(OR(V1025='Data Validation (ROP used only)'!$A$25,ISBLANK(W1025),ISERROR(W1025/$I1025)),0,W1025/$I1025)</f>
        <v>0</v>
      </c>
      <c r="AA1025" s="308"/>
      <c r="AB1025" s="309" t="str" cm="1">
        <f t="array" ref="AB1025">_xlfn.IFS(AA1025="","",AA1025/I1025&gt;=2,I1025*2,AA1025/I1025&lt;2,AA1025)</f>
        <v/>
      </c>
      <c r="AC1025" s="310" t="str">
        <f t="shared" si="128"/>
        <v/>
      </c>
      <c r="AD1025" s="286"/>
      <c r="AE1025" s="305" t="str">
        <f t="shared" si="129"/>
        <v/>
      </c>
      <c r="AF1025" s="311">
        <f t="shared" si="130"/>
        <v>0</v>
      </c>
      <c r="AG1025" s="187"/>
      <c r="AH1025" s="188"/>
    </row>
    <row r="1026" spans="2:34" ht="13.8" outlineLevel="1" x14ac:dyDescent="0.25">
      <c r="B1026" s="1"/>
      <c r="C1026" s="1"/>
      <c r="D1026" s="1"/>
      <c r="E1026" s="2"/>
      <c r="F1026" s="1"/>
      <c r="G1026" s="2"/>
      <c r="H1026" s="286"/>
      <c r="I1026" s="287"/>
      <c r="J1026" s="288" t="str">
        <f t="shared" si="124"/>
        <v/>
      </c>
      <c r="K1026" s="288">
        <f t="shared" si="125"/>
        <v>0</v>
      </c>
      <c r="L1026" s="303"/>
      <c r="M1026" s="304"/>
      <c r="N1026" s="303"/>
      <c r="O1026" s="286"/>
      <c r="P1026" s="305" t="str">
        <f t="shared" si="126"/>
        <v/>
      </c>
      <c r="Q1026" s="304"/>
      <c r="R1026" s="303"/>
      <c r="S1026" s="286"/>
      <c r="T1026" s="305" t="str">
        <f t="shared" si="127"/>
        <v/>
      </c>
      <c r="U1026" s="306" t="str">
        <f t="shared" si="123"/>
        <v/>
      </c>
      <c r="V1026" s="289"/>
      <c r="W1026" s="303"/>
      <c r="X1026" s="286"/>
      <c r="Y1026" s="305" t="str">
        <f>+IF(AND(W1026&gt;0,V1026&lt;&gt;'Data Validation (ROP used only)'!$A$25),SUM(W1026:X1026),"")</f>
        <v/>
      </c>
      <c r="Z1026" s="307">
        <f>IF(OR(V1026='Data Validation (ROP used only)'!$A$25,ISBLANK(W1026),ISERROR(W1026/$I1026)),0,W1026/$I1026)</f>
        <v>0</v>
      </c>
      <c r="AA1026" s="308"/>
      <c r="AB1026" s="309" t="str" cm="1">
        <f t="array" ref="AB1026">_xlfn.IFS(AA1026="","",AA1026/I1026&gt;=2,I1026*2,AA1026/I1026&lt;2,AA1026)</f>
        <v/>
      </c>
      <c r="AC1026" s="310" t="str">
        <f t="shared" si="128"/>
        <v/>
      </c>
      <c r="AD1026" s="286"/>
      <c r="AE1026" s="305" t="str">
        <f t="shared" si="129"/>
        <v/>
      </c>
      <c r="AF1026" s="311">
        <f t="shared" si="130"/>
        <v>0</v>
      </c>
      <c r="AG1026" s="187"/>
      <c r="AH1026" s="188"/>
    </row>
    <row r="1027" spans="2:34" ht="13.8" outlineLevel="1" x14ac:dyDescent="0.25">
      <c r="B1027" s="1"/>
      <c r="C1027" s="1"/>
      <c r="D1027" s="1"/>
      <c r="E1027" s="2"/>
      <c r="F1027" s="1"/>
      <c r="G1027" s="2"/>
      <c r="H1027" s="286"/>
      <c r="I1027" s="287"/>
      <c r="J1027" s="288" t="str">
        <f t="shared" si="124"/>
        <v/>
      </c>
      <c r="K1027" s="288">
        <f t="shared" si="125"/>
        <v>0</v>
      </c>
      <c r="L1027" s="303"/>
      <c r="M1027" s="304"/>
      <c r="N1027" s="303"/>
      <c r="O1027" s="286"/>
      <c r="P1027" s="305" t="str">
        <f t="shared" si="126"/>
        <v/>
      </c>
      <c r="Q1027" s="304"/>
      <c r="R1027" s="303"/>
      <c r="S1027" s="286"/>
      <c r="T1027" s="305" t="str">
        <f t="shared" si="127"/>
        <v/>
      </c>
      <c r="U1027" s="306" t="str">
        <f t="shared" si="123"/>
        <v/>
      </c>
      <c r="V1027" s="289"/>
      <c r="W1027" s="303"/>
      <c r="X1027" s="286"/>
      <c r="Y1027" s="305" t="str">
        <f>+IF(AND(W1027&gt;0,V1027&lt;&gt;'Data Validation (ROP used only)'!$A$25),SUM(W1027:X1027),"")</f>
        <v/>
      </c>
      <c r="Z1027" s="307">
        <f>IF(OR(V1027='Data Validation (ROP used only)'!$A$25,ISBLANK(W1027),ISERROR(W1027/$I1027)),0,W1027/$I1027)</f>
        <v>0</v>
      </c>
      <c r="AA1027" s="308"/>
      <c r="AB1027" s="309" t="str" cm="1">
        <f t="array" ref="AB1027">_xlfn.IFS(AA1027="","",AA1027/I1027&gt;=2,I1027*2,AA1027/I1027&lt;2,AA1027)</f>
        <v/>
      </c>
      <c r="AC1027" s="310" t="str">
        <f t="shared" si="128"/>
        <v/>
      </c>
      <c r="AD1027" s="286"/>
      <c r="AE1027" s="305" t="str">
        <f t="shared" si="129"/>
        <v/>
      </c>
      <c r="AF1027" s="311">
        <f t="shared" si="130"/>
        <v>0</v>
      </c>
      <c r="AG1027" s="187"/>
      <c r="AH1027" s="188"/>
    </row>
    <row r="1028" spans="2:34" ht="13.8" outlineLevel="1" x14ac:dyDescent="0.25">
      <c r="B1028" s="1"/>
      <c r="C1028" s="1"/>
      <c r="D1028" s="1"/>
      <c r="E1028" s="2"/>
      <c r="F1028" s="1"/>
      <c r="G1028" s="2"/>
      <c r="H1028" s="286"/>
      <c r="I1028" s="287"/>
      <c r="J1028" s="288" t="str">
        <f t="shared" si="124"/>
        <v/>
      </c>
      <c r="K1028" s="288">
        <f t="shared" si="125"/>
        <v>0</v>
      </c>
      <c r="L1028" s="303"/>
      <c r="M1028" s="304"/>
      <c r="N1028" s="303"/>
      <c r="O1028" s="286"/>
      <c r="P1028" s="305" t="str">
        <f t="shared" si="126"/>
        <v/>
      </c>
      <c r="Q1028" s="304"/>
      <c r="R1028" s="303"/>
      <c r="S1028" s="286"/>
      <c r="T1028" s="305" t="str">
        <f t="shared" si="127"/>
        <v/>
      </c>
      <c r="U1028" s="306" t="str">
        <f t="shared" si="123"/>
        <v/>
      </c>
      <c r="V1028" s="289"/>
      <c r="W1028" s="303"/>
      <c r="X1028" s="286"/>
      <c r="Y1028" s="305" t="str">
        <f>+IF(AND(W1028&gt;0,V1028&lt;&gt;'Data Validation (ROP used only)'!$A$25),SUM(W1028:X1028),"")</f>
        <v/>
      </c>
      <c r="Z1028" s="307">
        <f>IF(OR(V1028='Data Validation (ROP used only)'!$A$25,ISBLANK(W1028),ISERROR(W1028/$I1028)),0,W1028/$I1028)</f>
        <v>0</v>
      </c>
      <c r="AA1028" s="308"/>
      <c r="AB1028" s="309" t="str" cm="1">
        <f t="array" ref="AB1028">_xlfn.IFS(AA1028="","",AA1028/I1028&gt;=2,I1028*2,AA1028/I1028&lt;2,AA1028)</f>
        <v/>
      </c>
      <c r="AC1028" s="310" t="str">
        <f t="shared" si="128"/>
        <v/>
      </c>
      <c r="AD1028" s="286"/>
      <c r="AE1028" s="305" t="str">
        <f t="shared" si="129"/>
        <v/>
      </c>
      <c r="AF1028" s="311">
        <f t="shared" si="130"/>
        <v>0</v>
      </c>
      <c r="AG1028" s="187"/>
      <c r="AH1028" s="188"/>
    </row>
    <row r="1029" spans="2:34" ht="13.8" outlineLevel="1" x14ac:dyDescent="0.25">
      <c r="B1029" s="1"/>
      <c r="C1029" s="1"/>
      <c r="D1029" s="1"/>
      <c r="E1029" s="2"/>
      <c r="F1029" s="1"/>
      <c r="G1029" s="2"/>
      <c r="H1029" s="286"/>
      <c r="I1029" s="287"/>
      <c r="J1029" s="288" t="str">
        <f t="shared" si="124"/>
        <v/>
      </c>
      <c r="K1029" s="288">
        <f t="shared" si="125"/>
        <v>0</v>
      </c>
      <c r="L1029" s="303"/>
      <c r="M1029" s="304"/>
      <c r="N1029" s="303"/>
      <c r="O1029" s="286"/>
      <c r="P1029" s="305" t="str">
        <f t="shared" si="126"/>
        <v/>
      </c>
      <c r="Q1029" s="304"/>
      <c r="R1029" s="303"/>
      <c r="S1029" s="286"/>
      <c r="T1029" s="305" t="str">
        <f t="shared" si="127"/>
        <v/>
      </c>
      <c r="U1029" s="306" t="str">
        <f t="shared" si="123"/>
        <v/>
      </c>
      <c r="V1029" s="289"/>
      <c r="W1029" s="303"/>
      <c r="X1029" s="286"/>
      <c r="Y1029" s="305" t="str">
        <f>+IF(AND(W1029&gt;0,V1029&lt;&gt;'Data Validation (ROP used only)'!$A$25),SUM(W1029:X1029),"")</f>
        <v/>
      </c>
      <c r="Z1029" s="307">
        <f>IF(OR(V1029='Data Validation (ROP used only)'!$A$25,ISBLANK(W1029),ISERROR(W1029/$I1029)),0,W1029/$I1029)</f>
        <v>0</v>
      </c>
      <c r="AA1029" s="308"/>
      <c r="AB1029" s="309" t="str" cm="1">
        <f t="array" ref="AB1029">_xlfn.IFS(AA1029="","",AA1029/I1029&gt;=2,I1029*2,AA1029/I1029&lt;2,AA1029)</f>
        <v/>
      </c>
      <c r="AC1029" s="310" t="str">
        <f t="shared" si="128"/>
        <v/>
      </c>
      <c r="AD1029" s="286"/>
      <c r="AE1029" s="305" t="str">
        <f t="shared" si="129"/>
        <v/>
      </c>
      <c r="AF1029" s="311">
        <f t="shared" si="130"/>
        <v>0</v>
      </c>
      <c r="AG1029" s="187"/>
      <c r="AH1029" s="188"/>
    </row>
    <row r="1030" spans="2:34" ht="13.8" outlineLevel="1" x14ac:dyDescent="0.25">
      <c r="B1030" s="1"/>
      <c r="C1030" s="1"/>
      <c r="D1030" s="1"/>
      <c r="E1030" s="2"/>
      <c r="F1030" s="1"/>
      <c r="G1030" s="2"/>
      <c r="H1030" s="286"/>
      <c r="I1030" s="287"/>
      <c r="J1030" s="288" t="str">
        <f t="shared" si="124"/>
        <v/>
      </c>
      <c r="K1030" s="288">
        <f t="shared" si="125"/>
        <v>0</v>
      </c>
      <c r="L1030" s="303"/>
      <c r="M1030" s="304"/>
      <c r="N1030" s="303"/>
      <c r="O1030" s="286"/>
      <c r="P1030" s="305" t="str">
        <f t="shared" si="126"/>
        <v/>
      </c>
      <c r="Q1030" s="304"/>
      <c r="R1030" s="303"/>
      <c r="S1030" s="286"/>
      <c r="T1030" s="305" t="str">
        <f t="shared" si="127"/>
        <v/>
      </c>
      <c r="U1030" s="306" t="str">
        <f t="shared" si="123"/>
        <v/>
      </c>
      <c r="V1030" s="289"/>
      <c r="W1030" s="303"/>
      <c r="X1030" s="286"/>
      <c r="Y1030" s="305" t="str">
        <f>+IF(AND(W1030&gt;0,V1030&lt;&gt;'Data Validation (ROP used only)'!$A$25),SUM(W1030:X1030),"")</f>
        <v/>
      </c>
      <c r="Z1030" s="307">
        <f>IF(OR(V1030='Data Validation (ROP used only)'!$A$25,ISBLANK(W1030),ISERROR(W1030/$I1030)),0,W1030/$I1030)</f>
        <v>0</v>
      </c>
      <c r="AA1030" s="308"/>
      <c r="AB1030" s="309" t="str" cm="1">
        <f t="array" ref="AB1030">_xlfn.IFS(AA1030="","",AA1030/I1030&gt;=2,I1030*2,AA1030/I1030&lt;2,AA1030)</f>
        <v/>
      </c>
      <c r="AC1030" s="310" t="str">
        <f t="shared" si="128"/>
        <v/>
      </c>
      <c r="AD1030" s="286"/>
      <c r="AE1030" s="305" t="str">
        <f t="shared" si="129"/>
        <v/>
      </c>
      <c r="AF1030" s="311">
        <f t="shared" si="130"/>
        <v>0</v>
      </c>
      <c r="AG1030" s="187"/>
      <c r="AH1030" s="188"/>
    </row>
    <row r="1031" spans="2:34" ht="13.8" outlineLevel="1" x14ac:dyDescent="0.25">
      <c r="B1031" s="1"/>
      <c r="C1031" s="1"/>
      <c r="D1031" s="1"/>
      <c r="E1031" s="2"/>
      <c r="F1031" s="1"/>
      <c r="G1031" s="2"/>
      <c r="H1031" s="286"/>
      <c r="I1031" s="287"/>
      <c r="J1031" s="288" t="str">
        <f t="shared" si="124"/>
        <v/>
      </c>
      <c r="K1031" s="288">
        <f t="shared" si="125"/>
        <v>0</v>
      </c>
      <c r="L1031" s="303"/>
      <c r="M1031" s="304"/>
      <c r="N1031" s="303"/>
      <c r="O1031" s="286"/>
      <c r="P1031" s="305" t="str">
        <f t="shared" si="126"/>
        <v/>
      </c>
      <c r="Q1031" s="304"/>
      <c r="R1031" s="303"/>
      <c r="S1031" s="286"/>
      <c r="T1031" s="305" t="str">
        <f t="shared" si="127"/>
        <v/>
      </c>
      <c r="U1031" s="306" t="str">
        <f t="shared" si="123"/>
        <v/>
      </c>
      <c r="V1031" s="289"/>
      <c r="W1031" s="303"/>
      <c r="X1031" s="286"/>
      <c r="Y1031" s="305" t="str">
        <f>+IF(AND(W1031&gt;0,V1031&lt;&gt;'Data Validation (ROP used only)'!$A$25),SUM(W1031:X1031),"")</f>
        <v/>
      </c>
      <c r="Z1031" s="307">
        <f>IF(OR(V1031='Data Validation (ROP used only)'!$A$25,ISBLANK(W1031),ISERROR(W1031/$I1031)),0,W1031/$I1031)</f>
        <v>0</v>
      </c>
      <c r="AA1031" s="308"/>
      <c r="AB1031" s="309" t="str" cm="1">
        <f t="array" ref="AB1031">_xlfn.IFS(AA1031="","",AA1031/I1031&gt;=2,I1031*2,AA1031/I1031&lt;2,AA1031)</f>
        <v/>
      </c>
      <c r="AC1031" s="310" t="str">
        <f t="shared" si="128"/>
        <v/>
      </c>
      <c r="AD1031" s="286"/>
      <c r="AE1031" s="305" t="str">
        <f t="shared" si="129"/>
        <v/>
      </c>
      <c r="AF1031" s="311">
        <f t="shared" si="130"/>
        <v>0</v>
      </c>
      <c r="AG1031" s="187"/>
      <c r="AH1031" s="188"/>
    </row>
    <row r="1032" spans="2:34" ht="13.8" outlineLevel="1" x14ac:dyDescent="0.25">
      <c r="B1032" s="1"/>
      <c r="C1032" s="1"/>
      <c r="D1032" s="1"/>
      <c r="E1032" s="2"/>
      <c r="F1032" s="1"/>
      <c r="G1032" s="2"/>
      <c r="H1032" s="286"/>
      <c r="I1032" s="287"/>
      <c r="J1032" s="288" t="str">
        <f t="shared" si="124"/>
        <v/>
      </c>
      <c r="K1032" s="288">
        <f t="shared" si="125"/>
        <v>0</v>
      </c>
      <c r="L1032" s="303"/>
      <c r="M1032" s="304"/>
      <c r="N1032" s="303"/>
      <c r="O1032" s="286"/>
      <c r="P1032" s="305" t="str">
        <f t="shared" si="126"/>
        <v/>
      </c>
      <c r="Q1032" s="304"/>
      <c r="R1032" s="303"/>
      <c r="S1032" s="286"/>
      <c r="T1032" s="305" t="str">
        <f t="shared" si="127"/>
        <v/>
      </c>
      <c r="U1032" s="306" t="str">
        <f t="shared" si="123"/>
        <v/>
      </c>
      <c r="V1032" s="289"/>
      <c r="W1032" s="303"/>
      <c r="X1032" s="286"/>
      <c r="Y1032" s="305" t="str">
        <f>+IF(AND(W1032&gt;0,V1032&lt;&gt;'Data Validation (ROP used only)'!$A$25),SUM(W1032:X1032),"")</f>
        <v/>
      </c>
      <c r="Z1032" s="307">
        <f>IF(OR(V1032='Data Validation (ROP used only)'!$A$25,ISBLANK(W1032),ISERROR(W1032/$I1032)),0,W1032/$I1032)</f>
        <v>0</v>
      </c>
      <c r="AA1032" s="308"/>
      <c r="AB1032" s="309" t="str" cm="1">
        <f t="array" ref="AB1032">_xlfn.IFS(AA1032="","",AA1032/I1032&gt;=2,I1032*2,AA1032/I1032&lt;2,AA1032)</f>
        <v/>
      </c>
      <c r="AC1032" s="310" t="str">
        <f t="shared" si="128"/>
        <v/>
      </c>
      <c r="AD1032" s="286"/>
      <c r="AE1032" s="305" t="str">
        <f t="shared" si="129"/>
        <v/>
      </c>
      <c r="AF1032" s="311">
        <f t="shared" si="130"/>
        <v>0</v>
      </c>
      <c r="AG1032" s="187"/>
      <c r="AH1032" s="188"/>
    </row>
    <row r="1033" spans="2:34" ht="13.8" outlineLevel="1" x14ac:dyDescent="0.25">
      <c r="B1033" s="1"/>
      <c r="C1033" s="1"/>
      <c r="D1033" s="1"/>
      <c r="E1033" s="2"/>
      <c r="F1033" s="1"/>
      <c r="G1033" s="2"/>
      <c r="H1033" s="286"/>
      <c r="I1033" s="287"/>
      <c r="J1033" s="288" t="str">
        <f t="shared" si="124"/>
        <v/>
      </c>
      <c r="K1033" s="288">
        <f t="shared" si="125"/>
        <v>0</v>
      </c>
      <c r="L1033" s="303"/>
      <c r="M1033" s="304"/>
      <c r="N1033" s="303"/>
      <c r="O1033" s="286"/>
      <c r="P1033" s="305" t="str">
        <f t="shared" si="126"/>
        <v/>
      </c>
      <c r="Q1033" s="304"/>
      <c r="R1033" s="303"/>
      <c r="S1033" s="286"/>
      <c r="T1033" s="305" t="str">
        <f t="shared" si="127"/>
        <v/>
      </c>
      <c r="U1033" s="306" t="str">
        <f t="shared" si="123"/>
        <v/>
      </c>
      <c r="V1033" s="289"/>
      <c r="W1033" s="303"/>
      <c r="X1033" s="286"/>
      <c r="Y1033" s="305" t="str">
        <f>+IF(AND(W1033&gt;0,V1033&lt;&gt;'Data Validation (ROP used only)'!$A$25),SUM(W1033:X1033),"")</f>
        <v/>
      </c>
      <c r="Z1033" s="307">
        <f>IF(OR(V1033='Data Validation (ROP used only)'!$A$25,ISBLANK(W1033),ISERROR(W1033/$I1033)),0,W1033/$I1033)</f>
        <v>0</v>
      </c>
      <c r="AA1033" s="308"/>
      <c r="AB1033" s="309" t="str" cm="1">
        <f t="array" ref="AB1033">_xlfn.IFS(AA1033="","",AA1033/I1033&gt;=2,I1033*2,AA1033/I1033&lt;2,AA1033)</f>
        <v/>
      </c>
      <c r="AC1033" s="310" t="str">
        <f t="shared" si="128"/>
        <v/>
      </c>
      <c r="AD1033" s="286"/>
      <c r="AE1033" s="305" t="str">
        <f t="shared" si="129"/>
        <v/>
      </c>
      <c r="AF1033" s="311">
        <f t="shared" si="130"/>
        <v>0</v>
      </c>
      <c r="AG1033" s="187"/>
      <c r="AH1033" s="188"/>
    </row>
    <row r="1034" spans="2:34" ht="13.8" outlineLevel="1" x14ac:dyDescent="0.25">
      <c r="B1034" s="1"/>
      <c r="C1034" s="1"/>
      <c r="D1034" s="1"/>
      <c r="E1034" s="2"/>
      <c r="F1034" s="1"/>
      <c r="G1034" s="2"/>
      <c r="H1034" s="286"/>
      <c r="I1034" s="287"/>
      <c r="J1034" s="288" t="str">
        <f t="shared" si="124"/>
        <v/>
      </c>
      <c r="K1034" s="288">
        <f t="shared" si="125"/>
        <v>0</v>
      </c>
      <c r="L1034" s="303"/>
      <c r="M1034" s="304"/>
      <c r="N1034" s="303"/>
      <c r="O1034" s="286"/>
      <c r="P1034" s="305" t="str">
        <f t="shared" si="126"/>
        <v/>
      </c>
      <c r="Q1034" s="304"/>
      <c r="R1034" s="303"/>
      <c r="S1034" s="286"/>
      <c r="T1034" s="305" t="str">
        <f t="shared" si="127"/>
        <v/>
      </c>
      <c r="U1034" s="306" t="str">
        <f t="shared" ref="U1034:U1097" si="131">IF(ISERROR(R1034/$I1034),"",R1034/$I1034)</f>
        <v/>
      </c>
      <c r="V1034" s="289"/>
      <c r="W1034" s="303"/>
      <c r="X1034" s="286"/>
      <c r="Y1034" s="305" t="str">
        <f>+IF(AND(W1034&gt;0,V1034&lt;&gt;'Data Validation (ROP used only)'!$A$25),SUM(W1034:X1034),"")</f>
        <v/>
      </c>
      <c r="Z1034" s="307">
        <f>IF(OR(V1034='Data Validation (ROP used only)'!$A$25,ISBLANK(W1034),ISERROR(W1034/$I1034)),0,W1034/$I1034)</f>
        <v>0</v>
      </c>
      <c r="AA1034" s="308"/>
      <c r="AB1034" s="309" t="str" cm="1">
        <f t="array" ref="AB1034">_xlfn.IFS(AA1034="","",AA1034/I1034&gt;=2,I1034*2,AA1034/I1034&lt;2,AA1034)</f>
        <v/>
      </c>
      <c r="AC1034" s="310" t="str">
        <f t="shared" si="128"/>
        <v/>
      </c>
      <c r="AD1034" s="286"/>
      <c r="AE1034" s="305" t="str">
        <f t="shared" si="129"/>
        <v/>
      </c>
      <c r="AF1034" s="311">
        <f t="shared" si="130"/>
        <v>0</v>
      </c>
      <c r="AG1034" s="187"/>
      <c r="AH1034" s="188"/>
    </row>
    <row r="1035" spans="2:34" ht="13.8" outlineLevel="1" x14ac:dyDescent="0.25">
      <c r="B1035" s="1"/>
      <c r="C1035" s="1"/>
      <c r="D1035" s="1"/>
      <c r="E1035" s="2"/>
      <c r="F1035" s="1"/>
      <c r="G1035" s="2"/>
      <c r="H1035" s="286"/>
      <c r="I1035" s="287"/>
      <c r="J1035" s="288" t="str">
        <f t="shared" ref="J1035:J1098" si="132">IF(ISERROR(H1035/C1035),"",H1035/C1035)</f>
        <v/>
      </c>
      <c r="K1035" s="288">
        <f t="shared" ref="K1035:K1098" si="133">IF(ISERROR(I1035/1754.5),"",I1035/1754.5)</f>
        <v>0</v>
      </c>
      <c r="L1035" s="303"/>
      <c r="M1035" s="304"/>
      <c r="N1035" s="303"/>
      <c r="O1035" s="286"/>
      <c r="P1035" s="305" t="str">
        <f t="shared" ref="P1035:P1098" si="134">+IF(N1035+O1035&gt;0,+N1035+O1035,"")</f>
        <v/>
      </c>
      <c r="Q1035" s="304"/>
      <c r="R1035" s="303"/>
      <c r="S1035" s="286"/>
      <c r="T1035" s="305" t="str">
        <f t="shared" ref="T1035:T1098" si="135">+IF((R1035+S1035)&gt;0,+R1035+S1035,"")</f>
        <v/>
      </c>
      <c r="U1035" s="306" t="str">
        <f t="shared" si="131"/>
        <v/>
      </c>
      <c r="V1035" s="289"/>
      <c r="W1035" s="303"/>
      <c r="X1035" s="286"/>
      <c r="Y1035" s="305" t="str">
        <f>+IF(AND(W1035&gt;0,V1035&lt;&gt;'Data Validation (ROP used only)'!$A$25),SUM(W1035:X1035),"")</f>
        <v/>
      </c>
      <c r="Z1035" s="307">
        <f>IF(OR(V1035='Data Validation (ROP used only)'!$A$25,ISBLANK(W1035),ISERROR(W1035/$I1035)),0,W1035/$I1035)</f>
        <v>0</v>
      </c>
      <c r="AA1035" s="308"/>
      <c r="AB1035" s="309" t="str" cm="1">
        <f t="array" ref="AB1035">_xlfn.IFS(AA1035="","",AA1035/I1035&gt;=2,I1035*2,AA1035/I1035&lt;2,AA1035)</f>
        <v/>
      </c>
      <c r="AC1035" s="310" t="str">
        <f t="shared" ref="AC1035:AC1098" si="136">IF(ISBLANK(AA1035),"",AA1035-AB1035)</f>
        <v/>
      </c>
      <c r="AD1035" s="286"/>
      <c r="AE1035" s="305" t="str">
        <f t="shared" ref="AE1035:AE1098" si="137">IF(AA1035=0,"",AA1035+AD1035)</f>
        <v/>
      </c>
      <c r="AF1035" s="311">
        <f t="shared" ref="AF1035:AF1098" si="138">IF(ISERROR(AA1035/$I1035),0,AA1035/$I1035)</f>
        <v>0</v>
      </c>
      <c r="AG1035" s="187"/>
      <c r="AH1035" s="188"/>
    </row>
    <row r="1036" spans="2:34" ht="13.8" outlineLevel="1" x14ac:dyDescent="0.25">
      <c r="B1036" s="1"/>
      <c r="C1036" s="1"/>
      <c r="D1036" s="1"/>
      <c r="E1036" s="2"/>
      <c r="F1036" s="1"/>
      <c r="G1036" s="2"/>
      <c r="H1036" s="286"/>
      <c r="I1036" s="287"/>
      <c r="J1036" s="288" t="str">
        <f t="shared" si="132"/>
        <v/>
      </c>
      <c r="K1036" s="288">
        <f t="shared" si="133"/>
        <v>0</v>
      </c>
      <c r="L1036" s="303"/>
      <c r="M1036" s="304"/>
      <c r="N1036" s="303"/>
      <c r="O1036" s="286"/>
      <c r="P1036" s="305" t="str">
        <f t="shared" si="134"/>
        <v/>
      </c>
      <c r="Q1036" s="304"/>
      <c r="R1036" s="303"/>
      <c r="S1036" s="286"/>
      <c r="T1036" s="305" t="str">
        <f t="shared" si="135"/>
        <v/>
      </c>
      <c r="U1036" s="306" t="str">
        <f t="shared" si="131"/>
        <v/>
      </c>
      <c r="V1036" s="289"/>
      <c r="W1036" s="303"/>
      <c r="X1036" s="286"/>
      <c r="Y1036" s="305" t="str">
        <f>+IF(AND(W1036&gt;0,V1036&lt;&gt;'Data Validation (ROP used only)'!$A$25),SUM(W1036:X1036),"")</f>
        <v/>
      </c>
      <c r="Z1036" s="307">
        <f>IF(OR(V1036='Data Validation (ROP used only)'!$A$25,ISBLANK(W1036),ISERROR(W1036/$I1036)),0,W1036/$I1036)</f>
        <v>0</v>
      </c>
      <c r="AA1036" s="308"/>
      <c r="AB1036" s="309" t="str" cm="1">
        <f t="array" ref="AB1036">_xlfn.IFS(AA1036="","",AA1036/I1036&gt;=2,I1036*2,AA1036/I1036&lt;2,AA1036)</f>
        <v/>
      </c>
      <c r="AC1036" s="310" t="str">
        <f t="shared" si="136"/>
        <v/>
      </c>
      <c r="AD1036" s="286"/>
      <c r="AE1036" s="305" t="str">
        <f t="shared" si="137"/>
        <v/>
      </c>
      <c r="AF1036" s="311">
        <f t="shared" si="138"/>
        <v>0</v>
      </c>
      <c r="AG1036" s="187"/>
      <c r="AH1036" s="188"/>
    </row>
    <row r="1037" spans="2:34" ht="13.8" outlineLevel="1" x14ac:dyDescent="0.25">
      <c r="B1037" s="1"/>
      <c r="C1037" s="1"/>
      <c r="D1037" s="1"/>
      <c r="E1037" s="2"/>
      <c r="F1037" s="1"/>
      <c r="G1037" s="2"/>
      <c r="H1037" s="286"/>
      <c r="I1037" s="287"/>
      <c r="J1037" s="288" t="str">
        <f t="shared" si="132"/>
        <v/>
      </c>
      <c r="K1037" s="288">
        <f t="shared" si="133"/>
        <v>0</v>
      </c>
      <c r="L1037" s="303"/>
      <c r="M1037" s="304"/>
      <c r="N1037" s="303"/>
      <c r="O1037" s="286"/>
      <c r="P1037" s="305" t="str">
        <f t="shared" si="134"/>
        <v/>
      </c>
      <c r="Q1037" s="304"/>
      <c r="R1037" s="303"/>
      <c r="S1037" s="286"/>
      <c r="T1037" s="305" t="str">
        <f t="shared" si="135"/>
        <v/>
      </c>
      <c r="U1037" s="306" t="str">
        <f t="shared" si="131"/>
        <v/>
      </c>
      <c r="V1037" s="289"/>
      <c r="W1037" s="303"/>
      <c r="X1037" s="286"/>
      <c r="Y1037" s="305" t="str">
        <f>+IF(AND(W1037&gt;0,V1037&lt;&gt;'Data Validation (ROP used only)'!$A$25),SUM(W1037:X1037),"")</f>
        <v/>
      </c>
      <c r="Z1037" s="307">
        <f>IF(OR(V1037='Data Validation (ROP used only)'!$A$25,ISBLANK(W1037),ISERROR(W1037/$I1037)),0,W1037/$I1037)</f>
        <v>0</v>
      </c>
      <c r="AA1037" s="308"/>
      <c r="AB1037" s="309" t="str" cm="1">
        <f t="array" ref="AB1037">_xlfn.IFS(AA1037="","",AA1037/I1037&gt;=2,I1037*2,AA1037/I1037&lt;2,AA1037)</f>
        <v/>
      </c>
      <c r="AC1037" s="310" t="str">
        <f t="shared" si="136"/>
        <v/>
      </c>
      <c r="AD1037" s="286"/>
      <c r="AE1037" s="305" t="str">
        <f t="shared" si="137"/>
        <v/>
      </c>
      <c r="AF1037" s="311">
        <f t="shared" si="138"/>
        <v>0</v>
      </c>
      <c r="AG1037" s="187"/>
      <c r="AH1037" s="188"/>
    </row>
    <row r="1038" spans="2:34" ht="13.8" outlineLevel="1" x14ac:dyDescent="0.25">
      <c r="B1038" s="1"/>
      <c r="C1038" s="1"/>
      <c r="D1038" s="1"/>
      <c r="E1038" s="2"/>
      <c r="F1038" s="1"/>
      <c r="G1038" s="2"/>
      <c r="H1038" s="286"/>
      <c r="I1038" s="287"/>
      <c r="J1038" s="288" t="str">
        <f t="shared" si="132"/>
        <v/>
      </c>
      <c r="K1038" s="288">
        <f t="shared" si="133"/>
        <v>0</v>
      </c>
      <c r="L1038" s="303"/>
      <c r="M1038" s="304"/>
      <c r="N1038" s="303"/>
      <c r="O1038" s="286"/>
      <c r="P1038" s="305" t="str">
        <f t="shared" si="134"/>
        <v/>
      </c>
      <c r="Q1038" s="304"/>
      <c r="R1038" s="303"/>
      <c r="S1038" s="286"/>
      <c r="T1038" s="305" t="str">
        <f t="shared" si="135"/>
        <v/>
      </c>
      <c r="U1038" s="306" t="str">
        <f t="shared" si="131"/>
        <v/>
      </c>
      <c r="V1038" s="289"/>
      <c r="W1038" s="303"/>
      <c r="X1038" s="286"/>
      <c r="Y1038" s="305" t="str">
        <f>+IF(AND(W1038&gt;0,V1038&lt;&gt;'Data Validation (ROP used only)'!$A$25),SUM(W1038:X1038),"")</f>
        <v/>
      </c>
      <c r="Z1038" s="307">
        <f>IF(OR(V1038='Data Validation (ROP used only)'!$A$25,ISBLANK(W1038),ISERROR(W1038/$I1038)),0,W1038/$I1038)</f>
        <v>0</v>
      </c>
      <c r="AA1038" s="308"/>
      <c r="AB1038" s="309" t="str" cm="1">
        <f t="array" ref="AB1038">_xlfn.IFS(AA1038="","",AA1038/I1038&gt;=2,I1038*2,AA1038/I1038&lt;2,AA1038)</f>
        <v/>
      </c>
      <c r="AC1038" s="310" t="str">
        <f t="shared" si="136"/>
        <v/>
      </c>
      <c r="AD1038" s="286"/>
      <c r="AE1038" s="305" t="str">
        <f t="shared" si="137"/>
        <v/>
      </c>
      <c r="AF1038" s="311">
        <f t="shared" si="138"/>
        <v>0</v>
      </c>
      <c r="AG1038" s="187"/>
      <c r="AH1038" s="188"/>
    </row>
    <row r="1039" spans="2:34" ht="13.8" outlineLevel="1" x14ac:dyDescent="0.25">
      <c r="B1039" s="1"/>
      <c r="C1039" s="1"/>
      <c r="D1039" s="1"/>
      <c r="E1039" s="2"/>
      <c r="F1039" s="1"/>
      <c r="G1039" s="2"/>
      <c r="H1039" s="286"/>
      <c r="I1039" s="287"/>
      <c r="J1039" s="288" t="str">
        <f t="shared" si="132"/>
        <v/>
      </c>
      <c r="K1039" s="288">
        <f t="shared" si="133"/>
        <v>0</v>
      </c>
      <c r="L1039" s="303"/>
      <c r="M1039" s="304"/>
      <c r="N1039" s="303"/>
      <c r="O1039" s="286"/>
      <c r="P1039" s="305" t="str">
        <f t="shared" si="134"/>
        <v/>
      </c>
      <c r="Q1039" s="304"/>
      <c r="R1039" s="303"/>
      <c r="S1039" s="286"/>
      <c r="T1039" s="305" t="str">
        <f t="shared" si="135"/>
        <v/>
      </c>
      <c r="U1039" s="306" t="str">
        <f t="shared" si="131"/>
        <v/>
      </c>
      <c r="V1039" s="289"/>
      <c r="W1039" s="303"/>
      <c r="X1039" s="286"/>
      <c r="Y1039" s="305" t="str">
        <f>+IF(AND(W1039&gt;0,V1039&lt;&gt;'Data Validation (ROP used only)'!$A$25),SUM(W1039:X1039),"")</f>
        <v/>
      </c>
      <c r="Z1039" s="307">
        <f>IF(OR(V1039='Data Validation (ROP used only)'!$A$25,ISBLANK(W1039),ISERROR(W1039/$I1039)),0,W1039/$I1039)</f>
        <v>0</v>
      </c>
      <c r="AA1039" s="308"/>
      <c r="AB1039" s="309" t="str" cm="1">
        <f t="array" ref="AB1039">_xlfn.IFS(AA1039="","",AA1039/I1039&gt;=2,I1039*2,AA1039/I1039&lt;2,AA1039)</f>
        <v/>
      </c>
      <c r="AC1039" s="310" t="str">
        <f t="shared" si="136"/>
        <v/>
      </c>
      <c r="AD1039" s="286"/>
      <c r="AE1039" s="305" t="str">
        <f t="shared" si="137"/>
        <v/>
      </c>
      <c r="AF1039" s="311">
        <f t="shared" si="138"/>
        <v>0</v>
      </c>
      <c r="AG1039" s="187"/>
      <c r="AH1039" s="188"/>
    </row>
    <row r="1040" spans="2:34" ht="13.8" outlineLevel="1" x14ac:dyDescent="0.25">
      <c r="B1040" s="1"/>
      <c r="C1040" s="1"/>
      <c r="D1040" s="1"/>
      <c r="E1040" s="2"/>
      <c r="F1040" s="1"/>
      <c r="G1040" s="2"/>
      <c r="H1040" s="286"/>
      <c r="I1040" s="287"/>
      <c r="J1040" s="288" t="str">
        <f t="shared" si="132"/>
        <v/>
      </c>
      <c r="K1040" s="288">
        <f t="shared" si="133"/>
        <v>0</v>
      </c>
      <c r="L1040" s="303"/>
      <c r="M1040" s="304"/>
      <c r="N1040" s="303"/>
      <c r="O1040" s="286"/>
      <c r="P1040" s="305" t="str">
        <f t="shared" si="134"/>
        <v/>
      </c>
      <c r="Q1040" s="304"/>
      <c r="R1040" s="303"/>
      <c r="S1040" s="286"/>
      <c r="T1040" s="305" t="str">
        <f t="shared" si="135"/>
        <v/>
      </c>
      <c r="U1040" s="306" t="str">
        <f t="shared" si="131"/>
        <v/>
      </c>
      <c r="V1040" s="289"/>
      <c r="W1040" s="303"/>
      <c r="X1040" s="286"/>
      <c r="Y1040" s="305" t="str">
        <f>+IF(AND(W1040&gt;0,V1040&lt;&gt;'Data Validation (ROP used only)'!$A$25),SUM(W1040:X1040),"")</f>
        <v/>
      </c>
      <c r="Z1040" s="307">
        <f>IF(OR(V1040='Data Validation (ROP used only)'!$A$25,ISBLANK(W1040),ISERROR(W1040/$I1040)),0,W1040/$I1040)</f>
        <v>0</v>
      </c>
      <c r="AA1040" s="308"/>
      <c r="AB1040" s="309" t="str" cm="1">
        <f t="array" ref="AB1040">_xlfn.IFS(AA1040="","",AA1040/I1040&gt;=2,I1040*2,AA1040/I1040&lt;2,AA1040)</f>
        <v/>
      </c>
      <c r="AC1040" s="310" t="str">
        <f t="shared" si="136"/>
        <v/>
      </c>
      <c r="AD1040" s="286"/>
      <c r="AE1040" s="305" t="str">
        <f t="shared" si="137"/>
        <v/>
      </c>
      <c r="AF1040" s="311">
        <f t="shared" si="138"/>
        <v>0</v>
      </c>
      <c r="AG1040" s="187"/>
      <c r="AH1040" s="188"/>
    </row>
    <row r="1041" spans="2:34" ht="13.8" outlineLevel="1" x14ac:dyDescent="0.25">
      <c r="B1041" s="1"/>
      <c r="C1041" s="1"/>
      <c r="D1041" s="1"/>
      <c r="E1041" s="2"/>
      <c r="F1041" s="1"/>
      <c r="G1041" s="2"/>
      <c r="H1041" s="286"/>
      <c r="I1041" s="287"/>
      <c r="J1041" s="288" t="str">
        <f t="shared" si="132"/>
        <v/>
      </c>
      <c r="K1041" s="288">
        <f t="shared" si="133"/>
        <v>0</v>
      </c>
      <c r="L1041" s="303"/>
      <c r="M1041" s="304"/>
      <c r="N1041" s="303"/>
      <c r="O1041" s="286"/>
      <c r="P1041" s="305" t="str">
        <f t="shared" si="134"/>
        <v/>
      </c>
      <c r="Q1041" s="304"/>
      <c r="R1041" s="303"/>
      <c r="S1041" s="286"/>
      <c r="T1041" s="305" t="str">
        <f t="shared" si="135"/>
        <v/>
      </c>
      <c r="U1041" s="306" t="str">
        <f t="shared" si="131"/>
        <v/>
      </c>
      <c r="V1041" s="289"/>
      <c r="W1041" s="303"/>
      <c r="X1041" s="286"/>
      <c r="Y1041" s="305" t="str">
        <f>+IF(AND(W1041&gt;0,V1041&lt;&gt;'Data Validation (ROP used only)'!$A$25),SUM(W1041:X1041),"")</f>
        <v/>
      </c>
      <c r="Z1041" s="307">
        <f>IF(OR(V1041='Data Validation (ROP used only)'!$A$25,ISBLANK(W1041),ISERROR(W1041/$I1041)),0,W1041/$I1041)</f>
        <v>0</v>
      </c>
      <c r="AA1041" s="308"/>
      <c r="AB1041" s="309" t="str" cm="1">
        <f t="array" ref="AB1041">_xlfn.IFS(AA1041="","",AA1041/I1041&gt;=2,I1041*2,AA1041/I1041&lt;2,AA1041)</f>
        <v/>
      </c>
      <c r="AC1041" s="310" t="str">
        <f t="shared" si="136"/>
        <v/>
      </c>
      <c r="AD1041" s="286"/>
      <c r="AE1041" s="305" t="str">
        <f t="shared" si="137"/>
        <v/>
      </c>
      <c r="AF1041" s="311">
        <f t="shared" si="138"/>
        <v>0</v>
      </c>
      <c r="AG1041" s="187"/>
      <c r="AH1041" s="188"/>
    </row>
    <row r="1042" spans="2:34" ht="13.8" outlineLevel="1" x14ac:dyDescent="0.25">
      <c r="B1042" s="1"/>
      <c r="C1042" s="1"/>
      <c r="D1042" s="1"/>
      <c r="E1042" s="2"/>
      <c r="F1042" s="1"/>
      <c r="G1042" s="2"/>
      <c r="H1042" s="286"/>
      <c r="I1042" s="287"/>
      <c r="J1042" s="288" t="str">
        <f t="shared" si="132"/>
        <v/>
      </c>
      <c r="K1042" s="288">
        <f t="shared" si="133"/>
        <v>0</v>
      </c>
      <c r="L1042" s="303"/>
      <c r="M1042" s="304"/>
      <c r="N1042" s="303"/>
      <c r="O1042" s="286"/>
      <c r="P1042" s="305" t="str">
        <f t="shared" si="134"/>
        <v/>
      </c>
      <c r="Q1042" s="304"/>
      <c r="R1042" s="303"/>
      <c r="S1042" s="286"/>
      <c r="T1042" s="305" t="str">
        <f t="shared" si="135"/>
        <v/>
      </c>
      <c r="U1042" s="306" t="str">
        <f t="shared" si="131"/>
        <v/>
      </c>
      <c r="V1042" s="289"/>
      <c r="W1042" s="303"/>
      <c r="X1042" s="286"/>
      <c r="Y1042" s="305" t="str">
        <f>+IF(AND(W1042&gt;0,V1042&lt;&gt;'Data Validation (ROP used only)'!$A$25),SUM(W1042:X1042),"")</f>
        <v/>
      </c>
      <c r="Z1042" s="307">
        <f>IF(OR(V1042='Data Validation (ROP used only)'!$A$25,ISBLANK(W1042),ISERROR(W1042/$I1042)),0,W1042/$I1042)</f>
        <v>0</v>
      </c>
      <c r="AA1042" s="308"/>
      <c r="AB1042" s="309" t="str" cm="1">
        <f t="array" ref="AB1042">_xlfn.IFS(AA1042="","",AA1042/I1042&gt;=2,I1042*2,AA1042/I1042&lt;2,AA1042)</f>
        <v/>
      </c>
      <c r="AC1042" s="310" t="str">
        <f t="shared" si="136"/>
        <v/>
      </c>
      <c r="AD1042" s="286"/>
      <c r="AE1042" s="305" t="str">
        <f t="shared" si="137"/>
        <v/>
      </c>
      <c r="AF1042" s="311">
        <f t="shared" si="138"/>
        <v>0</v>
      </c>
      <c r="AG1042" s="187"/>
      <c r="AH1042" s="188"/>
    </row>
    <row r="1043" spans="2:34" ht="13.8" outlineLevel="1" x14ac:dyDescent="0.25">
      <c r="B1043" s="1"/>
      <c r="C1043" s="1"/>
      <c r="D1043" s="1"/>
      <c r="E1043" s="2"/>
      <c r="F1043" s="1"/>
      <c r="G1043" s="2"/>
      <c r="H1043" s="286"/>
      <c r="I1043" s="287"/>
      <c r="J1043" s="288" t="str">
        <f t="shared" si="132"/>
        <v/>
      </c>
      <c r="K1043" s="288">
        <f t="shared" si="133"/>
        <v>0</v>
      </c>
      <c r="L1043" s="303"/>
      <c r="M1043" s="304"/>
      <c r="N1043" s="303"/>
      <c r="O1043" s="286"/>
      <c r="P1043" s="305" t="str">
        <f t="shared" si="134"/>
        <v/>
      </c>
      <c r="Q1043" s="304"/>
      <c r="R1043" s="303"/>
      <c r="S1043" s="286"/>
      <c r="T1043" s="305" t="str">
        <f t="shared" si="135"/>
        <v/>
      </c>
      <c r="U1043" s="306" t="str">
        <f t="shared" si="131"/>
        <v/>
      </c>
      <c r="V1043" s="289"/>
      <c r="W1043" s="303"/>
      <c r="X1043" s="286"/>
      <c r="Y1043" s="305" t="str">
        <f>+IF(AND(W1043&gt;0,V1043&lt;&gt;'Data Validation (ROP used only)'!$A$25),SUM(W1043:X1043),"")</f>
        <v/>
      </c>
      <c r="Z1043" s="307">
        <f>IF(OR(V1043='Data Validation (ROP used only)'!$A$25,ISBLANK(W1043),ISERROR(W1043/$I1043)),0,W1043/$I1043)</f>
        <v>0</v>
      </c>
      <c r="AA1043" s="308"/>
      <c r="AB1043" s="309" t="str" cm="1">
        <f t="array" ref="AB1043">_xlfn.IFS(AA1043="","",AA1043/I1043&gt;=2,I1043*2,AA1043/I1043&lt;2,AA1043)</f>
        <v/>
      </c>
      <c r="AC1043" s="310" t="str">
        <f t="shared" si="136"/>
        <v/>
      </c>
      <c r="AD1043" s="286"/>
      <c r="AE1043" s="305" t="str">
        <f t="shared" si="137"/>
        <v/>
      </c>
      <c r="AF1043" s="311">
        <f t="shared" si="138"/>
        <v>0</v>
      </c>
      <c r="AG1043" s="187"/>
      <c r="AH1043" s="188"/>
    </row>
    <row r="1044" spans="2:34" ht="13.8" outlineLevel="1" x14ac:dyDescent="0.25">
      <c r="B1044" s="1"/>
      <c r="C1044" s="1"/>
      <c r="D1044" s="1"/>
      <c r="E1044" s="2"/>
      <c r="F1044" s="1"/>
      <c r="G1044" s="2"/>
      <c r="H1044" s="286"/>
      <c r="I1044" s="287"/>
      <c r="J1044" s="288" t="str">
        <f t="shared" si="132"/>
        <v/>
      </c>
      <c r="K1044" s="288">
        <f t="shared" si="133"/>
        <v>0</v>
      </c>
      <c r="L1044" s="303"/>
      <c r="M1044" s="304"/>
      <c r="N1044" s="303"/>
      <c r="O1044" s="286"/>
      <c r="P1044" s="305" t="str">
        <f t="shared" si="134"/>
        <v/>
      </c>
      <c r="Q1044" s="304"/>
      <c r="R1044" s="303"/>
      <c r="S1044" s="286"/>
      <c r="T1044" s="305" t="str">
        <f t="shared" si="135"/>
        <v/>
      </c>
      <c r="U1044" s="306" t="str">
        <f t="shared" si="131"/>
        <v/>
      </c>
      <c r="V1044" s="289"/>
      <c r="W1044" s="303"/>
      <c r="X1044" s="286"/>
      <c r="Y1044" s="305" t="str">
        <f>+IF(AND(W1044&gt;0,V1044&lt;&gt;'Data Validation (ROP used only)'!$A$25),SUM(W1044:X1044),"")</f>
        <v/>
      </c>
      <c r="Z1044" s="307">
        <f>IF(OR(V1044='Data Validation (ROP used only)'!$A$25,ISBLANK(W1044),ISERROR(W1044/$I1044)),0,W1044/$I1044)</f>
        <v>0</v>
      </c>
      <c r="AA1044" s="308"/>
      <c r="AB1044" s="309" t="str" cm="1">
        <f t="array" ref="AB1044">_xlfn.IFS(AA1044="","",AA1044/I1044&gt;=2,I1044*2,AA1044/I1044&lt;2,AA1044)</f>
        <v/>
      </c>
      <c r="AC1044" s="310" t="str">
        <f t="shared" si="136"/>
        <v/>
      </c>
      <c r="AD1044" s="286"/>
      <c r="AE1044" s="305" t="str">
        <f t="shared" si="137"/>
        <v/>
      </c>
      <c r="AF1044" s="311">
        <f t="shared" si="138"/>
        <v>0</v>
      </c>
      <c r="AG1044" s="187"/>
      <c r="AH1044" s="188"/>
    </row>
    <row r="1045" spans="2:34" ht="13.8" outlineLevel="1" x14ac:dyDescent="0.25">
      <c r="B1045" s="1"/>
      <c r="C1045" s="1"/>
      <c r="D1045" s="1"/>
      <c r="E1045" s="2"/>
      <c r="F1045" s="1"/>
      <c r="G1045" s="2"/>
      <c r="H1045" s="286"/>
      <c r="I1045" s="287"/>
      <c r="J1045" s="288" t="str">
        <f t="shared" si="132"/>
        <v/>
      </c>
      <c r="K1045" s="288">
        <f t="shared" si="133"/>
        <v>0</v>
      </c>
      <c r="L1045" s="303"/>
      <c r="M1045" s="304"/>
      <c r="N1045" s="303"/>
      <c r="O1045" s="286"/>
      <c r="P1045" s="305" t="str">
        <f t="shared" si="134"/>
        <v/>
      </c>
      <c r="Q1045" s="304"/>
      <c r="R1045" s="303"/>
      <c r="S1045" s="286"/>
      <c r="T1045" s="305" t="str">
        <f t="shared" si="135"/>
        <v/>
      </c>
      <c r="U1045" s="306" t="str">
        <f t="shared" si="131"/>
        <v/>
      </c>
      <c r="V1045" s="289"/>
      <c r="W1045" s="303"/>
      <c r="X1045" s="286"/>
      <c r="Y1045" s="305" t="str">
        <f>+IF(AND(W1045&gt;0,V1045&lt;&gt;'Data Validation (ROP used only)'!$A$25),SUM(W1045:X1045),"")</f>
        <v/>
      </c>
      <c r="Z1045" s="307">
        <f>IF(OR(V1045='Data Validation (ROP used only)'!$A$25,ISBLANK(W1045),ISERROR(W1045/$I1045)),0,W1045/$I1045)</f>
        <v>0</v>
      </c>
      <c r="AA1045" s="308"/>
      <c r="AB1045" s="309" t="str" cm="1">
        <f t="array" ref="AB1045">_xlfn.IFS(AA1045="","",AA1045/I1045&gt;=2,I1045*2,AA1045/I1045&lt;2,AA1045)</f>
        <v/>
      </c>
      <c r="AC1045" s="310" t="str">
        <f t="shared" si="136"/>
        <v/>
      </c>
      <c r="AD1045" s="286"/>
      <c r="AE1045" s="305" t="str">
        <f t="shared" si="137"/>
        <v/>
      </c>
      <c r="AF1045" s="311">
        <f t="shared" si="138"/>
        <v>0</v>
      </c>
      <c r="AG1045" s="187"/>
      <c r="AH1045" s="188"/>
    </row>
    <row r="1046" spans="2:34" ht="13.8" outlineLevel="1" x14ac:dyDescent="0.25">
      <c r="B1046" s="1"/>
      <c r="C1046" s="1"/>
      <c r="D1046" s="1"/>
      <c r="E1046" s="2"/>
      <c r="F1046" s="1"/>
      <c r="G1046" s="2"/>
      <c r="H1046" s="286"/>
      <c r="I1046" s="287"/>
      <c r="J1046" s="288" t="str">
        <f t="shared" si="132"/>
        <v/>
      </c>
      <c r="K1046" s="288">
        <f t="shared" si="133"/>
        <v>0</v>
      </c>
      <c r="L1046" s="303"/>
      <c r="M1046" s="304"/>
      <c r="N1046" s="303"/>
      <c r="O1046" s="286"/>
      <c r="P1046" s="305" t="str">
        <f t="shared" si="134"/>
        <v/>
      </c>
      <c r="Q1046" s="304"/>
      <c r="R1046" s="303"/>
      <c r="S1046" s="286"/>
      <c r="T1046" s="305" t="str">
        <f t="shared" si="135"/>
        <v/>
      </c>
      <c r="U1046" s="306" t="str">
        <f t="shared" si="131"/>
        <v/>
      </c>
      <c r="V1046" s="289"/>
      <c r="W1046" s="303"/>
      <c r="X1046" s="286"/>
      <c r="Y1046" s="305" t="str">
        <f>+IF(AND(W1046&gt;0,V1046&lt;&gt;'Data Validation (ROP used only)'!$A$25),SUM(W1046:X1046),"")</f>
        <v/>
      </c>
      <c r="Z1046" s="307">
        <f>IF(OR(V1046='Data Validation (ROP used only)'!$A$25,ISBLANK(W1046),ISERROR(W1046/$I1046)),0,W1046/$I1046)</f>
        <v>0</v>
      </c>
      <c r="AA1046" s="308"/>
      <c r="AB1046" s="309" t="str" cm="1">
        <f t="array" ref="AB1046">_xlfn.IFS(AA1046="","",AA1046/I1046&gt;=2,I1046*2,AA1046/I1046&lt;2,AA1046)</f>
        <v/>
      </c>
      <c r="AC1046" s="310" t="str">
        <f t="shared" si="136"/>
        <v/>
      </c>
      <c r="AD1046" s="286"/>
      <c r="AE1046" s="305" t="str">
        <f t="shared" si="137"/>
        <v/>
      </c>
      <c r="AF1046" s="311">
        <f t="shared" si="138"/>
        <v>0</v>
      </c>
      <c r="AG1046" s="187"/>
      <c r="AH1046" s="188"/>
    </row>
    <row r="1047" spans="2:34" ht="13.8" outlineLevel="1" x14ac:dyDescent="0.25">
      <c r="B1047" s="1"/>
      <c r="C1047" s="1"/>
      <c r="D1047" s="1"/>
      <c r="E1047" s="2"/>
      <c r="F1047" s="1"/>
      <c r="G1047" s="2"/>
      <c r="H1047" s="286"/>
      <c r="I1047" s="287"/>
      <c r="J1047" s="288" t="str">
        <f t="shared" si="132"/>
        <v/>
      </c>
      <c r="K1047" s="288">
        <f t="shared" si="133"/>
        <v>0</v>
      </c>
      <c r="L1047" s="303"/>
      <c r="M1047" s="304"/>
      <c r="N1047" s="303"/>
      <c r="O1047" s="286"/>
      <c r="P1047" s="305" t="str">
        <f t="shared" si="134"/>
        <v/>
      </c>
      <c r="Q1047" s="304"/>
      <c r="R1047" s="303"/>
      <c r="S1047" s="286"/>
      <c r="T1047" s="305" t="str">
        <f t="shared" si="135"/>
        <v/>
      </c>
      <c r="U1047" s="306" t="str">
        <f t="shared" si="131"/>
        <v/>
      </c>
      <c r="V1047" s="289"/>
      <c r="W1047" s="303"/>
      <c r="X1047" s="286"/>
      <c r="Y1047" s="305" t="str">
        <f>+IF(AND(W1047&gt;0,V1047&lt;&gt;'Data Validation (ROP used only)'!$A$25),SUM(W1047:X1047),"")</f>
        <v/>
      </c>
      <c r="Z1047" s="307">
        <f>IF(OR(V1047='Data Validation (ROP used only)'!$A$25,ISBLANK(W1047),ISERROR(W1047/$I1047)),0,W1047/$I1047)</f>
        <v>0</v>
      </c>
      <c r="AA1047" s="308"/>
      <c r="AB1047" s="309" t="str" cm="1">
        <f t="array" ref="AB1047">_xlfn.IFS(AA1047="","",AA1047/I1047&gt;=2,I1047*2,AA1047/I1047&lt;2,AA1047)</f>
        <v/>
      </c>
      <c r="AC1047" s="310" t="str">
        <f t="shared" si="136"/>
        <v/>
      </c>
      <c r="AD1047" s="286"/>
      <c r="AE1047" s="305" t="str">
        <f t="shared" si="137"/>
        <v/>
      </c>
      <c r="AF1047" s="311">
        <f t="shared" si="138"/>
        <v>0</v>
      </c>
      <c r="AG1047" s="187"/>
      <c r="AH1047" s="188"/>
    </row>
    <row r="1048" spans="2:34" ht="13.8" outlineLevel="1" x14ac:dyDescent="0.25">
      <c r="B1048" s="1"/>
      <c r="C1048" s="1"/>
      <c r="D1048" s="1"/>
      <c r="E1048" s="2"/>
      <c r="F1048" s="1"/>
      <c r="G1048" s="2"/>
      <c r="H1048" s="286"/>
      <c r="I1048" s="287"/>
      <c r="J1048" s="288" t="str">
        <f t="shared" si="132"/>
        <v/>
      </c>
      <c r="K1048" s="288">
        <f t="shared" si="133"/>
        <v>0</v>
      </c>
      <c r="L1048" s="303"/>
      <c r="M1048" s="304"/>
      <c r="N1048" s="303"/>
      <c r="O1048" s="286"/>
      <c r="P1048" s="305" t="str">
        <f t="shared" si="134"/>
        <v/>
      </c>
      <c r="Q1048" s="304"/>
      <c r="R1048" s="303"/>
      <c r="S1048" s="286"/>
      <c r="T1048" s="305" t="str">
        <f t="shared" si="135"/>
        <v/>
      </c>
      <c r="U1048" s="306" t="str">
        <f t="shared" si="131"/>
        <v/>
      </c>
      <c r="V1048" s="289"/>
      <c r="W1048" s="303"/>
      <c r="X1048" s="286"/>
      <c r="Y1048" s="305" t="str">
        <f>+IF(AND(W1048&gt;0,V1048&lt;&gt;'Data Validation (ROP used only)'!$A$25),SUM(W1048:X1048),"")</f>
        <v/>
      </c>
      <c r="Z1048" s="307">
        <f>IF(OR(V1048='Data Validation (ROP used only)'!$A$25,ISBLANK(W1048),ISERROR(W1048/$I1048)),0,W1048/$I1048)</f>
        <v>0</v>
      </c>
      <c r="AA1048" s="308"/>
      <c r="AB1048" s="309" t="str" cm="1">
        <f t="array" ref="AB1048">_xlfn.IFS(AA1048="","",AA1048/I1048&gt;=2,I1048*2,AA1048/I1048&lt;2,AA1048)</f>
        <v/>
      </c>
      <c r="AC1048" s="310" t="str">
        <f t="shared" si="136"/>
        <v/>
      </c>
      <c r="AD1048" s="286"/>
      <c r="AE1048" s="305" t="str">
        <f t="shared" si="137"/>
        <v/>
      </c>
      <c r="AF1048" s="311">
        <f t="shared" si="138"/>
        <v>0</v>
      </c>
      <c r="AG1048" s="187"/>
      <c r="AH1048" s="188"/>
    </row>
    <row r="1049" spans="2:34" ht="13.8" outlineLevel="1" x14ac:dyDescent="0.25">
      <c r="B1049" s="1"/>
      <c r="C1049" s="1"/>
      <c r="D1049" s="1"/>
      <c r="E1049" s="2"/>
      <c r="F1049" s="1"/>
      <c r="G1049" s="2"/>
      <c r="H1049" s="286"/>
      <c r="I1049" s="287"/>
      <c r="J1049" s="288" t="str">
        <f t="shared" si="132"/>
        <v/>
      </c>
      <c r="K1049" s="288">
        <f t="shared" si="133"/>
        <v>0</v>
      </c>
      <c r="L1049" s="303"/>
      <c r="M1049" s="304"/>
      <c r="N1049" s="303"/>
      <c r="O1049" s="286"/>
      <c r="P1049" s="305" t="str">
        <f t="shared" si="134"/>
        <v/>
      </c>
      <c r="Q1049" s="304"/>
      <c r="R1049" s="303"/>
      <c r="S1049" s="286"/>
      <c r="T1049" s="305" t="str">
        <f t="shared" si="135"/>
        <v/>
      </c>
      <c r="U1049" s="306" t="str">
        <f t="shared" si="131"/>
        <v/>
      </c>
      <c r="V1049" s="289"/>
      <c r="W1049" s="303"/>
      <c r="X1049" s="286"/>
      <c r="Y1049" s="305" t="str">
        <f>+IF(AND(W1049&gt;0,V1049&lt;&gt;'Data Validation (ROP used only)'!$A$25),SUM(W1049:X1049),"")</f>
        <v/>
      </c>
      <c r="Z1049" s="307">
        <f>IF(OR(V1049='Data Validation (ROP used only)'!$A$25,ISBLANK(W1049),ISERROR(W1049/$I1049)),0,W1049/$I1049)</f>
        <v>0</v>
      </c>
      <c r="AA1049" s="308"/>
      <c r="AB1049" s="309" t="str" cm="1">
        <f t="array" ref="AB1049">_xlfn.IFS(AA1049="","",AA1049/I1049&gt;=2,I1049*2,AA1049/I1049&lt;2,AA1049)</f>
        <v/>
      </c>
      <c r="AC1049" s="310" t="str">
        <f t="shared" si="136"/>
        <v/>
      </c>
      <c r="AD1049" s="286"/>
      <c r="AE1049" s="305" t="str">
        <f t="shared" si="137"/>
        <v/>
      </c>
      <c r="AF1049" s="311">
        <f t="shared" si="138"/>
        <v>0</v>
      </c>
      <c r="AG1049" s="187"/>
      <c r="AH1049" s="188"/>
    </row>
    <row r="1050" spans="2:34" ht="13.8" outlineLevel="1" x14ac:dyDescent="0.25">
      <c r="B1050" s="1"/>
      <c r="C1050" s="1"/>
      <c r="D1050" s="1"/>
      <c r="E1050" s="2"/>
      <c r="F1050" s="1"/>
      <c r="G1050" s="2"/>
      <c r="H1050" s="286"/>
      <c r="I1050" s="287"/>
      <c r="J1050" s="288" t="str">
        <f t="shared" si="132"/>
        <v/>
      </c>
      <c r="K1050" s="288">
        <f t="shared" si="133"/>
        <v>0</v>
      </c>
      <c r="L1050" s="303"/>
      <c r="M1050" s="304"/>
      <c r="N1050" s="303"/>
      <c r="O1050" s="286"/>
      <c r="P1050" s="305" t="str">
        <f t="shared" si="134"/>
        <v/>
      </c>
      <c r="Q1050" s="304"/>
      <c r="R1050" s="303"/>
      <c r="S1050" s="286"/>
      <c r="T1050" s="305" t="str">
        <f t="shared" si="135"/>
        <v/>
      </c>
      <c r="U1050" s="306" t="str">
        <f t="shared" si="131"/>
        <v/>
      </c>
      <c r="V1050" s="289"/>
      <c r="W1050" s="303"/>
      <c r="X1050" s="286"/>
      <c r="Y1050" s="305" t="str">
        <f>+IF(AND(W1050&gt;0,V1050&lt;&gt;'Data Validation (ROP used only)'!$A$25),SUM(W1050:X1050),"")</f>
        <v/>
      </c>
      <c r="Z1050" s="307">
        <f>IF(OR(V1050='Data Validation (ROP used only)'!$A$25,ISBLANK(W1050),ISERROR(W1050/$I1050)),0,W1050/$I1050)</f>
        <v>0</v>
      </c>
      <c r="AA1050" s="308"/>
      <c r="AB1050" s="309" t="str" cm="1">
        <f t="array" ref="AB1050">_xlfn.IFS(AA1050="","",AA1050/I1050&gt;=2,I1050*2,AA1050/I1050&lt;2,AA1050)</f>
        <v/>
      </c>
      <c r="AC1050" s="310" t="str">
        <f t="shared" si="136"/>
        <v/>
      </c>
      <c r="AD1050" s="286"/>
      <c r="AE1050" s="305" t="str">
        <f t="shared" si="137"/>
        <v/>
      </c>
      <c r="AF1050" s="311">
        <f t="shared" si="138"/>
        <v>0</v>
      </c>
      <c r="AG1050" s="187"/>
      <c r="AH1050" s="188"/>
    </row>
    <row r="1051" spans="2:34" ht="13.8" outlineLevel="1" x14ac:dyDescent="0.25">
      <c r="B1051" s="1"/>
      <c r="C1051" s="1"/>
      <c r="D1051" s="1"/>
      <c r="E1051" s="2"/>
      <c r="F1051" s="1"/>
      <c r="G1051" s="2"/>
      <c r="H1051" s="286"/>
      <c r="I1051" s="287"/>
      <c r="J1051" s="288" t="str">
        <f t="shared" si="132"/>
        <v/>
      </c>
      <c r="K1051" s="288">
        <f t="shared" si="133"/>
        <v>0</v>
      </c>
      <c r="L1051" s="303"/>
      <c r="M1051" s="304"/>
      <c r="N1051" s="303"/>
      <c r="O1051" s="286"/>
      <c r="P1051" s="305" t="str">
        <f t="shared" si="134"/>
        <v/>
      </c>
      <c r="Q1051" s="304"/>
      <c r="R1051" s="303"/>
      <c r="S1051" s="286"/>
      <c r="T1051" s="305" t="str">
        <f t="shared" si="135"/>
        <v/>
      </c>
      <c r="U1051" s="306" t="str">
        <f t="shared" si="131"/>
        <v/>
      </c>
      <c r="V1051" s="289"/>
      <c r="W1051" s="303"/>
      <c r="X1051" s="286"/>
      <c r="Y1051" s="305" t="str">
        <f>+IF(AND(W1051&gt;0,V1051&lt;&gt;'Data Validation (ROP used only)'!$A$25),SUM(W1051:X1051),"")</f>
        <v/>
      </c>
      <c r="Z1051" s="307">
        <f>IF(OR(V1051='Data Validation (ROP used only)'!$A$25,ISBLANK(W1051),ISERROR(W1051/$I1051)),0,W1051/$I1051)</f>
        <v>0</v>
      </c>
      <c r="AA1051" s="308"/>
      <c r="AB1051" s="309" t="str" cm="1">
        <f t="array" ref="AB1051">_xlfn.IFS(AA1051="","",AA1051/I1051&gt;=2,I1051*2,AA1051/I1051&lt;2,AA1051)</f>
        <v/>
      </c>
      <c r="AC1051" s="310" t="str">
        <f t="shared" si="136"/>
        <v/>
      </c>
      <c r="AD1051" s="286"/>
      <c r="AE1051" s="305" t="str">
        <f t="shared" si="137"/>
        <v/>
      </c>
      <c r="AF1051" s="311">
        <f t="shared" si="138"/>
        <v>0</v>
      </c>
      <c r="AG1051" s="187"/>
      <c r="AH1051" s="188"/>
    </row>
    <row r="1052" spans="2:34" ht="13.8" outlineLevel="1" x14ac:dyDescent="0.25">
      <c r="B1052" s="1"/>
      <c r="C1052" s="1"/>
      <c r="D1052" s="1"/>
      <c r="E1052" s="2"/>
      <c r="F1052" s="1"/>
      <c r="G1052" s="2"/>
      <c r="H1052" s="286"/>
      <c r="I1052" s="287"/>
      <c r="J1052" s="288" t="str">
        <f t="shared" si="132"/>
        <v/>
      </c>
      <c r="K1052" s="288">
        <f t="shared" si="133"/>
        <v>0</v>
      </c>
      <c r="L1052" s="303"/>
      <c r="M1052" s="304"/>
      <c r="N1052" s="303"/>
      <c r="O1052" s="286"/>
      <c r="P1052" s="305" t="str">
        <f t="shared" si="134"/>
        <v/>
      </c>
      <c r="Q1052" s="304"/>
      <c r="R1052" s="303"/>
      <c r="S1052" s="286"/>
      <c r="T1052" s="305" t="str">
        <f t="shared" si="135"/>
        <v/>
      </c>
      <c r="U1052" s="306" t="str">
        <f t="shared" si="131"/>
        <v/>
      </c>
      <c r="V1052" s="289"/>
      <c r="W1052" s="303"/>
      <c r="X1052" s="286"/>
      <c r="Y1052" s="305" t="str">
        <f>+IF(AND(W1052&gt;0,V1052&lt;&gt;'Data Validation (ROP used only)'!$A$25),SUM(W1052:X1052),"")</f>
        <v/>
      </c>
      <c r="Z1052" s="307">
        <f>IF(OR(V1052='Data Validation (ROP used only)'!$A$25,ISBLANK(W1052),ISERROR(W1052/$I1052)),0,W1052/$I1052)</f>
        <v>0</v>
      </c>
      <c r="AA1052" s="308"/>
      <c r="AB1052" s="309" t="str" cm="1">
        <f t="array" ref="AB1052">_xlfn.IFS(AA1052="","",AA1052/I1052&gt;=2,I1052*2,AA1052/I1052&lt;2,AA1052)</f>
        <v/>
      </c>
      <c r="AC1052" s="310" t="str">
        <f t="shared" si="136"/>
        <v/>
      </c>
      <c r="AD1052" s="286"/>
      <c r="AE1052" s="305" t="str">
        <f t="shared" si="137"/>
        <v/>
      </c>
      <c r="AF1052" s="311">
        <f t="shared" si="138"/>
        <v>0</v>
      </c>
      <c r="AG1052" s="187"/>
      <c r="AH1052" s="188"/>
    </row>
    <row r="1053" spans="2:34" ht="13.8" outlineLevel="1" x14ac:dyDescent="0.25">
      <c r="B1053" s="1"/>
      <c r="C1053" s="1"/>
      <c r="D1053" s="1"/>
      <c r="E1053" s="2"/>
      <c r="F1053" s="1"/>
      <c r="G1053" s="2"/>
      <c r="H1053" s="286"/>
      <c r="I1053" s="287"/>
      <c r="J1053" s="288" t="str">
        <f t="shared" si="132"/>
        <v/>
      </c>
      <c r="K1053" s="288">
        <f t="shared" si="133"/>
        <v>0</v>
      </c>
      <c r="L1053" s="303"/>
      <c r="M1053" s="304"/>
      <c r="N1053" s="303"/>
      <c r="O1053" s="286"/>
      <c r="P1053" s="305" t="str">
        <f t="shared" si="134"/>
        <v/>
      </c>
      <c r="Q1053" s="304"/>
      <c r="R1053" s="303"/>
      <c r="S1053" s="286"/>
      <c r="T1053" s="305" t="str">
        <f t="shared" si="135"/>
        <v/>
      </c>
      <c r="U1053" s="306" t="str">
        <f t="shared" si="131"/>
        <v/>
      </c>
      <c r="V1053" s="289"/>
      <c r="W1053" s="303"/>
      <c r="X1053" s="286"/>
      <c r="Y1053" s="305" t="str">
        <f>+IF(AND(W1053&gt;0,V1053&lt;&gt;'Data Validation (ROP used only)'!$A$25),SUM(W1053:X1053),"")</f>
        <v/>
      </c>
      <c r="Z1053" s="307">
        <f>IF(OR(V1053='Data Validation (ROP used only)'!$A$25,ISBLANK(W1053),ISERROR(W1053/$I1053)),0,W1053/$I1053)</f>
        <v>0</v>
      </c>
      <c r="AA1053" s="308"/>
      <c r="AB1053" s="309" t="str" cm="1">
        <f t="array" ref="AB1053">_xlfn.IFS(AA1053="","",AA1053/I1053&gt;=2,I1053*2,AA1053/I1053&lt;2,AA1053)</f>
        <v/>
      </c>
      <c r="AC1053" s="310" t="str">
        <f t="shared" si="136"/>
        <v/>
      </c>
      <c r="AD1053" s="286"/>
      <c r="AE1053" s="305" t="str">
        <f t="shared" si="137"/>
        <v/>
      </c>
      <c r="AF1053" s="311">
        <f t="shared" si="138"/>
        <v>0</v>
      </c>
      <c r="AG1053" s="187"/>
      <c r="AH1053" s="188"/>
    </row>
    <row r="1054" spans="2:34" ht="13.8" outlineLevel="1" x14ac:dyDescent="0.25">
      <c r="B1054" s="1"/>
      <c r="C1054" s="1"/>
      <c r="D1054" s="1"/>
      <c r="E1054" s="2"/>
      <c r="F1054" s="1"/>
      <c r="G1054" s="2"/>
      <c r="H1054" s="286"/>
      <c r="I1054" s="287"/>
      <c r="J1054" s="288" t="str">
        <f t="shared" si="132"/>
        <v/>
      </c>
      <c r="K1054" s="288">
        <f t="shared" si="133"/>
        <v>0</v>
      </c>
      <c r="L1054" s="303"/>
      <c r="M1054" s="304"/>
      <c r="N1054" s="303"/>
      <c r="O1054" s="286"/>
      <c r="P1054" s="305" t="str">
        <f t="shared" si="134"/>
        <v/>
      </c>
      <c r="Q1054" s="304"/>
      <c r="R1054" s="303"/>
      <c r="S1054" s="286"/>
      <c r="T1054" s="305" t="str">
        <f t="shared" si="135"/>
        <v/>
      </c>
      <c r="U1054" s="306" t="str">
        <f t="shared" si="131"/>
        <v/>
      </c>
      <c r="V1054" s="289"/>
      <c r="W1054" s="303"/>
      <c r="X1054" s="286"/>
      <c r="Y1054" s="305" t="str">
        <f>+IF(AND(W1054&gt;0,V1054&lt;&gt;'Data Validation (ROP used only)'!$A$25),SUM(W1054:X1054),"")</f>
        <v/>
      </c>
      <c r="Z1054" s="307">
        <f>IF(OR(V1054='Data Validation (ROP used only)'!$A$25,ISBLANK(W1054),ISERROR(W1054/$I1054)),0,W1054/$I1054)</f>
        <v>0</v>
      </c>
      <c r="AA1054" s="308"/>
      <c r="AB1054" s="309" t="str" cm="1">
        <f t="array" ref="AB1054">_xlfn.IFS(AA1054="","",AA1054/I1054&gt;=2,I1054*2,AA1054/I1054&lt;2,AA1054)</f>
        <v/>
      </c>
      <c r="AC1054" s="310" t="str">
        <f t="shared" si="136"/>
        <v/>
      </c>
      <c r="AD1054" s="286"/>
      <c r="AE1054" s="305" t="str">
        <f t="shared" si="137"/>
        <v/>
      </c>
      <c r="AF1054" s="311">
        <f t="shared" si="138"/>
        <v>0</v>
      </c>
      <c r="AG1054" s="187"/>
      <c r="AH1054" s="188"/>
    </row>
    <row r="1055" spans="2:34" ht="13.8" outlineLevel="1" x14ac:dyDescent="0.25">
      <c r="B1055" s="1"/>
      <c r="C1055" s="1"/>
      <c r="D1055" s="1"/>
      <c r="E1055" s="2"/>
      <c r="F1055" s="1"/>
      <c r="G1055" s="2"/>
      <c r="H1055" s="286"/>
      <c r="I1055" s="287"/>
      <c r="J1055" s="288" t="str">
        <f t="shared" si="132"/>
        <v/>
      </c>
      <c r="K1055" s="288">
        <f t="shared" si="133"/>
        <v>0</v>
      </c>
      <c r="L1055" s="303"/>
      <c r="M1055" s="304"/>
      <c r="N1055" s="303"/>
      <c r="O1055" s="286"/>
      <c r="P1055" s="305" t="str">
        <f t="shared" si="134"/>
        <v/>
      </c>
      <c r="Q1055" s="304"/>
      <c r="R1055" s="303"/>
      <c r="S1055" s="286"/>
      <c r="T1055" s="305" t="str">
        <f t="shared" si="135"/>
        <v/>
      </c>
      <c r="U1055" s="306" t="str">
        <f t="shared" si="131"/>
        <v/>
      </c>
      <c r="V1055" s="289"/>
      <c r="W1055" s="303"/>
      <c r="X1055" s="286"/>
      <c r="Y1055" s="305" t="str">
        <f>+IF(AND(W1055&gt;0,V1055&lt;&gt;'Data Validation (ROP used only)'!$A$25),SUM(W1055:X1055),"")</f>
        <v/>
      </c>
      <c r="Z1055" s="307">
        <f>IF(OR(V1055='Data Validation (ROP used only)'!$A$25,ISBLANK(W1055),ISERROR(W1055/$I1055)),0,W1055/$I1055)</f>
        <v>0</v>
      </c>
      <c r="AA1055" s="308"/>
      <c r="AB1055" s="309" t="str" cm="1">
        <f t="array" ref="AB1055">_xlfn.IFS(AA1055="","",AA1055/I1055&gt;=2,I1055*2,AA1055/I1055&lt;2,AA1055)</f>
        <v/>
      </c>
      <c r="AC1055" s="310" t="str">
        <f t="shared" si="136"/>
        <v/>
      </c>
      <c r="AD1055" s="286"/>
      <c r="AE1055" s="305" t="str">
        <f t="shared" si="137"/>
        <v/>
      </c>
      <c r="AF1055" s="311">
        <f t="shared" si="138"/>
        <v>0</v>
      </c>
      <c r="AG1055" s="187"/>
      <c r="AH1055" s="188"/>
    </row>
    <row r="1056" spans="2:34" ht="13.8" outlineLevel="1" x14ac:dyDescent="0.25">
      <c r="B1056" s="1"/>
      <c r="C1056" s="1"/>
      <c r="D1056" s="1"/>
      <c r="E1056" s="2"/>
      <c r="F1056" s="1"/>
      <c r="G1056" s="2"/>
      <c r="H1056" s="286"/>
      <c r="I1056" s="287"/>
      <c r="J1056" s="288" t="str">
        <f t="shared" si="132"/>
        <v/>
      </c>
      <c r="K1056" s="288">
        <f t="shared" si="133"/>
        <v>0</v>
      </c>
      <c r="L1056" s="303"/>
      <c r="M1056" s="304"/>
      <c r="N1056" s="303"/>
      <c r="O1056" s="286"/>
      <c r="P1056" s="305" t="str">
        <f t="shared" si="134"/>
        <v/>
      </c>
      <c r="Q1056" s="304"/>
      <c r="R1056" s="303"/>
      <c r="S1056" s="286"/>
      <c r="T1056" s="305" t="str">
        <f t="shared" si="135"/>
        <v/>
      </c>
      <c r="U1056" s="306" t="str">
        <f t="shared" si="131"/>
        <v/>
      </c>
      <c r="V1056" s="289"/>
      <c r="W1056" s="303"/>
      <c r="X1056" s="286"/>
      <c r="Y1056" s="305" t="str">
        <f>+IF(AND(W1056&gt;0,V1056&lt;&gt;'Data Validation (ROP used only)'!$A$25),SUM(W1056:X1056),"")</f>
        <v/>
      </c>
      <c r="Z1056" s="307">
        <f>IF(OR(V1056='Data Validation (ROP used only)'!$A$25,ISBLANK(W1056),ISERROR(W1056/$I1056)),0,W1056/$I1056)</f>
        <v>0</v>
      </c>
      <c r="AA1056" s="308"/>
      <c r="AB1056" s="309" t="str" cm="1">
        <f t="array" ref="AB1056">_xlfn.IFS(AA1056="","",AA1056/I1056&gt;=2,I1056*2,AA1056/I1056&lt;2,AA1056)</f>
        <v/>
      </c>
      <c r="AC1056" s="310" t="str">
        <f t="shared" si="136"/>
        <v/>
      </c>
      <c r="AD1056" s="286"/>
      <c r="AE1056" s="305" t="str">
        <f t="shared" si="137"/>
        <v/>
      </c>
      <c r="AF1056" s="311">
        <f t="shared" si="138"/>
        <v>0</v>
      </c>
      <c r="AG1056" s="187"/>
      <c r="AH1056" s="188"/>
    </row>
    <row r="1057" spans="2:34" ht="13.8" outlineLevel="1" x14ac:dyDescent="0.25">
      <c r="B1057" s="1"/>
      <c r="C1057" s="1"/>
      <c r="D1057" s="1"/>
      <c r="E1057" s="2"/>
      <c r="F1057" s="1"/>
      <c r="G1057" s="2"/>
      <c r="H1057" s="286"/>
      <c r="I1057" s="287"/>
      <c r="J1057" s="288" t="str">
        <f t="shared" si="132"/>
        <v/>
      </c>
      <c r="K1057" s="288">
        <f t="shared" si="133"/>
        <v>0</v>
      </c>
      <c r="L1057" s="303"/>
      <c r="M1057" s="304"/>
      <c r="N1057" s="303"/>
      <c r="O1057" s="286"/>
      <c r="P1057" s="305" t="str">
        <f t="shared" si="134"/>
        <v/>
      </c>
      <c r="Q1057" s="304"/>
      <c r="R1057" s="303"/>
      <c r="S1057" s="286"/>
      <c r="T1057" s="305" t="str">
        <f t="shared" si="135"/>
        <v/>
      </c>
      <c r="U1057" s="306" t="str">
        <f t="shared" si="131"/>
        <v/>
      </c>
      <c r="V1057" s="289"/>
      <c r="W1057" s="303"/>
      <c r="X1057" s="286"/>
      <c r="Y1057" s="305" t="str">
        <f>+IF(AND(W1057&gt;0,V1057&lt;&gt;'Data Validation (ROP used only)'!$A$25),SUM(W1057:X1057),"")</f>
        <v/>
      </c>
      <c r="Z1057" s="307">
        <f>IF(OR(V1057='Data Validation (ROP used only)'!$A$25,ISBLANK(W1057),ISERROR(W1057/$I1057)),0,W1057/$I1057)</f>
        <v>0</v>
      </c>
      <c r="AA1057" s="308"/>
      <c r="AB1057" s="309" t="str" cm="1">
        <f t="array" ref="AB1057">_xlfn.IFS(AA1057="","",AA1057/I1057&gt;=2,I1057*2,AA1057/I1057&lt;2,AA1057)</f>
        <v/>
      </c>
      <c r="AC1057" s="310" t="str">
        <f t="shared" si="136"/>
        <v/>
      </c>
      <c r="AD1057" s="286"/>
      <c r="AE1057" s="305" t="str">
        <f t="shared" si="137"/>
        <v/>
      </c>
      <c r="AF1057" s="311">
        <f t="shared" si="138"/>
        <v>0</v>
      </c>
      <c r="AG1057" s="187"/>
      <c r="AH1057" s="188"/>
    </row>
    <row r="1058" spans="2:34" ht="13.8" outlineLevel="1" x14ac:dyDescent="0.25">
      <c r="B1058" s="1"/>
      <c r="C1058" s="1"/>
      <c r="D1058" s="1"/>
      <c r="E1058" s="2"/>
      <c r="F1058" s="1"/>
      <c r="G1058" s="2"/>
      <c r="H1058" s="286"/>
      <c r="I1058" s="287"/>
      <c r="J1058" s="288" t="str">
        <f t="shared" si="132"/>
        <v/>
      </c>
      <c r="K1058" s="288">
        <f t="shared" si="133"/>
        <v>0</v>
      </c>
      <c r="L1058" s="303"/>
      <c r="M1058" s="304"/>
      <c r="N1058" s="303"/>
      <c r="O1058" s="286"/>
      <c r="P1058" s="305" t="str">
        <f t="shared" si="134"/>
        <v/>
      </c>
      <c r="Q1058" s="304"/>
      <c r="R1058" s="303"/>
      <c r="S1058" s="286"/>
      <c r="T1058" s="305" t="str">
        <f t="shared" si="135"/>
        <v/>
      </c>
      <c r="U1058" s="306" t="str">
        <f t="shared" si="131"/>
        <v/>
      </c>
      <c r="V1058" s="289"/>
      <c r="W1058" s="303"/>
      <c r="X1058" s="286"/>
      <c r="Y1058" s="305" t="str">
        <f>+IF(AND(W1058&gt;0,V1058&lt;&gt;'Data Validation (ROP used only)'!$A$25),SUM(W1058:X1058),"")</f>
        <v/>
      </c>
      <c r="Z1058" s="307">
        <f>IF(OR(V1058='Data Validation (ROP used only)'!$A$25,ISBLANK(W1058),ISERROR(W1058/$I1058)),0,W1058/$I1058)</f>
        <v>0</v>
      </c>
      <c r="AA1058" s="308"/>
      <c r="AB1058" s="309" t="str" cm="1">
        <f t="array" ref="AB1058">_xlfn.IFS(AA1058="","",AA1058/I1058&gt;=2,I1058*2,AA1058/I1058&lt;2,AA1058)</f>
        <v/>
      </c>
      <c r="AC1058" s="310" t="str">
        <f t="shared" si="136"/>
        <v/>
      </c>
      <c r="AD1058" s="286"/>
      <c r="AE1058" s="305" t="str">
        <f t="shared" si="137"/>
        <v/>
      </c>
      <c r="AF1058" s="311">
        <f t="shared" si="138"/>
        <v>0</v>
      </c>
      <c r="AG1058" s="187"/>
      <c r="AH1058" s="188"/>
    </row>
    <row r="1059" spans="2:34" ht="13.8" outlineLevel="1" x14ac:dyDescent="0.25">
      <c r="B1059" s="1"/>
      <c r="C1059" s="1"/>
      <c r="D1059" s="1"/>
      <c r="E1059" s="2"/>
      <c r="F1059" s="1"/>
      <c r="G1059" s="2"/>
      <c r="H1059" s="286"/>
      <c r="I1059" s="287"/>
      <c r="J1059" s="288" t="str">
        <f t="shared" si="132"/>
        <v/>
      </c>
      <c r="K1059" s="288">
        <f t="shared" si="133"/>
        <v>0</v>
      </c>
      <c r="L1059" s="303"/>
      <c r="M1059" s="304"/>
      <c r="N1059" s="303"/>
      <c r="O1059" s="286"/>
      <c r="P1059" s="305" t="str">
        <f t="shared" si="134"/>
        <v/>
      </c>
      <c r="Q1059" s="304"/>
      <c r="R1059" s="303"/>
      <c r="S1059" s="286"/>
      <c r="T1059" s="305" t="str">
        <f t="shared" si="135"/>
        <v/>
      </c>
      <c r="U1059" s="306" t="str">
        <f t="shared" si="131"/>
        <v/>
      </c>
      <c r="V1059" s="289"/>
      <c r="W1059" s="303"/>
      <c r="X1059" s="286"/>
      <c r="Y1059" s="305" t="str">
        <f>+IF(AND(W1059&gt;0,V1059&lt;&gt;'Data Validation (ROP used only)'!$A$25),SUM(W1059:X1059),"")</f>
        <v/>
      </c>
      <c r="Z1059" s="307">
        <f>IF(OR(V1059='Data Validation (ROP used only)'!$A$25,ISBLANK(W1059),ISERROR(W1059/$I1059)),0,W1059/$I1059)</f>
        <v>0</v>
      </c>
      <c r="AA1059" s="308"/>
      <c r="AB1059" s="309" t="str" cm="1">
        <f t="array" ref="AB1059">_xlfn.IFS(AA1059="","",AA1059/I1059&gt;=2,I1059*2,AA1059/I1059&lt;2,AA1059)</f>
        <v/>
      </c>
      <c r="AC1059" s="310" t="str">
        <f t="shared" si="136"/>
        <v/>
      </c>
      <c r="AD1059" s="286"/>
      <c r="AE1059" s="305" t="str">
        <f t="shared" si="137"/>
        <v/>
      </c>
      <c r="AF1059" s="311">
        <f t="shared" si="138"/>
        <v>0</v>
      </c>
      <c r="AG1059" s="187"/>
      <c r="AH1059" s="188"/>
    </row>
    <row r="1060" spans="2:34" ht="13.8" outlineLevel="1" x14ac:dyDescent="0.25">
      <c r="B1060" s="1"/>
      <c r="C1060" s="1"/>
      <c r="D1060" s="1"/>
      <c r="E1060" s="2"/>
      <c r="F1060" s="1"/>
      <c r="G1060" s="2"/>
      <c r="H1060" s="286"/>
      <c r="I1060" s="287"/>
      <c r="J1060" s="288" t="str">
        <f t="shared" si="132"/>
        <v/>
      </c>
      <c r="K1060" s="288">
        <f t="shared" si="133"/>
        <v>0</v>
      </c>
      <c r="L1060" s="303"/>
      <c r="M1060" s="304"/>
      <c r="N1060" s="303"/>
      <c r="O1060" s="286"/>
      <c r="P1060" s="305" t="str">
        <f t="shared" si="134"/>
        <v/>
      </c>
      <c r="Q1060" s="304"/>
      <c r="R1060" s="303"/>
      <c r="S1060" s="286"/>
      <c r="T1060" s="305" t="str">
        <f t="shared" si="135"/>
        <v/>
      </c>
      <c r="U1060" s="306" t="str">
        <f t="shared" si="131"/>
        <v/>
      </c>
      <c r="V1060" s="289"/>
      <c r="W1060" s="303"/>
      <c r="X1060" s="286"/>
      <c r="Y1060" s="305" t="str">
        <f>+IF(AND(W1060&gt;0,V1060&lt;&gt;'Data Validation (ROP used only)'!$A$25),SUM(W1060:X1060),"")</f>
        <v/>
      </c>
      <c r="Z1060" s="307">
        <f>IF(OR(V1060='Data Validation (ROP used only)'!$A$25,ISBLANK(W1060),ISERROR(W1060/$I1060)),0,W1060/$I1060)</f>
        <v>0</v>
      </c>
      <c r="AA1060" s="308"/>
      <c r="AB1060" s="309" t="str" cm="1">
        <f t="array" ref="AB1060">_xlfn.IFS(AA1060="","",AA1060/I1060&gt;=2,I1060*2,AA1060/I1060&lt;2,AA1060)</f>
        <v/>
      </c>
      <c r="AC1060" s="310" t="str">
        <f t="shared" si="136"/>
        <v/>
      </c>
      <c r="AD1060" s="286"/>
      <c r="AE1060" s="305" t="str">
        <f t="shared" si="137"/>
        <v/>
      </c>
      <c r="AF1060" s="311">
        <f t="shared" si="138"/>
        <v>0</v>
      </c>
      <c r="AG1060" s="187"/>
      <c r="AH1060" s="188"/>
    </row>
    <row r="1061" spans="2:34" ht="13.8" outlineLevel="1" x14ac:dyDescent="0.25">
      <c r="B1061" s="1"/>
      <c r="C1061" s="1"/>
      <c r="D1061" s="1"/>
      <c r="E1061" s="2"/>
      <c r="F1061" s="1"/>
      <c r="G1061" s="2"/>
      <c r="H1061" s="286"/>
      <c r="I1061" s="287"/>
      <c r="J1061" s="288" t="str">
        <f t="shared" si="132"/>
        <v/>
      </c>
      <c r="K1061" s="288">
        <f t="shared" si="133"/>
        <v>0</v>
      </c>
      <c r="L1061" s="303"/>
      <c r="M1061" s="304"/>
      <c r="N1061" s="303"/>
      <c r="O1061" s="286"/>
      <c r="P1061" s="305" t="str">
        <f t="shared" si="134"/>
        <v/>
      </c>
      <c r="Q1061" s="304"/>
      <c r="R1061" s="303"/>
      <c r="S1061" s="286"/>
      <c r="T1061" s="305" t="str">
        <f t="shared" si="135"/>
        <v/>
      </c>
      <c r="U1061" s="306" t="str">
        <f t="shared" si="131"/>
        <v/>
      </c>
      <c r="V1061" s="289"/>
      <c r="W1061" s="303"/>
      <c r="X1061" s="286"/>
      <c r="Y1061" s="305" t="str">
        <f>+IF(AND(W1061&gt;0,V1061&lt;&gt;'Data Validation (ROP used only)'!$A$25),SUM(W1061:X1061),"")</f>
        <v/>
      </c>
      <c r="Z1061" s="307">
        <f>IF(OR(V1061='Data Validation (ROP used only)'!$A$25,ISBLANK(W1061),ISERROR(W1061/$I1061)),0,W1061/$I1061)</f>
        <v>0</v>
      </c>
      <c r="AA1061" s="308"/>
      <c r="AB1061" s="309" t="str" cm="1">
        <f t="array" ref="AB1061">_xlfn.IFS(AA1061="","",AA1061/I1061&gt;=2,I1061*2,AA1061/I1061&lt;2,AA1061)</f>
        <v/>
      </c>
      <c r="AC1061" s="310" t="str">
        <f t="shared" si="136"/>
        <v/>
      </c>
      <c r="AD1061" s="286"/>
      <c r="AE1061" s="305" t="str">
        <f t="shared" si="137"/>
        <v/>
      </c>
      <c r="AF1061" s="311">
        <f t="shared" si="138"/>
        <v>0</v>
      </c>
      <c r="AG1061" s="187"/>
      <c r="AH1061" s="188"/>
    </row>
    <row r="1062" spans="2:34" ht="13.8" outlineLevel="1" x14ac:dyDescent="0.25">
      <c r="B1062" s="1"/>
      <c r="C1062" s="1"/>
      <c r="D1062" s="1"/>
      <c r="E1062" s="2"/>
      <c r="F1062" s="1"/>
      <c r="G1062" s="2"/>
      <c r="H1062" s="286"/>
      <c r="I1062" s="287"/>
      <c r="J1062" s="288" t="str">
        <f t="shared" si="132"/>
        <v/>
      </c>
      <c r="K1062" s="288">
        <f t="shared" si="133"/>
        <v>0</v>
      </c>
      <c r="L1062" s="303"/>
      <c r="M1062" s="304"/>
      <c r="N1062" s="303"/>
      <c r="O1062" s="286"/>
      <c r="P1062" s="305" t="str">
        <f t="shared" si="134"/>
        <v/>
      </c>
      <c r="Q1062" s="304"/>
      <c r="R1062" s="303"/>
      <c r="S1062" s="286"/>
      <c r="T1062" s="305" t="str">
        <f t="shared" si="135"/>
        <v/>
      </c>
      <c r="U1062" s="306" t="str">
        <f t="shared" si="131"/>
        <v/>
      </c>
      <c r="V1062" s="289"/>
      <c r="W1062" s="303"/>
      <c r="X1062" s="286"/>
      <c r="Y1062" s="305" t="str">
        <f>+IF(AND(W1062&gt;0,V1062&lt;&gt;'Data Validation (ROP used only)'!$A$25),SUM(W1062:X1062),"")</f>
        <v/>
      </c>
      <c r="Z1062" s="307">
        <f>IF(OR(V1062='Data Validation (ROP used only)'!$A$25,ISBLANK(W1062),ISERROR(W1062/$I1062)),0,W1062/$I1062)</f>
        <v>0</v>
      </c>
      <c r="AA1062" s="308"/>
      <c r="AB1062" s="309" t="str" cm="1">
        <f t="array" ref="AB1062">_xlfn.IFS(AA1062="","",AA1062/I1062&gt;=2,I1062*2,AA1062/I1062&lt;2,AA1062)</f>
        <v/>
      </c>
      <c r="AC1062" s="310" t="str">
        <f t="shared" si="136"/>
        <v/>
      </c>
      <c r="AD1062" s="286"/>
      <c r="AE1062" s="305" t="str">
        <f t="shared" si="137"/>
        <v/>
      </c>
      <c r="AF1062" s="311">
        <f t="shared" si="138"/>
        <v>0</v>
      </c>
      <c r="AG1062" s="187"/>
      <c r="AH1062" s="188"/>
    </row>
    <row r="1063" spans="2:34" ht="13.8" outlineLevel="1" x14ac:dyDescent="0.25">
      <c r="B1063" s="1"/>
      <c r="C1063" s="1"/>
      <c r="D1063" s="1"/>
      <c r="E1063" s="2"/>
      <c r="F1063" s="1"/>
      <c r="G1063" s="2"/>
      <c r="H1063" s="286"/>
      <c r="I1063" s="287"/>
      <c r="J1063" s="288" t="str">
        <f t="shared" si="132"/>
        <v/>
      </c>
      <c r="K1063" s="288">
        <f t="shared" si="133"/>
        <v>0</v>
      </c>
      <c r="L1063" s="303"/>
      <c r="M1063" s="304"/>
      <c r="N1063" s="303"/>
      <c r="O1063" s="286"/>
      <c r="P1063" s="305" t="str">
        <f t="shared" si="134"/>
        <v/>
      </c>
      <c r="Q1063" s="304"/>
      <c r="R1063" s="303"/>
      <c r="S1063" s="286"/>
      <c r="T1063" s="305" t="str">
        <f t="shared" si="135"/>
        <v/>
      </c>
      <c r="U1063" s="306" t="str">
        <f t="shared" si="131"/>
        <v/>
      </c>
      <c r="V1063" s="289"/>
      <c r="W1063" s="303"/>
      <c r="X1063" s="286"/>
      <c r="Y1063" s="305" t="str">
        <f>+IF(AND(W1063&gt;0,V1063&lt;&gt;'Data Validation (ROP used only)'!$A$25),SUM(W1063:X1063),"")</f>
        <v/>
      </c>
      <c r="Z1063" s="307">
        <f>IF(OR(V1063='Data Validation (ROP used only)'!$A$25,ISBLANK(W1063),ISERROR(W1063/$I1063)),0,W1063/$I1063)</f>
        <v>0</v>
      </c>
      <c r="AA1063" s="308"/>
      <c r="AB1063" s="309" t="str" cm="1">
        <f t="array" ref="AB1063">_xlfn.IFS(AA1063="","",AA1063/I1063&gt;=2,I1063*2,AA1063/I1063&lt;2,AA1063)</f>
        <v/>
      </c>
      <c r="AC1063" s="310" t="str">
        <f t="shared" si="136"/>
        <v/>
      </c>
      <c r="AD1063" s="286"/>
      <c r="AE1063" s="305" t="str">
        <f t="shared" si="137"/>
        <v/>
      </c>
      <c r="AF1063" s="311">
        <f t="shared" si="138"/>
        <v>0</v>
      </c>
      <c r="AG1063" s="187"/>
      <c r="AH1063" s="188"/>
    </row>
    <row r="1064" spans="2:34" ht="13.8" outlineLevel="1" x14ac:dyDescent="0.25">
      <c r="B1064" s="1"/>
      <c r="C1064" s="1"/>
      <c r="D1064" s="1"/>
      <c r="E1064" s="2"/>
      <c r="F1064" s="1"/>
      <c r="G1064" s="2"/>
      <c r="H1064" s="286"/>
      <c r="I1064" s="287"/>
      <c r="J1064" s="288" t="str">
        <f t="shared" si="132"/>
        <v/>
      </c>
      <c r="K1064" s="288">
        <f t="shared" si="133"/>
        <v>0</v>
      </c>
      <c r="L1064" s="303"/>
      <c r="M1064" s="304"/>
      <c r="N1064" s="303"/>
      <c r="O1064" s="286"/>
      <c r="P1064" s="305" t="str">
        <f t="shared" si="134"/>
        <v/>
      </c>
      <c r="Q1064" s="304"/>
      <c r="R1064" s="303"/>
      <c r="S1064" s="286"/>
      <c r="T1064" s="305" t="str">
        <f t="shared" si="135"/>
        <v/>
      </c>
      <c r="U1064" s="306" t="str">
        <f t="shared" si="131"/>
        <v/>
      </c>
      <c r="V1064" s="289"/>
      <c r="W1064" s="303"/>
      <c r="X1064" s="286"/>
      <c r="Y1064" s="305" t="str">
        <f>+IF(AND(W1064&gt;0,V1064&lt;&gt;'Data Validation (ROP used only)'!$A$25),SUM(W1064:X1064),"")</f>
        <v/>
      </c>
      <c r="Z1064" s="307">
        <f>IF(OR(V1064='Data Validation (ROP used only)'!$A$25,ISBLANK(W1064),ISERROR(W1064/$I1064)),0,W1064/$I1064)</f>
        <v>0</v>
      </c>
      <c r="AA1064" s="308"/>
      <c r="AB1064" s="309" t="str" cm="1">
        <f t="array" ref="AB1064">_xlfn.IFS(AA1064="","",AA1064/I1064&gt;=2,I1064*2,AA1064/I1064&lt;2,AA1064)</f>
        <v/>
      </c>
      <c r="AC1064" s="310" t="str">
        <f t="shared" si="136"/>
        <v/>
      </c>
      <c r="AD1064" s="286"/>
      <c r="AE1064" s="305" t="str">
        <f t="shared" si="137"/>
        <v/>
      </c>
      <c r="AF1064" s="311">
        <f t="shared" si="138"/>
        <v>0</v>
      </c>
      <c r="AG1064" s="187"/>
      <c r="AH1064" s="188"/>
    </row>
    <row r="1065" spans="2:34" ht="13.8" outlineLevel="1" x14ac:dyDescent="0.25">
      <c r="B1065" s="1"/>
      <c r="C1065" s="1"/>
      <c r="D1065" s="1"/>
      <c r="E1065" s="2"/>
      <c r="F1065" s="1"/>
      <c r="G1065" s="2"/>
      <c r="H1065" s="286"/>
      <c r="I1065" s="287"/>
      <c r="J1065" s="288" t="str">
        <f t="shared" si="132"/>
        <v/>
      </c>
      <c r="K1065" s="288">
        <f t="shared" si="133"/>
        <v>0</v>
      </c>
      <c r="L1065" s="303"/>
      <c r="M1065" s="304"/>
      <c r="N1065" s="303"/>
      <c r="O1065" s="286"/>
      <c r="P1065" s="305" t="str">
        <f t="shared" si="134"/>
        <v/>
      </c>
      <c r="Q1065" s="304"/>
      <c r="R1065" s="303"/>
      <c r="S1065" s="286"/>
      <c r="T1065" s="305" t="str">
        <f t="shared" si="135"/>
        <v/>
      </c>
      <c r="U1065" s="306" t="str">
        <f t="shared" si="131"/>
        <v/>
      </c>
      <c r="V1065" s="289"/>
      <c r="W1065" s="303"/>
      <c r="X1065" s="286"/>
      <c r="Y1065" s="305" t="str">
        <f>+IF(AND(W1065&gt;0,V1065&lt;&gt;'Data Validation (ROP used only)'!$A$25),SUM(W1065:X1065),"")</f>
        <v/>
      </c>
      <c r="Z1065" s="307">
        <f>IF(OR(V1065='Data Validation (ROP used only)'!$A$25,ISBLANK(W1065),ISERROR(W1065/$I1065)),0,W1065/$I1065)</f>
        <v>0</v>
      </c>
      <c r="AA1065" s="308"/>
      <c r="AB1065" s="309" t="str" cm="1">
        <f t="array" ref="AB1065">_xlfn.IFS(AA1065="","",AA1065/I1065&gt;=2,I1065*2,AA1065/I1065&lt;2,AA1065)</f>
        <v/>
      </c>
      <c r="AC1065" s="310" t="str">
        <f t="shared" si="136"/>
        <v/>
      </c>
      <c r="AD1065" s="286"/>
      <c r="AE1065" s="305" t="str">
        <f t="shared" si="137"/>
        <v/>
      </c>
      <c r="AF1065" s="311">
        <f t="shared" si="138"/>
        <v>0</v>
      </c>
      <c r="AG1065" s="187"/>
      <c r="AH1065" s="188"/>
    </row>
    <row r="1066" spans="2:34" ht="13.8" outlineLevel="1" x14ac:dyDescent="0.25">
      <c r="B1066" s="1"/>
      <c r="C1066" s="1"/>
      <c r="D1066" s="1"/>
      <c r="E1066" s="2"/>
      <c r="F1066" s="1"/>
      <c r="G1066" s="2"/>
      <c r="H1066" s="286"/>
      <c r="I1066" s="287"/>
      <c r="J1066" s="288" t="str">
        <f t="shared" si="132"/>
        <v/>
      </c>
      <c r="K1066" s="288">
        <f t="shared" si="133"/>
        <v>0</v>
      </c>
      <c r="L1066" s="303"/>
      <c r="M1066" s="304"/>
      <c r="N1066" s="303"/>
      <c r="O1066" s="286"/>
      <c r="P1066" s="305" t="str">
        <f t="shared" si="134"/>
        <v/>
      </c>
      <c r="Q1066" s="304"/>
      <c r="R1066" s="303"/>
      <c r="S1066" s="286"/>
      <c r="T1066" s="305" t="str">
        <f t="shared" si="135"/>
        <v/>
      </c>
      <c r="U1066" s="306" t="str">
        <f t="shared" si="131"/>
        <v/>
      </c>
      <c r="V1066" s="289"/>
      <c r="W1066" s="303"/>
      <c r="X1066" s="286"/>
      <c r="Y1066" s="305" t="str">
        <f>+IF(AND(W1066&gt;0,V1066&lt;&gt;'Data Validation (ROP used only)'!$A$25),SUM(W1066:X1066),"")</f>
        <v/>
      </c>
      <c r="Z1066" s="307">
        <f>IF(OR(V1066='Data Validation (ROP used only)'!$A$25,ISBLANK(W1066),ISERROR(W1066/$I1066)),0,W1066/$I1066)</f>
        <v>0</v>
      </c>
      <c r="AA1066" s="308"/>
      <c r="AB1066" s="309" t="str" cm="1">
        <f t="array" ref="AB1066">_xlfn.IFS(AA1066="","",AA1066/I1066&gt;=2,I1066*2,AA1066/I1066&lt;2,AA1066)</f>
        <v/>
      </c>
      <c r="AC1066" s="310" t="str">
        <f t="shared" si="136"/>
        <v/>
      </c>
      <c r="AD1066" s="286"/>
      <c r="AE1066" s="305" t="str">
        <f t="shared" si="137"/>
        <v/>
      </c>
      <c r="AF1066" s="311">
        <f t="shared" si="138"/>
        <v>0</v>
      </c>
      <c r="AG1066" s="187"/>
      <c r="AH1066" s="188"/>
    </row>
    <row r="1067" spans="2:34" ht="13.8" outlineLevel="1" x14ac:dyDescent="0.25">
      <c r="B1067" s="1"/>
      <c r="C1067" s="1"/>
      <c r="D1067" s="1"/>
      <c r="E1067" s="2"/>
      <c r="F1067" s="1"/>
      <c r="G1067" s="2"/>
      <c r="H1067" s="286"/>
      <c r="I1067" s="287"/>
      <c r="J1067" s="288" t="str">
        <f t="shared" si="132"/>
        <v/>
      </c>
      <c r="K1067" s="288">
        <f t="shared" si="133"/>
        <v>0</v>
      </c>
      <c r="L1067" s="303"/>
      <c r="M1067" s="304"/>
      <c r="N1067" s="303"/>
      <c r="O1067" s="286"/>
      <c r="P1067" s="305" t="str">
        <f t="shared" si="134"/>
        <v/>
      </c>
      <c r="Q1067" s="304"/>
      <c r="R1067" s="303"/>
      <c r="S1067" s="286"/>
      <c r="T1067" s="305" t="str">
        <f t="shared" si="135"/>
        <v/>
      </c>
      <c r="U1067" s="306" t="str">
        <f t="shared" si="131"/>
        <v/>
      </c>
      <c r="V1067" s="289"/>
      <c r="W1067" s="303"/>
      <c r="X1067" s="286"/>
      <c r="Y1067" s="305" t="str">
        <f>+IF(AND(W1067&gt;0,V1067&lt;&gt;'Data Validation (ROP used only)'!$A$25),SUM(W1067:X1067),"")</f>
        <v/>
      </c>
      <c r="Z1067" s="307">
        <f>IF(OR(V1067='Data Validation (ROP used only)'!$A$25,ISBLANK(W1067),ISERROR(W1067/$I1067)),0,W1067/$I1067)</f>
        <v>0</v>
      </c>
      <c r="AA1067" s="308"/>
      <c r="AB1067" s="309" t="str" cm="1">
        <f t="array" ref="AB1067">_xlfn.IFS(AA1067="","",AA1067/I1067&gt;=2,I1067*2,AA1067/I1067&lt;2,AA1067)</f>
        <v/>
      </c>
      <c r="AC1067" s="310" t="str">
        <f t="shared" si="136"/>
        <v/>
      </c>
      <c r="AD1067" s="286"/>
      <c r="AE1067" s="305" t="str">
        <f t="shared" si="137"/>
        <v/>
      </c>
      <c r="AF1067" s="311">
        <f t="shared" si="138"/>
        <v>0</v>
      </c>
      <c r="AG1067" s="187"/>
      <c r="AH1067" s="188"/>
    </row>
    <row r="1068" spans="2:34" ht="13.8" outlineLevel="1" x14ac:dyDescent="0.25">
      <c r="B1068" s="1"/>
      <c r="C1068" s="1"/>
      <c r="D1068" s="1"/>
      <c r="E1068" s="2"/>
      <c r="F1068" s="1"/>
      <c r="G1068" s="2"/>
      <c r="H1068" s="286"/>
      <c r="I1068" s="287"/>
      <c r="J1068" s="288" t="str">
        <f t="shared" si="132"/>
        <v/>
      </c>
      <c r="K1068" s="288">
        <f t="shared" si="133"/>
        <v>0</v>
      </c>
      <c r="L1068" s="303"/>
      <c r="M1068" s="304"/>
      <c r="N1068" s="303"/>
      <c r="O1068" s="286"/>
      <c r="P1068" s="305" t="str">
        <f t="shared" si="134"/>
        <v/>
      </c>
      <c r="Q1068" s="304"/>
      <c r="R1068" s="303"/>
      <c r="S1068" s="286"/>
      <c r="T1068" s="305" t="str">
        <f t="shared" si="135"/>
        <v/>
      </c>
      <c r="U1068" s="306" t="str">
        <f t="shared" si="131"/>
        <v/>
      </c>
      <c r="V1068" s="289"/>
      <c r="W1068" s="303"/>
      <c r="X1068" s="286"/>
      <c r="Y1068" s="305" t="str">
        <f>+IF(AND(W1068&gt;0,V1068&lt;&gt;'Data Validation (ROP used only)'!$A$25),SUM(W1068:X1068),"")</f>
        <v/>
      </c>
      <c r="Z1068" s="307">
        <f>IF(OR(V1068='Data Validation (ROP used only)'!$A$25,ISBLANK(W1068),ISERROR(W1068/$I1068)),0,W1068/$I1068)</f>
        <v>0</v>
      </c>
      <c r="AA1068" s="308"/>
      <c r="AB1068" s="309" t="str" cm="1">
        <f t="array" ref="AB1068">_xlfn.IFS(AA1068="","",AA1068/I1068&gt;=2,I1068*2,AA1068/I1068&lt;2,AA1068)</f>
        <v/>
      </c>
      <c r="AC1068" s="310" t="str">
        <f t="shared" si="136"/>
        <v/>
      </c>
      <c r="AD1068" s="286"/>
      <c r="AE1068" s="305" t="str">
        <f t="shared" si="137"/>
        <v/>
      </c>
      <c r="AF1068" s="311">
        <f t="shared" si="138"/>
        <v>0</v>
      </c>
      <c r="AG1068" s="187"/>
      <c r="AH1068" s="188"/>
    </row>
    <row r="1069" spans="2:34" ht="13.8" outlineLevel="1" x14ac:dyDescent="0.25">
      <c r="B1069" s="1"/>
      <c r="C1069" s="1"/>
      <c r="D1069" s="1"/>
      <c r="E1069" s="2"/>
      <c r="F1069" s="1"/>
      <c r="G1069" s="2"/>
      <c r="H1069" s="286"/>
      <c r="I1069" s="287"/>
      <c r="J1069" s="288" t="str">
        <f t="shared" si="132"/>
        <v/>
      </c>
      <c r="K1069" s="288">
        <f t="shared" si="133"/>
        <v>0</v>
      </c>
      <c r="L1069" s="303"/>
      <c r="M1069" s="304"/>
      <c r="N1069" s="303"/>
      <c r="O1069" s="286"/>
      <c r="P1069" s="305" t="str">
        <f t="shared" si="134"/>
        <v/>
      </c>
      <c r="Q1069" s="304"/>
      <c r="R1069" s="303"/>
      <c r="S1069" s="286"/>
      <c r="T1069" s="305" t="str">
        <f t="shared" si="135"/>
        <v/>
      </c>
      <c r="U1069" s="306" t="str">
        <f t="shared" si="131"/>
        <v/>
      </c>
      <c r="V1069" s="289"/>
      <c r="W1069" s="303"/>
      <c r="X1069" s="286"/>
      <c r="Y1069" s="305" t="str">
        <f>+IF(AND(W1069&gt;0,V1069&lt;&gt;'Data Validation (ROP used only)'!$A$25),SUM(W1069:X1069),"")</f>
        <v/>
      </c>
      <c r="Z1069" s="307">
        <f>IF(OR(V1069='Data Validation (ROP used only)'!$A$25,ISBLANK(W1069),ISERROR(W1069/$I1069)),0,W1069/$I1069)</f>
        <v>0</v>
      </c>
      <c r="AA1069" s="308"/>
      <c r="AB1069" s="309" t="str" cm="1">
        <f t="array" ref="AB1069">_xlfn.IFS(AA1069="","",AA1069/I1069&gt;=2,I1069*2,AA1069/I1069&lt;2,AA1069)</f>
        <v/>
      </c>
      <c r="AC1069" s="310" t="str">
        <f t="shared" si="136"/>
        <v/>
      </c>
      <c r="AD1069" s="286"/>
      <c r="AE1069" s="305" t="str">
        <f t="shared" si="137"/>
        <v/>
      </c>
      <c r="AF1069" s="311">
        <f t="shared" si="138"/>
        <v>0</v>
      </c>
      <c r="AG1069" s="187"/>
      <c r="AH1069" s="188"/>
    </row>
    <row r="1070" spans="2:34" ht="13.8" outlineLevel="1" x14ac:dyDescent="0.25">
      <c r="B1070" s="1"/>
      <c r="C1070" s="1"/>
      <c r="D1070" s="1"/>
      <c r="E1070" s="2"/>
      <c r="F1070" s="1"/>
      <c r="G1070" s="2"/>
      <c r="H1070" s="286"/>
      <c r="I1070" s="287"/>
      <c r="J1070" s="288" t="str">
        <f t="shared" si="132"/>
        <v/>
      </c>
      <c r="K1070" s="288">
        <f t="shared" si="133"/>
        <v>0</v>
      </c>
      <c r="L1070" s="303"/>
      <c r="M1070" s="304"/>
      <c r="N1070" s="303"/>
      <c r="O1070" s="286"/>
      <c r="P1070" s="305" t="str">
        <f t="shared" si="134"/>
        <v/>
      </c>
      <c r="Q1070" s="304"/>
      <c r="R1070" s="303"/>
      <c r="S1070" s="286"/>
      <c r="T1070" s="305" t="str">
        <f t="shared" si="135"/>
        <v/>
      </c>
      <c r="U1070" s="306" t="str">
        <f t="shared" si="131"/>
        <v/>
      </c>
      <c r="V1070" s="289"/>
      <c r="W1070" s="303"/>
      <c r="X1070" s="286"/>
      <c r="Y1070" s="305" t="str">
        <f>+IF(AND(W1070&gt;0,V1070&lt;&gt;'Data Validation (ROP used only)'!$A$25),SUM(W1070:X1070),"")</f>
        <v/>
      </c>
      <c r="Z1070" s="307">
        <f>IF(OR(V1070='Data Validation (ROP used only)'!$A$25,ISBLANK(W1070),ISERROR(W1070/$I1070)),0,W1070/$I1070)</f>
        <v>0</v>
      </c>
      <c r="AA1070" s="308"/>
      <c r="AB1070" s="309" t="str" cm="1">
        <f t="array" ref="AB1070">_xlfn.IFS(AA1070="","",AA1070/I1070&gt;=2,I1070*2,AA1070/I1070&lt;2,AA1070)</f>
        <v/>
      </c>
      <c r="AC1070" s="310" t="str">
        <f t="shared" si="136"/>
        <v/>
      </c>
      <c r="AD1070" s="286"/>
      <c r="AE1070" s="305" t="str">
        <f t="shared" si="137"/>
        <v/>
      </c>
      <c r="AF1070" s="311">
        <f t="shared" si="138"/>
        <v>0</v>
      </c>
      <c r="AG1070" s="187"/>
      <c r="AH1070" s="188"/>
    </row>
    <row r="1071" spans="2:34" ht="13.8" outlineLevel="1" x14ac:dyDescent="0.25">
      <c r="B1071" s="1"/>
      <c r="C1071" s="1"/>
      <c r="D1071" s="1"/>
      <c r="E1071" s="2"/>
      <c r="F1071" s="1"/>
      <c r="G1071" s="2"/>
      <c r="H1071" s="286"/>
      <c r="I1071" s="287"/>
      <c r="J1071" s="288" t="str">
        <f t="shared" si="132"/>
        <v/>
      </c>
      <c r="K1071" s="288">
        <f t="shared" si="133"/>
        <v>0</v>
      </c>
      <c r="L1071" s="303"/>
      <c r="M1071" s="304"/>
      <c r="N1071" s="303"/>
      <c r="O1071" s="286"/>
      <c r="P1071" s="305" t="str">
        <f t="shared" si="134"/>
        <v/>
      </c>
      <c r="Q1071" s="304"/>
      <c r="R1071" s="303"/>
      <c r="S1071" s="286"/>
      <c r="T1071" s="305" t="str">
        <f t="shared" si="135"/>
        <v/>
      </c>
      <c r="U1071" s="306" t="str">
        <f t="shared" si="131"/>
        <v/>
      </c>
      <c r="V1071" s="289"/>
      <c r="W1071" s="303"/>
      <c r="X1071" s="286"/>
      <c r="Y1071" s="305" t="str">
        <f>+IF(AND(W1071&gt;0,V1071&lt;&gt;'Data Validation (ROP used only)'!$A$25),SUM(W1071:X1071),"")</f>
        <v/>
      </c>
      <c r="Z1071" s="307">
        <f>IF(OR(V1071='Data Validation (ROP used only)'!$A$25,ISBLANK(W1071),ISERROR(W1071/$I1071)),0,W1071/$I1071)</f>
        <v>0</v>
      </c>
      <c r="AA1071" s="308"/>
      <c r="AB1071" s="309" t="str" cm="1">
        <f t="array" ref="AB1071">_xlfn.IFS(AA1071="","",AA1071/I1071&gt;=2,I1071*2,AA1071/I1071&lt;2,AA1071)</f>
        <v/>
      </c>
      <c r="AC1071" s="310" t="str">
        <f t="shared" si="136"/>
        <v/>
      </c>
      <c r="AD1071" s="286"/>
      <c r="AE1071" s="305" t="str">
        <f t="shared" si="137"/>
        <v/>
      </c>
      <c r="AF1071" s="311">
        <f t="shared" si="138"/>
        <v>0</v>
      </c>
      <c r="AG1071" s="187"/>
      <c r="AH1071" s="188"/>
    </row>
    <row r="1072" spans="2:34" ht="13.8" outlineLevel="1" x14ac:dyDescent="0.25">
      <c r="B1072" s="1"/>
      <c r="C1072" s="1"/>
      <c r="D1072" s="1"/>
      <c r="E1072" s="2"/>
      <c r="F1072" s="1"/>
      <c r="G1072" s="2"/>
      <c r="H1072" s="286"/>
      <c r="I1072" s="287"/>
      <c r="J1072" s="288" t="str">
        <f t="shared" si="132"/>
        <v/>
      </c>
      <c r="K1072" s="288">
        <f t="shared" si="133"/>
        <v>0</v>
      </c>
      <c r="L1072" s="303"/>
      <c r="M1072" s="304"/>
      <c r="N1072" s="303"/>
      <c r="O1072" s="286"/>
      <c r="P1072" s="305" t="str">
        <f t="shared" si="134"/>
        <v/>
      </c>
      <c r="Q1072" s="304"/>
      <c r="R1072" s="303"/>
      <c r="S1072" s="286"/>
      <c r="T1072" s="305" t="str">
        <f t="shared" si="135"/>
        <v/>
      </c>
      <c r="U1072" s="306" t="str">
        <f t="shared" si="131"/>
        <v/>
      </c>
      <c r="V1072" s="289"/>
      <c r="W1072" s="303"/>
      <c r="X1072" s="286"/>
      <c r="Y1072" s="305" t="str">
        <f>+IF(AND(W1072&gt;0,V1072&lt;&gt;'Data Validation (ROP used only)'!$A$25),SUM(W1072:X1072),"")</f>
        <v/>
      </c>
      <c r="Z1072" s="307">
        <f>IF(OR(V1072='Data Validation (ROP used only)'!$A$25,ISBLANK(W1072),ISERROR(W1072/$I1072)),0,W1072/$I1072)</f>
        <v>0</v>
      </c>
      <c r="AA1072" s="308"/>
      <c r="AB1072" s="309" t="str" cm="1">
        <f t="array" ref="AB1072">_xlfn.IFS(AA1072="","",AA1072/I1072&gt;=2,I1072*2,AA1072/I1072&lt;2,AA1072)</f>
        <v/>
      </c>
      <c r="AC1072" s="310" t="str">
        <f t="shared" si="136"/>
        <v/>
      </c>
      <c r="AD1072" s="286"/>
      <c r="AE1072" s="305" t="str">
        <f t="shared" si="137"/>
        <v/>
      </c>
      <c r="AF1072" s="311">
        <f t="shared" si="138"/>
        <v>0</v>
      </c>
      <c r="AG1072" s="187"/>
      <c r="AH1072" s="188"/>
    </row>
    <row r="1073" spans="2:34" ht="13.8" outlineLevel="1" x14ac:dyDescent="0.25">
      <c r="B1073" s="1"/>
      <c r="C1073" s="1"/>
      <c r="D1073" s="1"/>
      <c r="E1073" s="2"/>
      <c r="F1073" s="1"/>
      <c r="G1073" s="2"/>
      <c r="H1073" s="286"/>
      <c r="I1073" s="287"/>
      <c r="J1073" s="288" t="str">
        <f t="shared" si="132"/>
        <v/>
      </c>
      <c r="K1073" s="288">
        <f t="shared" si="133"/>
        <v>0</v>
      </c>
      <c r="L1073" s="303"/>
      <c r="M1073" s="304"/>
      <c r="N1073" s="303"/>
      <c r="O1073" s="286"/>
      <c r="P1073" s="305" t="str">
        <f t="shared" si="134"/>
        <v/>
      </c>
      <c r="Q1073" s="304"/>
      <c r="R1073" s="303"/>
      <c r="S1073" s="286"/>
      <c r="T1073" s="305" t="str">
        <f t="shared" si="135"/>
        <v/>
      </c>
      <c r="U1073" s="306" t="str">
        <f t="shared" si="131"/>
        <v/>
      </c>
      <c r="V1073" s="289"/>
      <c r="W1073" s="303"/>
      <c r="X1073" s="286"/>
      <c r="Y1073" s="305" t="str">
        <f>+IF(AND(W1073&gt;0,V1073&lt;&gt;'Data Validation (ROP used only)'!$A$25),SUM(W1073:X1073),"")</f>
        <v/>
      </c>
      <c r="Z1073" s="307">
        <f>IF(OR(V1073='Data Validation (ROP used only)'!$A$25,ISBLANK(W1073),ISERROR(W1073/$I1073)),0,W1073/$I1073)</f>
        <v>0</v>
      </c>
      <c r="AA1073" s="308"/>
      <c r="AB1073" s="309" t="str" cm="1">
        <f t="array" ref="AB1073">_xlfn.IFS(AA1073="","",AA1073/I1073&gt;=2,I1073*2,AA1073/I1073&lt;2,AA1073)</f>
        <v/>
      </c>
      <c r="AC1073" s="310" t="str">
        <f t="shared" si="136"/>
        <v/>
      </c>
      <c r="AD1073" s="286"/>
      <c r="AE1073" s="305" t="str">
        <f t="shared" si="137"/>
        <v/>
      </c>
      <c r="AF1073" s="311">
        <f t="shared" si="138"/>
        <v>0</v>
      </c>
      <c r="AG1073" s="187"/>
      <c r="AH1073" s="188"/>
    </row>
    <row r="1074" spans="2:34" ht="13.8" outlineLevel="1" x14ac:dyDescent="0.25">
      <c r="B1074" s="1"/>
      <c r="C1074" s="1"/>
      <c r="D1074" s="1"/>
      <c r="E1074" s="2"/>
      <c r="F1074" s="1"/>
      <c r="G1074" s="2"/>
      <c r="H1074" s="286"/>
      <c r="I1074" s="287"/>
      <c r="J1074" s="288" t="str">
        <f t="shared" si="132"/>
        <v/>
      </c>
      <c r="K1074" s="288">
        <f t="shared" si="133"/>
        <v>0</v>
      </c>
      <c r="L1074" s="303"/>
      <c r="M1074" s="304"/>
      <c r="N1074" s="303"/>
      <c r="O1074" s="286"/>
      <c r="P1074" s="305" t="str">
        <f t="shared" si="134"/>
        <v/>
      </c>
      <c r="Q1074" s="304"/>
      <c r="R1074" s="303"/>
      <c r="S1074" s="286"/>
      <c r="T1074" s="305" t="str">
        <f t="shared" si="135"/>
        <v/>
      </c>
      <c r="U1074" s="306" t="str">
        <f t="shared" si="131"/>
        <v/>
      </c>
      <c r="V1074" s="289"/>
      <c r="W1074" s="303"/>
      <c r="X1074" s="286"/>
      <c r="Y1074" s="305" t="str">
        <f>+IF(AND(W1074&gt;0,V1074&lt;&gt;'Data Validation (ROP used only)'!$A$25),SUM(W1074:X1074),"")</f>
        <v/>
      </c>
      <c r="Z1074" s="307">
        <f>IF(OR(V1074='Data Validation (ROP used only)'!$A$25,ISBLANK(W1074),ISERROR(W1074/$I1074)),0,W1074/$I1074)</f>
        <v>0</v>
      </c>
      <c r="AA1074" s="308"/>
      <c r="AB1074" s="309" t="str" cm="1">
        <f t="array" ref="AB1074">_xlfn.IFS(AA1074="","",AA1074/I1074&gt;=2,I1074*2,AA1074/I1074&lt;2,AA1074)</f>
        <v/>
      </c>
      <c r="AC1074" s="310" t="str">
        <f t="shared" si="136"/>
        <v/>
      </c>
      <c r="AD1074" s="286"/>
      <c r="AE1074" s="305" t="str">
        <f t="shared" si="137"/>
        <v/>
      </c>
      <c r="AF1074" s="311">
        <f t="shared" si="138"/>
        <v>0</v>
      </c>
      <c r="AG1074" s="187"/>
      <c r="AH1074" s="188"/>
    </row>
    <row r="1075" spans="2:34" ht="13.8" outlineLevel="1" x14ac:dyDescent="0.25">
      <c r="B1075" s="1"/>
      <c r="C1075" s="1"/>
      <c r="D1075" s="1"/>
      <c r="E1075" s="2"/>
      <c r="F1075" s="1"/>
      <c r="G1075" s="2"/>
      <c r="H1075" s="286"/>
      <c r="I1075" s="287"/>
      <c r="J1075" s="288" t="str">
        <f t="shared" si="132"/>
        <v/>
      </c>
      <c r="K1075" s="288">
        <f t="shared" si="133"/>
        <v>0</v>
      </c>
      <c r="L1075" s="303"/>
      <c r="M1075" s="304"/>
      <c r="N1075" s="303"/>
      <c r="O1075" s="286"/>
      <c r="P1075" s="305" t="str">
        <f t="shared" si="134"/>
        <v/>
      </c>
      <c r="Q1075" s="304"/>
      <c r="R1075" s="303"/>
      <c r="S1075" s="286"/>
      <c r="T1075" s="305" t="str">
        <f t="shared" si="135"/>
        <v/>
      </c>
      <c r="U1075" s="306" t="str">
        <f t="shared" si="131"/>
        <v/>
      </c>
      <c r="V1075" s="289"/>
      <c r="W1075" s="303"/>
      <c r="X1075" s="286"/>
      <c r="Y1075" s="305" t="str">
        <f>+IF(AND(W1075&gt;0,V1075&lt;&gt;'Data Validation (ROP used only)'!$A$25),SUM(W1075:X1075),"")</f>
        <v/>
      </c>
      <c r="Z1075" s="307">
        <f>IF(OR(V1075='Data Validation (ROP used only)'!$A$25,ISBLANK(W1075),ISERROR(W1075/$I1075)),0,W1075/$I1075)</f>
        <v>0</v>
      </c>
      <c r="AA1075" s="308"/>
      <c r="AB1075" s="309" t="str" cm="1">
        <f t="array" ref="AB1075">_xlfn.IFS(AA1075="","",AA1075/I1075&gt;=2,I1075*2,AA1075/I1075&lt;2,AA1075)</f>
        <v/>
      </c>
      <c r="AC1075" s="310" t="str">
        <f t="shared" si="136"/>
        <v/>
      </c>
      <c r="AD1075" s="286"/>
      <c r="AE1075" s="305" t="str">
        <f t="shared" si="137"/>
        <v/>
      </c>
      <c r="AF1075" s="311">
        <f t="shared" si="138"/>
        <v>0</v>
      </c>
      <c r="AG1075" s="187"/>
      <c r="AH1075" s="188"/>
    </row>
    <row r="1076" spans="2:34" ht="13.8" outlineLevel="1" x14ac:dyDescent="0.25">
      <c r="B1076" s="1"/>
      <c r="C1076" s="1"/>
      <c r="D1076" s="1"/>
      <c r="E1076" s="2"/>
      <c r="F1076" s="1"/>
      <c r="G1076" s="2"/>
      <c r="H1076" s="286"/>
      <c r="I1076" s="287"/>
      <c r="J1076" s="288" t="str">
        <f t="shared" si="132"/>
        <v/>
      </c>
      <c r="K1076" s="288">
        <f t="shared" si="133"/>
        <v>0</v>
      </c>
      <c r="L1076" s="303"/>
      <c r="M1076" s="304"/>
      <c r="N1076" s="303"/>
      <c r="O1076" s="286"/>
      <c r="P1076" s="305" t="str">
        <f t="shared" si="134"/>
        <v/>
      </c>
      <c r="Q1076" s="304"/>
      <c r="R1076" s="303"/>
      <c r="S1076" s="286"/>
      <c r="T1076" s="305" t="str">
        <f t="shared" si="135"/>
        <v/>
      </c>
      <c r="U1076" s="306" t="str">
        <f t="shared" si="131"/>
        <v/>
      </c>
      <c r="V1076" s="289"/>
      <c r="W1076" s="303"/>
      <c r="X1076" s="286"/>
      <c r="Y1076" s="305" t="str">
        <f>+IF(AND(W1076&gt;0,V1076&lt;&gt;'Data Validation (ROP used only)'!$A$25),SUM(W1076:X1076),"")</f>
        <v/>
      </c>
      <c r="Z1076" s="307">
        <f>IF(OR(V1076='Data Validation (ROP used only)'!$A$25,ISBLANK(W1076),ISERROR(W1076/$I1076)),0,W1076/$I1076)</f>
        <v>0</v>
      </c>
      <c r="AA1076" s="308"/>
      <c r="AB1076" s="309" t="str" cm="1">
        <f t="array" ref="AB1076">_xlfn.IFS(AA1076="","",AA1076/I1076&gt;=2,I1076*2,AA1076/I1076&lt;2,AA1076)</f>
        <v/>
      </c>
      <c r="AC1076" s="310" t="str">
        <f t="shared" si="136"/>
        <v/>
      </c>
      <c r="AD1076" s="286"/>
      <c r="AE1076" s="305" t="str">
        <f t="shared" si="137"/>
        <v/>
      </c>
      <c r="AF1076" s="311">
        <f t="shared" si="138"/>
        <v>0</v>
      </c>
      <c r="AG1076" s="187"/>
      <c r="AH1076" s="188"/>
    </row>
    <row r="1077" spans="2:34" ht="13.8" outlineLevel="1" x14ac:dyDescent="0.25">
      <c r="B1077" s="1"/>
      <c r="C1077" s="1"/>
      <c r="D1077" s="1"/>
      <c r="E1077" s="2"/>
      <c r="F1077" s="1"/>
      <c r="G1077" s="2"/>
      <c r="H1077" s="286"/>
      <c r="I1077" s="287"/>
      <c r="J1077" s="288" t="str">
        <f t="shared" si="132"/>
        <v/>
      </c>
      <c r="K1077" s="288">
        <f t="shared" si="133"/>
        <v>0</v>
      </c>
      <c r="L1077" s="303"/>
      <c r="M1077" s="304"/>
      <c r="N1077" s="303"/>
      <c r="O1077" s="286"/>
      <c r="P1077" s="305" t="str">
        <f t="shared" si="134"/>
        <v/>
      </c>
      <c r="Q1077" s="304"/>
      <c r="R1077" s="303"/>
      <c r="S1077" s="286"/>
      <c r="T1077" s="305" t="str">
        <f t="shared" si="135"/>
        <v/>
      </c>
      <c r="U1077" s="306" t="str">
        <f t="shared" si="131"/>
        <v/>
      </c>
      <c r="V1077" s="289"/>
      <c r="W1077" s="303"/>
      <c r="X1077" s="286"/>
      <c r="Y1077" s="305" t="str">
        <f>+IF(AND(W1077&gt;0,V1077&lt;&gt;'Data Validation (ROP used only)'!$A$25),SUM(W1077:X1077),"")</f>
        <v/>
      </c>
      <c r="Z1077" s="307">
        <f>IF(OR(V1077='Data Validation (ROP used only)'!$A$25,ISBLANK(W1077),ISERROR(W1077/$I1077)),0,W1077/$I1077)</f>
        <v>0</v>
      </c>
      <c r="AA1077" s="308"/>
      <c r="AB1077" s="309" t="str" cm="1">
        <f t="array" ref="AB1077">_xlfn.IFS(AA1077="","",AA1077/I1077&gt;=2,I1077*2,AA1077/I1077&lt;2,AA1077)</f>
        <v/>
      </c>
      <c r="AC1077" s="310" t="str">
        <f t="shared" si="136"/>
        <v/>
      </c>
      <c r="AD1077" s="286"/>
      <c r="AE1077" s="305" t="str">
        <f t="shared" si="137"/>
        <v/>
      </c>
      <c r="AF1077" s="311">
        <f t="shared" si="138"/>
        <v>0</v>
      </c>
      <c r="AG1077" s="187"/>
      <c r="AH1077" s="188"/>
    </row>
    <row r="1078" spans="2:34" ht="13.8" outlineLevel="1" x14ac:dyDescent="0.25">
      <c r="B1078" s="1"/>
      <c r="C1078" s="1"/>
      <c r="D1078" s="1"/>
      <c r="E1078" s="2"/>
      <c r="F1078" s="1"/>
      <c r="G1078" s="2"/>
      <c r="H1078" s="286"/>
      <c r="I1078" s="287"/>
      <c r="J1078" s="288" t="str">
        <f t="shared" si="132"/>
        <v/>
      </c>
      <c r="K1078" s="288">
        <f t="shared" si="133"/>
        <v>0</v>
      </c>
      <c r="L1078" s="303"/>
      <c r="M1078" s="304"/>
      <c r="N1078" s="303"/>
      <c r="O1078" s="286"/>
      <c r="P1078" s="305" t="str">
        <f t="shared" si="134"/>
        <v/>
      </c>
      <c r="Q1078" s="304"/>
      <c r="R1078" s="303"/>
      <c r="S1078" s="286"/>
      <c r="T1078" s="305" t="str">
        <f t="shared" si="135"/>
        <v/>
      </c>
      <c r="U1078" s="306" t="str">
        <f t="shared" si="131"/>
        <v/>
      </c>
      <c r="V1078" s="289"/>
      <c r="W1078" s="303"/>
      <c r="X1078" s="286"/>
      <c r="Y1078" s="305" t="str">
        <f>+IF(AND(W1078&gt;0,V1078&lt;&gt;'Data Validation (ROP used only)'!$A$25),SUM(W1078:X1078),"")</f>
        <v/>
      </c>
      <c r="Z1078" s="307">
        <f>IF(OR(V1078='Data Validation (ROP used only)'!$A$25,ISBLANK(W1078),ISERROR(W1078/$I1078)),0,W1078/$I1078)</f>
        <v>0</v>
      </c>
      <c r="AA1078" s="308"/>
      <c r="AB1078" s="309" t="str" cm="1">
        <f t="array" ref="AB1078">_xlfn.IFS(AA1078="","",AA1078/I1078&gt;=2,I1078*2,AA1078/I1078&lt;2,AA1078)</f>
        <v/>
      </c>
      <c r="AC1078" s="310" t="str">
        <f t="shared" si="136"/>
        <v/>
      </c>
      <c r="AD1078" s="286"/>
      <c r="AE1078" s="305" t="str">
        <f t="shared" si="137"/>
        <v/>
      </c>
      <c r="AF1078" s="311">
        <f t="shared" si="138"/>
        <v>0</v>
      </c>
      <c r="AG1078" s="187"/>
      <c r="AH1078" s="188"/>
    </row>
    <row r="1079" spans="2:34" ht="13.8" outlineLevel="1" x14ac:dyDescent="0.25">
      <c r="B1079" s="1"/>
      <c r="C1079" s="1"/>
      <c r="D1079" s="1"/>
      <c r="E1079" s="2"/>
      <c r="F1079" s="1"/>
      <c r="G1079" s="2"/>
      <c r="H1079" s="286"/>
      <c r="I1079" s="287"/>
      <c r="J1079" s="288" t="str">
        <f t="shared" si="132"/>
        <v/>
      </c>
      <c r="K1079" s="288">
        <f t="shared" si="133"/>
        <v>0</v>
      </c>
      <c r="L1079" s="303"/>
      <c r="M1079" s="304"/>
      <c r="N1079" s="303"/>
      <c r="O1079" s="286"/>
      <c r="P1079" s="305" t="str">
        <f t="shared" si="134"/>
        <v/>
      </c>
      <c r="Q1079" s="304"/>
      <c r="R1079" s="303"/>
      <c r="S1079" s="286"/>
      <c r="T1079" s="305" t="str">
        <f t="shared" si="135"/>
        <v/>
      </c>
      <c r="U1079" s="306" t="str">
        <f t="shared" si="131"/>
        <v/>
      </c>
      <c r="V1079" s="289"/>
      <c r="W1079" s="303"/>
      <c r="X1079" s="286"/>
      <c r="Y1079" s="305" t="str">
        <f>+IF(AND(W1079&gt;0,V1079&lt;&gt;'Data Validation (ROP used only)'!$A$25),SUM(W1079:X1079),"")</f>
        <v/>
      </c>
      <c r="Z1079" s="307">
        <f>IF(OR(V1079='Data Validation (ROP used only)'!$A$25,ISBLANK(W1079),ISERROR(W1079/$I1079)),0,W1079/$I1079)</f>
        <v>0</v>
      </c>
      <c r="AA1079" s="308"/>
      <c r="AB1079" s="309" t="str" cm="1">
        <f t="array" ref="AB1079">_xlfn.IFS(AA1079="","",AA1079/I1079&gt;=2,I1079*2,AA1079/I1079&lt;2,AA1079)</f>
        <v/>
      </c>
      <c r="AC1079" s="310" t="str">
        <f t="shared" si="136"/>
        <v/>
      </c>
      <c r="AD1079" s="286"/>
      <c r="AE1079" s="305" t="str">
        <f t="shared" si="137"/>
        <v/>
      </c>
      <c r="AF1079" s="311">
        <f t="shared" si="138"/>
        <v>0</v>
      </c>
      <c r="AG1079" s="187"/>
      <c r="AH1079" s="188"/>
    </row>
    <row r="1080" spans="2:34" ht="13.8" outlineLevel="1" x14ac:dyDescent="0.25">
      <c r="B1080" s="1"/>
      <c r="C1080" s="1"/>
      <c r="D1080" s="1"/>
      <c r="E1080" s="2"/>
      <c r="F1080" s="1"/>
      <c r="G1080" s="2"/>
      <c r="H1080" s="286"/>
      <c r="I1080" s="287"/>
      <c r="J1080" s="288" t="str">
        <f t="shared" si="132"/>
        <v/>
      </c>
      <c r="K1080" s="288">
        <f t="shared" si="133"/>
        <v>0</v>
      </c>
      <c r="L1080" s="303"/>
      <c r="M1080" s="304"/>
      <c r="N1080" s="303"/>
      <c r="O1080" s="286"/>
      <c r="P1080" s="305" t="str">
        <f t="shared" si="134"/>
        <v/>
      </c>
      <c r="Q1080" s="304"/>
      <c r="R1080" s="303"/>
      <c r="S1080" s="286"/>
      <c r="T1080" s="305" t="str">
        <f t="shared" si="135"/>
        <v/>
      </c>
      <c r="U1080" s="306" t="str">
        <f t="shared" si="131"/>
        <v/>
      </c>
      <c r="V1080" s="289"/>
      <c r="W1080" s="303"/>
      <c r="X1080" s="286"/>
      <c r="Y1080" s="305" t="str">
        <f>+IF(AND(W1080&gt;0,V1080&lt;&gt;'Data Validation (ROP used only)'!$A$25),SUM(W1080:X1080),"")</f>
        <v/>
      </c>
      <c r="Z1080" s="307">
        <f>IF(OR(V1080='Data Validation (ROP used only)'!$A$25,ISBLANK(W1080),ISERROR(W1080/$I1080)),0,W1080/$I1080)</f>
        <v>0</v>
      </c>
      <c r="AA1080" s="308"/>
      <c r="AB1080" s="309" t="str" cm="1">
        <f t="array" ref="AB1080">_xlfn.IFS(AA1080="","",AA1080/I1080&gt;=2,I1080*2,AA1080/I1080&lt;2,AA1080)</f>
        <v/>
      </c>
      <c r="AC1080" s="310" t="str">
        <f t="shared" si="136"/>
        <v/>
      </c>
      <c r="AD1080" s="286"/>
      <c r="AE1080" s="305" t="str">
        <f t="shared" si="137"/>
        <v/>
      </c>
      <c r="AF1080" s="311">
        <f t="shared" si="138"/>
        <v>0</v>
      </c>
      <c r="AG1080" s="187"/>
      <c r="AH1080" s="188"/>
    </row>
    <row r="1081" spans="2:34" ht="13.8" outlineLevel="1" x14ac:dyDescent="0.25">
      <c r="B1081" s="1"/>
      <c r="C1081" s="1"/>
      <c r="D1081" s="1"/>
      <c r="E1081" s="2"/>
      <c r="F1081" s="1"/>
      <c r="G1081" s="2"/>
      <c r="H1081" s="286"/>
      <c r="I1081" s="287"/>
      <c r="J1081" s="288" t="str">
        <f t="shared" si="132"/>
        <v/>
      </c>
      <c r="K1081" s="288">
        <f t="shared" si="133"/>
        <v>0</v>
      </c>
      <c r="L1081" s="303"/>
      <c r="M1081" s="304"/>
      <c r="N1081" s="303"/>
      <c r="O1081" s="286"/>
      <c r="P1081" s="305" t="str">
        <f t="shared" si="134"/>
        <v/>
      </c>
      <c r="Q1081" s="304"/>
      <c r="R1081" s="303"/>
      <c r="S1081" s="286"/>
      <c r="T1081" s="305" t="str">
        <f t="shared" si="135"/>
        <v/>
      </c>
      <c r="U1081" s="306" t="str">
        <f t="shared" si="131"/>
        <v/>
      </c>
      <c r="V1081" s="289"/>
      <c r="W1081" s="303"/>
      <c r="X1081" s="286"/>
      <c r="Y1081" s="305" t="str">
        <f>+IF(AND(W1081&gt;0,V1081&lt;&gt;'Data Validation (ROP used only)'!$A$25),SUM(W1081:X1081),"")</f>
        <v/>
      </c>
      <c r="Z1081" s="307">
        <f>IF(OR(V1081='Data Validation (ROP used only)'!$A$25,ISBLANK(W1081),ISERROR(W1081/$I1081)),0,W1081/$I1081)</f>
        <v>0</v>
      </c>
      <c r="AA1081" s="308"/>
      <c r="AB1081" s="309" t="str" cm="1">
        <f t="array" ref="AB1081">_xlfn.IFS(AA1081="","",AA1081/I1081&gt;=2,I1081*2,AA1081/I1081&lt;2,AA1081)</f>
        <v/>
      </c>
      <c r="AC1081" s="310" t="str">
        <f t="shared" si="136"/>
        <v/>
      </c>
      <c r="AD1081" s="286"/>
      <c r="AE1081" s="305" t="str">
        <f t="shared" si="137"/>
        <v/>
      </c>
      <c r="AF1081" s="311">
        <f t="shared" si="138"/>
        <v>0</v>
      </c>
      <c r="AG1081" s="187"/>
      <c r="AH1081" s="188"/>
    </row>
    <row r="1082" spans="2:34" ht="13.8" outlineLevel="1" x14ac:dyDescent="0.25">
      <c r="B1082" s="1"/>
      <c r="C1082" s="1"/>
      <c r="D1082" s="1"/>
      <c r="E1082" s="2"/>
      <c r="F1082" s="1"/>
      <c r="G1082" s="2"/>
      <c r="H1082" s="286"/>
      <c r="I1082" s="287"/>
      <c r="J1082" s="288" t="str">
        <f t="shared" si="132"/>
        <v/>
      </c>
      <c r="K1082" s="288">
        <f t="shared" si="133"/>
        <v>0</v>
      </c>
      <c r="L1082" s="303"/>
      <c r="M1082" s="304"/>
      <c r="N1082" s="303"/>
      <c r="O1082" s="286"/>
      <c r="P1082" s="305" t="str">
        <f t="shared" si="134"/>
        <v/>
      </c>
      <c r="Q1082" s="304"/>
      <c r="R1082" s="303"/>
      <c r="S1082" s="286"/>
      <c r="T1082" s="305" t="str">
        <f t="shared" si="135"/>
        <v/>
      </c>
      <c r="U1082" s="306" t="str">
        <f t="shared" si="131"/>
        <v/>
      </c>
      <c r="V1082" s="289"/>
      <c r="W1082" s="303"/>
      <c r="X1082" s="286"/>
      <c r="Y1082" s="305" t="str">
        <f>+IF(AND(W1082&gt;0,V1082&lt;&gt;'Data Validation (ROP used only)'!$A$25),SUM(W1082:X1082),"")</f>
        <v/>
      </c>
      <c r="Z1082" s="307">
        <f>IF(OR(V1082='Data Validation (ROP used only)'!$A$25,ISBLANK(W1082),ISERROR(W1082/$I1082)),0,W1082/$I1082)</f>
        <v>0</v>
      </c>
      <c r="AA1082" s="308"/>
      <c r="AB1082" s="309" t="str" cm="1">
        <f t="array" ref="AB1082">_xlfn.IFS(AA1082="","",AA1082/I1082&gt;=2,I1082*2,AA1082/I1082&lt;2,AA1082)</f>
        <v/>
      </c>
      <c r="AC1082" s="310" t="str">
        <f t="shared" si="136"/>
        <v/>
      </c>
      <c r="AD1082" s="286"/>
      <c r="AE1082" s="305" t="str">
        <f t="shared" si="137"/>
        <v/>
      </c>
      <c r="AF1082" s="311">
        <f t="shared" si="138"/>
        <v>0</v>
      </c>
      <c r="AG1082" s="187"/>
      <c r="AH1082" s="188"/>
    </row>
    <row r="1083" spans="2:34" ht="13.8" outlineLevel="1" x14ac:dyDescent="0.25">
      <c r="B1083" s="1"/>
      <c r="C1083" s="1"/>
      <c r="D1083" s="1"/>
      <c r="E1083" s="2"/>
      <c r="F1083" s="1"/>
      <c r="G1083" s="2"/>
      <c r="H1083" s="286"/>
      <c r="I1083" s="287"/>
      <c r="J1083" s="288" t="str">
        <f t="shared" si="132"/>
        <v/>
      </c>
      <c r="K1083" s="288">
        <f t="shared" si="133"/>
        <v>0</v>
      </c>
      <c r="L1083" s="303"/>
      <c r="M1083" s="304"/>
      <c r="N1083" s="303"/>
      <c r="O1083" s="286"/>
      <c r="P1083" s="305" t="str">
        <f t="shared" si="134"/>
        <v/>
      </c>
      <c r="Q1083" s="304"/>
      <c r="R1083" s="303"/>
      <c r="S1083" s="286"/>
      <c r="T1083" s="305" t="str">
        <f t="shared" si="135"/>
        <v/>
      </c>
      <c r="U1083" s="306" t="str">
        <f t="shared" si="131"/>
        <v/>
      </c>
      <c r="V1083" s="289"/>
      <c r="W1083" s="303"/>
      <c r="X1083" s="286"/>
      <c r="Y1083" s="305" t="str">
        <f>+IF(AND(W1083&gt;0,V1083&lt;&gt;'Data Validation (ROP used only)'!$A$25),SUM(W1083:X1083),"")</f>
        <v/>
      </c>
      <c r="Z1083" s="307">
        <f>IF(OR(V1083='Data Validation (ROP used only)'!$A$25,ISBLANK(W1083),ISERROR(W1083/$I1083)),0,W1083/$I1083)</f>
        <v>0</v>
      </c>
      <c r="AA1083" s="308"/>
      <c r="AB1083" s="309" t="str" cm="1">
        <f t="array" ref="AB1083">_xlfn.IFS(AA1083="","",AA1083/I1083&gt;=2,I1083*2,AA1083/I1083&lt;2,AA1083)</f>
        <v/>
      </c>
      <c r="AC1083" s="310" t="str">
        <f t="shared" si="136"/>
        <v/>
      </c>
      <c r="AD1083" s="286"/>
      <c r="AE1083" s="305" t="str">
        <f t="shared" si="137"/>
        <v/>
      </c>
      <c r="AF1083" s="311">
        <f t="shared" si="138"/>
        <v>0</v>
      </c>
      <c r="AG1083" s="187"/>
      <c r="AH1083" s="188"/>
    </row>
    <row r="1084" spans="2:34" ht="13.8" outlineLevel="1" x14ac:dyDescent="0.25">
      <c r="B1084" s="1"/>
      <c r="C1084" s="1"/>
      <c r="D1084" s="1"/>
      <c r="E1084" s="2"/>
      <c r="F1084" s="1"/>
      <c r="G1084" s="2"/>
      <c r="H1084" s="286"/>
      <c r="I1084" s="287"/>
      <c r="J1084" s="288" t="str">
        <f t="shared" si="132"/>
        <v/>
      </c>
      <c r="K1084" s="288">
        <f t="shared" si="133"/>
        <v>0</v>
      </c>
      <c r="L1084" s="303"/>
      <c r="M1084" s="304"/>
      <c r="N1084" s="303"/>
      <c r="O1084" s="286"/>
      <c r="P1084" s="305" t="str">
        <f t="shared" si="134"/>
        <v/>
      </c>
      <c r="Q1084" s="304"/>
      <c r="R1084" s="303"/>
      <c r="S1084" s="286"/>
      <c r="T1084" s="305" t="str">
        <f t="shared" si="135"/>
        <v/>
      </c>
      <c r="U1084" s="306" t="str">
        <f t="shared" si="131"/>
        <v/>
      </c>
      <c r="V1084" s="289"/>
      <c r="W1084" s="303"/>
      <c r="X1084" s="286"/>
      <c r="Y1084" s="305" t="str">
        <f>+IF(AND(W1084&gt;0,V1084&lt;&gt;'Data Validation (ROP used only)'!$A$25),SUM(W1084:X1084),"")</f>
        <v/>
      </c>
      <c r="Z1084" s="307">
        <f>IF(OR(V1084='Data Validation (ROP used only)'!$A$25,ISBLANK(W1084),ISERROR(W1084/$I1084)),0,W1084/$I1084)</f>
        <v>0</v>
      </c>
      <c r="AA1084" s="308"/>
      <c r="AB1084" s="309" t="str" cm="1">
        <f t="array" ref="AB1084">_xlfn.IFS(AA1084="","",AA1084/I1084&gt;=2,I1084*2,AA1084/I1084&lt;2,AA1084)</f>
        <v/>
      </c>
      <c r="AC1084" s="310" t="str">
        <f t="shared" si="136"/>
        <v/>
      </c>
      <c r="AD1084" s="286"/>
      <c r="AE1084" s="305" t="str">
        <f t="shared" si="137"/>
        <v/>
      </c>
      <c r="AF1084" s="311">
        <f t="shared" si="138"/>
        <v>0</v>
      </c>
      <c r="AG1084" s="187"/>
      <c r="AH1084" s="188"/>
    </row>
    <row r="1085" spans="2:34" ht="13.8" outlineLevel="1" x14ac:dyDescent="0.25">
      <c r="B1085" s="1"/>
      <c r="C1085" s="1"/>
      <c r="D1085" s="1"/>
      <c r="E1085" s="2"/>
      <c r="F1085" s="1"/>
      <c r="G1085" s="2"/>
      <c r="H1085" s="286"/>
      <c r="I1085" s="287"/>
      <c r="J1085" s="288" t="str">
        <f t="shared" si="132"/>
        <v/>
      </c>
      <c r="K1085" s="288">
        <f t="shared" si="133"/>
        <v>0</v>
      </c>
      <c r="L1085" s="303"/>
      <c r="M1085" s="304"/>
      <c r="N1085" s="303"/>
      <c r="O1085" s="286"/>
      <c r="P1085" s="305" t="str">
        <f t="shared" si="134"/>
        <v/>
      </c>
      <c r="Q1085" s="304"/>
      <c r="R1085" s="303"/>
      <c r="S1085" s="286"/>
      <c r="T1085" s="305" t="str">
        <f t="shared" si="135"/>
        <v/>
      </c>
      <c r="U1085" s="306" t="str">
        <f t="shared" si="131"/>
        <v/>
      </c>
      <c r="V1085" s="289"/>
      <c r="W1085" s="303"/>
      <c r="X1085" s="286"/>
      <c r="Y1085" s="305" t="str">
        <f>+IF(AND(W1085&gt;0,V1085&lt;&gt;'Data Validation (ROP used only)'!$A$25),SUM(W1085:X1085),"")</f>
        <v/>
      </c>
      <c r="Z1085" s="307">
        <f>IF(OR(V1085='Data Validation (ROP used only)'!$A$25,ISBLANK(W1085),ISERROR(W1085/$I1085)),0,W1085/$I1085)</f>
        <v>0</v>
      </c>
      <c r="AA1085" s="308"/>
      <c r="AB1085" s="309" t="str" cm="1">
        <f t="array" ref="AB1085">_xlfn.IFS(AA1085="","",AA1085/I1085&gt;=2,I1085*2,AA1085/I1085&lt;2,AA1085)</f>
        <v/>
      </c>
      <c r="AC1085" s="310" t="str">
        <f t="shared" si="136"/>
        <v/>
      </c>
      <c r="AD1085" s="286"/>
      <c r="AE1085" s="305" t="str">
        <f t="shared" si="137"/>
        <v/>
      </c>
      <c r="AF1085" s="311">
        <f t="shared" si="138"/>
        <v>0</v>
      </c>
      <c r="AG1085" s="187"/>
      <c r="AH1085" s="188"/>
    </row>
    <row r="1086" spans="2:34" ht="13.8" outlineLevel="1" x14ac:dyDescent="0.25">
      <c r="B1086" s="1"/>
      <c r="C1086" s="1"/>
      <c r="D1086" s="1"/>
      <c r="E1086" s="2"/>
      <c r="F1086" s="1"/>
      <c r="G1086" s="2"/>
      <c r="H1086" s="286"/>
      <c r="I1086" s="287"/>
      <c r="J1086" s="288" t="str">
        <f t="shared" si="132"/>
        <v/>
      </c>
      <c r="K1086" s="288">
        <f t="shared" si="133"/>
        <v>0</v>
      </c>
      <c r="L1086" s="303"/>
      <c r="M1086" s="304"/>
      <c r="N1086" s="303"/>
      <c r="O1086" s="286"/>
      <c r="P1086" s="305" t="str">
        <f t="shared" si="134"/>
        <v/>
      </c>
      <c r="Q1086" s="304"/>
      <c r="R1086" s="303"/>
      <c r="S1086" s="286"/>
      <c r="T1086" s="305" t="str">
        <f t="shared" si="135"/>
        <v/>
      </c>
      <c r="U1086" s="306" t="str">
        <f t="shared" si="131"/>
        <v/>
      </c>
      <c r="V1086" s="289"/>
      <c r="W1086" s="303"/>
      <c r="X1086" s="286"/>
      <c r="Y1086" s="305" t="str">
        <f>+IF(AND(W1086&gt;0,V1086&lt;&gt;'Data Validation (ROP used only)'!$A$25),SUM(W1086:X1086),"")</f>
        <v/>
      </c>
      <c r="Z1086" s="307">
        <f>IF(OR(V1086='Data Validation (ROP used only)'!$A$25,ISBLANK(W1086),ISERROR(W1086/$I1086)),0,W1086/$I1086)</f>
        <v>0</v>
      </c>
      <c r="AA1086" s="308"/>
      <c r="AB1086" s="309" t="str" cm="1">
        <f t="array" ref="AB1086">_xlfn.IFS(AA1086="","",AA1086/I1086&gt;=2,I1086*2,AA1086/I1086&lt;2,AA1086)</f>
        <v/>
      </c>
      <c r="AC1086" s="310" t="str">
        <f t="shared" si="136"/>
        <v/>
      </c>
      <c r="AD1086" s="286"/>
      <c r="AE1086" s="305" t="str">
        <f t="shared" si="137"/>
        <v/>
      </c>
      <c r="AF1086" s="311">
        <f t="shared" si="138"/>
        <v>0</v>
      </c>
      <c r="AG1086" s="187"/>
      <c r="AH1086" s="188"/>
    </row>
    <row r="1087" spans="2:34" ht="13.8" outlineLevel="1" x14ac:dyDescent="0.25">
      <c r="B1087" s="1"/>
      <c r="C1087" s="1"/>
      <c r="D1087" s="1"/>
      <c r="E1087" s="2"/>
      <c r="F1087" s="1"/>
      <c r="G1087" s="2"/>
      <c r="H1087" s="286"/>
      <c r="I1087" s="287"/>
      <c r="J1087" s="288" t="str">
        <f t="shared" si="132"/>
        <v/>
      </c>
      <c r="K1087" s="288">
        <f t="shared" si="133"/>
        <v>0</v>
      </c>
      <c r="L1087" s="303"/>
      <c r="M1087" s="304"/>
      <c r="N1087" s="303"/>
      <c r="O1087" s="286"/>
      <c r="P1087" s="305" t="str">
        <f t="shared" si="134"/>
        <v/>
      </c>
      <c r="Q1087" s="304"/>
      <c r="R1087" s="303"/>
      <c r="S1087" s="286"/>
      <c r="T1087" s="305" t="str">
        <f t="shared" si="135"/>
        <v/>
      </c>
      <c r="U1087" s="306" t="str">
        <f t="shared" si="131"/>
        <v/>
      </c>
      <c r="V1087" s="289"/>
      <c r="W1087" s="303"/>
      <c r="X1087" s="286"/>
      <c r="Y1087" s="305" t="str">
        <f>+IF(AND(W1087&gt;0,V1087&lt;&gt;'Data Validation (ROP used only)'!$A$25),SUM(W1087:X1087),"")</f>
        <v/>
      </c>
      <c r="Z1087" s="307">
        <f>IF(OR(V1087='Data Validation (ROP used only)'!$A$25,ISBLANK(W1087),ISERROR(W1087/$I1087)),0,W1087/$I1087)</f>
        <v>0</v>
      </c>
      <c r="AA1087" s="308"/>
      <c r="AB1087" s="309" t="str" cm="1">
        <f t="array" ref="AB1087">_xlfn.IFS(AA1087="","",AA1087/I1087&gt;=2,I1087*2,AA1087/I1087&lt;2,AA1087)</f>
        <v/>
      </c>
      <c r="AC1087" s="310" t="str">
        <f t="shared" si="136"/>
        <v/>
      </c>
      <c r="AD1087" s="286"/>
      <c r="AE1087" s="305" t="str">
        <f t="shared" si="137"/>
        <v/>
      </c>
      <c r="AF1087" s="311">
        <f t="shared" si="138"/>
        <v>0</v>
      </c>
      <c r="AG1087" s="187"/>
      <c r="AH1087" s="188"/>
    </row>
    <row r="1088" spans="2:34" ht="13.8" outlineLevel="1" x14ac:dyDescent="0.25">
      <c r="B1088" s="1"/>
      <c r="C1088" s="1"/>
      <c r="D1088" s="1"/>
      <c r="E1088" s="2"/>
      <c r="F1088" s="1"/>
      <c r="G1088" s="2"/>
      <c r="H1088" s="286"/>
      <c r="I1088" s="287"/>
      <c r="J1088" s="288" t="str">
        <f t="shared" si="132"/>
        <v/>
      </c>
      <c r="K1088" s="288">
        <f t="shared" si="133"/>
        <v>0</v>
      </c>
      <c r="L1088" s="303"/>
      <c r="M1088" s="304"/>
      <c r="N1088" s="303"/>
      <c r="O1088" s="286"/>
      <c r="P1088" s="305" t="str">
        <f t="shared" si="134"/>
        <v/>
      </c>
      <c r="Q1088" s="304"/>
      <c r="R1088" s="303"/>
      <c r="S1088" s="286"/>
      <c r="T1088" s="305" t="str">
        <f t="shared" si="135"/>
        <v/>
      </c>
      <c r="U1088" s="306" t="str">
        <f t="shared" si="131"/>
        <v/>
      </c>
      <c r="V1088" s="289"/>
      <c r="W1088" s="303"/>
      <c r="X1088" s="286"/>
      <c r="Y1088" s="305" t="str">
        <f>+IF(AND(W1088&gt;0,V1088&lt;&gt;'Data Validation (ROP used only)'!$A$25),SUM(W1088:X1088),"")</f>
        <v/>
      </c>
      <c r="Z1088" s="307">
        <f>IF(OR(V1088='Data Validation (ROP used only)'!$A$25,ISBLANK(W1088),ISERROR(W1088/$I1088)),0,W1088/$I1088)</f>
        <v>0</v>
      </c>
      <c r="AA1088" s="308"/>
      <c r="AB1088" s="309" t="str" cm="1">
        <f t="array" ref="AB1088">_xlfn.IFS(AA1088="","",AA1088/I1088&gt;=2,I1088*2,AA1088/I1088&lt;2,AA1088)</f>
        <v/>
      </c>
      <c r="AC1088" s="310" t="str">
        <f t="shared" si="136"/>
        <v/>
      </c>
      <c r="AD1088" s="286"/>
      <c r="AE1088" s="305" t="str">
        <f t="shared" si="137"/>
        <v/>
      </c>
      <c r="AF1088" s="311">
        <f t="shared" si="138"/>
        <v>0</v>
      </c>
      <c r="AG1088" s="187"/>
      <c r="AH1088" s="188"/>
    </row>
    <row r="1089" spans="2:34" ht="13.8" outlineLevel="1" x14ac:dyDescent="0.25">
      <c r="B1089" s="1"/>
      <c r="C1089" s="1"/>
      <c r="D1089" s="1"/>
      <c r="E1089" s="2"/>
      <c r="F1089" s="1"/>
      <c r="G1089" s="2"/>
      <c r="H1089" s="286"/>
      <c r="I1089" s="287"/>
      <c r="J1089" s="288" t="str">
        <f t="shared" si="132"/>
        <v/>
      </c>
      <c r="K1089" s="288">
        <f t="shared" si="133"/>
        <v>0</v>
      </c>
      <c r="L1089" s="303"/>
      <c r="M1089" s="304"/>
      <c r="N1089" s="303"/>
      <c r="O1089" s="286"/>
      <c r="P1089" s="305" t="str">
        <f t="shared" si="134"/>
        <v/>
      </c>
      <c r="Q1089" s="304"/>
      <c r="R1089" s="303"/>
      <c r="S1089" s="286"/>
      <c r="T1089" s="305" t="str">
        <f t="shared" si="135"/>
        <v/>
      </c>
      <c r="U1089" s="306" t="str">
        <f t="shared" si="131"/>
        <v/>
      </c>
      <c r="V1089" s="289"/>
      <c r="W1089" s="303"/>
      <c r="X1089" s="286"/>
      <c r="Y1089" s="305" t="str">
        <f>+IF(AND(W1089&gt;0,V1089&lt;&gt;'Data Validation (ROP used only)'!$A$25),SUM(W1089:X1089),"")</f>
        <v/>
      </c>
      <c r="Z1089" s="307">
        <f>IF(OR(V1089='Data Validation (ROP used only)'!$A$25,ISBLANK(W1089),ISERROR(W1089/$I1089)),0,W1089/$I1089)</f>
        <v>0</v>
      </c>
      <c r="AA1089" s="308"/>
      <c r="AB1089" s="309" t="str" cm="1">
        <f t="array" ref="AB1089">_xlfn.IFS(AA1089="","",AA1089/I1089&gt;=2,I1089*2,AA1089/I1089&lt;2,AA1089)</f>
        <v/>
      </c>
      <c r="AC1089" s="310" t="str">
        <f t="shared" si="136"/>
        <v/>
      </c>
      <c r="AD1089" s="286"/>
      <c r="AE1089" s="305" t="str">
        <f t="shared" si="137"/>
        <v/>
      </c>
      <c r="AF1089" s="311">
        <f t="shared" si="138"/>
        <v>0</v>
      </c>
      <c r="AG1089" s="187"/>
      <c r="AH1089" s="188"/>
    </row>
    <row r="1090" spans="2:34" ht="13.8" outlineLevel="1" x14ac:dyDescent="0.25">
      <c r="B1090" s="1"/>
      <c r="C1090" s="1"/>
      <c r="D1090" s="1"/>
      <c r="E1090" s="2"/>
      <c r="F1090" s="1"/>
      <c r="G1090" s="2"/>
      <c r="H1090" s="286"/>
      <c r="I1090" s="287"/>
      <c r="J1090" s="288" t="str">
        <f t="shared" si="132"/>
        <v/>
      </c>
      <c r="K1090" s="288">
        <f t="shared" si="133"/>
        <v>0</v>
      </c>
      <c r="L1090" s="303"/>
      <c r="M1090" s="304"/>
      <c r="N1090" s="303"/>
      <c r="O1090" s="286"/>
      <c r="P1090" s="305" t="str">
        <f t="shared" si="134"/>
        <v/>
      </c>
      <c r="Q1090" s="304"/>
      <c r="R1090" s="303"/>
      <c r="S1090" s="286"/>
      <c r="T1090" s="305" t="str">
        <f t="shared" si="135"/>
        <v/>
      </c>
      <c r="U1090" s="306" t="str">
        <f t="shared" si="131"/>
        <v/>
      </c>
      <c r="V1090" s="289"/>
      <c r="W1090" s="303"/>
      <c r="X1090" s="286"/>
      <c r="Y1090" s="305" t="str">
        <f>+IF(AND(W1090&gt;0,V1090&lt;&gt;'Data Validation (ROP used only)'!$A$25),SUM(W1090:X1090),"")</f>
        <v/>
      </c>
      <c r="Z1090" s="307">
        <f>IF(OR(V1090='Data Validation (ROP used only)'!$A$25,ISBLANK(W1090),ISERROR(W1090/$I1090)),0,W1090/$I1090)</f>
        <v>0</v>
      </c>
      <c r="AA1090" s="308"/>
      <c r="AB1090" s="309" t="str" cm="1">
        <f t="array" ref="AB1090">_xlfn.IFS(AA1090="","",AA1090/I1090&gt;=2,I1090*2,AA1090/I1090&lt;2,AA1090)</f>
        <v/>
      </c>
      <c r="AC1090" s="310" t="str">
        <f t="shared" si="136"/>
        <v/>
      </c>
      <c r="AD1090" s="286"/>
      <c r="AE1090" s="305" t="str">
        <f t="shared" si="137"/>
        <v/>
      </c>
      <c r="AF1090" s="311">
        <f t="shared" si="138"/>
        <v>0</v>
      </c>
      <c r="AG1090" s="187"/>
      <c r="AH1090" s="188"/>
    </row>
    <row r="1091" spans="2:34" ht="13.8" outlineLevel="1" x14ac:dyDescent="0.25">
      <c r="B1091" s="1"/>
      <c r="C1091" s="1"/>
      <c r="D1091" s="1"/>
      <c r="E1091" s="2"/>
      <c r="F1091" s="1"/>
      <c r="G1091" s="2"/>
      <c r="H1091" s="286"/>
      <c r="I1091" s="287"/>
      <c r="J1091" s="288" t="str">
        <f t="shared" si="132"/>
        <v/>
      </c>
      <c r="K1091" s="288">
        <f t="shared" si="133"/>
        <v>0</v>
      </c>
      <c r="L1091" s="303"/>
      <c r="M1091" s="304"/>
      <c r="N1091" s="303"/>
      <c r="O1091" s="286"/>
      <c r="P1091" s="305" t="str">
        <f t="shared" si="134"/>
        <v/>
      </c>
      <c r="Q1091" s="304"/>
      <c r="R1091" s="303"/>
      <c r="S1091" s="286"/>
      <c r="T1091" s="305" t="str">
        <f t="shared" si="135"/>
        <v/>
      </c>
      <c r="U1091" s="306" t="str">
        <f t="shared" si="131"/>
        <v/>
      </c>
      <c r="V1091" s="289"/>
      <c r="W1091" s="303"/>
      <c r="X1091" s="286"/>
      <c r="Y1091" s="305" t="str">
        <f>+IF(AND(W1091&gt;0,V1091&lt;&gt;'Data Validation (ROP used only)'!$A$25),SUM(W1091:X1091),"")</f>
        <v/>
      </c>
      <c r="Z1091" s="307">
        <f>IF(OR(V1091='Data Validation (ROP used only)'!$A$25,ISBLANK(W1091),ISERROR(W1091/$I1091)),0,W1091/$I1091)</f>
        <v>0</v>
      </c>
      <c r="AA1091" s="308"/>
      <c r="AB1091" s="309" t="str" cm="1">
        <f t="array" ref="AB1091">_xlfn.IFS(AA1091="","",AA1091/I1091&gt;=2,I1091*2,AA1091/I1091&lt;2,AA1091)</f>
        <v/>
      </c>
      <c r="AC1091" s="310" t="str">
        <f t="shared" si="136"/>
        <v/>
      </c>
      <c r="AD1091" s="286"/>
      <c r="AE1091" s="305" t="str">
        <f t="shared" si="137"/>
        <v/>
      </c>
      <c r="AF1091" s="311">
        <f t="shared" si="138"/>
        <v>0</v>
      </c>
      <c r="AG1091" s="187"/>
      <c r="AH1091" s="188"/>
    </row>
    <row r="1092" spans="2:34" ht="13.8" outlineLevel="1" x14ac:dyDescent="0.25">
      <c r="B1092" s="1"/>
      <c r="C1092" s="1"/>
      <c r="D1092" s="1"/>
      <c r="E1092" s="2"/>
      <c r="F1092" s="1"/>
      <c r="G1092" s="2"/>
      <c r="H1092" s="286"/>
      <c r="I1092" s="287"/>
      <c r="J1092" s="288" t="str">
        <f t="shared" si="132"/>
        <v/>
      </c>
      <c r="K1092" s="288">
        <f t="shared" si="133"/>
        <v>0</v>
      </c>
      <c r="L1092" s="303"/>
      <c r="M1092" s="304"/>
      <c r="N1092" s="303"/>
      <c r="O1092" s="286"/>
      <c r="P1092" s="305" t="str">
        <f t="shared" si="134"/>
        <v/>
      </c>
      <c r="Q1092" s="304"/>
      <c r="R1092" s="303"/>
      <c r="S1092" s="286"/>
      <c r="T1092" s="305" t="str">
        <f t="shared" si="135"/>
        <v/>
      </c>
      <c r="U1092" s="306" t="str">
        <f t="shared" si="131"/>
        <v/>
      </c>
      <c r="V1092" s="289"/>
      <c r="W1092" s="303"/>
      <c r="X1092" s="286"/>
      <c r="Y1092" s="305" t="str">
        <f>+IF(AND(W1092&gt;0,V1092&lt;&gt;'Data Validation (ROP used only)'!$A$25),SUM(W1092:X1092),"")</f>
        <v/>
      </c>
      <c r="Z1092" s="307">
        <f>IF(OR(V1092='Data Validation (ROP used only)'!$A$25,ISBLANK(W1092),ISERROR(W1092/$I1092)),0,W1092/$I1092)</f>
        <v>0</v>
      </c>
      <c r="AA1092" s="308"/>
      <c r="AB1092" s="309" t="str" cm="1">
        <f t="array" ref="AB1092">_xlfn.IFS(AA1092="","",AA1092/I1092&gt;=2,I1092*2,AA1092/I1092&lt;2,AA1092)</f>
        <v/>
      </c>
      <c r="AC1092" s="310" t="str">
        <f t="shared" si="136"/>
        <v/>
      </c>
      <c r="AD1092" s="286"/>
      <c r="AE1092" s="305" t="str">
        <f t="shared" si="137"/>
        <v/>
      </c>
      <c r="AF1092" s="311">
        <f t="shared" si="138"/>
        <v>0</v>
      </c>
      <c r="AG1092" s="187"/>
      <c r="AH1092" s="188"/>
    </row>
    <row r="1093" spans="2:34" ht="13.8" outlineLevel="1" x14ac:dyDescent="0.25">
      <c r="B1093" s="1"/>
      <c r="C1093" s="1"/>
      <c r="D1093" s="1"/>
      <c r="E1093" s="2"/>
      <c r="F1093" s="1"/>
      <c r="G1093" s="2"/>
      <c r="H1093" s="286"/>
      <c r="I1093" s="287"/>
      <c r="J1093" s="288" t="str">
        <f t="shared" si="132"/>
        <v/>
      </c>
      <c r="K1093" s="288">
        <f t="shared" si="133"/>
        <v>0</v>
      </c>
      <c r="L1093" s="303"/>
      <c r="M1093" s="304"/>
      <c r="N1093" s="303"/>
      <c r="O1093" s="286"/>
      <c r="P1093" s="305" t="str">
        <f t="shared" si="134"/>
        <v/>
      </c>
      <c r="Q1093" s="304"/>
      <c r="R1093" s="303"/>
      <c r="S1093" s="286"/>
      <c r="T1093" s="305" t="str">
        <f t="shared" si="135"/>
        <v/>
      </c>
      <c r="U1093" s="306" t="str">
        <f t="shared" si="131"/>
        <v/>
      </c>
      <c r="V1093" s="289"/>
      <c r="W1093" s="303"/>
      <c r="X1093" s="286"/>
      <c r="Y1093" s="305" t="str">
        <f>+IF(AND(W1093&gt;0,V1093&lt;&gt;'Data Validation (ROP used only)'!$A$25),SUM(W1093:X1093),"")</f>
        <v/>
      </c>
      <c r="Z1093" s="307">
        <f>IF(OR(V1093='Data Validation (ROP used only)'!$A$25,ISBLANK(W1093),ISERROR(W1093/$I1093)),0,W1093/$I1093)</f>
        <v>0</v>
      </c>
      <c r="AA1093" s="308"/>
      <c r="AB1093" s="309" t="str" cm="1">
        <f t="array" ref="AB1093">_xlfn.IFS(AA1093="","",AA1093/I1093&gt;=2,I1093*2,AA1093/I1093&lt;2,AA1093)</f>
        <v/>
      </c>
      <c r="AC1093" s="310" t="str">
        <f t="shared" si="136"/>
        <v/>
      </c>
      <c r="AD1093" s="286"/>
      <c r="AE1093" s="305" t="str">
        <f t="shared" si="137"/>
        <v/>
      </c>
      <c r="AF1093" s="311">
        <f t="shared" si="138"/>
        <v>0</v>
      </c>
      <c r="AG1093" s="187"/>
      <c r="AH1093" s="188"/>
    </row>
    <row r="1094" spans="2:34" ht="13.8" outlineLevel="1" x14ac:dyDescent="0.25">
      <c r="B1094" s="1"/>
      <c r="C1094" s="1"/>
      <c r="D1094" s="1"/>
      <c r="E1094" s="2"/>
      <c r="F1094" s="1"/>
      <c r="G1094" s="2"/>
      <c r="H1094" s="286"/>
      <c r="I1094" s="287"/>
      <c r="J1094" s="288" t="str">
        <f t="shared" si="132"/>
        <v/>
      </c>
      <c r="K1094" s="288">
        <f t="shared" si="133"/>
        <v>0</v>
      </c>
      <c r="L1094" s="303"/>
      <c r="M1094" s="304"/>
      <c r="N1094" s="303"/>
      <c r="O1094" s="286"/>
      <c r="P1094" s="305" t="str">
        <f t="shared" si="134"/>
        <v/>
      </c>
      <c r="Q1094" s="304"/>
      <c r="R1094" s="303"/>
      <c r="S1094" s="286"/>
      <c r="T1094" s="305" t="str">
        <f t="shared" si="135"/>
        <v/>
      </c>
      <c r="U1094" s="306" t="str">
        <f t="shared" si="131"/>
        <v/>
      </c>
      <c r="V1094" s="289"/>
      <c r="W1094" s="303"/>
      <c r="X1094" s="286"/>
      <c r="Y1094" s="305" t="str">
        <f>+IF(AND(W1094&gt;0,V1094&lt;&gt;'Data Validation (ROP used only)'!$A$25),SUM(W1094:X1094),"")</f>
        <v/>
      </c>
      <c r="Z1094" s="307">
        <f>IF(OR(V1094='Data Validation (ROP used only)'!$A$25,ISBLANK(W1094),ISERROR(W1094/$I1094)),0,W1094/$I1094)</f>
        <v>0</v>
      </c>
      <c r="AA1094" s="308"/>
      <c r="AB1094" s="309" t="str" cm="1">
        <f t="array" ref="AB1094">_xlfn.IFS(AA1094="","",AA1094/I1094&gt;=2,I1094*2,AA1094/I1094&lt;2,AA1094)</f>
        <v/>
      </c>
      <c r="AC1094" s="310" t="str">
        <f t="shared" si="136"/>
        <v/>
      </c>
      <c r="AD1094" s="286"/>
      <c r="AE1094" s="305" t="str">
        <f t="shared" si="137"/>
        <v/>
      </c>
      <c r="AF1094" s="311">
        <f t="shared" si="138"/>
        <v>0</v>
      </c>
      <c r="AG1094" s="187"/>
      <c r="AH1094" s="188"/>
    </row>
    <row r="1095" spans="2:34" ht="13.8" outlineLevel="1" x14ac:dyDescent="0.25">
      <c r="B1095" s="1"/>
      <c r="C1095" s="1"/>
      <c r="D1095" s="1"/>
      <c r="E1095" s="2"/>
      <c r="F1095" s="1"/>
      <c r="G1095" s="2"/>
      <c r="H1095" s="286"/>
      <c r="I1095" s="287"/>
      <c r="J1095" s="288" t="str">
        <f t="shared" si="132"/>
        <v/>
      </c>
      <c r="K1095" s="288">
        <f t="shared" si="133"/>
        <v>0</v>
      </c>
      <c r="L1095" s="303"/>
      <c r="M1095" s="304"/>
      <c r="N1095" s="303"/>
      <c r="O1095" s="286"/>
      <c r="P1095" s="305" t="str">
        <f t="shared" si="134"/>
        <v/>
      </c>
      <c r="Q1095" s="304"/>
      <c r="R1095" s="303"/>
      <c r="S1095" s="286"/>
      <c r="T1095" s="305" t="str">
        <f t="shared" si="135"/>
        <v/>
      </c>
      <c r="U1095" s="306" t="str">
        <f t="shared" si="131"/>
        <v/>
      </c>
      <c r="V1095" s="289"/>
      <c r="W1095" s="303"/>
      <c r="X1095" s="286"/>
      <c r="Y1095" s="305" t="str">
        <f>+IF(AND(W1095&gt;0,V1095&lt;&gt;'Data Validation (ROP used only)'!$A$25),SUM(W1095:X1095),"")</f>
        <v/>
      </c>
      <c r="Z1095" s="307">
        <f>IF(OR(V1095='Data Validation (ROP used only)'!$A$25,ISBLANK(W1095),ISERROR(W1095/$I1095)),0,W1095/$I1095)</f>
        <v>0</v>
      </c>
      <c r="AA1095" s="308"/>
      <c r="AB1095" s="309" t="str" cm="1">
        <f t="array" ref="AB1095">_xlfn.IFS(AA1095="","",AA1095/I1095&gt;=2,I1095*2,AA1095/I1095&lt;2,AA1095)</f>
        <v/>
      </c>
      <c r="AC1095" s="310" t="str">
        <f t="shared" si="136"/>
        <v/>
      </c>
      <c r="AD1095" s="286"/>
      <c r="AE1095" s="305" t="str">
        <f t="shared" si="137"/>
        <v/>
      </c>
      <c r="AF1095" s="311">
        <f t="shared" si="138"/>
        <v>0</v>
      </c>
      <c r="AG1095" s="187"/>
      <c r="AH1095" s="188"/>
    </row>
    <row r="1096" spans="2:34" ht="13.8" outlineLevel="1" x14ac:dyDescent="0.25">
      <c r="B1096" s="1"/>
      <c r="C1096" s="1"/>
      <c r="D1096" s="1"/>
      <c r="E1096" s="2"/>
      <c r="F1096" s="1"/>
      <c r="G1096" s="2"/>
      <c r="H1096" s="286"/>
      <c r="I1096" s="287"/>
      <c r="J1096" s="288" t="str">
        <f t="shared" si="132"/>
        <v/>
      </c>
      <c r="K1096" s="288">
        <f t="shared" si="133"/>
        <v>0</v>
      </c>
      <c r="L1096" s="303"/>
      <c r="M1096" s="304"/>
      <c r="N1096" s="303"/>
      <c r="O1096" s="286"/>
      <c r="P1096" s="305" t="str">
        <f t="shared" si="134"/>
        <v/>
      </c>
      <c r="Q1096" s="304"/>
      <c r="R1096" s="303"/>
      <c r="S1096" s="286"/>
      <c r="T1096" s="305" t="str">
        <f t="shared" si="135"/>
        <v/>
      </c>
      <c r="U1096" s="306" t="str">
        <f t="shared" si="131"/>
        <v/>
      </c>
      <c r="V1096" s="289"/>
      <c r="W1096" s="303"/>
      <c r="X1096" s="286"/>
      <c r="Y1096" s="305" t="str">
        <f>+IF(AND(W1096&gt;0,V1096&lt;&gt;'Data Validation (ROP used only)'!$A$25),SUM(W1096:X1096),"")</f>
        <v/>
      </c>
      <c r="Z1096" s="307">
        <f>IF(OR(V1096='Data Validation (ROP used only)'!$A$25,ISBLANK(W1096),ISERROR(W1096/$I1096)),0,W1096/$I1096)</f>
        <v>0</v>
      </c>
      <c r="AA1096" s="308"/>
      <c r="AB1096" s="309" t="str" cm="1">
        <f t="array" ref="AB1096">_xlfn.IFS(AA1096="","",AA1096/I1096&gt;=2,I1096*2,AA1096/I1096&lt;2,AA1096)</f>
        <v/>
      </c>
      <c r="AC1096" s="310" t="str">
        <f t="shared" si="136"/>
        <v/>
      </c>
      <c r="AD1096" s="286"/>
      <c r="AE1096" s="305" t="str">
        <f t="shared" si="137"/>
        <v/>
      </c>
      <c r="AF1096" s="311">
        <f t="shared" si="138"/>
        <v>0</v>
      </c>
      <c r="AG1096" s="187"/>
      <c r="AH1096" s="188"/>
    </row>
    <row r="1097" spans="2:34" ht="13.8" outlineLevel="1" x14ac:dyDescent="0.25">
      <c r="B1097" s="1"/>
      <c r="C1097" s="1"/>
      <c r="D1097" s="1"/>
      <c r="E1097" s="2"/>
      <c r="F1097" s="1"/>
      <c r="G1097" s="2"/>
      <c r="H1097" s="286"/>
      <c r="I1097" s="287"/>
      <c r="J1097" s="288" t="str">
        <f t="shared" si="132"/>
        <v/>
      </c>
      <c r="K1097" s="288">
        <f t="shared" si="133"/>
        <v>0</v>
      </c>
      <c r="L1097" s="303"/>
      <c r="M1097" s="304"/>
      <c r="N1097" s="303"/>
      <c r="O1097" s="286"/>
      <c r="P1097" s="305" t="str">
        <f t="shared" si="134"/>
        <v/>
      </c>
      <c r="Q1097" s="304"/>
      <c r="R1097" s="303"/>
      <c r="S1097" s="286"/>
      <c r="T1097" s="305" t="str">
        <f t="shared" si="135"/>
        <v/>
      </c>
      <c r="U1097" s="306" t="str">
        <f t="shared" si="131"/>
        <v/>
      </c>
      <c r="V1097" s="289"/>
      <c r="W1097" s="303"/>
      <c r="X1097" s="286"/>
      <c r="Y1097" s="305" t="str">
        <f>+IF(AND(W1097&gt;0,V1097&lt;&gt;'Data Validation (ROP used only)'!$A$25),SUM(W1097:X1097),"")</f>
        <v/>
      </c>
      <c r="Z1097" s="307">
        <f>IF(OR(V1097='Data Validation (ROP used only)'!$A$25,ISBLANK(W1097),ISERROR(W1097/$I1097)),0,W1097/$I1097)</f>
        <v>0</v>
      </c>
      <c r="AA1097" s="308"/>
      <c r="AB1097" s="309" t="str" cm="1">
        <f t="array" ref="AB1097">_xlfn.IFS(AA1097="","",AA1097/I1097&gt;=2,I1097*2,AA1097/I1097&lt;2,AA1097)</f>
        <v/>
      </c>
      <c r="AC1097" s="310" t="str">
        <f t="shared" si="136"/>
        <v/>
      </c>
      <c r="AD1097" s="286"/>
      <c r="AE1097" s="305" t="str">
        <f t="shared" si="137"/>
        <v/>
      </c>
      <c r="AF1097" s="311">
        <f t="shared" si="138"/>
        <v>0</v>
      </c>
      <c r="AG1097" s="187"/>
      <c r="AH1097" s="188"/>
    </row>
    <row r="1098" spans="2:34" ht="13.8" outlineLevel="1" x14ac:dyDescent="0.25">
      <c r="B1098" s="1"/>
      <c r="C1098" s="1"/>
      <c r="D1098" s="1"/>
      <c r="E1098" s="2"/>
      <c r="F1098" s="1"/>
      <c r="G1098" s="2"/>
      <c r="H1098" s="286"/>
      <c r="I1098" s="287"/>
      <c r="J1098" s="288" t="str">
        <f t="shared" si="132"/>
        <v/>
      </c>
      <c r="K1098" s="288">
        <f t="shared" si="133"/>
        <v>0</v>
      </c>
      <c r="L1098" s="303"/>
      <c r="M1098" s="304"/>
      <c r="N1098" s="303"/>
      <c r="O1098" s="286"/>
      <c r="P1098" s="305" t="str">
        <f t="shared" si="134"/>
        <v/>
      </c>
      <c r="Q1098" s="304"/>
      <c r="R1098" s="303"/>
      <c r="S1098" s="286"/>
      <c r="T1098" s="305" t="str">
        <f t="shared" si="135"/>
        <v/>
      </c>
      <c r="U1098" s="306" t="str">
        <f t="shared" ref="U1098:U1161" si="139">IF(ISERROR(R1098/$I1098),"",R1098/$I1098)</f>
        <v/>
      </c>
      <c r="V1098" s="289"/>
      <c r="W1098" s="303"/>
      <c r="X1098" s="286"/>
      <c r="Y1098" s="305" t="str">
        <f>+IF(AND(W1098&gt;0,V1098&lt;&gt;'Data Validation (ROP used only)'!$A$25),SUM(W1098:X1098),"")</f>
        <v/>
      </c>
      <c r="Z1098" s="307">
        <f>IF(OR(V1098='Data Validation (ROP used only)'!$A$25,ISBLANK(W1098),ISERROR(W1098/$I1098)),0,W1098/$I1098)</f>
        <v>0</v>
      </c>
      <c r="AA1098" s="308"/>
      <c r="AB1098" s="309" t="str" cm="1">
        <f t="array" ref="AB1098">_xlfn.IFS(AA1098="","",AA1098/I1098&gt;=2,I1098*2,AA1098/I1098&lt;2,AA1098)</f>
        <v/>
      </c>
      <c r="AC1098" s="310" t="str">
        <f t="shared" si="136"/>
        <v/>
      </c>
      <c r="AD1098" s="286"/>
      <c r="AE1098" s="305" t="str">
        <f t="shared" si="137"/>
        <v/>
      </c>
      <c r="AF1098" s="311">
        <f t="shared" si="138"/>
        <v>0</v>
      </c>
      <c r="AG1098" s="187"/>
      <c r="AH1098" s="188"/>
    </row>
    <row r="1099" spans="2:34" ht="13.8" outlineLevel="1" x14ac:dyDescent="0.25">
      <c r="B1099" s="1"/>
      <c r="C1099" s="1"/>
      <c r="D1099" s="1"/>
      <c r="E1099" s="2"/>
      <c r="F1099" s="1"/>
      <c r="G1099" s="2"/>
      <c r="H1099" s="286"/>
      <c r="I1099" s="287"/>
      <c r="J1099" s="288" t="str">
        <f t="shared" ref="J1099:J1162" si="140">IF(ISERROR(H1099/C1099),"",H1099/C1099)</f>
        <v/>
      </c>
      <c r="K1099" s="288">
        <f t="shared" ref="K1099:K1162" si="141">IF(ISERROR(I1099/1754.5),"",I1099/1754.5)</f>
        <v>0</v>
      </c>
      <c r="L1099" s="303"/>
      <c r="M1099" s="304"/>
      <c r="N1099" s="303"/>
      <c r="O1099" s="286"/>
      <c r="P1099" s="305" t="str">
        <f t="shared" ref="P1099:P1162" si="142">+IF(N1099+O1099&gt;0,+N1099+O1099,"")</f>
        <v/>
      </c>
      <c r="Q1099" s="304"/>
      <c r="R1099" s="303"/>
      <c r="S1099" s="286"/>
      <c r="T1099" s="305" t="str">
        <f t="shared" ref="T1099:T1162" si="143">+IF((R1099+S1099)&gt;0,+R1099+S1099,"")</f>
        <v/>
      </c>
      <c r="U1099" s="306" t="str">
        <f t="shared" si="139"/>
        <v/>
      </c>
      <c r="V1099" s="289"/>
      <c r="W1099" s="303"/>
      <c r="X1099" s="286"/>
      <c r="Y1099" s="305" t="str">
        <f>+IF(AND(W1099&gt;0,V1099&lt;&gt;'Data Validation (ROP used only)'!$A$25),SUM(W1099:X1099),"")</f>
        <v/>
      </c>
      <c r="Z1099" s="307">
        <f>IF(OR(V1099='Data Validation (ROP used only)'!$A$25,ISBLANK(W1099),ISERROR(W1099/$I1099)),0,W1099/$I1099)</f>
        <v>0</v>
      </c>
      <c r="AA1099" s="308"/>
      <c r="AB1099" s="309" t="str" cm="1">
        <f t="array" ref="AB1099">_xlfn.IFS(AA1099="","",AA1099/I1099&gt;=2,I1099*2,AA1099/I1099&lt;2,AA1099)</f>
        <v/>
      </c>
      <c r="AC1099" s="310" t="str">
        <f t="shared" ref="AC1099:AC1162" si="144">IF(ISBLANK(AA1099),"",AA1099-AB1099)</f>
        <v/>
      </c>
      <c r="AD1099" s="286"/>
      <c r="AE1099" s="305" t="str">
        <f t="shared" ref="AE1099:AE1162" si="145">IF(AA1099=0,"",AA1099+AD1099)</f>
        <v/>
      </c>
      <c r="AF1099" s="311">
        <f t="shared" ref="AF1099:AF1162" si="146">IF(ISERROR(AA1099/$I1099),0,AA1099/$I1099)</f>
        <v>0</v>
      </c>
      <c r="AG1099" s="187"/>
      <c r="AH1099" s="188"/>
    </row>
    <row r="1100" spans="2:34" ht="13.8" outlineLevel="1" x14ac:dyDescent="0.25">
      <c r="B1100" s="1"/>
      <c r="C1100" s="1"/>
      <c r="D1100" s="1"/>
      <c r="E1100" s="2"/>
      <c r="F1100" s="1"/>
      <c r="G1100" s="2"/>
      <c r="H1100" s="286"/>
      <c r="I1100" s="287"/>
      <c r="J1100" s="288" t="str">
        <f t="shared" si="140"/>
        <v/>
      </c>
      <c r="K1100" s="288">
        <f t="shared" si="141"/>
        <v>0</v>
      </c>
      <c r="L1100" s="303"/>
      <c r="M1100" s="304"/>
      <c r="N1100" s="303"/>
      <c r="O1100" s="286"/>
      <c r="P1100" s="305" t="str">
        <f t="shared" si="142"/>
        <v/>
      </c>
      <c r="Q1100" s="304"/>
      <c r="R1100" s="303"/>
      <c r="S1100" s="286"/>
      <c r="T1100" s="305" t="str">
        <f t="shared" si="143"/>
        <v/>
      </c>
      <c r="U1100" s="306" t="str">
        <f t="shared" si="139"/>
        <v/>
      </c>
      <c r="V1100" s="289"/>
      <c r="W1100" s="303"/>
      <c r="X1100" s="286"/>
      <c r="Y1100" s="305" t="str">
        <f>+IF(AND(W1100&gt;0,V1100&lt;&gt;'Data Validation (ROP used only)'!$A$25),SUM(W1100:X1100),"")</f>
        <v/>
      </c>
      <c r="Z1100" s="307">
        <f>IF(OR(V1100='Data Validation (ROP used only)'!$A$25,ISBLANK(W1100),ISERROR(W1100/$I1100)),0,W1100/$I1100)</f>
        <v>0</v>
      </c>
      <c r="AA1100" s="308"/>
      <c r="AB1100" s="309" t="str" cm="1">
        <f t="array" ref="AB1100">_xlfn.IFS(AA1100="","",AA1100/I1100&gt;=2,I1100*2,AA1100/I1100&lt;2,AA1100)</f>
        <v/>
      </c>
      <c r="AC1100" s="310" t="str">
        <f t="shared" si="144"/>
        <v/>
      </c>
      <c r="AD1100" s="286"/>
      <c r="AE1100" s="305" t="str">
        <f t="shared" si="145"/>
        <v/>
      </c>
      <c r="AF1100" s="311">
        <f t="shared" si="146"/>
        <v>0</v>
      </c>
      <c r="AG1100" s="187"/>
      <c r="AH1100" s="188"/>
    </row>
    <row r="1101" spans="2:34" ht="13.8" outlineLevel="1" x14ac:dyDescent="0.25">
      <c r="B1101" s="1"/>
      <c r="C1101" s="1"/>
      <c r="D1101" s="1"/>
      <c r="E1101" s="2"/>
      <c r="F1101" s="1"/>
      <c r="G1101" s="2"/>
      <c r="H1101" s="286"/>
      <c r="I1101" s="287"/>
      <c r="J1101" s="288" t="str">
        <f t="shared" si="140"/>
        <v/>
      </c>
      <c r="K1101" s="288">
        <f t="shared" si="141"/>
        <v>0</v>
      </c>
      <c r="L1101" s="303"/>
      <c r="M1101" s="304"/>
      <c r="N1101" s="303"/>
      <c r="O1101" s="286"/>
      <c r="P1101" s="305" t="str">
        <f t="shared" si="142"/>
        <v/>
      </c>
      <c r="Q1101" s="304"/>
      <c r="R1101" s="303"/>
      <c r="S1101" s="286"/>
      <c r="T1101" s="305" t="str">
        <f t="shared" si="143"/>
        <v/>
      </c>
      <c r="U1101" s="306" t="str">
        <f t="shared" si="139"/>
        <v/>
      </c>
      <c r="V1101" s="289"/>
      <c r="W1101" s="303"/>
      <c r="X1101" s="286"/>
      <c r="Y1101" s="305" t="str">
        <f>+IF(AND(W1101&gt;0,V1101&lt;&gt;'Data Validation (ROP used only)'!$A$25),SUM(W1101:X1101),"")</f>
        <v/>
      </c>
      <c r="Z1101" s="307">
        <f>IF(OR(V1101='Data Validation (ROP used only)'!$A$25,ISBLANK(W1101),ISERROR(W1101/$I1101)),0,W1101/$I1101)</f>
        <v>0</v>
      </c>
      <c r="AA1101" s="308"/>
      <c r="AB1101" s="309" t="str" cm="1">
        <f t="array" ref="AB1101">_xlfn.IFS(AA1101="","",AA1101/I1101&gt;=2,I1101*2,AA1101/I1101&lt;2,AA1101)</f>
        <v/>
      </c>
      <c r="AC1101" s="310" t="str">
        <f t="shared" si="144"/>
        <v/>
      </c>
      <c r="AD1101" s="286"/>
      <c r="AE1101" s="305" t="str">
        <f t="shared" si="145"/>
        <v/>
      </c>
      <c r="AF1101" s="311">
        <f t="shared" si="146"/>
        <v>0</v>
      </c>
      <c r="AG1101" s="187"/>
      <c r="AH1101" s="188"/>
    </row>
    <row r="1102" spans="2:34" ht="13.8" outlineLevel="1" x14ac:dyDescent="0.25">
      <c r="B1102" s="1"/>
      <c r="C1102" s="1"/>
      <c r="D1102" s="1"/>
      <c r="E1102" s="2"/>
      <c r="F1102" s="1"/>
      <c r="G1102" s="2"/>
      <c r="H1102" s="286"/>
      <c r="I1102" s="287"/>
      <c r="J1102" s="288" t="str">
        <f t="shared" si="140"/>
        <v/>
      </c>
      <c r="K1102" s="288">
        <f t="shared" si="141"/>
        <v>0</v>
      </c>
      <c r="L1102" s="303"/>
      <c r="M1102" s="304"/>
      <c r="N1102" s="303"/>
      <c r="O1102" s="286"/>
      <c r="P1102" s="305" t="str">
        <f t="shared" si="142"/>
        <v/>
      </c>
      <c r="Q1102" s="304"/>
      <c r="R1102" s="303"/>
      <c r="S1102" s="286"/>
      <c r="T1102" s="305" t="str">
        <f t="shared" si="143"/>
        <v/>
      </c>
      <c r="U1102" s="306" t="str">
        <f t="shared" si="139"/>
        <v/>
      </c>
      <c r="V1102" s="289"/>
      <c r="W1102" s="303"/>
      <c r="X1102" s="286"/>
      <c r="Y1102" s="305" t="str">
        <f>+IF(AND(W1102&gt;0,V1102&lt;&gt;'Data Validation (ROP used only)'!$A$25),SUM(W1102:X1102),"")</f>
        <v/>
      </c>
      <c r="Z1102" s="307">
        <f>IF(OR(V1102='Data Validation (ROP used only)'!$A$25,ISBLANK(W1102),ISERROR(W1102/$I1102)),0,W1102/$I1102)</f>
        <v>0</v>
      </c>
      <c r="AA1102" s="308"/>
      <c r="AB1102" s="309" t="str" cm="1">
        <f t="array" ref="AB1102">_xlfn.IFS(AA1102="","",AA1102/I1102&gt;=2,I1102*2,AA1102/I1102&lt;2,AA1102)</f>
        <v/>
      </c>
      <c r="AC1102" s="310" t="str">
        <f t="shared" si="144"/>
        <v/>
      </c>
      <c r="AD1102" s="286"/>
      <c r="AE1102" s="305" t="str">
        <f t="shared" si="145"/>
        <v/>
      </c>
      <c r="AF1102" s="311">
        <f t="shared" si="146"/>
        <v>0</v>
      </c>
      <c r="AG1102" s="187"/>
      <c r="AH1102" s="188"/>
    </row>
    <row r="1103" spans="2:34" ht="13.8" outlineLevel="1" x14ac:dyDescent="0.25">
      <c r="B1103" s="1"/>
      <c r="C1103" s="1"/>
      <c r="D1103" s="1"/>
      <c r="E1103" s="2"/>
      <c r="F1103" s="1"/>
      <c r="G1103" s="2"/>
      <c r="H1103" s="286"/>
      <c r="I1103" s="287"/>
      <c r="J1103" s="288" t="str">
        <f t="shared" si="140"/>
        <v/>
      </c>
      <c r="K1103" s="288">
        <f t="shared" si="141"/>
        <v>0</v>
      </c>
      <c r="L1103" s="303"/>
      <c r="M1103" s="304"/>
      <c r="N1103" s="303"/>
      <c r="O1103" s="286"/>
      <c r="P1103" s="305" t="str">
        <f t="shared" si="142"/>
        <v/>
      </c>
      <c r="Q1103" s="304"/>
      <c r="R1103" s="303"/>
      <c r="S1103" s="286"/>
      <c r="T1103" s="305" t="str">
        <f t="shared" si="143"/>
        <v/>
      </c>
      <c r="U1103" s="306" t="str">
        <f t="shared" si="139"/>
        <v/>
      </c>
      <c r="V1103" s="289"/>
      <c r="W1103" s="303"/>
      <c r="X1103" s="286"/>
      <c r="Y1103" s="305" t="str">
        <f>+IF(AND(W1103&gt;0,V1103&lt;&gt;'Data Validation (ROP used only)'!$A$25),SUM(W1103:X1103),"")</f>
        <v/>
      </c>
      <c r="Z1103" s="307">
        <f>IF(OR(V1103='Data Validation (ROP used only)'!$A$25,ISBLANK(W1103),ISERROR(W1103/$I1103)),0,W1103/$I1103)</f>
        <v>0</v>
      </c>
      <c r="AA1103" s="308"/>
      <c r="AB1103" s="309" t="str" cm="1">
        <f t="array" ref="AB1103">_xlfn.IFS(AA1103="","",AA1103/I1103&gt;=2,I1103*2,AA1103/I1103&lt;2,AA1103)</f>
        <v/>
      </c>
      <c r="AC1103" s="310" t="str">
        <f t="shared" si="144"/>
        <v/>
      </c>
      <c r="AD1103" s="286"/>
      <c r="AE1103" s="305" t="str">
        <f t="shared" si="145"/>
        <v/>
      </c>
      <c r="AF1103" s="311">
        <f t="shared" si="146"/>
        <v>0</v>
      </c>
      <c r="AG1103" s="187"/>
      <c r="AH1103" s="188"/>
    </row>
    <row r="1104" spans="2:34" ht="13.8" outlineLevel="1" x14ac:dyDescent="0.25">
      <c r="B1104" s="1"/>
      <c r="C1104" s="1"/>
      <c r="D1104" s="1"/>
      <c r="E1104" s="2"/>
      <c r="F1104" s="1"/>
      <c r="G1104" s="2"/>
      <c r="H1104" s="286"/>
      <c r="I1104" s="287"/>
      <c r="J1104" s="288" t="str">
        <f t="shared" si="140"/>
        <v/>
      </c>
      <c r="K1104" s="288">
        <f t="shared" si="141"/>
        <v>0</v>
      </c>
      <c r="L1104" s="303"/>
      <c r="M1104" s="304"/>
      <c r="N1104" s="303"/>
      <c r="O1104" s="286"/>
      <c r="P1104" s="305" t="str">
        <f t="shared" si="142"/>
        <v/>
      </c>
      <c r="Q1104" s="304"/>
      <c r="R1104" s="303"/>
      <c r="S1104" s="286"/>
      <c r="T1104" s="305" t="str">
        <f t="shared" si="143"/>
        <v/>
      </c>
      <c r="U1104" s="306" t="str">
        <f t="shared" si="139"/>
        <v/>
      </c>
      <c r="V1104" s="289"/>
      <c r="W1104" s="303"/>
      <c r="X1104" s="286"/>
      <c r="Y1104" s="305" t="str">
        <f>+IF(AND(W1104&gt;0,V1104&lt;&gt;'Data Validation (ROP used only)'!$A$25),SUM(W1104:X1104),"")</f>
        <v/>
      </c>
      <c r="Z1104" s="307">
        <f>IF(OR(V1104='Data Validation (ROP used only)'!$A$25,ISBLANK(W1104),ISERROR(W1104/$I1104)),0,W1104/$I1104)</f>
        <v>0</v>
      </c>
      <c r="AA1104" s="308"/>
      <c r="AB1104" s="309" t="str" cm="1">
        <f t="array" ref="AB1104">_xlfn.IFS(AA1104="","",AA1104/I1104&gt;=2,I1104*2,AA1104/I1104&lt;2,AA1104)</f>
        <v/>
      </c>
      <c r="AC1104" s="310" t="str">
        <f t="shared" si="144"/>
        <v/>
      </c>
      <c r="AD1104" s="286"/>
      <c r="AE1104" s="305" t="str">
        <f t="shared" si="145"/>
        <v/>
      </c>
      <c r="AF1104" s="311">
        <f t="shared" si="146"/>
        <v>0</v>
      </c>
      <c r="AG1104" s="187"/>
      <c r="AH1104" s="188"/>
    </row>
    <row r="1105" spans="2:34" ht="13.8" outlineLevel="1" x14ac:dyDescent="0.25">
      <c r="B1105" s="1"/>
      <c r="C1105" s="1"/>
      <c r="D1105" s="1"/>
      <c r="E1105" s="2"/>
      <c r="F1105" s="1"/>
      <c r="G1105" s="2"/>
      <c r="H1105" s="286"/>
      <c r="I1105" s="287"/>
      <c r="J1105" s="288" t="str">
        <f t="shared" si="140"/>
        <v/>
      </c>
      <c r="K1105" s="288">
        <f t="shared" si="141"/>
        <v>0</v>
      </c>
      <c r="L1105" s="303"/>
      <c r="M1105" s="304"/>
      <c r="N1105" s="303"/>
      <c r="O1105" s="286"/>
      <c r="P1105" s="305" t="str">
        <f t="shared" si="142"/>
        <v/>
      </c>
      <c r="Q1105" s="304"/>
      <c r="R1105" s="303"/>
      <c r="S1105" s="286"/>
      <c r="T1105" s="305" t="str">
        <f t="shared" si="143"/>
        <v/>
      </c>
      <c r="U1105" s="306" t="str">
        <f t="shared" si="139"/>
        <v/>
      </c>
      <c r="V1105" s="289"/>
      <c r="W1105" s="303"/>
      <c r="X1105" s="286"/>
      <c r="Y1105" s="305" t="str">
        <f>+IF(AND(W1105&gt;0,V1105&lt;&gt;'Data Validation (ROP used only)'!$A$25),SUM(W1105:X1105),"")</f>
        <v/>
      </c>
      <c r="Z1105" s="307">
        <f>IF(OR(V1105='Data Validation (ROP used only)'!$A$25,ISBLANK(W1105),ISERROR(W1105/$I1105)),0,W1105/$I1105)</f>
        <v>0</v>
      </c>
      <c r="AA1105" s="308"/>
      <c r="AB1105" s="309" t="str" cm="1">
        <f t="array" ref="AB1105">_xlfn.IFS(AA1105="","",AA1105/I1105&gt;=2,I1105*2,AA1105/I1105&lt;2,AA1105)</f>
        <v/>
      </c>
      <c r="AC1105" s="310" t="str">
        <f t="shared" si="144"/>
        <v/>
      </c>
      <c r="AD1105" s="286"/>
      <c r="AE1105" s="305" t="str">
        <f t="shared" si="145"/>
        <v/>
      </c>
      <c r="AF1105" s="311">
        <f t="shared" si="146"/>
        <v>0</v>
      </c>
      <c r="AG1105" s="187"/>
      <c r="AH1105" s="188"/>
    </row>
    <row r="1106" spans="2:34" ht="13.8" outlineLevel="1" x14ac:dyDescent="0.25">
      <c r="B1106" s="1"/>
      <c r="C1106" s="1"/>
      <c r="D1106" s="1"/>
      <c r="E1106" s="2"/>
      <c r="F1106" s="1"/>
      <c r="G1106" s="2"/>
      <c r="H1106" s="286"/>
      <c r="I1106" s="287"/>
      <c r="J1106" s="288" t="str">
        <f t="shared" si="140"/>
        <v/>
      </c>
      <c r="K1106" s="288">
        <f t="shared" si="141"/>
        <v>0</v>
      </c>
      <c r="L1106" s="303"/>
      <c r="M1106" s="304"/>
      <c r="N1106" s="303"/>
      <c r="O1106" s="286"/>
      <c r="P1106" s="305" t="str">
        <f t="shared" si="142"/>
        <v/>
      </c>
      <c r="Q1106" s="304"/>
      <c r="R1106" s="303"/>
      <c r="S1106" s="286"/>
      <c r="T1106" s="305" t="str">
        <f t="shared" si="143"/>
        <v/>
      </c>
      <c r="U1106" s="306" t="str">
        <f t="shared" si="139"/>
        <v/>
      </c>
      <c r="V1106" s="289"/>
      <c r="W1106" s="303"/>
      <c r="X1106" s="286"/>
      <c r="Y1106" s="305" t="str">
        <f>+IF(AND(W1106&gt;0,V1106&lt;&gt;'Data Validation (ROP used only)'!$A$25),SUM(W1106:X1106),"")</f>
        <v/>
      </c>
      <c r="Z1106" s="307">
        <f>IF(OR(V1106='Data Validation (ROP used only)'!$A$25,ISBLANK(W1106),ISERROR(W1106/$I1106)),0,W1106/$I1106)</f>
        <v>0</v>
      </c>
      <c r="AA1106" s="308"/>
      <c r="AB1106" s="309" t="str" cm="1">
        <f t="array" ref="AB1106">_xlfn.IFS(AA1106="","",AA1106/I1106&gt;=2,I1106*2,AA1106/I1106&lt;2,AA1106)</f>
        <v/>
      </c>
      <c r="AC1106" s="310" t="str">
        <f t="shared" si="144"/>
        <v/>
      </c>
      <c r="AD1106" s="286"/>
      <c r="AE1106" s="305" t="str">
        <f t="shared" si="145"/>
        <v/>
      </c>
      <c r="AF1106" s="311">
        <f t="shared" si="146"/>
        <v>0</v>
      </c>
      <c r="AG1106" s="187"/>
      <c r="AH1106" s="188"/>
    </row>
    <row r="1107" spans="2:34" ht="13.8" outlineLevel="1" x14ac:dyDescent="0.25">
      <c r="B1107" s="1"/>
      <c r="C1107" s="1"/>
      <c r="D1107" s="1"/>
      <c r="E1107" s="2"/>
      <c r="F1107" s="1"/>
      <c r="G1107" s="2"/>
      <c r="H1107" s="286"/>
      <c r="I1107" s="287"/>
      <c r="J1107" s="288" t="str">
        <f t="shared" si="140"/>
        <v/>
      </c>
      <c r="K1107" s="288">
        <f t="shared" si="141"/>
        <v>0</v>
      </c>
      <c r="L1107" s="303"/>
      <c r="M1107" s="304"/>
      <c r="N1107" s="303"/>
      <c r="O1107" s="286"/>
      <c r="P1107" s="305" t="str">
        <f t="shared" si="142"/>
        <v/>
      </c>
      <c r="Q1107" s="304"/>
      <c r="R1107" s="303"/>
      <c r="S1107" s="286"/>
      <c r="T1107" s="305" t="str">
        <f t="shared" si="143"/>
        <v/>
      </c>
      <c r="U1107" s="306" t="str">
        <f t="shared" si="139"/>
        <v/>
      </c>
      <c r="V1107" s="289"/>
      <c r="W1107" s="303"/>
      <c r="X1107" s="286"/>
      <c r="Y1107" s="305" t="str">
        <f>+IF(AND(W1107&gt;0,V1107&lt;&gt;'Data Validation (ROP used only)'!$A$25),SUM(W1107:X1107),"")</f>
        <v/>
      </c>
      <c r="Z1107" s="307">
        <f>IF(OR(V1107='Data Validation (ROP used only)'!$A$25,ISBLANK(W1107),ISERROR(W1107/$I1107)),0,W1107/$I1107)</f>
        <v>0</v>
      </c>
      <c r="AA1107" s="308"/>
      <c r="AB1107" s="309" t="str" cm="1">
        <f t="array" ref="AB1107">_xlfn.IFS(AA1107="","",AA1107/I1107&gt;=2,I1107*2,AA1107/I1107&lt;2,AA1107)</f>
        <v/>
      </c>
      <c r="AC1107" s="310" t="str">
        <f t="shared" si="144"/>
        <v/>
      </c>
      <c r="AD1107" s="286"/>
      <c r="AE1107" s="305" t="str">
        <f t="shared" si="145"/>
        <v/>
      </c>
      <c r="AF1107" s="311">
        <f t="shared" si="146"/>
        <v>0</v>
      </c>
      <c r="AG1107" s="187"/>
      <c r="AH1107" s="188"/>
    </row>
    <row r="1108" spans="2:34" ht="13.8" outlineLevel="1" x14ac:dyDescent="0.25">
      <c r="B1108" s="1"/>
      <c r="C1108" s="1"/>
      <c r="D1108" s="1"/>
      <c r="E1108" s="2"/>
      <c r="F1108" s="1"/>
      <c r="G1108" s="2"/>
      <c r="H1108" s="286"/>
      <c r="I1108" s="287"/>
      <c r="J1108" s="288" t="str">
        <f t="shared" si="140"/>
        <v/>
      </c>
      <c r="K1108" s="288">
        <f t="shared" si="141"/>
        <v>0</v>
      </c>
      <c r="L1108" s="303"/>
      <c r="M1108" s="304"/>
      <c r="N1108" s="303"/>
      <c r="O1108" s="286"/>
      <c r="P1108" s="305" t="str">
        <f t="shared" si="142"/>
        <v/>
      </c>
      <c r="Q1108" s="304"/>
      <c r="R1108" s="303"/>
      <c r="S1108" s="286"/>
      <c r="T1108" s="305" t="str">
        <f t="shared" si="143"/>
        <v/>
      </c>
      <c r="U1108" s="306" t="str">
        <f t="shared" si="139"/>
        <v/>
      </c>
      <c r="V1108" s="289"/>
      <c r="W1108" s="303"/>
      <c r="X1108" s="286"/>
      <c r="Y1108" s="305" t="str">
        <f>+IF(AND(W1108&gt;0,V1108&lt;&gt;'Data Validation (ROP used only)'!$A$25),SUM(W1108:X1108),"")</f>
        <v/>
      </c>
      <c r="Z1108" s="307">
        <f>IF(OR(V1108='Data Validation (ROP used only)'!$A$25,ISBLANK(W1108),ISERROR(W1108/$I1108)),0,W1108/$I1108)</f>
        <v>0</v>
      </c>
      <c r="AA1108" s="308"/>
      <c r="AB1108" s="309" t="str" cm="1">
        <f t="array" ref="AB1108">_xlfn.IFS(AA1108="","",AA1108/I1108&gt;=2,I1108*2,AA1108/I1108&lt;2,AA1108)</f>
        <v/>
      </c>
      <c r="AC1108" s="310" t="str">
        <f t="shared" si="144"/>
        <v/>
      </c>
      <c r="AD1108" s="286"/>
      <c r="AE1108" s="305" t="str">
        <f t="shared" si="145"/>
        <v/>
      </c>
      <c r="AF1108" s="311">
        <f t="shared" si="146"/>
        <v>0</v>
      </c>
      <c r="AG1108" s="187"/>
      <c r="AH1108" s="188"/>
    </row>
    <row r="1109" spans="2:34" ht="13.8" outlineLevel="1" x14ac:dyDescent="0.25">
      <c r="B1109" s="1"/>
      <c r="C1109" s="1"/>
      <c r="D1109" s="1"/>
      <c r="E1109" s="2"/>
      <c r="F1109" s="1"/>
      <c r="G1109" s="2"/>
      <c r="H1109" s="286"/>
      <c r="I1109" s="287"/>
      <c r="J1109" s="288" t="str">
        <f t="shared" si="140"/>
        <v/>
      </c>
      <c r="K1109" s="288">
        <f t="shared" si="141"/>
        <v>0</v>
      </c>
      <c r="L1109" s="303"/>
      <c r="M1109" s="304"/>
      <c r="N1109" s="303"/>
      <c r="O1109" s="286"/>
      <c r="P1109" s="305" t="str">
        <f t="shared" si="142"/>
        <v/>
      </c>
      <c r="Q1109" s="304"/>
      <c r="R1109" s="303"/>
      <c r="S1109" s="286"/>
      <c r="T1109" s="305" t="str">
        <f t="shared" si="143"/>
        <v/>
      </c>
      <c r="U1109" s="306" t="str">
        <f t="shared" si="139"/>
        <v/>
      </c>
      <c r="V1109" s="289"/>
      <c r="W1109" s="303"/>
      <c r="X1109" s="286"/>
      <c r="Y1109" s="305" t="str">
        <f>+IF(AND(W1109&gt;0,V1109&lt;&gt;'Data Validation (ROP used only)'!$A$25),SUM(W1109:X1109),"")</f>
        <v/>
      </c>
      <c r="Z1109" s="307">
        <f>IF(OR(V1109='Data Validation (ROP used only)'!$A$25,ISBLANK(W1109),ISERROR(W1109/$I1109)),0,W1109/$I1109)</f>
        <v>0</v>
      </c>
      <c r="AA1109" s="308"/>
      <c r="AB1109" s="309" t="str" cm="1">
        <f t="array" ref="AB1109">_xlfn.IFS(AA1109="","",AA1109/I1109&gt;=2,I1109*2,AA1109/I1109&lt;2,AA1109)</f>
        <v/>
      </c>
      <c r="AC1109" s="310" t="str">
        <f t="shared" si="144"/>
        <v/>
      </c>
      <c r="AD1109" s="286"/>
      <c r="AE1109" s="305" t="str">
        <f t="shared" si="145"/>
        <v/>
      </c>
      <c r="AF1109" s="311">
        <f t="shared" si="146"/>
        <v>0</v>
      </c>
      <c r="AG1109" s="187"/>
      <c r="AH1109" s="188"/>
    </row>
    <row r="1110" spans="2:34" ht="13.8" outlineLevel="1" x14ac:dyDescent="0.25">
      <c r="B1110" s="1"/>
      <c r="C1110" s="1"/>
      <c r="D1110" s="1"/>
      <c r="E1110" s="2"/>
      <c r="F1110" s="1"/>
      <c r="G1110" s="2"/>
      <c r="H1110" s="286"/>
      <c r="I1110" s="287"/>
      <c r="J1110" s="288" t="str">
        <f t="shared" si="140"/>
        <v/>
      </c>
      <c r="K1110" s="288">
        <f t="shared" si="141"/>
        <v>0</v>
      </c>
      <c r="L1110" s="303"/>
      <c r="M1110" s="304"/>
      <c r="N1110" s="303"/>
      <c r="O1110" s="286"/>
      <c r="P1110" s="305" t="str">
        <f t="shared" si="142"/>
        <v/>
      </c>
      <c r="Q1110" s="304"/>
      <c r="R1110" s="303"/>
      <c r="S1110" s="286"/>
      <c r="T1110" s="305" t="str">
        <f t="shared" si="143"/>
        <v/>
      </c>
      <c r="U1110" s="306" t="str">
        <f t="shared" si="139"/>
        <v/>
      </c>
      <c r="V1110" s="289"/>
      <c r="W1110" s="303"/>
      <c r="X1110" s="286"/>
      <c r="Y1110" s="305" t="str">
        <f>+IF(AND(W1110&gt;0,V1110&lt;&gt;'Data Validation (ROP used only)'!$A$25),SUM(W1110:X1110),"")</f>
        <v/>
      </c>
      <c r="Z1110" s="307">
        <f>IF(OR(V1110='Data Validation (ROP used only)'!$A$25,ISBLANK(W1110),ISERROR(W1110/$I1110)),0,W1110/$I1110)</f>
        <v>0</v>
      </c>
      <c r="AA1110" s="308"/>
      <c r="AB1110" s="309" t="str" cm="1">
        <f t="array" ref="AB1110">_xlfn.IFS(AA1110="","",AA1110/I1110&gt;=2,I1110*2,AA1110/I1110&lt;2,AA1110)</f>
        <v/>
      </c>
      <c r="AC1110" s="310" t="str">
        <f t="shared" si="144"/>
        <v/>
      </c>
      <c r="AD1110" s="286"/>
      <c r="AE1110" s="305" t="str">
        <f t="shared" si="145"/>
        <v/>
      </c>
      <c r="AF1110" s="311">
        <f t="shared" si="146"/>
        <v>0</v>
      </c>
      <c r="AG1110" s="187"/>
      <c r="AH1110" s="188"/>
    </row>
    <row r="1111" spans="2:34" ht="13.8" outlineLevel="1" x14ac:dyDescent="0.25">
      <c r="B1111" s="1"/>
      <c r="C1111" s="1"/>
      <c r="D1111" s="1"/>
      <c r="E1111" s="2"/>
      <c r="F1111" s="1"/>
      <c r="G1111" s="2"/>
      <c r="H1111" s="286"/>
      <c r="I1111" s="287"/>
      <c r="J1111" s="288" t="str">
        <f t="shared" si="140"/>
        <v/>
      </c>
      <c r="K1111" s="288">
        <f t="shared" si="141"/>
        <v>0</v>
      </c>
      <c r="L1111" s="303"/>
      <c r="M1111" s="304"/>
      <c r="N1111" s="303"/>
      <c r="O1111" s="286"/>
      <c r="P1111" s="305" t="str">
        <f t="shared" si="142"/>
        <v/>
      </c>
      <c r="Q1111" s="304"/>
      <c r="R1111" s="303"/>
      <c r="S1111" s="286"/>
      <c r="T1111" s="305" t="str">
        <f t="shared" si="143"/>
        <v/>
      </c>
      <c r="U1111" s="306" t="str">
        <f t="shared" si="139"/>
        <v/>
      </c>
      <c r="V1111" s="289"/>
      <c r="W1111" s="303"/>
      <c r="X1111" s="286"/>
      <c r="Y1111" s="305" t="str">
        <f>+IF(AND(W1111&gt;0,V1111&lt;&gt;'Data Validation (ROP used only)'!$A$25),SUM(W1111:X1111),"")</f>
        <v/>
      </c>
      <c r="Z1111" s="307">
        <f>IF(OR(V1111='Data Validation (ROP used only)'!$A$25,ISBLANK(W1111),ISERROR(W1111/$I1111)),0,W1111/$I1111)</f>
        <v>0</v>
      </c>
      <c r="AA1111" s="308"/>
      <c r="AB1111" s="309" t="str" cm="1">
        <f t="array" ref="AB1111">_xlfn.IFS(AA1111="","",AA1111/I1111&gt;=2,I1111*2,AA1111/I1111&lt;2,AA1111)</f>
        <v/>
      </c>
      <c r="AC1111" s="310" t="str">
        <f t="shared" si="144"/>
        <v/>
      </c>
      <c r="AD1111" s="286"/>
      <c r="AE1111" s="305" t="str">
        <f t="shared" si="145"/>
        <v/>
      </c>
      <c r="AF1111" s="311">
        <f t="shared" si="146"/>
        <v>0</v>
      </c>
      <c r="AG1111" s="187"/>
      <c r="AH1111" s="188"/>
    </row>
    <row r="1112" spans="2:34" ht="13.8" outlineLevel="1" x14ac:dyDescent="0.25">
      <c r="B1112" s="1"/>
      <c r="C1112" s="1"/>
      <c r="D1112" s="1"/>
      <c r="E1112" s="2"/>
      <c r="F1112" s="1"/>
      <c r="G1112" s="2"/>
      <c r="H1112" s="286"/>
      <c r="I1112" s="287"/>
      <c r="J1112" s="288" t="str">
        <f t="shared" si="140"/>
        <v/>
      </c>
      <c r="K1112" s="288">
        <f t="shared" si="141"/>
        <v>0</v>
      </c>
      <c r="L1112" s="303"/>
      <c r="M1112" s="304"/>
      <c r="N1112" s="303"/>
      <c r="O1112" s="286"/>
      <c r="P1112" s="305" t="str">
        <f t="shared" si="142"/>
        <v/>
      </c>
      <c r="Q1112" s="304"/>
      <c r="R1112" s="303"/>
      <c r="S1112" s="286"/>
      <c r="T1112" s="305" t="str">
        <f t="shared" si="143"/>
        <v/>
      </c>
      <c r="U1112" s="306" t="str">
        <f t="shared" si="139"/>
        <v/>
      </c>
      <c r="V1112" s="289"/>
      <c r="W1112" s="303"/>
      <c r="X1112" s="286"/>
      <c r="Y1112" s="305" t="str">
        <f>+IF(AND(W1112&gt;0,V1112&lt;&gt;'Data Validation (ROP used only)'!$A$25),SUM(W1112:X1112),"")</f>
        <v/>
      </c>
      <c r="Z1112" s="307">
        <f>IF(OR(V1112='Data Validation (ROP used only)'!$A$25,ISBLANK(W1112),ISERROR(W1112/$I1112)),0,W1112/$I1112)</f>
        <v>0</v>
      </c>
      <c r="AA1112" s="308"/>
      <c r="AB1112" s="309" t="str" cm="1">
        <f t="array" ref="AB1112">_xlfn.IFS(AA1112="","",AA1112/I1112&gt;=2,I1112*2,AA1112/I1112&lt;2,AA1112)</f>
        <v/>
      </c>
      <c r="AC1112" s="310" t="str">
        <f t="shared" si="144"/>
        <v/>
      </c>
      <c r="AD1112" s="286"/>
      <c r="AE1112" s="305" t="str">
        <f t="shared" si="145"/>
        <v/>
      </c>
      <c r="AF1112" s="311">
        <f t="shared" si="146"/>
        <v>0</v>
      </c>
      <c r="AG1112" s="187"/>
      <c r="AH1112" s="188"/>
    </row>
    <row r="1113" spans="2:34" ht="13.8" outlineLevel="1" x14ac:dyDescent="0.25">
      <c r="B1113" s="1"/>
      <c r="C1113" s="1"/>
      <c r="D1113" s="1"/>
      <c r="E1113" s="2"/>
      <c r="F1113" s="1"/>
      <c r="G1113" s="2"/>
      <c r="H1113" s="286"/>
      <c r="I1113" s="287"/>
      <c r="J1113" s="288" t="str">
        <f t="shared" si="140"/>
        <v/>
      </c>
      <c r="K1113" s="288">
        <f t="shared" si="141"/>
        <v>0</v>
      </c>
      <c r="L1113" s="303"/>
      <c r="M1113" s="304"/>
      <c r="N1113" s="303"/>
      <c r="O1113" s="286"/>
      <c r="P1113" s="305" t="str">
        <f t="shared" si="142"/>
        <v/>
      </c>
      <c r="Q1113" s="304"/>
      <c r="R1113" s="303"/>
      <c r="S1113" s="286"/>
      <c r="T1113" s="305" t="str">
        <f t="shared" si="143"/>
        <v/>
      </c>
      <c r="U1113" s="306" t="str">
        <f t="shared" si="139"/>
        <v/>
      </c>
      <c r="V1113" s="289"/>
      <c r="W1113" s="303"/>
      <c r="X1113" s="286"/>
      <c r="Y1113" s="305" t="str">
        <f>+IF(AND(W1113&gt;0,V1113&lt;&gt;'Data Validation (ROP used only)'!$A$25),SUM(W1113:X1113),"")</f>
        <v/>
      </c>
      <c r="Z1113" s="307">
        <f>IF(OR(V1113='Data Validation (ROP used only)'!$A$25,ISBLANK(W1113),ISERROR(W1113/$I1113)),0,W1113/$I1113)</f>
        <v>0</v>
      </c>
      <c r="AA1113" s="308"/>
      <c r="AB1113" s="309" t="str" cm="1">
        <f t="array" ref="AB1113">_xlfn.IFS(AA1113="","",AA1113/I1113&gt;=2,I1113*2,AA1113/I1113&lt;2,AA1113)</f>
        <v/>
      </c>
      <c r="AC1113" s="310" t="str">
        <f t="shared" si="144"/>
        <v/>
      </c>
      <c r="AD1113" s="286"/>
      <c r="AE1113" s="305" t="str">
        <f t="shared" si="145"/>
        <v/>
      </c>
      <c r="AF1113" s="311">
        <f t="shared" si="146"/>
        <v>0</v>
      </c>
      <c r="AG1113" s="187"/>
      <c r="AH1113" s="188"/>
    </row>
    <row r="1114" spans="2:34" ht="13.8" outlineLevel="1" x14ac:dyDescent="0.25">
      <c r="B1114" s="1"/>
      <c r="C1114" s="1"/>
      <c r="D1114" s="1"/>
      <c r="E1114" s="2"/>
      <c r="F1114" s="1"/>
      <c r="G1114" s="2"/>
      <c r="H1114" s="286"/>
      <c r="I1114" s="287"/>
      <c r="J1114" s="288" t="str">
        <f t="shared" si="140"/>
        <v/>
      </c>
      <c r="K1114" s="288">
        <f t="shared" si="141"/>
        <v>0</v>
      </c>
      <c r="L1114" s="303"/>
      <c r="M1114" s="304"/>
      <c r="N1114" s="303"/>
      <c r="O1114" s="286"/>
      <c r="P1114" s="305" t="str">
        <f t="shared" si="142"/>
        <v/>
      </c>
      <c r="Q1114" s="304"/>
      <c r="R1114" s="303"/>
      <c r="S1114" s="286"/>
      <c r="T1114" s="305" t="str">
        <f t="shared" si="143"/>
        <v/>
      </c>
      <c r="U1114" s="306" t="str">
        <f t="shared" si="139"/>
        <v/>
      </c>
      <c r="V1114" s="289"/>
      <c r="W1114" s="303"/>
      <c r="X1114" s="286"/>
      <c r="Y1114" s="305" t="str">
        <f>+IF(AND(W1114&gt;0,V1114&lt;&gt;'Data Validation (ROP used only)'!$A$25),SUM(W1114:X1114),"")</f>
        <v/>
      </c>
      <c r="Z1114" s="307">
        <f>IF(OR(V1114='Data Validation (ROP used only)'!$A$25,ISBLANK(W1114),ISERROR(W1114/$I1114)),0,W1114/$I1114)</f>
        <v>0</v>
      </c>
      <c r="AA1114" s="308"/>
      <c r="AB1114" s="309" t="str" cm="1">
        <f t="array" ref="AB1114">_xlfn.IFS(AA1114="","",AA1114/I1114&gt;=2,I1114*2,AA1114/I1114&lt;2,AA1114)</f>
        <v/>
      </c>
      <c r="AC1114" s="310" t="str">
        <f t="shared" si="144"/>
        <v/>
      </c>
      <c r="AD1114" s="286"/>
      <c r="AE1114" s="305" t="str">
        <f t="shared" si="145"/>
        <v/>
      </c>
      <c r="AF1114" s="311">
        <f t="shared" si="146"/>
        <v>0</v>
      </c>
      <c r="AG1114" s="187"/>
      <c r="AH1114" s="188"/>
    </row>
    <row r="1115" spans="2:34" ht="13.8" outlineLevel="1" x14ac:dyDescent="0.25">
      <c r="B1115" s="1"/>
      <c r="C1115" s="1"/>
      <c r="D1115" s="1"/>
      <c r="E1115" s="2"/>
      <c r="F1115" s="1"/>
      <c r="G1115" s="2"/>
      <c r="H1115" s="286"/>
      <c r="I1115" s="287"/>
      <c r="J1115" s="288" t="str">
        <f t="shared" si="140"/>
        <v/>
      </c>
      <c r="K1115" s="288">
        <f t="shared" si="141"/>
        <v>0</v>
      </c>
      <c r="L1115" s="303"/>
      <c r="M1115" s="304"/>
      <c r="N1115" s="303"/>
      <c r="O1115" s="286"/>
      <c r="P1115" s="305" t="str">
        <f t="shared" si="142"/>
        <v/>
      </c>
      <c r="Q1115" s="304"/>
      <c r="R1115" s="303"/>
      <c r="S1115" s="286"/>
      <c r="T1115" s="305" t="str">
        <f t="shared" si="143"/>
        <v/>
      </c>
      <c r="U1115" s="306" t="str">
        <f t="shared" si="139"/>
        <v/>
      </c>
      <c r="V1115" s="289"/>
      <c r="W1115" s="303"/>
      <c r="X1115" s="286"/>
      <c r="Y1115" s="305" t="str">
        <f>+IF(AND(W1115&gt;0,V1115&lt;&gt;'Data Validation (ROP used only)'!$A$25),SUM(W1115:X1115),"")</f>
        <v/>
      </c>
      <c r="Z1115" s="307">
        <f>IF(OR(V1115='Data Validation (ROP used only)'!$A$25,ISBLANK(W1115),ISERROR(W1115/$I1115)),0,W1115/$I1115)</f>
        <v>0</v>
      </c>
      <c r="AA1115" s="308"/>
      <c r="AB1115" s="309" t="str" cm="1">
        <f t="array" ref="AB1115">_xlfn.IFS(AA1115="","",AA1115/I1115&gt;=2,I1115*2,AA1115/I1115&lt;2,AA1115)</f>
        <v/>
      </c>
      <c r="AC1115" s="310" t="str">
        <f t="shared" si="144"/>
        <v/>
      </c>
      <c r="AD1115" s="286"/>
      <c r="AE1115" s="305" t="str">
        <f t="shared" si="145"/>
        <v/>
      </c>
      <c r="AF1115" s="311">
        <f t="shared" si="146"/>
        <v>0</v>
      </c>
      <c r="AG1115" s="187"/>
      <c r="AH1115" s="188"/>
    </row>
    <row r="1116" spans="2:34" ht="13.8" outlineLevel="1" x14ac:dyDescent="0.25">
      <c r="B1116" s="1"/>
      <c r="C1116" s="1"/>
      <c r="D1116" s="1"/>
      <c r="E1116" s="2"/>
      <c r="F1116" s="1"/>
      <c r="G1116" s="2"/>
      <c r="H1116" s="286"/>
      <c r="I1116" s="287"/>
      <c r="J1116" s="288" t="str">
        <f t="shared" si="140"/>
        <v/>
      </c>
      <c r="K1116" s="288">
        <f t="shared" si="141"/>
        <v>0</v>
      </c>
      <c r="L1116" s="303"/>
      <c r="M1116" s="304"/>
      <c r="N1116" s="303"/>
      <c r="O1116" s="286"/>
      <c r="P1116" s="305" t="str">
        <f t="shared" si="142"/>
        <v/>
      </c>
      <c r="Q1116" s="304"/>
      <c r="R1116" s="303"/>
      <c r="S1116" s="286"/>
      <c r="T1116" s="305" t="str">
        <f t="shared" si="143"/>
        <v/>
      </c>
      <c r="U1116" s="306" t="str">
        <f t="shared" si="139"/>
        <v/>
      </c>
      <c r="V1116" s="289"/>
      <c r="W1116" s="303"/>
      <c r="X1116" s="286"/>
      <c r="Y1116" s="305" t="str">
        <f>+IF(AND(W1116&gt;0,V1116&lt;&gt;'Data Validation (ROP used only)'!$A$25),SUM(W1116:X1116),"")</f>
        <v/>
      </c>
      <c r="Z1116" s="307">
        <f>IF(OR(V1116='Data Validation (ROP used only)'!$A$25,ISBLANK(W1116),ISERROR(W1116/$I1116)),0,W1116/$I1116)</f>
        <v>0</v>
      </c>
      <c r="AA1116" s="308"/>
      <c r="AB1116" s="309" t="str" cm="1">
        <f t="array" ref="AB1116">_xlfn.IFS(AA1116="","",AA1116/I1116&gt;=2,I1116*2,AA1116/I1116&lt;2,AA1116)</f>
        <v/>
      </c>
      <c r="AC1116" s="310" t="str">
        <f t="shared" si="144"/>
        <v/>
      </c>
      <c r="AD1116" s="286"/>
      <c r="AE1116" s="305" t="str">
        <f t="shared" si="145"/>
        <v/>
      </c>
      <c r="AF1116" s="311">
        <f t="shared" si="146"/>
        <v>0</v>
      </c>
      <c r="AG1116" s="187"/>
      <c r="AH1116" s="188"/>
    </row>
    <row r="1117" spans="2:34" ht="13.8" outlineLevel="1" x14ac:dyDescent="0.25">
      <c r="B1117" s="1"/>
      <c r="C1117" s="1"/>
      <c r="D1117" s="1"/>
      <c r="E1117" s="2"/>
      <c r="F1117" s="1"/>
      <c r="G1117" s="2"/>
      <c r="H1117" s="286"/>
      <c r="I1117" s="287"/>
      <c r="J1117" s="288" t="str">
        <f t="shared" si="140"/>
        <v/>
      </c>
      <c r="K1117" s="288">
        <f t="shared" si="141"/>
        <v>0</v>
      </c>
      <c r="L1117" s="303"/>
      <c r="M1117" s="304"/>
      <c r="N1117" s="303"/>
      <c r="O1117" s="286"/>
      <c r="P1117" s="305" t="str">
        <f t="shared" si="142"/>
        <v/>
      </c>
      <c r="Q1117" s="304"/>
      <c r="R1117" s="303"/>
      <c r="S1117" s="286"/>
      <c r="T1117" s="305" t="str">
        <f t="shared" si="143"/>
        <v/>
      </c>
      <c r="U1117" s="306" t="str">
        <f t="shared" si="139"/>
        <v/>
      </c>
      <c r="V1117" s="289"/>
      <c r="W1117" s="303"/>
      <c r="X1117" s="286"/>
      <c r="Y1117" s="305" t="str">
        <f>+IF(AND(W1117&gt;0,V1117&lt;&gt;'Data Validation (ROP used only)'!$A$25),SUM(W1117:X1117),"")</f>
        <v/>
      </c>
      <c r="Z1117" s="307">
        <f>IF(OR(V1117='Data Validation (ROP used only)'!$A$25,ISBLANK(W1117),ISERROR(W1117/$I1117)),0,W1117/$I1117)</f>
        <v>0</v>
      </c>
      <c r="AA1117" s="308"/>
      <c r="AB1117" s="309" t="str" cm="1">
        <f t="array" ref="AB1117">_xlfn.IFS(AA1117="","",AA1117/I1117&gt;=2,I1117*2,AA1117/I1117&lt;2,AA1117)</f>
        <v/>
      </c>
      <c r="AC1117" s="310" t="str">
        <f t="shared" si="144"/>
        <v/>
      </c>
      <c r="AD1117" s="286"/>
      <c r="AE1117" s="305" t="str">
        <f t="shared" si="145"/>
        <v/>
      </c>
      <c r="AF1117" s="311">
        <f t="shared" si="146"/>
        <v>0</v>
      </c>
      <c r="AG1117" s="187"/>
      <c r="AH1117" s="188"/>
    </row>
    <row r="1118" spans="2:34" ht="13.8" outlineLevel="1" x14ac:dyDescent="0.25">
      <c r="B1118" s="1"/>
      <c r="C1118" s="1"/>
      <c r="D1118" s="1"/>
      <c r="E1118" s="2"/>
      <c r="F1118" s="1"/>
      <c r="G1118" s="2"/>
      <c r="H1118" s="286"/>
      <c r="I1118" s="287"/>
      <c r="J1118" s="288" t="str">
        <f t="shared" si="140"/>
        <v/>
      </c>
      <c r="K1118" s="288">
        <f t="shared" si="141"/>
        <v>0</v>
      </c>
      <c r="L1118" s="303"/>
      <c r="M1118" s="304"/>
      <c r="N1118" s="303"/>
      <c r="O1118" s="286"/>
      <c r="P1118" s="305" t="str">
        <f t="shared" si="142"/>
        <v/>
      </c>
      <c r="Q1118" s="304"/>
      <c r="R1118" s="303"/>
      <c r="S1118" s="286"/>
      <c r="T1118" s="305" t="str">
        <f t="shared" si="143"/>
        <v/>
      </c>
      <c r="U1118" s="306" t="str">
        <f t="shared" si="139"/>
        <v/>
      </c>
      <c r="V1118" s="289"/>
      <c r="W1118" s="303"/>
      <c r="X1118" s="286"/>
      <c r="Y1118" s="305" t="str">
        <f>+IF(AND(W1118&gt;0,V1118&lt;&gt;'Data Validation (ROP used only)'!$A$25),SUM(W1118:X1118),"")</f>
        <v/>
      </c>
      <c r="Z1118" s="307">
        <f>IF(OR(V1118='Data Validation (ROP used only)'!$A$25,ISBLANK(W1118),ISERROR(W1118/$I1118)),0,W1118/$I1118)</f>
        <v>0</v>
      </c>
      <c r="AA1118" s="308"/>
      <c r="AB1118" s="309" t="str" cm="1">
        <f t="array" ref="AB1118">_xlfn.IFS(AA1118="","",AA1118/I1118&gt;=2,I1118*2,AA1118/I1118&lt;2,AA1118)</f>
        <v/>
      </c>
      <c r="AC1118" s="310" t="str">
        <f t="shared" si="144"/>
        <v/>
      </c>
      <c r="AD1118" s="286"/>
      <c r="AE1118" s="305" t="str">
        <f t="shared" si="145"/>
        <v/>
      </c>
      <c r="AF1118" s="311">
        <f t="shared" si="146"/>
        <v>0</v>
      </c>
      <c r="AG1118" s="187"/>
      <c r="AH1118" s="188"/>
    </row>
    <row r="1119" spans="2:34" ht="13.8" outlineLevel="1" x14ac:dyDescent="0.25">
      <c r="B1119" s="1"/>
      <c r="C1119" s="1"/>
      <c r="D1119" s="1"/>
      <c r="E1119" s="2"/>
      <c r="F1119" s="1"/>
      <c r="G1119" s="2"/>
      <c r="H1119" s="286"/>
      <c r="I1119" s="287"/>
      <c r="J1119" s="288" t="str">
        <f t="shared" si="140"/>
        <v/>
      </c>
      <c r="K1119" s="288">
        <f t="shared" si="141"/>
        <v>0</v>
      </c>
      <c r="L1119" s="303"/>
      <c r="M1119" s="304"/>
      <c r="N1119" s="303"/>
      <c r="O1119" s="286"/>
      <c r="P1119" s="305" t="str">
        <f t="shared" si="142"/>
        <v/>
      </c>
      <c r="Q1119" s="304"/>
      <c r="R1119" s="303"/>
      <c r="S1119" s="286"/>
      <c r="T1119" s="305" t="str">
        <f t="shared" si="143"/>
        <v/>
      </c>
      <c r="U1119" s="306" t="str">
        <f t="shared" si="139"/>
        <v/>
      </c>
      <c r="V1119" s="289"/>
      <c r="W1119" s="303"/>
      <c r="X1119" s="286"/>
      <c r="Y1119" s="305" t="str">
        <f>+IF(AND(W1119&gt;0,V1119&lt;&gt;'Data Validation (ROP used only)'!$A$25),SUM(W1119:X1119),"")</f>
        <v/>
      </c>
      <c r="Z1119" s="307">
        <f>IF(OR(V1119='Data Validation (ROP used only)'!$A$25,ISBLANK(W1119),ISERROR(W1119/$I1119)),0,W1119/$I1119)</f>
        <v>0</v>
      </c>
      <c r="AA1119" s="308"/>
      <c r="AB1119" s="309" t="str" cm="1">
        <f t="array" ref="AB1119">_xlfn.IFS(AA1119="","",AA1119/I1119&gt;=2,I1119*2,AA1119/I1119&lt;2,AA1119)</f>
        <v/>
      </c>
      <c r="AC1119" s="310" t="str">
        <f t="shared" si="144"/>
        <v/>
      </c>
      <c r="AD1119" s="286"/>
      <c r="AE1119" s="305" t="str">
        <f t="shared" si="145"/>
        <v/>
      </c>
      <c r="AF1119" s="311">
        <f t="shared" si="146"/>
        <v>0</v>
      </c>
      <c r="AG1119" s="187"/>
      <c r="AH1119" s="188"/>
    </row>
    <row r="1120" spans="2:34" ht="13.8" outlineLevel="1" x14ac:dyDescent="0.25">
      <c r="B1120" s="1"/>
      <c r="C1120" s="1"/>
      <c r="D1120" s="1"/>
      <c r="E1120" s="2"/>
      <c r="F1120" s="1"/>
      <c r="G1120" s="2"/>
      <c r="H1120" s="286"/>
      <c r="I1120" s="287"/>
      <c r="J1120" s="288" t="str">
        <f t="shared" si="140"/>
        <v/>
      </c>
      <c r="K1120" s="288">
        <f t="shared" si="141"/>
        <v>0</v>
      </c>
      <c r="L1120" s="303"/>
      <c r="M1120" s="304"/>
      <c r="N1120" s="303"/>
      <c r="O1120" s="286"/>
      <c r="P1120" s="305" t="str">
        <f t="shared" si="142"/>
        <v/>
      </c>
      <c r="Q1120" s="304"/>
      <c r="R1120" s="303"/>
      <c r="S1120" s="286"/>
      <c r="T1120" s="305" t="str">
        <f t="shared" si="143"/>
        <v/>
      </c>
      <c r="U1120" s="306" t="str">
        <f t="shared" si="139"/>
        <v/>
      </c>
      <c r="V1120" s="289"/>
      <c r="W1120" s="303"/>
      <c r="X1120" s="286"/>
      <c r="Y1120" s="305" t="str">
        <f>+IF(AND(W1120&gt;0,V1120&lt;&gt;'Data Validation (ROP used only)'!$A$25),SUM(W1120:X1120),"")</f>
        <v/>
      </c>
      <c r="Z1120" s="307">
        <f>IF(OR(V1120='Data Validation (ROP used only)'!$A$25,ISBLANK(W1120),ISERROR(W1120/$I1120)),0,W1120/$I1120)</f>
        <v>0</v>
      </c>
      <c r="AA1120" s="308"/>
      <c r="AB1120" s="309" t="str" cm="1">
        <f t="array" ref="AB1120">_xlfn.IFS(AA1120="","",AA1120/I1120&gt;=2,I1120*2,AA1120/I1120&lt;2,AA1120)</f>
        <v/>
      </c>
      <c r="AC1120" s="310" t="str">
        <f t="shared" si="144"/>
        <v/>
      </c>
      <c r="AD1120" s="286"/>
      <c r="AE1120" s="305" t="str">
        <f t="shared" si="145"/>
        <v/>
      </c>
      <c r="AF1120" s="311">
        <f t="shared" si="146"/>
        <v>0</v>
      </c>
      <c r="AG1120" s="187"/>
      <c r="AH1120" s="188"/>
    </row>
    <row r="1121" spans="2:34" ht="13.8" outlineLevel="1" x14ac:dyDescent="0.25">
      <c r="B1121" s="1"/>
      <c r="C1121" s="1"/>
      <c r="D1121" s="1"/>
      <c r="E1121" s="2"/>
      <c r="F1121" s="1"/>
      <c r="G1121" s="2"/>
      <c r="H1121" s="286"/>
      <c r="I1121" s="287"/>
      <c r="J1121" s="288" t="str">
        <f t="shared" si="140"/>
        <v/>
      </c>
      <c r="K1121" s="288">
        <f t="shared" si="141"/>
        <v>0</v>
      </c>
      <c r="L1121" s="303"/>
      <c r="M1121" s="304"/>
      <c r="N1121" s="303"/>
      <c r="O1121" s="286"/>
      <c r="P1121" s="305" t="str">
        <f t="shared" si="142"/>
        <v/>
      </c>
      <c r="Q1121" s="304"/>
      <c r="R1121" s="303"/>
      <c r="S1121" s="286"/>
      <c r="T1121" s="305" t="str">
        <f t="shared" si="143"/>
        <v/>
      </c>
      <c r="U1121" s="306" t="str">
        <f t="shared" si="139"/>
        <v/>
      </c>
      <c r="V1121" s="289"/>
      <c r="W1121" s="303"/>
      <c r="X1121" s="286"/>
      <c r="Y1121" s="305" t="str">
        <f>+IF(AND(W1121&gt;0,V1121&lt;&gt;'Data Validation (ROP used only)'!$A$25),SUM(W1121:X1121),"")</f>
        <v/>
      </c>
      <c r="Z1121" s="307">
        <f>IF(OR(V1121='Data Validation (ROP used only)'!$A$25,ISBLANK(W1121),ISERROR(W1121/$I1121)),0,W1121/$I1121)</f>
        <v>0</v>
      </c>
      <c r="AA1121" s="308"/>
      <c r="AB1121" s="309" t="str" cm="1">
        <f t="array" ref="AB1121">_xlfn.IFS(AA1121="","",AA1121/I1121&gt;=2,I1121*2,AA1121/I1121&lt;2,AA1121)</f>
        <v/>
      </c>
      <c r="AC1121" s="310" t="str">
        <f t="shared" si="144"/>
        <v/>
      </c>
      <c r="AD1121" s="286"/>
      <c r="AE1121" s="305" t="str">
        <f t="shared" si="145"/>
        <v/>
      </c>
      <c r="AF1121" s="311">
        <f t="shared" si="146"/>
        <v>0</v>
      </c>
      <c r="AG1121" s="187"/>
      <c r="AH1121" s="188"/>
    </row>
    <row r="1122" spans="2:34" ht="13.8" outlineLevel="1" x14ac:dyDescent="0.25">
      <c r="B1122" s="1"/>
      <c r="C1122" s="1"/>
      <c r="D1122" s="1"/>
      <c r="E1122" s="2"/>
      <c r="F1122" s="1"/>
      <c r="G1122" s="2"/>
      <c r="H1122" s="286"/>
      <c r="I1122" s="287"/>
      <c r="J1122" s="288" t="str">
        <f t="shared" si="140"/>
        <v/>
      </c>
      <c r="K1122" s="288">
        <f t="shared" si="141"/>
        <v>0</v>
      </c>
      <c r="L1122" s="303"/>
      <c r="M1122" s="304"/>
      <c r="N1122" s="303"/>
      <c r="O1122" s="286"/>
      <c r="P1122" s="305" t="str">
        <f t="shared" si="142"/>
        <v/>
      </c>
      <c r="Q1122" s="304"/>
      <c r="R1122" s="303"/>
      <c r="S1122" s="286"/>
      <c r="T1122" s="305" t="str">
        <f t="shared" si="143"/>
        <v/>
      </c>
      <c r="U1122" s="306" t="str">
        <f t="shared" si="139"/>
        <v/>
      </c>
      <c r="V1122" s="289"/>
      <c r="W1122" s="303"/>
      <c r="X1122" s="286"/>
      <c r="Y1122" s="305" t="str">
        <f>+IF(AND(W1122&gt;0,V1122&lt;&gt;'Data Validation (ROP used only)'!$A$25),SUM(W1122:X1122),"")</f>
        <v/>
      </c>
      <c r="Z1122" s="307">
        <f>IF(OR(V1122='Data Validation (ROP used only)'!$A$25,ISBLANK(W1122),ISERROR(W1122/$I1122)),0,W1122/$I1122)</f>
        <v>0</v>
      </c>
      <c r="AA1122" s="308"/>
      <c r="AB1122" s="309" t="str" cm="1">
        <f t="array" ref="AB1122">_xlfn.IFS(AA1122="","",AA1122/I1122&gt;=2,I1122*2,AA1122/I1122&lt;2,AA1122)</f>
        <v/>
      </c>
      <c r="AC1122" s="310" t="str">
        <f t="shared" si="144"/>
        <v/>
      </c>
      <c r="AD1122" s="286"/>
      <c r="AE1122" s="305" t="str">
        <f t="shared" si="145"/>
        <v/>
      </c>
      <c r="AF1122" s="311">
        <f t="shared" si="146"/>
        <v>0</v>
      </c>
      <c r="AG1122" s="187"/>
      <c r="AH1122" s="188"/>
    </row>
    <row r="1123" spans="2:34" ht="13.8" outlineLevel="1" x14ac:dyDescent="0.25">
      <c r="B1123" s="1"/>
      <c r="C1123" s="1"/>
      <c r="D1123" s="1"/>
      <c r="E1123" s="2"/>
      <c r="F1123" s="1"/>
      <c r="G1123" s="2"/>
      <c r="H1123" s="286"/>
      <c r="I1123" s="287"/>
      <c r="J1123" s="288" t="str">
        <f t="shared" si="140"/>
        <v/>
      </c>
      <c r="K1123" s="288">
        <f t="shared" si="141"/>
        <v>0</v>
      </c>
      <c r="L1123" s="303"/>
      <c r="M1123" s="304"/>
      <c r="N1123" s="303"/>
      <c r="O1123" s="286"/>
      <c r="P1123" s="305" t="str">
        <f t="shared" si="142"/>
        <v/>
      </c>
      <c r="Q1123" s="304"/>
      <c r="R1123" s="303"/>
      <c r="S1123" s="286"/>
      <c r="T1123" s="305" t="str">
        <f t="shared" si="143"/>
        <v/>
      </c>
      <c r="U1123" s="306" t="str">
        <f t="shared" si="139"/>
        <v/>
      </c>
      <c r="V1123" s="289"/>
      <c r="W1123" s="303"/>
      <c r="X1123" s="286"/>
      <c r="Y1123" s="305" t="str">
        <f>+IF(AND(W1123&gt;0,V1123&lt;&gt;'Data Validation (ROP used only)'!$A$25),SUM(W1123:X1123),"")</f>
        <v/>
      </c>
      <c r="Z1123" s="307">
        <f>IF(OR(V1123='Data Validation (ROP used only)'!$A$25,ISBLANK(W1123),ISERROR(W1123/$I1123)),0,W1123/$I1123)</f>
        <v>0</v>
      </c>
      <c r="AA1123" s="308"/>
      <c r="AB1123" s="309" t="str" cm="1">
        <f t="array" ref="AB1123">_xlfn.IFS(AA1123="","",AA1123/I1123&gt;=2,I1123*2,AA1123/I1123&lt;2,AA1123)</f>
        <v/>
      </c>
      <c r="AC1123" s="310" t="str">
        <f t="shared" si="144"/>
        <v/>
      </c>
      <c r="AD1123" s="286"/>
      <c r="AE1123" s="305" t="str">
        <f t="shared" si="145"/>
        <v/>
      </c>
      <c r="AF1123" s="311">
        <f t="shared" si="146"/>
        <v>0</v>
      </c>
      <c r="AG1123" s="187"/>
      <c r="AH1123" s="188"/>
    </row>
    <row r="1124" spans="2:34" ht="13.8" outlineLevel="1" x14ac:dyDescent="0.25">
      <c r="B1124" s="1"/>
      <c r="C1124" s="1"/>
      <c r="D1124" s="1"/>
      <c r="E1124" s="2"/>
      <c r="F1124" s="1"/>
      <c r="G1124" s="2"/>
      <c r="H1124" s="286"/>
      <c r="I1124" s="287"/>
      <c r="J1124" s="288" t="str">
        <f t="shared" si="140"/>
        <v/>
      </c>
      <c r="K1124" s="288">
        <f t="shared" si="141"/>
        <v>0</v>
      </c>
      <c r="L1124" s="303"/>
      <c r="M1124" s="304"/>
      <c r="N1124" s="303"/>
      <c r="O1124" s="286"/>
      <c r="P1124" s="305" t="str">
        <f t="shared" si="142"/>
        <v/>
      </c>
      <c r="Q1124" s="304"/>
      <c r="R1124" s="303"/>
      <c r="S1124" s="286"/>
      <c r="T1124" s="305" t="str">
        <f t="shared" si="143"/>
        <v/>
      </c>
      <c r="U1124" s="306" t="str">
        <f t="shared" si="139"/>
        <v/>
      </c>
      <c r="V1124" s="289"/>
      <c r="W1124" s="303"/>
      <c r="X1124" s="286"/>
      <c r="Y1124" s="305" t="str">
        <f>+IF(AND(W1124&gt;0,V1124&lt;&gt;'Data Validation (ROP used only)'!$A$25),SUM(W1124:X1124),"")</f>
        <v/>
      </c>
      <c r="Z1124" s="307">
        <f>IF(OR(V1124='Data Validation (ROP used only)'!$A$25,ISBLANK(W1124),ISERROR(W1124/$I1124)),0,W1124/$I1124)</f>
        <v>0</v>
      </c>
      <c r="AA1124" s="308"/>
      <c r="AB1124" s="309" t="str" cm="1">
        <f t="array" ref="AB1124">_xlfn.IFS(AA1124="","",AA1124/I1124&gt;=2,I1124*2,AA1124/I1124&lt;2,AA1124)</f>
        <v/>
      </c>
      <c r="AC1124" s="310" t="str">
        <f t="shared" si="144"/>
        <v/>
      </c>
      <c r="AD1124" s="286"/>
      <c r="AE1124" s="305" t="str">
        <f t="shared" si="145"/>
        <v/>
      </c>
      <c r="AF1124" s="311">
        <f t="shared" si="146"/>
        <v>0</v>
      </c>
      <c r="AG1124" s="187"/>
      <c r="AH1124" s="188"/>
    </row>
    <row r="1125" spans="2:34" ht="13.8" outlineLevel="1" x14ac:dyDescent="0.25">
      <c r="B1125" s="1"/>
      <c r="C1125" s="1"/>
      <c r="D1125" s="1"/>
      <c r="E1125" s="2"/>
      <c r="F1125" s="1"/>
      <c r="G1125" s="2"/>
      <c r="H1125" s="286"/>
      <c r="I1125" s="287"/>
      <c r="J1125" s="288" t="str">
        <f t="shared" si="140"/>
        <v/>
      </c>
      <c r="K1125" s="288">
        <f t="shared" si="141"/>
        <v>0</v>
      </c>
      <c r="L1125" s="303"/>
      <c r="M1125" s="304"/>
      <c r="N1125" s="303"/>
      <c r="O1125" s="286"/>
      <c r="P1125" s="305" t="str">
        <f t="shared" si="142"/>
        <v/>
      </c>
      <c r="Q1125" s="304"/>
      <c r="R1125" s="303"/>
      <c r="S1125" s="286"/>
      <c r="T1125" s="305" t="str">
        <f t="shared" si="143"/>
        <v/>
      </c>
      <c r="U1125" s="306" t="str">
        <f t="shared" si="139"/>
        <v/>
      </c>
      <c r="V1125" s="289"/>
      <c r="W1125" s="303"/>
      <c r="X1125" s="286"/>
      <c r="Y1125" s="305" t="str">
        <f>+IF(AND(W1125&gt;0,V1125&lt;&gt;'Data Validation (ROP used only)'!$A$25),SUM(W1125:X1125),"")</f>
        <v/>
      </c>
      <c r="Z1125" s="307">
        <f>IF(OR(V1125='Data Validation (ROP used only)'!$A$25,ISBLANK(W1125),ISERROR(W1125/$I1125)),0,W1125/$I1125)</f>
        <v>0</v>
      </c>
      <c r="AA1125" s="308"/>
      <c r="AB1125" s="309" t="str" cm="1">
        <f t="array" ref="AB1125">_xlfn.IFS(AA1125="","",AA1125/I1125&gt;=2,I1125*2,AA1125/I1125&lt;2,AA1125)</f>
        <v/>
      </c>
      <c r="AC1125" s="310" t="str">
        <f t="shared" si="144"/>
        <v/>
      </c>
      <c r="AD1125" s="286"/>
      <c r="AE1125" s="305" t="str">
        <f t="shared" si="145"/>
        <v/>
      </c>
      <c r="AF1125" s="311">
        <f t="shared" si="146"/>
        <v>0</v>
      </c>
      <c r="AG1125" s="187"/>
      <c r="AH1125" s="188"/>
    </row>
    <row r="1126" spans="2:34" ht="13.8" outlineLevel="1" x14ac:dyDescent="0.25">
      <c r="B1126" s="1"/>
      <c r="C1126" s="1"/>
      <c r="D1126" s="1"/>
      <c r="E1126" s="2"/>
      <c r="F1126" s="1"/>
      <c r="G1126" s="2"/>
      <c r="H1126" s="286"/>
      <c r="I1126" s="287"/>
      <c r="J1126" s="288" t="str">
        <f t="shared" si="140"/>
        <v/>
      </c>
      <c r="K1126" s="288">
        <f t="shared" si="141"/>
        <v>0</v>
      </c>
      <c r="L1126" s="303"/>
      <c r="M1126" s="304"/>
      <c r="N1126" s="303"/>
      <c r="O1126" s="286"/>
      <c r="P1126" s="305" t="str">
        <f t="shared" si="142"/>
        <v/>
      </c>
      <c r="Q1126" s="304"/>
      <c r="R1126" s="303"/>
      <c r="S1126" s="286"/>
      <c r="T1126" s="305" t="str">
        <f t="shared" si="143"/>
        <v/>
      </c>
      <c r="U1126" s="306" t="str">
        <f t="shared" si="139"/>
        <v/>
      </c>
      <c r="V1126" s="289"/>
      <c r="W1126" s="303"/>
      <c r="X1126" s="286"/>
      <c r="Y1126" s="305" t="str">
        <f>+IF(AND(W1126&gt;0,V1126&lt;&gt;'Data Validation (ROP used only)'!$A$25),SUM(W1126:X1126),"")</f>
        <v/>
      </c>
      <c r="Z1126" s="307">
        <f>IF(OR(V1126='Data Validation (ROP used only)'!$A$25,ISBLANK(W1126),ISERROR(W1126/$I1126)),0,W1126/$I1126)</f>
        <v>0</v>
      </c>
      <c r="AA1126" s="308"/>
      <c r="AB1126" s="309" t="str" cm="1">
        <f t="array" ref="AB1126">_xlfn.IFS(AA1126="","",AA1126/I1126&gt;=2,I1126*2,AA1126/I1126&lt;2,AA1126)</f>
        <v/>
      </c>
      <c r="AC1126" s="310" t="str">
        <f t="shared" si="144"/>
        <v/>
      </c>
      <c r="AD1126" s="286"/>
      <c r="AE1126" s="305" t="str">
        <f t="shared" si="145"/>
        <v/>
      </c>
      <c r="AF1126" s="311">
        <f t="shared" si="146"/>
        <v>0</v>
      </c>
      <c r="AG1126" s="187"/>
      <c r="AH1126" s="188"/>
    </row>
    <row r="1127" spans="2:34" ht="13.8" outlineLevel="1" x14ac:dyDescent="0.25">
      <c r="B1127" s="1"/>
      <c r="C1127" s="1"/>
      <c r="D1127" s="1"/>
      <c r="E1127" s="2"/>
      <c r="F1127" s="1"/>
      <c r="G1127" s="2"/>
      <c r="H1127" s="286"/>
      <c r="I1127" s="287"/>
      <c r="J1127" s="288" t="str">
        <f t="shared" si="140"/>
        <v/>
      </c>
      <c r="K1127" s="288">
        <f t="shared" si="141"/>
        <v>0</v>
      </c>
      <c r="L1127" s="303"/>
      <c r="M1127" s="304"/>
      <c r="N1127" s="303"/>
      <c r="O1127" s="286"/>
      <c r="P1127" s="305" t="str">
        <f t="shared" si="142"/>
        <v/>
      </c>
      <c r="Q1127" s="304"/>
      <c r="R1127" s="303"/>
      <c r="S1127" s="286"/>
      <c r="T1127" s="305" t="str">
        <f t="shared" si="143"/>
        <v/>
      </c>
      <c r="U1127" s="306" t="str">
        <f t="shared" si="139"/>
        <v/>
      </c>
      <c r="V1127" s="289"/>
      <c r="W1127" s="303"/>
      <c r="X1127" s="286"/>
      <c r="Y1127" s="305" t="str">
        <f>+IF(AND(W1127&gt;0,V1127&lt;&gt;'Data Validation (ROP used only)'!$A$25),SUM(W1127:X1127),"")</f>
        <v/>
      </c>
      <c r="Z1127" s="307">
        <f>IF(OR(V1127='Data Validation (ROP used only)'!$A$25,ISBLANK(W1127),ISERROR(W1127/$I1127)),0,W1127/$I1127)</f>
        <v>0</v>
      </c>
      <c r="AA1127" s="308"/>
      <c r="AB1127" s="309" t="str" cm="1">
        <f t="array" ref="AB1127">_xlfn.IFS(AA1127="","",AA1127/I1127&gt;=2,I1127*2,AA1127/I1127&lt;2,AA1127)</f>
        <v/>
      </c>
      <c r="AC1127" s="310" t="str">
        <f t="shared" si="144"/>
        <v/>
      </c>
      <c r="AD1127" s="286"/>
      <c r="AE1127" s="305" t="str">
        <f t="shared" si="145"/>
        <v/>
      </c>
      <c r="AF1127" s="311">
        <f t="shared" si="146"/>
        <v>0</v>
      </c>
      <c r="AG1127" s="187"/>
      <c r="AH1127" s="188"/>
    </row>
    <row r="1128" spans="2:34" ht="13.8" outlineLevel="1" x14ac:dyDescent="0.25">
      <c r="B1128" s="1"/>
      <c r="C1128" s="1"/>
      <c r="D1128" s="1"/>
      <c r="E1128" s="2"/>
      <c r="F1128" s="1"/>
      <c r="G1128" s="2"/>
      <c r="H1128" s="286"/>
      <c r="I1128" s="287"/>
      <c r="J1128" s="288" t="str">
        <f t="shared" si="140"/>
        <v/>
      </c>
      <c r="K1128" s="288">
        <f t="shared" si="141"/>
        <v>0</v>
      </c>
      <c r="L1128" s="303"/>
      <c r="M1128" s="304"/>
      <c r="N1128" s="303"/>
      <c r="O1128" s="286"/>
      <c r="P1128" s="305" t="str">
        <f t="shared" si="142"/>
        <v/>
      </c>
      <c r="Q1128" s="304"/>
      <c r="R1128" s="303"/>
      <c r="S1128" s="286"/>
      <c r="T1128" s="305" t="str">
        <f t="shared" si="143"/>
        <v/>
      </c>
      <c r="U1128" s="306" t="str">
        <f t="shared" si="139"/>
        <v/>
      </c>
      <c r="V1128" s="289"/>
      <c r="W1128" s="303"/>
      <c r="X1128" s="286"/>
      <c r="Y1128" s="305" t="str">
        <f>+IF(AND(W1128&gt;0,V1128&lt;&gt;'Data Validation (ROP used only)'!$A$25),SUM(W1128:X1128),"")</f>
        <v/>
      </c>
      <c r="Z1128" s="307">
        <f>IF(OR(V1128='Data Validation (ROP used only)'!$A$25,ISBLANK(W1128),ISERROR(W1128/$I1128)),0,W1128/$I1128)</f>
        <v>0</v>
      </c>
      <c r="AA1128" s="308"/>
      <c r="AB1128" s="309" t="str" cm="1">
        <f t="array" ref="AB1128">_xlfn.IFS(AA1128="","",AA1128/I1128&gt;=2,I1128*2,AA1128/I1128&lt;2,AA1128)</f>
        <v/>
      </c>
      <c r="AC1128" s="310" t="str">
        <f t="shared" si="144"/>
        <v/>
      </c>
      <c r="AD1128" s="286"/>
      <c r="AE1128" s="305" t="str">
        <f t="shared" si="145"/>
        <v/>
      </c>
      <c r="AF1128" s="311">
        <f t="shared" si="146"/>
        <v>0</v>
      </c>
      <c r="AG1128" s="187"/>
      <c r="AH1128" s="188"/>
    </row>
    <row r="1129" spans="2:34" ht="13.8" outlineLevel="1" x14ac:dyDescent="0.25">
      <c r="B1129" s="1"/>
      <c r="C1129" s="1"/>
      <c r="D1129" s="1"/>
      <c r="E1129" s="2"/>
      <c r="F1129" s="1"/>
      <c r="G1129" s="2"/>
      <c r="H1129" s="286"/>
      <c r="I1129" s="287"/>
      <c r="J1129" s="288" t="str">
        <f t="shared" si="140"/>
        <v/>
      </c>
      <c r="K1129" s="288">
        <f t="shared" si="141"/>
        <v>0</v>
      </c>
      <c r="L1129" s="303"/>
      <c r="M1129" s="304"/>
      <c r="N1129" s="303"/>
      <c r="O1129" s="286"/>
      <c r="P1129" s="305" t="str">
        <f t="shared" si="142"/>
        <v/>
      </c>
      <c r="Q1129" s="304"/>
      <c r="R1129" s="303"/>
      <c r="S1129" s="286"/>
      <c r="T1129" s="305" t="str">
        <f t="shared" si="143"/>
        <v/>
      </c>
      <c r="U1129" s="306" t="str">
        <f t="shared" si="139"/>
        <v/>
      </c>
      <c r="V1129" s="289"/>
      <c r="W1129" s="303"/>
      <c r="X1129" s="286"/>
      <c r="Y1129" s="305" t="str">
        <f>+IF(AND(W1129&gt;0,V1129&lt;&gt;'Data Validation (ROP used only)'!$A$25),SUM(W1129:X1129),"")</f>
        <v/>
      </c>
      <c r="Z1129" s="307">
        <f>IF(OR(V1129='Data Validation (ROP used only)'!$A$25,ISBLANK(W1129),ISERROR(W1129/$I1129)),0,W1129/$I1129)</f>
        <v>0</v>
      </c>
      <c r="AA1129" s="308"/>
      <c r="AB1129" s="309" t="str" cm="1">
        <f t="array" ref="AB1129">_xlfn.IFS(AA1129="","",AA1129/I1129&gt;=2,I1129*2,AA1129/I1129&lt;2,AA1129)</f>
        <v/>
      </c>
      <c r="AC1129" s="310" t="str">
        <f t="shared" si="144"/>
        <v/>
      </c>
      <c r="AD1129" s="286"/>
      <c r="AE1129" s="305" t="str">
        <f t="shared" si="145"/>
        <v/>
      </c>
      <c r="AF1129" s="311">
        <f t="shared" si="146"/>
        <v>0</v>
      </c>
      <c r="AG1129" s="187"/>
      <c r="AH1129" s="188"/>
    </row>
    <row r="1130" spans="2:34" ht="13.8" outlineLevel="1" x14ac:dyDescent="0.25">
      <c r="B1130" s="1"/>
      <c r="C1130" s="1"/>
      <c r="D1130" s="1"/>
      <c r="E1130" s="2"/>
      <c r="F1130" s="1"/>
      <c r="G1130" s="2"/>
      <c r="H1130" s="286"/>
      <c r="I1130" s="287"/>
      <c r="J1130" s="288" t="str">
        <f t="shared" si="140"/>
        <v/>
      </c>
      <c r="K1130" s="288">
        <f t="shared" si="141"/>
        <v>0</v>
      </c>
      <c r="L1130" s="303"/>
      <c r="M1130" s="304"/>
      <c r="N1130" s="303"/>
      <c r="O1130" s="286"/>
      <c r="P1130" s="305" t="str">
        <f t="shared" si="142"/>
        <v/>
      </c>
      <c r="Q1130" s="304"/>
      <c r="R1130" s="303"/>
      <c r="S1130" s="286"/>
      <c r="T1130" s="305" t="str">
        <f t="shared" si="143"/>
        <v/>
      </c>
      <c r="U1130" s="306" t="str">
        <f t="shared" si="139"/>
        <v/>
      </c>
      <c r="V1130" s="289"/>
      <c r="W1130" s="303"/>
      <c r="X1130" s="286"/>
      <c r="Y1130" s="305" t="str">
        <f>+IF(AND(W1130&gt;0,V1130&lt;&gt;'Data Validation (ROP used only)'!$A$25),SUM(W1130:X1130),"")</f>
        <v/>
      </c>
      <c r="Z1130" s="307">
        <f>IF(OR(V1130='Data Validation (ROP used only)'!$A$25,ISBLANK(W1130),ISERROR(W1130/$I1130)),0,W1130/$I1130)</f>
        <v>0</v>
      </c>
      <c r="AA1130" s="308"/>
      <c r="AB1130" s="309" t="str" cm="1">
        <f t="array" ref="AB1130">_xlfn.IFS(AA1130="","",AA1130/I1130&gt;=2,I1130*2,AA1130/I1130&lt;2,AA1130)</f>
        <v/>
      </c>
      <c r="AC1130" s="310" t="str">
        <f t="shared" si="144"/>
        <v/>
      </c>
      <c r="AD1130" s="286"/>
      <c r="AE1130" s="305" t="str">
        <f t="shared" si="145"/>
        <v/>
      </c>
      <c r="AF1130" s="311">
        <f t="shared" si="146"/>
        <v>0</v>
      </c>
      <c r="AG1130" s="187"/>
      <c r="AH1130" s="188"/>
    </row>
    <row r="1131" spans="2:34" ht="13.8" outlineLevel="1" x14ac:dyDescent="0.25">
      <c r="B1131" s="1"/>
      <c r="C1131" s="1"/>
      <c r="D1131" s="1"/>
      <c r="E1131" s="2"/>
      <c r="F1131" s="1"/>
      <c r="G1131" s="2"/>
      <c r="H1131" s="286"/>
      <c r="I1131" s="287"/>
      <c r="J1131" s="288" t="str">
        <f t="shared" si="140"/>
        <v/>
      </c>
      <c r="K1131" s="288">
        <f t="shared" si="141"/>
        <v>0</v>
      </c>
      <c r="L1131" s="303"/>
      <c r="M1131" s="304"/>
      <c r="N1131" s="303"/>
      <c r="O1131" s="286"/>
      <c r="P1131" s="305" t="str">
        <f t="shared" si="142"/>
        <v/>
      </c>
      <c r="Q1131" s="304"/>
      <c r="R1131" s="303"/>
      <c r="S1131" s="286"/>
      <c r="T1131" s="305" t="str">
        <f t="shared" si="143"/>
        <v/>
      </c>
      <c r="U1131" s="306" t="str">
        <f t="shared" si="139"/>
        <v/>
      </c>
      <c r="V1131" s="289"/>
      <c r="W1131" s="303"/>
      <c r="X1131" s="286"/>
      <c r="Y1131" s="305" t="str">
        <f>+IF(AND(W1131&gt;0,V1131&lt;&gt;'Data Validation (ROP used only)'!$A$25),SUM(W1131:X1131),"")</f>
        <v/>
      </c>
      <c r="Z1131" s="307">
        <f>IF(OR(V1131='Data Validation (ROP used only)'!$A$25,ISBLANK(W1131),ISERROR(W1131/$I1131)),0,W1131/$I1131)</f>
        <v>0</v>
      </c>
      <c r="AA1131" s="308"/>
      <c r="AB1131" s="309" t="str" cm="1">
        <f t="array" ref="AB1131">_xlfn.IFS(AA1131="","",AA1131/I1131&gt;=2,I1131*2,AA1131/I1131&lt;2,AA1131)</f>
        <v/>
      </c>
      <c r="AC1131" s="310" t="str">
        <f t="shared" si="144"/>
        <v/>
      </c>
      <c r="AD1131" s="286"/>
      <c r="AE1131" s="305" t="str">
        <f t="shared" si="145"/>
        <v/>
      </c>
      <c r="AF1131" s="311">
        <f t="shared" si="146"/>
        <v>0</v>
      </c>
      <c r="AG1131" s="187"/>
      <c r="AH1131" s="188"/>
    </row>
    <row r="1132" spans="2:34" ht="13.8" outlineLevel="1" x14ac:dyDescent="0.25">
      <c r="B1132" s="1"/>
      <c r="C1132" s="1"/>
      <c r="D1132" s="1"/>
      <c r="E1132" s="2"/>
      <c r="F1132" s="1"/>
      <c r="G1132" s="2"/>
      <c r="H1132" s="286"/>
      <c r="I1132" s="287"/>
      <c r="J1132" s="288" t="str">
        <f t="shared" si="140"/>
        <v/>
      </c>
      <c r="K1132" s="288">
        <f t="shared" si="141"/>
        <v>0</v>
      </c>
      <c r="L1132" s="303"/>
      <c r="M1132" s="304"/>
      <c r="N1132" s="303"/>
      <c r="O1132" s="286"/>
      <c r="P1132" s="305" t="str">
        <f t="shared" si="142"/>
        <v/>
      </c>
      <c r="Q1132" s="304"/>
      <c r="R1132" s="303"/>
      <c r="S1132" s="286"/>
      <c r="T1132" s="305" t="str">
        <f t="shared" si="143"/>
        <v/>
      </c>
      <c r="U1132" s="306" t="str">
        <f t="shared" si="139"/>
        <v/>
      </c>
      <c r="V1132" s="289"/>
      <c r="W1132" s="303"/>
      <c r="X1132" s="286"/>
      <c r="Y1132" s="305" t="str">
        <f>+IF(AND(W1132&gt;0,V1132&lt;&gt;'Data Validation (ROP used only)'!$A$25),SUM(W1132:X1132),"")</f>
        <v/>
      </c>
      <c r="Z1132" s="307">
        <f>IF(OR(V1132='Data Validation (ROP used only)'!$A$25,ISBLANK(W1132),ISERROR(W1132/$I1132)),0,W1132/$I1132)</f>
        <v>0</v>
      </c>
      <c r="AA1132" s="308"/>
      <c r="AB1132" s="309" t="str" cm="1">
        <f t="array" ref="AB1132">_xlfn.IFS(AA1132="","",AA1132/I1132&gt;=2,I1132*2,AA1132/I1132&lt;2,AA1132)</f>
        <v/>
      </c>
      <c r="AC1132" s="310" t="str">
        <f t="shared" si="144"/>
        <v/>
      </c>
      <c r="AD1132" s="286"/>
      <c r="AE1132" s="305" t="str">
        <f t="shared" si="145"/>
        <v/>
      </c>
      <c r="AF1132" s="311">
        <f t="shared" si="146"/>
        <v>0</v>
      </c>
      <c r="AG1132" s="187"/>
      <c r="AH1132" s="188"/>
    </row>
    <row r="1133" spans="2:34" ht="13.8" outlineLevel="1" x14ac:dyDescent="0.25">
      <c r="B1133" s="1"/>
      <c r="C1133" s="1"/>
      <c r="D1133" s="1"/>
      <c r="E1133" s="2"/>
      <c r="F1133" s="1"/>
      <c r="G1133" s="2"/>
      <c r="H1133" s="286"/>
      <c r="I1133" s="287"/>
      <c r="J1133" s="288" t="str">
        <f t="shared" si="140"/>
        <v/>
      </c>
      <c r="K1133" s="288">
        <f t="shared" si="141"/>
        <v>0</v>
      </c>
      <c r="L1133" s="303"/>
      <c r="M1133" s="304"/>
      <c r="N1133" s="303"/>
      <c r="O1133" s="286"/>
      <c r="P1133" s="305" t="str">
        <f t="shared" si="142"/>
        <v/>
      </c>
      <c r="Q1133" s="304"/>
      <c r="R1133" s="303"/>
      <c r="S1133" s="286"/>
      <c r="T1133" s="305" t="str">
        <f t="shared" si="143"/>
        <v/>
      </c>
      <c r="U1133" s="306" t="str">
        <f t="shared" si="139"/>
        <v/>
      </c>
      <c r="V1133" s="289"/>
      <c r="W1133" s="303"/>
      <c r="X1133" s="286"/>
      <c r="Y1133" s="305" t="str">
        <f>+IF(AND(W1133&gt;0,V1133&lt;&gt;'Data Validation (ROP used only)'!$A$25),SUM(W1133:X1133),"")</f>
        <v/>
      </c>
      <c r="Z1133" s="307">
        <f>IF(OR(V1133='Data Validation (ROP used only)'!$A$25,ISBLANK(W1133),ISERROR(W1133/$I1133)),0,W1133/$I1133)</f>
        <v>0</v>
      </c>
      <c r="AA1133" s="308"/>
      <c r="AB1133" s="309" t="str" cm="1">
        <f t="array" ref="AB1133">_xlfn.IFS(AA1133="","",AA1133/I1133&gt;=2,I1133*2,AA1133/I1133&lt;2,AA1133)</f>
        <v/>
      </c>
      <c r="AC1133" s="310" t="str">
        <f t="shared" si="144"/>
        <v/>
      </c>
      <c r="AD1133" s="286"/>
      <c r="AE1133" s="305" t="str">
        <f t="shared" si="145"/>
        <v/>
      </c>
      <c r="AF1133" s="311">
        <f t="shared" si="146"/>
        <v>0</v>
      </c>
      <c r="AG1133" s="187"/>
      <c r="AH1133" s="188"/>
    </row>
    <row r="1134" spans="2:34" ht="13.8" outlineLevel="1" x14ac:dyDescent="0.25">
      <c r="B1134" s="1"/>
      <c r="C1134" s="1"/>
      <c r="D1134" s="1"/>
      <c r="E1134" s="2"/>
      <c r="F1134" s="1"/>
      <c r="G1134" s="2"/>
      <c r="H1134" s="286"/>
      <c r="I1134" s="287"/>
      <c r="J1134" s="288" t="str">
        <f t="shared" si="140"/>
        <v/>
      </c>
      <c r="K1134" s="288">
        <f t="shared" si="141"/>
        <v>0</v>
      </c>
      <c r="L1134" s="303"/>
      <c r="M1134" s="304"/>
      <c r="N1134" s="303"/>
      <c r="O1134" s="286"/>
      <c r="P1134" s="305" t="str">
        <f t="shared" si="142"/>
        <v/>
      </c>
      <c r="Q1134" s="304"/>
      <c r="R1134" s="303"/>
      <c r="S1134" s="286"/>
      <c r="T1134" s="305" t="str">
        <f t="shared" si="143"/>
        <v/>
      </c>
      <c r="U1134" s="306" t="str">
        <f t="shared" si="139"/>
        <v/>
      </c>
      <c r="V1134" s="289"/>
      <c r="W1134" s="303"/>
      <c r="X1134" s="286"/>
      <c r="Y1134" s="305" t="str">
        <f>+IF(AND(W1134&gt;0,V1134&lt;&gt;'Data Validation (ROP used only)'!$A$25),SUM(W1134:X1134),"")</f>
        <v/>
      </c>
      <c r="Z1134" s="307">
        <f>IF(OR(V1134='Data Validation (ROP used only)'!$A$25,ISBLANK(W1134),ISERROR(W1134/$I1134)),0,W1134/$I1134)</f>
        <v>0</v>
      </c>
      <c r="AA1134" s="308"/>
      <c r="AB1134" s="309" t="str" cm="1">
        <f t="array" ref="AB1134">_xlfn.IFS(AA1134="","",AA1134/I1134&gt;=2,I1134*2,AA1134/I1134&lt;2,AA1134)</f>
        <v/>
      </c>
      <c r="AC1134" s="310" t="str">
        <f t="shared" si="144"/>
        <v/>
      </c>
      <c r="AD1134" s="286"/>
      <c r="AE1134" s="305" t="str">
        <f t="shared" si="145"/>
        <v/>
      </c>
      <c r="AF1134" s="311">
        <f t="shared" si="146"/>
        <v>0</v>
      </c>
      <c r="AG1134" s="187"/>
      <c r="AH1134" s="188"/>
    </row>
    <row r="1135" spans="2:34" ht="13.8" outlineLevel="1" x14ac:dyDescent="0.25">
      <c r="B1135" s="1"/>
      <c r="C1135" s="1"/>
      <c r="D1135" s="1"/>
      <c r="E1135" s="2"/>
      <c r="F1135" s="1"/>
      <c r="G1135" s="2"/>
      <c r="H1135" s="286"/>
      <c r="I1135" s="287"/>
      <c r="J1135" s="288" t="str">
        <f t="shared" si="140"/>
        <v/>
      </c>
      <c r="K1135" s="288">
        <f t="shared" si="141"/>
        <v>0</v>
      </c>
      <c r="L1135" s="303"/>
      <c r="M1135" s="304"/>
      <c r="N1135" s="303"/>
      <c r="O1135" s="286"/>
      <c r="P1135" s="305" t="str">
        <f t="shared" si="142"/>
        <v/>
      </c>
      <c r="Q1135" s="304"/>
      <c r="R1135" s="303"/>
      <c r="S1135" s="286"/>
      <c r="T1135" s="305" t="str">
        <f t="shared" si="143"/>
        <v/>
      </c>
      <c r="U1135" s="306" t="str">
        <f t="shared" si="139"/>
        <v/>
      </c>
      <c r="V1135" s="289"/>
      <c r="W1135" s="303"/>
      <c r="X1135" s="286"/>
      <c r="Y1135" s="305" t="str">
        <f>+IF(AND(W1135&gt;0,V1135&lt;&gt;'Data Validation (ROP used only)'!$A$25),SUM(W1135:X1135),"")</f>
        <v/>
      </c>
      <c r="Z1135" s="307">
        <f>IF(OR(V1135='Data Validation (ROP used only)'!$A$25,ISBLANK(W1135),ISERROR(W1135/$I1135)),0,W1135/$I1135)</f>
        <v>0</v>
      </c>
      <c r="AA1135" s="308"/>
      <c r="AB1135" s="309" t="str" cm="1">
        <f t="array" ref="AB1135">_xlfn.IFS(AA1135="","",AA1135/I1135&gt;=2,I1135*2,AA1135/I1135&lt;2,AA1135)</f>
        <v/>
      </c>
      <c r="AC1135" s="310" t="str">
        <f t="shared" si="144"/>
        <v/>
      </c>
      <c r="AD1135" s="286"/>
      <c r="AE1135" s="305" t="str">
        <f t="shared" si="145"/>
        <v/>
      </c>
      <c r="AF1135" s="311">
        <f t="shared" si="146"/>
        <v>0</v>
      </c>
      <c r="AG1135" s="187"/>
      <c r="AH1135" s="188"/>
    </row>
    <row r="1136" spans="2:34" ht="13.8" outlineLevel="1" x14ac:dyDescent="0.25">
      <c r="B1136" s="1"/>
      <c r="C1136" s="1"/>
      <c r="D1136" s="1"/>
      <c r="E1136" s="2"/>
      <c r="F1136" s="1"/>
      <c r="G1136" s="2"/>
      <c r="H1136" s="286"/>
      <c r="I1136" s="287"/>
      <c r="J1136" s="288" t="str">
        <f t="shared" si="140"/>
        <v/>
      </c>
      <c r="K1136" s="288">
        <f t="shared" si="141"/>
        <v>0</v>
      </c>
      <c r="L1136" s="303"/>
      <c r="M1136" s="304"/>
      <c r="N1136" s="303"/>
      <c r="O1136" s="286"/>
      <c r="P1136" s="305" t="str">
        <f t="shared" si="142"/>
        <v/>
      </c>
      <c r="Q1136" s="304"/>
      <c r="R1136" s="303"/>
      <c r="S1136" s="286"/>
      <c r="T1136" s="305" t="str">
        <f t="shared" si="143"/>
        <v/>
      </c>
      <c r="U1136" s="306" t="str">
        <f t="shared" si="139"/>
        <v/>
      </c>
      <c r="V1136" s="289"/>
      <c r="W1136" s="303"/>
      <c r="X1136" s="286"/>
      <c r="Y1136" s="305" t="str">
        <f>+IF(AND(W1136&gt;0,V1136&lt;&gt;'Data Validation (ROP used only)'!$A$25),SUM(W1136:X1136),"")</f>
        <v/>
      </c>
      <c r="Z1136" s="307">
        <f>IF(OR(V1136='Data Validation (ROP used only)'!$A$25,ISBLANK(W1136),ISERROR(W1136/$I1136)),0,W1136/$I1136)</f>
        <v>0</v>
      </c>
      <c r="AA1136" s="308"/>
      <c r="AB1136" s="309" t="str" cm="1">
        <f t="array" ref="AB1136">_xlfn.IFS(AA1136="","",AA1136/I1136&gt;=2,I1136*2,AA1136/I1136&lt;2,AA1136)</f>
        <v/>
      </c>
      <c r="AC1136" s="310" t="str">
        <f t="shared" si="144"/>
        <v/>
      </c>
      <c r="AD1136" s="286"/>
      <c r="AE1136" s="305" t="str">
        <f t="shared" si="145"/>
        <v/>
      </c>
      <c r="AF1136" s="311">
        <f t="shared" si="146"/>
        <v>0</v>
      </c>
      <c r="AG1136" s="187"/>
      <c r="AH1136" s="188"/>
    </row>
    <row r="1137" spans="2:34" ht="13.8" outlineLevel="1" x14ac:dyDescent="0.25">
      <c r="B1137" s="1"/>
      <c r="C1137" s="1"/>
      <c r="D1137" s="1"/>
      <c r="E1137" s="2"/>
      <c r="F1137" s="1"/>
      <c r="G1137" s="2"/>
      <c r="H1137" s="286"/>
      <c r="I1137" s="287"/>
      <c r="J1137" s="288" t="str">
        <f t="shared" si="140"/>
        <v/>
      </c>
      <c r="K1137" s="288">
        <f t="shared" si="141"/>
        <v>0</v>
      </c>
      <c r="L1137" s="303"/>
      <c r="M1137" s="304"/>
      <c r="N1137" s="303"/>
      <c r="O1137" s="286"/>
      <c r="P1137" s="305" t="str">
        <f t="shared" si="142"/>
        <v/>
      </c>
      <c r="Q1137" s="304"/>
      <c r="R1137" s="303"/>
      <c r="S1137" s="286"/>
      <c r="T1137" s="305" t="str">
        <f t="shared" si="143"/>
        <v/>
      </c>
      <c r="U1137" s="306" t="str">
        <f t="shared" si="139"/>
        <v/>
      </c>
      <c r="V1137" s="289"/>
      <c r="W1137" s="303"/>
      <c r="X1137" s="286"/>
      <c r="Y1137" s="305" t="str">
        <f>+IF(AND(W1137&gt;0,V1137&lt;&gt;'Data Validation (ROP used only)'!$A$25),SUM(W1137:X1137),"")</f>
        <v/>
      </c>
      <c r="Z1137" s="307">
        <f>IF(OR(V1137='Data Validation (ROP used only)'!$A$25,ISBLANK(W1137),ISERROR(W1137/$I1137)),0,W1137/$I1137)</f>
        <v>0</v>
      </c>
      <c r="AA1137" s="308"/>
      <c r="AB1137" s="309" t="str" cm="1">
        <f t="array" ref="AB1137">_xlfn.IFS(AA1137="","",AA1137/I1137&gt;=2,I1137*2,AA1137/I1137&lt;2,AA1137)</f>
        <v/>
      </c>
      <c r="AC1137" s="310" t="str">
        <f t="shared" si="144"/>
        <v/>
      </c>
      <c r="AD1137" s="286"/>
      <c r="AE1137" s="305" t="str">
        <f t="shared" si="145"/>
        <v/>
      </c>
      <c r="AF1137" s="311">
        <f t="shared" si="146"/>
        <v>0</v>
      </c>
      <c r="AG1137" s="187"/>
      <c r="AH1137" s="188"/>
    </row>
    <row r="1138" spans="2:34" ht="13.8" outlineLevel="1" x14ac:dyDescent="0.25">
      <c r="B1138" s="1"/>
      <c r="C1138" s="1"/>
      <c r="D1138" s="1"/>
      <c r="E1138" s="2"/>
      <c r="F1138" s="1"/>
      <c r="G1138" s="2"/>
      <c r="H1138" s="286"/>
      <c r="I1138" s="287"/>
      <c r="J1138" s="288" t="str">
        <f t="shared" si="140"/>
        <v/>
      </c>
      <c r="K1138" s="288">
        <f t="shared" si="141"/>
        <v>0</v>
      </c>
      <c r="L1138" s="303"/>
      <c r="M1138" s="304"/>
      <c r="N1138" s="303"/>
      <c r="O1138" s="286"/>
      <c r="P1138" s="305" t="str">
        <f t="shared" si="142"/>
        <v/>
      </c>
      <c r="Q1138" s="304"/>
      <c r="R1138" s="303"/>
      <c r="S1138" s="286"/>
      <c r="T1138" s="305" t="str">
        <f t="shared" si="143"/>
        <v/>
      </c>
      <c r="U1138" s="306" t="str">
        <f t="shared" si="139"/>
        <v/>
      </c>
      <c r="V1138" s="289"/>
      <c r="W1138" s="303"/>
      <c r="X1138" s="286"/>
      <c r="Y1138" s="305" t="str">
        <f>+IF(AND(W1138&gt;0,V1138&lt;&gt;'Data Validation (ROP used only)'!$A$25),SUM(W1138:X1138),"")</f>
        <v/>
      </c>
      <c r="Z1138" s="307">
        <f>IF(OR(V1138='Data Validation (ROP used only)'!$A$25,ISBLANK(W1138),ISERROR(W1138/$I1138)),0,W1138/$I1138)</f>
        <v>0</v>
      </c>
      <c r="AA1138" s="308"/>
      <c r="AB1138" s="309" t="str" cm="1">
        <f t="array" ref="AB1138">_xlfn.IFS(AA1138="","",AA1138/I1138&gt;=2,I1138*2,AA1138/I1138&lt;2,AA1138)</f>
        <v/>
      </c>
      <c r="AC1138" s="310" t="str">
        <f t="shared" si="144"/>
        <v/>
      </c>
      <c r="AD1138" s="286"/>
      <c r="AE1138" s="305" t="str">
        <f t="shared" si="145"/>
        <v/>
      </c>
      <c r="AF1138" s="311">
        <f t="shared" si="146"/>
        <v>0</v>
      </c>
      <c r="AG1138" s="187"/>
      <c r="AH1138" s="188"/>
    </row>
    <row r="1139" spans="2:34" ht="13.8" outlineLevel="1" x14ac:dyDescent="0.25">
      <c r="B1139" s="1"/>
      <c r="C1139" s="1"/>
      <c r="D1139" s="1"/>
      <c r="E1139" s="2"/>
      <c r="F1139" s="1"/>
      <c r="G1139" s="2"/>
      <c r="H1139" s="286"/>
      <c r="I1139" s="287"/>
      <c r="J1139" s="288" t="str">
        <f t="shared" si="140"/>
        <v/>
      </c>
      <c r="K1139" s="288">
        <f t="shared" si="141"/>
        <v>0</v>
      </c>
      <c r="L1139" s="303"/>
      <c r="M1139" s="304"/>
      <c r="N1139" s="303"/>
      <c r="O1139" s="286"/>
      <c r="P1139" s="305" t="str">
        <f t="shared" si="142"/>
        <v/>
      </c>
      <c r="Q1139" s="304"/>
      <c r="R1139" s="303"/>
      <c r="S1139" s="286"/>
      <c r="T1139" s="305" t="str">
        <f t="shared" si="143"/>
        <v/>
      </c>
      <c r="U1139" s="306" t="str">
        <f t="shared" si="139"/>
        <v/>
      </c>
      <c r="V1139" s="289"/>
      <c r="W1139" s="303"/>
      <c r="X1139" s="286"/>
      <c r="Y1139" s="305" t="str">
        <f>+IF(AND(W1139&gt;0,V1139&lt;&gt;'Data Validation (ROP used only)'!$A$25),SUM(W1139:X1139),"")</f>
        <v/>
      </c>
      <c r="Z1139" s="307">
        <f>IF(OR(V1139='Data Validation (ROP used only)'!$A$25,ISBLANK(W1139),ISERROR(W1139/$I1139)),0,W1139/$I1139)</f>
        <v>0</v>
      </c>
      <c r="AA1139" s="308"/>
      <c r="AB1139" s="309" t="str" cm="1">
        <f t="array" ref="AB1139">_xlfn.IFS(AA1139="","",AA1139/I1139&gt;=2,I1139*2,AA1139/I1139&lt;2,AA1139)</f>
        <v/>
      </c>
      <c r="AC1139" s="310" t="str">
        <f t="shared" si="144"/>
        <v/>
      </c>
      <c r="AD1139" s="286"/>
      <c r="AE1139" s="305" t="str">
        <f t="shared" si="145"/>
        <v/>
      </c>
      <c r="AF1139" s="311">
        <f t="shared" si="146"/>
        <v>0</v>
      </c>
      <c r="AG1139" s="187"/>
      <c r="AH1139" s="188"/>
    </row>
    <row r="1140" spans="2:34" ht="13.8" outlineLevel="1" x14ac:dyDescent="0.25">
      <c r="B1140" s="1"/>
      <c r="C1140" s="1"/>
      <c r="D1140" s="1"/>
      <c r="E1140" s="2"/>
      <c r="F1140" s="1"/>
      <c r="G1140" s="2"/>
      <c r="H1140" s="286"/>
      <c r="I1140" s="287"/>
      <c r="J1140" s="288" t="str">
        <f t="shared" si="140"/>
        <v/>
      </c>
      <c r="K1140" s="288">
        <f t="shared" si="141"/>
        <v>0</v>
      </c>
      <c r="L1140" s="303"/>
      <c r="M1140" s="304"/>
      <c r="N1140" s="303"/>
      <c r="O1140" s="286"/>
      <c r="P1140" s="305" t="str">
        <f t="shared" si="142"/>
        <v/>
      </c>
      <c r="Q1140" s="304"/>
      <c r="R1140" s="303"/>
      <c r="S1140" s="286"/>
      <c r="T1140" s="305" t="str">
        <f t="shared" si="143"/>
        <v/>
      </c>
      <c r="U1140" s="306" t="str">
        <f t="shared" si="139"/>
        <v/>
      </c>
      <c r="V1140" s="289"/>
      <c r="W1140" s="303"/>
      <c r="X1140" s="286"/>
      <c r="Y1140" s="305" t="str">
        <f>+IF(AND(W1140&gt;0,V1140&lt;&gt;'Data Validation (ROP used only)'!$A$25),SUM(W1140:X1140),"")</f>
        <v/>
      </c>
      <c r="Z1140" s="307">
        <f>IF(OR(V1140='Data Validation (ROP used only)'!$A$25,ISBLANK(W1140),ISERROR(W1140/$I1140)),0,W1140/$I1140)</f>
        <v>0</v>
      </c>
      <c r="AA1140" s="308"/>
      <c r="AB1140" s="309" t="str" cm="1">
        <f t="array" ref="AB1140">_xlfn.IFS(AA1140="","",AA1140/I1140&gt;=2,I1140*2,AA1140/I1140&lt;2,AA1140)</f>
        <v/>
      </c>
      <c r="AC1140" s="310" t="str">
        <f t="shared" si="144"/>
        <v/>
      </c>
      <c r="AD1140" s="286"/>
      <c r="AE1140" s="305" t="str">
        <f t="shared" si="145"/>
        <v/>
      </c>
      <c r="AF1140" s="311">
        <f t="shared" si="146"/>
        <v>0</v>
      </c>
      <c r="AG1140" s="187"/>
      <c r="AH1140" s="188"/>
    </row>
    <row r="1141" spans="2:34" ht="13.8" outlineLevel="1" x14ac:dyDescent="0.25">
      <c r="B1141" s="1"/>
      <c r="C1141" s="1"/>
      <c r="D1141" s="1"/>
      <c r="E1141" s="2"/>
      <c r="F1141" s="1"/>
      <c r="G1141" s="2"/>
      <c r="H1141" s="286"/>
      <c r="I1141" s="287"/>
      <c r="J1141" s="288" t="str">
        <f t="shared" si="140"/>
        <v/>
      </c>
      <c r="K1141" s="288">
        <f t="shared" si="141"/>
        <v>0</v>
      </c>
      <c r="L1141" s="303"/>
      <c r="M1141" s="304"/>
      <c r="N1141" s="303"/>
      <c r="O1141" s="286"/>
      <c r="P1141" s="305" t="str">
        <f t="shared" si="142"/>
        <v/>
      </c>
      <c r="Q1141" s="304"/>
      <c r="R1141" s="303"/>
      <c r="S1141" s="286"/>
      <c r="T1141" s="305" t="str">
        <f t="shared" si="143"/>
        <v/>
      </c>
      <c r="U1141" s="306" t="str">
        <f t="shared" si="139"/>
        <v/>
      </c>
      <c r="V1141" s="289"/>
      <c r="W1141" s="303"/>
      <c r="X1141" s="286"/>
      <c r="Y1141" s="305" t="str">
        <f>+IF(AND(W1141&gt;0,V1141&lt;&gt;'Data Validation (ROP used only)'!$A$25),SUM(W1141:X1141),"")</f>
        <v/>
      </c>
      <c r="Z1141" s="307">
        <f>IF(OR(V1141='Data Validation (ROP used only)'!$A$25,ISBLANK(W1141),ISERROR(W1141/$I1141)),0,W1141/$I1141)</f>
        <v>0</v>
      </c>
      <c r="AA1141" s="308"/>
      <c r="AB1141" s="309" t="str" cm="1">
        <f t="array" ref="AB1141">_xlfn.IFS(AA1141="","",AA1141/I1141&gt;=2,I1141*2,AA1141/I1141&lt;2,AA1141)</f>
        <v/>
      </c>
      <c r="AC1141" s="310" t="str">
        <f t="shared" si="144"/>
        <v/>
      </c>
      <c r="AD1141" s="286"/>
      <c r="AE1141" s="305" t="str">
        <f t="shared" si="145"/>
        <v/>
      </c>
      <c r="AF1141" s="311">
        <f t="shared" si="146"/>
        <v>0</v>
      </c>
      <c r="AG1141" s="187"/>
      <c r="AH1141" s="188"/>
    </row>
    <row r="1142" spans="2:34" ht="13.8" outlineLevel="1" x14ac:dyDescent="0.25">
      <c r="B1142" s="1"/>
      <c r="C1142" s="1"/>
      <c r="D1142" s="1"/>
      <c r="E1142" s="2"/>
      <c r="F1142" s="1"/>
      <c r="G1142" s="2"/>
      <c r="H1142" s="286"/>
      <c r="I1142" s="287"/>
      <c r="J1142" s="288" t="str">
        <f t="shared" si="140"/>
        <v/>
      </c>
      <c r="K1142" s="288">
        <f t="shared" si="141"/>
        <v>0</v>
      </c>
      <c r="L1142" s="303"/>
      <c r="M1142" s="304"/>
      <c r="N1142" s="303"/>
      <c r="O1142" s="286"/>
      <c r="P1142" s="305" t="str">
        <f t="shared" si="142"/>
        <v/>
      </c>
      <c r="Q1142" s="304"/>
      <c r="R1142" s="303"/>
      <c r="S1142" s="286"/>
      <c r="T1142" s="305" t="str">
        <f t="shared" si="143"/>
        <v/>
      </c>
      <c r="U1142" s="306" t="str">
        <f t="shared" si="139"/>
        <v/>
      </c>
      <c r="V1142" s="289"/>
      <c r="W1142" s="303"/>
      <c r="X1142" s="286"/>
      <c r="Y1142" s="305" t="str">
        <f>+IF(AND(W1142&gt;0,V1142&lt;&gt;'Data Validation (ROP used only)'!$A$25),SUM(W1142:X1142),"")</f>
        <v/>
      </c>
      <c r="Z1142" s="307">
        <f>IF(OR(V1142='Data Validation (ROP used only)'!$A$25,ISBLANK(W1142),ISERROR(W1142/$I1142)),0,W1142/$I1142)</f>
        <v>0</v>
      </c>
      <c r="AA1142" s="308"/>
      <c r="AB1142" s="309" t="str" cm="1">
        <f t="array" ref="AB1142">_xlfn.IFS(AA1142="","",AA1142/I1142&gt;=2,I1142*2,AA1142/I1142&lt;2,AA1142)</f>
        <v/>
      </c>
      <c r="AC1142" s="310" t="str">
        <f t="shared" si="144"/>
        <v/>
      </c>
      <c r="AD1142" s="286"/>
      <c r="AE1142" s="305" t="str">
        <f t="shared" si="145"/>
        <v/>
      </c>
      <c r="AF1142" s="311">
        <f t="shared" si="146"/>
        <v>0</v>
      </c>
      <c r="AG1142" s="187"/>
      <c r="AH1142" s="188"/>
    </row>
    <row r="1143" spans="2:34" ht="13.8" outlineLevel="1" x14ac:dyDescent="0.25">
      <c r="B1143" s="1"/>
      <c r="C1143" s="1"/>
      <c r="D1143" s="1"/>
      <c r="E1143" s="2"/>
      <c r="F1143" s="1"/>
      <c r="G1143" s="2"/>
      <c r="H1143" s="286"/>
      <c r="I1143" s="287"/>
      <c r="J1143" s="288" t="str">
        <f t="shared" si="140"/>
        <v/>
      </c>
      <c r="K1143" s="288">
        <f t="shared" si="141"/>
        <v>0</v>
      </c>
      <c r="L1143" s="303"/>
      <c r="M1143" s="304"/>
      <c r="N1143" s="303"/>
      <c r="O1143" s="286"/>
      <c r="P1143" s="305" t="str">
        <f t="shared" si="142"/>
        <v/>
      </c>
      <c r="Q1143" s="304"/>
      <c r="R1143" s="303"/>
      <c r="S1143" s="286"/>
      <c r="T1143" s="305" t="str">
        <f t="shared" si="143"/>
        <v/>
      </c>
      <c r="U1143" s="306" t="str">
        <f t="shared" si="139"/>
        <v/>
      </c>
      <c r="V1143" s="289"/>
      <c r="W1143" s="303"/>
      <c r="X1143" s="286"/>
      <c r="Y1143" s="305" t="str">
        <f>+IF(AND(W1143&gt;0,V1143&lt;&gt;'Data Validation (ROP used only)'!$A$25),SUM(W1143:X1143),"")</f>
        <v/>
      </c>
      <c r="Z1143" s="307">
        <f>IF(OR(V1143='Data Validation (ROP used only)'!$A$25,ISBLANK(W1143),ISERROR(W1143/$I1143)),0,W1143/$I1143)</f>
        <v>0</v>
      </c>
      <c r="AA1143" s="308"/>
      <c r="AB1143" s="309" t="str" cm="1">
        <f t="array" ref="AB1143">_xlfn.IFS(AA1143="","",AA1143/I1143&gt;=2,I1143*2,AA1143/I1143&lt;2,AA1143)</f>
        <v/>
      </c>
      <c r="AC1143" s="310" t="str">
        <f t="shared" si="144"/>
        <v/>
      </c>
      <c r="AD1143" s="286"/>
      <c r="AE1143" s="305" t="str">
        <f t="shared" si="145"/>
        <v/>
      </c>
      <c r="AF1143" s="311">
        <f t="shared" si="146"/>
        <v>0</v>
      </c>
      <c r="AG1143" s="187"/>
      <c r="AH1143" s="188"/>
    </row>
    <row r="1144" spans="2:34" ht="13.8" outlineLevel="1" x14ac:dyDescent="0.25">
      <c r="B1144" s="1"/>
      <c r="C1144" s="1"/>
      <c r="D1144" s="1"/>
      <c r="E1144" s="2"/>
      <c r="F1144" s="1"/>
      <c r="G1144" s="2"/>
      <c r="H1144" s="286"/>
      <c r="I1144" s="287"/>
      <c r="J1144" s="288" t="str">
        <f t="shared" si="140"/>
        <v/>
      </c>
      <c r="K1144" s="288">
        <f t="shared" si="141"/>
        <v>0</v>
      </c>
      <c r="L1144" s="303"/>
      <c r="M1144" s="304"/>
      <c r="N1144" s="303"/>
      <c r="O1144" s="286"/>
      <c r="P1144" s="305" t="str">
        <f t="shared" si="142"/>
        <v/>
      </c>
      <c r="Q1144" s="304"/>
      <c r="R1144" s="303"/>
      <c r="S1144" s="286"/>
      <c r="T1144" s="305" t="str">
        <f t="shared" si="143"/>
        <v/>
      </c>
      <c r="U1144" s="306" t="str">
        <f t="shared" si="139"/>
        <v/>
      </c>
      <c r="V1144" s="289"/>
      <c r="W1144" s="303"/>
      <c r="X1144" s="286"/>
      <c r="Y1144" s="305" t="str">
        <f>+IF(AND(W1144&gt;0,V1144&lt;&gt;'Data Validation (ROP used only)'!$A$25),SUM(W1144:X1144),"")</f>
        <v/>
      </c>
      <c r="Z1144" s="307">
        <f>IF(OR(V1144='Data Validation (ROP used only)'!$A$25,ISBLANK(W1144),ISERROR(W1144/$I1144)),0,W1144/$I1144)</f>
        <v>0</v>
      </c>
      <c r="AA1144" s="308"/>
      <c r="AB1144" s="309" t="str" cm="1">
        <f t="array" ref="AB1144">_xlfn.IFS(AA1144="","",AA1144/I1144&gt;=2,I1144*2,AA1144/I1144&lt;2,AA1144)</f>
        <v/>
      </c>
      <c r="AC1144" s="310" t="str">
        <f t="shared" si="144"/>
        <v/>
      </c>
      <c r="AD1144" s="286"/>
      <c r="AE1144" s="305" t="str">
        <f t="shared" si="145"/>
        <v/>
      </c>
      <c r="AF1144" s="311">
        <f t="shared" si="146"/>
        <v>0</v>
      </c>
      <c r="AG1144" s="187"/>
      <c r="AH1144" s="188"/>
    </row>
    <row r="1145" spans="2:34" ht="13.8" outlineLevel="1" x14ac:dyDescent="0.25">
      <c r="B1145" s="1"/>
      <c r="C1145" s="1"/>
      <c r="D1145" s="1"/>
      <c r="E1145" s="2"/>
      <c r="F1145" s="1"/>
      <c r="G1145" s="2"/>
      <c r="H1145" s="286"/>
      <c r="I1145" s="287"/>
      <c r="J1145" s="288" t="str">
        <f t="shared" si="140"/>
        <v/>
      </c>
      <c r="K1145" s="288">
        <f t="shared" si="141"/>
        <v>0</v>
      </c>
      <c r="L1145" s="303"/>
      <c r="M1145" s="304"/>
      <c r="N1145" s="303"/>
      <c r="O1145" s="286"/>
      <c r="P1145" s="305" t="str">
        <f t="shared" si="142"/>
        <v/>
      </c>
      <c r="Q1145" s="304"/>
      <c r="R1145" s="303"/>
      <c r="S1145" s="286"/>
      <c r="T1145" s="305" t="str">
        <f t="shared" si="143"/>
        <v/>
      </c>
      <c r="U1145" s="306" t="str">
        <f t="shared" si="139"/>
        <v/>
      </c>
      <c r="V1145" s="289"/>
      <c r="W1145" s="303"/>
      <c r="X1145" s="286"/>
      <c r="Y1145" s="305" t="str">
        <f>+IF(AND(W1145&gt;0,V1145&lt;&gt;'Data Validation (ROP used only)'!$A$25),SUM(W1145:X1145),"")</f>
        <v/>
      </c>
      <c r="Z1145" s="307">
        <f>IF(OR(V1145='Data Validation (ROP used only)'!$A$25,ISBLANK(W1145),ISERROR(W1145/$I1145)),0,W1145/$I1145)</f>
        <v>0</v>
      </c>
      <c r="AA1145" s="308"/>
      <c r="AB1145" s="309" t="str" cm="1">
        <f t="array" ref="AB1145">_xlfn.IFS(AA1145="","",AA1145/I1145&gt;=2,I1145*2,AA1145/I1145&lt;2,AA1145)</f>
        <v/>
      </c>
      <c r="AC1145" s="310" t="str">
        <f t="shared" si="144"/>
        <v/>
      </c>
      <c r="AD1145" s="286"/>
      <c r="AE1145" s="305" t="str">
        <f t="shared" si="145"/>
        <v/>
      </c>
      <c r="AF1145" s="311">
        <f t="shared" si="146"/>
        <v>0</v>
      </c>
      <c r="AG1145" s="187"/>
      <c r="AH1145" s="188"/>
    </row>
    <row r="1146" spans="2:34" ht="13.8" outlineLevel="1" x14ac:dyDescent="0.25">
      <c r="B1146" s="1"/>
      <c r="C1146" s="1"/>
      <c r="D1146" s="1"/>
      <c r="E1146" s="2"/>
      <c r="F1146" s="1"/>
      <c r="G1146" s="2"/>
      <c r="H1146" s="286"/>
      <c r="I1146" s="287"/>
      <c r="J1146" s="288" t="str">
        <f t="shared" si="140"/>
        <v/>
      </c>
      <c r="K1146" s="288">
        <f t="shared" si="141"/>
        <v>0</v>
      </c>
      <c r="L1146" s="303"/>
      <c r="M1146" s="304"/>
      <c r="N1146" s="303"/>
      <c r="O1146" s="286"/>
      <c r="P1146" s="305" t="str">
        <f t="shared" si="142"/>
        <v/>
      </c>
      <c r="Q1146" s="304"/>
      <c r="R1146" s="303"/>
      <c r="S1146" s="286"/>
      <c r="T1146" s="305" t="str">
        <f t="shared" si="143"/>
        <v/>
      </c>
      <c r="U1146" s="306" t="str">
        <f t="shared" si="139"/>
        <v/>
      </c>
      <c r="V1146" s="289"/>
      <c r="W1146" s="303"/>
      <c r="X1146" s="286"/>
      <c r="Y1146" s="305" t="str">
        <f>+IF(AND(W1146&gt;0,V1146&lt;&gt;'Data Validation (ROP used only)'!$A$25),SUM(W1146:X1146),"")</f>
        <v/>
      </c>
      <c r="Z1146" s="307">
        <f>IF(OR(V1146='Data Validation (ROP used only)'!$A$25,ISBLANK(W1146),ISERROR(W1146/$I1146)),0,W1146/$I1146)</f>
        <v>0</v>
      </c>
      <c r="AA1146" s="308"/>
      <c r="AB1146" s="309" t="str" cm="1">
        <f t="array" ref="AB1146">_xlfn.IFS(AA1146="","",AA1146/I1146&gt;=2,I1146*2,AA1146/I1146&lt;2,AA1146)</f>
        <v/>
      </c>
      <c r="AC1146" s="310" t="str">
        <f t="shared" si="144"/>
        <v/>
      </c>
      <c r="AD1146" s="286"/>
      <c r="AE1146" s="305" t="str">
        <f t="shared" si="145"/>
        <v/>
      </c>
      <c r="AF1146" s="311">
        <f t="shared" si="146"/>
        <v>0</v>
      </c>
      <c r="AG1146" s="187"/>
      <c r="AH1146" s="188"/>
    </row>
    <row r="1147" spans="2:34" ht="13.8" outlineLevel="1" x14ac:dyDescent="0.25">
      <c r="B1147" s="1"/>
      <c r="C1147" s="1"/>
      <c r="D1147" s="1"/>
      <c r="E1147" s="2"/>
      <c r="F1147" s="1"/>
      <c r="G1147" s="2"/>
      <c r="H1147" s="286"/>
      <c r="I1147" s="287"/>
      <c r="J1147" s="288" t="str">
        <f t="shared" si="140"/>
        <v/>
      </c>
      <c r="K1147" s="288">
        <f t="shared" si="141"/>
        <v>0</v>
      </c>
      <c r="L1147" s="303"/>
      <c r="M1147" s="304"/>
      <c r="N1147" s="303"/>
      <c r="O1147" s="286"/>
      <c r="P1147" s="305" t="str">
        <f t="shared" si="142"/>
        <v/>
      </c>
      <c r="Q1147" s="304"/>
      <c r="R1147" s="303"/>
      <c r="S1147" s="286"/>
      <c r="T1147" s="305" t="str">
        <f t="shared" si="143"/>
        <v/>
      </c>
      <c r="U1147" s="306" t="str">
        <f t="shared" si="139"/>
        <v/>
      </c>
      <c r="V1147" s="289"/>
      <c r="W1147" s="303"/>
      <c r="X1147" s="286"/>
      <c r="Y1147" s="305" t="str">
        <f>+IF(AND(W1147&gt;0,V1147&lt;&gt;'Data Validation (ROP used only)'!$A$25),SUM(W1147:X1147),"")</f>
        <v/>
      </c>
      <c r="Z1147" s="307">
        <f>IF(OR(V1147='Data Validation (ROP used only)'!$A$25,ISBLANK(W1147),ISERROR(W1147/$I1147)),0,W1147/$I1147)</f>
        <v>0</v>
      </c>
      <c r="AA1147" s="308"/>
      <c r="AB1147" s="309" t="str" cm="1">
        <f t="array" ref="AB1147">_xlfn.IFS(AA1147="","",AA1147/I1147&gt;=2,I1147*2,AA1147/I1147&lt;2,AA1147)</f>
        <v/>
      </c>
      <c r="AC1147" s="310" t="str">
        <f t="shared" si="144"/>
        <v/>
      </c>
      <c r="AD1147" s="286"/>
      <c r="AE1147" s="305" t="str">
        <f t="shared" si="145"/>
        <v/>
      </c>
      <c r="AF1147" s="311">
        <f t="shared" si="146"/>
        <v>0</v>
      </c>
      <c r="AG1147" s="187"/>
      <c r="AH1147" s="188"/>
    </row>
    <row r="1148" spans="2:34" ht="13.8" outlineLevel="1" x14ac:dyDescent="0.25">
      <c r="B1148" s="1"/>
      <c r="C1148" s="1"/>
      <c r="D1148" s="1"/>
      <c r="E1148" s="2"/>
      <c r="F1148" s="1"/>
      <c r="G1148" s="2"/>
      <c r="H1148" s="286"/>
      <c r="I1148" s="287"/>
      <c r="J1148" s="288" t="str">
        <f t="shared" si="140"/>
        <v/>
      </c>
      <c r="K1148" s="288">
        <f t="shared" si="141"/>
        <v>0</v>
      </c>
      <c r="L1148" s="303"/>
      <c r="M1148" s="304"/>
      <c r="N1148" s="303"/>
      <c r="O1148" s="286"/>
      <c r="P1148" s="305" t="str">
        <f t="shared" si="142"/>
        <v/>
      </c>
      <c r="Q1148" s="304"/>
      <c r="R1148" s="303"/>
      <c r="S1148" s="286"/>
      <c r="T1148" s="305" t="str">
        <f t="shared" si="143"/>
        <v/>
      </c>
      <c r="U1148" s="306" t="str">
        <f t="shared" si="139"/>
        <v/>
      </c>
      <c r="V1148" s="289"/>
      <c r="W1148" s="303"/>
      <c r="X1148" s="286"/>
      <c r="Y1148" s="305" t="str">
        <f>+IF(AND(W1148&gt;0,V1148&lt;&gt;'Data Validation (ROP used only)'!$A$25),SUM(W1148:X1148),"")</f>
        <v/>
      </c>
      <c r="Z1148" s="307">
        <f>IF(OR(V1148='Data Validation (ROP used only)'!$A$25,ISBLANK(W1148),ISERROR(W1148/$I1148)),0,W1148/$I1148)</f>
        <v>0</v>
      </c>
      <c r="AA1148" s="308"/>
      <c r="AB1148" s="309" t="str" cm="1">
        <f t="array" ref="AB1148">_xlfn.IFS(AA1148="","",AA1148/I1148&gt;=2,I1148*2,AA1148/I1148&lt;2,AA1148)</f>
        <v/>
      </c>
      <c r="AC1148" s="310" t="str">
        <f t="shared" si="144"/>
        <v/>
      </c>
      <c r="AD1148" s="286"/>
      <c r="AE1148" s="305" t="str">
        <f t="shared" si="145"/>
        <v/>
      </c>
      <c r="AF1148" s="311">
        <f t="shared" si="146"/>
        <v>0</v>
      </c>
      <c r="AG1148" s="187"/>
      <c r="AH1148" s="188"/>
    </row>
    <row r="1149" spans="2:34" ht="13.8" outlineLevel="1" x14ac:dyDescent="0.25">
      <c r="B1149" s="1"/>
      <c r="C1149" s="1"/>
      <c r="D1149" s="1"/>
      <c r="E1149" s="2"/>
      <c r="F1149" s="1"/>
      <c r="G1149" s="2"/>
      <c r="H1149" s="286"/>
      <c r="I1149" s="287"/>
      <c r="J1149" s="288" t="str">
        <f t="shared" si="140"/>
        <v/>
      </c>
      <c r="K1149" s="288">
        <f t="shared" si="141"/>
        <v>0</v>
      </c>
      <c r="L1149" s="303"/>
      <c r="M1149" s="304"/>
      <c r="N1149" s="303"/>
      <c r="O1149" s="286"/>
      <c r="P1149" s="305" t="str">
        <f t="shared" si="142"/>
        <v/>
      </c>
      <c r="Q1149" s="304"/>
      <c r="R1149" s="303"/>
      <c r="S1149" s="286"/>
      <c r="T1149" s="305" t="str">
        <f t="shared" si="143"/>
        <v/>
      </c>
      <c r="U1149" s="306" t="str">
        <f t="shared" si="139"/>
        <v/>
      </c>
      <c r="V1149" s="289"/>
      <c r="W1149" s="303"/>
      <c r="X1149" s="286"/>
      <c r="Y1149" s="305" t="str">
        <f>+IF(AND(W1149&gt;0,V1149&lt;&gt;'Data Validation (ROP used only)'!$A$25),SUM(W1149:X1149),"")</f>
        <v/>
      </c>
      <c r="Z1149" s="307">
        <f>IF(OR(V1149='Data Validation (ROP used only)'!$A$25,ISBLANK(W1149),ISERROR(W1149/$I1149)),0,W1149/$I1149)</f>
        <v>0</v>
      </c>
      <c r="AA1149" s="308"/>
      <c r="AB1149" s="309" t="str" cm="1">
        <f t="array" ref="AB1149">_xlfn.IFS(AA1149="","",AA1149/I1149&gt;=2,I1149*2,AA1149/I1149&lt;2,AA1149)</f>
        <v/>
      </c>
      <c r="AC1149" s="310" t="str">
        <f t="shared" si="144"/>
        <v/>
      </c>
      <c r="AD1149" s="286"/>
      <c r="AE1149" s="305" t="str">
        <f t="shared" si="145"/>
        <v/>
      </c>
      <c r="AF1149" s="311">
        <f t="shared" si="146"/>
        <v>0</v>
      </c>
      <c r="AG1149" s="187"/>
      <c r="AH1149" s="188"/>
    </row>
    <row r="1150" spans="2:34" ht="13.8" outlineLevel="1" x14ac:dyDescent="0.25">
      <c r="B1150" s="1"/>
      <c r="C1150" s="1"/>
      <c r="D1150" s="1"/>
      <c r="E1150" s="2"/>
      <c r="F1150" s="1"/>
      <c r="G1150" s="2"/>
      <c r="H1150" s="286"/>
      <c r="I1150" s="287"/>
      <c r="J1150" s="288" t="str">
        <f t="shared" si="140"/>
        <v/>
      </c>
      <c r="K1150" s="288">
        <f t="shared" si="141"/>
        <v>0</v>
      </c>
      <c r="L1150" s="303"/>
      <c r="M1150" s="304"/>
      <c r="N1150" s="303"/>
      <c r="O1150" s="286"/>
      <c r="P1150" s="305" t="str">
        <f t="shared" si="142"/>
        <v/>
      </c>
      <c r="Q1150" s="304"/>
      <c r="R1150" s="303"/>
      <c r="S1150" s="286"/>
      <c r="T1150" s="305" t="str">
        <f t="shared" si="143"/>
        <v/>
      </c>
      <c r="U1150" s="306" t="str">
        <f t="shared" si="139"/>
        <v/>
      </c>
      <c r="V1150" s="289"/>
      <c r="W1150" s="303"/>
      <c r="X1150" s="286"/>
      <c r="Y1150" s="305" t="str">
        <f>+IF(AND(W1150&gt;0,V1150&lt;&gt;'Data Validation (ROP used only)'!$A$25),SUM(W1150:X1150),"")</f>
        <v/>
      </c>
      <c r="Z1150" s="307">
        <f>IF(OR(V1150='Data Validation (ROP used only)'!$A$25,ISBLANK(W1150),ISERROR(W1150/$I1150)),0,W1150/$I1150)</f>
        <v>0</v>
      </c>
      <c r="AA1150" s="308"/>
      <c r="AB1150" s="309" t="str" cm="1">
        <f t="array" ref="AB1150">_xlfn.IFS(AA1150="","",AA1150/I1150&gt;=2,I1150*2,AA1150/I1150&lt;2,AA1150)</f>
        <v/>
      </c>
      <c r="AC1150" s="310" t="str">
        <f t="shared" si="144"/>
        <v/>
      </c>
      <c r="AD1150" s="286"/>
      <c r="AE1150" s="305" t="str">
        <f t="shared" si="145"/>
        <v/>
      </c>
      <c r="AF1150" s="311">
        <f t="shared" si="146"/>
        <v>0</v>
      </c>
      <c r="AG1150" s="187"/>
      <c r="AH1150" s="188"/>
    </row>
    <row r="1151" spans="2:34" ht="13.8" outlineLevel="1" x14ac:dyDescent="0.25">
      <c r="B1151" s="1"/>
      <c r="C1151" s="1"/>
      <c r="D1151" s="1"/>
      <c r="E1151" s="2"/>
      <c r="F1151" s="1"/>
      <c r="G1151" s="2"/>
      <c r="H1151" s="286"/>
      <c r="I1151" s="287"/>
      <c r="J1151" s="288" t="str">
        <f t="shared" si="140"/>
        <v/>
      </c>
      <c r="K1151" s="288">
        <f t="shared" si="141"/>
        <v>0</v>
      </c>
      <c r="L1151" s="303"/>
      <c r="M1151" s="304"/>
      <c r="N1151" s="303"/>
      <c r="O1151" s="286"/>
      <c r="P1151" s="305" t="str">
        <f t="shared" si="142"/>
        <v/>
      </c>
      <c r="Q1151" s="304"/>
      <c r="R1151" s="303"/>
      <c r="S1151" s="286"/>
      <c r="T1151" s="305" t="str">
        <f t="shared" si="143"/>
        <v/>
      </c>
      <c r="U1151" s="306" t="str">
        <f t="shared" si="139"/>
        <v/>
      </c>
      <c r="V1151" s="289"/>
      <c r="W1151" s="303"/>
      <c r="X1151" s="286"/>
      <c r="Y1151" s="305" t="str">
        <f>+IF(AND(W1151&gt;0,V1151&lt;&gt;'Data Validation (ROP used only)'!$A$25),SUM(W1151:X1151),"")</f>
        <v/>
      </c>
      <c r="Z1151" s="307">
        <f>IF(OR(V1151='Data Validation (ROP used only)'!$A$25,ISBLANK(W1151),ISERROR(W1151/$I1151)),0,W1151/$I1151)</f>
        <v>0</v>
      </c>
      <c r="AA1151" s="308"/>
      <c r="AB1151" s="309" t="str" cm="1">
        <f t="array" ref="AB1151">_xlfn.IFS(AA1151="","",AA1151/I1151&gt;=2,I1151*2,AA1151/I1151&lt;2,AA1151)</f>
        <v/>
      </c>
      <c r="AC1151" s="310" t="str">
        <f t="shared" si="144"/>
        <v/>
      </c>
      <c r="AD1151" s="286"/>
      <c r="AE1151" s="305" t="str">
        <f t="shared" si="145"/>
        <v/>
      </c>
      <c r="AF1151" s="311">
        <f t="shared" si="146"/>
        <v>0</v>
      </c>
      <c r="AG1151" s="187"/>
      <c r="AH1151" s="188"/>
    </row>
    <row r="1152" spans="2:34" ht="13.8" outlineLevel="1" x14ac:dyDescent="0.25">
      <c r="B1152" s="1"/>
      <c r="C1152" s="1"/>
      <c r="D1152" s="1"/>
      <c r="E1152" s="2"/>
      <c r="F1152" s="1"/>
      <c r="G1152" s="2"/>
      <c r="H1152" s="286"/>
      <c r="I1152" s="287"/>
      <c r="J1152" s="288" t="str">
        <f t="shared" si="140"/>
        <v/>
      </c>
      <c r="K1152" s="288">
        <f t="shared" si="141"/>
        <v>0</v>
      </c>
      <c r="L1152" s="303"/>
      <c r="M1152" s="304"/>
      <c r="N1152" s="303"/>
      <c r="O1152" s="286"/>
      <c r="P1152" s="305" t="str">
        <f t="shared" si="142"/>
        <v/>
      </c>
      <c r="Q1152" s="304"/>
      <c r="R1152" s="303"/>
      <c r="S1152" s="286"/>
      <c r="T1152" s="305" t="str">
        <f t="shared" si="143"/>
        <v/>
      </c>
      <c r="U1152" s="306" t="str">
        <f t="shared" si="139"/>
        <v/>
      </c>
      <c r="V1152" s="289"/>
      <c r="W1152" s="303"/>
      <c r="X1152" s="286"/>
      <c r="Y1152" s="305" t="str">
        <f>+IF(AND(W1152&gt;0,V1152&lt;&gt;'Data Validation (ROP used only)'!$A$25),SUM(W1152:X1152),"")</f>
        <v/>
      </c>
      <c r="Z1152" s="307">
        <f>IF(OR(V1152='Data Validation (ROP used only)'!$A$25,ISBLANK(W1152),ISERROR(W1152/$I1152)),0,W1152/$I1152)</f>
        <v>0</v>
      </c>
      <c r="AA1152" s="308"/>
      <c r="AB1152" s="309" t="str" cm="1">
        <f t="array" ref="AB1152">_xlfn.IFS(AA1152="","",AA1152/I1152&gt;=2,I1152*2,AA1152/I1152&lt;2,AA1152)</f>
        <v/>
      </c>
      <c r="AC1152" s="310" t="str">
        <f t="shared" si="144"/>
        <v/>
      </c>
      <c r="AD1152" s="286"/>
      <c r="AE1152" s="305" t="str">
        <f t="shared" si="145"/>
        <v/>
      </c>
      <c r="AF1152" s="311">
        <f t="shared" si="146"/>
        <v>0</v>
      </c>
      <c r="AG1152" s="187"/>
      <c r="AH1152" s="188"/>
    </row>
    <row r="1153" spans="2:34" ht="13.8" outlineLevel="1" x14ac:dyDescent="0.25">
      <c r="B1153" s="1"/>
      <c r="C1153" s="1"/>
      <c r="D1153" s="1"/>
      <c r="E1153" s="2"/>
      <c r="F1153" s="1"/>
      <c r="G1153" s="2"/>
      <c r="H1153" s="286"/>
      <c r="I1153" s="287"/>
      <c r="J1153" s="288" t="str">
        <f t="shared" si="140"/>
        <v/>
      </c>
      <c r="K1153" s="288">
        <f t="shared" si="141"/>
        <v>0</v>
      </c>
      <c r="L1153" s="303"/>
      <c r="M1153" s="304"/>
      <c r="N1153" s="303"/>
      <c r="O1153" s="286"/>
      <c r="P1153" s="305" t="str">
        <f t="shared" si="142"/>
        <v/>
      </c>
      <c r="Q1153" s="304"/>
      <c r="R1153" s="303"/>
      <c r="S1153" s="286"/>
      <c r="T1153" s="305" t="str">
        <f t="shared" si="143"/>
        <v/>
      </c>
      <c r="U1153" s="306" t="str">
        <f t="shared" si="139"/>
        <v/>
      </c>
      <c r="V1153" s="289"/>
      <c r="W1153" s="303"/>
      <c r="X1153" s="286"/>
      <c r="Y1153" s="305" t="str">
        <f>+IF(AND(W1153&gt;0,V1153&lt;&gt;'Data Validation (ROP used only)'!$A$25),SUM(W1153:X1153),"")</f>
        <v/>
      </c>
      <c r="Z1153" s="307">
        <f>IF(OR(V1153='Data Validation (ROP used only)'!$A$25,ISBLANK(W1153),ISERROR(W1153/$I1153)),0,W1153/$I1153)</f>
        <v>0</v>
      </c>
      <c r="AA1153" s="308"/>
      <c r="AB1153" s="309" t="str" cm="1">
        <f t="array" ref="AB1153">_xlfn.IFS(AA1153="","",AA1153/I1153&gt;=2,I1153*2,AA1153/I1153&lt;2,AA1153)</f>
        <v/>
      </c>
      <c r="AC1153" s="310" t="str">
        <f t="shared" si="144"/>
        <v/>
      </c>
      <c r="AD1153" s="286"/>
      <c r="AE1153" s="305" t="str">
        <f t="shared" si="145"/>
        <v/>
      </c>
      <c r="AF1153" s="311">
        <f t="shared" si="146"/>
        <v>0</v>
      </c>
      <c r="AG1153" s="187"/>
      <c r="AH1153" s="188"/>
    </row>
    <row r="1154" spans="2:34" ht="13.8" outlineLevel="1" x14ac:dyDescent="0.25">
      <c r="B1154" s="1"/>
      <c r="C1154" s="1"/>
      <c r="D1154" s="1"/>
      <c r="E1154" s="2"/>
      <c r="F1154" s="1"/>
      <c r="G1154" s="2"/>
      <c r="H1154" s="286"/>
      <c r="I1154" s="287"/>
      <c r="J1154" s="288" t="str">
        <f t="shared" si="140"/>
        <v/>
      </c>
      <c r="K1154" s="288">
        <f t="shared" si="141"/>
        <v>0</v>
      </c>
      <c r="L1154" s="303"/>
      <c r="M1154" s="304"/>
      <c r="N1154" s="303"/>
      <c r="O1154" s="286"/>
      <c r="P1154" s="305" t="str">
        <f t="shared" si="142"/>
        <v/>
      </c>
      <c r="Q1154" s="304"/>
      <c r="R1154" s="303"/>
      <c r="S1154" s="286"/>
      <c r="T1154" s="305" t="str">
        <f t="shared" si="143"/>
        <v/>
      </c>
      <c r="U1154" s="306" t="str">
        <f t="shared" si="139"/>
        <v/>
      </c>
      <c r="V1154" s="289"/>
      <c r="W1154" s="303"/>
      <c r="X1154" s="286"/>
      <c r="Y1154" s="305" t="str">
        <f>+IF(AND(W1154&gt;0,V1154&lt;&gt;'Data Validation (ROP used only)'!$A$25),SUM(W1154:X1154),"")</f>
        <v/>
      </c>
      <c r="Z1154" s="307">
        <f>IF(OR(V1154='Data Validation (ROP used only)'!$A$25,ISBLANK(W1154),ISERROR(W1154/$I1154)),0,W1154/$I1154)</f>
        <v>0</v>
      </c>
      <c r="AA1154" s="308"/>
      <c r="AB1154" s="309" t="str" cm="1">
        <f t="array" ref="AB1154">_xlfn.IFS(AA1154="","",AA1154/I1154&gt;=2,I1154*2,AA1154/I1154&lt;2,AA1154)</f>
        <v/>
      </c>
      <c r="AC1154" s="310" t="str">
        <f t="shared" si="144"/>
        <v/>
      </c>
      <c r="AD1154" s="286"/>
      <c r="AE1154" s="305" t="str">
        <f t="shared" si="145"/>
        <v/>
      </c>
      <c r="AF1154" s="311">
        <f t="shared" si="146"/>
        <v>0</v>
      </c>
      <c r="AG1154" s="187"/>
      <c r="AH1154" s="188"/>
    </row>
    <row r="1155" spans="2:34" ht="13.8" outlineLevel="1" x14ac:dyDescent="0.25">
      <c r="B1155" s="1"/>
      <c r="C1155" s="1"/>
      <c r="D1155" s="1"/>
      <c r="E1155" s="2"/>
      <c r="F1155" s="1"/>
      <c r="G1155" s="2"/>
      <c r="H1155" s="286"/>
      <c r="I1155" s="287"/>
      <c r="J1155" s="288" t="str">
        <f t="shared" si="140"/>
        <v/>
      </c>
      <c r="K1155" s="288">
        <f t="shared" si="141"/>
        <v>0</v>
      </c>
      <c r="L1155" s="303"/>
      <c r="M1155" s="304"/>
      <c r="N1155" s="303"/>
      <c r="O1155" s="286"/>
      <c r="P1155" s="305" t="str">
        <f t="shared" si="142"/>
        <v/>
      </c>
      <c r="Q1155" s="304"/>
      <c r="R1155" s="303"/>
      <c r="S1155" s="286"/>
      <c r="T1155" s="305" t="str">
        <f t="shared" si="143"/>
        <v/>
      </c>
      <c r="U1155" s="306" t="str">
        <f t="shared" si="139"/>
        <v/>
      </c>
      <c r="V1155" s="289"/>
      <c r="W1155" s="303"/>
      <c r="X1155" s="286"/>
      <c r="Y1155" s="305" t="str">
        <f>+IF(AND(W1155&gt;0,V1155&lt;&gt;'Data Validation (ROP used only)'!$A$25),SUM(W1155:X1155),"")</f>
        <v/>
      </c>
      <c r="Z1155" s="307">
        <f>IF(OR(V1155='Data Validation (ROP used only)'!$A$25,ISBLANK(W1155),ISERROR(W1155/$I1155)),0,W1155/$I1155)</f>
        <v>0</v>
      </c>
      <c r="AA1155" s="308"/>
      <c r="AB1155" s="309" t="str" cm="1">
        <f t="array" ref="AB1155">_xlfn.IFS(AA1155="","",AA1155/I1155&gt;=2,I1155*2,AA1155/I1155&lt;2,AA1155)</f>
        <v/>
      </c>
      <c r="AC1155" s="310" t="str">
        <f t="shared" si="144"/>
        <v/>
      </c>
      <c r="AD1155" s="286"/>
      <c r="AE1155" s="305" t="str">
        <f t="shared" si="145"/>
        <v/>
      </c>
      <c r="AF1155" s="311">
        <f t="shared" si="146"/>
        <v>0</v>
      </c>
      <c r="AG1155" s="187"/>
      <c r="AH1155" s="188"/>
    </row>
    <row r="1156" spans="2:34" ht="13.8" outlineLevel="1" x14ac:dyDescent="0.25">
      <c r="B1156" s="1"/>
      <c r="C1156" s="1"/>
      <c r="D1156" s="1"/>
      <c r="E1156" s="2"/>
      <c r="F1156" s="1"/>
      <c r="G1156" s="2"/>
      <c r="H1156" s="286"/>
      <c r="I1156" s="287"/>
      <c r="J1156" s="288" t="str">
        <f t="shared" si="140"/>
        <v/>
      </c>
      <c r="K1156" s="288">
        <f t="shared" si="141"/>
        <v>0</v>
      </c>
      <c r="L1156" s="303"/>
      <c r="M1156" s="304"/>
      <c r="N1156" s="303"/>
      <c r="O1156" s="286"/>
      <c r="P1156" s="305" t="str">
        <f t="shared" si="142"/>
        <v/>
      </c>
      <c r="Q1156" s="304"/>
      <c r="R1156" s="303"/>
      <c r="S1156" s="286"/>
      <c r="T1156" s="305" t="str">
        <f t="shared" si="143"/>
        <v/>
      </c>
      <c r="U1156" s="306" t="str">
        <f t="shared" si="139"/>
        <v/>
      </c>
      <c r="V1156" s="289"/>
      <c r="W1156" s="303"/>
      <c r="X1156" s="286"/>
      <c r="Y1156" s="305" t="str">
        <f>+IF(AND(W1156&gt;0,V1156&lt;&gt;'Data Validation (ROP used only)'!$A$25),SUM(W1156:X1156),"")</f>
        <v/>
      </c>
      <c r="Z1156" s="307">
        <f>IF(OR(V1156='Data Validation (ROP used only)'!$A$25,ISBLANK(W1156),ISERROR(W1156/$I1156)),0,W1156/$I1156)</f>
        <v>0</v>
      </c>
      <c r="AA1156" s="308"/>
      <c r="AB1156" s="309" t="str" cm="1">
        <f t="array" ref="AB1156">_xlfn.IFS(AA1156="","",AA1156/I1156&gt;=2,I1156*2,AA1156/I1156&lt;2,AA1156)</f>
        <v/>
      </c>
      <c r="AC1156" s="310" t="str">
        <f t="shared" si="144"/>
        <v/>
      </c>
      <c r="AD1156" s="286"/>
      <c r="AE1156" s="305" t="str">
        <f t="shared" si="145"/>
        <v/>
      </c>
      <c r="AF1156" s="311">
        <f t="shared" si="146"/>
        <v>0</v>
      </c>
      <c r="AG1156" s="187"/>
      <c r="AH1156" s="188"/>
    </row>
    <row r="1157" spans="2:34" ht="13.8" outlineLevel="1" x14ac:dyDescent="0.25">
      <c r="B1157" s="1"/>
      <c r="C1157" s="1"/>
      <c r="D1157" s="1"/>
      <c r="E1157" s="2"/>
      <c r="F1157" s="1"/>
      <c r="G1157" s="2"/>
      <c r="H1157" s="286"/>
      <c r="I1157" s="287"/>
      <c r="J1157" s="288" t="str">
        <f t="shared" si="140"/>
        <v/>
      </c>
      <c r="K1157" s="288">
        <f t="shared" si="141"/>
        <v>0</v>
      </c>
      <c r="L1157" s="303"/>
      <c r="M1157" s="304"/>
      <c r="N1157" s="303"/>
      <c r="O1157" s="286"/>
      <c r="P1157" s="305" t="str">
        <f t="shared" si="142"/>
        <v/>
      </c>
      <c r="Q1157" s="304"/>
      <c r="R1157" s="303"/>
      <c r="S1157" s="286"/>
      <c r="T1157" s="305" t="str">
        <f t="shared" si="143"/>
        <v/>
      </c>
      <c r="U1157" s="306" t="str">
        <f t="shared" si="139"/>
        <v/>
      </c>
      <c r="V1157" s="289"/>
      <c r="W1157" s="303"/>
      <c r="X1157" s="286"/>
      <c r="Y1157" s="305" t="str">
        <f>+IF(AND(W1157&gt;0,V1157&lt;&gt;'Data Validation (ROP used only)'!$A$25),SUM(W1157:X1157),"")</f>
        <v/>
      </c>
      <c r="Z1157" s="307">
        <f>IF(OR(V1157='Data Validation (ROP used only)'!$A$25,ISBLANK(W1157),ISERROR(W1157/$I1157)),0,W1157/$I1157)</f>
        <v>0</v>
      </c>
      <c r="AA1157" s="308"/>
      <c r="AB1157" s="309" t="str" cm="1">
        <f t="array" ref="AB1157">_xlfn.IFS(AA1157="","",AA1157/I1157&gt;=2,I1157*2,AA1157/I1157&lt;2,AA1157)</f>
        <v/>
      </c>
      <c r="AC1157" s="310" t="str">
        <f t="shared" si="144"/>
        <v/>
      </c>
      <c r="AD1157" s="286"/>
      <c r="AE1157" s="305" t="str">
        <f t="shared" si="145"/>
        <v/>
      </c>
      <c r="AF1157" s="311">
        <f t="shared" si="146"/>
        <v>0</v>
      </c>
      <c r="AG1157" s="187"/>
      <c r="AH1157" s="188"/>
    </row>
    <row r="1158" spans="2:34" ht="13.8" outlineLevel="1" x14ac:dyDescent="0.25">
      <c r="B1158" s="1"/>
      <c r="C1158" s="1"/>
      <c r="D1158" s="1"/>
      <c r="E1158" s="2"/>
      <c r="F1158" s="1"/>
      <c r="G1158" s="2"/>
      <c r="H1158" s="286"/>
      <c r="I1158" s="287"/>
      <c r="J1158" s="288" t="str">
        <f t="shared" si="140"/>
        <v/>
      </c>
      <c r="K1158" s="288">
        <f t="shared" si="141"/>
        <v>0</v>
      </c>
      <c r="L1158" s="303"/>
      <c r="M1158" s="304"/>
      <c r="N1158" s="303"/>
      <c r="O1158" s="286"/>
      <c r="P1158" s="305" t="str">
        <f t="shared" si="142"/>
        <v/>
      </c>
      <c r="Q1158" s="304"/>
      <c r="R1158" s="303"/>
      <c r="S1158" s="286"/>
      <c r="T1158" s="305" t="str">
        <f t="shared" si="143"/>
        <v/>
      </c>
      <c r="U1158" s="306" t="str">
        <f t="shared" si="139"/>
        <v/>
      </c>
      <c r="V1158" s="289"/>
      <c r="W1158" s="303"/>
      <c r="X1158" s="286"/>
      <c r="Y1158" s="305" t="str">
        <f>+IF(AND(W1158&gt;0,V1158&lt;&gt;'Data Validation (ROP used only)'!$A$25),SUM(W1158:X1158),"")</f>
        <v/>
      </c>
      <c r="Z1158" s="307">
        <f>IF(OR(V1158='Data Validation (ROP used only)'!$A$25,ISBLANK(W1158),ISERROR(W1158/$I1158)),0,W1158/$I1158)</f>
        <v>0</v>
      </c>
      <c r="AA1158" s="308"/>
      <c r="AB1158" s="309" t="str" cm="1">
        <f t="array" ref="AB1158">_xlfn.IFS(AA1158="","",AA1158/I1158&gt;=2,I1158*2,AA1158/I1158&lt;2,AA1158)</f>
        <v/>
      </c>
      <c r="AC1158" s="310" t="str">
        <f t="shared" si="144"/>
        <v/>
      </c>
      <c r="AD1158" s="286"/>
      <c r="AE1158" s="305" t="str">
        <f t="shared" si="145"/>
        <v/>
      </c>
      <c r="AF1158" s="311">
        <f t="shared" si="146"/>
        <v>0</v>
      </c>
      <c r="AG1158" s="187"/>
      <c r="AH1158" s="188"/>
    </row>
    <row r="1159" spans="2:34" ht="13.8" outlineLevel="1" x14ac:dyDescent="0.25">
      <c r="B1159" s="1"/>
      <c r="C1159" s="1"/>
      <c r="D1159" s="1"/>
      <c r="E1159" s="2"/>
      <c r="F1159" s="1"/>
      <c r="G1159" s="2"/>
      <c r="H1159" s="286"/>
      <c r="I1159" s="287"/>
      <c r="J1159" s="288" t="str">
        <f t="shared" si="140"/>
        <v/>
      </c>
      <c r="K1159" s="288">
        <f t="shared" si="141"/>
        <v>0</v>
      </c>
      <c r="L1159" s="303"/>
      <c r="M1159" s="304"/>
      <c r="N1159" s="303"/>
      <c r="O1159" s="286"/>
      <c r="P1159" s="305" t="str">
        <f t="shared" si="142"/>
        <v/>
      </c>
      <c r="Q1159" s="304"/>
      <c r="R1159" s="303"/>
      <c r="S1159" s="286"/>
      <c r="T1159" s="305" t="str">
        <f t="shared" si="143"/>
        <v/>
      </c>
      <c r="U1159" s="306" t="str">
        <f t="shared" si="139"/>
        <v/>
      </c>
      <c r="V1159" s="289"/>
      <c r="W1159" s="303"/>
      <c r="X1159" s="286"/>
      <c r="Y1159" s="305" t="str">
        <f>+IF(AND(W1159&gt;0,V1159&lt;&gt;'Data Validation (ROP used only)'!$A$25),SUM(W1159:X1159),"")</f>
        <v/>
      </c>
      <c r="Z1159" s="307">
        <f>IF(OR(V1159='Data Validation (ROP used only)'!$A$25,ISBLANK(W1159),ISERROR(W1159/$I1159)),0,W1159/$I1159)</f>
        <v>0</v>
      </c>
      <c r="AA1159" s="308"/>
      <c r="AB1159" s="309" t="str" cm="1">
        <f t="array" ref="AB1159">_xlfn.IFS(AA1159="","",AA1159/I1159&gt;=2,I1159*2,AA1159/I1159&lt;2,AA1159)</f>
        <v/>
      </c>
      <c r="AC1159" s="310" t="str">
        <f t="shared" si="144"/>
        <v/>
      </c>
      <c r="AD1159" s="286"/>
      <c r="AE1159" s="305" t="str">
        <f t="shared" si="145"/>
        <v/>
      </c>
      <c r="AF1159" s="311">
        <f t="shared" si="146"/>
        <v>0</v>
      </c>
      <c r="AG1159" s="187"/>
      <c r="AH1159" s="188"/>
    </row>
    <row r="1160" spans="2:34" ht="13.8" outlineLevel="1" x14ac:dyDescent="0.25">
      <c r="B1160" s="1"/>
      <c r="C1160" s="1"/>
      <c r="D1160" s="1"/>
      <c r="E1160" s="2"/>
      <c r="F1160" s="1"/>
      <c r="G1160" s="2"/>
      <c r="H1160" s="286"/>
      <c r="I1160" s="287"/>
      <c r="J1160" s="288" t="str">
        <f t="shared" si="140"/>
        <v/>
      </c>
      <c r="K1160" s="288">
        <f t="shared" si="141"/>
        <v>0</v>
      </c>
      <c r="L1160" s="303"/>
      <c r="M1160" s="304"/>
      <c r="N1160" s="303"/>
      <c r="O1160" s="286"/>
      <c r="P1160" s="305" t="str">
        <f t="shared" si="142"/>
        <v/>
      </c>
      <c r="Q1160" s="304"/>
      <c r="R1160" s="303"/>
      <c r="S1160" s="286"/>
      <c r="T1160" s="305" t="str">
        <f t="shared" si="143"/>
        <v/>
      </c>
      <c r="U1160" s="306" t="str">
        <f t="shared" si="139"/>
        <v/>
      </c>
      <c r="V1160" s="289"/>
      <c r="W1160" s="303"/>
      <c r="X1160" s="286"/>
      <c r="Y1160" s="305" t="str">
        <f>+IF(AND(W1160&gt;0,V1160&lt;&gt;'Data Validation (ROP used only)'!$A$25),SUM(W1160:X1160),"")</f>
        <v/>
      </c>
      <c r="Z1160" s="307">
        <f>IF(OR(V1160='Data Validation (ROP used only)'!$A$25,ISBLANK(W1160),ISERROR(W1160/$I1160)),0,W1160/$I1160)</f>
        <v>0</v>
      </c>
      <c r="AA1160" s="308"/>
      <c r="AB1160" s="309" t="str" cm="1">
        <f t="array" ref="AB1160">_xlfn.IFS(AA1160="","",AA1160/I1160&gt;=2,I1160*2,AA1160/I1160&lt;2,AA1160)</f>
        <v/>
      </c>
      <c r="AC1160" s="310" t="str">
        <f t="shared" si="144"/>
        <v/>
      </c>
      <c r="AD1160" s="286"/>
      <c r="AE1160" s="305" t="str">
        <f t="shared" si="145"/>
        <v/>
      </c>
      <c r="AF1160" s="311">
        <f t="shared" si="146"/>
        <v>0</v>
      </c>
      <c r="AG1160" s="187"/>
      <c r="AH1160" s="188"/>
    </row>
    <row r="1161" spans="2:34" ht="13.8" outlineLevel="1" x14ac:dyDescent="0.25">
      <c r="B1161" s="1"/>
      <c r="C1161" s="1"/>
      <c r="D1161" s="1"/>
      <c r="E1161" s="2"/>
      <c r="F1161" s="1"/>
      <c r="G1161" s="2"/>
      <c r="H1161" s="286"/>
      <c r="I1161" s="287"/>
      <c r="J1161" s="288" t="str">
        <f t="shared" si="140"/>
        <v/>
      </c>
      <c r="K1161" s="288">
        <f t="shared" si="141"/>
        <v>0</v>
      </c>
      <c r="L1161" s="303"/>
      <c r="M1161" s="304"/>
      <c r="N1161" s="303"/>
      <c r="O1161" s="286"/>
      <c r="P1161" s="305" t="str">
        <f t="shared" si="142"/>
        <v/>
      </c>
      <c r="Q1161" s="304"/>
      <c r="R1161" s="303"/>
      <c r="S1161" s="286"/>
      <c r="T1161" s="305" t="str">
        <f t="shared" si="143"/>
        <v/>
      </c>
      <c r="U1161" s="306" t="str">
        <f t="shared" si="139"/>
        <v/>
      </c>
      <c r="V1161" s="289"/>
      <c r="W1161" s="303"/>
      <c r="X1161" s="286"/>
      <c r="Y1161" s="305" t="str">
        <f>+IF(AND(W1161&gt;0,V1161&lt;&gt;'Data Validation (ROP used only)'!$A$25),SUM(W1161:X1161),"")</f>
        <v/>
      </c>
      <c r="Z1161" s="307">
        <f>IF(OR(V1161='Data Validation (ROP used only)'!$A$25,ISBLANK(W1161),ISERROR(W1161/$I1161)),0,W1161/$I1161)</f>
        <v>0</v>
      </c>
      <c r="AA1161" s="308"/>
      <c r="AB1161" s="309" t="str" cm="1">
        <f t="array" ref="AB1161">_xlfn.IFS(AA1161="","",AA1161/I1161&gt;=2,I1161*2,AA1161/I1161&lt;2,AA1161)</f>
        <v/>
      </c>
      <c r="AC1161" s="310" t="str">
        <f t="shared" si="144"/>
        <v/>
      </c>
      <c r="AD1161" s="286"/>
      <c r="AE1161" s="305" t="str">
        <f t="shared" si="145"/>
        <v/>
      </c>
      <c r="AF1161" s="311">
        <f t="shared" si="146"/>
        <v>0</v>
      </c>
      <c r="AG1161" s="187"/>
      <c r="AH1161" s="188"/>
    </row>
    <row r="1162" spans="2:34" ht="13.8" outlineLevel="1" x14ac:dyDescent="0.25">
      <c r="B1162" s="1"/>
      <c r="C1162" s="1"/>
      <c r="D1162" s="1"/>
      <c r="E1162" s="2"/>
      <c r="F1162" s="1"/>
      <c r="G1162" s="2"/>
      <c r="H1162" s="286"/>
      <c r="I1162" s="287"/>
      <c r="J1162" s="288" t="str">
        <f t="shared" si="140"/>
        <v/>
      </c>
      <c r="K1162" s="288">
        <f t="shared" si="141"/>
        <v>0</v>
      </c>
      <c r="L1162" s="303"/>
      <c r="M1162" s="304"/>
      <c r="N1162" s="303"/>
      <c r="O1162" s="286"/>
      <c r="P1162" s="305" t="str">
        <f t="shared" si="142"/>
        <v/>
      </c>
      <c r="Q1162" s="304"/>
      <c r="R1162" s="303"/>
      <c r="S1162" s="286"/>
      <c r="T1162" s="305" t="str">
        <f t="shared" si="143"/>
        <v/>
      </c>
      <c r="U1162" s="306" t="str">
        <f t="shared" ref="U1162:U1225" si="147">IF(ISERROR(R1162/$I1162),"",R1162/$I1162)</f>
        <v/>
      </c>
      <c r="V1162" s="289"/>
      <c r="W1162" s="303"/>
      <c r="X1162" s="286"/>
      <c r="Y1162" s="305" t="str">
        <f>+IF(AND(W1162&gt;0,V1162&lt;&gt;'Data Validation (ROP used only)'!$A$25),SUM(W1162:X1162),"")</f>
        <v/>
      </c>
      <c r="Z1162" s="307">
        <f>IF(OR(V1162='Data Validation (ROP used only)'!$A$25,ISBLANK(W1162),ISERROR(W1162/$I1162)),0,W1162/$I1162)</f>
        <v>0</v>
      </c>
      <c r="AA1162" s="308"/>
      <c r="AB1162" s="309" t="str" cm="1">
        <f t="array" ref="AB1162">_xlfn.IFS(AA1162="","",AA1162/I1162&gt;=2,I1162*2,AA1162/I1162&lt;2,AA1162)</f>
        <v/>
      </c>
      <c r="AC1162" s="310" t="str">
        <f t="shared" si="144"/>
        <v/>
      </c>
      <c r="AD1162" s="286"/>
      <c r="AE1162" s="305" t="str">
        <f t="shared" si="145"/>
        <v/>
      </c>
      <c r="AF1162" s="311">
        <f t="shared" si="146"/>
        <v>0</v>
      </c>
      <c r="AG1162" s="187"/>
      <c r="AH1162" s="188"/>
    </row>
    <row r="1163" spans="2:34" ht="13.8" outlineLevel="1" x14ac:dyDescent="0.25">
      <c r="B1163" s="1"/>
      <c r="C1163" s="1"/>
      <c r="D1163" s="1"/>
      <c r="E1163" s="2"/>
      <c r="F1163" s="1"/>
      <c r="G1163" s="2"/>
      <c r="H1163" s="286"/>
      <c r="I1163" s="287"/>
      <c r="J1163" s="288" t="str">
        <f t="shared" ref="J1163:J1226" si="148">IF(ISERROR(H1163/C1163),"",H1163/C1163)</f>
        <v/>
      </c>
      <c r="K1163" s="288">
        <f t="shared" ref="K1163:K1226" si="149">IF(ISERROR(I1163/1754.5),"",I1163/1754.5)</f>
        <v>0</v>
      </c>
      <c r="L1163" s="303"/>
      <c r="M1163" s="304"/>
      <c r="N1163" s="303"/>
      <c r="O1163" s="286"/>
      <c r="P1163" s="305" t="str">
        <f t="shared" ref="P1163:P1226" si="150">+IF(N1163+O1163&gt;0,+N1163+O1163,"")</f>
        <v/>
      </c>
      <c r="Q1163" s="304"/>
      <c r="R1163" s="303"/>
      <c r="S1163" s="286"/>
      <c r="T1163" s="305" t="str">
        <f t="shared" ref="T1163:T1226" si="151">+IF((R1163+S1163)&gt;0,+R1163+S1163,"")</f>
        <v/>
      </c>
      <c r="U1163" s="306" t="str">
        <f t="shared" si="147"/>
        <v/>
      </c>
      <c r="V1163" s="289"/>
      <c r="W1163" s="303"/>
      <c r="X1163" s="286"/>
      <c r="Y1163" s="305" t="str">
        <f>+IF(AND(W1163&gt;0,V1163&lt;&gt;'Data Validation (ROP used only)'!$A$25),SUM(W1163:X1163),"")</f>
        <v/>
      </c>
      <c r="Z1163" s="307">
        <f>IF(OR(V1163='Data Validation (ROP used only)'!$A$25,ISBLANK(W1163),ISERROR(W1163/$I1163)),0,W1163/$I1163)</f>
        <v>0</v>
      </c>
      <c r="AA1163" s="308"/>
      <c r="AB1163" s="309" t="str" cm="1">
        <f t="array" ref="AB1163">_xlfn.IFS(AA1163="","",AA1163/I1163&gt;=2,I1163*2,AA1163/I1163&lt;2,AA1163)</f>
        <v/>
      </c>
      <c r="AC1163" s="310" t="str">
        <f t="shared" ref="AC1163:AC1226" si="152">IF(ISBLANK(AA1163),"",AA1163-AB1163)</f>
        <v/>
      </c>
      <c r="AD1163" s="286"/>
      <c r="AE1163" s="305" t="str">
        <f t="shared" ref="AE1163:AE1226" si="153">IF(AA1163=0,"",AA1163+AD1163)</f>
        <v/>
      </c>
      <c r="AF1163" s="311">
        <f t="shared" ref="AF1163:AF1226" si="154">IF(ISERROR(AA1163/$I1163),0,AA1163/$I1163)</f>
        <v>0</v>
      </c>
      <c r="AG1163" s="187"/>
      <c r="AH1163" s="188"/>
    </row>
    <row r="1164" spans="2:34" ht="13.8" outlineLevel="1" x14ac:dyDescent="0.25">
      <c r="B1164" s="1"/>
      <c r="C1164" s="1"/>
      <c r="D1164" s="1"/>
      <c r="E1164" s="2"/>
      <c r="F1164" s="1"/>
      <c r="G1164" s="2"/>
      <c r="H1164" s="286"/>
      <c r="I1164" s="287"/>
      <c r="J1164" s="288" t="str">
        <f t="shared" si="148"/>
        <v/>
      </c>
      <c r="K1164" s="288">
        <f t="shared" si="149"/>
        <v>0</v>
      </c>
      <c r="L1164" s="303"/>
      <c r="M1164" s="304"/>
      <c r="N1164" s="303"/>
      <c r="O1164" s="286"/>
      <c r="P1164" s="305" t="str">
        <f t="shared" si="150"/>
        <v/>
      </c>
      <c r="Q1164" s="304"/>
      <c r="R1164" s="303"/>
      <c r="S1164" s="286"/>
      <c r="T1164" s="305" t="str">
        <f t="shared" si="151"/>
        <v/>
      </c>
      <c r="U1164" s="306" t="str">
        <f t="shared" si="147"/>
        <v/>
      </c>
      <c r="V1164" s="289"/>
      <c r="W1164" s="303"/>
      <c r="X1164" s="286"/>
      <c r="Y1164" s="305" t="str">
        <f>+IF(AND(W1164&gt;0,V1164&lt;&gt;'Data Validation (ROP used only)'!$A$25),SUM(W1164:X1164),"")</f>
        <v/>
      </c>
      <c r="Z1164" s="307">
        <f>IF(OR(V1164='Data Validation (ROP used only)'!$A$25,ISBLANK(W1164),ISERROR(W1164/$I1164)),0,W1164/$I1164)</f>
        <v>0</v>
      </c>
      <c r="AA1164" s="308"/>
      <c r="AB1164" s="309" t="str" cm="1">
        <f t="array" ref="AB1164">_xlfn.IFS(AA1164="","",AA1164/I1164&gt;=2,I1164*2,AA1164/I1164&lt;2,AA1164)</f>
        <v/>
      </c>
      <c r="AC1164" s="310" t="str">
        <f t="shared" si="152"/>
        <v/>
      </c>
      <c r="AD1164" s="286"/>
      <c r="AE1164" s="305" t="str">
        <f t="shared" si="153"/>
        <v/>
      </c>
      <c r="AF1164" s="311">
        <f t="shared" si="154"/>
        <v>0</v>
      </c>
      <c r="AG1164" s="187"/>
      <c r="AH1164" s="188"/>
    </row>
    <row r="1165" spans="2:34" ht="13.8" outlineLevel="1" x14ac:dyDescent="0.25">
      <c r="B1165" s="1"/>
      <c r="C1165" s="1"/>
      <c r="D1165" s="1"/>
      <c r="E1165" s="2"/>
      <c r="F1165" s="1"/>
      <c r="G1165" s="2"/>
      <c r="H1165" s="286"/>
      <c r="I1165" s="287"/>
      <c r="J1165" s="288" t="str">
        <f t="shared" si="148"/>
        <v/>
      </c>
      <c r="K1165" s="288">
        <f t="shared" si="149"/>
        <v>0</v>
      </c>
      <c r="L1165" s="303"/>
      <c r="M1165" s="304"/>
      <c r="N1165" s="303"/>
      <c r="O1165" s="286"/>
      <c r="P1165" s="305" t="str">
        <f t="shared" si="150"/>
        <v/>
      </c>
      <c r="Q1165" s="304"/>
      <c r="R1165" s="303"/>
      <c r="S1165" s="286"/>
      <c r="T1165" s="305" t="str">
        <f t="shared" si="151"/>
        <v/>
      </c>
      <c r="U1165" s="306" t="str">
        <f t="shared" si="147"/>
        <v/>
      </c>
      <c r="V1165" s="289"/>
      <c r="W1165" s="303"/>
      <c r="X1165" s="286"/>
      <c r="Y1165" s="305" t="str">
        <f>+IF(AND(W1165&gt;0,V1165&lt;&gt;'Data Validation (ROP used only)'!$A$25),SUM(W1165:X1165),"")</f>
        <v/>
      </c>
      <c r="Z1165" s="307">
        <f>IF(OR(V1165='Data Validation (ROP used only)'!$A$25,ISBLANK(W1165),ISERROR(W1165/$I1165)),0,W1165/$I1165)</f>
        <v>0</v>
      </c>
      <c r="AA1165" s="308"/>
      <c r="AB1165" s="309" t="str" cm="1">
        <f t="array" ref="AB1165">_xlfn.IFS(AA1165="","",AA1165/I1165&gt;=2,I1165*2,AA1165/I1165&lt;2,AA1165)</f>
        <v/>
      </c>
      <c r="AC1165" s="310" t="str">
        <f t="shared" si="152"/>
        <v/>
      </c>
      <c r="AD1165" s="286"/>
      <c r="AE1165" s="305" t="str">
        <f t="shared" si="153"/>
        <v/>
      </c>
      <c r="AF1165" s="311">
        <f t="shared" si="154"/>
        <v>0</v>
      </c>
      <c r="AG1165" s="187"/>
      <c r="AH1165" s="188"/>
    </row>
    <row r="1166" spans="2:34" ht="13.8" outlineLevel="1" x14ac:dyDescent="0.25">
      <c r="B1166" s="1"/>
      <c r="C1166" s="1"/>
      <c r="D1166" s="1"/>
      <c r="E1166" s="2"/>
      <c r="F1166" s="1"/>
      <c r="G1166" s="2"/>
      <c r="H1166" s="286"/>
      <c r="I1166" s="287"/>
      <c r="J1166" s="288" t="str">
        <f t="shared" si="148"/>
        <v/>
      </c>
      <c r="K1166" s="288">
        <f t="shared" si="149"/>
        <v>0</v>
      </c>
      <c r="L1166" s="303"/>
      <c r="M1166" s="304"/>
      <c r="N1166" s="303"/>
      <c r="O1166" s="286"/>
      <c r="P1166" s="305" t="str">
        <f t="shared" si="150"/>
        <v/>
      </c>
      <c r="Q1166" s="304"/>
      <c r="R1166" s="303"/>
      <c r="S1166" s="286"/>
      <c r="T1166" s="305" t="str">
        <f t="shared" si="151"/>
        <v/>
      </c>
      <c r="U1166" s="306" t="str">
        <f t="shared" si="147"/>
        <v/>
      </c>
      <c r="V1166" s="289"/>
      <c r="W1166" s="303"/>
      <c r="X1166" s="286"/>
      <c r="Y1166" s="305" t="str">
        <f>+IF(AND(W1166&gt;0,V1166&lt;&gt;'Data Validation (ROP used only)'!$A$25),SUM(W1166:X1166),"")</f>
        <v/>
      </c>
      <c r="Z1166" s="307">
        <f>IF(OR(V1166='Data Validation (ROP used only)'!$A$25,ISBLANK(W1166),ISERROR(W1166/$I1166)),0,W1166/$I1166)</f>
        <v>0</v>
      </c>
      <c r="AA1166" s="308"/>
      <c r="AB1166" s="309" t="str" cm="1">
        <f t="array" ref="AB1166">_xlfn.IFS(AA1166="","",AA1166/I1166&gt;=2,I1166*2,AA1166/I1166&lt;2,AA1166)</f>
        <v/>
      </c>
      <c r="AC1166" s="310" t="str">
        <f t="shared" si="152"/>
        <v/>
      </c>
      <c r="AD1166" s="286"/>
      <c r="AE1166" s="305" t="str">
        <f t="shared" si="153"/>
        <v/>
      </c>
      <c r="AF1166" s="311">
        <f t="shared" si="154"/>
        <v>0</v>
      </c>
      <c r="AG1166" s="187"/>
      <c r="AH1166" s="188"/>
    </row>
    <row r="1167" spans="2:34" ht="13.8" outlineLevel="1" x14ac:dyDescent="0.25">
      <c r="B1167" s="1"/>
      <c r="C1167" s="1"/>
      <c r="D1167" s="1"/>
      <c r="E1167" s="2"/>
      <c r="F1167" s="1"/>
      <c r="G1167" s="2"/>
      <c r="H1167" s="286"/>
      <c r="I1167" s="287"/>
      <c r="J1167" s="288" t="str">
        <f t="shared" si="148"/>
        <v/>
      </c>
      <c r="K1167" s="288">
        <f t="shared" si="149"/>
        <v>0</v>
      </c>
      <c r="L1167" s="303"/>
      <c r="M1167" s="304"/>
      <c r="N1167" s="303"/>
      <c r="O1167" s="286"/>
      <c r="P1167" s="305" t="str">
        <f t="shared" si="150"/>
        <v/>
      </c>
      <c r="Q1167" s="304"/>
      <c r="R1167" s="303"/>
      <c r="S1167" s="286"/>
      <c r="T1167" s="305" t="str">
        <f t="shared" si="151"/>
        <v/>
      </c>
      <c r="U1167" s="306" t="str">
        <f t="shared" si="147"/>
        <v/>
      </c>
      <c r="V1167" s="289"/>
      <c r="W1167" s="303"/>
      <c r="X1167" s="286"/>
      <c r="Y1167" s="305" t="str">
        <f>+IF(AND(W1167&gt;0,V1167&lt;&gt;'Data Validation (ROP used only)'!$A$25),SUM(W1167:X1167),"")</f>
        <v/>
      </c>
      <c r="Z1167" s="307">
        <f>IF(OR(V1167='Data Validation (ROP used only)'!$A$25,ISBLANK(W1167),ISERROR(W1167/$I1167)),0,W1167/$I1167)</f>
        <v>0</v>
      </c>
      <c r="AA1167" s="308"/>
      <c r="AB1167" s="309" t="str" cm="1">
        <f t="array" ref="AB1167">_xlfn.IFS(AA1167="","",AA1167/I1167&gt;=2,I1167*2,AA1167/I1167&lt;2,AA1167)</f>
        <v/>
      </c>
      <c r="AC1167" s="310" t="str">
        <f t="shared" si="152"/>
        <v/>
      </c>
      <c r="AD1167" s="286"/>
      <c r="AE1167" s="305" t="str">
        <f t="shared" si="153"/>
        <v/>
      </c>
      <c r="AF1167" s="311">
        <f t="shared" si="154"/>
        <v>0</v>
      </c>
      <c r="AG1167" s="187"/>
      <c r="AH1167" s="188"/>
    </row>
    <row r="1168" spans="2:34" ht="13.8" outlineLevel="1" x14ac:dyDescent="0.25">
      <c r="B1168" s="1"/>
      <c r="C1168" s="1"/>
      <c r="D1168" s="1"/>
      <c r="E1168" s="2"/>
      <c r="F1168" s="1"/>
      <c r="G1168" s="2"/>
      <c r="H1168" s="286"/>
      <c r="I1168" s="287"/>
      <c r="J1168" s="288" t="str">
        <f t="shared" si="148"/>
        <v/>
      </c>
      <c r="K1168" s="288">
        <f t="shared" si="149"/>
        <v>0</v>
      </c>
      <c r="L1168" s="303"/>
      <c r="M1168" s="304"/>
      <c r="N1168" s="303"/>
      <c r="O1168" s="286"/>
      <c r="P1168" s="305" t="str">
        <f t="shared" si="150"/>
        <v/>
      </c>
      <c r="Q1168" s="304"/>
      <c r="R1168" s="303"/>
      <c r="S1168" s="286"/>
      <c r="T1168" s="305" t="str">
        <f t="shared" si="151"/>
        <v/>
      </c>
      <c r="U1168" s="306" t="str">
        <f t="shared" si="147"/>
        <v/>
      </c>
      <c r="V1168" s="289"/>
      <c r="W1168" s="303"/>
      <c r="X1168" s="286"/>
      <c r="Y1168" s="305" t="str">
        <f>+IF(AND(W1168&gt;0,V1168&lt;&gt;'Data Validation (ROP used only)'!$A$25),SUM(W1168:X1168),"")</f>
        <v/>
      </c>
      <c r="Z1168" s="307">
        <f>IF(OR(V1168='Data Validation (ROP used only)'!$A$25,ISBLANK(W1168),ISERROR(W1168/$I1168)),0,W1168/$I1168)</f>
        <v>0</v>
      </c>
      <c r="AA1168" s="308"/>
      <c r="AB1168" s="309" t="str" cm="1">
        <f t="array" ref="AB1168">_xlfn.IFS(AA1168="","",AA1168/I1168&gt;=2,I1168*2,AA1168/I1168&lt;2,AA1168)</f>
        <v/>
      </c>
      <c r="AC1168" s="310" t="str">
        <f t="shared" si="152"/>
        <v/>
      </c>
      <c r="AD1168" s="286"/>
      <c r="AE1168" s="305" t="str">
        <f t="shared" si="153"/>
        <v/>
      </c>
      <c r="AF1168" s="311">
        <f t="shared" si="154"/>
        <v>0</v>
      </c>
      <c r="AG1168" s="187"/>
      <c r="AH1168" s="188"/>
    </row>
    <row r="1169" spans="2:34" ht="13.8" outlineLevel="1" x14ac:dyDescent="0.25">
      <c r="B1169" s="1"/>
      <c r="C1169" s="1"/>
      <c r="D1169" s="1"/>
      <c r="E1169" s="2"/>
      <c r="F1169" s="1"/>
      <c r="G1169" s="2"/>
      <c r="H1169" s="286"/>
      <c r="I1169" s="287"/>
      <c r="J1169" s="288" t="str">
        <f t="shared" si="148"/>
        <v/>
      </c>
      <c r="K1169" s="288">
        <f t="shared" si="149"/>
        <v>0</v>
      </c>
      <c r="L1169" s="303"/>
      <c r="M1169" s="304"/>
      <c r="N1169" s="303"/>
      <c r="O1169" s="286"/>
      <c r="P1169" s="305" t="str">
        <f t="shared" si="150"/>
        <v/>
      </c>
      <c r="Q1169" s="304"/>
      <c r="R1169" s="303"/>
      <c r="S1169" s="286"/>
      <c r="T1169" s="305" t="str">
        <f t="shared" si="151"/>
        <v/>
      </c>
      <c r="U1169" s="306" t="str">
        <f t="shared" si="147"/>
        <v/>
      </c>
      <c r="V1169" s="289"/>
      <c r="W1169" s="303"/>
      <c r="X1169" s="286"/>
      <c r="Y1169" s="305" t="str">
        <f>+IF(AND(W1169&gt;0,V1169&lt;&gt;'Data Validation (ROP used only)'!$A$25),SUM(W1169:X1169),"")</f>
        <v/>
      </c>
      <c r="Z1169" s="307">
        <f>IF(OR(V1169='Data Validation (ROP used only)'!$A$25,ISBLANK(W1169),ISERROR(W1169/$I1169)),0,W1169/$I1169)</f>
        <v>0</v>
      </c>
      <c r="AA1169" s="308"/>
      <c r="AB1169" s="309" t="str" cm="1">
        <f t="array" ref="AB1169">_xlfn.IFS(AA1169="","",AA1169/I1169&gt;=2,I1169*2,AA1169/I1169&lt;2,AA1169)</f>
        <v/>
      </c>
      <c r="AC1169" s="310" t="str">
        <f t="shared" si="152"/>
        <v/>
      </c>
      <c r="AD1169" s="286"/>
      <c r="AE1169" s="305" t="str">
        <f t="shared" si="153"/>
        <v/>
      </c>
      <c r="AF1169" s="311">
        <f t="shared" si="154"/>
        <v>0</v>
      </c>
      <c r="AG1169" s="187"/>
      <c r="AH1169" s="188"/>
    </row>
    <row r="1170" spans="2:34" ht="13.8" outlineLevel="1" x14ac:dyDescent="0.25">
      <c r="B1170" s="1"/>
      <c r="C1170" s="1"/>
      <c r="D1170" s="1"/>
      <c r="E1170" s="2"/>
      <c r="F1170" s="1"/>
      <c r="G1170" s="2"/>
      <c r="H1170" s="286"/>
      <c r="I1170" s="287"/>
      <c r="J1170" s="288" t="str">
        <f t="shared" si="148"/>
        <v/>
      </c>
      <c r="K1170" s="288">
        <f t="shared" si="149"/>
        <v>0</v>
      </c>
      <c r="L1170" s="303"/>
      <c r="M1170" s="304"/>
      <c r="N1170" s="303"/>
      <c r="O1170" s="286"/>
      <c r="P1170" s="305" t="str">
        <f t="shared" si="150"/>
        <v/>
      </c>
      <c r="Q1170" s="304"/>
      <c r="R1170" s="303"/>
      <c r="S1170" s="286"/>
      <c r="T1170" s="305" t="str">
        <f t="shared" si="151"/>
        <v/>
      </c>
      <c r="U1170" s="306" t="str">
        <f t="shared" si="147"/>
        <v/>
      </c>
      <c r="V1170" s="289"/>
      <c r="W1170" s="303"/>
      <c r="X1170" s="286"/>
      <c r="Y1170" s="305" t="str">
        <f>+IF(AND(W1170&gt;0,V1170&lt;&gt;'Data Validation (ROP used only)'!$A$25),SUM(W1170:X1170),"")</f>
        <v/>
      </c>
      <c r="Z1170" s="307">
        <f>IF(OR(V1170='Data Validation (ROP used only)'!$A$25,ISBLANK(W1170),ISERROR(W1170/$I1170)),0,W1170/$I1170)</f>
        <v>0</v>
      </c>
      <c r="AA1170" s="308"/>
      <c r="AB1170" s="309" t="str" cm="1">
        <f t="array" ref="AB1170">_xlfn.IFS(AA1170="","",AA1170/I1170&gt;=2,I1170*2,AA1170/I1170&lt;2,AA1170)</f>
        <v/>
      </c>
      <c r="AC1170" s="310" t="str">
        <f t="shared" si="152"/>
        <v/>
      </c>
      <c r="AD1170" s="286"/>
      <c r="AE1170" s="305" t="str">
        <f t="shared" si="153"/>
        <v/>
      </c>
      <c r="AF1170" s="311">
        <f t="shared" si="154"/>
        <v>0</v>
      </c>
      <c r="AG1170" s="187"/>
      <c r="AH1170" s="188"/>
    </row>
    <row r="1171" spans="2:34" ht="13.8" outlineLevel="1" x14ac:dyDescent="0.25">
      <c r="B1171" s="1"/>
      <c r="C1171" s="1"/>
      <c r="D1171" s="1"/>
      <c r="E1171" s="2"/>
      <c r="F1171" s="1"/>
      <c r="G1171" s="2"/>
      <c r="H1171" s="286"/>
      <c r="I1171" s="287"/>
      <c r="J1171" s="288" t="str">
        <f t="shared" si="148"/>
        <v/>
      </c>
      <c r="K1171" s="288">
        <f t="shared" si="149"/>
        <v>0</v>
      </c>
      <c r="L1171" s="303"/>
      <c r="M1171" s="304"/>
      <c r="N1171" s="303"/>
      <c r="O1171" s="286"/>
      <c r="P1171" s="305" t="str">
        <f t="shared" si="150"/>
        <v/>
      </c>
      <c r="Q1171" s="304"/>
      <c r="R1171" s="303"/>
      <c r="S1171" s="286"/>
      <c r="T1171" s="305" t="str">
        <f t="shared" si="151"/>
        <v/>
      </c>
      <c r="U1171" s="306" t="str">
        <f t="shared" si="147"/>
        <v/>
      </c>
      <c r="V1171" s="289"/>
      <c r="W1171" s="303"/>
      <c r="X1171" s="286"/>
      <c r="Y1171" s="305" t="str">
        <f>+IF(AND(W1171&gt;0,V1171&lt;&gt;'Data Validation (ROP used only)'!$A$25),SUM(W1171:X1171),"")</f>
        <v/>
      </c>
      <c r="Z1171" s="307">
        <f>IF(OR(V1171='Data Validation (ROP used only)'!$A$25,ISBLANK(W1171),ISERROR(W1171/$I1171)),0,W1171/$I1171)</f>
        <v>0</v>
      </c>
      <c r="AA1171" s="308"/>
      <c r="AB1171" s="309" t="str" cm="1">
        <f t="array" ref="AB1171">_xlfn.IFS(AA1171="","",AA1171/I1171&gt;=2,I1171*2,AA1171/I1171&lt;2,AA1171)</f>
        <v/>
      </c>
      <c r="AC1171" s="310" t="str">
        <f t="shared" si="152"/>
        <v/>
      </c>
      <c r="AD1171" s="286"/>
      <c r="AE1171" s="305" t="str">
        <f t="shared" si="153"/>
        <v/>
      </c>
      <c r="AF1171" s="311">
        <f t="shared" si="154"/>
        <v>0</v>
      </c>
      <c r="AG1171" s="187"/>
      <c r="AH1171" s="188"/>
    </row>
    <row r="1172" spans="2:34" ht="13.8" outlineLevel="1" x14ac:dyDescent="0.25">
      <c r="B1172" s="1"/>
      <c r="C1172" s="1"/>
      <c r="D1172" s="1"/>
      <c r="E1172" s="2"/>
      <c r="F1172" s="1"/>
      <c r="G1172" s="2"/>
      <c r="H1172" s="286"/>
      <c r="I1172" s="287"/>
      <c r="J1172" s="288" t="str">
        <f t="shared" si="148"/>
        <v/>
      </c>
      <c r="K1172" s="288">
        <f t="shared" si="149"/>
        <v>0</v>
      </c>
      <c r="L1172" s="303"/>
      <c r="M1172" s="304"/>
      <c r="N1172" s="303"/>
      <c r="O1172" s="286"/>
      <c r="P1172" s="305" t="str">
        <f t="shared" si="150"/>
        <v/>
      </c>
      <c r="Q1172" s="304"/>
      <c r="R1172" s="303"/>
      <c r="S1172" s="286"/>
      <c r="T1172" s="305" t="str">
        <f t="shared" si="151"/>
        <v/>
      </c>
      <c r="U1172" s="306" t="str">
        <f t="shared" si="147"/>
        <v/>
      </c>
      <c r="V1172" s="289"/>
      <c r="W1172" s="303"/>
      <c r="X1172" s="286"/>
      <c r="Y1172" s="305" t="str">
        <f>+IF(AND(W1172&gt;0,V1172&lt;&gt;'Data Validation (ROP used only)'!$A$25),SUM(W1172:X1172),"")</f>
        <v/>
      </c>
      <c r="Z1172" s="307">
        <f>IF(OR(V1172='Data Validation (ROP used only)'!$A$25,ISBLANK(W1172),ISERROR(W1172/$I1172)),0,W1172/$I1172)</f>
        <v>0</v>
      </c>
      <c r="AA1172" s="308"/>
      <c r="AB1172" s="309" t="str" cm="1">
        <f t="array" ref="AB1172">_xlfn.IFS(AA1172="","",AA1172/I1172&gt;=2,I1172*2,AA1172/I1172&lt;2,AA1172)</f>
        <v/>
      </c>
      <c r="AC1172" s="310" t="str">
        <f t="shared" si="152"/>
        <v/>
      </c>
      <c r="AD1172" s="286"/>
      <c r="AE1172" s="305" t="str">
        <f t="shared" si="153"/>
        <v/>
      </c>
      <c r="AF1172" s="311">
        <f t="shared" si="154"/>
        <v>0</v>
      </c>
      <c r="AG1172" s="187"/>
      <c r="AH1172" s="188"/>
    </row>
    <row r="1173" spans="2:34" ht="13.8" outlineLevel="1" x14ac:dyDescent="0.25">
      <c r="B1173" s="1"/>
      <c r="C1173" s="1"/>
      <c r="D1173" s="1"/>
      <c r="E1173" s="2"/>
      <c r="F1173" s="1"/>
      <c r="G1173" s="2"/>
      <c r="H1173" s="286"/>
      <c r="I1173" s="287"/>
      <c r="J1173" s="288" t="str">
        <f t="shared" si="148"/>
        <v/>
      </c>
      <c r="K1173" s="288">
        <f t="shared" si="149"/>
        <v>0</v>
      </c>
      <c r="L1173" s="303"/>
      <c r="M1173" s="304"/>
      <c r="N1173" s="303"/>
      <c r="O1173" s="286"/>
      <c r="P1173" s="305" t="str">
        <f t="shared" si="150"/>
        <v/>
      </c>
      <c r="Q1173" s="304"/>
      <c r="R1173" s="303"/>
      <c r="S1173" s="286"/>
      <c r="T1173" s="305" t="str">
        <f t="shared" si="151"/>
        <v/>
      </c>
      <c r="U1173" s="306" t="str">
        <f t="shared" si="147"/>
        <v/>
      </c>
      <c r="V1173" s="289"/>
      <c r="W1173" s="303"/>
      <c r="X1173" s="286"/>
      <c r="Y1173" s="305" t="str">
        <f>+IF(AND(W1173&gt;0,V1173&lt;&gt;'Data Validation (ROP used only)'!$A$25),SUM(W1173:X1173),"")</f>
        <v/>
      </c>
      <c r="Z1173" s="307">
        <f>IF(OR(V1173='Data Validation (ROP used only)'!$A$25,ISBLANK(W1173),ISERROR(W1173/$I1173)),0,W1173/$I1173)</f>
        <v>0</v>
      </c>
      <c r="AA1173" s="308"/>
      <c r="AB1173" s="309" t="str" cm="1">
        <f t="array" ref="AB1173">_xlfn.IFS(AA1173="","",AA1173/I1173&gt;=2,I1173*2,AA1173/I1173&lt;2,AA1173)</f>
        <v/>
      </c>
      <c r="AC1173" s="310" t="str">
        <f t="shared" si="152"/>
        <v/>
      </c>
      <c r="AD1173" s="286"/>
      <c r="AE1173" s="305" t="str">
        <f t="shared" si="153"/>
        <v/>
      </c>
      <c r="AF1173" s="311">
        <f t="shared" si="154"/>
        <v>0</v>
      </c>
      <c r="AG1173" s="187"/>
      <c r="AH1173" s="188"/>
    </row>
    <row r="1174" spans="2:34" ht="13.8" outlineLevel="1" x14ac:dyDescent="0.25">
      <c r="B1174" s="1"/>
      <c r="C1174" s="1"/>
      <c r="D1174" s="1"/>
      <c r="E1174" s="2"/>
      <c r="F1174" s="1"/>
      <c r="G1174" s="2"/>
      <c r="H1174" s="286"/>
      <c r="I1174" s="287"/>
      <c r="J1174" s="288" t="str">
        <f t="shared" si="148"/>
        <v/>
      </c>
      <c r="K1174" s="288">
        <f t="shared" si="149"/>
        <v>0</v>
      </c>
      <c r="L1174" s="303"/>
      <c r="M1174" s="304"/>
      <c r="N1174" s="303"/>
      <c r="O1174" s="286"/>
      <c r="P1174" s="305" t="str">
        <f t="shared" si="150"/>
        <v/>
      </c>
      <c r="Q1174" s="304"/>
      <c r="R1174" s="303"/>
      <c r="S1174" s="286"/>
      <c r="T1174" s="305" t="str">
        <f t="shared" si="151"/>
        <v/>
      </c>
      <c r="U1174" s="306" t="str">
        <f t="shared" si="147"/>
        <v/>
      </c>
      <c r="V1174" s="289"/>
      <c r="W1174" s="303"/>
      <c r="X1174" s="286"/>
      <c r="Y1174" s="305" t="str">
        <f>+IF(AND(W1174&gt;0,V1174&lt;&gt;'Data Validation (ROP used only)'!$A$25),SUM(W1174:X1174),"")</f>
        <v/>
      </c>
      <c r="Z1174" s="307">
        <f>IF(OR(V1174='Data Validation (ROP used only)'!$A$25,ISBLANK(W1174),ISERROR(W1174/$I1174)),0,W1174/$I1174)</f>
        <v>0</v>
      </c>
      <c r="AA1174" s="308"/>
      <c r="AB1174" s="309" t="str" cm="1">
        <f t="array" ref="AB1174">_xlfn.IFS(AA1174="","",AA1174/I1174&gt;=2,I1174*2,AA1174/I1174&lt;2,AA1174)</f>
        <v/>
      </c>
      <c r="AC1174" s="310" t="str">
        <f t="shared" si="152"/>
        <v/>
      </c>
      <c r="AD1174" s="286"/>
      <c r="AE1174" s="305" t="str">
        <f t="shared" si="153"/>
        <v/>
      </c>
      <c r="AF1174" s="311">
        <f t="shared" si="154"/>
        <v>0</v>
      </c>
      <c r="AG1174" s="187"/>
      <c r="AH1174" s="188"/>
    </row>
    <row r="1175" spans="2:34" ht="13.8" outlineLevel="1" x14ac:dyDescent="0.25">
      <c r="B1175" s="1"/>
      <c r="C1175" s="1"/>
      <c r="D1175" s="1"/>
      <c r="E1175" s="2"/>
      <c r="F1175" s="1"/>
      <c r="G1175" s="2"/>
      <c r="H1175" s="286"/>
      <c r="I1175" s="287"/>
      <c r="J1175" s="288" t="str">
        <f t="shared" si="148"/>
        <v/>
      </c>
      <c r="K1175" s="288">
        <f t="shared" si="149"/>
        <v>0</v>
      </c>
      <c r="L1175" s="303"/>
      <c r="M1175" s="304"/>
      <c r="N1175" s="303"/>
      <c r="O1175" s="286"/>
      <c r="P1175" s="305" t="str">
        <f t="shared" si="150"/>
        <v/>
      </c>
      <c r="Q1175" s="304"/>
      <c r="R1175" s="303"/>
      <c r="S1175" s="286"/>
      <c r="T1175" s="305" t="str">
        <f t="shared" si="151"/>
        <v/>
      </c>
      <c r="U1175" s="306" t="str">
        <f t="shared" si="147"/>
        <v/>
      </c>
      <c r="V1175" s="289"/>
      <c r="W1175" s="303"/>
      <c r="X1175" s="286"/>
      <c r="Y1175" s="305" t="str">
        <f>+IF(AND(W1175&gt;0,V1175&lt;&gt;'Data Validation (ROP used only)'!$A$25),SUM(W1175:X1175),"")</f>
        <v/>
      </c>
      <c r="Z1175" s="307">
        <f>IF(OR(V1175='Data Validation (ROP used only)'!$A$25,ISBLANK(W1175),ISERROR(W1175/$I1175)),0,W1175/$I1175)</f>
        <v>0</v>
      </c>
      <c r="AA1175" s="308"/>
      <c r="AB1175" s="309" t="str" cm="1">
        <f t="array" ref="AB1175">_xlfn.IFS(AA1175="","",AA1175/I1175&gt;=2,I1175*2,AA1175/I1175&lt;2,AA1175)</f>
        <v/>
      </c>
      <c r="AC1175" s="310" t="str">
        <f t="shared" si="152"/>
        <v/>
      </c>
      <c r="AD1175" s="286"/>
      <c r="AE1175" s="305" t="str">
        <f t="shared" si="153"/>
        <v/>
      </c>
      <c r="AF1175" s="311">
        <f t="shared" si="154"/>
        <v>0</v>
      </c>
      <c r="AG1175" s="187"/>
      <c r="AH1175" s="188"/>
    </row>
    <row r="1176" spans="2:34" ht="13.8" outlineLevel="1" x14ac:dyDescent="0.25">
      <c r="B1176" s="1"/>
      <c r="C1176" s="1"/>
      <c r="D1176" s="1"/>
      <c r="E1176" s="2"/>
      <c r="F1176" s="1"/>
      <c r="G1176" s="2"/>
      <c r="H1176" s="286"/>
      <c r="I1176" s="287"/>
      <c r="J1176" s="288" t="str">
        <f t="shared" si="148"/>
        <v/>
      </c>
      <c r="K1176" s="288">
        <f t="shared" si="149"/>
        <v>0</v>
      </c>
      <c r="L1176" s="303"/>
      <c r="M1176" s="304"/>
      <c r="N1176" s="303"/>
      <c r="O1176" s="286"/>
      <c r="P1176" s="305" t="str">
        <f t="shared" si="150"/>
        <v/>
      </c>
      <c r="Q1176" s="304"/>
      <c r="R1176" s="303"/>
      <c r="S1176" s="286"/>
      <c r="T1176" s="305" t="str">
        <f t="shared" si="151"/>
        <v/>
      </c>
      <c r="U1176" s="306" t="str">
        <f t="shared" si="147"/>
        <v/>
      </c>
      <c r="V1176" s="289"/>
      <c r="W1176" s="303"/>
      <c r="X1176" s="286"/>
      <c r="Y1176" s="305" t="str">
        <f>+IF(AND(W1176&gt;0,V1176&lt;&gt;'Data Validation (ROP used only)'!$A$25),SUM(W1176:X1176),"")</f>
        <v/>
      </c>
      <c r="Z1176" s="307">
        <f>IF(OR(V1176='Data Validation (ROP used only)'!$A$25,ISBLANK(W1176),ISERROR(W1176/$I1176)),0,W1176/$I1176)</f>
        <v>0</v>
      </c>
      <c r="AA1176" s="308"/>
      <c r="AB1176" s="309" t="str" cm="1">
        <f t="array" ref="AB1176">_xlfn.IFS(AA1176="","",AA1176/I1176&gt;=2,I1176*2,AA1176/I1176&lt;2,AA1176)</f>
        <v/>
      </c>
      <c r="AC1176" s="310" t="str">
        <f t="shared" si="152"/>
        <v/>
      </c>
      <c r="AD1176" s="286"/>
      <c r="AE1176" s="305" t="str">
        <f t="shared" si="153"/>
        <v/>
      </c>
      <c r="AF1176" s="311">
        <f t="shared" si="154"/>
        <v>0</v>
      </c>
      <c r="AG1176" s="187"/>
      <c r="AH1176" s="188"/>
    </row>
    <row r="1177" spans="2:34" ht="13.8" outlineLevel="1" x14ac:dyDescent="0.25">
      <c r="B1177" s="1"/>
      <c r="C1177" s="1"/>
      <c r="D1177" s="1"/>
      <c r="E1177" s="2"/>
      <c r="F1177" s="1"/>
      <c r="G1177" s="2"/>
      <c r="H1177" s="286"/>
      <c r="I1177" s="287"/>
      <c r="J1177" s="288" t="str">
        <f t="shared" si="148"/>
        <v/>
      </c>
      <c r="K1177" s="288">
        <f t="shared" si="149"/>
        <v>0</v>
      </c>
      <c r="L1177" s="303"/>
      <c r="M1177" s="304"/>
      <c r="N1177" s="303"/>
      <c r="O1177" s="286"/>
      <c r="P1177" s="305" t="str">
        <f t="shared" si="150"/>
        <v/>
      </c>
      <c r="Q1177" s="304"/>
      <c r="R1177" s="303"/>
      <c r="S1177" s="286"/>
      <c r="T1177" s="305" t="str">
        <f t="shared" si="151"/>
        <v/>
      </c>
      <c r="U1177" s="306" t="str">
        <f t="shared" si="147"/>
        <v/>
      </c>
      <c r="V1177" s="289"/>
      <c r="W1177" s="303"/>
      <c r="X1177" s="286"/>
      <c r="Y1177" s="305" t="str">
        <f>+IF(AND(W1177&gt;0,V1177&lt;&gt;'Data Validation (ROP used only)'!$A$25),SUM(W1177:X1177),"")</f>
        <v/>
      </c>
      <c r="Z1177" s="307">
        <f>IF(OR(V1177='Data Validation (ROP used only)'!$A$25,ISBLANK(W1177),ISERROR(W1177/$I1177)),0,W1177/$I1177)</f>
        <v>0</v>
      </c>
      <c r="AA1177" s="308"/>
      <c r="AB1177" s="309" t="str" cm="1">
        <f t="array" ref="AB1177">_xlfn.IFS(AA1177="","",AA1177/I1177&gt;=2,I1177*2,AA1177/I1177&lt;2,AA1177)</f>
        <v/>
      </c>
      <c r="AC1177" s="310" t="str">
        <f t="shared" si="152"/>
        <v/>
      </c>
      <c r="AD1177" s="286"/>
      <c r="AE1177" s="305" t="str">
        <f t="shared" si="153"/>
        <v/>
      </c>
      <c r="AF1177" s="311">
        <f t="shared" si="154"/>
        <v>0</v>
      </c>
      <c r="AG1177" s="187"/>
      <c r="AH1177" s="188"/>
    </row>
    <row r="1178" spans="2:34" ht="13.8" outlineLevel="1" x14ac:dyDescent="0.25">
      <c r="B1178" s="1"/>
      <c r="C1178" s="1"/>
      <c r="D1178" s="1"/>
      <c r="E1178" s="2"/>
      <c r="F1178" s="1"/>
      <c r="G1178" s="2"/>
      <c r="H1178" s="286"/>
      <c r="I1178" s="287"/>
      <c r="J1178" s="288" t="str">
        <f t="shared" si="148"/>
        <v/>
      </c>
      <c r="K1178" s="288">
        <f t="shared" si="149"/>
        <v>0</v>
      </c>
      <c r="L1178" s="303"/>
      <c r="M1178" s="304"/>
      <c r="N1178" s="303"/>
      <c r="O1178" s="286"/>
      <c r="P1178" s="305" t="str">
        <f t="shared" si="150"/>
        <v/>
      </c>
      <c r="Q1178" s="304"/>
      <c r="R1178" s="303"/>
      <c r="S1178" s="286"/>
      <c r="T1178" s="305" t="str">
        <f t="shared" si="151"/>
        <v/>
      </c>
      <c r="U1178" s="306" t="str">
        <f t="shared" si="147"/>
        <v/>
      </c>
      <c r="V1178" s="289"/>
      <c r="W1178" s="303"/>
      <c r="X1178" s="286"/>
      <c r="Y1178" s="305" t="str">
        <f>+IF(AND(W1178&gt;0,V1178&lt;&gt;'Data Validation (ROP used only)'!$A$25),SUM(W1178:X1178),"")</f>
        <v/>
      </c>
      <c r="Z1178" s="307">
        <f>IF(OR(V1178='Data Validation (ROP used only)'!$A$25,ISBLANK(W1178),ISERROR(W1178/$I1178)),0,W1178/$I1178)</f>
        <v>0</v>
      </c>
      <c r="AA1178" s="308"/>
      <c r="AB1178" s="309" t="str" cm="1">
        <f t="array" ref="AB1178">_xlfn.IFS(AA1178="","",AA1178/I1178&gt;=2,I1178*2,AA1178/I1178&lt;2,AA1178)</f>
        <v/>
      </c>
      <c r="AC1178" s="310" t="str">
        <f t="shared" si="152"/>
        <v/>
      </c>
      <c r="AD1178" s="286"/>
      <c r="AE1178" s="305" t="str">
        <f t="shared" si="153"/>
        <v/>
      </c>
      <c r="AF1178" s="311">
        <f t="shared" si="154"/>
        <v>0</v>
      </c>
      <c r="AG1178" s="187"/>
      <c r="AH1178" s="188"/>
    </row>
    <row r="1179" spans="2:34" ht="13.8" outlineLevel="1" x14ac:dyDescent="0.25">
      <c r="B1179" s="1"/>
      <c r="C1179" s="1"/>
      <c r="D1179" s="1"/>
      <c r="E1179" s="2"/>
      <c r="F1179" s="1"/>
      <c r="G1179" s="2"/>
      <c r="H1179" s="286"/>
      <c r="I1179" s="287"/>
      <c r="J1179" s="288" t="str">
        <f t="shared" si="148"/>
        <v/>
      </c>
      <c r="K1179" s="288">
        <f t="shared" si="149"/>
        <v>0</v>
      </c>
      <c r="L1179" s="303"/>
      <c r="M1179" s="304"/>
      <c r="N1179" s="303"/>
      <c r="O1179" s="286"/>
      <c r="P1179" s="305" t="str">
        <f t="shared" si="150"/>
        <v/>
      </c>
      <c r="Q1179" s="304"/>
      <c r="R1179" s="303"/>
      <c r="S1179" s="286"/>
      <c r="T1179" s="305" t="str">
        <f t="shared" si="151"/>
        <v/>
      </c>
      <c r="U1179" s="306" t="str">
        <f t="shared" si="147"/>
        <v/>
      </c>
      <c r="V1179" s="289"/>
      <c r="W1179" s="303"/>
      <c r="X1179" s="286"/>
      <c r="Y1179" s="305" t="str">
        <f>+IF(AND(W1179&gt;0,V1179&lt;&gt;'Data Validation (ROP used only)'!$A$25),SUM(W1179:X1179),"")</f>
        <v/>
      </c>
      <c r="Z1179" s="307">
        <f>IF(OR(V1179='Data Validation (ROP used only)'!$A$25,ISBLANK(W1179),ISERROR(W1179/$I1179)),0,W1179/$I1179)</f>
        <v>0</v>
      </c>
      <c r="AA1179" s="308"/>
      <c r="AB1179" s="309" t="str" cm="1">
        <f t="array" ref="AB1179">_xlfn.IFS(AA1179="","",AA1179/I1179&gt;=2,I1179*2,AA1179/I1179&lt;2,AA1179)</f>
        <v/>
      </c>
      <c r="AC1179" s="310" t="str">
        <f t="shared" si="152"/>
        <v/>
      </c>
      <c r="AD1179" s="286"/>
      <c r="AE1179" s="305" t="str">
        <f t="shared" si="153"/>
        <v/>
      </c>
      <c r="AF1179" s="311">
        <f t="shared" si="154"/>
        <v>0</v>
      </c>
      <c r="AG1179" s="187"/>
      <c r="AH1179" s="188"/>
    </row>
    <row r="1180" spans="2:34" ht="13.8" outlineLevel="1" x14ac:dyDescent="0.25">
      <c r="B1180" s="1"/>
      <c r="C1180" s="1"/>
      <c r="D1180" s="1"/>
      <c r="E1180" s="2"/>
      <c r="F1180" s="1"/>
      <c r="G1180" s="2"/>
      <c r="H1180" s="286"/>
      <c r="I1180" s="287"/>
      <c r="J1180" s="288" t="str">
        <f t="shared" si="148"/>
        <v/>
      </c>
      <c r="K1180" s="288">
        <f t="shared" si="149"/>
        <v>0</v>
      </c>
      <c r="L1180" s="303"/>
      <c r="M1180" s="304"/>
      <c r="N1180" s="303"/>
      <c r="O1180" s="286"/>
      <c r="P1180" s="305" t="str">
        <f t="shared" si="150"/>
        <v/>
      </c>
      <c r="Q1180" s="304"/>
      <c r="R1180" s="303"/>
      <c r="S1180" s="286"/>
      <c r="T1180" s="305" t="str">
        <f t="shared" si="151"/>
        <v/>
      </c>
      <c r="U1180" s="306" t="str">
        <f t="shared" si="147"/>
        <v/>
      </c>
      <c r="V1180" s="289"/>
      <c r="W1180" s="303"/>
      <c r="X1180" s="286"/>
      <c r="Y1180" s="305" t="str">
        <f>+IF(AND(W1180&gt;0,V1180&lt;&gt;'Data Validation (ROP used only)'!$A$25),SUM(W1180:X1180),"")</f>
        <v/>
      </c>
      <c r="Z1180" s="307">
        <f>IF(OR(V1180='Data Validation (ROP used only)'!$A$25,ISBLANK(W1180),ISERROR(W1180/$I1180)),0,W1180/$I1180)</f>
        <v>0</v>
      </c>
      <c r="AA1180" s="308"/>
      <c r="AB1180" s="309" t="str" cm="1">
        <f t="array" ref="AB1180">_xlfn.IFS(AA1180="","",AA1180/I1180&gt;=2,I1180*2,AA1180/I1180&lt;2,AA1180)</f>
        <v/>
      </c>
      <c r="AC1180" s="310" t="str">
        <f t="shared" si="152"/>
        <v/>
      </c>
      <c r="AD1180" s="286"/>
      <c r="AE1180" s="305" t="str">
        <f t="shared" si="153"/>
        <v/>
      </c>
      <c r="AF1180" s="311">
        <f t="shared" si="154"/>
        <v>0</v>
      </c>
      <c r="AG1180" s="187"/>
      <c r="AH1180" s="188"/>
    </row>
    <row r="1181" spans="2:34" ht="13.8" outlineLevel="1" x14ac:dyDescent="0.25">
      <c r="B1181" s="1"/>
      <c r="C1181" s="1"/>
      <c r="D1181" s="1"/>
      <c r="E1181" s="2"/>
      <c r="F1181" s="1"/>
      <c r="G1181" s="2"/>
      <c r="H1181" s="286"/>
      <c r="I1181" s="287"/>
      <c r="J1181" s="288" t="str">
        <f t="shared" si="148"/>
        <v/>
      </c>
      <c r="K1181" s="288">
        <f t="shared" si="149"/>
        <v>0</v>
      </c>
      <c r="L1181" s="303"/>
      <c r="M1181" s="304"/>
      <c r="N1181" s="303"/>
      <c r="O1181" s="286"/>
      <c r="P1181" s="305" t="str">
        <f t="shared" si="150"/>
        <v/>
      </c>
      <c r="Q1181" s="304"/>
      <c r="R1181" s="303"/>
      <c r="S1181" s="286"/>
      <c r="T1181" s="305" t="str">
        <f t="shared" si="151"/>
        <v/>
      </c>
      <c r="U1181" s="306" t="str">
        <f t="shared" si="147"/>
        <v/>
      </c>
      <c r="V1181" s="289"/>
      <c r="W1181" s="303"/>
      <c r="X1181" s="286"/>
      <c r="Y1181" s="305" t="str">
        <f>+IF(AND(W1181&gt;0,V1181&lt;&gt;'Data Validation (ROP used only)'!$A$25),SUM(W1181:X1181),"")</f>
        <v/>
      </c>
      <c r="Z1181" s="307">
        <f>IF(OR(V1181='Data Validation (ROP used only)'!$A$25,ISBLANK(W1181),ISERROR(W1181/$I1181)),0,W1181/$I1181)</f>
        <v>0</v>
      </c>
      <c r="AA1181" s="308"/>
      <c r="AB1181" s="309" t="str" cm="1">
        <f t="array" ref="AB1181">_xlfn.IFS(AA1181="","",AA1181/I1181&gt;=2,I1181*2,AA1181/I1181&lt;2,AA1181)</f>
        <v/>
      </c>
      <c r="AC1181" s="310" t="str">
        <f t="shared" si="152"/>
        <v/>
      </c>
      <c r="AD1181" s="286"/>
      <c r="AE1181" s="305" t="str">
        <f t="shared" si="153"/>
        <v/>
      </c>
      <c r="AF1181" s="311">
        <f t="shared" si="154"/>
        <v>0</v>
      </c>
      <c r="AG1181" s="187"/>
      <c r="AH1181" s="188"/>
    </row>
    <row r="1182" spans="2:34" ht="13.8" outlineLevel="1" x14ac:dyDescent="0.25">
      <c r="B1182" s="1"/>
      <c r="C1182" s="1"/>
      <c r="D1182" s="1"/>
      <c r="E1182" s="2"/>
      <c r="F1182" s="1"/>
      <c r="G1182" s="2"/>
      <c r="H1182" s="286"/>
      <c r="I1182" s="287"/>
      <c r="J1182" s="288" t="str">
        <f t="shared" si="148"/>
        <v/>
      </c>
      <c r="K1182" s="288">
        <f t="shared" si="149"/>
        <v>0</v>
      </c>
      <c r="L1182" s="303"/>
      <c r="M1182" s="304"/>
      <c r="N1182" s="303"/>
      <c r="O1182" s="286"/>
      <c r="P1182" s="305" t="str">
        <f t="shared" si="150"/>
        <v/>
      </c>
      <c r="Q1182" s="304"/>
      <c r="R1182" s="303"/>
      <c r="S1182" s="286"/>
      <c r="T1182" s="305" t="str">
        <f t="shared" si="151"/>
        <v/>
      </c>
      <c r="U1182" s="306" t="str">
        <f t="shared" si="147"/>
        <v/>
      </c>
      <c r="V1182" s="289"/>
      <c r="W1182" s="303"/>
      <c r="X1182" s="286"/>
      <c r="Y1182" s="305" t="str">
        <f>+IF(AND(W1182&gt;0,V1182&lt;&gt;'Data Validation (ROP used only)'!$A$25),SUM(W1182:X1182),"")</f>
        <v/>
      </c>
      <c r="Z1182" s="307">
        <f>IF(OR(V1182='Data Validation (ROP used only)'!$A$25,ISBLANK(W1182),ISERROR(W1182/$I1182)),0,W1182/$I1182)</f>
        <v>0</v>
      </c>
      <c r="AA1182" s="308"/>
      <c r="AB1182" s="309" t="str" cm="1">
        <f t="array" ref="AB1182">_xlfn.IFS(AA1182="","",AA1182/I1182&gt;=2,I1182*2,AA1182/I1182&lt;2,AA1182)</f>
        <v/>
      </c>
      <c r="AC1182" s="310" t="str">
        <f t="shared" si="152"/>
        <v/>
      </c>
      <c r="AD1182" s="286"/>
      <c r="AE1182" s="305" t="str">
        <f t="shared" si="153"/>
        <v/>
      </c>
      <c r="AF1182" s="311">
        <f t="shared" si="154"/>
        <v>0</v>
      </c>
      <c r="AG1182" s="187"/>
      <c r="AH1182" s="188"/>
    </row>
    <row r="1183" spans="2:34" ht="13.8" outlineLevel="1" x14ac:dyDescent="0.25">
      <c r="B1183" s="1"/>
      <c r="C1183" s="1"/>
      <c r="D1183" s="1"/>
      <c r="E1183" s="2"/>
      <c r="F1183" s="1"/>
      <c r="G1183" s="2"/>
      <c r="H1183" s="286"/>
      <c r="I1183" s="287"/>
      <c r="J1183" s="288" t="str">
        <f t="shared" si="148"/>
        <v/>
      </c>
      <c r="K1183" s="288">
        <f t="shared" si="149"/>
        <v>0</v>
      </c>
      <c r="L1183" s="303"/>
      <c r="M1183" s="304"/>
      <c r="N1183" s="303"/>
      <c r="O1183" s="286"/>
      <c r="P1183" s="305" t="str">
        <f t="shared" si="150"/>
        <v/>
      </c>
      <c r="Q1183" s="304"/>
      <c r="R1183" s="303"/>
      <c r="S1183" s="286"/>
      <c r="T1183" s="305" t="str">
        <f t="shared" si="151"/>
        <v/>
      </c>
      <c r="U1183" s="306" t="str">
        <f t="shared" si="147"/>
        <v/>
      </c>
      <c r="V1183" s="289"/>
      <c r="W1183" s="303"/>
      <c r="X1183" s="286"/>
      <c r="Y1183" s="305" t="str">
        <f>+IF(AND(W1183&gt;0,V1183&lt;&gt;'Data Validation (ROP used only)'!$A$25),SUM(W1183:X1183),"")</f>
        <v/>
      </c>
      <c r="Z1183" s="307">
        <f>IF(OR(V1183='Data Validation (ROP used only)'!$A$25,ISBLANK(W1183),ISERROR(W1183/$I1183)),0,W1183/$I1183)</f>
        <v>0</v>
      </c>
      <c r="AA1183" s="308"/>
      <c r="AB1183" s="309" t="str" cm="1">
        <f t="array" ref="AB1183">_xlfn.IFS(AA1183="","",AA1183/I1183&gt;=2,I1183*2,AA1183/I1183&lt;2,AA1183)</f>
        <v/>
      </c>
      <c r="AC1183" s="310" t="str">
        <f t="shared" si="152"/>
        <v/>
      </c>
      <c r="AD1183" s="286"/>
      <c r="AE1183" s="305" t="str">
        <f t="shared" si="153"/>
        <v/>
      </c>
      <c r="AF1183" s="311">
        <f t="shared" si="154"/>
        <v>0</v>
      </c>
      <c r="AG1183" s="187"/>
      <c r="AH1183" s="188"/>
    </row>
    <row r="1184" spans="2:34" ht="13.8" outlineLevel="1" x14ac:dyDescent="0.25">
      <c r="B1184" s="1"/>
      <c r="C1184" s="1"/>
      <c r="D1184" s="1"/>
      <c r="E1184" s="2"/>
      <c r="F1184" s="1"/>
      <c r="G1184" s="2"/>
      <c r="H1184" s="286"/>
      <c r="I1184" s="287"/>
      <c r="J1184" s="288" t="str">
        <f t="shared" si="148"/>
        <v/>
      </c>
      <c r="K1184" s="288">
        <f t="shared" si="149"/>
        <v>0</v>
      </c>
      <c r="L1184" s="303"/>
      <c r="M1184" s="304"/>
      <c r="N1184" s="303"/>
      <c r="O1184" s="286"/>
      <c r="P1184" s="305" t="str">
        <f t="shared" si="150"/>
        <v/>
      </c>
      <c r="Q1184" s="304"/>
      <c r="R1184" s="303"/>
      <c r="S1184" s="286"/>
      <c r="T1184" s="305" t="str">
        <f t="shared" si="151"/>
        <v/>
      </c>
      <c r="U1184" s="306" t="str">
        <f t="shared" si="147"/>
        <v/>
      </c>
      <c r="V1184" s="289"/>
      <c r="W1184" s="303"/>
      <c r="X1184" s="286"/>
      <c r="Y1184" s="305" t="str">
        <f>+IF(AND(W1184&gt;0,V1184&lt;&gt;'Data Validation (ROP used only)'!$A$25),SUM(W1184:X1184),"")</f>
        <v/>
      </c>
      <c r="Z1184" s="307">
        <f>IF(OR(V1184='Data Validation (ROP used only)'!$A$25,ISBLANK(W1184),ISERROR(W1184/$I1184)),0,W1184/$I1184)</f>
        <v>0</v>
      </c>
      <c r="AA1184" s="308"/>
      <c r="AB1184" s="309" t="str" cm="1">
        <f t="array" ref="AB1184">_xlfn.IFS(AA1184="","",AA1184/I1184&gt;=2,I1184*2,AA1184/I1184&lt;2,AA1184)</f>
        <v/>
      </c>
      <c r="AC1184" s="310" t="str">
        <f t="shared" si="152"/>
        <v/>
      </c>
      <c r="AD1184" s="286"/>
      <c r="AE1184" s="305" t="str">
        <f t="shared" si="153"/>
        <v/>
      </c>
      <c r="AF1184" s="311">
        <f t="shared" si="154"/>
        <v>0</v>
      </c>
      <c r="AG1184" s="187"/>
      <c r="AH1184" s="188"/>
    </row>
    <row r="1185" spans="2:34" ht="13.8" outlineLevel="1" x14ac:dyDescent="0.25">
      <c r="B1185" s="1"/>
      <c r="C1185" s="1"/>
      <c r="D1185" s="1"/>
      <c r="E1185" s="2"/>
      <c r="F1185" s="1"/>
      <c r="G1185" s="2"/>
      <c r="H1185" s="286"/>
      <c r="I1185" s="287"/>
      <c r="J1185" s="288" t="str">
        <f t="shared" si="148"/>
        <v/>
      </c>
      <c r="K1185" s="288">
        <f t="shared" si="149"/>
        <v>0</v>
      </c>
      <c r="L1185" s="303"/>
      <c r="M1185" s="304"/>
      <c r="N1185" s="303"/>
      <c r="O1185" s="286"/>
      <c r="P1185" s="305" t="str">
        <f t="shared" si="150"/>
        <v/>
      </c>
      <c r="Q1185" s="304"/>
      <c r="R1185" s="303"/>
      <c r="S1185" s="286"/>
      <c r="T1185" s="305" t="str">
        <f t="shared" si="151"/>
        <v/>
      </c>
      <c r="U1185" s="306" t="str">
        <f t="shared" si="147"/>
        <v/>
      </c>
      <c r="V1185" s="289"/>
      <c r="W1185" s="303"/>
      <c r="X1185" s="286"/>
      <c r="Y1185" s="305" t="str">
        <f>+IF(AND(W1185&gt;0,V1185&lt;&gt;'Data Validation (ROP used only)'!$A$25),SUM(W1185:X1185),"")</f>
        <v/>
      </c>
      <c r="Z1185" s="307">
        <f>IF(OR(V1185='Data Validation (ROP used only)'!$A$25,ISBLANK(W1185),ISERROR(W1185/$I1185)),0,W1185/$I1185)</f>
        <v>0</v>
      </c>
      <c r="AA1185" s="308"/>
      <c r="AB1185" s="309" t="str" cm="1">
        <f t="array" ref="AB1185">_xlfn.IFS(AA1185="","",AA1185/I1185&gt;=2,I1185*2,AA1185/I1185&lt;2,AA1185)</f>
        <v/>
      </c>
      <c r="AC1185" s="310" t="str">
        <f t="shared" si="152"/>
        <v/>
      </c>
      <c r="AD1185" s="286"/>
      <c r="AE1185" s="305" t="str">
        <f t="shared" si="153"/>
        <v/>
      </c>
      <c r="AF1185" s="311">
        <f t="shared" si="154"/>
        <v>0</v>
      </c>
      <c r="AG1185" s="187"/>
      <c r="AH1185" s="188"/>
    </row>
    <row r="1186" spans="2:34" ht="13.8" outlineLevel="1" x14ac:dyDescent="0.25">
      <c r="B1186" s="1"/>
      <c r="C1186" s="1"/>
      <c r="D1186" s="1"/>
      <c r="E1186" s="2"/>
      <c r="F1186" s="1"/>
      <c r="G1186" s="2"/>
      <c r="H1186" s="286"/>
      <c r="I1186" s="287"/>
      <c r="J1186" s="288" t="str">
        <f t="shared" si="148"/>
        <v/>
      </c>
      <c r="K1186" s="288">
        <f t="shared" si="149"/>
        <v>0</v>
      </c>
      <c r="L1186" s="303"/>
      <c r="M1186" s="304"/>
      <c r="N1186" s="303"/>
      <c r="O1186" s="286"/>
      <c r="P1186" s="305" t="str">
        <f t="shared" si="150"/>
        <v/>
      </c>
      <c r="Q1186" s="304"/>
      <c r="R1186" s="303"/>
      <c r="S1186" s="286"/>
      <c r="T1186" s="305" t="str">
        <f t="shared" si="151"/>
        <v/>
      </c>
      <c r="U1186" s="306" t="str">
        <f t="shared" si="147"/>
        <v/>
      </c>
      <c r="V1186" s="289"/>
      <c r="W1186" s="303"/>
      <c r="X1186" s="286"/>
      <c r="Y1186" s="305" t="str">
        <f>+IF(AND(W1186&gt;0,V1186&lt;&gt;'Data Validation (ROP used only)'!$A$25),SUM(W1186:X1186),"")</f>
        <v/>
      </c>
      <c r="Z1186" s="307">
        <f>IF(OR(V1186='Data Validation (ROP used only)'!$A$25,ISBLANK(W1186),ISERROR(W1186/$I1186)),0,W1186/$I1186)</f>
        <v>0</v>
      </c>
      <c r="AA1186" s="308"/>
      <c r="AB1186" s="309" t="str" cm="1">
        <f t="array" ref="AB1186">_xlfn.IFS(AA1186="","",AA1186/I1186&gt;=2,I1186*2,AA1186/I1186&lt;2,AA1186)</f>
        <v/>
      </c>
      <c r="AC1186" s="310" t="str">
        <f t="shared" si="152"/>
        <v/>
      </c>
      <c r="AD1186" s="286"/>
      <c r="AE1186" s="305" t="str">
        <f t="shared" si="153"/>
        <v/>
      </c>
      <c r="AF1186" s="311">
        <f t="shared" si="154"/>
        <v>0</v>
      </c>
      <c r="AG1186" s="187"/>
      <c r="AH1186" s="188"/>
    </row>
    <row r="1187" spans="2:34" ht="13.8" outlineLevel="1" x14ac:dyDescent="0.25">
      <c r="B1187" s="1"/>
      <c r="C1187" s="1"/>
      <c r="D1187" s="1"/>
      <c r="E1187" s="2"/>
      <c r="F1187" s="1"/>
      <c r="G1187" s="2"/>
      <c r="H1187" s="286"/>
      <c r="I1187" s="287"/>
      <c r="J1187" s="288" t="str">
        <f t="shared" si="148"/>
        <v/>
      </c>
      <c r="K1187" s="288">
        <f t="shared" si="149"/>
        <v>0</v>
      </c>
      <c r="L1187" s="303"/>
      <c r="M1187" s="304"/>
      <c r="N1187" s="303"/>
      <c r="O1187" s="286"/>
      <c r="P1187" s="305" t="str">
        <f t="shared" si="150"/>
        <v/>
      </c>
      <c r="Q1187" s="304"/>
      <c r="R1187" s="303"/>
      <c r="S1187" s="286"/>
      <c r="T1187" s="305" t="str">
        <f t="shared" si="151"/>
        <v/>
      </c>
      <c r="U1187" s="306" t="str">
        <f t="shared" si="147"/>
        <v/>
      </c>
      <c r="V1187" s="289"/>
      <c r="W1187" s="303"/>
      <c r="X1187" s="286"/>
      <c r="Y1187" s="305" t="str">
        <f>+IF(AND(W1187&gt;0,V1187&lt;&gt;'Data Validation (ROP used only)'!$A$25),SUM(W1187:X1187),"")</f>
        <v/>
      </c>
      <c r="Z1187" s="307">
        <f>IF(OR(V1187='Data Validation (ROP used only)'!$A$25,ISBLANK(W1187),ISERROR(W1187/$I1187)),0,W1187/$I1187)</f>
        <v>0</v>
      </c>
      <c r="AA1187" s="308"/>
      <c r="AB1187" s="309" t="str" cm="1">
        <f t="array" ref="AB1187">_xlfn.IFS(AA1187="","",AA1187/I1187&gt;=2,I1187*2,AA1187/I1187&lt;2,AA1187)</f>
        <v/>
      </c>
      <c r="AC1187" s="310" t="str">
        <f t="shared" si="152"/>
        <v/>
      </c>
      <c r="AD1187" s="286"/>
      <c r="AE1187" s="305" t="str">
        <f t="shared" si="153"/>
        <v/>
      </c>
      <c r="AF1187" s="311">
        <f t="shared" si="154"/>
        <v>0</v>
      </c>
      <c r="AG1187" s="187"/>
      <c r="AH1187" s="188"/>
    </row>
    <row r="1188" spans="2:34" ht="13.8" outlineLevel="1" x14ac:dyDescent="0.25">
      <c r="B1188" s="1"/>
      <c r="C1188" s="1"/>
      <c r="D1188" s="1"/>
      <c r="E1188" s="2"/>
      <c r="F1188" s="1"/>
      <c r="G1188" s="2"/>
      <c r="H1188" s="286"/>
      <c r="I1188" s="287"/>
      <c r="J1188" s="288" t="str">
        <f t="shared" si="148"/>
        <v/>
      </c>
      <c r="K1188" s="288">
        <f t="shared" si="149"/>
        <v>0</v>
      </c>
      <c r="L1188" s="303"/>
      <c r="M1188" s="304"/>
      <c r="N1188" s="303"/>
      <c r="O1188" s="286"/>
      <c r="P1188" s="305" t="str">
        <f t="shared" si="150"/>
        <v/>
      </c>
      <c r="Q1188" s="304"/>
      <c r="R1188" s="303"/>
      <c r="S1188" s="286"/>
      <c r="T1188" s="305" t="str">
        <f t="shared" si="151"/>
        <v/>
      </c>
      <c r="U1188" s="306" t="str">
        <f t="shared" si="147"/>
        <v/>
      </c>
      <c r="V1188" s="289"/>
      <c r="W1188" s="303"/>
      <c r="X1188" s="286"/>
      <c r="Y1188" s="305" t="str">
        <f>+IF(AND(W1188&gt;0,V1188&lt;&gt;'Data Validation (ROP used only)'!$A$25),SUM(W1188:X1188),"")</f>
        <v/>
      </c>
      <c r="Z1188" s="307">
        <f>IF(OR(V1188='Data Validation (ROP used only)'!$A$25,ISBLANK(W1188),ISERROR(W1188/$I1188)),0,W1188/$I1188)</f>
        <v>0</v>
      </c>
      <c r="AA1188" s="308"/>
      <c r="AB1188" s="309" t="str" cm="1">
        <f t="array" ref="AB1188">_xlfn.IFS(AA1188="","",AA1188/I1188&gt;=2,I1188*2,AA1188/I1188&lt;2,AA1188)</f>
        <v/>
      </c>
      <c r="AC1188" s="310" t="str">
        <f t="shared" si="152"/>
        <v/>
      </c>
      <c r="AD1188" s="286"/>
      <c r="AE1188" s="305" t="str">
        <f t="shared" si="153"/>
        <v/>
      </c>
      <c r="AF1188" s="311">
        <f t="shared" si="154"/>
        <v>0</v>
      </c>
      <c r="AG1188" s="187"/>
      <c r="AH1188" s="188"/>
    </row>
    <row r="1189" spans="2:34" ht="13.8" outlineLevel="1" x14ac:dyDescent="0.25">
      <c r="B1189" s="1"/>
      <c r="C1189" s="1"/>
      <c r="D1189" s="1"/>
      <c r="E1189" s="2"/>
      <c r="F1189" s="1"/>
      <c r="G1189" s="2"/>
      <c r="H1189" s="286"/>
      <c r="I1189" s="287"/>
      <c r="J1189" s="288" t="str">
        <f t="shared" si="148"/>
        <v/>
      </c>
      <c r="K1189" s="288">
        <f t="shared" si="149"/>
        <v>0</v>
      </c>
      <c r="L1189" s="303"/>
      <c r="M1189" s="304"/>
      <c r="N1189" s="303"/>
      <c r="O1189" s="286"/>
      <c r="P1189" s="305" t="str">
        <f t="shared" si="150"/>
        <v/>
      </c>
      <c r="Q1189" s="304"/>
      <c r="R1189" s="303"/>
      <c r="S1189" s="286"/>
      <c r="T1189" s="305" t="str">
        <f t="shared" si="151"/>
        <v/>
      </c>
      <c r="U1189" s="306" t="str">
        <f t="shared" si="147"/>
        <v/>
      </c>
      <c r="V1189" s="289"/>
      <c r="W1189" s="303"/>
      <c r="X1189" s="286"/>
      <c r="Y1189" s="305" t="str">
        <f>+IF(AND(W1189&gt;0,V1189&lt;&gt;'Data Validation (ROP used only)'!$A$25),SUM(W1189:X1189),"")</f>
        <v/>
      </c>
      <c r="Z1189" s="307">
        <f>IF(OR(V1189='Data Validation (ROP used only)'!$A$25,ISBLANK(W1189),ISERROR(W1189/$I1189)),0,W1189/$I1189)</f>
        <v>0</v>
      </c>
      <c r="AA1189" s="308"/>
      <c r="AB1189" s="309" t="str" cm="1">
        <f t="array" ref="AB1189">_xlfn.IFS(AA1189="","",AA1189/I1189&gt;=2,I1189*2,AA1189/I1189&lt;2,AA1189)</f>
        <v/>
      </c>
      <c r="AC1189" s="310" t="str">
        <f t="shared" si="152"/>
        <v/>
      </c>
      <c r="AD1189" s="286"/>
      <c r="AE1189" s="305" t="str">
        <f t="shared" si="153"/>
        <v/>
      </c>
      <c r="AF1189" s="311">
        <f t="shared" si="154"/>
        <v>0</v>
      </c>
      <c r="AG1189" s="187"/>
      <c r="AH1189" s="188"/>
    </row>
    <row r="1190" spans="2:34" ht="13.8" outlineLevel="1" x14ac:dyDescent="0.25">
      <c r="B1190" s="1"/>
      <c r="C1190" s="1"/>
      <c r="D1190" s="1"/>
      <c r="E1190" s="2"/>
      <c r="F1190" s="1"/>
      <c r="G1190" s="2"/>
      <c r="H1190" s="286"/>
      <c r="I1190" s="287"/>
      <c r="J1190" s="288" t="str">
        <f t="shared" si="148"/>
        <v/>
      </c>
      <c r="K1190" s="288">
        <f t="shared" si="149"/>
        <v>0</v>
      </c>
      <c r="L1190" s="303"/>
      <c r="M1190" s="304"/>
      <c r="N1190" s="303"/>
      <c r="O1190" s="286"/>
      <c r="P1190" s="305" t="str">
        <f t="shared" si="150"/>
        <v/>
      </c>
      <c r="Q1190" s="304"/>
      <c r="R1190" s="303"/>
      <c r="S1190" s="286"/>
      <c r="T1190" s="305" t="str">
        <f t="shared" si="151"/>
        <v/>
      </c>
      <c r="U1190" s="306" t="str">
        <f t="shared" si="147"/>
        <v/>
      </c>
      <c r="V1190" s="289"/>
      <c r="W1190" s="303"/>
      <c r="X1190" s="286"/>
      <c r="Y1190" s="305" t="str">
        <f>+IF(AND(W1190&gt;0,V1190&lt;&gt;'Data Validation (ROP used only)'!$A$25),SUM(W1190:X1190),"")</f>
        <v/>
      </c>
      <c r="Z1190" s="307">
        <f>IF(OR(V1190='Data Validation (ROP used only)'!$A$25,ISBLANK(W1190),ISERROR(W1190/$I1190)),0,W1190/$I1190)</f>
        <v>0</v>
      </c>
      <c r="AA1190" s="308"/>
      <c r="AB1190" s="309" t="str" cm="1">
        <f t="array" ref="AB1190">_xlfn.IFS(AA1190="","",AA1190/I1190&gt;=2,I1190*2,AA1190/I1190&lt;2,AA1190)</f>
        <v/>
      </c>
      <c r="AC1190" s="310" t="str">
        <f t="shared" si="152"/>
        <v/>
      </c>
      <c r="AD1190" s="286"/>
      <c r="AE1190" s="305" t="str">
        <f t="shared" si="153"/>
        <v/>
      </c>
      <c r="AF1190" s="311">
        <f t="shared" si="154"/>
        <v>0</v>
      </c>
      <c r="AG1190" s="187"/>
      <c r="AH1190" s="188"/>
    </row>
    <row r="1191" spans="2:34" ht="13.8" outlineLevel="1" x14ac:dyDescent="0.25">
      <c r="B1191" s="1"/>
      <c r="C1191" s="1"/>
      <c r="D1191" s="1"/>
      <c r="E1191" s="2"/>
      <c r="F1191" s="1"/>
      <c r="G1191" s="2"/>
      <c r="H1191" s="286"/>
      <c r="I1191" s="287"/>
      <c r="J1191" s="288" t="str">
        <f t="shared" si="148"/>
        <v/>
      </c>
      <c r="K1191" s="288">
        <f t="shared" si="149"/>
        <v>0</v>
      </c>
      <c r="L1191" s="303"/>
      <c r="M1191" s="304"/>
      <c r="N1191" s="303"/>
      <c r="O1191" s="286"/>
      <c r="P1191" s="305" t="str">
        <f t="shared" si="150"/>
        <v/>
      </c>
      <c r="Q1191" s="304"/>
      <c r="R1191" s="303"/>
      <c r="S1191" s="286"/>
      <c r="T1191" s="305" t="str">
        <f t="shared" si="151"/>
        <v/>
      </c>
      <c r="U1191" s="306" t="str">
        <f t="shared" si="147"/>
        <v/>
      </c>
      <c r="V1191" s="289"/>
      <c r="W1191" s="303"/>
      <c r="X1191" s="286"/>
      <c r="Y1191" s="305" t="str">
        <f>+IF(AND(W1191&gt;0,V1191&lt;&gt;'Data Validation (ROP used only)'!$A$25),SUM(W1191:X1191),"")</f>
        <v/>
      </c>
      <c r="Z1191" s="307">
        <f>IF(OR(V1191='Data Validation (ROP used only)'!$A$25,ISBLANK(W1191),ISERROR(W1191/$I1191)),0,W1191/$I1191)</f>
        <v>0</v>
      </c>
      <c r="AA1191" s="308"/>
      <c r="AB1191" s="309" t="str" cm="1">
        <f t="array" ref="AB1191">_xlfn.IFS(AA1191="","",AA1191/I1191&gt;=2,I1191*2,AA1191/I1191&lt;2,AA1191)</f>
        <v/>
      </c>
      <c r="AC1191" s="310" t="str">
        <f t="shared" si="152"/>
        <v/>
      </c>
      <c r="AD1191" s="286"/>
      <c r="AE1191" s="305" t="str">
        <f t="shared" si="153"/>
        <v/>
      </c>
      <c r="AF1191" s="311">
        <f t="shared" si="154"/>
        <v>0</v>
      </c>
      <c r="AG1191" s="187"/>
      <c r="AH1191" s="188"/>
    </row>
    <row r="1192" spans="2:34" ht="13.8" outlineLevel="1" x14ac:dyDescent="0.25">
      <c r="B1192" s="1"/>
      <c r="C1192" s="1"/>
      <c r="D1192" s="1"/>
      <c r="E1192" s="2"/>
      <c r="F1192" s="1"/>
      <c r="G1192" s="2"/>
      <c r="H1192" s="286"/>
      <c r="I1192" s="287"/>
      <c r="J1192" s="288" t="str">
        <f t="shared" si="148"/>
        <v/>
      </c>
      <c r="K1192" s="288">
        <f t="shared" si="149"/>
        <v>0</v>
      </c>
      <c r="L1192" s="303"/>
      <c r="M1192" s="304"/>
      <c r="N1192" s="303"/>
      <c r="O1192" s="286"/>
      <c r="P1192" s="305" t="str">
        <f t="shared" si="150"/>
        <v/>
      </c>
      <c r="Q1192" s="304"/>
      <c r="R1192" s="303"/>
      <c r="S1192" s="286"/>
      <c r="T1192" s="305" t="str">
        <f t="shared" si="151"/>
        <v/>
      </c>
      <c r="U1192" s="306" t="str">
        <f t="shared" si="147"/>
        <v/>
      </c>
      <c r="V1192" s="289"/>
      <c r="W1192" s="303"/>
      <c r="X1192" s="286"/>
      <c r="Y1192" s="305" t="str">
        <f>+IF(AND(W1192&gt;0,V1192&lt;&gt;'Data Validation (ROP used only)'!$A$25),SUM(W1192:X1192),"")</f>
        <v/>
      </c>
      <c r="Z1192" s="307">
        <f>IF(OR(V1192='Data Validation (ROP used only)'!$A$25,ISBLANK(W1192),ISERROR(W1192/$I1192)),0,W1192/$I1192)</f>
        <v>0</v>
      </c>
      <c r="AA1192" s="308"/>
      <c r="AB1192" s="309" t="str" cm="1">
        <f t="array" ref="AB1192">_xlfn.IFS(AA1192="","",AA1192/I1192&gt;=2,I1192*2,AA1192/I1192&lt;2,AA1192)</f>
        <v/>
      </c>
      <c r="AC1192" s="310" t="str">
        <f t="shared" si="152"/>
        <v/>
      </c>
      <c r="AD1192" s="286"/>
      <c r="AE1192" s="305" t="str">
        <f t="shared" si="153"/>
        <v/>
      </c>
      <c r="AF1192" s="311">
        <f t="shared" si="154"/>
        <v>0</v>
      </c>
      <c r="AG1192" s="187"/>
      <c r="AH1192" s="188"/>
    </row>
    <row r="1193" spans="2:34" ht="13.8" outlineLevel="1" x14ac:dyDescent="0.25">
      <c r="B1193" s="1"/>
      <c r="C1193" s="1"/>
      <c r="D1193" s="1"/>
      <c r="E1193" s="2"/>
      <c r="F1193" s="1"/>
      <c r="G1193" s="2"/>
      <c r="H1193" s="286"/>
      <c r="I1193" s="287"/>
      <c r="J1193" s="288" t="str">
        <f t="shared" si="148"/>
        <v/>
      </c>
      <c r="K1193" s="288">
        <f t="shared" si="149"/>
        <v>0</v>
      </c>
      <c r="L1193" s="303"/>
      <c r="M1193" s="304"/>
      <c r="N1193" s="303"/>
      <c r="O1193" s="286"/>
      <c r="P1193" s="305" t="str">
        <f t="shared" si="150"/>
        <v/>
      </c>
      <c r="Q1193" s="304"/>
      <c r="R1193" s="303"/>
      <c r="S1193" s="286"/>
      <c r="T1193" s="305" t="str">
        <f t="shared" si="151"/>
        <v/>
      </c>
      <c r="U1193" s="306" t="str">
        <f t="shared" si="147"/>
        <v/>
      </c>
      <c r="V1193" s="289"/>
      <c r="W1193" s="303"/>
      <c r="X1193" s="286"/>
      <c r="Y1193" s="305" t="str">
        <f>+IF(AND(W1193&gt;0,V1193&lt;&gt;'Data Validation (ROP used only)'!$A$25),SUM(W1193:X1193),"")</f>
        <v/>
      </c>
      <c r="Z1193" s="307">
        <f>IF(OR(V1193='Data Validation (ROP used only)'!$A$25,ISBLANK(W1193),ISERROR(W1193/$I1193)),0,W1193/$I1193)</f>
        <v>0</v>
      </c>
      <c r="AA1193" s="308"/>
      <c r="AB1193" s="309" t="str" cm="1">
        <f t="array" ref="AB1193">_xlfn.IFS(AA1193="","",AA1193/I1193&gt;=2,I1193*2,AA1193/I1193&lt;2,AA1193)</f>
        <v/>
      </c>
      <c r="AC1193" s="310" t="str">
        <f t="shared" si="152"/>
        <v/>
      </c>
      <c r="AD1193" s="286"/>
      <c r="AE1193" s="305" t="str">
        <f t="shared" si="153"/>
        <v/>
      </c>
      <c r="AF1193" s="311">
        <f t="shared" si="154"/>
        <v>0</v>
      </c>
      <c r="AG1193" s="187"/>
      <c r="AH1193" s="188"/>
    </row>
    <row r="1194" spans="2:34" ht="13.8" outlineLevel="1" x14ac:dyDescent="0.25">
      <c r="B1194" s="1"/>
      <c r="C1194" s="1"/>
      <c r="D1194" s="1"/>
      <c r="E1194" s="2"/>
      <c r="F1194" s="1"/>
      <c r="G1194" s="2"/>
      <c r="H1194" s="286"/>
      <c r="I1194" s="287"/>
      <c r="J1194" s="288" t="str">
        <f t="shared" si="148"/>
        <v/>
      </c>
      <c r="K1194" s="288">
        <f t="shared" si="149"/>
        <v>0</v>
      </c>
      <c r="L1194" s="303"/>
      <c r="M1194" s="304"/>
      <c r="N1194" s="303"/>
      <c r="O1194" s="286"/>
      <c r="P1194" s="305" t="str">
        <f t="shared" si="150"/>
        <v/>
      </c>
      <c r="Q1194" s="304"/>
      <c r="R1194" s="303"/>
      <c r="S1194" s="286"/>
      <c r="T1194" s="305" t="str">
        <f t="shared" si="151"/>
        <v/>
      </c>
      <c r="U1194" s="306" t="str">
        <f t="shared" si="147"/>
        <v/>
      </c>
      <c r="V1194" s="289"/>
      <c r="W1194" s="303"/>
      <c r="X1194" s="286"/>
      <c r="Y1194" s="305" t="str">
        <f>+IF(AND(W1194&gt;0,V1194&lt;&gt;'Data Validation (ROP used only)'!$A$25),SUM(W1194:X1194),"")</f>
        <v/>
      </c>
      <c r="Z1194" s="307">
        <f>IF(OR(V1194='Data Validation (ROP used only)'!$A$25,ISBLANK(W1194),ISERROR(W1194/$I1194)),0,W1194/$I1194)</f>
        <v>0</v>
      </c>
      <c r="AA1194" s="308"/>
      <c r="AB1194" s="309" t="str" cm="1">
        <f t="array" ref="AB1194">_xlfn.IFS(AA1194="","",AA1194/I1194&gt;=2,I1194*2,AA1194/I1194&lt;2,AA1194)</f>
        <v/>
      </c>
      <c r="AC1194" s="310" t="str">
        <f t="shared" si="152"/>
        <v/>
      </c>
      <c r="AD1194" s="286"/>
      <c r="AE1194" s="305" t="str">
        <f t="shared" si="153"/>
        <v/>
      </c>
      <c r="AF1194" s="311">
        <f t="shared" si="154"/>
        <v>0</v>
      </c>
      <c r="AG1194" s="187"/>
      <c r="AH1194" s="188"/>
    </row>
    <row r="1195" spans="2:34" ht="13.8" outlineLevel="1" x14ac:dyDescent="0.25">
      <c r="B1195" s="1"/>
      <c r="C1195" s="1"/>
      <c r="D1195" s="1"/>
      <c r="E1195" s="2"/>
      <c r="F1195" s="1"/>
      <c r="G1195" s="2"/>
      <c r="H1195" s="286"/>
      <c r="I1195" s="287"/>
      <c r="J1195" s="288" t="str">
        <f t="shared" si="148"/>
        <v/>
      </c>
      <c r="K1195" s="288">
        <f t="shared" si="149"/>
        <v>0</v>
      </c>
      <c r="L1195" s="303"/>
      <c r="M1195" s="304"/>
      <c r="N1195" s="303"/>
      <c r="O1195" s="286"/>
      <c r="P1195" s="305" t="str">
        <f t="shared" si="150"/>
        <v/>
      </c>
      <c r="Q1195" s="304"/>
      <c r="R1195" s="303"/>
      <c r="S1195" s="286"/>
      <c r="T1195" s="305" t="str">
        <f t="shared" si="151"/>
        <v/>
      </c>
      <c r="U1195" s="306" t="str">
        <f t="shared" si="147"/>
        <v/>
      </c>
      <c r="V1195" s="289"/>
      <c r="W1195" s="303"/>
      <c r="X1195" s="286"/>
      <c r="Y1195" s="305" t="str">
        <f>+IF(AND(W1195&gt;0,V1195&lt;&gt;'Data Validation (ROP used only)'!$A$25),SUM(W1195:X1195),"")</f>
        <v/>
      </c>
      <c r="Z1195" s="307">
        <f>IF(OR(V1195='Data Validation (ROP used only)'!$A$25,ISBLANK(W1195),ISERROR(W1195/$I1195)),0,W1195/$I1195)</f>
        <v>0</v>
      </c>
      <c r="AA1195" s="308"/>
      <c r="AB1195" s="309" t="str" cm="1">
        <f t="array" ref="AB1195">_xlfn.IFS(AA1195="","",AA1195/I1195&gt;=2,I1195*2,AA1195/I1195&lt;2,AA1195)</f>
        <v/>
      </c>
      <c r="AC1195" s="310" t="str">
        <f t="shared" si="152"/>
        <v/>
      </c>
      <c r="AD1195" s="286"/>
      <c r="AE1195" s="305" t="str">
        <f t="shared" si="153"/>
        <v/>
      </c>
      <c r="AF1195" s="311">
        <f t="shared" si="154"/>
        <v>0</v>
      </c>
      <c r="AG1195" s="187"/>
      <c r="AH1195" s="188"/>
    </row>
    <row r="1196" spans="2:34" ht="13.8" outlineLevel="1" x14ac:dyDescent="0.25">
      <c r="B1196" s="1"/>
      <c r="C1196" s="1"/>
      <c r="D1196" s="1"/>
      <c r="E1196" s="2"/>
      <c r="F1196" s="1"/>
      <c r="G1196" s="2"/>
      <c r="H1196" s="286"/>
      <c r="I1196" s="287"/>
      <c r="J1196" s="288" t="str">
        <f t="shared" si="148"/>
        <v/>
      </c>
      <c r="K1196" s="288">
        <f t="shared" si="149"/>
        <v>0</v>
      </c>
      <c r="L1196" s="303"/>
      <c r="M1196" s="304"/>
      <c r="N1196" s="303"/>
      <c r="O1196" s="286"/>
      <c r="P1196" s="305" t="str">
        <f t="shared" si="150"/>
        <v/>
      </c>
      <c r="Q1196" s="304"/>
      <c r="R1196" s="303"/>
      <c r="S1196" s="286"/>
      <c r="T1196" s="305" t="str">
        <f t="shared" si="151"/>
        <v/>
      </c>
      <c r="U1196" s="306" t="str">
        <f t="shared" si="147"/>
        <v/>
      </c>
      <c r="V1196" s="289"/>
      <c r="W1196" s="303"/>
      <c r="X1196" s="286"/>
      <c r="Y1196" s="305" t="str">
        <f>+IF(AND(W1196&gt;0,V1196&lt;&gt;'Data Validation (ROP used only)'!$A$25),SUM(W1196:X1196),"")</f>
        <v/>
      </c>
      <c r="Z1196" s="307">
        <f>IF(OR(V1196='Data Validation (ROP used only)'!$A$25,ISBLANK(W1196),ISERROR(W1196/$I1196)),0,W1196/$I1196)</f>
        <v>0</v>
      </c>
      <c r="AA1196" s="308"/>
      <c r="AB1196" s="309" t="str" cm="1">
        <f t="array" ref="AB1196">_xlfn.IFS(AA1196="","",AA1196/I1196&gt;=2,I1196*2,AA1196/I1196&lt;2,AA1196)</f>
        <v/>
      </c>
      <c r="AC1196" s="310" t="str">
        <f t="shared" si="152"/>
        <v/>
      </c>
      <c r="AD1196" s="286"/>
      <c r="AE1196" s="305" t="str">
        <f t="shared" si="153"/>
        <v/>
      </c>
      <c r="AF1196" s="311">
        <f t="shared" si="154"/>
        <v>0</v>
      </c>
      <c r="AG1196" s="187"/>
      <c r="AH1196" s="188"/>
    </row>
    <row r="1197" spans="2:34" ht="13.8" outlineLevel="1" x14ac:dyDescent="0.25">
      <c r="B1197" s="1"/>
      <c r="C1197" s="1"/>
      <c r="D1197" s="1"/>
      <c r="E1197" s="2"/>
      <c r="F1197" s="1"/>
      <c r="G1197" s="2"/>
      <c r="H1197" s="286"/>
      <c r="I1197" s="287"/>
      <c r="J1197" s="288" t="str">
        <f t="shared" si="148"/>
        <v/>
      </c>
      <c r="K1197" s="288">
        <f t="shared" si="149"/>
        <v>0</v>
      </c>
      <c r="L1197" s="303"/>
      <c r="M1197" s="304"/>
      <c r="N1197" s="303"/>
      <c r="O1197" s="286"/>
      <c r="P1197" s="305" t="str">
        <f t="shared" si="150"/>
        <v/>
      </c>
      <c r="Q1197" s="304"/>
      <c r="R1197" s="303"/>
      <c r="S1197" s="286"/>
      <c r="T1197" s="305" t="str">
        <f t="shared" si="151"/>
        <v/>
      </c>
      <c r="U1197" s="306" t="str">
        <f t="shared" si="147"/>
        <v/>
      </c>
      <c r="V1197" s="289"/>
      <c r="W1197" s="303"/>
      <c r="X1197" s="286"/>
      <c r="Y1197" s="305" t="str">
        <f>+IF(AND(W1197&gt;0,V1197&lt;&gt;'Data Validation (ROP used only)'!$A$25),SUM(W1197:X1197),"")</f>
        <v/>
      </c>
      <c r="Z1197" s="307">
        <f>IF(OR(V1197='Data Validation (ROP used only)'!$A$25,ISBLANK(W1197),ISERROR(W1197/$I1197)),0,W1197/$I1197)</f>
        <v>0</v>
      </c>
      <c r="AA1197" s="308"/>
      <c r="AB1197" s="309" t="str" cm="1">
        <f t="array" ref="AB1197">_xlfn.IFS(AA1197="","",AA1197/I1197&gt;=2,I1197*2,AA1197/I1197&lt;2,AA1197)</f>
        <v/>
      </c>
      <c r="AC1197" s="310" t="str">
        <f t="shared" si="152"/>
        <v/>
      </c>
      <c r="AD1197" s="286"/>
      <c r="AE1197" s="305" t="str">
        <f t="shared" si="153"/>
        <v/>
      </c>
      <c r="AF1197" s="311">
        <f t="shared" si="154"/>
        <v>0</v>
      </c>
      <c r="AG1197" s="187"/>
      <c r="AH1197" s="188"/>
    </row>
    <row r="1198" spans="2:34" ht="13.8" outlineLevel="1" x14ac:dyDescent="0.25">
      <c r="B1198" s="1"/>
      <c r="C1198" s="1"/>
      <c r="D1198" s="1"/>
      <c r="E1198" s="2"/>
      <c r="F1198" s="1"/>
      <c r="G1198" s="2"/>
      <c r="H1198" s="286"/>
      <c r="I1198" s="287"/>
      <c r="J1198" s="288" t="str">
        <f t="shared" si="148"/>
        <v/>
      </c>
      <c r="K1198" s="288">
        <f t="shared" si="149"/>
        <v>0</v>
      </c>
      <c r="L1198" s="303"/>
      <c r="M1198" s="304"/>
      <c r="N1198" s="303"/>
      <c r="O1198" s="286"/>
      <c r="P1198" s="305" t="str">
        <f t="shared" si="150"/>
        <v/>
      </c>
      <c r="Q1198" s="304"/>
      <c r="R1198" s="303"/>
      <c r="S1198" s="286"/>
      <c r="T1198" s="305" t="str">
        <f t="shared" si="151"/>
        <v/>
      </c>
      <c r="U1198" s="306" t="str">
        <f t="shared" si="147"/>
        <v/>
      </c>
      <c r="V1198" s="289"/>
      <c r="W1198" s="303"/>
      <c r="X1198" s="286"/>
      <c r="Y1198" s="305" t="str">
        <f>+IF(AND(W1198&gt;0,V1198&lt;&gt;'Data Validation (ROP used only)'!$A$25),SUM(W1198:X1198),"")</f>
        <v/>
      </c>
      <c r="Z1198" s="307">
        <f>IF(OR(V1198='Data Validation (ROP used only)'!$A$25,ISBLANK(W1198),ISERROR(W1198/$I1198)),0,W1198/$I1198)</f>
        <v>0</v>
      </c>
      <c r="AA1198" s="308"/>
      <c r="AB1198" s="309" t="str" cm="1">
        <f t="array" ref="AB1198">_xlfn.IFS(AA1198="","",AA1198/I1198&gt;=2,I1198*2,AA1198/I1198&lt;2,AA1198)</f>
        <v/>
      </c>
      <c r="AC1198" s="310" t="str">
        <f t="shared" si="152"/>
        <v/>
      </c>
      <c r="AD1198" s="286"/>
      <c r="AE1198" s="305" t="str">
        <f t="shared" si="153"/>
        <v/>
      </c>
      <c r="AF1198" s="311">
        <f t="shared" si="154"/>
        <v>0</v>
      </c>
      <c r="AG1198" s="187"/>
      <c r="AH1198" s="188"/>
    </row>
    <row r="1199" spans="2:34" ht="13.8" outlineLevel="1" x14ac:dyDescent="0.25">
      <c r="B1199" s="1"/>
      <c r="C1199" s="1"/>
      <c r="D1199" s="1"/>
      <c r="E1199" s="2"/>
      <c r="F1199" s="1"/>
      <c r="G1199" s="2"/>
      <c r="H1199" s="286"/>
      <c r="I1199" s="287"/>
      <c r="J1199" s="288" t="str">
        <f t="shared" si="148"/>
        <v/>
      </c>
      <c r="K1199" s="288">
        <f t="shared" si="149"/>
        <v>0</v>
      </c>
      <c r="L1199" s="303"/>
      <c r="M1199" s="304"/>
      <c r="N1199" s="303"/>
      <c r="O1199" s="286"/>
      <c r="P1199" s="305" t="str">
        <f t="shared" si="150"/>
        <v/>
      </c>
      <c r="Q1199" s="304"/>
      <c r="R1199" s="303"/>
      <c r="S1199" s="286"/>
      <c r="T1199" s="305" t="str">
        <f t="shared" si="151"/>
        <v/>
      </c>
      <c r="U1199" s="306" t="str">
        <f t="shared" si="147"/>
        <v/>
      </c>
      <c r="V1199" s="289"/>
      <c r="W1199" s="303"/>
      <c r="X1199" s="286"/>
      <c r="Y1199" s="305" t="str">
        <f>+IF(AND(W1199&gt;0,V1199&lt;&gt;'Data Validation (ROP used only)'!$A$25),SUM(W1199:X1199),"")</f>
        <v/>
      </c>
      <c r="Z1199" s="307">
        <f>IF(OR(V1199='Data Validation (ROP used only)'!$A$25,ISBLANK(W1199),ISERROR(W1199/$I1199)),0,W1199/$I1199)</f>
        <v>0</v>
      </c>
      <c r="AA1199" s="308"/>
      <c r="AB1199" s="309" t="str" cm="1">
        <f t="array" ref="AB1199">_xlfn.IFS(AA1199="","",AA1199/I1199&gt;=2,I1199*2,AA1199/I1199&lt;2,AA1199)</f>
        <v/>
      </c>
      <c r="AC1199" s="310" t="str">
        <f t="shared" si="152"/>
        <v/>
      </c>
      <c r="AD1199" s="286"/>
      <c r="AE1199" s="305" t="str">
        <f t="shared" si="153"/>
        <v/>
      </c>
      <c r="AF1199" s="311">
        <f t="shared" si="154"/>
        <v>0</v>
      </c>
      <c r="AG1199" s="187"/>
      <c r="AH1199" s="188"/>
    </row>
    <row r="1200" spans="2:34" ht="13.8" outlineLevel="1" x14ac:dyDescent="0.25">
      <c r="B1200" s="1"/>
      <c r="C1200" s="1"/>
      <c r="D1200" s="1"/>
      <c r="E1200" s="2"/>
      <c r="F1200" s="1"/>
      <c r="G1200" s="2"/>
      <c r="H1200" s="286"/>
      <c r="I1200" s="287"/>
      <c r="J1200" s="288" t="str">
        <f t="shared" si="148"/>
        <v/>
      </c>
      <c r="K1200" s="288">
        <f t="shared" si="149"/>
        <v>0</v>
      </c>
      <c r="L1200" s="303"/>
      <c r="M1200" s="304"/>
      <c r="N1200" s="303"/>
      <c r="O1200" s="286"/>
      <c r="P1200" s="305" t="str">
        <f t="shared" si="150"/>
        <v/>
      </c>
      <c r="Q1200" s="304"/>
      <c r="R1200" s="303"/>
      <c r="S1200" s="286"/>
      <c r="T1200" s="305" t="str">
        <f t="shared" si="151"/>
        <v/>
      </c>
      <c r="U1200" s="306" t="str">
        <f t="shared" si="147"/>
        <v/>
      </c>
      <c r="V1200" s="289"/>
      <c r="W1200" s="303"/>
      <c r="X1200" s="286"/>
      <c r="Y1200" s="305" t="str">
        <f>+IF(AND(W1200&gt;0,V1200&lt;&gt;'Data Validation (ROP used only)'!$A$25),SUM(W1200:X1200),"")</f>
        <v/>
      </c>
      <c r="Z1200" s="307">
        <f>IF(OR(V1200='Data Validation (ROP used only)'!$A$25,ISBLANK(W1200),ISERROR(W1200/$I1200)),0,W1200/$I1200)</f>
        <v>0</v>
      </c>
      <c r="AA1200" s="308"/>
      <c r="AB1200" s="309" t="str" cm="1">
        <f t="array" ref="AB1200">_xlfn.IFS(AA1200="","",AA1200/I1200&gt;=2,I1200*2,AA1200/I1200&lt;2,AA1200)</f>
        <v/>
      </c>
      <c r="AC1200" s="310" t="str">
        <f t="shared" si="152"/>
        <v/>
      </c>
      <c r="AD1200" s="286"/>
      <c r="AE1200" s="305" t="str">
        <f t="shared" si="153"/>
        <v/>
      </c>
      <c r="AF1200" s="311">
        <f t="shared" si="154"/>
        <v>0</v>
      </c>
      <c r="AG1200" s="187"/>
      <c r="AH1200" s="188"/>
    </row>
    <row r="1201" spans="2:34" ht="13.8" outlineLevel="1" x14ac:dyDescent="0.25">
      <c r="B1201" s="1"/>
      <c r="C1201" s="1"/>
      <c r="D1201" s="1"/>
      <c r="E1201" s="2"/>
      <c r="F1201" s="1"/>
      <c r="G1201" s="2"/>
      <c r="H1201" s="286"/>
      <c r="I1201" s="287"/>
      <c r="J1201" s="288" t="str">
        <f t="shared" si="148"/>
        <v/>
      </c>
      <c r="K1201" s="288">
        <f t="shared" si="149"/>
        <v>0</v>
      </c>
      <c r="L1201" s="303"/>
      <c r="M1201" s="304"/>
      <c r="N1201" s="303"/>
      <c r="O1201" s="286"/>
      <c r="P1201" s="305" t="str">
        <f t="shared" si="150"/>
        <v/>
      </c>
      <c r="Q1201" s="304"/>
      <c r="R1201" s="303"/>
      <c r="S1201" s="286"/>
      <c r="T1201" s="305" t="str">
        <f t="shared" si="151"/>
        <v/>
      </c>
      <c r="U1201" s="306" t="str">
        <f t="shared" si="147"/>
        <v/>
      </c>
      <c r="V1201" s="289"/>
      <c r="W1201" s="303"/>
      <c r="X1201" s="286"/>
      <c r="Y1201" s="305" t="str">
        <f>+IF(AND(W1201&gt;0,V1201&lt;&gt;'Data Validation (ROP used only)'!$A$25),SUM(W1201:X1201),"")</f>
        <v/>
      </c>
      <c r="Z1201" s="307">
        <f>IF(OR(V1201='Data Validation (ROP used only)'!$A$25,ISBLANK(W1201),ISERROR(W1201/$I1201)),0,W1201/$I1201)</f>
        <v>0</v>
      </c>
      <c r="AA1201" s="308"/>
      <c r="AB1201" s="309" t="str" cm="1">
        <f t="array" ref="AB1201">_xlfn.IFS(AA1201="","",AA1201/I1201&gt;=2,I1201*2,AA1201/I1201&lt;2,AA1201)</f>
        <v/>
      </c>
      <c r="AC1201" s="310" t="str">
        <f t="shared" si="152"/>
        <v/>
      </c>
      <c r="AD1201" s="286"/>
      <c r="AE1201" s="305" t="str">
        <f t="shared" si="153"/>
        <v/>
      </c>
      <c r="AF1201" s="311">
        <f t="shared" si="154"/>
        <v>0</v>
      </c>
      <c r="AG1201" s="187"/>
      <c r="AH1201" s="188"/>
    </row>
    <row r="1202" spans="2:34" ht="13.8" outlineLevel="1" x14ac:dyDescent="0.25">
      <c r="B1202" s="1"/>
      <c r="C1202" s="1"/>
      <c r="D1202" s="1"/>
      <c r="E1202" s="2"/>
      <c r="F1202" s="1"/>
      <c r="G1202" s="2"/>
      <c r="H1202" s="286"/>
      <c r="I1202" s="287"/>
      <c r="J1202" s="288" t="str">
        <f t="shared" si="148"/>
        <v/>
      </c>
      <c r="K1202" s="288">
        <f t="shared" si="149"/>
        <v>0</v>
      </c>
      <c r="L1202" s="303"/>
      <c r="M1202" s="304"/>
      <c r="N1202" s="303"/>
      <c r="O1202" s="286"/>
      <c r="P1202" s="305" t="str">
        <f t="shared" si="150"/>
        <v/>
      </c>
      <c r="Q1202" s="304"/>
      <c r="R1202" s="303"/>
      <c r="S1202" s="286"/>
      <c r="T1202" s="305" t="str">
        <f t="shared" si="151"/>
        <v/>
      </c>
      <c r="U1202" s="306" t="str">
        <f t="shared" si="147"/>
        <v/>
      </c>
      <c r="V1202" s="289"/>
      <c r="W1202" s="303"/>
      <c r="X1202" s="286"/>
      <c r="Y1202" s="305" t="str">
        <f>+IF(AND(W1202&gt;0,V1202&lt;&gt;'Data Validation (ROP used only)'!$A$25),SUM(W1202:X1202),"")</f>
        <v/>
      </c>
      <c r="Z1202" s="307">
        <f>IF(OR(V1202='Data Validation (ROP used only)'!$A$25,ISBLANK(W1202),ISERROR(W1202/$I1202)),0,W1202/$I1202)</f>
        <v>0</v>
      </c>
      <c r="AA1202" s="308"/>
      <c r="AB1202" s="309" t="str" cm="1">
        <f t="array" ref="AB1202">_xlfn.IFS(AA1202="","",AA1202/I1202&gt;=2,I1202*2,AA1202/I1202&lt;2,AA1202)</f>
        <v/>
      </c>
      <c r="AC1202" s="310" t="str">
        <f t="shared" si="152"/>
        <v/>
      </c>
      <c r="AD1202" s="286"/>
      <c r="AE1202" s="305" t="str">
        <f t="shared" si="153"/>
        <v/>
      </c>
      <c r="AF1202" s="311">
        <f t="shared" si="154"/>
        <v>0</v>
      </c>
      <c r="AG1202" s="187"/>
      <c r="AH1202" s="188"/>
    </row>
    <row r="1203" spans="2:34" ht="13.8" outlineLevel="1" x14ac:dyDescent="0.25">
      <c r="B1203" s="1"/>
      <c r="C1203" s="1"/>
      <c r="D1203" s="1"/>
      <c r="E1203" s="2"/>
      <c r="F1203" s="1"/>
      <c r="G1203" s="2"/>
      <c r="H1203" s="286"/>
      <c r="I1203" s="287"/>
      <c r="J1203" s="288" t="str">
        <f t="shared" si="148"/>
        <v/>
      </c>
      <c r="K1203" s="288">
        <f t="shared" si="149"/>
        <v>0</v>
      </c>
      <c r="L1203" s="303"/>
      <c r="M1203" s="304"/>
      <c r="N1203" s="303"/>
      <c r="O1203" s="286"/>
      <c r="P1203" s="305" t="str">
        <f t="shared" si="150"/>
        <v/>
      </c>
      <c r="Q1203" s="304"/>
      <c r="R1203" s="303"/>
      <c r="S1203" s="286"/>
      <c r="T1203" s="305" t="str">
        <f t="shared" si="151"/>
        <v/>
      </c>
      <c r="U1203" s="306" t="str">
        <f t="shared" si="147"/>
        <v/>
      </c>
      <c r="V1203" s="289"/>
      <c r="W1203" s="303"/>
      <c r="X1203" s="286"/>
      <c r="Y1203" s="305" t="str">
        <f>+IF(AND(W1203&gt;0,V1203&lt;&gt;'Data Validation (ROP used only)'!$A$25),SUM(W1203:X1203),"")</f>
        <v/>
      </c>
      <c r="Z1203" s="307">
        <f>IF(OR(V1203='Data Validation (ROP used only)'!$A$25,ISBLANK(W1203),ISERROR(W1203/$I1203)),0,W1203/$I1203)</f>
        <v>0</v>
      </c>
      <c r="AA1203" s="308"/>
      <c r="AB1203" s="309" t="str" cm="1">
        <f t="array" ref="AB1203">_xlfn.IFS(AA1203="","",AA1203/I1203&gt;=2,I1203*2,AA1203/I1203&lt;2,AA1203)</f>
        <v/>
      </c>
      <c r="AC1203" s="310" t="str">
        <f t="shared" si="152"/>
        <v/>
      </c>
      <c r="AD1203" s="286"/>
      <c r="AE1203" s="305" t="str">
        <f t="shared" si="153"/>
        <v/>
      </c>
      <c r="AF1203" s="311">
        <f t="shared" si="154"/>
        <v>0</v>
      </c>
      <c r="AG1203" s="187"/>
      <c r="AH1203" s="188"/>
    </row>
    <row r="1204" spans="2:34" ht="13.8" outlineLevel="1" x14ac:dyDescent="0.25">
      <c r="B1204" s="1"/>
      <c r="C1204" s="1"/>
      <c r="D1204" s="1"/>
      <c r="E1204" s="2"/>
      <c r="F1204" s="1"/>
      <c r="G1204" s="2"/>
      <c r="H1204" s="286"/>
      <c r="I1204" s="287"/>
      <c r="J1204" s="288" t="str">
        <f t="shared" si="148"/>
        <v/>
      </c>
      <c r="K1204" s="288">
        <f t="shared" si="149"/>
        <v>0</v>
      </c>
      <c r="L1204" s="303"/>
      <c r="M1204" s="304"/>
      <c r="N1204" s="303"/>
      <c r="O1204" s="286"/>
      <c r="P1204" s="305" t="str">
        <f t="shared" si="150"/>
        <v/>
      </c>
      <c r="Q1204" s="304"/>
      <c r="R1204" s="303"/>
      <c r="S1204" s="286"/>
      <c r="T1204" s="305" t="str">
        <f t="shared" si="151"/>
        <v/>
      </c>
      <c r="U1204" s="306" t="str">
        <f t="shared" si="147"/>
        <v/>
      </c>
      <c r="V1204" s="289"/>
      <c r="W1204" s="303"/>
      <c r="X1204" s="286"/>
      <c r="Y1204" s="305" t="str">
        <f>+IF(AND(W1204&gt;0,V1204&lt;&gt;'Data Validation (ROP used only)'!$A$25),SUM(W1204:X1204),"")</f>
        <v/>
      </c>
      <c r="Z1204" s="307">
        <f>IF(OR(V1204='Data Validation (ROP used only)'!$A$25,ISBLANK(W1204),ISERROR(W1204/$I1204)),0,W1204/$I1204)</f>
        <v>0</v>
      </c>
      <c r="AA1204" s="308"/>
      <c r="AB1204" s="309" t="str" cm="1">
        <f t="array" ref="AB1204">_xlfn.IFS(AA1204="","",AA1204/I1204&gt;=2,I1204*2,AA1204/I1204&lt;2,AA1204)</f>
        <v/>
      </c>
      <c r="AC1204" s="310" t="str">
        <f t="shared" si="152"/>
        <v/>
      </c>
      <c r="AD1204" s="286"/>
      <c r="AE1204" s="305" t="str">
        <f t="shared" si="153"/>
        <v/>
      </c>
      <c r="AF1204" s="311">
        <f t="shared" si="154"/>
        <v>0</v>
      </c>
      <c r="AG1204" s="187"/>
      <c r="AH1204" s="188"/>
    </row>
    <row r="1205" spans="2:34" ht="13.8" outlineLevel="1" x14ac:dyDescent="0.25">
      <c r="B1205" s="1"/>
      <c r="C1205" s="1"/>
      <c r="D1205" s="1"/>
      <c r="E1205" s="2"/>
      <c r="F1205" s="1"/>
      <c r="G1205" s="2"/>
      <c r="H1205" s="286"/>
      <c r="I1205" s="287"/>
      <c r="J1205" s="288" t="str">
        <f t="shared" si="148"/>
        <v/>
      </c>
      <c r="K1205" s="288">
        <f t="shared" si="149"/>
        <v>0</v>
      </c>
      <c r="L1205" s="303"/>
      <c r="M1205" s="304"/>
      <c r="N1205" s="303"/>
      <c r="O1205" s="286"/>
      <c r="P1205" s="305" t="str">
        <f t="shared" si="150"/>
        <v/>
      </c>
      <c r="Q1205" s="304"/>
      <c r="R1205" s="303"/>
      <c r="S1205" s="286"/>
      <c r="T1205" s="305" t="str">
        <f t="shared" si="151"/>
        <v/>
      </c>
      <c r="U1205" s="306" t="str">
        <f t="shared" si="147"/>
        <v/>
      </c>
      <c r="V1205" s="289"/>
      <c r="W1205" s="303"/>
      <c r="X1205" s="286"/>
      <c r="Y1205" s="305" t="str">
        <f>+IF(AND(W1205&gt;0,V1205&lt;&gt;'Data Validation (ROP used only)'!$A$25),SUM(W1205:X1205),"")</f>
        <v/>
      </c>
      <c r="Z1205" s="307">
        <f>IF(OR(V1205='Data Validation (ROP used only)'!$A$25,ISBLANK(W1205),ISERROR(W1205/$I1205)),0,W1205/$I1205)</f>
        <v>0</v>
      </c>
      <c r="AA1205" s="308"/>
      <c r="AB1205" s="309" t="str" cm="1">
        <f t="array" ref="AB1205">_xlfn.IFS(AA1205="","",AA1205/I1205&gt;=2,I1205*2,AA1205/I1205&lt;2,AA1205)</f>
        <v/>
      </c>
      <c r="AC1205" s="310" t="str">
        <f t="shared" si="152"/>
        <v/>
      </c>
      <c r="AD1205" s="286"/>
      <c r="AE1205" s="305" t="str">
        <f t="shared" si="153"/>
        <v/>
      </c>
      <c r="AF1205" s="311">
        <f t="shared" si="154"/>
        <v>0</v>
      </c>
      <c r="AG1205" s="187"/>
      <c r="AH1205" s="188"/>
    </row>
    <row r="1206" spans="2:34" ht="13.8" outlineLevel="1" x14ac:dyDescent="0.25">
      <c r="B1206" s="1"/>
      <c r="C1206" s="1"/>
      <c r="D1206" s="1"/>
      <c r="E1206" s="2"/>
      <c r="F1206" s="1"/>
      <c r="G1206" s="2"/>
      <c r="H1206" s="286"/>
      <c r="I1206" s="287"/>
      <c r="J1206" s="288" t="str">
        <f t="shared" si="148"/>
        <v/>
      </c>
      <c r="K1206" s="288">
        <f t="shared" si="149"/>
        <v>0</v>
      </c>
      <c r="L1206" s="303"/>
      <c r="M1206" s="304"/>
      <c r="N1206" s="303"/>
      <c r="O1206" s="286"/>
      <c r="P1206" s="305" t="str">
        <f t="shared" si="150"/>
        <v/>
      </c>
      <c r="Q1206" s="304"/>
      <c r="R1206" s="303"/>
      <c r="S1206" s="286"/>
      <c r="T1206" s="305" t="str">
        <f t="shared" si="151"/>
        <v/>
      </c>
      <c r="U1206" s="306" t="str">
        <f t="shared" si="147"/>
        <v/>
      </c>
      <c r="V1206" s="289"/>
      <c r="W1206" s="303"/>
      <c r="X1206" s="286"/>
      <c r="Y1206" s="305" t="str">
        <f>+IF(AND(W1206&gt;0,V1206&lt;&gt;'Data Validation (ROP used only)'!$A$25),SUM(W1206:X1206),"")</f>
        <v/>
      </c>
      <c r="Z1206" s="307">
        <f>IF(OR(V1206='Data Validation (ROP used only)'!$A$25,ISBLANK(W1206),ISERROR(W1206/$I1206)),0,W1206/$I1206)</f>
        <v>0</v>
      </c>
      <c r="AA1206" s="308"/>
      <c r="AB1206" s="309" t="str" cm="1">
        <f t="array" ref="AB1206">_xlfn.IFS(AA1206="","",AA1206/I1206&gt;=2,I1206*2,AA1206/I1206&lt;2,AA1206)</f>
        <v/>
      </c>
      <c r="AC1206" s="310" t="str">
        <f t="shared" si="152"/>
        <v/>
      </c>
      <c r="AD1206" s="286"/>
      <c r="AE1206" s="305" t="str">
        <f t="shared" si="153"/>
        <v/>
      </c>
      <c r="AF1206" s="311">
        <f t="shared" si="154"/>
        <v>0</v>
      </c>
      <c r="AG1206" s="187"/>
      <c r="AH1206" s="188"/>
    </row>
    <row r="1207" spans="2:34" ht="13.8" outlineLevel="1" x14ac:dyDescent="0.25">
      <c r="B1207" s="1"/>
      <c r="C1207" s="1"/>
      <c r="D1207" s="1"/>
      <c r="E1207" s="2"/>
      <c r="F1207" s="1"/>
      <c r="G1207" s="2"/>
      <c r="H1207" s="286"/>
      <c r="I1207" s="287"/>
      <c r="J1207" s="288" t="str">
        <f t="shared" si="148"/>
        <v/>
      </c>
      <c r="K1207" s="288">
        <f t="shared" si="149"/>
        <v>0</v>
      </c>
      <c r="L1207" s="303"/>
      <c r="M1207" s="304"/>
      <c r="N1207" s="303"/>
      <c r="O1207" s="286"/>
      <c r="P1207" s="305" t="str">
        <f t="shared" si="150"/>
        <v/>
      </c>
      <c r="Q1207" s="304"/>
      <c r="R1207" s="303"/>
      <c r="S1207" s="286"/>
      <c r="T1207" s="305" t="str">
        <f t="shared" si="151"/>
        <v/>
      </c>
      <c r="U1207" s="306" t="str">
        <f t="shared" si="147"/>
        <v/>
      </c>
      <c r="V1207" s="289"/>
      <c r="W1207" s="303"/>
      <c r="X1207" s="286"/>
      <c r="Y1207" s="305" t="str">
        <f>+IF(AND(W1207&gt;0,V1207&lt;&gt;'Data Validation (ROP used only)'!$A$25),SUM(W1207:X1207),"")</f>
        <v/>
      </c>
      <c r="Z1207" s="307">
        <f>IF(OR(V1207='Data Validation (ROP used only)'!$A$25,ISBLANK(W1207),ISERROR(W1207/$I1207)),0,W1207/$I1207)</f>
        <v>0</v>
      </c>
      <c r="AA1207" s="308"/>
      <c r="AB1207" s="309" t="str" cm="1">
        <f t="array" ref="AB1207">_xlfn.IFS(AA1207="","",AA1207/I1207&gt;=2,I1207*2,AA1207/I1207&lt;2,AA1207)</f>
        <v/>
      </c>
      <c r="AC1207" s="310" t="str">
        <f t="shared" si="152"/>
        <v/>
      </c>
      <c r="AD1207" s="286"/>
      <c r="AE1207" s="305" t="str">
        <f t="shared" si="153"/>
        <v/>
      </c>
      <c r="AF1207" s="311">
        <f t="shared" si="154"/>
        <v>0</v>
      </c>
      <c r="AG1207" s="187"/>
      <c r="AH1207" s="188"/>
    </row>
    <row r="1208" spans="2:34" ht="13.8" outlineLevel="1" x14ac:dyDescent="0.25">
      <c r="B1208" s="1"/>
      <c r="C1208" s="1"/>
      <c r="D1208" s="1"/>
      <c r="E1208" s="2"/>
      <c r="F1208" s="1"/>
      <c r="G1208" s="2"/>
      <c r="H1208" s="286"/>
      <c r="I1208" s="287"/>
      <c r="J1208" s="288" t="str">
        <f t="shared" si="148"/>
        <v/>
      </c>
      <c r="K1208" s="288">
        <f t="shared" si="149"/>
        <v>0</v>
      </c>
      <c r="L1208" s="303"/>
      <c r="M1208" s="304"/>
      <c r="N1208" s="303"/>
      <c r="O1208" s="286"/>
      <c r="P1208" s="305" t="str">
        <f t="shared" si="150"/>
        <v/>
      </c>
      <c r="Q1208" s="304"/>
      <c r="R1208" s="303"/>
      <c r="S1208" s="286"/>
      <c r="T1208" s="305" t="str">
        <f t="shared" si="151"/>
        <v/>
      </c>
      <c r="U1208" s="306" t="str">
        <f t="shared" si="147"/>
        <v/>
      </c>
      <c r="V1208" s="289"/>
      <c r="W1208" s="303"/>
      <c r="X1208" s="286"/>
      <c r="Y1208" s="305" t="str">
        <f>+IF(AND(W1208&gt;0,V1208&lt;&gt;'Data Validation (ROP used only)'!$A$25),SUM(W1208:X1208),"")</f>
        <v/>
      </c>
      <c r="Z1208" s="307">
        <f>IF(OR(V1208='Data Validation (ROP used only)'!$A$25,ISBLANK(W1208),ISERROR(W1208/$I1208)),0,W1208/$I1208)</f>
        <v>0</v>
      </c>
      <c r="AA1208" s="308"/>
      <c r="AB1208" s="309" t="str" cm="1">
        <f t="array" ref="AB1208">_xlfn.IFS(AA1208="","",AA1208/I1208&gt;=2,I1208*2,AA1208/I1208&lt;2,AA1208)</f>
        <v/>
      </c>
      <c r="AC1208" s="310" t="str">
        <f t="shared" si="152"/>
        <v/>
      </c>
      <c r="AD1208" s="286"/>
      <c r="AE1208" s="305" t="str">
        <f t="shared" si="153"/>
        <v/>
      </c>
      <c r="AF1208" s="311">
        <f t="shared" si="154"/>
        <v>0</v>
      </c>
      <c r="AG1208" s="187"/>
      <c r="AH1208" s="188"/>
    </row>
    <row r="1209" spans="2:34" ht="13.8" outlineLevel="1" x14ac:dyDescent="0.25">
      <c r="B1209" s="1"/>
      <c r="C1209" s="1"/>
      <c r="D1209" s="1"/>
      <c r="E1209" s="2"/>
      <c r="F1209" s="1"/>
      <c r="G1209" s="2"/>
      <c r="H1209" s="286"/>
      <c r="I1209" s="287"/>
      <c r="J1209" s="288" t="str">
        <f t="shared" si="148"/>
        <v/>
      </c>
      <c r="K1209" s="288">
        <f t="shared" si="149"/>
        <v>0</v>
      </c>
      <c r="L1209" s="303"/>
      <c r="M1209" s="304"/>
      <c r="N1209" s="303"/>
      <c r="O1209" s="286"/>
      <c r="P1209" s="305" t="str">
        <f t="shared" si="150"/>
        <v/>
      </c>
      <c r="Q1209" s="304"/>
      <c r="R1209" s="303"/>
      <c r="S1209" s="286"/>
      <c r="T1209" s="305" t="str">
        <f t="shared" si="151"/>
        <v/>
      </c>
      <c r="U1209" s="306" t="str">
        <f t="shared" si="147"/>
        <v/>
      </c>
      <c r="V1209" s="289"/>
      <c r="W1209" s="303"/>
      <c r="X1209" s="286"/>
      <c r="Y1209" s="305" t="str">
        <f>+IF(AND(W1209&gt;0,V1209&lt;&gt;'Data Validation (ROP used only)'!$A$25),SUM(W1209:X1209),"")</f>
        <v/>
      </c>
      <c r="Z1209" s="307">
        <f>IF(OR(V1209='Data Validation (ROP used only)'!$A$25,ISBLANK(W1209),ISERROR(W1209/$I1209)),0,W1209/$I1209)</f>
        <v>0</v>
      </c>
      <c r="AA1209" s="308"/>
      <c r="AB1209" s="309" t="str" cm="1">
        <f t="array" ref="AB1209">_xlfn.IFS(AA1209="","",AA1209/I1209&gt;=2,I1209*2,AA1209/I1209&lt;2,AA1209)</f>
        <v/>
      </c>
      <c r="AC1209" s="310" t="str">
        <f t="shared" si="152"/>
        <v/>
      </c>
      <c r="AD1209" s="286"/>
      <c r="AE1209" s="305" t="str">
        <f t="shared" si="153"/>
        <v/>
      </c>
      <c r="AF1209" s="311">
        <f t="shared" si="154"/>
        <v>0</v>
      </c>
      <c r="AG1209" s="187"/>
      <c r="AH1209" s="188"/>
    </row>
    <row r="1210" spans="2:34" ht="13.8" outlineLevel="1" x14ac:dyDescent="0.25">
      <c r="B1210" s="1"/>
      <c r="C1210" s="1"/>
      <c r="D1210" s="1"/>
      <c r="E1210" s="2"/>
      <c r="F1210" s="1"/>
      <c r="G1210" s="2"/>
      <c r="H1210" s="286"/>
      <c r="I1210" s="287"/>
      <c r="J1210" s="288" t="str">
        <f t="shared" si="148"/>
        <v/>
      </c>
      <c r="K1210" s="288">
        <f t="shared" si="149"/>
        <v>0</v>
      </c>
      <c r="L1210" s="303"/>
      <c r="M1210" s="304"/>
      <c r="N1210" s="303"/>
      <c r="O1210" s="286"/>
      <c r="P1210" s="305" t="str">
        <f t="shared" si="150"/>
        <v/>
      </c>
      <c r="Q1210" s="304"/>
      <c r="R1210" s="303"/>
      <c r="S1210" s="286"/>
      <c r="T1210" s="305" t="str">
        <f t="shared" si="151"/>
        <v/>
      </c>
      <c r="U1210" s="306" t="str">
        <f t="shared" si="147"/>
        <v/>
      </c>
      <c r="V1210" s="289"/>
      <c r="W1210" s="303"/>
      <c r="X1210" s="286"/>
      <c r="Y1210" s="305" t="str">
        <f>+IF(AND(W1210&gt;0,V1210&lt;&gt;'Data Validation (ROP used only)'!$A$25),SUM(W1210:X1210),"")</f>
        <v/>
      </c>
      <c r="Z1210" s="307">
        <f>IF(OR(V1210='Data Validation (ROP used only)'!$A$25,ISBLANK(W1210),ISERROR(W1210/$I1210)),0,W1210/$I1210)</f>
        <v>0</v>
      </c>
      <c r="AA1210" s="308"/>
      <c r="AB1210" s="309" t="str" cm="1">
        <f t="array" ref="AB1210">_xlfn.IFS(AA1210="","",AA1210/I1210&gt;=2,I1210*2,AA1210/I1210&lt;2,AA1210)</f>
        <v/>
      </c>
      <c r="AC1210" s="310" t="str">
        <f t="shared" si="152"/>
        <v/>
      </c>
      <c r="AD1210" s="286"/>
      <c r="AE1210" s="305" t="str">
        <f t="shared" si="153"/>
        <v/>
      </c>
      <c r="AF1210" s="311">
        <f t="shared" si="154"/>
        <v>0</v>
      </c>
      <c r="AG1210" s="187"/>
      <c r="AH1210" s="188"/>
    </row>
    <row r="1211" spans="2:34" ht="13.8" outlineLevel="1" x14ac:dyDescent="0.25">
      <c r="B1211" s="1"/>
      <c r="C1211" s="1"/>
      <c r="D1211" s="1"/>
      <c r="E1211" s="2"/>
      <c r="F1211" s="1"/>
      <c r="G1211" s="2"/>
      <c r="H1211" s="286"/>
      <c r="I1211" s="287"/>
      <c r="J1211" s="288" t="str">
        <f t="shared" si="148"/>
        <v/>
      </c>
      <c r="K1211" s="288">
        <f t="shared" si="149"/>
        <v>0</v>
      </c>
      <c r="L1211" s="303"/>
      <c r="M1211" s="304"/>
      <c r="N1211" s="303"/>
      <c r="O1211" s="286"/>
      <c r="P1211" s="305" t="str">
        <f t="shared" si="150"/>
        <v/>
      </c>
      <c r="Q1211" s="304"/>
      <c r="R1211" s="303"/>
      <c r="S1211" s="286"/>
      <c r="T1211" s="305" t="str">
        <f t="shared" si="151"/>
        <v/>
      </c>
      <c r="U1211" s="306" t="str">
        <f t="shared" si="147"/>
        <v/>
      </c>
      <c r="V1211" s="289"/>
      <c r="W1211" s="303"/>
      <c r="X1211" s="286"/>
      <c r="Y1211" s="305" t="str">
        <f>+IF(AND(W1211&gt;0,V1211&lt;&gt;'Data Validation (ROP used only)'!$A$25),SUM(W1211:X1211),"")</f>
        <v/>
      </c>
      <c r="Z1211" s="307">
        <f>IF(OR(V1211='Data Validation (ROP used only)'!$A$25,ISBLANK(W1211),ISERROR(W1211/$I1211)),0,W1211/$I1211)</f>
        <v>0</v>
      </c>
      <c r="AA1211" s="308"/>
      <c r="AB1211" s="309" t="str" cm="1">
        <f t="array" ref="AB1211">_xlfn.IFS(AA1211="","",AA1211/I1211&gt;=2,I1211*2,AA1211/I1211&lt;2,AA1211)</f>
        <v/>
      </c>
      <c r="AC1211" s="310" t="str">
        <f t="shared" si="152"/>
        <v/>
      </c>
      <c r="AD1211" s="286"/>
      <c r="AE1211" s="305" t="str">
        <f t="shared" si="153"/>
        <v/>
      </c>
      <c r="AF1211" s="311">
        <f t="shared" si="154"/>
        <v>0</v>
      </c>
      <c r="AG1211" s="187"/>
      <c r="AH1211" s="188"/>
    </row>
    <row r="1212" spans="2:34" ht="13.8" outlineLevel="1" x14ac:dyDescent="0.25">
      <c r="B1212" s="1"/>
      <c r="C1212" s="1"/>
      <c r="D1212" s="1"/>
      <c r="E1212" s="2"/>
      <c r="F1212" s="1"/>
      <c r="G1212" s="2"/>
      <c r="H1212" s="286"/>
      <c r="I1212" s="287"/>
      <c r="J1212" s="288" t="str">
        <f t="shared" si="148"/>
        <v/>
      </c>
      <c r="K1212" s="288">
        <f t="shared" si="149"/>
        <v>0</v>
      </c>
      <c r="L1212" s="303"/>
      <c r="M1212" s="304"/>
      <c r="N1212" s="303"/>
      <c r="O1212" s="286"/>
      <c r="P1212" s="305" t="str">
        <f t="shared" si="150"/>
        <v/>
      </c>
      <c r="Q1212" s="304"/>
      <c r="R1212" s="303"/>
      <c r="S1212" s="286"/>
      <c r="T1212" s="305" t="str">
        <f t="shared" si="151"/>
        <v/>
      </c>
      <c r="U1212" s="306" t="str">
        <f t="shared" si="147"/>
        <v/>
      </c>
      <c r="V1212" s="289"/>
      <c r="W1212" s="303"/>
      <c r="X1212" s="286"/>
      <c r="Y1212" s="305" t="str">
        <f>+IF(AND(W1212&gt;0,V1212&lt;&gt;'Data Validation (ROP used only)'!$A$25),SUM(W1212:X1212),"")</f>
        <v/>
      </c>
      <c r="Z1212" s="307">
        <f>IF(OR(V1212='Data Validation (ROP used only)'!$A$25,ISBLANK(W1212),ISERROR(W1212/$I1212)),0,W1212/$I1212)</f>
        <v>0</v>
      </c>
      <c r="AA1212" s="308"/>
      <c r="AB1212" s="309" t="str" cm="1">
        <f t="array" ref="AB1212">_xlfn.IFS(AA1212="","",AA1212/I1212&gt;=2,I1212*2,AA1212/I1212&lt;2,AA1212)</f>
        <v/>
      </c>
      <c r="AC1212" s="310" t="str">
        <f t="shared" si="152"/>
        <v/>
      </c>
      <c r="AD1212" s="286"/>
      <c r="AE1212" s="305" t="str">
        <f t="shared" si="153"/>
        <v/>
      </c>
      <c r="AF1212" s="311">
        <f t="shared" si="154"/>
        <v>0</v>
      </c>
      <c r="AG1212" s="187"/>
      <c r="AH1212" s="188"/>
    </row>
    <row r="1213" spans="2:34" ht="13.8" outlineLevel="1" x14ac:dyDescent="0.25">
      <c r="B1213" s="1"/>
      <c r="C1213" s="1"/>
      <c r="D1213" s="1"/>
      <c r="E1213" s="2"/>
      <c r="F1213" s="1"/>
      <c r="G1213" s="2"/>
      <c r="H1213" s="286"/>
      <c r="I1213" s="287"/>
      <c r="J1213" s="288" t="str">
        <f t="shared" si="148"/>
        <v/>
      </c>
      <c r="K1213" s="288">
        <f t="shared" si="149"/>
        <v>0</v>
      </c>
      <c r="L1213" s="303"/>
      <c r="M1213" s="304"/>
      <c r="N1213" s="303"/>
      <c r="O1213" s="286"/>
      <c r="P1213" s="305" t="str">
        <f t="shared" si="150"/>
        <v/>
      </c>
      <c r="Q1213" s="304"/>
      <c r="R1213" s="303"/>
      <c r="S1213" s="286"/>
      <c r="T1213" s="305" t="str">
        <f t="shared" si="151"/>
        <v/>
      </c>
      <c r="U1213" s="306" t="str">
        <f t="shared" si="147"/>
        <v/>
      </c>
      <c r="V1213" s="289"/>
      <c r="W1213" s="303"/>
      <c r="X1213" s="286"/>
      <c r="Y1213" s="305" t="str">
        <f>+IF(AND(W1213&gt;0,V1213&lt;&gt;'Data Validation (ROP used only)'!$A$25),SUM(W1213:X1213),"")</f>
        <v/>
      </c>
      <c r="Z1213" s="307">
        <f>IF(OR(V1213='Data Validation (ROP used only)'!$A$25,ISBLANK(W1213),ISERROR(W1213/$I1213)),0,W1213/$I1213)</f>
        <v>0</v>
      </c>
      <c r="AA1213" s="308"/>
      <c r="AB1213" s="309" t="str" cm="1">
        <f t="array" ref="AB1213">_xlfn.IFS(AA1213="","",AA1213/I1213&gt;=2,I1213*2,AA1213/I1213&lt;2,AA1213)</f>
        <v/>
      </c>
      <c r="AC1213" s="310" t="str">
        <f t="shared" si="152"/>
        <v/>
      </c>
      <c r="AD1213" s="286"/>
      <c r="AE1213" s="305" t="str">
        <f t="shared" si="153"/>
        <v/>
      </c>
      <c r="AF1213" s="311">
        <f t="shared" si="154"/>
        <v>0</v>
      </c>
      <c r="AG1213" s="187"/>
      <c r="AH1213" s="188"/>
    </row>
    <row r="1214" spans="2:34" ht="13.8" outlineLevel="1" x14ac:dyDescent="0.25">
      <c r="B1214" s="1"/>
      <c r="C1214" s="1"/>
      <c r="D1214" s="1"/>
      <c r="E1214" s="2"/>
      <c r="F1214" s="1"/>
      <c r="G1214" s="2"/>
      <c r="H1214" s="286"/>
      <c r="I1214" s="287"/>
      <c r="J1214" s="288" t="str">
        <f t="shared" si="148"/>
        <v/>
      </c>
      <c r="K1214" s="288">
        <f t="shared" si="149"/>
        <v>0</v>
      </c>
      <c r="L1214" s="303"/>
      <c r="M1214" s="304"/>
      <c r="N1214" s="303"/>
      <c r="O1214" s="286"/>
      <c r="P1214" s="305" t="str">
        <f t="shared" si="150"/>
        <v/>
      </c>
      <c r="Q1214" s="304"/>
      <c r="R1214" s="303"/>
      <c r="S1214" s="286"/>
      <c r="T1214" s="305" t="str">
        <f t="shared" si="151"/>
        <v/>
      </c>
      <c r="U1214" s="306" t="str">
        <f t="shared" si="147"/>
        <v/>
      </c>
      <c r="V1214" s="289"/>
      <c r="W1214" s="303"/>
      <c r="X1214" s="286"/>
      <c r="Y1214" s="305" t="str">
        <f>+IF(AND(W1214&gt;0,V1214&lt;&gt;'Data Validation (ROP used only)'!$A$25),SUM(W1214:X1214),"")</f>
        <v/>
      </c>
      <c r="Z1214" s="307">
        <f>IF(OR(V1214='Data Validation (ROP used only)'!$A$25,ISBLANK(W1214),ISERROR(W1214/$I1214)),0,W1214/$I1214)</f>
        <v>0</v>
      </c>
      <c r="AA1214" s="308"/>
      <c r="AB1214" s="309" t="str" cm="1">
        <f t="array" ref="AB1214">_xlfn.IFS(AA1214="","",AA1214/I1214&gt;=2,I1214*2,AA1214/I1214&lt;2,AA1214)</f>
        <v/>
      </c>
      <c r="AC1214" s="310" t="str">
        <f t="shared" si="152"/>
        <v/>
      </c>
      <c r="AD1214" s="286"/>
      <c r="AE1214" s="305" t="str">
        <f t="shared" si="153"/>
        <v/>
      </c>
      <c r="AF1214" s="311">
        <f t="shared" si="154"/>
        <v>0</v>
      </c>
      <c r="AG1214" s="187"/>
      <c r="AH1214" s="188"/>
    </row>
    <row r="1215" spans="2:34" ht="13.8" outlineLevel="1" x14ac:dyDescent="0.25">
      <c r="B1215" s="1"/>
      <c r="C1215" s="1"/>
      <c r="D1215" s="1"/>
      <c r="E1215" s="2"/>
      <c r="F1215" s="1"/>
      <c r="G1215" s="2"/>
      <c r="H1215" s="286"/>
      <c r="I1215" s="287"/>
      <c r="J1215" s="288" t="str">
        <f t="shared" si="148"/>
        <v/>
      </c>
      <c r="K1215" s="288">
        <f t="shared" si="149"/>
        <v>0</v>
      </c>
      <c r="L1215" s="303"/>
      <c r="M1215" s="304"/>
      <c r="N1215" s="303"/>
      <c r="O1215" s="286"/>
      <c r="P1215" s="305" t="str">
        <f t="shared" si="150"/>
        <v/>
      </c>
      <c r="Q1215" s="304"/>
      <c r="R1215" s="303"/>
      <c r="S1215" s="286"/>
      <c r="T1215" s="305" t="str">
        <f t="shared" si="151"/>
        <v/>
      </c>
      <c r="U1215" s="306" t="str">
        <f t="shared" si="147"/>
        <v/>
      </c>
      <c r="V1215" s="289"/>
      <c r="W1215" s="303"/>
      <c r="X1215" s="286"/>
      <c r="Y1215" s="305" t="str">
        <f>+IF(AND(W1215&gt;0,V1215&lt;&gt;'Data Validation (ROP used only)'!$A$25),SUM(W1215:X1215),"")</f>
        <v/>
      </c>
      <c r="Z1215" s="307">
        <f>IF(OR(V1215='Data Validation (ROP used only)'!$A$25,ISBLANK(W1215),ISERROR(W1215/$I1215)),0,W1215/$I1215)</f>
        <v>0</v>
      </c>
      <c r="AA1215" s="308"/>
      <c r="AB1215" s="309" t="str" cm="1">
        <f t="array" ref="AB1215">_xlfn.IFS(AA1215="","",AA1215/I1215&gt;=2,I1215*2,AA1215/I1215&lt;2,AA1215)</f>
        <v/>
      </c>
      <c r="AC1215" s="310" t="str">
        <f t="shared" si="152"/>
        <v/>
      </c>
      <c r="AD1215" s="286"/>
      <c r="AE1215" s="305" t="str">
        <f t="shared" si="153"/>
        <v/>
      </c>
      <c r="AF1215" s="311">
        <f t="shared" si="154"/>
        <v>0</v>
      </c>
      <c r="AG1215" s="187"/>
      <c r="AH1215" s="188"/>
    </row>
    <row r="1216" spans="2:34" ht="13.8" outlineLevel="1" x14ac:dyDescent="0.25">
      <c r="B1216" s="1"/>
      <c r="C1216" s="1"/>
      <c r="D1216" s="1"/>
      <c r="E1216" s="2"/>
      <c r="F1216" s="1"/>
      <c r="G1216" s="2"/>
      <c r="H1216" s="286"/>
      <c r="I1216" s="287"/>
      <c r="J1216" s="288" t="str">
        <f t="shared" si="148"/>
        <v/>
      </c>
      <c r="K1216" s="288">
        <f t="shared" si="149"/>
        <v>0</v>
      </c>
      <c r="L1216" s="303"/>
      <c r="M1216" s="304"/>
      <c r="N1216" s="303"/>
      <c r="O1216" s="286"/>
      <c r="P1216" s="305" t="str">
        <f t="shared" si="150"/>
        <v/>
      </c>
      <c r="Q1216" s="304"/>
      <c r="R1216" s="303"/>
      <c r="S1216" s="286"/>
      <c r="T1216" s="305" t="str">
        <f t="shared" si="151"/>
        <v/>
      </c>
      <c r="U1216" s="306" t="str">
        <f t="shared" si="147"/>
        <v/>
      </c>
      <c r="V1216" s="289"/>
      <c r="W1216" s="303"/>
      <c r="X1216" s="286"/>
      <c r="Y1216" s="305" t="str">
        <f>+IF(AND(W1216&gt;0,V1216&lt;&gt;'Data Validation (ROP used only)'!$A$25),SUM(W1216:X1216),"")</f>
        <v/>
      </c>
      <c r="Z1216" s="307">
        <f>IF(OR(V1216='Data Validation (ROP used only)'!$A$25,ISBLANK(W1216),ISERROR(W1216/$I1216)),0,W1216/$I1216)</f>
        <v>0</v>
      </c>
      <c r="AA1216" s="308"/>
      <c r="AB1216" s="309" t="str" cm="1">
        <f t="array" ref="AB1216">_xlfn.IFS(AA1216="","",AA1216/I1216&gt;=2,I1216*2,AA1216/I1216&lt;2,AA1216)</f>
        <v/>
      </c>
      <c r="AC1216" s="310" t="str">
        <f t="shared" si="152"/>
        <v/>
      </c>
      <c r="AD1216" s="286"/>
      <c r="AE1216" s="305" t="str">
        <f t="shared" si="153"/>
        <v/>
      </c>
      <c r="AF1216" s="311">
        <f t="shared" si="154"/>
        <v>0</v>
      </c>
      <c r="AG1216" s="187"/>
      <c r="AH1216" s="188"/>
    </row>
    <row r="1217" spans="2:34" ht="13.8" outlineLevel="1" x14ac:dyDescent="0.25">
      <c r="B1217" s="1"/>
      <c r="C1217" s="1"/>
      <c r="D1217" s="1"/>
      <c r="E1217" s="2"/>
      <c r="F1217" s="1"/>
      <c r="G1217" s="2"/>
      <c r="H1217" s="286"/>
      <c r="I1217" s="287"/>
      <c r="J1217" s="288" t="str">
        <f t="shared" si="148"/>
        <v/>
      </c>
      <c r="K1217" s="288">
        <f t="shared" si="149"/>
        <v>0</v>
      </c>
      <c r="L1217" s="303"/>
      <c r="M1217" s="304"/>
      <c r="N1217" s="303"/>
      <c r="O1217" s="286"/>
      <c r="P1217" s="305" t="str">
        <f t="shared" si="150"/>
        <v/>
      </c>
      <c r="Q1217" s="304"/>
      <c r="R1217" s="303"/>
      <c r="S1217" s="286"/>
      <c r="T1217" s="305" t="str">
        <f t="shared" si="151"/>
        <v/>
      </c>
      <c r="U1217" s="306" t="str">
        <f t="shared" si="147"/>
        <v/>
      </c>
      <c r="V1217" s="289"/>
      <c r="W1217" s="303"/>
      <c r="X1217" s="286"/>
      <c r="Y1217" s="305" t="str">
        <f>+IF(AND(W1217&gt;0,V1217&lt;&gt;'Data Validation (ROP used only)'!$A$25),SUM(W1217:X1217),"")</f>
        <v/>
      </c>
      <c r="Z1217" s="307">
        <f>IF(OR(V1217='Data Validation (ROP used only)'!$A$25,ISBLANK(W1217),ISERROR(W1217/$I1217)),0,W1217/$I1217)</f>
        <v>0</v>
      </c>
      <c r="AA1217" s="308"/>
      <c r="AB1217" s="309" t="str" cm="1">
        <f t="array" ref="AB1217">_xlfn.IFS(AA1217="","",AA1217/I1217&gt;=2,I1217*2,AA1217/I1217&lt;2,AA1217)</f>
        <v/>
      </c>
      <c r="AC1217" s="310" t="str">
        <f t="shared" si="152"/>
        <v/>
      </c>
      <c r="AD1217" s="286"/>
      <c r="AE1217" s="305" t="str">
        <f t="shared" si="153"/>
        <v/>
      </c>
      <c r="AF1217" s="311">
        <f t="shared" si="154"/>
        <v>0</v>
      </c>
      <c r="AG1217" s="187"/>
      <c r="AH1217" s="188"/>
    </row>
    <row r="1218" spans="2:34" ht="13.8" outlineLevel="1" x14ac:dyDescent="0.25">
      <c r="B1218" s="1"/>
      <c r="C1218" s="1"/>
      <c r="D1218" s="1"/>
      <c r="E1218" s="2"/>
      <c r="F1218" s="1"/>
      <c r="G1218" s="2"/>
      <c r="H1218" s="286"/>
      <c r="I1218" s="287"/>
      <c r="J1218" s="288" t="str">
        <f t="shared" si="148"/>
        <v/>
      </c>
      <c r="K1218" s="288">
        <f t="shared" si="149"/>
        <v>0</v>
      </c>
      <c r="L1218" s="303"/>
      <c r="M1218" s="304"/>
      <c r="N1218" s="303"/>
      <c r="O1218" s="286"/>
      <c r="P1218" s="305" t="str">
        <f t="shared" si="150"/>
        <v/>
      </c>
      <c r="Q1218" s="304"/>
      <c r="R1218" s="303"/>
      <c r="S1218" s="286"/>
      <c r="T1218" s="305" t="str">
        <f t="shared" si="151"/>
        <v/>
      </c>
      <c r="U1218" s="306" t="str">
        <f t="shared" si="147"/>
        <v/>
      </c>
      <c r="V1218" s="289"/>
      <c r="W1218" s="303"/>
      <c r="X1218" s="286"/>
      <c r="Y1218" s="305" t="str">
        <f>+IF(AND(W1218&gt;0,V1218&lt;&gt;'Data Validation (ROP used only)'!$A$25),SUM(W1218:X1218),"")</f>
        <v/>
      </c>
      <c r="Z1218" s="307">
        <f>IF(OR(V1218='Data Validation (ROP used only)'!$A$25,ISBLANK(W1218),ISERROR(W1218/$I1218)),0,W1218/$I1218)</f>
        <v>0</v>
      </c>
      <c r="AA1218" s="308"/>
      <c r="AB1218" s="309" t="str" cm="1">
        <f t="array" ref="AB1218">_xlfn.IFS(AA1218="","",AA1218/I1218&gt;=2,I1218*2,AA1218/I1218&lt;2,AA1218)</f>
        <v/>
      </c>
      <c r="AC1218" s="310" t="str">
        <f t="shared" si="152"/>
        <v/>
      </c>
      <c r="AD1218" s="286"/>
      <c r="AE1218" s="305" t="str">
        <f t="shared" si="153"/>
        <v/>
      </c>
      <c r="AF1218" s="311">
        <f t="shared" si="154"/>
        <v>0</v>
      </c>
      <c r="AG1218" s="187"/>
      <c r="AH1218" s="188"/>
    </row>
    <row r="1219" spans="2:34" ht="13.8" outlineLevel="1" x14ac:dyDescent="0.25">
      <c r="B1219" s="1"/>
      <c r="C1219" s="1"/>
      <c r="D1219" s="1"/>
      <c r="E1219" s="2"/>
      <c r="F1219" s="1"/>
      <c r="G1219" s="2"/>
      <c r="H1219" s="286"/>
      <c r="I1219" s="287"/>
      <c r="J1219" s="288" t="str">
        <f t="shared" si="148"/>
        <v/>
      </c>
      <c r="K1219" s="288">
        <f t="shared" si="149"/>
        <v>0</v>
      </c>
      <c r="L1219" s="303"/>
      <c r="M1219" s="304"/>
      <c r="N1219" s="303"/>
      <c r="O1219" s="286"/>
      <c r="P1219" s="305" t="str">
        <f t="shared" si="150"/>
        <v/>
      </c>
      <c r="Q1219" s="304"/>
      <c r="R1219" s="303"/>
      <c r="S1219" s="286"/>
      <c r="T1219" s="305" t="str">
        <f t="shared" si="151"/>
        <v/>
      </c>
      <c r="U1219" s="306" t="str">
        <f t="shared" si="147"/>
        <v/>
      </c>
      <c r="V1219" s="289"/>
      <c r="W1219" s="303"/>
      <c r="X1219" s="286"/>
      <c r="Y1219" s="305" t="str">
        <f>+IF(AND(W1219&gt;0,V1219&lt;&gt;'Data Validation (ROP used only)'!$A$25),SUM(W1219:X1219),"")</f>
        <v/>
      </c>
      <c r="Z1219" s="307">
        <f>IF(OR(V1219='Data Validation (ROP used only)'!$A$25,ISBLANK(W1219),ISERROR(W1219/$I1219)),0,W1219/$I1219)</f>
        <v>0</v>
      </c>
      <c r="AA1219" s="308"/>
      <c r="AB1219" s="309" t="str" cm="1">
        <f t="array" ref="AB1219">_xlfn.IFS(AA1219="","",AA1219/I1219&gt;=2,I1219*2,AA1219/I1219&lt;2,AA1219)</f>
        <v/>
      </c>
      <c r="AC1219" s="310" t="str">
        <f t="shared" si="152"/>
        <v/>
      </c>
      <c r="AD1219" s="286"/>
      <c r="AE1219" s="305" t="str">
        <f t="shared" si="153"/>
        <v/>
      </c>
      <c r="AF1219" s="311">
        <f t="shared" si="154"/>
        <v>0</v>
      </c>
      <c r="AG1219" s="187"/>
      <c r="AH1219" s="188"/>
    </row>
    <row r="1220" spans="2:34" ht="13.8" outlineLevel="1" x14ac:dyDescent="0.25">
      <c r="B1220" s="1"/>
      <c r="C1220" s="1"/>
      <c r="D1220" s="1"/>
      <c r="E1220" s="2"/>
      <c r="F1220" s="1"/>
      <c r="G1220" s="2"/>
      <c r="H1220" s="286"/>
      <c r="I1220" s="287"/>
      <c r="J1220" s="288" t="str">
        <f t="shared" si="148"/>
        <v/>
      </c>
      <c r="K1220" s="288">
        <f t="shared" si="149"/>
        <v>0</v>
      </c>
      <c r="L1220" s="303"/>
      <c r="M1220" s="304"/>
      <c r="N1220" s="303"/>
      <c r="O1220" s="286"/>
      <c r="P1220" s="305" t="str">
        <f t="shared" si="150"/>
        <v/>
      </c>
      <c r="Q1220" s="304"/>
      <c r="R1220" s="303"/>
      <c r="S1220" s="286"/>
      <c r="T1220" s="305" t="str">
        <f t="shared" si="151"/>
        <v/>
      </c>
      <c r="U1220" s="306" t="str">
        <f t="shared" si="147"/>
        <v/>
      </c>
      <c r="V1220" s="289"/>
      <c r="W1220" s="303"/>
      <c r="X1220" s="286"/>
      <c r="Y1220" s="305" t="str">
        <f>+IF(AND(W1220&gt;0,V1220&lt;&gt;'Data Validation (ROP used only)'!$A$25),SUM(W1220:X1220),"")</f>
        <v/>
      </c>
      <c r="Z1220" s="307">
        <f>IF(OR(V1220='Data Validation (ROP used only)'!$A$25,ISBLANK(W1220),ISERROR(W1220/$I1220)),0,W1220/$I1220)</f>
        <v>0</v>
      </c>
      <c r="AA1220" s="308"/>
      <c r="AB1220" s="309" t="str" cm="1">
        <f t="array" ref="AB1220">_xlfn.IFS(AA1220="","",AA1220/I1220&gt;=2,I1220*2,AA1220/I1220&lt;2,AA1220)</f>
        <v/>
      </c>
      <c r="AC1220" s="310" t="str">
        <f t="shared" si="152"/>
        <v/>
      </c>
      <c r="AD1220" s="286"/>
      <c r="AE1220" s="305" t="str">
        <f t="shared" si="153"/>
        <v/>
      </c>
      <c r="AF1220" s="311">
        <f t="shared" si="154"/>
        <v>0</v>
      </c>
      <c r="AG1220" s="187"/>
      <c r="AH1220" s="188"/>
    </row>
    <row r="1221" spans="2:34" ht="13.8" outlineLevel="1" x14ac:dyDescent="0.25">
      <c r="B1221" s="1"/>
      <c r="C1221" s="1"/>
      <c r="D1221" s="1"/>
      <c r="E1221" s="2"/>
      <c r="F1221" s="1"/>
      <c r="G1221" s="2"/>
      <c r="H1221" s="286"/>
      <c r="I1221" s="287"/>
      <c r="J1221" s="288" t="str">
        <f t="shared" si="148"/>
        <v/>
      </c>
      <c r="K1221" s="288">
        <f t="shared" si="149"/>
        <v>0</v>
      </c>
      <c r="L1221" s="303"/>
      <c r="M1221" s="304"/>
      <c r="N1221" s="303"/>
      <c r="O1221" s="286"/>
      <c r="P1221" s="305" t="str">
        <f t="shared" si="150"/>
        <v/>
      </c>
      <c r="Q1221" s="304"/>
      <c r="R1221" s="303"/>
      <c r="S1221" s="286"/>
      <c r="T1221" s="305" t="str">
        <f t="shared" si="151"/>
        <v/>
      </c>
      <c r="U1221" s="306" t="str">
        <f t="shared" si="147"/>
        <v/>
      </c>
      <c r="V1221" s="289"/>
      <c r="W1221" s="303"/>
      <c r="X1221" s="286"/>
      <c r="Y1221" s="305" t="str">
        <f>+IF(AND(W1221&gt;0,V1221&lt;&gt;'Data Validation (ROP used only)'!$A$25),SUM(W1221:X1221),"")</f>
        <v/>
      </c>
      <c r="Z1221" s="307">
        <f>IF(OR(V1221='Data Validation (ROP used only)'!$A$25,ISBLANK(W1221),ISERROR(W1221/$I1221)),0,W1221/$I1221)</f>
        <v>0</v>
      </c>
      <c r="AA1221" s="308"/>
      <c r="AB1221" s="309" t="str" cm="1">
        <f t="array" ref="AB1221">_xlfn.IFS(AA1221="","",AA1221/I1221&gt;=2,I1221*2,AA1221/I1221&lt;2,AA1221)</f>
        <v/>
      </c>
      <c r="AC1221" s="310" t="str">
        <f t="shared" si="152"/>
        <v/>
      </c>
      <c r="AD1221" s="286"/>
      <c r="AE1221" s="305" t="str">
        <f t="shared" si="153"/>
        <v/>
      </c>
      <c r="AF1221" s="311">
        <f t="shared" si="154"/>
        <v>0</v>
      </c>
      <c r="AG1221" s="187"/>
      <c r="AH1221" s="188"/>
    </row>
    <row r="1222" spans="2:34" ht="13.8" outlineLevel="1" x14ac:dyDescent="0.25">
      <c r="B1222" s="1"/>
      <c r="C1222" s="1"/>
      <c r="D1222" s="1"/>
      <c r="E1222" s="2"/>
      <c r="F1222" s="1"/>
      <c r="G1222" s="2"/>
      <c r="H1222" s="286"/>
      <c r="I1222" s="287"/>
      <c r="J1222" s="288" t="str">
        <f t="shared" si="148"/>
        <v/>
      </c>
      <c r="K1222" s="288">
        <f t="shared" si="149"/>
        <v>0</v>
      </c>
      <c r="L1222" s="303"/>
      <c r="M1222" s="304"/>
      <c r="N1222" s="303"/>
      <c r="O1222" s="286"/>
      <c r="P1222" s="305" t="str">
        <f t="shared" si="150"/>
        <v/>
      </c>
      <c r="Q1222" s="304"/>
      <c r="R1222" s="303"/>
      <c r="S1222" s="286"/>
      <c r="T1222" s="305" t="str">
        <f t="shared" si="151"/>
        <v/>
      </c>
      <c r="U1222" s="306" t="str">
        <f t="shared" si="147"/>
        <v/>
      </c>
      <c r="V1222" s="289"/>
      <c r="W1222" s="303"/>
      <c r="X1222" s="286"/>
      <c r="Y1222" s="305" t="str">
        <f>+IF(AND(W1222&gt;0,V1222&lt;&gt;'Data Validation (ROP used only)'!$A$25),SUM(W1222:X1222),"")</f>
        <v/>
      </c>
      <c r="Z1222" s="307">
        <f>IF(OR(V1222='Data Validation (ROP used only)'!$A$25,ISBLANK(W1222),ISERROR(W1222/$I1222)),0,W1222/$I1222)</f>
        <v>0</v>
      </c>
      <c r="AA1222" s="308"/>
      <c r="AB1222" s="309" t="str" cm="1">
        <f t="array" ref="AB1222">_xlfn.IFS(AA1222="","",AA1222/I1222&gt;=2,I1222*2,AA1222/I1222&lt;2,AA1222)</f>
        <v/>
      </c>
      <c r="AC1222" s="310" t="str">
        <f t="shared" si="152"/>
        <v/>
      </c>
      <c r="AD1222" s="286"/>
      <c r="AE1222" s="305" t="str">
        <f t="shared" si="153"/>
        <v/>
      </c>
      <c r="AF1222" s="311">
        <f t="shared" si="154"/>
        <v>0</v>
      </c>
      <c r="AG1222" s="187"/>
      <c r="AH1222" s="188"/>
    </row>
    <row r="1223" spans="2:34" ht="13.8" outlineLevel="1" x14ac:dyDescent="0.25">
      <c r="B1223" s="1"/>
      <c r="C1223" s="1"/>
      <c r="D1223" s="1"/>
      <c r="E1223" s="2"/>
      <c r="F1223" s="1"/>
      <c r="G1223" s="2"/>
      <c r="H1223" s="286"/>
      <c r="I1223" s="287"/>
      <c r="J1223" s="288" t="str">
        <f t="shared" si="148"/>
        <v/>
      </c>
      <c r="K1223" s="288">
        <f t="shared" si="149"/>
        <v>0</v>
      </c>
      <c r="L1223" s="303"/>
      <c r="M1223" s="304"/>
      <c r="N1223" s="303"/>
      <c r="O1223" s="286"/>
      <c r="P1223" s="305" t="str">
        <f t="shared" si="150"/>
        <v/>
      </c>
      <c r="Q1223" s="304"/>
      <c r="R1223" s="303"/>
      <c r="S1223" s="286"/>
      <c r="T1223" s="305" t="str">
        <f t="shared" si="151"/>
        <v/>
      </c>
      <c r="U1223" s="306" t="str">
        <f t="shared" si="147"/>
        <v/>
      </c>
      <c r="V1223" s="289"/>
      <c r="W1223" s="303"/>
      <c r="X1223" s="286"/>
      <c r="Y1223" s="305" t="str">
        <f>+IF(AND(W1223&gt;0,V1223&lt;&gt;'Data Validation (ROP used only)'!$A$25),SUM(W1223:X1223),"")</f>
        <v/>
      </c>
      <c r="Z1223" s="307">
        <f>IF(OR(V1223='Data Validation (ROP used only)'!$A$25,ISBLANK(W1223),ISERROR(W1223/$I1223)),0,W1223/$I1223)</f>
        <v>0</v>
      </c>
      <c r="AA1223" s="308"/>
      <c r="AB1223" s="309" t="str" cm="1">
        <f t="array" ref="AB1223">_xlfn.IFS(AA1223="","",AA1223/I1223&gt;=2,I1223*2,AA1223/I1223&lt;2,AA1223)</f>
        <v/>
      </c>
      <c r="AC1223" s="310" t="str">
        <f t="shared" si="152"/>
        <v/>
      </c>
      <c r="AD1223" s="286"/>
      <c r="AE1223" s="305" t="str">
        <f t="shared" si="153"/>
        <v/>
      </c>
      <c r="AF1223" s="311">
        <f t="shared" si="154"/>
        <v>0</v>
      </c>
      <c r="AG1223" s="187"/>
      <c r="AH1223" s="188"/>
    </row>
    <row r="1224" spans="2:34" ht="13.8" outlineLevel="1" x14ac:dyDescent="0.25">
      <c r="B1224" s="1"/>
      <c r="C1224" s="1"/>
      <c r="D1224" s="1"/>
      <c r="E1224" s="2"/>
      <c r="F1224" s="1"/>
      <c r="G1224" s="2"/>
      <c r="H1224" s="286"/>
      <c r="I1224" s="287"/>
      <c r="J1224" s="288" t="str">
        <f t="shared" si="148"/>
        <v/>
      </c>
      <c r="K1224" s="288">
        <f t="shared" si="149"/>
        <v>0</v>
      </c>
      <c r="L1224" s="303"/>
      <c r="M1224" s="304"/>
      <c r="N1224" s="303"/>
      <c r="O1224" s="286"/>
      <c r="P1224" s="305" t="str">
        <f t="shared" si="150"/>
        <v/>
      </c>
      <c r="Q1224" s="304"/>
      <c r="R1224" s="303"/>
      <c r="S1224" s="286"/>
      <c r="T1224" s="305" t="str">
        <f t="shared" si="151"/>
        <v/>
      </c>
      <c r="U1224" s="306" t="str">
        <f t="shared" si="147"/>
        <v/>
      </c>
      <c r="V1224" s="289"/>
      <c r="W1224" s="303"/>
      <c r="X1224" s="286"/>
      <c r="Y1224" s="305" t="str">
        <f>+IF(AND(W1224&gt;0,V1224&lt;&gt;'Data Validation (ROP used only)'!$A$25),SUM(W1224:X1224),"")</f>
        <v/>
      </c>
      <c r="Z1224" s="307">
        <f>IF(OR(V1224='Data Validation (ROP used only)'!$A$25,ISBLANK(W1224),ISERROR(W1224/$I1224)),0,W1224/$I1224)</f>
        <v>0</v>
      </c>
      <c r="AA1224" s="308"/>
      <c r="AB1224" s="309" t="str" cm="1">
        <f t="array" ref="AB1224">_xlfn.IFS(AA1224="","",AA1224/I1224&gt;=2,I1224*2,AA1224/I1224&lt;2,AA1224)</f>
        <v/>
      </c>
      <c r="AC1224" s="310" t="str">
        <f t="shared" si="152"/>
        <v/>
      </c>
      <c r="AD1224" s="286"/>
      <c r="AE1224" s="305" t="str">
        <f t="shared" si="153"/>
        <v/>
      </c>
      <c r="AF1224" s="311">
        <f t="shared" si="154"/>
        <v>0</v>
      </c>
      <c r="AG1224" s="187"/>
      <c r="AH1224" s="188"/>
    </row>
    <row r="1225" spans="2:34" ht="13.8" outlineLevel="1" x14ac:dyDescent="0.25">
      <c r="B1225" s="1"/>
      <c r="C1225" s="1"/>
      <c r="D1225" s="1"/>
      <c r="E1225" s="2"/>
      <c r="F1225" s="1"/>
      <c r="G1225" s="2"/>
      <c r="H1225" s="286"/>
      <c r="I1225" s="287"/>
      <c r="J1225" s="288" t="str">
        <f t="shared" si="148"/>
        <v/>
      </c>
      <c r="K1225" s="288">
        <f t="shared" si="149"/>
        <v>0</v>
      </c>
      <c r="L1225" s="303"/>
      <c r="M1225" s="304"/>
      <c r="N1225" s="303"/>
      <c r="O1225" s="286"/>
      <c r="P1225" s="305" t="str">
        <f t="shared" si="150"/>
        <v/>
      </c>
      <c r="Q1225" s="304"/>
      <c r="R1225" s="303"/>
      <c r="S1225" s="286"/>
      <c r="T1225" s="305" t="str">
        <f t="shared" si="151"/>
        <v/>
      </c>
      <c r="U1225" s="306" t="str">
        <f t="shared" si="147"/>
        <v/>
      </c>
      <c r="V1225" s="289"/>
      <c r="W1225" s="303"/>
      <c r="X1225" s="286"/>
      <c r="Y1225" s="305" t="str">
        <f>+IF(AND(W1225&gt;0,V1225&lt;&gt;'Data Validation (ROP used only)'!$A$25),SUM(W1225:X1225),"")</f>
        <v/>
      </c>
      <c r="Z1225" s="307">
        <f>IF(OR(V1225='Data Validation (ROP used only)'!$A$25,ISBLANK(W1225),ISERROR(W1225/$I1225)),0,W1225/$I1225)</f>
        <v>0</v>
      </c>
      <c r="AA1225" s="308"/>
      <c r="AB1225" s="309" t="str" cm="1">
        <f t="array" ref="AB1225">_xlfn.IFS(AA1225="","",AA1225/I1225&gt;=2,I1225*2,AA1225/I1225&lt;2,AA1225)</f>
        <v/>
      </c>
      <c r="AC1225" s="310" t="str">
        <f t="shared" si="152"/>
        <v/>
      </c>
      <c r="AD1225" s="286"/>
      <c r="AE1225" s="305" t="str">
        <f t="shared" si="153"/>
        <v/>
      </c>
      <c r="AF1225" s="311">
        <f t="shared" si="154"/>
        <v>0</v>
      </c>
      <c r="AG1225" s="187"/>
      <c r="AH1225" s="188"/>
    </row>
    <row r="1226" spans="2:34" ht="13.8" outlineLevel="1" x14ac:dyDescent="0.25">
      <c r="B1226" s="1"/>
      <c r="C1226" s="1"/>
      <c r="D1226" s="1"/>
      <c r="E1226" s="2"/>
      <c r="F1226" s="1"/>
      <c r="G1226" s="2"/>
      <c r="H1226" s="286"/>
      <c r="I1226" s="287"/>
      <c r="J1226" s="288" t="str">
        <f t="shared" si="148"/>
        <v/>
      </c>
      <c r="K1226" s="288">
        <f t="shared" si="149"/>
        <v>0</v>
      </c>
      <c r="L1226" s="303"/>
      <c r="M1226" s="304"/>
      <c r="N1226" s="303"/>
      <c r="O1226" s="286"/>
      <c r="P1226" s="305" t="str">
        <f t="shared" si="150"/>
        <v/>
      </c>
      <c r="Q1226" s="304"/>
      <c r="R1226" s="303"/>
      <c r="S1226" s="286"/>
      <c r="T1226" s="305" t="str">
        <f t="shared" si="151"/>
        <v/>
      </c>
      <c r="U1226" s="306" t="str">
        <f t="shared" ref="U1226:U1289" si="155">IF(ISERROR(R1226/$I1226),"",R1226/$I1226)</f>
        <v/>
      </c>
      <c r="V1226" s="289"/>
      <c r="W1226" s="303"/>
      <c r="X1226" s="286"/>
      <c r="Y1226" s="305" t="str">
        <f>+IF(AND(W1226&gt;0,V1226&lt;&gt;'Data Validation (ROP used only)'!$A$25),SUM(W1226:X1226),"")</f>
        <v/>
      </c>
      <c r="Z1226" s="307">
        <f>IF(OR(V1226='Data Validation (ROP used only)'!$A$25,ISBLANK(W1226),ISERROR(W1226/$I1226)),0,W1226/$I1226)</f>
        <v>0</v>
      </c>
      <c r="AA1226" s="308"/>
      <c r="AB1226" s="309" t="str" cm="1">
        <f t="array" ref="AB1226">_xlfn.IFS(AA1226="","",AA1226/I1226&gt;=2,I1226*2,AA1226/I1226&lt;2,AA1226)</f>
        <v/>
      </c>
      <c r="AC1226" s="310" t="str">
        <f t="shared" si="152"/>
        <v/>
      </c>
      <c r="AD1226" s="286"/>
      <c r="AE1226" s="305" t="str">
        <f t="shared" si="153"/>
        <v/>
      </c>
      <c r="AF1226" s="311">
        <f t="shared" si="154"/>
        <v>0</v>
      </c>
      <c r="AG1226" s="187"/>
      <c r="AH1226" s="188"/>
    </row>
    <row r="1227" spans="2:34" ht="13.8" outlineLevel="1" x14ac:dyDescent="0.25">
      <c r="B1227" s="1"/>
      <c r="C1227" s="1"/>
      <c r="D1227" s="1"/>
      <c r="E1227" s="2"/>
      <c r="F1227" s="1"/>
      <c r="G1227" s="2"/>
      <c r="H1227" s="286"/>
      <c r="I1227" s="287"/>
      <c r="J1227" s="288" t="str">
        <f t="shared" ref="J1227:J1290" si="156">IF(ISERROR(H1227/C1227),"",H1227/C1227)</f>
        <v/>
      </c>
      <c r="K1227" s="288">
        <f t="shared" ref="K1227:K1290" si="157">IF(ISERROR(I1227/1754.5),"",I1227/1754.5)</f>
        <v>0</v>
      </c>
      <c r="L1227" s="303"/>
      <c r="M1227" s="304"/>
      <c r="N1227" s="303"/>
      <c r="O1227" s="286"/>
      <c r="P1227" s="305" t="str">
        <f t="shared" ref="P1227:P1290" si="158">+IF(N1227+O1227&gt;0,+N1227+O1227,"")</f>
        <v/>
      </c>
      <c r="Q1227" s="304"/>
      <c r="R1227" s="303"/>
      <c r="S1227" s="286"/>
      <c r="T1227" s="305" t="str">
        <f t="shared" ref="T1227:T1290" si="159">+IF((R1227+S1227)&gt;0,+R1227+S1227,"")</f>
        <v/>
      </c>
      <c r="U1227" s="306" t="str">
        <f t="shared" si="155"/>
        <v/>
      </c>
      <c r="V1227" s="289"/>
      <c r="W1227" s="303"/>
      <c r="X1227" s="286"/>
      <c r="Y1227" s="305" t="str">
        <f>+IF(AND(W1227&gt;0,V1227&lt;&gt;'Data Validation (ROP used only)'!$A$25),SUM(W1227:X1227),"")</f>
        <v/>
      </c>
      <c r="Z1227" s="307">
        <f>IF(OR(V1227='Data Validation (ROP used only)'!$A$25,ISBLANK(W1227),ISERROR(W1227/$I1227)),0,W1227/$I1227)</f>
        <v>0</v>
      </c>
      <c r="AA1227" s="308"/>
      <c r="AB1227" s="309" t="str" cm="1">
        <f t="array" ref="AB1227">_xlfn.IFS(AA1227="","",AA1227/I1227&gt;=2,I1227*2,AA1227/I1227&lt;2,AA1227)</f>
        <v/>
      </c>
      <c r="AC1227" s="310" t="str">
        <f t="shared" ref="AC1227:AC1290" si="160">IF(ISBLANK(AA1227),"",AA1227-AB1227)</f>
        <v/>
      </c>
      <c r="AD1227" s="286"/>
      <c r="AE1227" s="305" t="str">
        <f t="shared" ref="AE1227:AE1290" si="161">IF(AA1227=0,"",AA1227+AD1227)</f>
        <v/>
      </c>
      <c r="AF1227" s="311">
        <f t="shared" ref="AF1227:AF1290" si="162">IF(ISERROR(AA1227/$I1227),0,AA1227/$I1227)</f>
        <v>0</v>
      </c>
      <c r="AG1227" s="187"/>
      <c r="AH1227" s="188"/>
    </row>
    <row r="1228" spans="2:34" ht="13.8" outlineLevel="1" x14ac:dyDescent="0.25">
      <c r="B1228" s="1"/>
      <c r="C1228" s="1"/>
      <c r="D1228" s="1"/>
      <c r="E1228" s="2"/>
      <c r="F1228" s="1"/>
      <c r="G1228" s="2"/>
      <c r="H1228" s="286"/>
      <c r="I1228" s="287"/>
      <c r="J1228" s="288" t="str">
        <f t="shared" si="156"/>
        <v/>
      </c>
      <c r="K1228" s="288">
        <f t="shared" si="157"/>
        <v>0</v>
      </c>
      <c r="L1228" s="303"/>
      <c r="M1228" s="304"/>
      <c r="N1228" s="303"/>
      <c r="O1228" s="286"/>
      <c r="P1228" s="305" t="str">
        <f t="shared" si="158"/>
        <v/>
      </c>
      <c r="Q1228" s="304"/>
      <c r="R1228" s="303"/>
      <c r="S1228" s="286"/>
      <c r="T1228" s="305" t="str">
        <f t="shared" si="159"/>
        <v/>
      </c>
      <c r="U1228" s="306" t="str">
        <f t="shared" si="155"/>
        <v/>
      </c>
      <c r="V1228" s="289"/>
      <c r="W1228" s="303"/>
      <c r="X1228" s="286"/>
      <c r="Y1228" s="305" t="str">
        <f>+IF(AND(W1228&gt;0,V1228&lt;&gt;'Data Validation (ROP used only)'!$A$25),SUM(W1228:X1228),"")</f>
        <v/>
      </c>
      <c r="Z1228" s="307">
        <f>IF(OR(V1228='Data Validation (ROP used only)'!$A$25,ISBLANK(W1228),ISERROR(W1228/$I1228)),0,W1228/$I1228)</f>
        <v>0</v>
      </c>
      <c r="AA1228" s="308"/>
      <c r="AB1228" s="309" t="str" cm="1">
        <f t="array" ref="AB1228">_xlfn.IFS(AA1228="","",AA1228/I1228&gt;=2,I1228*2,AA1228/I1228&lt;2,AA1228)</f>
        <v/>
      </c>
      <c r="AC1228" s="310" t="str">
        <f t="shared" si="160"/>
        <v/>
      </c>
      <c r="AD1228" s="286"/>
      <c r="AE1228" s="305" t="str">
        <f t="shared" si="161"/>
        <v/>
      </c>
      <c r="AF1228" s="311">
        <f t="shared" si="162"/>
        <v>0</v>
      </c>
      <c r="AG1228" s="187"/>
      <c r="AH1228" s="188"/>
    </row>
    <row r="1229" spans="2:34" ht="13.8" outlineLevel="1" x14ac:dyDescent="0.25">
      <c r="B1229" s="1"/>
      <c r="C1229" s="1"/>
      <c r="D1229" s="1"/>
      <c r="E1229" s="2"/>
      <c r="F1229" s="1"/>
      <c r="G1229" s="2"/>
      <c r="H1229" s="286"/>
      <c r="I1229" s="287"/>
      <c r="J1229" s="288" t="str">
        <f t="shared" si="156"/>
        <v/>
      </c>
      <c r="K1229" s="288">
        <f t="shared" si="157"/>
        <v>0</v>
      </c>
      <c r="L1229" s="303"/>
      <c r="M1229" s="304"/>
      <c r="N1229" s="303"/>
      <c r="O1229" s="286"/>
      <c r="P1229" s="305" t="str">
        <f t="shared" si="158"/>
        <v/>
      </c>
      <c r="Q1229" s="304"/>
      <c r="R1229" s="303"/>
      <c r="S1229" s="286"/>
      <c r="T1229" s="305" t="str">
        <f t="shared" si="159"/>
        <v/>
      </c>
      <c r="U1229" s="306" t="str">
        <f t="shared" si="155"/>
        <v/>
      </c>
      <c r="V1229" s="289"/>
      <c r="W1229" s="303"/>
      <c r="X1229" s="286"/>
      <c r="Y1229" s="305" t="str">
        <f>+IF(AND(W1229&gt;0,V1229&lt;&gt;'Data Validation (ROP used only)'!$A$25),SUM(W1229:X1229),"")</f>
        <v/>
      </c>
      <c r="Z1229" s="307">
        <f>IF(OR(V1229='Data Validation (ROP used only)'!$A$25,ISBLANK(W1229),ISERROR(W1229/$I1229)),0,W1229/$I1229)</f>
        <v>0</v>
      </c>
      <c r="AA1229" s="308"/>
      <c r="AB1229" s="309" t="str" cm="1">
        <f t="array" ref="AB1229">_xlfn.IFS(AA1229="","",AA1229/I1229&gt;=2,I1229*2,AA1229/I1229&lt;2,AA1229)</f>
        <v/>
      </c>
      <c r="AC1229" s="310" t="str">
        <f t="shared" si="160"/>
        <v/>
      </c>
      <c r="AD1229" s="286"/>
      <c r="AE1229" s="305" t="str">
        <f t="shared" si="161"/>
        <v/>
      </c>
      <c r="AF1229" s="311">
        <f t="shared" si="162"/>
        <v>0</v>
      </c>
      <c r="AG1229" s="187"/>
      <c r="AH1229" s="188"/>
    </row>
    <row r="1230" spans="2:34" ht="13.8" outlineLevel="1" x14ac:dyDescent="0.25">
      <c r="B1230" s="1"/>
      <c r="C1230" s="1"/>
      <c r="D1230" s="1"/>
      <c r="E1230" s="2"/>
      <c r="F1230" s="1"/>
      <c r="G1230" s="2"/>
      <c r="H1230" s="286"/>
      <c r="I1230" s="287"/>
      <c r="J1230" s="288" t="str">
        <f t="shared" si="156"/>
        <v/>
      </c>
      <c r="K1230" s="288">
        <f t="shared" si="157"/>
        <v>0</v>
      </c>
      <c r="L1230" s="303"/>
      <c r="M1230" s="304"/>
      <c r="N1230" s="303"/>
      <c r="O1230" s="286"/>
      <c r="P1230" s="305" t="str">
        <f t="shared" si="158"/>
        <v/>
      </c>
      <c r="Q1230" s="304"/>
      <c r="R1230" s="303"/>
      <c r="S1230" s="286"/>
      <c r="T1230" s="305" t="str">
        <f t="shared" si="159"/>
        <v/>
      </c>
      <c r="U1230" s="306" t="str">
        <f t="shared" si="155"/>
        <v/>
      </c>
      <c r="V1230" s="289"/>
      <c r="W1230" s="303"/>
      <c r="X1230" s="286"/>
      <c r="Y1230" s="305" t="str">
        <f>+IF(AND(W1230&gt;0,V1230&lt;&gt;'Data Validation (ROP used only)'!$A$25),SUM(W1230:X1230),"")</f>
        <v/>
      </c>
      <c r="Z1230" s="307">
        <f>IF(OR(V1230='Data Validation (ROP used only)'!$A$25,ISBLANK(W1230),ISERROR(W1230/$I1230)),0,W1230/$I1230)</f>
        <v>0</v>
      </c>
      <c r="AA1230" s="308"/>
      <c r="AB1230" s="309" t="str" cm="1">
        <f t="array" ref="AB1230">_xlfn.IFS(AA1230="","",AA1230/I1230&gt;=2,I1230*2,AA1230/I1230&lt;2,AA1230)</f>
        <v/>
      </c>
      <c r="AC1230" s="310" t="str">
        <f t="shared" si="160"/>
        <v/>
      </c>
      <c r="AD1230" s="286"/>
      <c r="AE1230" s="305" t="str">
        <f t="shared" si="161"/>
        <v/>
      </c>
      <c r="AF1230" s="311">
        <f t="shared" si="162"/>
        <v>0</v>
      </c>
      <c r="AG1230" s="187"/>
      <c r="AH1230" s="188"/>
    </row>
    <row r="1231" spans="2:34" ht="13.8" outlineLevel="1" x14ac:dyDescent="0.25">
      <c r="B1231" s="1"/>
      <c r="C1231" s="1"/>
      <c r="D1231" s="1"/>
      <c r="E1231" s="2"/>
      <c r="F1231" s="1"/>
      <c r="G1231" s="2"/>
      <c r="H1231" s="286"/>
      <c r="I1231" s="287"/>
      <c r="J1231" s="288" t="str">
        <f t="shared" si="156"/>
        <v/>
      </c>
      <c r="K1231" s="288">
        <f t="shared" si="157"/>
        <v>0</v>
      </c>
      <c r="L1231" s="303"/>
      <c r="M1231" s="304"/>
      <c r="N1231" s="303"/>
      <c r="O1231" s="286"/>
      <c r="P1231" s="305" t="str">
        <f t="shared" si="158"/>
        <v/>
      </c>
      <c r="Q1231" s="304"/>
      <c r="R1231" s="303"/>
      <c r="S1231" s="286"/>
      <c r="T1231" s="305" t="str">
        <f t="shared" si="159"/>
        <v/>
      </c>
      <c r="U1231" s="306" t="str">
        <f t="shared" si="155"/>
        <v/>
      </c>
      <c r="V1231" s="289"/>
      <c r="W1231" s="303"/>
      <c r="X1231" s="286"/>
      <c r="Y1231" s="305" t="str">
        <f>+IF(AND(W1231&gt;0,V1231&lt;&gt;'Data Validation (ROP used only)'!$A$25),SUM(W1231:X1231),"")</f>
        <v/>
      </c>
      <c r="Z1231" s="307">
        <f>IF(OR(V1231='Data Validation (ROP used only)'!$A$25,ISBLANK(W1231),ISERROR(W1231/$I1231)),0,W1231/$I1231)</f>
        <v>0</v>
      </c>
      <c r="AA1231" s="308"/>
      <c r="AB1231" s="309" t="str" cm="1">
        <f t="array" ref="AB1231">_xlfn.IFS(AA1231="","",AA1231/I1231&gt;=2,I1231*2,AA1231/I1231&lt;2,AA1231)</f>
        <v/>
      </c>
      <c r="AC1231" s="310" t="str">
        <f t="shared" si="160"/>
        <v/>
      </c>
      <c r="AD1231" s="286"/>
      <c r="AE1231" s="305" t="str">
        <f t="shared" si="161"/>
        <v/>
      </c>
      <c r="AF1231" s="311">
        <f t="shared" si="162"/>
        <v>0</v>
      </c>
      <c r="AG1231" s="187"/>
      <c r="AH1231" s="188"/>
    </row>
    <row r="1232" spans="2:34" ht="13.8" outlineLevel="1" x14ac:dyDescent="0.25">
      <c r="B1232" s="1"/>
      <c r="C1232" s="1"/>
      <c r="D1232" s="1"/>
      <c r="E1232" s="2"/>
      <c r="F1232" s="1"/>
      <c r="G1232" s="2"/>
      <c r="H1232" s="286"/>
      <c r="I1232" s="287"/>
      <c r="J1232" s="288" t="str">
        <f t="shared" si="156"/>
        <v/>
      </c>
      <c r="K1232" s="288">
        <f t="shared" si="157"/>
        <v>0</v>
      </c>
      <c r="L1232" s="303"/>
      <c r="M1232" s="304"/>
      <c r="N1232" s="303"/>
      <c r="O1232" s="286"/>
      <c r="P1232" s="305" t="str">
        <f t="shared" si="158"/>
        <v/>
      </c>
      <c r="Q1232" s="304"/>
      <c r="R1232" s="303"/>
      <c r="S1232" s="286"/>
      <c r="T1232" s="305" t="str">
        <f t="shared" si="159"/>
        <v/>
      </c>
      <c r="U1232" s="306" t="str">
        <f t="shared" si="155"/>
        <v/>
      </c>
      <c r="V1232" s="289"/>
      <c r="W1232" s="303"/>
      <c r="X1232" s="286"/>
      <c r="Y1232" s="305" t="str">
        <f>+IF(AND(W1232&gt;0,V1232&lt;&gt;'Data Validation (ROP used only)'!$A$25),SUM(W1232:X1232),"")</f>
        <v/>
      </c>
      <c r="Z1232" s="307">
        <f>IF(OR(V1232='Data Validation (ROP used only)'!$A$25,ISBLANK(W1232),ISERROR(W1232/$I1232)),0,W1232/$I1232)</f>
        <v>0</v>
      </c>
      <c r="AA1232" s="308"/>
      <c r="AB1232" s="309" t="str" cm="1">
        <f t="array" ref="AB1232">_xlfn.IFS(AA1232="","",AA1232/I1232&gt;=2,I1232*2,AA1232/I1232&lt;2,AA1232)</f>
        <v/>
      </c>
      <c r="AC1232" s="310" t="str">
        <f t="shared" si="160"/>
        <v/>
      </c>
      <c r="AD1232" s="286"/>
      <c r="AE1232" s="305" t="str">
        <f t="shared" si="161"/>
        <v/>
      </c>
      <c r="AF1232" s="311">
        <f t="shared" si="162"/>
        <v>0</v>
      </c>
      <c r="AG1232" s="187"/>
      <c r="AH1232" s="188"/>
    </row>
    <row r="1233" spans="2:34" ht="13.8" outlineLevel="1" x14ac:dyDescent="0.25">
      <c r="B1233" s="1"/>
      <c r="C1233" s="1"/>
      <c r="D1233" s="1"/>
      <c r="E1233" s="2"/>
      <c r="F1233" s="1"/>
      <c r="G1233" s="2"/>
      <c r="H1233" s="286"/>
      <c r="I1233" s="287"/>
      <c r="J1233" s="288" t="str">
        <f t="shared" si="156"/>
        <v/>
      </c>
      <c r="K1233" s="288">
        <f t="shared" si="157"/>
        <v>0</v>
      </c>
      <c r="L1233" s="303"/>
      <c r="M1233" s="304"/>
      <c r="N1233" s="303"/>
      <c r="O1233" s="286"/>
      <c r="P1233" s="305" t="str">
        <f t="shared" si="158"/>
        <v/>
      </c>
      <c r="Q1233" s="304"/>
      <c r="R1233" s="303"/>
      <c r="S1233" s="286"/>
      <c r="T1233" s="305" t="str">
        <f t="shared" si="159"/>
        <v/>
      </c>
      <c r="U1233" s="306" t="str">
        <f t="shared" si="155"/>
        <v/>
      </c>
      <c r="V1233" s="289"/>
      <c r="W1233" s="303"/>
      <c r="X1233" s="286"/>
      <c r="Y1233" s="305" t="str">
        <f>+IF(AND(W1233&gt;0,V1233&lt;&gt;'Data Validation (ROP used only)'!$A$25),SUM(W1233:X1233),"")</f>
        <v/>
      </c>
      <c r="Z1233" s="307">
        <f>IF(OR(V1233='Data Validation (ROP used only)'!$A$25,ISBLANK(W1233),ISERROR(W1233/$I1233)),0,W1233/$I1233)</f>
        <v>0</v>
      </c>
      <c r="AA1233" s="308"/>
      <c r="AB1233" s="309" t="str" cm="1">
        <f t="array" ref="AB1233">_xlfn.IFS(AA1233="","",AA1233/I1233&gt;=2,I1233*2,AA1233/I1233&lt;2,AA1233)</f>
        <v/>
      </c>
      <c r="AC1233" s="310" t="str">
        <f t="shared" si="160"/>
        <v/>
      </c>
      <c r="AD1233" s="286"/>
      <c r="AE1233" s="305" t="str">
        <f t="shared" si="161"/>
        <v/>
      </c>
      <c r="AF1233" s="311">
        <f t="shared" si="162"/>
        <v>0</v>
      </c>
      <c r="AG1233" s="187"/>
      <c r="AH1233" s="188"/>
    </row>
    <row r="1234" spans="2:34" ht="13.8" outlineLevel="1" x14ac:dyDescent="0.25">
      <c r="B1234" s="1"/>
      <c r="C1234" s="1"/>
      <c r="D1234" s="1"/>
      <c r="E1234" s="2"/>
      <c r="F1234" s="1"/>
      <c r="G1234" s="2"/>
      <c r="H1234" s="286"/>
      <c r="I1234" s="287"/>
      <c r="J1234" s="288" t="str">
        <f t="shared" si="156"/>
        <v/>
      </c>
      <c r="K1234" s="288">
        <f t="shared" si="157"/>
        <v>0</v>
      </c>
      <c r="L1234" s="303"/>
      <c r="M1234" s="304"/>
      <c r="N1234" s="303"/>
      <c r="O1234" s="286"/>
      <c r="P1234" s="305" t="str">
        <f t="shared" si="158"/>
        <v/>
      </c>
      <c r="Q1234" s="304"/>
      <c r="R1234" s="303"/>
      <c r="S1234" s="286"/>
      <c r="T1234" s="305" t="str">
        <f t="shared" si="159"/>
        <v/>
      </c>
      <c r="U1234" s="306" t="str">
        <f t="shared" si="155"/>
        <v/>
      </c>
      <c r="V1234" s="289"/>
      <c r="W1234" s="303"/>
      <c r="X1234" s="286"/>
      <c r="Y1234" s="305" t="str">
        <f>+IF(AND(W1234&gt;0,V1234&lt;&gt;'Data Validation (ROP used only)'!$A$25),SUM(W1234:X1234),"")</f>
        <v/>
      </c>
      <c r="Z1234" s="307">
        <f>IF(OR(V1234='Data Validation (ROP used only)'!$A$25,ISBLANK(W1234),ISERROR(W1234/$I1234)),0,W1234/$I1234)</f>
        <v>0</v>
      </c>
      <c r="AA1234" s="308"/>
      <c r="AB1234" s="309" t="str" cm="1">
        <f t="array" ref="AB1234">_xlfn.IFS(AA1234="","",AA1234/I1234&gt;=2,I1234*2,AA1234/I1234&lt;2,AA1234)</f>
        <v/>
      </c>
      <c r="AC1234" s="310" t="str">
        <f t="shared" si="160"/>
        <v/>
      </c>
      <c r="AD1234" s="286"/>
      <c r="AE1234" s="305" t="str">
        <f t="shared" si="161"/>
        <v/>
      </c>
      <c r="AF1234" s="311">
        <f t="shared" si="162"/>
        <v>0</v>
      </c>
      <c r="AG1234" s="187"/>
      <c r="AH1234" s="188"/>
    </row>
    <row r="1235" spans="2:34" ht="13.8" outlineLevel="1" x14ac:dyDescent="0.25">
      <c r="B1235" s="1"/>
      <c r="C1235" s="1"/>
      <c r="D1235" s="1"/>
      <c r="E1235" s="2"/>
      <c r="F1235" s="1"/>
      <c r="G1235" s="2"/>
      <c r="H1235" s="286"/>
      <c r="I1235" s="287"/>
      <c r="J1235" s="288" t="str">
        <f t="shared" si="156"/>
        <v/>
      </c>
      <c r="K1235" s="288">
        <f t="shared" si="157"/>
        <v>0</v>
      </c>
      <c r="L1235" s="303"/>
      <c r="M1235" s="304"/>
      <c r="N1235" s="303"/>
      <c r="O1235" s="286"/>
      <c r="P1235" s="305" t="str">
        <f t="shared" si="158"/>
        <v/>
      </c>
      <c r="Q1235" s="304"/>
      <c r="R1235" s="303"/>
      <c r="S1235" s="286"/>
      <c r="T1235" s="305" t="str">
        <f t="shared" si="159"/>
        <v/>
      </c>
      <c r="U1235" s="306" t="str">
        <f t="shared" si="155"/>
        <v/>
      </c>
      <c r="V1235" s="289"/>
      <c r="W1235" s="303"/>
      <c r="X1235" s="286"/>
      <c r="Y1235" s="305" t="str">
        <f>+IF(AND(W1235&gt;0,V1235&lt;&gt;'Data Validation (ROP used only)'!$A$25),SUM(W1235:X1235),"")</f>
        <v/>
      </c>
      <c r="Z1235" s="307">
        <f>IF(OR(V1235='Data Validation (ROP used only)'!$A$25,ISBLANK(W1235),ISERROR(W1235/$I1235)),0,W1235/$I1235)</f>
        <v>0</v>
      </c>
      <c r="AA1235" s="308"/>
      <c r="AB1235" s="309" t="str" cm="1">
        <f t="array" ref="AB1235">_xlfn.IFS(AA1235="","",AA1235/I1235&gt;=2,I1235*2,AA1235/I1235&lt;2,AA1235)</f>
        <v/>
      </c>
      <c r="AC1235" s="310" t="str">
        <f t="shared" si="160"/>
        <v/>
      </c>
      <c r="AD1235" s="286"/>
      <c r="AE1235" s="305" t="str">
        <f t="shared" si="161"/>
        <v/>
      </c>
      <c r="AF1235" s="311">
        <f t="shared" si="162"/>
        <v>0</v>
      </c>
      <c r="AG1235" s="187"/>
      <c r="AH1235" s="188"/>
    </row>
    <row r="1236" spans="2:34" ht="13.8" outlineLevel="1" x14ac:dyDescent="0.25">
      <c r="B1236" s="1"/>
      <c r="C1236" s="1"/>
      <c r="D1236" s="1"/>
      <c r="E1236" s="2"/>
      <c r="F1236" s="1"/>
      <c r="G1236" s="2"/>
      <c r="H1236" s="286"/>
      <c r="I1236" s="287"/>
      <c r="J1236" s="288" t="str">
        <f t="shared" si="156"/>
        <v/>
      </c>
      <c r="K1236" s="288">
        <f t="shared" si="157"/>
        <v>0</v>
      </c>
      <c r="L1236" s="303"/>
      <c r="M1236" s="304"/>
      <c r="N1236" s="303"/>
      <c r="O1236" s="286"/>
      <c r="P1236" s="305" t="str">
        <f t="shared" si="158"/>
        <v/>
      </c>
      <c r="Q1236" s="304"/>
      <c r="R1236" s="303"/>
      <c r="S1236" s="286"/>
      <c r="T1236" s="305" t="str">
        <f t="shared" si="159"/>
        <v/>
      </c>
      <c r="U1236" s="306" t="str">
        <f t="shared" si="155"/>
        <v/>
      </c>
      <c r="V1236" s="289"/>
      <c r="W1236" s="303"/>
      <c r="X1236" s="286"/>
      <c r="Y1236" s="305" t="str">
        <f>+IF(AND(W1236&gt;0,V1236&lt;&gt;'Data Validation (ROP used only)'!$A$25),SUM(W1236:X1236),"")</f>
        <v/>
      </c>
      <c r="Z1236" s="307">
        <f>IF(OR(V1236='Data Validation (ROP used only)'!$A$25,ISBLANK(W1236),ISERROR(W1236/$I1236)),0,W1236/$I1236)</f>
        <v>0</v>
      </c>
      <c r="AA1236" s="308"/>
      <c r="AB1236" s="309" t="str" cm="1">
        <f t="array" ref="AB1236">_xlfn.IFS(AA1236="","",AA1236/I1236&gt;=2,I1236*2,AA1236/I1236&lt;2,AA1236)</f>
        <v/>
      </c>
      <c r="AC1236" s="310" t="str">
        <f t="shared" si="160"/>
        <v/>
      </c>
      <c r="AD1236" s="286"/>
      <c r="AE1236" s="305" t="str">
        <f t="shared" si="161"/>
        <v/>
      </c>
      <c r="AF1236" s="311">
        <f t="shared" si="162"/>
        <v>0</v>
      </c>
      <c r="AG1236" s="187"/>
      <c r="AH1236" s="188"/>
    </row>
    <row r="1237" spans="2:34" ht="13.8" outlineLevel="1" x14ac:dyDescent="0.25">
      <c r="B1237" s="1"/>
      <c r="C1237" s="1"/>
      <c r="D1237" s="1"/>
      <c r="E1237" s="2"/>
      <c r="F1237" s="1"/>
      <c r="G1237" s="2"/>
      <c r="H1237" s="286"/>
      <c r="I1237" s="287"/>
      <c r="J1237" s="288" t="str">
        <f t="shared" si="156"/>
        <v/>
      </c>
      <c r="K1237" s="288">
        <f t="shared" si="157"/>
        <v>0</v>
      </c>
      <c r="L1237" s="303"/>
      <c r="M1237" s="304"/>
      <c r="N1237" s="303"/>
      <c r="O1237" s="286"/>
      <c r="P1237" s="305" t="str">
        <f t="shared" si="158"/>
        <v/>
      </c>
      <c r="Q1237" s="304"/>
      <c r="R1237" s="303"/>
      <c r="S1237" s="286"/>
      <c r="T1237" s="305" t="str">
        <f t="shared" si="159"/>
        <v/>
      </c>
      <c r="U1237" s="306" t="str">
        <f t="shared" si="155"/>
        <v/>
      </c>
      <c r="V1237" s="289"/>
      <c r="W1237" s="303"/>
      <c r="X1237" s="286"/>
      <c r="Y1237" s="305" t="str">
        <f>+IF(AND(W1237&gt;0,V1237&lt;&gt;'Data Validation (ROP used only)'!$A$25),SUM(W1237:X1237),"")</f>
        <v/>
      </c>
      <c r="Z1237" s="307">
        <f>IF(OR(V1237='Data Validation (ROP used only)'!$A$25,ISBLANK(W1237),ISERROR(W1237/$I1237)),0,W1237/$I1237)</f>
        <v>0</v>
      </c>
      <c r="AA1237" s="308"/>
      <c r="AB1237" s="309" t="str" cm="1">
        <f t="array" ref="AB1237">_xlfn.IFS(AA1237="","",AA1237/I1237&gt;=2,I1237*2,AA1237/I1237&lt;2,AA1237)</f>
        <v/>
      </c>
      <c r="AC1237" s="310" t="str">
        <f t="shared" si="160"/>
        <v/>
      </c>
      <c r="AD1237" s="286"/>
      <c r="AE1237" s="305" t="str">
        <f t="shared" si="161"/>
        <v/>
      </c>
      <c r="AF1237" s="311">
        <f t="shared" si="162"/>
        <v>0</v>
      </c>
      <c r="AG1237" s="187"/>
      <c r="AH1237" s="188"/>
    </row>
    <row r="1238" spans="2:34" ht="13.8" outlineLevel="1" x14ac:dyDescent="0.25">
      <c r="B1238" s="1"/>
      <c r="C1238" s="1"/>
      <c r="D1238" s="1"/>
      <c r="E1238" s="2"/>
      <c r="F1238" s="1"/>
      <c r="G1238" s="2"/>
      <c r="H1238" s="286"/>
      <c r="I1238" s="287"/>
      <c r="J1238" s="288" t="str">
        <f t="shared" si="156"/>
        <v/>
      </c>
      <c r="K1238" s="288">
        <f t="shared" si="157"/>
        <v>0</v>
      </c>
      <c r="L1238" s="303"/>
      <c r="M1238" s="304"/>
      <c r="N1238" s="303"/>
      <c r="O1238" s="286"/>
      <c r="P1238" s="305" t="str">
        <f t="shared" si="158"/>
        <v/>
      </c>
      <c r="Q1238" s="304"/>
      <c r="R1238" s="303"/>
      <c r="S1238" s="286"/>
      <c r="T1238" s="305" t="str">
        <f t="shared" si="159"/>
        <v/>
      </c>
      <c r="U1238" s="306" t="str">
        <f t="shared" si="155"/>
        <v/>
      </c>
      <c r="V1238" s="289"/>
      <c r="W1238" s="303"/>
      <c r="X1238" s="286"/>
      <c r="Y1238" s="305" t="str">
        <f>+IF(AND(W1238&gt;0,V1238&lt;&gt;'Data Validation (ROP used only)'!$A$25),SUM(W1238:X1238),"")</f>
        <v/>
      </c>
      <c r="Z1238" s="307">
        <f>IF(OR(V1238='Data Validation (ROP used only)'!$A$25,ISBLANK(W1238),ISERROR(W1238/$I1238)),0,W1238/$I1238)</f>
        <v>0</v>
      </c>
      <c r="AA1238" s="308"/>
      <c r="AB1238" s="309" t="str" cm="1">
        <f t="array" ref="AB1238">_xlfn.IFS(AA1238="","",AA1238/I1238&gt;=2,I1238*2,AA1238/I1238&lt;2,AA1238)</f>
        <v/>
      </c>
      <c r="AC1238" s="310" t="str">
        <f t="shared" si="160"/>
        <v/>
      </c>
      <c r="AD1238" s="286"/>
      <c r="AE1238" s="305" t="str">
        <f t="shared" si="161"/>
        <v/>
      </c>
      <c r="AF1238" s="311">
        <f t="shared" si="162"/>
        <v>0</v>
      </c>
      <c r="AG1238" s="187"/>
      <c r="AH1238" s="188"/>
    </row>
    <row r="1239" spans="2:34" ht="13.8" outlineLevel="1" x14ac:dyDescent="0.25">
      <c r="B1239" s="1"/>
      <c r="C1239" s="1"/>
      <c r="D1239" s="1"/>
      <c r="E1239" s="2"/>
      <c r="F1239" s="1"/>
      <c r="G1239" s="2"/>
      <c r="H1239" s="286"/>
      <c r="I1239" s="287"/>
      <c r="J1239" s="288" t="str">
        <f t="shared" si="156"/>
        <v/>
      </c>
      <c r="K1239" s="288">
        <f t="shared" si="157"/>
        <v>0</v>
      </c>
      <c r="L1239" s="303"/>
      <c r="M1239" s="304"/>
      <c r="N1239" s="303"/>
      <c r="O1239" s="286"/>
      <c r="P1239" s="305" t="str">
        <f t="shared" si="158"/>
        <v/>
      </c>
      <c r="Q1239" s="304"/>
      <c r="R1239" s="303"/>
      <c r="S1239" s="286"/>
      <c r="T1239" s="305" t="str">
        <f t="shared" si="159"/>
        <v/>
      </c>
      <c r="U1239" s="306" t="str">
        <f t="shared" si="155"/>
        <v/>
      </c>
      <c r="V1239" s="289"/>
      <c r="W1239" s="303"/>
      <c r="X1239" s="286"/>
      <c r="Y1239" s="305" t="str">
        <f>+IF(AND(W1239&gt;0,V1239&lt;&gt;'Data Validation (ROP used only)'!$A$25),SUM(W1239:X1239),"")</f>
        <v/>
      </c>
      <c r="Z1239" s="307">
        <f>IF(OR(V1239='Data Validation (ROP used only)'!$A$25,ISBLANK(W1239),ISERROR(W1239/$I1239)),0,W1239/$I1239)</f>
        <v>0</v>
      </c>
      <c r="AA1239" s="308"/>
      <c r="AB1239" s="309" t="str" cm="1">
        <f t="array" ref="AB1239">_xlfn.IFS(AA1239="","",AA1239/I1239&gt;=2,I1239*2,AA1239/I1239&lt;2,AA1239)</f>
        <v/>
      </c>
      <c r="AC1239" s="310" t="str">
        <f t="shared" si="160"/>
        <v/>
      </c>
      <c r="AD1239" s="286"/>
      <c r="AE1239" s="305" t="str">
        <f t="shared" si="161"/>
        <v/>
      </c>
      <c r="AF1239" s="311">
        <f t="shared" si="162"/>
        <v>0</v>
      </c>
      <c r="AG1239" s="187"/>
      <c r="AH1239" s="188"/>
    </row>
    <row r="1240" spans="2:34" ht="13.8" outlineLevel="1" x14ac:dyDescent="0.25">
      <c r="B1240" s="1"/>
      <c r="C1240" s="1"/>
      <c r="D1240" s="1"/>
      <c r="E1240" s="2"/>
      <c r="F1240" s="1"/>
      <c r="G1240" s="2"/>
      <c r="H1240" s="286"/>
      <c r="I1240" s="287"/>
      <c r="J1240" s="288" t="str">
        <f t="shared" si="156"/>
        <v/>
      </c>
      <c r="K1240" s="288">
        <f t="shared" si="157"/>
        <v>0</v>
      </c>
      <c r="L1240" s="303"/>
      <c r="M1240" s="304"/>
      <c r="N1240" s="303"/>
      <c r="O1240" s="286"/>
      <c r="P1240" s="305" t="str">
        <f t="shared" si="158"/>
        <v/>
      </c>
      <c r="Q1240" s="304"/>
      <c r="R1240" s="303"/>
      <c r="S1240" s="286"/>
      <c r="T1240" s="305" t="str">
        <f t="shared" si="159"/>
        <v/>
      </c>
      <c r="U1240" s="306" t="str">
        <f t="shared" si="155"/>
        <v/>
      </c>
      <c r="V1240" s="289"/>
      <c r="W1240" s="303"/>
      <c r="X1240" s="286"/>
      <c r="Y1240" s="305" t="str">
        <f>+IF(AND(W1240&gt;0,V1240&lt;&gt;'Data Validation (ROP used only)'!$A$25),SUM(W1240:X1240),"")</f>
        <v/>
      </c>
      <c r="Z1240" s="307">
        <f>IF(OR(V1240='Data Validation (ROP used only)'!$A$25,ISBLANK(W1240),ISERROR(W1240/$I1240)),0,W1240/$I1240)</f>
        <v>0</v>
      </c>
      <c r="AA1240" s="308"/>
      <c r="AB1240" s="309" t="str" cm="1">
        <f t="array" ref="AB1240">_xlfn.IFS(AA1240="","",AA1240/I1240&gt;=2,I1240*2,AA1240/I1240&lt;2,AA1240)</f>
        <v/>
      </c>
      <c r="AC1240" s="310" t="str">
        <f t="shared" si="160"/>
        <v/>
      </c>
      <c r="AD1240" s="286"/>
      <c r="AE1240" s="305" t="str">
        <f t="shared" si="161"/>
        <v/>
      </c>
      <c r="AF1240" s="311">
        <f t="shared" si="162"/>
        <v>0</v>
      </c>
      <c r="AG1240" s="187"/>
      <c r="AH1240" s="188"/>
    </row>
    <row r="1241" spans="2:34" ht="13.8" outlineLevel="1" x14ac:dyDescent="0.25">
      <c r="B1241" s="1"/>
      <c r="C1241" s="1"/>
      <c r="D1241" s="1"/>
      <c r="E1241" s="2"/>
      <c r="F1241" s="1"/>
      <c r="G1241" s="2"/>
      <c r="H1241" s="286"/>
      <c r="I1241" s="287"/>
      <c r="J1241" s="288" t="str">
        <f t="shared" si="156"/>
        <v/>
      </c>
      <c r="K1241" s="288">
        <f t="shared" si="157"/>
        <v>0</v>
      </c>
      <c r="L1241" s="303"/>
      <c r="M1241" s="304"/>
      <c r="N1241" s="303"/>
      <c r="O1241" s="286"/>
      <c r="P1241" s="305" t="str">
        <f t="shared" si="158"/>
        <v/>
      </c>
      <c r="Q1241" s="304"/>
      <c r="R1241" s="303"/>
      <c r="S1241" s="286"/>
      <c r="T1241" s="305" t="str">
        <f t="shared" si="159"/>
        <v/>
      </c>
      <c r="U1241" s="306" t="str">
        <f t="shared" si="155"/>
        <v/>
      </c>
      <c r="V1241" s="289"/>
      <c r="W1241" s="303"/>
      <c r="X1241" s="286"/>
      <c r="Y1241" s="305" t="str">
        <f>+IF(AND(W1241&gt;0,V1241&lt;&gt;'Data Validation (ROP used only)'!$A$25),SUM(W1241:X1241),"")</f>
        <v/>
      </c>
      <c r="Z1241" s="307">
        <f>IF(OR(V1241='Data Validation (ROP used only)'!$A$25,ISBLANK(W1241),ISERROR(W1241/$I1241)),0,W1241/$I1241)</f>
        <v>0</v>
      </c>
      <c r="AA1241" s="308"/>
      <c r="AB1241" s="309" t="str" cm="1">
        <f t="array" ref="AB1241">_xlfn.IFS(AA1241="","",AA1241/I1241&gt;=2,I1241*2,AA1241/I1241&lt;2,AA1241)</f>
        <v/>
      </c>
      <c r="AC1241" s="310" t="str">
        <f t="shared" si="160"/>
        <v/>
      </c>
      <c r="AD1241" s="286"/>
      <c r="AE1241" s="305" t="str">
        <f t="shared" si="161"/>
        <v/>
      </c>
      <c r="AF1241" s="311">
        <f t="shared" si="162"/>
        <v>0</v>
      </c>
      <c r="AG1241" s="187"/>
      <c r="AH1241" s="188"/>
    </row>
    <row r="1242" spans="2:34" ht="13.8" outlineLevel="1" x14ac:dyDescent="0.25">
      <c r="B1242" s="1"/>
      <c r="C1242" s="1"/>
      <c r="D1242" s="1"/>
      <c r="E1242" s="2"/>
      <c r="F1242" s="1"/>
      <c r="G1242" s="2"/>
      <c r="H1242" s="286"/>
      <c r="I1242" s="287"/>
      <c r="J1242" s="288" t="str">
        <f t="shared" si="156"/>
        <v/>
      </c>
      <c r="K1242" s="288">
        <f t="shared" si="157"/>
        <v>0</v>
      </c>
      <c r="L1242" s="303"/>
      <c r="M1242" s="304"/>
      <c r="N1242" s="303"/>
      <c r="O1242" s="286"/>
      <c r="P1242" s="305" t="str">
        <f t="shared" si="158"/>
        <v/>
      </c>
      <c r="Q1242" s="304"/>
      <c r="R1242" s="303"/>
      <c r="S1242" s="286"/>
      <c r="T1242" s="305" t="str">
        <f t="shared" si="159"/>
        <v/>
      </c>
      <c r="U1242" s="306" t="str">
        <f t="shared" si="155"/>
        <v/>
      </c>
      <c r="V1242" s="289"/>
      <c r="W1242" s="303"/>
      <c r="X1242" s="286"/>
      <c r="Y1242" s="305" t="str">
        <f>+IF(AND(W1242&gt;0,V1242&lt;&gt;'Data Validation (ROP used only)'!$A$25),SUM(W1242:X1242),"")</f>
        <v/>
      </c>
      <c r="Z1242" s="307">
        <f>IF(OR(V1242='Data Validation (ROP used only)'!$A$25,ISBLANK(W1242),ISERROR(W1242/$I1242)),0,W1242/$I1242)</f>
        <v>0</v>
      </c>
      <c r="AA1242" s="308"/>
      <c r="AB1242" s="309" t="str" cm="1">
        <f t="array" ref="AB1242">_xlfn.IFS(AA1242="","",AA1242/I1242&gt;=2,I1242*2,AA1242/I1242&lt;2,AA1242)</f>
        <v/>
      </c>
      <c r="AC1242" s="310" t="str">
        <f t="shared" si="160"/>
        <v/>
      </c>
      <c r="AD1242" s="286"/>
      <c r="AE1242" s="305" t="str">
        <f t="shared" si="161"/>
        <v/>
      </c>
      <c r="AF1242" s="311">
        <f t="shared" si="162"/>
        <v>0</v>
      </c>
      <c r="AG1242" s="187"/>
      <c r="AH1242" s="188"/>
    </row>
    <row r="1243" spans="2:34" ht="13.8" outlineLevel="1" x14ac:dyDescent="0.25">
      <c r="B1243" s="1"/>
      <c r="C1243" s="1"/>
      <c r="D1243" s="1"/>
      <c r="E1243" s="2"/>
      <c r="F1243" s="1"/>
      <c r="G1243" s="2"/>
      <c r="H1243" s="286"/>
      <c r="I1243" s="287"/>
      <c r="J1243" s="288" t="str">
        <f t="shared" si="156"/>
        <v/>
      </c>
      <c r="K1243" s="288">
        <f t="shared" si="157"/>
        <v>0</v>
      </c>
      <c r="L1243" s="303"/>
      <c r="M1243" s="304"/>
      <c r="N1243" s="303"/>
      <c r="O1243" s="286"/>
      <c r="P1243" s="305" t="str">
        <f t="shared" si="158"/>
        <v/>
      </c>
      <c r="Q1243" s="304"/>
      <c r="R1243" s="303"/>
      <c r="S1243" s="286"/>
      <c r="T1243" s="305" t="str">
        <f t="shared" si="159"/>
        <v/>
      </c>
      <c r="U1243" s="306" t="str">
        <f t="shared" si="155"/>
        <v/>
      </c>
      <c r="V1243" s="289"/>
      <c r="W1243" s="303"/>
      <c r="X1243" s="286"/>
      <c r="Y1243" s="305" t="str">
        <f>+IF(AND(W1243&gt;0,V1243&lt;&gt;'Data Validation (ROP used only)'!$A$25),SUM(W1243:X1243),"")</f>
        <v/>
      </c>
      <c r="Z1243" s="307">
        <f>IF(OR(V1243='Data Validation (ROP used only)'!$A$25,ISBLANK(W1243),ISERROR(W1243/$I1243)),0,W1243/$I1243)</f>
        <v>0</v>
      </c>
      <c r="AA1243" s="308"/>
      <c r="AB1243" s="309" t="str" cm="1">
        <f t="array" ref="AB1243">_xlfn.IFS(AA1243="","",AA1243/I1243&gt;=2,I1243*2,AA1243/I1243&lt;2,AA1243)</f>
        <v/>
      </c>
      <c r="AC1243" s="310" t="str">
        <f t="shared" si="160"/>
        <v/>
      </c>
      <c r="AD1243" s="286"/>
      <c r="AE1243" s="305" t="str">
        <f t="shared" si="161"/>
        <v/>
      </c>
      <c r="AF1243" s="311">
        <f t="shared" si="162"/>
        <v>0</v>
      </c>
      <c r="AG1243" s="187"/>
      <c r="AH1243" s="188"/>
    </row>
    <row r="1244" spans="2:34" ht="13.8" outlineLevel="1" x14ac:dyDescent="0.25">
      <c r="B1244" s="1"/>
      <c r="C1244" s="1"/>
      <c r="D1244" s="1"/>
      <c r="E1244" s="2"/>
      <c r="F1244" s="1"/>
      <c r="G1244" s="2"/>
      <c r="H1244" s="286"/>
      <c r="I1244" s="287"/>
      <c r="J1244" s="288" t="str">
        <f t="shared" si="156"/>
        <v/>
      </c>
      <c r="K1244" s="288">
        <f t="shared" si="157"/>
        <v>0</v>
      </c>
      <c r="L1244" s="303"/>
      <c r="M1244" s="304"/>
      <c r="N1244" s="303"/>
      <c r="O1244" s="286"/>
      <c r="P1244" s="305" t="str">
        <f t="shared" si="158"/>
        <v/>
      </c>
      <c r="Q1244" s="304"/>
      <c r="R1244" s="303"/>
      <c r="S1244" s="286"/>
      <c r="T1244" s="305" t="str">
        <f t="shared" si="159"/>
        <v/>
      </c>
      <c r="U1244" s="306" t="str">
        <f t="shared" si="155"/>
        <v/>
      </c>
      <c r="V1244" s="289"/>
      <c r="W1244" s="303"/>
      <c r="X1244" s="286"/>
      <c r="Y1244" s="305" t="str">
        <f>+IF(AND(W1244&gt;0,V1244&lt;&gt;'Data Validation (ROP used only)'!$A$25),SUM(W1244:X1244),"")</f>
        <v/>
      </c>
      <c r="Z1244" s="307">
        <f>IF(OR(V1244='Data Validation (ROP used only)'!$A$25,ISBLANK(W1244),ISERROR(W1244/$I1244)),0,W1244/$I1244)</f>
        <v>0</v>
      </c>
      <c r="AA1244" s="308"/>
      <c r="AB1244" s="309" t="str" cm="1">
        <f t="array" ref="AB1244">_xlfn.IFS(AA1244="","",AA1244/I1244&gt;=2,I1244*2,AA1244/I1244&lt;2,AA1244)</f>
        <v/>
      </c>
      <c r="AC1244" s="310" t="str">
        <f t="shared" si="160"/>
        <v/>
      </c>
      <c r="AD1244" s="286"/>
      <c r="AE1244" s="305" t="str">
        <f t="shared" si="161"/>
        <v/>
      </c>
      <c r="AF1244" s="311">
        <f t="shared" si="162"/>
        <v>0</v>
      </c>
      <c r="AG1244" s="187"/>
      <c r="AH1244" s="188"/>
    </row>
    <row r="1245" spans="2:34" ht="13.8" outlineLevel="1" x14ac:dyDescent="0.25">
      <c r="B1245" s="1"/>
      <c r="C1245" s="1"/>
      <c r="D1245" s="1"/>
      <c r="E1245" s="2"/>
      <c r="F1245" s="1"/>
      <c r="G1245" s="2"/>
      <c r="H1245" s="286"/>
      <c r="I1245" s="287"/>
      <c r="J1245" s="288" t="str">
        <f t="shared" si="156"/>
        <v/>
      </c>
      <c r="K1245" s="288">
        <f t="shared" si="157"/>
        <v>0</v>
      </c>
      <c r="L1245" s="303"/>
      <c r="M1245" s="304"/>
      <c r="N1245" s="303"/>
      <c r="O1245" s="286"/>
      <c r="P1245" s="305" t="str">
        <f t="shared" si="158"/>
        <v/>
      </c>
      <c r="Q1245" s="304"/>
      <c r="R1245" s="303"/>
      <c r="S1245" s="286"/>
      <c r="T1245" s="305" t="str">
        <f t="shared" si="159"/>
        <v/>
      </c>
      <c r="U1245" s="306" t="str">
        <f t="shared" si="155"/>
        <v/>
      </c>
      <c r="V1245" s="289"/>
      <c r="W1245" s="303"/>
      <c r="X1245" s="286"/>
      <c r="Y1245" s="305" t="str">
        <f>+IF(AND(W1245&gt;0,V1245&lt;&gt;'Data Validation (ROP used only)'!$A$25),SUM(W1245:X1245),"")</f>
        <v/>
      </c>
      <c r="Z1245" s="307">
        <f>IF(OR(V1245='Data Validation (ROP used only)'!$A$25,ISBLANK(W1245),ISERROR(W1245/$I1245)),0,W1245/$I1245)</f>
        <v>0</v>
      </c>
      <c r="AA1245" s="308"/>
      <c r="AB1245" s="309" t="str" cm="1">
        <f t="array" ref="AB1245">_xlfn.IFS(AA1245="","",AA1245/I1245&gt;=2,I1245*2,AA1245/I1245&lt;2,AA1245)</f>
        <v/>
      </c>
      <c r="AC1245" s="310" t="str">
        <f t="shared" si="160"/>
        <v/>
      </c>
      <c r="AD1245" s="286"/>
      <c r="AE1245" s="305" t="str">
        <f t="shared" si="161"/>
        <v/>
      </c>
      <c r="AF1245" s="311">
        <f t="shared" si="162"/>
        <v>0</v>
      </c>
      <c r="AG1245" s="187"/>
      <c r="AH1245" s="188"/>
    </row>
    <row r="1246" spans="2:34" ht="13.8" outlineLevel="1" x14ac:dyDescent="0.25">
      <c r="B1246" s="1"/>
      <c r="C1246" s="1"/>
      <c r="D1246" s="1"/>
      <c r="E1246" s="2"/>
      <c r="F1246" s="1"/>
      <c r="G1246" s="2"/>
      <c r="H1246" s="286"/>
      <c r="I1246" s="287"/>
      <c r="J1246" s="288" t="str">
        <f t="shared" si="156"/>
        <v/>
      </c>
      <c r="K1246" s="288">
        <f t="shared" si="157"/>
        <v>0</v>
      </c>
      <c r="L1246" s="303"/>
      <c r="M1246" s="304"/>
      <c r="N1246" s="303"/>
      <c r="O1246" s="286"/>
      <c r="P1246" s="305" t="str">
        <f t="shared" si="158"/>
        <v/>
      </c>
      <c r="Q1246" s="304"/>
      <c r="R1246" s="303"/>
      <c r="S1246" s="286"/>
      <c r="T1246" s="305" t="str">
        <f t="shared" si="159"/>
        <v/>
      </c>
      <c r="U1246" s="306" t="str">
        <f t="shared" si="155"/>
        <v/>
      </c>
      <c r="V1246" s="289"/>
      <c r="W1246" s="303"/>
      <c r="X1246" s="286"/>
      <c r="Y1246" s="305" t="str">
        <f>+IF(AND(W1246&gt;0,V1246&lt;&gt;'Data Validation (ROP used only)'!$A$25),SUM(W1246:X1246),"")</f>
        <v/>
      </c>
      <c r="Z1246" s="307">
        <f>IF(OR(V1246='Data Validation (ROP used only)'!$A$25,ISBLANK(W1246),ISERROR(W1246/$I1246)),0,W1246/$I1246)</f>
        <v>0</v>
      </c>
      <c r="AA1246" s="308"/>
      <c r="AB1246" s="309" t="str" cm="1">
        <f t="array" ref="AB1246">_xlfn.IFS(AA1246="","",AA1246/I1246&gt;=2,I1246*2,AA1246/I1246&lt;2,AA1246)</f>
        <v/>
      </c>
      <c r="AC1246" s="310" t="str">
        <f t="shared" si="160"/>
        <v/>
      </c>
      <c r="AD1246" s="286"/>
      <c r="AE1246" s="305" t="str">
        <f t="shared" si="161"/>
        <v/>
      </c>
      <c r="AF1246" s="311">
        <f t="shared" si="162"/>
        <v>0</v>
      </c>
      <c r="AG1246" s="187"/>
      <c r="AH1246" s="188"/>
    </row>
    <row r="1247" spans="2:34" ht="13.8" outlineLevel="1" x14ac:dyDescent="0.25">
      <c r="B1247" s="1"/>
      <c r="C1247" s="1"/>
      <c r="D1247" s="1"/>
      <c r="E1247" s="2"/>
      <c r="F1247" s="1"/>
      <c r="G1247" s="2"/>
      <c r="H1247" s="286"/>
      <c r="I1247" s="287"/>
      <c r="J1247" s="288" t="str">
        <f t="shared" si="156"/>
        <v/>
      </c>
      <c r="K1247" s="288">
        <f t="shared" si="157"/>
        <v>0</v>
      </c>
      <c r="L1247" s="303"/>
      <c r="M1247" s="304"/>
      <c r="N1247" s="303"/>
      <c r="O1247" s="286"/>
      <c r="P1247" s="305" t="str">
        <f t="shared" si="158"/>
        <v/>
      </c>
      <c r="Q1247" s="304"/>
      <c r="R1247" s="303"/>
      <c r="S1247" s="286"/>
      <c r="T1247" s="305" t="str">
        <f t="shared" si="159"/>
        <v/>
      </c>
      <c r="U1247" s="306" t="str">
        <f t="shared" si="155"/>
        <v/>
      </c>
      <c r="V1247" s="289"/>
      <c r="W1247" s="303"/>
      <c r="X1247" s="286"/>
      <c r="Y1247" s="305" t="str">
        <f>+IF(AND(W1247&gt;0,V1247&lt;&gt;'Data Validation (ROP used only)'!$A$25),SUM(W1247:X1247),"")</f>
        <v/>
      </c>
      <c r="Z1247" s="307">
        <f>IF(OR(V1247='Data Validation (ROP used only)'!$A$25,ISBLANK(W1247),ISERROR(W1247/$I1247)),0,W1247/$I1247)</f>
        <v>0</v>
      </c>
      <c r="AA1247" s="308"/>
      <c r="AB1247" s="309" t="str" cm="1">
        <f t="array" ref="AB1247">_xlfn.IFS(AA1247="","",AA1247/I1247&gt;=2,I1247*2,AA1247/I1247&lt;2,AA1247)</f>
        <v/>
      </c>
      <c r="AC1247" s="310" t="str">
        <f t="shared" si="160"/>
        <v/>
      </c>
      <c r="AD1247" s="286"/>
      <c r="AE1247" s="305" t="str">
        <f t="shared" si="161"/>
        <v/>
      </c>
      <c r="AF1247" s="311">
        <f t="shared" si="162"/>
        <v>0</v>
      </c>
      <c r="AG1247" s="187"/>
      <c r="AH1247" s="188"/>
    </row>
    <row r="1248" spans="2:34" ht="13.8" outlineLevel="1" x14ac:dyDescent="0.25">
      <c r="B1248" s="1"/>
      <c r="C1248" s="1"/>
      <c r="D1248" s="1"/>
      <c r="E1248" s="2"/>
      <c r="F1248" s="1"/>
      <c r="G1248" s="2"/>
      <c r="H1248" s="286"/>
      <c r="I1248" s="287"/>
      <c r="J1248" s="288" t="str">
        <f t="shared" si="156"/>
        <v/>
      </c>
      <c r="K1248" s="288">
        <f t="shared" si="157"/>
        <v>0</v>
      </c>
      <c r="L1248" s="303"/>
      <c r="M1248" s="304"/>
      <c r="N1248" s="303"/>
      <c r="O1248" s="286"/>
      <c r="P1248" s="305" t="str">
        <f t="shared" si="158"/>
        <v/>
      </c>
      <c r="Q1248" s="304"/>
      <c r="R1248" s="303"/>
      <c r="S1248" s="286"/>
      <c r="T1248" s="305" t="str">
        <f t="shared" si="159"/>
        <v/>
      </c>
      <c r="U1248" s="306" t="str">
        <f t="shared" si="155"/>
        <v/>
      </c>
      <c r="V1248" s="289"/>
      <c r="W1248" s="303"/>
      <c r="X1248" s="286"/>
      <c r="Y1248" s="305" t="str">
        <f>+IF(AND(W1248&gt;0,V1248&lt;&gt;'Data Validation (ROP used only)'!$A$25),SUM(W1248:X1248),"")</f>
        <v/>
      </c>
      <c r="Z1248" s="307">
        <f>IF(OR(V1248='Data Validation (ROP used only)'!$A$25,ISBLANK(W1248),ISERROR(W1248/$I1248)),0,W1248/$I1248)</f>
        <v>0</v>
      </c>
      <c r="AA1248" s="308"/>
      <c r="AB1248" s="309" t="str" cm="1">
        <f t="array" ref="AB1248">_xlfn.IFS(AA1248="","",AA1248/I1248&gt;=2,I1248*2,AA1248/I1248&lt;2,AA1248)</f>
        <v/>
      </c>
      <c r="AC1248" s="310" t="str">
        <f t="shared" si="160"/>
        <v/>
      </c>
      <c r="AD1248" s="286"/>
      <c r="AE1248" s="305" t="str">
        <f t="shared" si="161"/>
        <v/>
      </c>
      <c r="AF1248" s="311">
        <f t="shared" si="162"/>
        <v>0</v>
      </c>
      <c r="AG1248" s="187"/>
      <c r="AH1248" s="188"/>
    </row>
    <row r="1249" spans="2:34" ht="13.8" outlineLevel="1" x14ac:dyDescent="0.25">
      <c r="B1249" s="1"/>
      <c r="C1249" s="1"/>
      <c r="D1249" s="1"/>
      <c r="E1249" s="2"/>
      <c r="F1249" s="1"/>
      <c r="G1249" s="2"/>
      <c r="H1249" s="286"/>
      <c r="I1249" s="287"/>
      <c r="J1249" s="288" t="str">
        <f t="shared" si="156"/>
        <v/>
      </c>
      <c r="K1249" s="288">
        <f t="shared" si="157"/>
        <v>0</v>
      </c>
      <c r="L1249" s="303"/>
      <c r="M1249" s="304"/>
      <c r="N1249" s="303"/>
      <c r="O1249" s="286"/>
      <c r="P1249" s="305" t="str">
        <f t="shared" si="158"/>
        <v/>
      </c>
      <c r="Q1249" s="304"/>
      <c r="R1249" s="303"/>
      <c r="S1249" s="286"/>
      <c r="T1249" s="305" t="str">
        <f t="shared" si="159"/>
        <v/>
      </c>
      <c r="U1249" s="306" t="str">
        <f t="shared" si="155"/>
        <v/>
      </c>
      <c r="V1249" s="289"/>
      <c r="W1249" s="303"/>
      <c r="X1249" s="286"/>
      <c r="Y1249" s="305" t="str">
        <f>+IF(AND(W1249&gt;0,V1249&lt;&gt;'Data Validation (ROP used only)'!$A$25),SUM(W1249:X1249),"")</f>
        <v/>
      </c>
      <c r="Z1249" s="307">
        <f>IF(OR(V1249='Data Validation (ROP used only)'!$A$25,ISBLANK(W1249),ISERROR(W1249/$I1249)),0,W1249/$I1249)</f>
        <v>0</v>
      </c>
      <c r="AA1249" s="308"/>
      <c r="AB1249" s="309" t="str" cm="1">
        <f t="array" ref="AB1249">_xlfn.IFS(AA1249="","",AA1249/I1249&gt;=2,I1249*2,AA1249/I1249&lt;2,AA1249)</f>
        <v/>
      </c>
      <c r="AC1249" s="310" t="str">
        <f t="shared" si="160"/>
        <v/>
      </c>
      <c r="AD1249" s="286"/>
      <c r="AE1249" s="305" t="str">
        <f t="shared" si="161"/>
        <v/>
      </c>
      <c r="AF1249" s="311">
        <f t="shared" si="162"/>
        <v>0</v>
      </c>
      <c r="AG1249" s="187"/>
      <c r="AH1249" s="188"/>
    </row>
    <row r="1250" spans="2:34" ht="13.8" outlineLevel="1" x14ac:dyDescent="0.25">
      <c r="B1250" s="1"/>
      <c r="C1250" s="1"/>
      <c r="D1250" s="1"/>
      <c r="E1250" s="2"/>
      <c r="F1250" s="1"/>
      <c r="G1250" s="2"/>
      <c r="H1250" s="286"/>
      <c r="I1250" s="287"/>
      <c r="J1250" s="288" t="str">
        <f t="shared" si="156"/>
        <v/>
      </c>
      <c r="K1250" s="288">
        <f t="shared" si="157"/>
        <v>0</v>
      </c>
      <c r="L1250" s="303"/>
      <c r="M1250" s="304"/>
      <c r="N1250" s="303"/>
      <c r="O1250" s="286"/>
      <c r="P1250" s="305" t="str">
        <f t="shared" si="158"/>
        <v/>
      </c>
      <c r="Q1250" s="304"/>
      <c r="R1250" s="303"/>
      <c r="S1250" s="286"/>
      <c r="T1250" s="305" t="str">
        <f t="shared" si="159"/>
        <v/>
      </c>
      <c r="U1250" s="306" t="str">
        <f t="shared" si="155"/>
        <v/>
      </c>
      <c r="V1250" s="289"/>
      <c r="W1250" s="303"/>
      <c r="X1250" s="286"/>
      <c r="Y1250" s="305" t="str">
        <f>+IF(AND(W1250&gt;0,V1250&lt;&gt;'Data Validation (ROP used only)'!$A$25),SUM(W1250:X1250),"")</f>
        <v/>
      </c>
      <c r="Z1250" s="307">
        <f>IF(OR(V1250='Data Validation (ROP used only)'!$A$25,ISBLANK(W1250),ISERROR(W1250/$I1250)),0,W1250/$I1250)</f>
        <v>0</v>
      </c>
      <c r="AA1250" s="308"/>
      <c r="AB1250" s="309" t="str" cm="1">
        <f t="array" ref="AB1250">_xlfn.IFS(AA1250="","",AA1250/I1250&gt;=2,I1250*2,AA1250/I1250&lt;2,AA1250)</f>
        <v/>
      </c>
      <c r="AC1250" s="310" t="str">
        <f t="shared" si="160"/>
        <v/>
      </c>
      <c r="AD1250" s="286"/>
      <c r="AE1250" s="305" t="str">
        <f t="shared" si="161"/>
        <v/>
      </c>
      <c r="AF1250" s="311">
        <f t="shared" si="162"/>
        <v>0</v>
      </c>
      <c r="AG1250" s="187"/>
      <c r="AH1250" s="188"/>
    </row>
    <row r="1251" spans="2:34" ht="13.8" outlineLevel="1" x14ac:dyDescent="0.25">
      <c r="B1251" s="1"/>
      <c r="C1251" s="1"/>
      <c r="D1251" s="1"/>
      <c r="E1251" s="2"/>
      <c r="F1251" s="1"/>
      <c r="G1251" s="2"/>
      <c r="H1251" s="286"/>
      <c r="I1251" s="287"/>
      <c r="J1251" s="288" t="str">
        <f t="shared" si="156"/>
        <v/>
      </c>
      <c r="K1251" s="288">
        <f t="shared" si="157"/>
        <v>0</v>
      </c>
      <c r="L1251" s="303"/>
      <c r="M1251" s="304"/>
      <c r="N1251" s="303"/>
      <c r="O1251" s="286"/>
      <c r="P1251" s="305" t="str">
        <f t="shared" si="158"/>
        <v/>
      </c>
      <c r="Q1251" s="304"/>
      <c r="R1251" s="303"/>
      <c r="S1251" s="286"/>
      <c r="T1251" s="305" t="str">
        <f t="shared" si="159"/>
        <v/>
      </c>
      <c r="U1251" s="306" t="str">
        <f t="shared" si="155"/>
        <v/>
      </c>
      <c r="V1251" s="289"/>
      <c r="W1251" s="303"/>
      <c r="X1251" s="286"/>
      <c r="Y1251" s="305" t="str">
        <f>+IF(AND(W1251&gt;0,V1251&lt;&gt;'Data Validation (ROP used only)'!$A$25),SUM(W1251:X1251),"")</f>
        <v/>
      </c>
      <c r="Z1251" s="307">
        <f>IF(OR(V1251='Data Validation (ROP used only)'!$A$25,ISBLANK(W1251),ISERROR(W1251/$I1251)),0,W1251/$I1251)</f>
        <v>0</v>
      </c>
      <c r="AA1251" s="308"/>
      <c r="AB1251" s="309" t="str" cm="1">
        <f t="array" ref="AB1251">_xlfn.IFS(AA1251="","",AA1251/I1251&gt;=2,I1251*2,AA1251/I1251&lt;2,AA1251)</f>
        <v/>
      </c>
      <c r="AC1251" s="310" t="str">
        <f t="shared" si="160"/>
        <v/>
      </c>
      <c r="AD1251" s="286"/>
      <c r="AE1251" s="305" t="str">
        <f t="shared" si="161"/>
        <v/>
      </c>
      <c r="AF1251" s="311">
        <f t="shared" si="162"/>
        <v>0</v>
      </c>
      <c r="AG1251" s="187"/>
      <c r="AH1251" s="188"/>
    </row>
    <row r="1252" spans="2:34" ht="13.8" outlineLevel="1" x14ac:dyDescent="0.25">
      <c r="B1252" s="1"/>
      <c r="C1252" s="1"/>
      <c r="D1252" s="1"/>
      <c r="E1252" s="2"/>
      <c r="F1252" s="1"/>
      <c r="G1252" s="2"/>
      <c r="H1252" s="286"/>
      <c r="I1252" s="287"/>
      <c r="J1252" s="288" t="str">
        <f t="shared" si="156"/>
        <v/>
      </c>
      <c r="K1252" s="288">
        <f t="shared" si="157"/>
        <v>0</v>
      </c>
      <c r="L1252" s="303"/>
      <c r="M1252" s="304"/>
      <c r="N1252" s="303"/>
      <c r="O1252" s="286"/>
      <c r="P1252" s="305" t="str">
        <f t="shared" si="158"/>
        <v/>
      </c>
      <c r="Q1252" s="304"/>
      <c r="R1252" s="303"/>
      <c r="S1252" s="286"/>
      <c r="T1252" s="305" t="str">
        <f t="shared" si="159"/>
        <v/>
      </c>
      <c r="U1252" s="306" t="str">
        <f t="shared" si="155"/>
        <v/>
      </c>
      <c r="V1252" s="289"/>
      <c r="W1252" s="303"/>
      <c r="X1252" s="286"/>
      <c r="Y1252" s="305" t="str">
        <f>+IF(AND(W1252&gt;0,V1252&lt;&gt;'Data Validation (ROP used only)'!$A$25),SUM(W1252:X1252),"")</f>
        <v/>
      </c>
      <c r="Z1252" s="307">
        <f>IF(OR(V1252='Data Validation (ROP used only)'!$A$25,ISBLANK(W1252),ISERROR(W1252/$I1252)),0,W1252/$I1252)</f>
        <v>0</v>
      </c>
      <c r="AA1252" s="308"/>
      <c r="AB1252" s="309" t="str" cm="1">
        <f t="array" ref="AB1252">_xlfn.IFS(AA1252="","",AA1252/I1252&gt;=2,I1252*2,AA1252/I1252&lt;2,AA1252)</f>
        <v/>
      </c>
      <c r="AC1252" s="310" t="str">
        <f t="shared" si="160"/>
        <v/>
      </c>
      <c r="AD1252" s="286"/>
      <c r="AE1252" s="305" t="str">
        <f t="shared" si="161"/>
        <v/>
      </c>
      <c r="AF1252" s="311">
        <f t="shared" si="162"/>
        <v>0</v>
      </c>
      <c r="AG1252" s="187"/>
      <c r="AH1252" s="188"/>
    </row>
    <row r="1253" spans="2:34" ht="13.8" outlineLevel="1" x14ac:dyDescent="0.25">
      <c r="B1253" s="1"/>
      <c r="C1253" s="1"/>
      <c r="D1253" s="1"/>
      <c r="E1253" s="2"/>
      <c r="F1253" s="1"/>
      <c r="G1253" s="2"/>
      <c r="H1253" s="286"/>
      <c r="I1253" s="287"/>
      <c r="J1253" s="288" t="str">
        <f t="shared" si="156"/>
        <v/>
      </c>
      <c r="K1253" s="288">
        <f t="shared" si="157"/>
        <v>0</v>
      </c>
      <c r="L1253" s="303"/>
      <c r="M1253" s="304"/>
      <c r="N1253" s="303"/>
      <c r="O1253" s="286"/>
      <c r="P1253" s="305" t="str">
        <f t="shared" si="158"/>
        <v/>
      </c>
      <c r="Q1253" s="304"/>
      <c r="R1253" s="303"/>
      <c r="S1253" s="286"/>
      <c r="T1253" s="305" t="str">
        <f t="shared" si="159"/>
        <v/>
      </c>
      <c r="U1253" s="306" t="str">
        <f t="shared" si="155"/>
        <v/>
      </c>
      <c r="V1253" s="289"/>
      <c r="W1253" s="303"/>
      <c r="X1253" s="286"/>
      <c r="Y1253" s="305" t="str">
        <f>+IF(AND(W1253&gt;0,V1253&lt;&gt;'Data Validation (ROP used only)'!$A$25),SUM(W1253:X1253),"")</f>
        <v/>
      </c>
      <c r="Z1253" s="307">
        <f>IF(OR(V1253='Data Validation (ROP used only)'!$A$25,ISBLANK(W1253),ISERROR(W1253/$I1253)),0,W1253/$I1253)</f>
        <v>0</v>
      </c>
      <c r="AA1253" s="308"/>
      <c r="AB1253" s="309" t="str" cm="1">
        <f t="array" ref="AB1253">_xlfn.IFS(AA1253="","",AA1253/I1253&gt;=2,I1253*2,AA1253/I1253&lt;2,AA1253)</f>
        <v/>
      </c>
      <c r="AC1253" s="310" t="str">
        <f t="shared" si="160"/>
        <v/>
      </c>
      <c r="AD1253" s="286"/>
      <c r="AE1253" s="305" t="str">
        <f t="shared" si="161"/>
        <v/>
      </c>
      <c r="AF1253" s="311">
        <f t="shared" si="162"/>
        <v>0</v>
      </c>
      <c r="AG1253" s="187"/>
      <c r="AH1253" s="188"/>
    </row>
    <row r="1254" spans="2:34" ht="13.8" outlineLevel="1" x14ac:dyDescent="0.25">
      <c r="B1254" s="1"/>
      <c r="C1254" s="1"/>
      <c r="D1254" s="1"/>
      <c r="E1254" s="2"/>
      <c r="F1254" s="1"/>
      <c r="G1254" s="2"/>
      <c r="H1254" s="286"/>
      <c r="I1254" s="287"/>
      <c r="J1254" s="288" t="str">
        <f t="shared" si="156"/>
        <v/>
      </c>
      <c r="K1254" s="288">
        <f t="shared" si="157"/>
        <v>0</v>
      </c>
      <c r="L1254" s="303"/>
      <c r="M1254" s="304"/>
      <c r="N1254" s="303"/>
      <c r="O1254" s="286"/>
      <c r="P1254" s="305" t="str">
        <f t="shared" si="158"/>
        <v/>
      </c>
      <c r="Q1254" s="304"/>
      <c r="R1254" s="303"/>
      <c r="S1254" s="286"/>
      <c r="T1254" s="305" t="str">
        <f t="shared" si="159"/>
        <v/>
      </c>
      <c r="U1254" s="306" t="str">
        <f t="shared" si="155"/>
        <v/>
      </c>
      <c r="V1254" s="289"/>
      <c r="W1254" s="303"/>
      <c r="X1254" s="286"/>
      <c r="Y1254" s="305" t="str">
        <f>+IF(AND(W1254&gt;0,V1254&lt;&gt;'Data Validation (ROP used only)'!$A$25),SUM(W1254:X1254),"")</f>
        <v/>
      </c>
      <c r="Z1254" s="307">
        <f>IF(OR(V1254='Data Validation (ROP used only)'!$A$25,ISBLANK(W1254),ISERROR(W1254/$I1254)),0,W1254/$I1254)</f>
        <v>0</v>
      </c>
      <c r="AA1254" s="308"/>
      <c r="AB1254" s="309" t="str" cm="1">
        <f t="array" ref="AB1254">_xlfn.IFS(AA1254="","",AA1254/I1254&gt;=2,I1254*2,AA1254/I1254&lt;2,AA1254)</f>
        <v/>
      </c>
      <c r="AC1254" s="310" t="str">
        <f t="shared" si="160"/>
        <v/>
      </c>
      <c r="AD1254" s="286"/>
      <c r="AE1254" s="305" t="str">
        <f t="shared" si="161"/>
        <v/>
      </c>
      <c r="AF1254" s="311">
        <f t="shared" si="162"/>
        <v>0</v>
      </c>
      <c r="AG1254" s="187"/>
      <c r="AH1254" s="188"/>
    </row>
    <row r="1255" spans="2:34" ht="13.8" outlineLevel="1" x14ac:dyDescent="0.25">
      <c r="B1255" s="1"/>
      <c r="C1255" s="1"/>
      <c r="D1255" s="1"/>
      <c r="E1255" s="2"/>
      <c r="F1255" s="1"/>
      <c r="G1255" s="2"/>
      <c r="H1255" s="286"/>
      <c r="I1255" s="287"/>
      <c r="J1255" s="288" t="str">
        <f t="shared" si="156"/>
        <v/>
      </c>
      <c r="K1255" s="288">
        <f t="shared" si="157"/>
        <v>0</v>
      </c>
      <c r="L1255" s="303"/>
      <c r="M1255" s="304"/>
      <c r="N1255" s="303"/>
      <c r="O1255" s="286"/>
      <c r="P1255" s="305" t="str">
        <f t="shared" si="158"/>
        <v/>
      </c>
      <c r="Q1255" s="304"/>
      <c r="R1255" s="303"/>
      <c r="S1255" s="286"/>
      <c r="T1255" s="305" t="str">
        <f t="shared" si="159"/>
        <v/>
      </c>
      <c r="U1255" s="306" t="str">
        <f t="shared" si="155"/>
        <v/>
      </c>
      <c r="V1255" s="289"/>
      <c r="W1255" s="303"/>
      <c r="X1255" s="286"/>
      <c r="Y1255" s="305" t="str">
        <f>+IF(AND(W1255&gt;0,V1255&lt;&gt;'Data Validation (ROP used only)'!$A$25),SUM(W1255:X1255),"")</f>
        <v/>
      </c>
      <c r="Z1255" s="307">
        <f>IF(OR(V1255='Data Validation (ROP used only)'!$A$25,ISBLANK(W1255),ISERROR(W1255/$I1255)),0,W1255/$I1255)</f>
        <v>0</v>
      </c>
      <c r="AA1255" s="308"/>
      <c r="AB1255" s="309" t="str" cm="1">
        <f t="array" ref="AB1255">_xlfn.IFS(AA1255="","",AA1255/I1255&gt;=2,I1255*2,AA1255/I1255&lt;2,AA1255)</f>
        <v/>
      </c>
      <c r="AC1255" s="310" t="str">
        <f t="shared" si="160"/>
        <v/>
      </c>
      <c r="AD1255" s="286"/>
      <c r="AE1255" s="305" t="str">
        <f t="shared" si="161"/>
        <v/>
      </c>
      <c r="AF1255" s="311">
        <f t="shared" si="162"/>
        <v>0</v>
      </c>
      <c r="AG1255" s="187"/>
      <c r="AH1255" s="188"/>
    </row>
    <row r="1256" spans="2:34" ht="13.8" outlineLevel="1" x14ac:dyDescent="0.25">
      <c r="B1256" s="1"/>
      <c r="C1256" s="1"/>
      <c r="D1256" s="1"/>
      <c r="E1256" s="2"/>
      <c r="F1256" s="1"/>
      <c r="G1256" s="2"/>
      <c r="H1256" s="286"/>
      <c r="I1256" s="287"/>
      <c r="J1256" s="288" t="str">
        <f t="shared" si="156"/>
        <v/>
      </c>
      <c r="K1256" s="288">
        <f t="shared" si="157"/>
        <v>0</v>
      </c>
      <c r="L1256" s="303"/>
      <c r="M1256" s="304"/>
      <c r="N1256" s="303"/>
      <c r="O1256" s="286"/>
      <c r="P1256" s="305" t="str">
        <f t="shared" si="158"/>
        <v/>
      </c>
      <c r="Q1256" s="304"/>
      <c r="R1256" s="303"/>
      <c r="S1256" s="286"/>
      <c r="T1256" s="305" t="str">
        <f t="shared" si="159"/>
        <v/>
      </c>
      <c r="U1256" s="306" t="str">
        <f t="shared" si="155"/>
        <v/>
      </c>
      <c r="V1256" s="289"/>
      <c r="W1256" s="303"/>
      <c r="X1256" s="286"/>
      <c r="Y1256" s="305" t="str">
        <f>+IF(AND(W1256&gt;0,V1256&lt;&gt;'Data Validation (ROP used only)'!$A$25),SUM(W1256:X1256),"")</f>
        <v/>
      </c>
      <c r="Z1256" s="307">
        <f>IF(OR(V1256='Data Validation (ROP used only)'!$A$25,ISBLANK(W1256),ISERROR(W1256/$I1256)),0,W1256/$I1256)</f>
        <v>0</v>
      </c>
      <c r="AA1256" s="308"/>
      <c r="AB1256" s="309" t="str" cm="1">
        <f t="array" ref="AB1256">_xlfn.IFS(AA1256="","",AA1256/I1256&gt;=2,I1256*2,AA1256/I1256&lt;2,AA1256)</f>
        <v/>
      </c>
      <c r="AC1256" s="310" t="str">
        <f t="shared" si="160"/>
        <v/>
      </c>
      <c r="AD1256" s="286"/>
      <c r="AE1256" s="305" t="str">
        <f t="shared" si="161"/>
        <v/>
      </c>
      <c r="AF1256" s="311">
        <f t="shared" si="162"/>
        <v>0</v>
      </c>
      <c r="AG1256" s="187"/>
      <c r="AH1256" s="188"/>
    </row>
    <row r="1257" spans="2:34" ht="13.8" outlineLevel="1" x14ac:dyDescent="0.25">
      <c r="B1257" s="1"/>
      <c r="C1257" s="1"/>
      <c r="D1257" s="1"/>
      <c r="E1257" s="2"/>
      <c r="F1257" s="1"/>
      <c r="G1257" s="2"/>
      <c r="H1257" s="286"/>
      <c r="I1257" s="287"/>
      <c r="J1257" s="288" t="str">
        <f t="shared" si="156"/>
        <v/>
      </c>
      <c r="K1257" s="288">
        <f t="shared" si="157"/>
        <v>0</v>
      </c>
      <c r="L1257" s="303"/>
      <c r="M1257" s="304"/>
      <c r="N1257" s="303"/>
      <c r="O1257" s="286"/>
      <c r="P1257" s="305" t="str">
        <f t="shared" si="158"/>
        <v/>
      </c>
      <c r="Q1257" s="304"/>
      <c r="R1257" s="303"/>
      <c r="S1257" s="286"/>
      <c r="T1257" s="305" t="str">
        <f t="shared" si="159"/>
        <v/>
      </c>
      <c r="U1257" s="306" t="str">
        <f t="shared" si="155"/>
        <v/>
      </c>
      <c r="V1257" s="289"/>
      <c r="W1257" s="303"/>
      <c r="X1257" s="286"/>
      <c r="Y1257" s="305" t="str">
        <f>+IF(AND(W1257&gt;0,V1257&lt;&gt;'Data Validation (ROP used only)'!$A$25),SUM(W1257:X1257),"")</f>
        <v/>
      </c>
      <c r="Z1257" s="307">
        <f>IF(OR(V1257='Data Validation (ROP used only)'!$A$25,ISBLANK(W1257),ISERROR(W1257/$I1257)),0,W1257/$I1257)</f>
        <v>0</v>
      </c>
      <c r="AA1257" s="308"/>
      <c r="AB1257" s="309" t="str" cm="1">
        <f t="array" ref="AB1257">_xlfn.IFS(AA1257="","",AA1257/I1257&gt;=2,I1257*2,AA1257/I1257&lt;2,AA1257)</f>
        <v/>
      </c>
      <c r="AC1257" s="310" t="str">
        <f t="shared" si="160"/>
        <v/>
      </c>
      <c r="AD1257" s="286"/>
      <c r="AE1257" s="305" t="str">
        <f t="shared" si="161"/>
        <v/>
      </c>
      <c r="AF1257" s="311">
        <f t="shared" si="162"/>
        <v>0</v>
      </c>
      <c r="AG1257" s="187"/>
      <c r="AH1257" s="188"/>
    </row>
    <row r="1258" spans="2:34" ht="13.8" outlineLevel="1" x14ac:dyDescent="0.25">
      <c r="B1258" s="1"/>
      <c r="C1258" s="1"/>
      <c r="D1258" s="1"/>
      <c r="E1258" s="2"/>
      <c r="F1258" s="1"/>
      <c r="G1258" s="2"/>
      <c r="H1258" s="286"/>
      <c r="I1258" s="287"/>
      <c r="J1258" s="288" t="str">
        <f t="shared" si="156"/>
        <v/>
      </c>
      <c r="K1258" s="288">
        <f t="shared" si="157"/>
        <v>0</v>
      </c>
      <c r="L1258" s="303"/>
      <c r="M1258" s="304"/>
      <c r="N1258" s="303"/>
      <c r="O1258" s="286"/>
      <c r="P1258" s="305" t="str">
        <f t="shared" si="158"/>
        <v/>
      </c>
      <c r="Q1258" s="304"/>
      <c r="R1258" s="303"/>
      <c r="S1258" s="286"/>
      <c r="T1258" s="305" t="str">
        <f t="shared" si="159"/>
        <v/>
      </c>
      <c r="U1258" s="306" t="str">
        <f t="shared" si="155"/>
        <v/>
      </c>
      <c r="V1258" s="289"/>
      <c r="W1258" s="303"/>
      <c r="X1258" s="286"/>
      <c r="Y1258" s="305" t="str">
        <f>+IF(AND(W1258&gt;0,V1258&lt;&gt;'Data Validation (ROP used only)'!$A$25),SUM(W1258:X1258),"")</f>
        <v/>
      </c>
      <c r="Z1258" s="307">
        <f>IF(OR(V1258='Data Validation (ROP used only)'!$A$25,ISBLANK(W1258),ISERROR(W1258/$I1258)),0,W1258/$I1258)</f>
        <v>0</v>
      </c>
      <c r="AA1258" s="308"/>
      <c r="AB1258" s="309" t="str" cm="1">
        <f t="array" ref="AB1258">_xlfn.IFS(AA1258="","",AA1258/I1258&gt;=2,I1258*2,AA1258/I1258&lt;2,AA1258)</f>
        <v/>
      </c>
      <c r="AC1258" s="310" t="str">
        <f t="shared" si="160"/>
        <v/>
      </c>
      <c r="AD1258" s="286"/>
      <c r="AE1258" s="305" t="str">
        <f t="shared" si="161"/>
        <v/>
      </c>
      <c r="AF1258" s="311">
        <f t="shared" si="162"/>
        <v>0</v>
      </c>
      <c r="AG1258" s="187"/>
      <c r="AH1258" s="188"/>
    </row>
    <row r="1259" spans="2:34" ht="13.8" outlineLevel="1" x14ac:dyDescent="0.25">
      <c r="B1259" s="1"/>
      <c r="C1259" s="1"/>
      <c r="D1259" s="1"/>
      <c r="E1259" s="2"/>
      <c r="F1259" s="1"/>
      <c r="G1259" s="2"/>
      <c r="H1259" s="286"/>
      <c r="I1259" s="287"/>
      <c r="J1259" s="288" t="str">
        <f t="shared" si="156"/>
        <v/>
      </c>
      <c r="K1259" s="288">
        <f t="shared" si="157"/>
        <v>0</v>
      </c>
      <c r="L1259" s="303"/>
      <c r="M1259" s="304"/>
      <c r="N1259" s="303"/>
      <c r="O1259" s="286"/>
      <c r="P1259" s="305" t="str">
        <f t="shared" si="158"/>
        <v/>
      </c>
      <c r="Q1259" s="304"/>
      <c r="R1259" s="303"/>
      <c r="S1259" s="286"/>
      <c r="T1259" s="305" t="str">
        <f t="shared" si="159"/>
        <v/>
      </c>
      <c r="U1259" s="306" t="str">
        <f t="shared" si="155"/>
        <v/>
      </c>
      <c r="V1259" s="289"/>
      <c r="W1259" s="303"/>
      <c r="X1259" s="286"/>
      <c r="Y1259" s="305" t="str">
        <f>+IF(AND(W1259&gt;0,V1259&lt;&gt;'Data Validation (ROP used only)'!$A$25),SUM(W1259:X1259),"")</f>
        <v/>
      </c>
      <c r="Z1259" s="307">
        <f>IF(OR(V1259='Data Validation (ROP used only)'!$A$25,ISBLANK(W1259),ISERROR(W1259/$I1259)),0,W1259/$I1259)</f>
        <v>0</v>
      </c>
      <c r="AA1259" s="308"/>
      <c r="AB1259" s="309" t="str" cm="1">
        <f t="array" ref="AB1259">_xlfn.IFS(AA1259="","",AA1259/I1259&gt;=2,I1259*2,AA1259/I1259&lt;2,AA1259)</f>
        <v/>
      </c>
      <c r="AC1259" s="310" t="str">
        <f t="shared" si="160"/>
        <v/>
      </c>
      <c r="AD1259" s="286"/>
      <c r="AE1259" s="305" t="str">
        <f t="shared" si="161"/>
        <v/>
      </c>
      <c r="AF1259" s="311">
        <f t="shared" si="162"/>
        <v>0</v>
      </c>
      <c r="AG1259" s="187"/>
      <c r="AH1259" s="188"/>
    </row>
    <row r="1260" spans="2:34" ht="13.8" outlineLevel="1" x14ac:dyDescent="0.25">
      <c r="B1260" s="1"/>
      <c r="C1260" s="1"/>
      <c r="D1260" s="1"/>
      <c r="E1260" s="2"/>
      <c r="F1260" s="1"/>
      <c r="G1260" s="2"/>
      <c r="H1260" s="286"/>
      <c r="I1260" s="287"/>
      <c r="J1260" s="288" t="str">
        <f t="shared" si="156"/>
        <v/>
      </c>
      <c r="K1260" s="288">
        <f t="shared" si="157"/>
        <v>0</v>
      </c>
      <c r="L1260" s="303"/>
      <c r="M1260" s="304"/>
      <c r="N1260" s="303"/>
      <c r="O1260" s="286"/>
      <c r="P1260" s="305" t="str">
        <f t="shared" si="158"/>
        <v/>
      </c>
      <c r="Q1260" s="304"/>
      <c r="R1260" s="303"/>
      <c r="S1260" s="286"/>
      <c r="T1260" s="305" t="str">
        <f t="shared" si="159"/>
        <v/>
      </c>
      <c r="U1260" s="306" t="str">
        <f t="shared" si="155"/>
        <v/>
      </c>
      <c r="V1260" s="289"/>
      <c r="W1260" s="303"/>
      <c r="X1260" s="286"/>
      <c r="Y1260" s="305" t="str">
        <f>+IF(AND(W1260&gt;0,V1260&lt;&gt;'Data Validation (ROP used only)'!$A$25),SUM(W1260:X1260),"")</f>
        <v/>
      </c>
      <c r="Z1260" s="307">
        <f>IF(OR(V1260='Data Validation (ROP used only)'!$A$25,ISBLANK(W1260),ISERROR(W1260/$I1260)),0,W1260/$I1260)</f>
        <v>0</v>
      </c>
      <c r="AA1260" s="308"/>
      <c r="AB1260" s="309" t="str" cm="1">
        <f t="array" ref="AB1260">_xlfn.IFS(AA1260="","",AA1260/I1260&gt;=2,I1260*2,AA1260/I1260&lt;2,AA1260)</f>
        <v/>
      </c>
      <c r="AC1260" s="310" t="str">
        <f t="shared" si="160"/>
        <v/>
      </c>
      <c r="AD1260" s="286"/>
      <c r="AE1260" s="305" t="str">
        <f t="shared" si="161"/>
        <v/>
      </c>
      <c r="AF1260" s="311">
        <f t="shared" si="162"/>
        <v>0</v>
      </c>
      <c r="AG1260" s="187"/>
      <c r="AH1260" s="188"/>
    </row>
    <row r="1261" spans="2:34" ht="13.8" outlineLevel="1" x14ac:dyDescent="0.25">
      <c r="B1261" s="1"/>
      <c r="C1261" s="1"/>
      <c r="D1261" s="1"/>
      <c r="E1261" s="2"/>
      <c r="F1261" s="1"/>
      <c r="G1261" s="2"/>
      <c r="H1261" s="286"/>
      <c r="I1261" s="287"/>
      <c r="J1261" s="288" t="str">
        <f t="shared" si="156"/>
        <v/>
      </c>
      <c r="K1261" s="288">
        <f t="shared" si="157"/>
        <v>0</v>
      </c>
      <c r="L1261" s="303"/>
      <c r="M1261" s="304"/>
      <c r="N1261" s="303"/>
      <c r="O1261" s="286"/>
      <c r="P1261" s="305" t="str">
        <f t="shared" si="158"/>
        <v/>
      </c>
      <c r="Q1261" s="304"/>
      <c r="R1261" s="303"/>
      <c r="S1261" s="286"/>
      <c r="T1261" s="305" t="str">
        <f t="shared" si="159"/>
        <v/>
      </c>
      <c r="U1261" s="306" t="str">
        <f t="shared" si="155"/>
        <v/>
      </c>
      <c r="V1261" s="289"/>
      <c r="W1261" s="303"/>
      <c r="X1261" s="286"/>
      <c r="Y1261" s="305" t="str">
        <f>+IF(AND(W1261&gt;0,V1261&lt;&gt;'Data Validation (ROP used only)'!$A$25),SUM(W1261:X1261),"")</f>
        <v/>
      </c>
      <c r="Z1261" s="307">
        <f>IF(OR(V1261='Data Validation (ROP used only)'!$A$25,ISBLANK(W1261),ISERROR(W1261/$I1261)),0,W1261/$I1261)</f>
        <v>0</v>
      </c>
      <c r="AA1261" s="308"/>
      <c r="AB1261" s="309" t="str" cm="1">
        <f t="array" ref="AB1261">_xlfn.IFS(AA1261="","",AA1261/I1261&gt;=2,I1261*2,AA1261/I1261&lt;2,AA1261)</f>
        <v/>
      </c>
      <c r="AC1261" s="310" t="str">
        <f t="shared" si="160"/>
        <v/>
      </c>
      <c r="AD1261" s="286"/>
      <c r="AE1261" s="305" t="str">
        <f t="shared" si="161"/>
        <v/>
      </c>
      <c r="AF1261" s="311">
        <f t="shared" si="162"/>
        <v>0</v>
      </c>
      <c r="AG1261" s="187"/>
      <c r="AH1261" s="188"/>
    </row>
    <row r="1262" spans="2:34" ht="13.8" outlineLevel="1" x14ac:dyDescent="0.25">
      <c r="B1262" s="1"/>
      <c r="C1262" s="1"/>
      <c r="D1262" s="1"/>
      <c r="E1262" s="2"/>
      <c r="F1262" s="1"/>
      <c r="G1262" s="2"/>
      <c r="H1262" s="286"/>
      <c r="I1262" s="287"/>
      <c r="J1262" s="288" t="str">
        <f t="shared" si="156"/>
        <v/>
      </c>
      <c r="K1262" s="288">
        <f t="shared" si="157"/>
        <v>0</v>
      </c>
      <c r="L1262" s="303"/>
      <c r="M1262" s="304"/>
      <c r="N1262" s="303"/>
      <c r="O1262" s="286"/>
      <c r="P1262" s="305" t="str">
        <f t="shared" si="158"/>
        <v/>
      </c>
      <c r="Q1262" s="304"/>
      <c r="R1262" s="303"/>
      <c r="S1262" s="286"/>
      <c r="T1262" s="305" t="str">
        <f t="shared" si="159"/>
        <v/>
      </c>
      <c r="U1262" s="306" t="str">
        <f t="shared" si="155"/>
        <v/>
      </c>
      <c r="V1262" s="289"/>
      <c r="W1262" s="303"/>
      <c r="X1262" s="286"/>
      <c r="Y1262" s="305" t="str">
        <f>+IF(AND(W1262&gt;0,V1262&lt;&gt;'Data Validation (ROP used only)'!$A$25),SUM(W1262:X1262),"")</f>
        <v/>
      </c>
      <c r="Z1262" s="307">
        <f>IF(OR(V1262='Data Validation (ROP used only)'!$A$25,ISBLANK(W1262),ISERROR(W1262/$I1262)),0,W1262/$I1262)</f>
        <v>0</v>
      </c>
      <c r="AA1262" s="308"/>
      <c r="AB1262" s="309" t="str" cm="1">
        <f t="array" ref="AB1262">_xlfn.IFS(AA1262="","",AA1262/I1262&gt;=2,I1262*2,AA1262/I1262&lt;2,AA1262)</f>
        <v/>
      </c>
      <c r="AC1262" s="310" t="str">
        <f t="shared" si="160"/>
        <v/>
      </c>
      <c r="AD1262" s="286"/>
      <c r="AE1262" s="305" t="str">
        <f t="shared" si="161"/>
        <v/>
      </c>
      <c r="AF1262" s="311">
        <f t="shared" si="162"/>
        <v>0</v>
      </c>
      <c r="AG1262" s="187"/>
      <c r="AH1262" s="188"/>
    </row>
    <row r="1263" spans="2:34" ht="13.8" outlineLevel="1" x14ac:dyDescent="0.25">
      <c r="B1263" s="1"/>
      <c r="C1263" s="1"/>
      <c r="D1263" s="1"/>
      <c r="E1263" s="2"/>
      <c r="F1263" s="1"/>
      <c r="G1263" s="2"/>
      <c r="H1263" s="286"/>
      <c r="I1263" s="287"/>
      <c r="J1263" s="288" t="str">
        <f t="shared" si="156"/>
        <v/>
      </c>
      <c r="K1263" s="288">
        <f t="shared" si="157"/>
        <v>0</v>
      </c>
      <c r="L1263" s="303"/>
      <c r="M1263" s="304"/>
      <c r="N1263" s="303"/>
      <c r="O1263" s="286"/>
      <c r="P1263" s="305" t="str">
        <f t="shared" si="158"/>
        <v/>
      </c>
      <c r="Q1263" s="304"/>
      <c r="R1263" s="303"/>
      <c r="S1263" s="286"/>
      <c r="T1263" s="305" t="str">
        <f t="shared" si="159"/>
        <v/>
      </c>
      <c r="U1263" s="306" t="str">
        <f t="shared" si="155"/>
        <v/>
      </c>
      <c r="V1263" s="289"/>
      <c r="W1263" s="303"/>
      <c r="X1263" s="286"/>
      <c r="Y1263" s="305" t="str">
        <f>+IF(AND(W1263&gt;0,V1263&lt;&gt;'Data Validation (ROP used only)'!$A$25),SUM(W1263:X1263),"")</f>
        <v/>
      </c>
      <c r="Z1263" s="307">
        <f>IF(OR(V1263='Data Validation (ROP used only)'!$A$25,ISBLANK(W1263),ISERROR(W1263/$I1263)),0,W1263/$I1263)</f>
        <v>0</v>
      </c>
      <c r="AA1263" s="308"/>
      <c r="AB1263" s="309" t="str" cm="1">
        <f t="array" ref="AB1263">_xlfn.IFS(AA1263="","",AA1263/I1263&gt;=2,I1263*2,AA1263/I1263&lt;2,AA1263)</f>
        <v/>
      </c>
      <c r="AC1263" s="310" t="str">
        <f t="shared" si="160"/>
        <v/>
      </c>
      <c r="AD1263" s="286"/>
      <c r="AE1263" s="305" t="str">
        <f t="shared" si="161"/>
        <v/>
      </c>
      <c r="AF1263" s="311">
        <f t="shared" si="162"/>
        <v>0</v>
      </c>
      <c r="AG1263" s="187"/>
      <c r="AH1263" s="188"/>
    </row>
    <row r="1264" spans="2:34" ht="13.8" outlineLevel="1" x14ac:dyDescent="0.25">
      <c r="B1264" s="1"/>
      <c r="C1264" s="1"/>
      <c r="D1264" s="1"/>
      <c r="E1264" s="2"/>
      <c r="F1264" s="1"/>
      <c r="G1264" s="2"/>
      <c r="H1264" s="286"/>
      <c r="I1264" s="287"/>
      <c r="J1264" s="288" t="str">
        <f t="shared" si="156"/>
        <v/>
      </c>
      <c r="K1264" s="288">
        <f t="shared" si="157"/>
        <v>0</v>
      </c>
      <c r="L1264" s="303"/>
      <c r="M1264" s="304"/>
      <c r="N1264" s="303"/>
      <c r="O1264" s="286"/>
      <c r="P1264" s="305" t="str">
        <f t="shared" si="158"/>
        <v/>
      </c>
      <c r="Q1264" s="304"/>
      <c r="R1264" s="303"/>
      <c r="S1264" s="286"/>
      <c r="T1264" s="305" t="str">
        <f t="shared" si="159"/>
        <v/>
      </c>
      <c r="U1264" s="306" t="str">
        <f t="shared" si="155"/>
        <v/>
      </c>
      <c r="V1264" s="289"/>
      <c r="W1264" s="303"/>
      <c r="X1264" s="286"/>
      <c r="Y1264" s="305" t="str">
        <f>+IF(AND(W1264&gt;0,V1264&lt;&gt;'Data Validation (ROP used only)'!$A$25),SUM(W1264:X1264),"")</f>
        <v/>
      </c>
      <c r="Z1264" s="307">
        <f>IF(OR(V1264='Data Validation (ROP used only)'!$A$25,ISBLANK(W1264),ISERROR(W1264/$I1264)),0,W1264/$I1264)</f>
        <v>0</v>
      </c>
      <c r="AA1264" s="308"/>
      <c r="AB1264" s="309" t="str" cm="1">
        <f t="array" ref="AB1264">_xlfn.IFS(AA1264="","",AA1264/I1264&gt;=2,I1264*2,AA1264/I1264&lt;2,AA1264)</f>
        <v/>
      </c>
      <c r="AC1264" s="310" t="str">
        <f t="shared" si="160"/>
        <v/>
      </c>
      <c r="AD1264" s="286"/>
      <c r="AE1264" s="305" t="str">
        <f t="shared" si="161"/>
        <v/>
      </c>
      <c r="AF1264" s="311">
        <f t="shared" si="162"/>
        <v>0</v>
      </c>
      <c r="AG1264" s="187"/>
      <c r="AH1264" s="188"/>
    </row>
    <row r="1265" spans="2:34" ht="13.8" outlineLevel="1" x14ac:dyDescent="0.25">
      <c r="B1265" s="1"/>
      <c r="C1265" s="1"/>
      <c r="D1265" s="1"/>
      <c r="E1265" s="2"/>
      <c r="F1265" s="1"/>
      <c r="G1265" s="2"/>
      <c r="H1265" s="286"/>
      <c r="I1265" s="287"/>
      <c r="J1265" s="288" t="str">
        <f t="shared" si="156"/>
        <v/>
      </c>
      <c r="K1265" s="288">
        <f t="shared" si="157"/>
        <v>0</v>
      </c>
      <c r="L1265" s="303"/>
      <c r="M1265" s="304"/>
      <c r="N1265" s="303"/>
      <c r="O1265" s="286"/>
      <c r="P1265" s="305" t="str">
        <f t="shared" si="158"/>
        <v/>
      </c>
      <c r="Q1265" s="304"/>
      <c r="R1265" s="303"/>
      <c r="S1265" s="286"/>
      <c r="T1265" s="305" t="str">
        <f t="shared" si="159"/>
        <v/>
      </c>
      <c r="U1265" s="306" t="str">
        <f t="shared" si="155"/>
        <v/>
      </c>
      <c r="V1265" s="289"/>
      <c r="W1265" s="303"/>
      <c r="X1265" s="286"/>
      <c r="Y1265" s="305" t="str">
        <f>+IF(AND(W1265&gt;0,V1265&lt;&gt;'Data Validation (ROP used only)'!$A$25),SUM(W1265:X1265),"")</f>
        <v/>
      </c>
      <c r="Z1265" s="307">
        <f>IF(OR(V1265='Data Validation (ROP used only)'!$A$25,ISBLANK(W1265),ISERROR(W1265/$I1265)),0,W1265/$I1265)</f>
        <v>0</v>
      </c>
      <c r="AA1265" s="308"/>
      <c r="AB1265" s="309" t="str" cm="1">
        <f t="array" ref="AB1265">_xlfn.IFS(AA1265="","",AA1265/I1265&gt;=2,I1265*2,AA1265/I1265&lt;2,AA1265)</f>
        <v/>
      </c>
      <c r="AC1265" s="310" t="str">
        <f t="shared" si="160"/>
        <v/>
      </c>
      <c r="AD1265" s="286"/>
      <c r="AE1265" s="305" t="str">
        <f t="shared" si="161"/>
        <v/>
      </c>
      <c r="AF1265" s="311">
        <f t="shared" si="162"/>
        <v>0</v>
      </c>
      <c r="AG1265" s="187"/>
      <c r="AH1265" s="188"/>
    </row>
    <row r="1266" spans="2:34" ht="13.8" outlineLevel="1" x14ac:dyDescent="0.25">
      <c r="B1266" s="1"/>
      <c r="C1266" s="1"/>
      <c r="D1266" s="1"/>
      <c r="E1266" s="2"/>
      <c r="F1266" s="1"/>
      <c r="G1266" s="2"/>
      <c r="H1266" s="286"/>
      <c r="I1266" s="287"/>
      <c r="J1266" s="288" t="str">
        <f t="shared" si="156"/>
        <v/>
      </c>
      <c r="K1266" s="288">
        <f t="shared" si="157"/>
        <v>0</v>
      </c>
      <c r="L1266" s="303"/>
      <c r="M1266" s="304"/>
      <c r="N1266" s="303"/>
      <c r="O1266" s="286"/>
      <c r="P1266" s="305" t="str">
        <f t="shared" si="158"/>
        <v/>
      </c>
      <c r="Q1266" s="304"/>
      <c r="R1266" s="303"/>
      <c r="S1266" s="286"/>
      <c r="T1266" s="305" t="str">
        <f t="shared" si="159"/>
        <v/>
      </c>
      <c r="U1266" s="306" t="str">
        <f t="shared" si="155"/>
        <v/>
      </c>
      <c r="V1266" s="289"/>
      <c r="W1266" s="303"/>
      <c r="X1266" s="286"/>
      <c r="Y1266" s="305" t="str">
        <f>+IF(AND(W1266&gt;0,V1266&lt;&gt;'Data Validation (ROP used only)'!$A$25),SUM(W1266:X1266),"")</f>
        <v/>
      </c>
      <c r="Z1266" s="307">
        <f>IF(OR(V1266='Data Validation (ROP used only)'!$A$25,ISBLANK(W1266),ISERROR(W1266/$I1266)),0,W1266/$I1266)</f>
        <v>0</v>
      </c>
      <c r="AA1266" s="308"/>
      <c r="AB1266" s="309" t="str" cm="1">
        <f t="array" ref="AB1266">_xlfn.IFS(AA1266="","",AA1266/I1266&gt;=2,I1266*2,AA1266/I1266&lt;2,AA1266)</f>
        <v/>
      </c>
      <c r="AC1266" s="310" t="str">
        <f t="shared" si="160"/>
        <v/>
      </c>
      <c r="AD1266" s="286"/>
      <c r="AE1266" s="305" t="str">
        <f t="shared" si="161"/>
        <v/>
      </c>
      <c r="AF1266" s="311">
        <f t="shared" si="162"/>
        <v>0</v>
      </c>
      <c r="AG1266" s="187"/>
      <c r="AH1266" s="188"/>
    </row>
    <row r="1267" spans="2:34" ht="13.8" outlineLevel="1" x14ac:dyDescent="0.25">
      <c r="B1267" s="1"/>
      <c r="C1267" s="1"/>
      <c r="D1267" s="1"/>
      <c r="E1267" s="2"/>
      <c r="F1267" s="1"/>
      <c r="G1267" s="2"/>
      <c r="H1267" s="286"/>
      <c r="I1267" s="287"/>
      <c r="J1267" s="288" t="str">
        <f t="shared" si="156"/>
        <v/>
      </c>
      <c r="K1267" s="288">
        <f t="shared" si="157"/>
        <v>0</v>
      </c>
      <c r="L1267" s="303"/>
      <c r="M1267" s="304"/>
      <c r="N1267" s="303"/>
      <c r="O1267" s="286"/>
      <c r="P1267" s="305" t="str">
        <f t="shared" si="158"/>
        <v/>
      </c>
      <c r="Q1267" s="304"/>
      <c r="R1267" s="303"/>
      <c r="S1267" s="286"/>
      <c r="T1267" s="305" t="str">
        <f t="shared" si="159"/>
        <v/>
      </c>
      <c r="U1267" s="306" t="str">
        <f t="shared" si="155"/>
        <v/>
      </c>
      <c r="V1267" s="289"/>
      <c r="W1267" s="303"/>
      <c r="X1267" s="286"/>
      <c r="Y1267" s="305" t="str">
        <f>+IF(AND(W1267&gt;0,V1267&lt;&gt;'Data Validation (ROP used only)'!$A$25),SUM(W1267:X1267),"")</f>
        <v/>
      </c>
      <c r="Z1267" s="307">
        <f>IF(OR(V1267='Data Validation (ROP used only)'!$A$25,ISBLANK(W1267),ISERROR(W1267/$I1267)),0,W1267/$I1267)</f>
        <v>0</v>
      </c>
      <c r="AA1267" s="308"/>
      <c r="AB1267" s="309" t="str" cm="1">
        <f t="array" ref="AB1267">_xlfn.IFS(AA1267="","",AA1267/I1267&gt;=2,I1267*2,AA1267/I1267&lt;2,AA1267)</f>
        <v/>
      </c>
      <c r="AC1267" s="310" t="str">
        <f t="shared" si="160"/>
        <v/>
      </c>
      <c r="AD1267" s="286"/>
      <c r="AE1267" s="305" t="str">
        <f t="shared" si="161"/>
        <v/>
      </c>
      <c r="AF1267" s="311">
        <f t="shared" si="162"/>
        <v>0</v>
      </c>
      <c r="AG1267" s="187"/>
      <c r="AH1267" s="188"/>
    </row>
    <row r="1268" spans="2:34" ht="13.8" outlineLevel="1" x14ac:dyDescent="0.25">
      <c r="B1268" s="1"/>
      <c r="C1268" s="1"/>
      <c r="D1268" s="1"/>
      <c r="E1268" s="2"/>
      <c r="F1268" s="1"/>
      <c r="G1268" s="2"/>
      <c r="H1268" s="286"/>
      <c r="I1268" s="287"/>
      <c r="J1268" s="288" t="str">
        <f t="shared" si="156"/>
        <v/>
      </c>
      <c r="K1268" s="288">
        <f t="shared" si="157"/>
        <v>0</v>
      </c>
      <c r="L1268" s="303"/>
      <c r="M1268" s="304"/>
      <c r="N1268" s="303"/>
      <c r="O1268" s="286"/>
      <c r="P1268" s="305" t="str">
        <f t="shared" si="158"/>
        <v/>
      </c>
      <c r="Q1268" s="304"/>
      <c r="R1268" s="303"/>
      <c r="S1268" s="286"/>
      <c r="T1268" s="305" t="str">
        <f t="shared" si="159"/>
        <v/>
      </c>
      <c r="U1268" s="306" t="str">
        <f t="shared" si="155"/>
        <v/>
      </c>
      <c r="V1268" s="289"/>
      <c r="W1268" s="303"/>
      <c r="X1268" s="286"/>
      <c r="Y1268" s="305" t="str">
        <f>+IF(AND(W1268&gt;0,V1268&lt;&gt;'Data Validation (ROP used only)'!$A$25),SUM(W1268:X1268),"")</f>
        <v/>
      </c>
      <c r="Z1268" s="307">
        <f>IF(OR(V1268='Data Validation (ROP used only)'!$A$25,ISBLANK(W1268),ISERROR(W1268/$I1268)),0,W1268/$I1268)</f>
        <v>0</v>
      </c>
      <c r="AA1268" s="308"/>
      <c r="AB1268" s="309" t="str" cm="1">
        <f t="array" ref="AB1268">_xlfn.IFS(AA1268="","",AA1268/I1268&gt;=2,I1268*2,AA1268/I1268&lt;2,AA1268)</f>
        <v/>
      </c>
      <c r="AC1268" s="310" t="str">
        <f t="shared" si="160"/>
        <v/>
      </c>
      <c r="AD1268" s="286"/>
      <c r="AE1268" s="305" t="str">
        <f t="shared" si="161"/>
        <v/>
      </c>
      <c r="AF1268" s="311">
        <f t="shared" si="162"/>
        <v>0</v>
      </c>
      <c r="AG1268" s="187"/>
      <c r="AH1268" s="188"/>
    </row>
    <row r="1269" spans="2:34" ht="13.8" outlineLevel="1" x14ac:dyDescent="0.25">
      <c r="B1269" s="1"/>
      <c r="C1269" s="1"/>
      <c r="D1269" s="1"/>
      <c r="E1269" s="2"/>
      <c r="F1269" s="1"/>
      <c r="G1269" s="2"/>
      <c r="H1269" s="286"/>
      <c r="I1269" s="287"/>
      <c r="J1269" s="288" t="str">
        <f t="shared" si="156"/>
        <v/>
      </c>
      <c r="K1269" s="288">
        <f t="shared" si="157"/>
        <v>0</v>
      </c>
      <c r="L1269" s="303"/>
      <c r="M1269" s="304"/>
      <c r="N1269" s="303"/>
      <c r="O1269" s="286"/>
      <c r="P1269" s="305" t="str">
        <f t="shared" si="158"/>
        <v/>
      </c>
      <c r="Q1269" s="304"/>
      <c r="R1269" s="303"/>
      <c r="S1269" s="286"/>
      <c r="T1269" s="305" t="str">
        <f t="shared" si="159"/>
        <v/>
      </c>
      <c r="U1269" s="306" t="str">
        <f t="shared" si="155"/>
        <v/>
      </c>
      <c r="V1269" s="289"/>
      <c r="W1269" s="303"/>
      <c r="X1269" s="286"/>
      <c r="Y1269" s="305" t="str">
        <f>+IF(AND(W1269&gt;0,V1269&lt;&gt;'Data Validation (ROP used only)'!$A$25),SUM(W1269:X1269),"")</f>
        <v/>
      </c>
      <c r="Z1269" s="307">
        <f>IF(OR(V1269='Data Validation (ROP used only)'!$A$25,ISBLANK(W1269),ISERROR(W1269/$I1269)),0,W1269/$I1269)</f>
        <v>0</v>
      </c>
      <c r="AA1269" s="308"/>
      <c r="AB1269" s="309" t="str" cm="1">
        <f t="array" ref="AB1269">_xlfn.IFS(AA1269="","",AA1269/I1269&gt;=2,I1269*2,AA1269/I1269&lt;2,AA1269)</f>
        <v/>
      </c>
      <c r="AC1269" s="310" t="str">
        <f t="shared" si="160"/>
        <v/>
      </c>
      <c r="AD1269" s="286"/>
      <c r="AE1269" s="305" t="str">
        <f t="shared" si="161"/>
        <v/>
      </c>
      <c r="AF1269" s="311">
        <f t="shared" si="162"/>
        <v>0</v>
      </c>
      <c r="AG1269" s="187"/>
      <c r="AH1269" s="188"/>
    </row>
    <row r="1270" spans="2:34" ht="13.8" outlineLevel="1" x14ac:dyDescent="0.25">
      <c r="B1270" s="1"/>
      <c r="C1270" s="1"/>
      <c r="D1270" s="1"/>
      <c r="E1270" s="2"/>
      <c r="F1270" s="1"/>
      <c r="G1270" s="2"/>
      <c r="H1270" s="286"/>
      <c r="I1270" s="287"/>
      <c r="J1270" s="288" t="str">
        <f t="shared" si="156"/>
        <v/>
      </c>
      <c r="K1270" s="288">
        <f t="shared" si="157"/>
        <v>0</v>
      </c>
      <c r="L1270" s="303"/>
      <c r="M1270" s="304"/>
      <c r="N1270" s="303"/>
      <c r="O1270" s="286"/>
      <c r="P1270" s="305" t="str">
        <f t="shared" si="158"/>
        <v/>
      </c>
      <c r="Q1270" s="304"/>
      <c r="R1270" s="303"/>
      <c r="S1270" s="286"/>
      <c r="T1270" s="305" t="str">
        <f t="shared" si="159"/>
        <v/>
      </c>
      <c r="U1270" s="306" t="str">
        <f t="shared" si="155"/>
        <v/>
      </c>
      <c r="V1270" s="289"/>
      <c r="W1270" s="303"/>
      <c r="X1270" s="286"/>
      <c r="Y1270" s="305" t="str">
        <f>+IF(AND(W1270&gt;0,V1270&lt;&gt;'Data Validation (ROP used only)'!$A$25),SUM(W1270:X1270),"")</f>
        <v/>
      </c>
      <c r="Z1270" s="307">
        <f>IF(OR(V1270='Data Validation (ROP used only)'!$A$25,ISBLANK(W1270),ISERROR(W1270/$I1270)),0,W1270/$I1270)</f>
        <v>0</v>
      </c>
      <c r="AA1270" s="308"/>
      <c r="AB1270" s="309" t="str" cm="1">
        <f t="array" ref="AB1270">_xlfn.IFS(AA1270="","",AA1270/I1270&gt;=2,I1270*2,AA1270/I1270&lt;2,AA1270)</f>
        <v/>
      </c>
      <c r="AC1270" s="310" t="str">
        <f t="shared" si="160"/>
        <v/>
      </c>
      <c r="AD1270" s="286"/>
      <c r="AE1270" s="305" t="str">
        <f t="shared" si="161"/>
        <v/>
      </c>
      <c r="AF1270" s="311">
        <f t="shared" si="162"/>
        <v>0</v>
      </c>
      <c r="AG1270" s="187"/>
      <c r="AH1270" s="188"/>
    </row>
    <row r="1271" spans="2:34" ht="13.8" outlineLevel="1" x14ac:dyDescent="0.25">
      <c r="B1271" s="1"/>
      <c r="C1271" s="1"/>
      <c r="D1271" s="1"/>
      <c r="E1271" s="2"/>
      <c r="F1271" s="1"/>
      <c r="G1271" s="2"/>
      <c r="H1271" s="286"/>
      <c r="I1271" s="287"/>
      <c r="J1271" s="288" t="str">
        <f t="shared" si="156"/>
        <v/>
      </c>
      <c r="K1271" s="288">
        <f t="shared" si="157"/>
        <v>0</v>
      </c>
      <c r="L1271" s="303"/>
      <c r="M1271" s="304"/>
      <c r="N1271" s="303"/>
      <c r="O1271" s="286"/>
      <c r="P1271" s="305" t="str">
        <f t="shared" si="158"/>
        <v/>
      </c>
      <c r="Q1271" s="304"/>
      <c r="R1271" s="303"/>
      <c r="S1271" s="286"/>
      <c r="T1271" s="305" t="str">
        <f t="shared" si="159"/>
        <v/>
      </c>
      <c r="U1271" s="306" t="str">
        <f t="shared" si="155"/>
        <v/>
      </c>
      <c r="V1271" s="289"/>
      <c r="W1271" s="303"/>
      <c r="X1271" s="286"/>
      <c r="Y1271" s="305" t="str">
        <f>+IF(AND(W1271&gt;0,V1271&lt;&gt;'Data Validation (ROP used only)'!$A$25),SUM(W1271:X1271),"")</f>
        <v/>
      </c>
      <c r="Z1271" s="307">
        <f>IF(OR(V1271='Data Validation (ROP used only)'!$A$25,ISBLANK(W1271),ISERROR(W1271/$I1271)),0,W1271/$I1271)</f>
        <v>0</v>
      </c>
      <c r="AA1271" s="308"/>
      <c r="AB1271" s="309" t="str" cm="1">
        <f t="array" ref="AB1271">_xlfn.IFS(AA1271="","",AA1271/I1271&gt;=2,I1271*2,AA1271/I1271&lt;2,AA1271)</f>
        <v/>
      </c>
      <c r="AC1271" s="310" t="str">
        <f t="shared" si="160"/>
        <v/>
      </c>
      <c r="AD1271" s="286"/>
      <c r="AE1271" s="305" t="str">
        <f t="shared" si="161"/>
        <v/>
      </c>
      <c r="AF1271" s="311">
        <f t="shared" si="162"/>
        <v>0</v>
      </c>
      <c r="AG1271" s="187"/>
      <c r="AH1271" s="188"/>
    </row>
    <row r="1272" spans="2:34" ht="13.8" outlineLevel="1" x14ac:dyDescent="0.25">
      <c r="B1272" s="1"/>
      <c r="C1272" s="1"/>
      <c r="D1272" s="1"/>
      <c r="E1272" s="2"/>
      <c r="F1272" s="1"/>
      <c r="G1272" s="2"/>
      <c r="H1272" s="286"/>
      <c r="I1272" s="287"/>
      <c r="J1272" s="288" t="str">
        <f t="shared" si="156"/>
        <v/>
      </c>
      <c r="K1272" s="288">
        <f t="shared" si="157"/>
        <v>0</v>
      </c>
      <c r="L1272" s="303"/>
      <c r="M1272" s="304"/>
      <c r="N1272" s="303"/>
      <c r="O1272" s="286"/>
      <c r="P1272" s="305" t="str">
        <f t="shared" si="158"/>
        <v/>
      </c>
      <c r="Q1272" s="304"/>
      <c r="R1272" s="303"/>
      <c r="S1272" s="286"/>
      <c r="T1272" s="305" t="str">
        <f t="shared" si="159"/>
        <v/>
      </c>
      <c r="U1272" s="306" t="str">
        <f t="shared" si="155"/>
        <v/>
      </c>
      <c r="V1272" s="289"/>
      <c r="W1272" s="303"/>
      <c r="X1272" s="286"/>
      <c r="Y1272" s="305" t="str">
        <f>+IF(AND(W1272&gt;0,V1272&lt;&gt;'Data Validation (ROP used only)'!$A$25),SUM(W1272:X1272),"")</f>
        <v/>
      </c>
      <c r="Z1272" s="307">
        <f>IF(OR(V1272='Data Validation (ROP used only)'!$A$25,ISBLANK(W1272),ISERROR(W1272/$I1272)),0,W1272/$I1272)</f>
        <v>0</v>
      </c>
      <c r="AA1272" s="308"/>
      <c r="AB1272" s="309" t="str" cm="1">
        <f t="array" ref="AB1272">_xlfn.IFS(AA1272="","",AA1272/I1272&gt;=2,I1272*2,AA1272/I1272&lt;2,AA1272)</f>
        <v/>
      </c>
      <c r="AC1272" s="310" t="str">
        <f t="shared" si="160"/>
        <v/>
      </c>
      <c r="AD1272" s="286"/>
      <c r="AE1272" s="305" t="str">
        <f t="shared" si="161"/>
        <v/>
      </c>
      <c r="AF1272" s="311">
        <f t="shared" si="162"/>
        <v>0</v>
      </c>
      <c r="AG1272" s="187"/>
      <c r="AH1272" s="188"/>
    </row>
    <row r="1273" spans="2:34" ht="13.8" outlineLevel="1" x14ac:dyDescent="0.25">
      <c r="B1273" s="1"/>
      <c r="C1273" s="1"/>
      <c r="D1273" s="1"/>
      <c r="E1273" s="2"/>
      <c r="F1273" s="1"/>
      <c r="G1273" s="2"/>
      <c r="H1273" s="286"/>
      <c r="I1273" s="287"/>
      <c r="J1273" s="288" t="str">
        <f t="shared" si="156"/>
        <v/>
      </c>
      <c r="K1273" s="288">
        <f t="shared" si="157"/>
        <v>0</v>
      </c>
      <c r="L1273" s="303"/>
      <c r="M1273" s="304"/>
      <c r="N1273" s="303"/>
      <c r="O1273" s="286"/>
      <c r="P1273" s="305" t="str">
        <f t="shared" si="158"/>
        <v/>
      </c>
      <c r="Q1273" s="304"/>
      <c r="R1273" s="303"/>
      <c r="S1273" s="286"/>
      <c r="T1273" s="305" t="str">
        <f t="shared" si="159"/>
        <v/>
      </c>
      <c r="U1273" s="306" t="str">
        <f t="shared" si="155"/>
        <v/>
      </c>
      <c r="V1273" s="289"/>
      <c r="W1273" s="303"/>
      <c r="X1273" s="286"/>
      <c r="Y1273" s="305" t="str">
        <f>+IF(AND(W1273&gt;0,V1273&lt;&gt;'Data Validation (ROP used only)'!$A$25),SUM(W1273:X1273),"")</f>
        <v/>
      </c>
      <c r="Z1273" s="307">
        <f>IF(OR(V1273='Data Validation (ROP used only)'!$A$25,ISBLANK(W1273),ISERROR(W1273/$I1273)),0,W1273/$I1273)</f>
        <v>0</v>
      </c>
      <c r="AA1273" s="308"/>
      <c r="AB1273" s="309" t="str" cm="1">
        <f t="array" ref="AB1273">_xlfn.IFS(AA1273="","",AA1273/I1273&gt;=2,I1273*2,AA1273/I1273&lt;2,AA1273)</f>
        <v/>
      </c>
      <c r="AC1273" s="310" t="str">
        <f t="shared" si="160"/>
        <v/>
      </c>
      <c r="AD1273" s="286"/>
      <c r="AE1273" s="305" t="str">
        <f t="shared" si="161"/>
        <v/>
      </c>
      <c r="AF1273" s="311">
        <f t="shared" si="162"/>
        <v>0</v>
      </c>
      <c r="AG1273" s="187"/>
      <c r="AH1273" s="188"/>
    </row>
    <row r="1274" spans="2:34" ht="13.8" outlineLevel="1" x14ac:dyDescent="0.25">
      <c r="B1274" s="1"/>
      <c r="C1274" s="1"/>
      <c r="D1274" s="1"/>
      <c r="E1274" s="2"/>
      <c r="F1274" s="1"/>
      <c r="G1274" s="2"/>
      <c r="H1274" s="286"/>
      <c r="I1274" s="287"/>
      <c r="J1274" s="288" t="str">
        <f t="shared" si="156"/>
        <v/>
      </c>
      <c r="K1274" s="288">
        <f t="shared" si="157"/>
        <v>0</v>
      </c>
      <c r="L1274" s="303"/>
      <c r="M1274" s="304"/>
      <c r="N1274" s="303"/>
      <c r="O1274" s="286"/>
      <c r="P1274" s="305" t="str">
        <f t="shared" si="158"/>
        <v/>
      </c>
      <c r="Q1274" s="304"/>
      <c r="R1274" s="303"/>
      <c r="S1274" s="286"/>
      <c r="T1274" s="305" t="str">
        <f t="shared" si="159"/>
        <v/>
      </c>
      <c r="U1274" s="306" t="str">
        <f t="shared" si="155"/>
        <v/>
      </c>
      <c r="V1274" s="289"/>
      <c r="W1274" s="303"/>
      <c r="X1274" s="286"/>
      <c r="Y1274" s="305" t="str">
        <f>+IF(AND(W1274&gt;0,V1274&lt;&gt;'Data Validation (ROP used only)'!$A$25),SUM(W1274:X1274),"")</f>
        <v/>
      </c>
      <c r="Z1274" s="307">
        <f>IF(OR(V1274='Data Validation (ROP used only)'!$A$25,ISBLANK(W1274),ISERROR(W1274/$I1274)),0,W1274/$I1274)</f>
        <v>0</v>
      </c>
      <c r="AA1274" s="308"/>
      <c r="AB1274" s="309" t="str" cm="1">
        <f t="array" ref="AB1274">_xlfn.IFS(AA1274="","",AA1274/I1274&gt;=2,I1274*2,AA1274/I1274&lt;2,AA1274)</f>
        <v/>
      </c>
      <c r="AC1274" s="310" t="str">
        <f t="shared" si="160"/>
        <v/>
      </c>
      <c r="AD1274" s="286"/>
      <c r="AE1274" s="305" t="str">
        <f t="shared" si="161"/>
        <v/>
      </c>
      <c r="AF1274" s="311">
        <f t="shared" si="162"/>
        <v>0</v>
      </c>
      <c r="AG1274" s="187"/>
      <c r="AH1274" s="188"/>
    </row>
    <row r="1275" spans="2:34" ht="13.8" outlineLevel="1" x14ac:dyDescent="0.25">
      <c r="B1275" s="1"/>
      <c r="C1275" s="1"/>
      <c r="D1275" s="1"/>
      <c r="E1275" s="2"/>
      <c r="F1275" s="1"/>
      <c r="G1275" s="2"/>
      <c r="H1275" s="286"/>
      <c r="I1275" s="287"/>
      <c r="J1275" s="288" t="str">
        <f t="shared" si="156"/>
        <v/>
      </c>
      <c r="K1275" s="288">
        <f t="shared" si="157"/>
        <v>0</v>
      </c>
      <c r="L1275" s="303"/>
      <c r="M1275" s="304"/>
      <c r="N1275" s="303"/>
      <c r="O1275" s="286"/>
      <c r="P1275" s="305" t="str">
        <f t="shared" si="158"/>
        <v/>
      </c>
      <c r="Q1275" s="304"/>
      <c r="R1275" s="303"/>
      <c r="S1275" s="286"/>
      <c r="T1275" s="305" t="str">
        <f t="shared" si="159"/>
        <v/>
      </c>
      <c r="U1275" s="306" t="str">
        <f t="shared" si="155"/>
        <v/>
      </c>
      <c r="V1275" s="289"/>
      <c r="W1275" s="303"/>
      <c r="X1275" s="286"/>
      <c r="Y1275" s="305" t="str">
        <f>+IF(AND(W1275&gt;0,V1275&lt;&gt;'Data Validation (ROP used only)'!$A$25),SUM(W1275:X1275),"")</f>
        <v/>
      </c>
      <c r="Z1275" s="307">
        <f>IF(OR(V1275='Data Validation (ROP used only)'!$A$25,ISBLANK(W1275),ISERROR(W1275/$I1275)),0,W1275/$I1275)</f>
        <v>0</v>
      </c>
      <c r="AA1275" s="308"/>
      <c r="AB1275" s="309" t="str" cm="1">
        <f t="array" ref="AB1275">_xlfn.IFS(AA1275="","",AA1275/I1275&gt;=2,I1275*2,AA1275/I1275&lt;2,AA1275)</f>
        <v/>
      </c>
      <c r="AC1275" s="310" t="str">
        <f t="shared" si="160"/>
        <v/>
      </c>
      <c r="AD1275" s="286"/>
      <c r="AE1275" s="305" t="str">
        <f t="shared" si="161"/>
        <v/>
      </c>
      <c r="AF1275" s="311">
        <f t="shared" si="162"/>
        <v>0</v>
      </c>
      <c r="AG1275" s="187"/>
      <c r="AH1275" s="188"/>
    </row>
    <row r="1276" spans="2:34" ht="13.8" outlineLevel="1" x14ac:dyDescent="0.25">
      <c r="B1276" s="1"/>
      <c r="C1276" s="1"/>
      <c r="D1276" s="1"/>
      <c r="E1276" s="2"/>
      <c r="F1276" s="1"/>
      <c r="G1276" s="2"/>
      <c r="H1276" s="286"/>
      <c r="I1276" s="287"/>
      <c r="J1276" s="288" t="str">
        <f t="shared" si="156"/>
        <v/>
      </c>
      <c r="K1276" s="288">
        <f t="shared" si="157"/>
        <v>0</v>
      </c>
      <c r="L1276" s="303"/>
      <c r="M1276" s="304"/>
      <c r="N1276" s="303"/>
      <c r="O1276" s="286"/>
      <c r="P1276" s="305" t="str">
        <f t="shared" si="158"/>
        <v/>
      </c>
      <c r="Q1276" s="304"/>
      <c r="R1276" s="303"/>
      <c r="S1276" s="286"/>
      <c r="T1276" s="305" t="str">
        <f t="shared" si="159"/>
        <v/>
      </c>
      <c r="U1276" s="306" t="str">
        <f t="shared" si="155"/>
        <v/>
      </c>
      <c r="V1276" s="289"/>
      <c r="W1276" s="303"/>
      <c r="X1276" s="286"/>
      <c r="Y1276" s="305" t="str">
        <f>+IF(AND(W1276&gt;0,V1276&lt;&gt;'Data Validation (ROP used only)'!$A$25),SUM(W1276:X1276),"")</f>
        <v/>
      </c>
      <c r="Z1276" s="307">
        <f>IF(OR(V1276='Data Validation (ROP used only)'!$A$25,ISBLANK(W1276),ISERROR(W1276/$I1276)),0,W1276/$I1276)</f>
        <v>0</v>
      </c>
      <c r="AA1276" s="308"/>
      <c r="AB1276" s="309" t="str" cm="1">
        <f t="array" ref="AB1276">_xlfn.IFS(AA1276="","",AA1276/I1276&gt;=2,I1276*2,AA1276/I1276&lt;2,AA1276)</f>
        <v/>
      </c>
      <c r="AC1276" s="310" t="str">
        <f t="shared" si="160"/>
        <v/>
      </c>
      <c r="AD1276" s="286"/>
      <c r="AE1276" s="305" t="str">
        <f t="shared" si="161"/>
        <v/>
      </c>
      <c r="AF1276" s="311">
        <f t="shared" si="162"/>
        <v>0</v>
      </c>
      <c r="AG1276" s="187"/>
      <c r="AH1276" s="188"/>
    </row>
    <row r="1277" spans="2:34" ht="13.8" outlineLevel="1" x14ac:dyDescent="0.25">
      <c r="B1277" s="1"/>
      <c r="C1277" s="1"/>
      <c r="D1277" s="1"/>
      <c r="E1277" s="2"/>
      <c r="F1277" s="1"/>
      <c r="G1277" s="2"/>
      <c r="H1277" s="286"/>
      <c r="I1277" s="287"/>
      <c r="J1277" s="288" t="str">
        <f t="shared" si="156"/>
        <v/>
      </c>
      <c r="K1277" s="288">
        <f t="shared" si="157"/>
        <v>0</v>
      </c>
      <c r="L1277" s="303"/>
      <c r="M1277" s="304"/>
      <c r="N1277" s="303"/>
      <c r="O1277" s="286"/>
      <c r="P1277" s="305" t="str">
        <f t="shared" si="158"/>
        <v/>
      </c>
      <c r="Q1277" s="304"/>
      <c r="R1277" s="303"/>
      <c r="S1277" s="286"/>
      <c r="T1277" s="305" t="str">
        <f t="shared" si="159"/>
        <v/>
      </c>
      <c r="U1277" s="306" t="str">
        <f t="shared" si="155"/>
        <v/>
      </c>
      <c r="V1277" s="289"/>
      <c r="W1277" s="303"/>
      <c r="X1277" s="286"/>
      <c r="Y1277" s="305" t="str">
        <f>+IF(AND(W1277&gt;0,V1277&lt;&gt;'Data Validation (ROP used only)'!$A$25),SUM(W1277:X1277),"")</f>
        <v/>
      </c>
      <c r="Z1277" s="307">
        <f>IF(OR(V1277='Data Validation (ROP used only)'!$A$25,ISBLANK(W1277),ISERROR(W1277/$I1277)),0,W1277/$I1277)</f>
        <v>0</v>
      </c>
      <c r="AA1277" s="308"/>
      <c r="AB1277" s="309" t="str" cm="1">
        <f t="array" ref="AB1277">_xlfn.IFS(AA1277="","",AA1277/I1277&gt;=2,I1277*2,AA1277/I1277&lt;2,AA1277)</f>
        <v/>
      </c>
      <c r="AC1277" s="310" t="str">
        <f t="shared" si="160"/>
        <v/>
      </c>
      <c r="AD1277" s="286"/>
      <c r="AE1277" s="305" t="str">
        <f t="shared" si="161"/>
        <v/>
      </c>
      <c r="AF1277" s="311">
        <f t="shared" si="162"/>
        <v>0</v>
      </c>
      <c r="AG1277" s="187"/>
      <c r="AH1277" s="188"/>
    </row>
    <row r="1278" spans="2:34" ht="13.8" outlineLevel="1" x14ac:dyDescent="0.25">
      <c r="B1278" s="1"/>
      <c r="C1278" s="1"/>
      <c r="D1278" s="1"/>
      <c r="E1278" s="2"/>
      <c r="F1278" s="1"/>
      <c r="G1278" s="2"/>
      <c r="H1278" s="286"/>
      <c r="I1278" s="287"/>
      <c r="J1278" s="288" t="str">
        <f t="shared" si="156"/>
        <v/>
      </c>
      <c r="K1278" s="288">
        <f t="shared" si="157"/>
        <v>0</v>
      </c>
      <c r="L1278" s="303"/>
      <c r="M1278" s="304"/>
      <c r="N1278" s="303"/>
      <c r="O1278" s="286"/>
      <c r="P1278" s="305" t="str">
        <f t="shared" si="158"/>
        <v/>
      </c>
      <c r="Q1278" s="304"/>
      <c r="R1278" s="303"/>
      <c r="S1278" s="286"/>
      <c r="T1278" s="305" t="str">
        <f t="shared" si="159"/>
        <v/>
      </c>
      <c r="U1278" s="306" t="str">
        <f t="shared" si="155"/>
        <v/>
      </c>
      <c r="V1278" s="289"/>
      <c r="W1278" s="303"/>
      <c r="X1278" s="286"/>
      <c r="Y1278" s="305" t="str">
        <f>+IF(AND(W1278&gt;0,V1278&lt;&gt;'Data Validation (ROP used only)'!$A$25),SUM(W1278:X1278),"")</f>
        <v/>
      </c>
      <c r="Z1278" s="307">
        <f>IF(OR(V1278='Data Validation (ROP used only)'!$A$25,ISBLANK(W1278),ISERROR(W1278/$I1278)),0,W1278/$I1278)</f>
        <v>0</v>
      </c>
      <c r="AA1278" s="308"/>
      <c r="AB1278" s="309" t="str" cm="1">
        <f t="array" ref="AB1278">_xlfn.IFS(AA1278="","",AA1278/I1278&gt;=2,I1278*2,AA1278/I1278&lt;2,AA1278)</f>
        <v/>
      </c>
      <c r="AC1278" s="310" t="str">
        <f t="shared" si="160"/>
        <v/>
      </c>
      <c r="AD1278" s="286"/>
      <c r="AE1278" s="305" t="str">
        <f t="shared" si="161"/>
        <v/>
      </c>
      <c r="AF1278" s="311">
        <f t="shared" si="162"/>
        <v>0</v>
      </c>
      <c r="AG1278" s="187"/>
      <c r="AH1278" s="188"/>
    </row>
    <row r="1279" spans="2:34" ht="13.8" outlineLevel="1" x14ac:dyDescent="0.25">
      <c r="B1279" s="1"/>
      <c r="C1279" s="1"/>
      <c r="D1279" s="1"/>
      <c r="E1279" s="2"/>
      <c r="F1279" s="1"/>
      <c r="G1279" s="2"/>
      <c r="H1279" s="286"/>
      <c r="I1279" s="287"/>
      <c r="J1279" s="288" t="str">
        <f t="shared" si="156"/>
        <v/>
      </c>
      <c r="K1279" s="288">
        <f t="shared" si="157"/>
        <v>0</v>
      </c>
      <c r="L1279" s="303"/>
      <c r="M1279" s="304"/>
      <c r="N1279" s="303"/>
      <c r="O1279" s="286"/>
      <c r="P1279" s="305" t="str">
        <f t="shared" si="158"/>
        <v/>
      </c>
      <c r="Q1279" s="304"/>
      <c r="R1279" s="303"/>
      <c r="S1279" s="286"/>
      <c r="T1279" s="305" t="str">
        <f t="shared" si="159"/>
        <v/>
      </c>
      <c r="U1279" s="306" t="str">
        <f t="shared" si="155"/>
        <v/>
      </c>
      <c r="V1279" s="289"/>
      <c r="W1279" s="303"/>
      <c r="X1279" s="286"/>
      <c r="Y1279" s="305" t="str">
        <f>+IF(AND(W1279&gt;0,V1279&lt;&gt;'Data Validation (ROP used only)'!$A$25),SUM(W1279:X1279),"")</f>
        <v/>
      </c>
      <c r="Z1279" s="307">
        <f>IF(OR(V1279='Data Validation (ROP used only)'!$A$25,ISBLANK(W1279),ISERROR(W1279/$I1279)),0,W1279/$I1279)</f>
        <v>0</v>
      </c>
      <c r="AA1279" s="308"/>
      <c r="AB1279" s="309" t="str" cm="1">
        <f t="array" ref="AB1279">_xlfn.IFS(AA1279="","",AA1279/I1279&gt;=2,I1279*2,AA1279/I1279&lt;2,AA1279)</f>
        <v/>
      </c>
      <c r="AC1279" s="310" t="str">
        <f t="shared" si="160"/>
        <v/>
      </c>
      <c r="AD1279" s="286"/>
      <c r="AE1279" s="305" t="str">
        <f t="shared" si="161"/>
        <v/>
      </c>
      <c r="AF1279" s="311">
        <f t="shared" si="162"/>
        <v>0</v>
      </c>
      <c r="AG1279" s="187"/>
      <c r="AH1279" s="188"/>
    </row>
    <row r="1280" spans="2:34" ht="13.8" outlineLevel="1" x14ac:dyDescent="0.25">
      <c r="B1280" s="1"/>
      <c r="C1280" s="1"/>
      <c r="D1280" s="1"/>
      <c r="E1280" s="2"/>
      <c r="F1280" s="1"/>
      <c r="G1280" s="2"/>
      <c r="H1280" s="286"/>
      <c r="I1280" s="287"/>
      <c r="J1280" s="288" t="str">
        <f t="shared" si="156"/>
        <v/>
      </c>
      <c r="K1280" s="288">
        <f t="shared" si="157"/>
        <v>0</v>
      </c>
      <c r="L1280" s="303"/>
      <c r="M1280" s="304"/>
      <c r="N1280" s="303"/>
      <c r="O1280" s="286"/>
      <c r="P1280" s="305" t="str">
        <f t="shared" si="158"/>
        <v/>
      </c>
      <c r="Q1280" s="304"/>
      <c r="R1280" s="303"/>
      <c r="S1280" s="286"/>
      <c r="T1280" s="305" t="str">
        <f t="shared" si="159"/>
        <v/>
      </c>
      <c r="U1280" s="306" t="str">
        <f t="shared" si="155"/>
        <v/>
      </c>
      <c r="V1280" s="289"/>
      <c r="W1280" s="303"/>
      <c r="X1280" s="286"/>
      <c r="Y1280" s="305" t="str">
        <f>+IF(AND(W1280&gt;0,V1280&lt;&gt;'Data Validation (ROP used only)'!$A$25),SUM(W1280:X1280),"")</f>
        <v/>
      </c>
      <c r="Z1280" s="307">
        <f>IF(OR(V1280='Data Validation (ROP used only)'!$A$25,ISBLANK(W1280),ISERROR(W1280/$I1280)),0,W1280/$I1280)</f>
        <v>0</v>
      </c>
      <c r="AA1280" s="308"/>
      <c r="AB1280" s="309" t="str" cm="1">
        <f t="array" ref="AB1280">_xlfn.IFS(AA1280="","",AA1280/I1280&gt;=2,I1280*2,AA1280/I1280&lt;2,AA1280)</f>
        <v/>
      </c>
      <c r="AC1280" s="310" t="str">
        <f t="shared" si="160"/>
        <v/>
      </c>
      <c r="AD1280" s="286"/>
      <c r="AE1280" s="305" t="str">
        <f t="shared" si="161"/>
        <v/>
      </c>
      <c r="AF1280" s="311">
        <f t="shared" si="162"/>
        <v>0</v>
      </c>
      <c r="AG1280" s="187"/>
      <c r="AH1280" s="188"/>
    </row>
    <row r="1281" spans="2:34" ht="13.8" outlineLevel="1" x14ac:dyDescent="0.25">
      <c r="B1281" s="1"/>
      <c r="C1281" s="1"/>
      <c r="D1281" s="1"/>
      <c r="E1281" s="2"/>
      <c r="F1281" s="1"/>
      <c r="G1281" s="2"/>
      <c r="H1281" s="286"/>
      <c r="I1281" s="287"/>
      <c r="J1281" s="288" t="str">
        <f t="shared" si="156"/>
        <v/>
      </c>
      <c r="K1281" s="288">
        <f t="shared" si="157"/>
        <v>0</v>
      </c>
      <c r="L1281" s="303"/>
      <c r="M1281" s="304"/>
      <c r="N1281" s="303"/>
      <c r="O1281" s="286"/>
      <c r="P1281" s="305" t="str">
        <f t="shared" si="158"/>
        <v/>
      </c>
      <c r="Q1281" s="304"/>
      <c r="R1281" s="303"/>
      <c r="S1281" s="286"/>
      <c r="T1281" s="305" t="str">
        <f t="shared" si="159"/>
        <v/>
      </c>
      <c r="U1281" s="306" t="str">
        <f t="shared" si="155"/>
        <v/>
      </c>
      <c r="V1281" s="289"/>
      <c r="W1281" s="303"/>
      <c r="X1281" s="286"/>
      <c r="Y1281" s="305" t="str">
        <f>+IF(AND(W1281&gt;0,V1281&lt;&gt;'Data Validation (ROP used only)'!$A$25),SUM(W1281:X1281),"")</f>
        <v/>
      </c>
      <c r="Z1281" s="307">
        <f>IF(OR(V1281='Data Validation (ROP used only)'!$A$25,ISBLANK(W1281),ISERROR(W1281/$I1281)),0,W1281/$I1281)</f>
        <v>0</v>
      </c>
      <c r="AA1281" s="308"/>
      <c r="AB1281" s="309" t="str" cm="1">
        <f t="array" ref="AB1281">_xlfn.IFS(AA1281="","",AA1281/I1281&gt;=2,I1281*2,AA1281/I1281&lt;2,AA1281)</f>
        <v/>
      </c>
      <c r="AC1281" s="310" t="str">
        <f t="shared" si="160"/>
        <v/>
      </c>
      <c r="AD1281" s="286"/>
      <c r="AE1281" s="305" t="str">
        <f t="shared" si="161"/>
        <v/>
      </c>
      <c r="AF1281" s="311">
        <f t="shared" si="162"/>
        <v>0</v>
      </c>
      <c r="AG1281" s="187"/>
      <c r="AH1281" s="188"/>
    </row>
    <row r="1282" spans="2:34" ht="13.8" outlineLevel="1" x14ac:dyDescent="0.25">
      <c r="B1282" s="1"/>
      <c r="C1282" s="1"/>
      <c r="D1282" s="1"/>
      <c r="E1282" s="2"/>
      <c r="F1282" s="1"/>
      <c r="G1282" s="2"/>
      <c r="H1282" s="286"/>
      <c r="I1282" s="287"/>
      <c r="J1282" s="288" t="str">
        <f t="shared" si="156"/>
        <v/>
      </c>
      <c r="K1282" s="288">
        <f t="shared" si="157"/>
        <v>0</v>
      </c>
      <c r="L1282" s="303"/>
      <c r="M1282" s="304"/>
      <c r="N1282" s="303"/>
      <c r="O1282" s="286"/>
      <c r="P1282" s="305" t="str">
        <f t="shared" si="158"/>
        <v/>
      </c>
      <c r="Q1282" s="304"/>
      <c r="R1282" s="303"/>
      <c r="S1282" s="286"/>
      <c r="T1282" s="305" t="str">
        <f t="shared" si="159"/>
        <v/>
      </c>
      <c r="U1282" s="306" t="str">
        <f t="shared" si="155"/>
        <v/>
      </c>
      <c r="V1282" s="289"/>
      <c r="W1282" s="303"/>
      <c r="X1282" s="286"/>
      <c r="Y1282" s="305" t="str">
        <f>+IF(AND(W1282&gt;0,V1282&lt;&gt;'Data Validation (ROP used only)'!$A$25),SUM(W1282:X1282),"")</f>
        <v/>
      </c>
      <c r="Z1282" s="307">
        <f>IF(OR(V1282='Data Validation (ROP used only)'!$A$25,ISBLANK(W1282),ISERROR(W1282/$I1282)),0,W1282/$I1282)</f>
        <v>0</v>
      </c>
      <c r="AA1282" s="308"/>
      <c r="AB1282" s="309" t="str" cm="1">
        <f t="array" ref="AB1282">_xlfn.IFS(AA1282="","",AA1282/I1282&gt;=2,I1282*2,AA1282/I1282&lt;2,AA1282)</f>
        <v/>
      </c>
      <c r="AC1282" s="310" t="str">
        <f t="shared" si="160"/>
        <v/>
      </c>
      <c r="AD1282" s="286"/>
      <c r="AE1282" s="305" t="str">
        <f t="shared" si="161"/>
        <v/>
      </c>
      <c r="AF1282" s="311">
        <f t="shared" si="162"/>
        <v>0</v>
      </c>
      <c r="AG1282" s="187"/>
      <c r="AH1282" s="188"/>
    </row>
    <row r="1283" spans="2:34" ht="13.8" outlineLevel="1" x14ac:dyDescent="0.25">
      <c r="B1283" s="1"/>
      <c r="C1283" s="1"/>
      <c r="D1283" s="1"/>
      <c r="E1283" s="2"/>
      <c r="F1283" s="1"/>
      <c r="G1283" s="2"/>
      <c r="H1283" s="286"/>
      <c r="I1283" s="287"/>
      <c r="J1283" s="288" t="str">
        <f t="shared" si="156"/>
        <v/>
      </c>
      <c r="K1283" s="288">
        <f t="shared" si="157"/>
        <v>0</v>
      </c>
      <c r="L1283" s="303"/>
      <c r="M1283" s="304"/>
      <c r="N1283" s="303"/>
      <c r="O1283" s="286"/>
      <c r="P1283" s="305" t="str">
        <f t="shared" si="158"/>
        <v/>
      </c>
      <c r="Q1283" s="304"/>
      <c r="R1283" s="303"/>
      <c r="S1283" s="286"/>
      <c r="T1283" s="305" t="str">
        <f t="shared" si="159"/>
        <v/>
      </c>
      <c r="U1283" s="306" t="str">
        <f t="shared" si="155"/>
        <v/>
      </c>
      <c r="V1283" s="289"/>
      <c r="W1283" s="303"/>
      <c r="X1283" s="286"/>
      <c r="Y1283" s="305" t="str">
        <f>+IF(AND(W1283&gt;0,V1283&lt;&gt;'Data Validation (ROP used only)'!$A$25),SUM(W1283:X1283),"")</f>
        <v/>
      </c>
      <c r="Z1283" s="307">
        <f>IF(OR(V1283='Data Validation (ROP used only)'!$A$25,ISBLANK(W1283),ISERROR(W1283/$I1283)),0,W1283/$I1283)</f>
        <v>0</v>
      </c>
      <c r="AA1283" s="308"/>
      <c r="AB1283" s="309" t="str" cm="1">
        <f t="array" ref="AB1283">_xlfn.IFS(AA1283="","",AA1283/I1283&gt;=2,I1283*2,AA1283/I1283&lt;2,AA1283)</f>
        <v/>
      </c>
      <c r="AC1283" s="310" t="str">
        <f t="shared" si="160"/>
        <v/>
      </c>
      <c r="AD1283" s="286"/>
      <c r="AE1283" s="305" t="str">
        <f t="shared" si="161"/>
        <v/>
      </c>
      <c r="AF1283" s="311">
        <f t="shared" si="162"/>
        <v>0</v>
      </c>
      <c r="AG1283" s="187"/>
      <c r="AH1283" s="188"/>
    </row>
    <row r="1284" spans="2:34" ht="13.8" outlineLevel="1" x14ac:dyDescent="0.25">
      <c r="B1284" s="1"/>
      <c r="C1284" s="1"/>
      <c r="D1284" s="1"/>
      <c r="E1284" s="2"/>
      <c r="F1284" s="1"/>
      <c r="G1284" s="2"/>
      <c r="H1284" s="286"/>
      <c r="I1284" s="287"/>
      <c r="J1284" s="288" t="str">
        <f t="shared" si="156"/>
        <v/>
      </c>
      <c r="K1284" s="288">
        <f t="shared" si="157"/>
        <v>0</v>
      </c>
      <c r="L1284" s="303"/>
      <c r="M1284" s="304"/>
      <c r="N1284" s="303"/>
      <c r="O1284" s="286"/>
      <c r="P1284" s="305" t="str">
        <f t="shared" si="158"/>
        <v/>
      </c>
      <c r="Q1284" s="304"/>
      <c r="R1284" s="303"/>
      <c r="S1284" s="286"/>
      <c r="T1284" s="305" t="str">
        <f t="shared" si="159"/>
        <v/>
      </c>
      <c r="U1284" s="306" t="str">
        <f t="shared" si="155"/>
        <v/>
      </c>
      <c r="V1284" s="289"/>
      <c r="W1284" s="303"/>
      <c r="X1284" s="286"/>
      <c r="Y1284" s="305" t="str">
        <f>+IF(AND(W1284&gt;0,V1284&lt;&gt;'Data Validation (ROP used only)'!$A$25),SUM(W1284:X1284),"")</f>
        <v/>
      </c>
      <c r="Z1284" s="307">
        <f>IF(OR(V1284='Data Validation (ROP used only)'!$A$25,ISBLANK(W1284),ISERROR(W1284/$I1284)),0,W1284/$I1284)</f>
        <v>0</v>
      </c>
      <c r="AA1284" s="308"/>
      <c r="AB1284" s="309" t="str" cm="1">
        <f t="array" ref="AB1284">_xlfn.IFS(AA1284="","",AA1284/I1284&gt;=2,I1284*2,AA1284/I1284&lt;2,AA1284)</f>
        <v/>
      </c>
      <c r="AC1284" s="310" t="str">
        <f t="shared" si="160"/>
        <v/>
      </c>
      <c r="AD1284" s="286"/>
      <c r="AE1284" s="305" t="str">
        <f t="shared" si="161"/>
        <v/>
      </c>
      <c r="AF1284" s="311">
        <f t="shared" si="162"/>
        <v>0</v>
      </c>
      <c r="AG1284" s="187"/>
      <c r="AH1284" s="188"/>
    </row>
    <row r="1285" spans="2:34" ht="13.8" outlineLevel="1" x14ac:dyDescent="0.25">
      <c r="B1285" s="1"/>
      <c r="C1285" s="1"/>
      <c r="D1285" s="1"/>
      <c r="E1285" s="2"/>
      <c r="F1285" s="1"/>
      <c r="G1285" s="2"/>
      <c r="H1285" s="286"/>
      <c r="I1285" s="287"/>
      <c r="J1285" s="288" t="str">
        <f t="shared" si="156"/>
        <v/>
      </c>
      <c r="K1285" s="288">
        <f t="shared" si="157"/>
        <v>0</v>
      </c>
      <c r="L1285" s="303"/>
      <c r="M1285" s="304"/>
      <c r="N1285" s="303"/>
      <c r="O1285" s="286"/>
      <c r="P1285" s="305" t="str">
        <f t="shared" si="158"/>
        <v/>
      </c>
      <c r="Q1285" s="304"/>
      <c r="R1285" s="303"/>
      <c r="S1285" s="286"/>
      <c r="T1285" s="305" t="str">
        <f t="shared" si="159"/>
        <v/>
      </c>
      <c r="U1285" s="306" t="str">
        <f t="shared" si="155"/>
        <v/>
      </c>
      <c r="V1285" s="289"/>
      <c r="W1285" s="303"/>
      <c r="X1285" s="286"/>
      <c r="Y1285" s="305" t="str">
        <f>+IF(AND(W1285&gt;0,V1285&lt;&gt;'Data Validation (ROP used only)'!$A$25),SUM(W1285:X1285),"")</f>
        <v/>
      </c>
      <c r="Z1285" s="307">
        <f>IF(OR(V1285='Data Validation (ROP used only)'!$A$25,ISBLANK(W1285),ISERROR(W1285/$I1285)),0,W1285/$I1285)</f>
        <v>0</v>
      </c>
      <c r="AA1285" s="308"/>
      <c r="AB1285" s="309" t="str" cm="1">
        <f t="array" ref="AB1285">_xlfn.IFS(AA1285="","",AA1285/I1285&gt;=2,I1285*2,AA1285/I1285&lt;2,AA1285)</f>
        <v/>
      </c>
      <c r="AC1285" s="310" t="str">
        <f t="shared" si="160"/>
        <v/>
      </c>
      <c r="AD1285" s="286"/>
      <c r="AE1285" s="305" t="str">
        <f t="shared" si="161"/>
        <v/>
      </c>
      <c r="AF1285" s="311">
        <f t="shared" si="162"/>
        <v>0</v>
      </c>
      <c r="AG1285" s="187"/>
      <c r="AH1285" s="188"/>
    </row>
    <row r="1286" spans="2:34" ht="13.8" outlineLevel="1" x14ac:dyDescent="0.25">
      <c r="B1286" s="1"/>
      <c r="C1286" s="1"/>
      <c r="D1286" s="1"/>
      <c r="E1286" s="2"/>
      <c r="F1286" s="1"/>
      <c r="G1286" s="2"/>
      <c r="H1286" s="286"/>
      <c r="I1286" s="287"/>
      <c r="J1286" s="288" t="str">
        <f t="shared" si="156"/>
        <v/>
      </c>
      <c r="K1286" s="288">
        <f t="shared" si="157"/>
        <v>0</v>
      </c>
      <c r="L1286" s="303"/>
      <c r="M1286" s="304"/>
      <c r="N1286" s="303"/>
      <c r="O1286" s="286"/>
      <c r="P1286" s="305" t="str">
        <f t="shared" si="158"/>
        <v/>
      </c>
      <c r="Q1286" s="304"/>
      <c r="R1286" s="303"/>
      <c r="S1286" s="286"/>
      <c r="T1286" s="305" t="str">
        <f t="shared" si="159"/>
        <v/>
      </c>
      <c r="U1286" s="306" t="str">
        <f t="shared" si="155"/>
        <v/>
      </c>
      <c r="V1286" s="289"/>
      <c r="W1286" s="303"/>
      <c r="X1286" s="286"/>
      <c r="Y1286" s="305" t="str">
        <f>+IF(AND(W1286&gt;0,V1286&lt;&gt;'Data Validation (ROP used only)'!$A$25),SUM(W1286:X1286),"")</f>
        <v/>
      </c>
      <c r="Z1286" s="307">
        <f>IF(OR(V1286='Data Validation (ROP used only)'!$A$25,ISBLANK(W1286),ISERROR(W1286/$I1286)),0,W1286/$I1286)</f>
        <v>0</v>
      </c>
      <c r="AA1286" s="308"/>
      <c r="AB1286" s="309" t="str" cm="1">
        <f t="array" ref="AB1286">_xlfn.IFS(AA1286="","",AA1286/I1286&gt;=2,I1286*2,AA1286/I1286&lt;2,AA1286)</f>
        <v/>
      </c>
      <c r="AC1286" s="310" t="str">
        <f t="shared" si="160"/>
        <v/>
      </c>
      <c r="AD1286" s="286"/>
      <c r="AE1286" s="305" t="str">
        <f t="shared" si="161"/>
        <v/>
      </c>
      <c r="AF1286" s="311">
        <f t="shared" si="162"/>
        <v>0</v>
      </c>
      <c r="AG1286" s="187"/>
      <c r="AH1286" s="188"/>
    </row>
    <row r="1287" spans="2:34" ht="13.8" outlineLevel="1" x14ac:dyDescent="0.25">
      <c r="B1287" s="1"/>
      <c r="C1287" s="1"/>
      <c r="D1287" s="1"/>
      <c r="E1287" s="2"/>
      <c r="F1287" s="1"/>
      <c r="G1287" s="2"/>
      <c r="H1287" s="286"/>
      <c r="I1287" s="287"/>
      <c r="J1287" s="288" t="str">
        <f t="shared" si="156"/>
        <v/>
      </c>
      <c r="K1287" s="288">
        <f t="shared" si="157"/>
        <v>0</v>
      </c>
      <c r="L1287" s="303"/>
      <c r="M1287" s="304"/>
      <c r="N1287" s="303"/>
      <c r="O1287" s="286"/>
      <c r="P1287" s="305" t="str">
        <f t="shared" si="158"/>
        <v/>
      </c>
      <c r="Q1287" s="304"/>
      <c r="R1287" s="303"/>
      <c r="S1287" s="286"/>
      <c r="T1287" s="305" t="str">
        <f t="shared" si="159"/>
        <v/>
      </c>
      <c r="U1287" s="306" t="str">
        <f t="shared" si="155"/>
        <v/>
      </c>
      <c r="V1287" s="289"/>
      <c r="W1287" s="303"/>
      <c r="X1287" s="286"/>
      <c r="Y1287" s="305" t="str">
        <f>+IF(AND(W1287&gt;0,V1287&lt;&gt;'Data Validation (ROP used only)'!$A$25),SUM(W1287:X1287),"")</f>
        <v/>
      </c>
      <c r="Z1287" s="307">
        <f>IF(OR(V1287='Data Validation (ROP used only)'!$A$25,ISBLANK(W1287),ISERROR(W1287/$I1287)),0,W1287/$I1287)</f>
        <v>0</v>
      </c>
      <c r="AA1287" s="308"/>
      <c r="AB1287" s="309" t="str" cm="1">
        <f t="array" ref="AB1287">_xlfn.IFS(AA1287="","",AA1287/I1287&gt;=2,I1287*2,AA1287/I1287&lt;2,AA1287)</f>
        <v/>
      </c>
      <c r="AC1287" s="310" t="str">
        <f t="shared" si="160"/>
        <v/>
      </c>
      <c r="AD1287" s="286"/>
      <c r="AE1287" s="305" t="str">
        <f t="shared" si="161"/>
        <v/>
      </c>
      <c r="AF1287" s="311">
        <f t="shared" si="162"/>
        <v>0</v>
      </c>
      <c r="AG1287" s="187"/>
      <c r="AH1287" s="188"/>
    </row>
    <row r="1288" spans="2:34" ht="13.8" outlineLevel="1" x14ac:dyDescent="0.25">
      <c r="B1288" s="1"/>
      <c r="C1288" s="1"/>
      <c r="D1288" s="1"/>
      <c r="E1288" s="2"/>
      <c r="F1288" s="1"/>
      <c r="G1288" s="2"/>
      <c r="H1288" s="286"/>
      <c r="I1288" s="287"/>
      <c r="J1288" s="288" t="str">
        <f t="shared" si="156"/>
        <v/>
      </c>
      <c r="K1288" s="288">
        <f t="shared" si="157"/>
        <v>0</v>
      </c>
      <c r="L1288" s="303"/>
      <c r="M1288" s="304"/>
      <c r="N1288" s="303"/>
      <c r="O1288" s="286"/>
      <c r="P1288" s="305" t="str">
        <f t="shared" si="158"/>
        <v/>
      </c>
      <c r="Q1288" s="304"/>
      <c r="R1288" s="303"/>
      <c r="S1288" s="286"/>
      <c r="T1288" s="305" t="str">
        <f t="shared" si="159"/>
        <v/>
      </c>
      <c r="U1288" s="306" t="str">
        <f t="shared" si="155"/>
        <v/>
      </c>
      <c r="V1288" s="289"/>
      <c r="W1288" s="303"/>
      <c r="X1288" s="286"/>
      <c r="Y1288" s="305" t="str">
        <f>+IF(AND(W1288&gt;0,V1288&lt;&gt;'Data Validation (ROP used only)'!$A$25),SUM(W1288:X1288),"")</f>
        <v/>
      </c>
      <c r="Z1288" s="307">
        <f>IF(OR(V1288='Data Validation (ROP used only)'!$A$25,ISBLANK(W1288),ISERROR(W1288/$I1288)),0,W1288/$I1288)</f>
        <v>0</v>
      </c>
      <c r="AA1288" s="308"/>
      <c r="AB1288" s="309" t="str" cm="1">
        <f t="array" ref="AB1288">_xlfn.IFS(AA1288="","",AA1288/I1288&gt;=2,I1288*2,AA1288/I1288&lt;2,AA1288)</f>
        <v/>
      </c>
      <c r="AC1288" s="310" t="str">
        <f t="shared" si="160"/>
        <v/>
      </c>
      <c r="AD1288" s="286"/>
      <c r="AE1288" s="305" t="str">
        <f t="shared" si="161"/>
        <v/>
      </c>
      <c r="AF1288" s="311">
        <f t="shared" si="162"/>
        <v>0</v>
      </c>
      <c r="AG1288" s="187"/>
      <c r="AH1288" s="188"/>
    </row>
    <row r="1289" spans="2:34" ht="13.8" outlineLevel="1" x14ac:dyDescent="0.25">
      <c r="B1289" s="1"/>
      <c r="C1289" s="1"/>
      <c r="D1289" s="1"/>
      <c r="E1289" s="2"/>
      <c r="F1289" s="1"/>
      <c r="G1289" s="2"/>
      <c r="H1289" s="286"/>
      <c r="I1289" s="287"/>
      <c r="J1289" s="288" t="str">
        <f t="shared" si="156"/>
        <v/>
      </c>
      <c r="K1289" s="288">
        <f t="shared" si="157"/>
        <v>0</v>
      </c>
      <c r="L1289" s="303"/>
      <c r="M1289" s="304"/>
      <c r="N1289" s="303"/>
      <c r="O1289" s="286"/>
      <c r="P1289" s="305" t="str">
        <f t="shared" si="158"/>
        <v/>
      </c>
      <c r="Q1289" s="304"/>
      <c r="R1289" s="303"/>
      <c r="S1289" s="286"/>
      <c r="T1289" s="305" t="str">
        <f t="shared" si="159"/>
        <v/>
      </c>
      <c r="U1289" s="306" t="str">
        <f t="shared" si="155"/>
        <v/>
      </c>
      <c r="V1289" s="289"/>
      <c r="W1289" s="303"/>
      <c r="X1289" s="286"/>
      <c r="Y1289" s="305" t="str">
        <f>+IF(AND(W1289&gt;0,V1289&lt;&gt;'Data Validation (ROP used only)'!$A$25),SUM(W1289:X1289),"")</f>
        <v/>
      </c>
      <c r="Z1289" s="307">
        <f>IF(OR(V1289='Data Validation (ROP used only)'!$A$25,ISBLANK(W1289),ISERROR(W1289/$I1289)),0,W1289/$I1289)</f>
        <v>0</v>
      </c>
      <c r="AA1289" s="308"/>
      <c r="AB1289" s="309" t="str" cm="1">
        <f t="array" ref="AB1289">_xlfn.IFS(AA1289="","",AA1289/I1289&gt;=2,I1289*2,AA1289/I1289&lt;2,AA1289)</f>
        <v/>
      </c>
      <c r="AC1289" s="310" t="str">
        <f t="shared" si="160"/>
        <v/>
      </c>
      <c r="AD1289" s="286"/>
      <c r="AE1289" s="305" t="str">
        <f t="shared" si="161"/>
        <v/>
      </c>
      <c r="AF1289" s="311">
        <f t="shared" si="162"/>
        <v>0</v>
      </c>
      <c r="AG1289" s="187"/>
      <c r="AH1289" s="188"/>
    </row>
    <row r="1290" spans="2:34" ht="13.8" outlineLevel="1" x14ac:dyDescent="0.25">
      <c r="B1290" s="1"/>
      <c r="C1290" s="1"/>
      <c r="D1290" s="1"/>
      <c r="E1290" s="2"/>
      <c r="F1290" s="1"/>
      <c r="G1290" s="2"/>
      <c r="H1290" s="286"/>
      <c r="I1290" s="287"/>
      <c r="J1290" s="288" t="str">
        <f t="shared" si="156"/>
        <v/>
      </c>
      <c r="K1290" s="288">
        <f t="shared" si="157"/>
        <v>0</v>
      </c>
      <c r="L1290" s="303"/>
      <c r="M1290" s="304"/>
      <c r="N1290" s="303"/>
      <c r="O1290" s="286"/>
      <c r="P1290" s="305" t="str">
        <f t="shared" si="158"/>
        <v/>
      </c>
      <c r="Q1290" s="304"/>
      <c r="R1290" s="303"/>
      <c r="S1290" s="286"/>
      <c r="T1290" s="305" t="str">
        <f t="shared" si="159"/>
        <v/>
      </c>
      <c r="U1290" s="306" t="str">
        <f t="shared" ref="U1290:U1353" si="163">IF(ISERROR(R1290/$I1290),"",R1290/$I1290)</f>
        <v/>
      </c>
      <c r="V1290" s="289"/>
      <c r="W1290" s="303"/>
      <c r="X1290" s="286"/>
      <c r="Y1290" s="305" t="str">
        <f>+IF(AND(W1290&gt;0,V1290&lt;&gt;'Data Validation (ROP used only)'!$A$25),SUM(W1290:X1290),"")</f>
        <v/>
      </c>
      <c r="Z1290" s="307">
        <f>IF(OR(V1290='Data Validation (ROP used only)'!$A$25,ISBLANK(W1290),ISERROR(W1290/$I1290)),0,W1290/$I1290)</f>
        <v>0</v>
      </c>
      <c r="AA1290" s="308"/>
      <c r="AB1290" s="309" t="str" cm="1">
        <f t="array" ref="AB1290">_xlfn.IFS(AA1290="","",AA1290/I1290&gt;=2,I1290*2,AA1290/I1290&lt;2,AA1290)</f>
        <v/>
      </c>
      <c r="AC1290" s="310" t="str">
        <f t="shared" si="160"/>
        <v/>
      </c>
      <c r="AD1290" s="286"/>
      <c r="AE1290" s="305" t="str">
        <f t="shared" si="161"/>
        <v/>
      </c>
      <c r="AF1290" s="311">
        <f t="shared" si="162"/>
        <v>0</v>
      </c>
      <c r="AG1290" s="187"/>
      <c r="AH1290" s="188"/>
    </row>
    <row r="1291" spans="2:34" ht="13.8" outlineLevel="1" x14ac:dyDescent="0.25">
      <c r="B1291" s="1"/>
      <c r="C1291" s="1"/>
      <c r="D1291" s="1"/>
      <c r="E1291" s="2"/>
      <c r="F1291" s="1"/>
      <c r="G1291" s="2"/>
      <c r="H1291" s="286"/>
      <c r="I1291" s="287"/>
      <c r="J1291" s="288" t="str">
        <f t="shared" ref="J1291:J1354" si="164">IF(ISERROR(H1291/C1291),"",H1291/C1291)</f>
        <v/>
      </c>
      <c r="K1291" s="288">
        <f t="shared" ref="K1291:K1354" si="165">IF(ISERROR(I1291/1754.5),"",I1291/1754.5)</f>
        <v>0</v>
      </c>
      <c r="L1291" s="303"/>
      <c r="M1291" s="304"/>
      <c r="N1291" s="303"/>
      <c r="O1291" s="286"/>
      <c r="P1291" s="305" t="str">
        <f t="shared" ref="P1291:P1354" si="166">+IF(N1291+O1291&gt;0,+N1291+O1291,"")</f>
        <v/>
      </c>
      <c r="Q1291" s="304"/>
      <c r="R1291" s="303"/>
      <c r="S1291" s="286"/>
      <c r="T1291" s="305" t="str">
        <f t="shared" ref="T1291:T1354" si="167">+IF((R1291+S1291)&gt;0,+R1291+S1291,"")</f>
        <v/>
      </c>
      <c r="U1291" s="306" t="str">
        <f t="shared" si="163"/>
        <v/>
      </c>
      <c r="V1291" s="289"/>
      <c r="W1291" s="303"/>
      <c r="X1291" s="286"/>
      <c r="Y1291" s="305" t="str">
        <f>+IF(AND(W1291&gt;0,V1291&lt;&gt;'Data Validation (ROP used only)'!$A$25),SUM(W1291:X1291),"")</f>
        <v/>
      </c>
      <c r="Z1291" s="307">
        <f>IF(OR(V1291='Data Validation (ROP used only)'!$A$25,ISBLANK(W1291),ISERROR(W1291/$I1291)),0,W1291/$I1291)</f>
        <v>0</v>
      </c>
      <c r="AA1291" s="308"/>
      <c r="AB1291" s="309" t="str" cm="1">
        <f t="array" ref="AB1291">_xlfn.IFS(AA1291="","",AA1291/I1291&gt;=2,I1291*2,AA1291/I1291&lt;2,AA1291)</f>
        <v/>
      </c>
      <c r="AC1291" s="310" t="str">
        <f t="shared" ref="AC1291:AC1354" si="168">IF(ISBLANK(AA1291),"",AA1291-AB1291)</f>
        <v/>
      </c>
      <c r="AD1291" s="286"/>
      <c r="AE1291" s="305" t="str">
        <f t="shared" ref="AE1291:AE1354" si="169">IF(AA1291=0,"",AA1291+AD1291)</f>
        <v/>
      </c>
      <c r="AF1291" s="311">
        <f t="shared" ref="AF1291:AF1354" si="170">IF(ISERROR(AA1291/$I1291),0,AA1291/$I1291)</f>
        <v>0</v>
      </c>
      <c r="AG1291" s="187"/>
      <c r="AH1291" s="188"/>
    </row>
    <row r="1292" spans="2:34" ht="13.8" outlineLevel="1" x14ac:dyDescent="0.25">
      <c r="B1292" s="1"/>
      <c r="C1292" s="1"/>
      <c r="D1292" s="1"/>
      <c r="E1292" s="2"/>
      <c r="F1292" s="1"/>
      <c r="G1292" s="2"/>
      <c r="H1292" s="286"/>
      <c r="I1292" s="287"/>
      <c r="J1292" s="288" t="str">
        <f t="shared" si="164"/>
        <v/>
      </c>
      <c r="K1292" s="288">
        <f t="shared" si="165"/>
        <v>0</v>
      </c>
      <c r="L1292" s="303"/>
      <c r="M1292" s="304"/>
      <c r="N1292" s="303"/>
      <c r="O1292" s="286"/>
      <c r="P1292" s="305" t="str">
        <f t="shared" si="166"/>
        <v/>
      </c>
      <c r="Q1292" s="304"/>
      <c r="R1292" s="303"/>
      <c r="S1292" s="286"/>
      <c r="T1292" s="305" t="str">
        <f t="shared" si="167"/>
        <v/>
      </c>
      <c r="U1292" s="306" t="str">
        <f t="shared" si="163"/>
        <v/>
      </c>
      <c r="V1292" s="289"/>
      <c r="W1292" s="303"/>
      <c r="X1292" s="286"/>
      <c r="Y1292" s="305" t="str">
        <f>+IF(AND(W1292&gt;0,V1292&lt;&gt;'Data Validation (ROP used only)'!$A$25),SUM(W1292:X1292),"")</f>
        <v/>
      </c>
      <c r="Z1292" s="307">
        <f>IF(OR(V1292='Data Validation (ROP used only)'!$A$25,ISBLANK(W1292),ISERROR(W1292/$I1292)),0,W1292/$I1292)</f>
        <v>0</v>
      </c>
      <c r="AA1292" s="308"/>
      <c r="AB1292" s="309" t="str" cm="1">
        <f t="array" ref="AB1292">_xlfn.IFS(AA1292="","",AA1292/I1292&gt;=2,I1292*2,AA1292/I1292&lt;2,AA1292)</f>
        <v/>
      </c>
      <c r="AC1292" s="310" t="str">
        <f t="shared" si="168"/>
        <v/>
      </c>
      <c r="AD1292" s="286"/>
      <c r="AE1292" s="305" t="str">
        <f t="shared" si="169"/>
        <v/>
      </c>
      <c r="AF1292" s="311">
        <f t="shared" si="170"/>
        <v>0</v>
      </c>
      <c r="AG1292" s="187"/>
      <c r="AH1292" s="188"/>
    </row>
    <row r="1293" spans="2:34" ht="13.8" outlineLevel="1" x14ac:dyDescent="0.25">
      <c r="B1293" s="1"/>
      <c r="C1293" s="1"/>
      <c r="D1293" s="1"/>
      <c r="E1293" s="2"/>
      <c r="F1293" s="1"/>
      <c r="G1293" s="2"/>
      <c r="H1293" s="286"/>
      <c r="I1293" s="287"/>
      <c r="J1293" s="288" t="str">
        <f t="shared" si="164"/>
        <v/>
      </c>
      <c r="K1293" s="288">
        <f t="shared" si="165"/>
        <v>0</v>
      </c>
      <c r="L1293" s="303"/>
      <c r="M1293" s="304"/>
      <c r="N1293" s="303"/>
      <c r="O1293" s="286"/>
      <c r="P1293" s="305" t="str">
        <f t="shared" si="166"/>
        <v/>
      </c>
      <c r="Q1293" s="304"/>
      <c r="R1293" s="303"/>
      <c r="S1293" s="286"/>
      <c r="T1293" s="305" t="str">
        <f t="shared" si="167"/>
        <v/>
      </c>
      <c r="U1293" s="306" t="str">
        <f t="shared" si="163"/>
        <v/>
      </c>
      <c r="V1293" s="289"/>
      <c r="W1293" s="303"/>
      <c r="X1293" s="286"/>
      <c r="Y1293" s="305" t="str">
        <f>+IF(AND(W1293&gt;0,V1293&lt;&gt;'Data Validation (ROP used only)'!$A$25),SUM(W1293:X1293),"")</f>
        <v/>
      </c>
      <c r="Z1293" s="307">
        <f>IF(OR(V1293='Data Validation (ROP used only)'!$A$25,ISBLANK(W1293),ISERROR(W1293/$I1293)),0,W1293/$I1293)</f>
        <v>0</v>
      </c>
      <c r="AA1293" s="308"/>
      <c r="AB1293" s="309" t="str" cm="1">
        <f t="array" ref="AB1293">_xlfn.IFS(AA1293="","",AA1293/I1293&gt;=2,I1293*2,AA1293/I1293&lt;2,AA1293)</f>
        <v/>
      </c>
      <c r="AC1293" s="310" t="str">
        <f t="shared" si="168"/>
        <v/>
      </c>
      <c r="AD1293" s="286"/>
      <c r="AE1293" s="305" t="str">
        <f t="shared" si="169"/>
        <v/>
      </c>
      <c r="AF1293" s="311">
        <f t="shared" si="170"/>
        <v>0</v>
      </c>
      <c r="AG1293" s="187"/>
      <c r="AH1293" s="188"/>
    </row>
    <row r="1294" spans="2:34" ht="13.8" outlineLevel="1" x14ac:dyDescent="0.25">
      <c r="B1294" s="1"/>
      <c r="C1294" s="1"/>
      <c r="D1294" s="1"/>
      <c r="E1294" s="2"/>
      <c r="F1294" s="1"/>
      <c r="G1294" s="2"/>
      <c r="H1294" s="286"/>
      <c r="I1294" s="287"/>
      <c r="J1294" s="288" t="str">
        <f t="shared" si="164"/>
        <v/>
      </c>
      <c r="K1294" s="288">
        <f t="shared" si="165"/>
        <v>0</v>
      </c>
      <c r="L1294" s="303"/>
      <c r="M1294" s="304"/>
      <c r="N1294" s="303"/>
      <c r="O1294" s="286"/>
      <c r="P1294" s="305" t="str">
        <f t="shared" si="166"/>
        <v/>
      </c>
      <c r="Q1294" s="304"/>
      <c r="R1294" s="303"/>
      <c r="S1294" s="286"/>
      <c r="T1294" s="305" t="str">
        <f t="shared" si="167"/>
        <v/>
      </c>
      <c r="U1294" s="306" t="str">
        <f t="shared" si="163"/>
        <v/>
      </c>
      <c r="V1294" s="289"/>
      <c r="W1294" s="303"/>
      <c r="X1294" s="286"/>
      <c r="Y1294" s="305" t="str">
        <f>+IF(AND(W1294&gt;0,V1294&lt;&gt;'Data Validation (ROP used only)'!$A$25),SUM(W1294:X1294),"")</f>
        <v/>
      </c>
      <c r="Z1294" s="307">
        <f>IF(OR(V1294='Data Validation (ROP used only)'!$A$25,ISBLANK(W1294),ISERROR(W1294/$I1294)),0,W1294/$I1294)</f>
        <v>0</v>
      </c>
      <c r="AA1294" s="308"/>
      <c r="AB1294" s="309" t="str" cm="1">
        <f t="array" ref="AB1294">_xlfn.IFS(AA1294="","",AA1294/I1294&gt;=2,I1294*2,AA1294/I1294&lt;2,AA1294)</f>
        <v/>
      </c>
      <c r="AC1294" s="310" t="str">
        <f t="shared" si="168"/>
        <v/>
      </c>
      <c r="AD1294" s="286"/>
      <c r="AE1294" s="305" t="str">
        <f t="shared" si="169"/>
        <v/>
      </c>
      <c r="AF1294" s="311">
        <f t="shared" si="170"/>
        <v>0</v>
      </c>
      <c r="AG1294" s="187"/>
      <c r="AH1294" s="188"/>
    </row>
    <row r="1295" spans="2:34" ht="13.8" outlineLevel="1" x14ac:dyDescent="0.25">
      <c r="B1295" s="1"/>
      <c r="C1295" s="1"/>
      <c r="D1295" s="1"/>
      <c r="E1295" s="2"/>
      <c r="F1295" s="1"/>
      <c r="G1295" s="2"/>
      <c r="H1295" s="286"/>
      <c r="I1295" s="287"/>
      <c r="J1295" s="288" t="str">
        <f t="shared" si="164"/>
        <v/>
      </c>
      <c r="K1295" s="288">
        <f t="shared" si="165"/>
        <v>0</v>
      </c>
      <c r="L1295" s="303"/>
      <c r="M1295" s="304"/>
      <c r="N1295" s="303"/>
      <c r="O1295" s="286"/>
      <c r="P1295" s="305" t="str">
        <f t="shared" si="166"/>
        <v/>
      </c>
      <c r="Q1295" s="304"/>
      <c r="R1295" s="303"/>
      <c r="S1295" s="286"/>
      <c r="T1295" s="305" t="str">
        <f t="shared" si="167"/>
        <v/>
      </c>
      <c r="U1295" s="306" t="str">
        <f t="shared" si="163"/>
        <v/>
      </c>
      <c r="V1295" s="289"/>
      <c r="W1295" s="303"/>
      <c r="X1295" s="286"/>
      <c r="Y1295" s="305" t="str">
        <f>+IF(AND(W1295&gt;0,V1295&lt;&gt;'Data Validation (ROP used only)'!$A$25),SUM(W1295:X1295),"")</f>
        <v/>
      </c>
      <c r="Z1295" s="307">
        <f>IF(OR(V1295='Data Validation (ROP used only)'!$A$25,ISBLANK(W1295),ISERROR(W1295/$I1295)),0,W1295/$I1295)</f>
        <v>0</v>
      </c>
      <c r="AA1295" s="308"/>
      <c r="AB1295" s="309" t="str" cm="1">
        <f t="array" ref="AB1295">_xlfn.IFS(AA1295="","",AA1295/I1295&gt;=2,I1295*2,AA1295/I1295&lt;2,AA1295)</f>
        <v/>
      </c>
      <c r="AC1295" s="310" t="str">
        <f t="shared" si="168"/>
        <v/>
      </c>
      <c r="AD1295" s="286"/>
      <c r="AE1295" s="305" t="str">
        <f t="shared" si="169"/>
        <v/>
      </c>
      <c r="AF1295" s="311">
        <f t="shared" si="170"/>
        <v>0</v>
      </c>
      <c r="AG1295" s="187"/>
      <c r="AH1295" s="188"/>
    </row>
    <row r="1296" spans="2:34" ht="13.8" outlineLevel="1" x14ac:dyDescent="0.25">
      <c r="B1296" s="1"/>
      <c r="C1296" s="1"/>
      <c r="D1296" s="1"/>
      <c r="E1296" s="2"/>
      <c r="F1296" s="1"/>
      <c r="G1296" s="2"/>
      <c r="H1296" s="286"/>
      <c r="I1296" s="287"/>
      <c r="J1296" s="288" t="str">
        <f t="shared" si="164"/>
        <v/>
      </c>
      <c r="K1296" s="288">
        <f t="shared" si="165"/>
        <v>0</v>
      </c>
      <c r="L1296" s="303"/>
      <c r="M1296" s="304"/>
      <c r="N1296" s="303"/>
      <c r="O1296" s="286"/>
      <c r="P1296" s="305" t="str">
        <f t="shared" si="166"/>
        <v/>
      </c>
      <c r="Q1296" s="304"/>
      <c r="R1296" s="303"/>
      <c r="S1296" s="286"/>
      <c r="T1296" s="305" t="str">
        <f t="shared" si="167"/>
        <v/>
      </c>
      <c r="U1296" s="306" t="str">
        <f t="shared" si="163"/>
        <v/>
      </c>
      <c r="V1296" s="289"/>
      <c r="W1296" s="303"/>
      <c r="X1296" s="286"/>
      <c r="Y1296" s="305" t="str">
        <f>+IF(AND(W1296&gt;0,V1296&lt;&gt;'Data Validation (ROP used only)'!$A$25),SUM(W1296:X1296),"")</f>
        <v/>
      </c>
      <c r="Z1296" s="307">
        <f>IF(OR(V1296='Data Validation (ROP used only)'!$A$25,ISBLANK(W1296),ISERROR(W1296/$I1296)),0,W1296/$I1296)</f>
        <v>0</v>
      </c>
      <c r="AA1296" s="308"/>
      <c r="AB1296" s="309" t="str" cm="1">
        <f t="array" ref="AB1296">_xlfn.IFS(AA1296="","",AA1296/I1296&gt;=2,I1296*2,AA1296/I1296&lt;2,AA1296)</f>
        <v/>
      </c>
      <c r="AC1296" s="310" t="str">
        <f t="shared" si="168"/>
        <v/>
      </c>
      <c r="AD1296" s="286"/>
      <c r="AE1296" s="305" t="str">
        <f t="shared" si="169"/>
        <v/>
      </c>
      <c r="AF1296" s="311">
        <f t="shared" si="170"/>
        <v>0</v>
      </c>
      <c r="AG1296" s="187"/>
      <c r="AH1296" s="188"/>
    </row>
    <row r="1297" spans="2:34" ht="13.8" outlineLevel="1" x14ac:dyDescent="0.25">
      <c r="B1297" s="1"/>
      <c r="C1297" s="1"/>
      <c r="D1297" s="1"/>
      <c r="E1297" s="2"/>
      <c r="F1297" s="1"/>
      <c r="G1297" s="2"/>
      <c r="H1297" s="286"/>
      <c r="I1297" s="287"/>
      <c r="J1297" s="288" t="str">
        <f t="shared" si="164"/>
        <v/>
      </c>
      <c r="K1297" s="288">
        <f t="shared" si="165"/>
        <v>0</v>
      </c>
      <c r="L1297" s="303"/>
      <c r="M1297" s="304"/>
      <c r="N1297" s="303"/>
      <c r="O1297" s="286"/>
      <c r="P1297" s="305" t="str">
        <f t="shared" si="166"/>
        <v/>
      </c>
      <c r="Q1297" s="304"/>
      <c r="R1297" s="303"/>
      <c r="S1297" s="286"/>
      <c r="T1297" s="305" t="str">
        <f t="shared" si="167"/>
        <v/>
      </c>
      <c r="U1297" s="306" t="str">
        <f t="shared" si="163"/>
        <v/>
      </c>
      <c r="V1297" s="289"/>
      <c r="W1297" s="303"/>
      <c r="X1297" s="286"/>
      <c r="Y1297" s="305" t="str">
        <f>+IF(AND(W1297&gt;0,V1297&lt;&gt;'Data Validation (ROP used only)'!$A$25),SUM(W1297:X1297),"")</f>
        <v/>
      </c>
      <c r="Z1297" s="307">
        <f>IF(OR(V1297='Data Validation (ROP used only)'!$A$25,ISBLANK(W1297),ISERROR(W1297/$I1297)),0,W1297/$I1297)</f>
        <v>0</v>
      </c>
      <c r="AA1297" s="308"/>
      <c r="AB1297" s="309" t="str" cm="1">
        <f t="array" ref="AB1297">_xlfn.IFS(AA1297="","",AA1297/I1297&gt;=2,I1297*2,AA1297/I1297&lt;2,AA1297)</f>
        <v/>
      </c>
      <c r="AC1297" s="310" t="str">
        <f t="shared" si="168"/>
        <v/>
      </c>
      <c r="AD1297" s="286"/>
      <c r="AE1297" s="305" t="str">
        <f t="shared" si="169"/>
        <v/>
      </c>
      <c r="AF1297" s="311">
        <f t="shared" si="170"/>
        <v>0</v>
      </c>
      <c r="AG1297" s="187"/>
      <c r="AH1297" s="188"/>
    </row>
    <row r="1298" spans="2:34" ht="13.8" outlineLevel="1" x14ac:dyDescent="0.25">
      <c r="B1298" s="1"/>
      <c r="C1298" s="1"/>
      <c r="D1298" s="1"/>
      <c r="E1298" s="2"/>
      <c r="F1298" s="1"/>
      <c r="G1298" s="2"/>
      <c r="H1298" s="286"/>
      <c r="I1298" s="287"/>
      <c r="J1298" s="288" t="str">
        <f t="shared" si="164"/>
        <v/>
      </c>
      <c r="K1298" s="288">
        <f t="shared" si="165"/>
        <v>0</v>
      </c>
      <c r="L1298" s="303"/>
      <c r="M1298" s="304"/>
      <c r="N1298" s="303"/>
      <c r="O1298" s="286"/>
      <c r="P1298" s="305" t="str">
        <f t="shared" si="166"/>
        <v/>
      </c>
      <c r="Q1298" s="304"/>
      <c r="R1298" s="303"/>
      <c r="S1298" s="286"/>
      <c r="T1298" s="305" t="str">
        <f t="shared" si="167"/>
        <v/>
      </c>
      <c r="U1298" s="306" t="str">
        <f t="shared" si="163"/>
        <v/>
      </c>
      <c r="V1298" s="289"/>
      <c r="W1298" s="303"/>
      <c r="X1298" s="286"/>
      <c r="Y1298" s="305" t="str">
        <f>+IF(AND(W1298&gt;0,V1298&lt;&gt;'Data Validation (ROP used only)'!$A$25),SUM(W1298:X1298),"")</f>
        <v/>
      </c>
      <c r="Z1298" s="307">
        <f>IF(OR(V1298='Data Validation (ROP used only)'!$A$25,ISBLANK(W1298),ISERROR(W1298/$I1298)),0,W1298/$I1298)</f>
        <v>0</v>
      </c>
      <c r="AA1298" s="308"/>
      <c r="AB1298" s="309" t="str" cm="1">
        <f t="array" ref="AB1298">_xlfn.IFS(AA1298="","",AA1298/I1298&gt;=2,I1298*2,AA1298/I1298&lt;2,AA1298)</f>
        <v/>
      </c>
      <c r="AC1298" s="310" t="str">
        <f t="shared" si="168"/>
        <v/>
      </c>
      <c r="AD1298" s="286"/>
      <c r="AE1298" s="305" t="str">
        <f t="shared" si="169"/>
        <v/>
      </c>
      <c r="AF1298" s="311">
        <f t="shared" si="170"/>
        <v>0</v>
      </c>
      <c r="AG1298" s="187"/>
      <c r="AH1298" s="188"/>
    </row>
    <row r="1299" spans="2:34" ht="13.8" outlineLevel="1" x14ac:dyDescent="0.25">
      <c r="B1299" s="1"/>
      <c r="C1299" s="1"/>
      <c r="D1299" s="1"/>
      <c r="E1299" s="2"/>
      <c r="F1299" s="1"/>
      <c r="G1299" s="2"/>
      <c r="H1299" s="286"/>
      <c r="I1299" s="287"/>
      <c r="J1299" s="288" t="str">
        <f t="shared" si="164"/>
        <v/>
      </c>
      <c r="K1299" s="288">
        <f t="shared" si="165"/>
        <v>0</v>
      </c>
      <c r="L1299" s="303"/>
      <c r="M1299" s="304"/>
      <c r="N1299" s="303"/>
      <c r="O1299" s="286"/>
      <c r="P1299" s="305" t="str">
        <f t="shared" si="166"/>
        <v/>
      </c>
      <c r="Q1299" s="304"/>
      <c r="R1299" s="303"/>
      <c r="S1299" s="286"/>
      <c r="T1299" s="305" t="str">
        <f t="shared" si="167"/>
        <v/>
      </c>
      <c r="U1299" s="306" t="str">
        <f t="shared" si="163"/>
        <v/>
      </c>
      <c r="V1299" s="289"/>
      <c r="W1299" s="303"/>
      <c r="X1299" s="286"/>
      <c r="Y1299" s="305" t="str">
        <f>+IF(AND(W1299&gt;0,V1299&lt;&gt;'Data Validation (ROP used only)'!$A$25),SUM(W1299:X1299),"")</f>
        <v/>
      </c>
      <c r="Z1299" s="307">
        <f>IF(OR(V1299='Data Validation (ROP used only)'!$A$25,ISBLANK(W1299),ISERROR(W1299/$I1299)),0,W1299/$I1299)</f>
        <v>0</v>
      </c>
      <c r="AA1299" s="308"/>
      <c r="AB1299" s="309" t="str" cm="1">
        <f t="array" ref="AB1299">_xlfn.IFS(AA1299="","",AA1299/I1299&gt;=2,I1299*2,AA1299/I1299&lt;2,AA1299)</f>
        <v/>
      </c>
      <c r="AC1299" s="310" t="str">
        <f t="shared" si="168"/>
        <v/>
      </c>
      <c r="AD1299" s="286"/>
      <c r="AE1299" s="305" t="str">
        <f t="shared" si="169"/>
        <v/>
      </c>
      <c r="AF1299" s="311">
        <f t="shared" si="170"/>
        <v>0</v>
      </c>
      <c r="AG1299" s="187"/>
      <c r="AH1299" s="188"/>
    </row>
    <row r="1300" spans="2:34" ht="13.8" outlineLevel="1" x14ac:dyDescent="0.25">
      <c r="B1300" s="1"/>
      <c r="C1300" s="1"/>
      <c r="D1300" s="1"/>
      <c r="E1300" s="2"/>
      <c r="F1300" s="1"/>
      <c r="G1300" s="2"/>
      <c r="H1300" s="286"/>
      <c r="I1300" s="287"/>
      <c r="J1300" s="288" t="str">
        <f t="shared" si="164"/>
        <v/>
      </c>
      <c r="K1300" s="288">
        <f t="shared" si="165"/>
        <v>0</v>
      </c>
      <c r="L1300" s="303"/>
      <c r="M1300" s="304"/>
      <c r="N1300" s="303"/>
      <c r="O1300" s="286"/>
      <c r="P1300" s="305" t="str">
        <f t="shared" si="166"/>
        <v/>
      </c>
      <c r="Q1300" s="304"/>
      <c r="R1300" s="303"/>
      <c r="S1300" s="286"/>
      <c r="T1300" s="305" t="str">
        <f t="shared" si="167"/>
        <v/>
      </c>
      <c r="U1300" s="306" t="str">
        <f t="shared" si="163"/>
        <v/>
      </c>
      <c r="V1300" s="289"/>
      <c r="W1300" s="303"/>
      <c r="X1300" s="286"/>
      <c r="Y1300" s="305" t="str">
        <f>+IF(AND(W1300&gt;0,V1300&lt;&gt;'Data Validation (ROP used only)'!$A$25),SUM(W1300:X1300),"")</f>
        <v/>
      </c>
      <c r="Z1300" s="307">
        <f>IF(OR(V1300='Data Validation (ROP used only)'!$A$25,ISBLANK(W1300),ISERROR(W1300/$I1300)),0,W1300/$I1300)</f>
        <v>0</v>
      </c>
      <c r="AA1300" s="308"/>
      <c r="AB1300" s="309" t="str" cm="1">
        <f t="array" ref="AB1300">_xlfn.IFS(AA1300="","",AA1300/I1300&gt;=2,I1300*2,AA1300/I1300&lt;2,AA1300)</f>
        <v/>
      </c>
      <c r="AC1300" s="310" t="str">
        <f t="shared" si="168"/>
        <v/>
      </c>
      <c r="AD1300" s="286"/>
      <c r="AE1300" s="305" t="str">
        <f t="shared" si="169"/>
        <v/>
      </c>
      <c r="AF1300" s="311">
        <f t="shared" si="170"/>
        <v>0</v>
      </c>
      <c r="AG1300" s="187"/>
      <c r="AH1300" s="188"/>
    </row>
    <row r="1301" spans="2:34" ht="13.8" outlineLevel="1" x14ac:dyDescent="0.25">
      <c r="B1301" s="1"/>
      <c r="C1301" s="1"/>
      <c r="D1301" s="1"/>
      <c r="E1301" s="2"/>
      <c r="F1301" s="1"/>
      <c r="G1301" s="2"/>
      <c r="H1301" s="286"/>
      <c r="I1301" s="287"/>
      <c r="J1301" s="288" t="str">
        <f t="shared" si="164"/>
        <v/>
      </c>
      <c r="K1301" s="288">
        <f t="shared" si="165"/>
        <v>0</v>
      </c>
      <c r="L1301" s="303"/>
      <c r="M1301" s="304"/>
      <c r="N1301" s="303"/>
      <c r="O1301" s="286"/>
      <c r="P1301" s="305" t="str">
        <f t="shared" si="166"/>
        <v/>
      </c>
      <c r="Q1301" s="304"/>
      <c r="R1301" s="303"/>
      <c r="S1301" s="286"/>
      <c r="T1301" s="305" t="str">
        <f t="shared" si="167"/>
        <v/>
      </c>
      <c r="U1301" s="306" t="str">
        <f t="shared" si="163"/>
        <v/>
      </c>
      <c r="V1301" s="289"/>
      <c r="W1301" s="303"/>
      <c r="X1301" s="286"/>
      <c r="Y1301" s="305" t="str">
        <f>+IF(AND(W1301&gt;0,V1301&lt;&gt;'Data Validation (ROP used only)'!$A$25),SUM(W1301:X1301),"")</f>
        <v/>
      </c>
      <c r="Z1301" s="307">
        <f>IF(OR(V1301='Data Validation (ROP used only)'!$A$25,ISBLANK(W1301),ISERROR(W1301/$I1301)),0,W1301/$I1301)</f>
        <v>0</v>
      </c>
      <c r="AA1301" s="308"/>
      <c r="AB1301" s="309" t="str" cm="1">
        <f t="array" ref="AB1301">_xlfn.IFS(AA1301="","",AA1301/I1301&gt;=2,I1301*2,AA1301/I1301&lt;2,AA1301)</f>
        <v/>
      </c>
      <c r="AC1301" s="310" t="str">
        <f t="shared" si="168"/>
        <v/>
      </c>
      <c r="AD1301" s="286"/>
      <c r="AE1301" s="305" t="str">
        <f t="shared" si="169"/>
        <v/>
      </c>
      <c r="AF1301" s="311">
        <f t="shared" si="170"/>
        <v>0</v>
      </c>
      <c r="AG1301" s="187"/>
      <c r="AH1301" s="188"/>
    </row>
    <row r="1302" spans="2:34" ht="13.8" outlineLevel="1" x14ac:dyDescent="0.25">
      <c r="B1302" s="1"/>
      <c r="C1302" s="1"/>
      <c r="D1302" s="1"/>
      <c r="E1302" s="2"/>
      <c r="F1302" s="1"/>
      <c r="G1302" s="2"/>
      <c r="H1302" s="286"/>
      <c r="I1302" s="287"/>
      <c r="J1302" s="288" t="str">
        <f t="shared" si="164"/>
        <v/>
      </c>
      <c r="K1302" s="288">
        <f t="shared" si="165"/>
        <v>0</v>
      </c>
      <c r="L1302" s="303"/>
      <c r="M1302" s="304"/>
      <c r="N1302" s="303"/>
      <c r="O1302" s="286"/>
      <c r="P1302" s="305" t="str">
        <f t="shared" si="166"/>
        <v/>
      </c>
      <c r="Q1302" s="304"/>
      <c r="R1302" s="303"/>
      <c r="S1302" s="286"/>
      <c r="T1302" s="305" t="str">
        <f t="shared" si="167"/>
        <v/>
      </c>
      <c r="U1302" s="306" t="str">
        <f t="shared" si="163"/>
        <v/>
      </c>
      <c r="V1302" s="289"/>
      <c r="W1302" s="303"/>
      <c r="X1302" s="286"/>
      <c r="Y1302" s="305" t="str">
        <f>+IF(AND(W1302&gt;0,V1302&lt;&gt;'Data Validation (ROP used only)'!$A$25),SUM(W1302:X1302),"")</f>
        <v/>
      </c>
      <c r="Z1302" s="307">
        <f>IF(OR(V1302='Data Validation (ROP used only)'!$A$25,ISBLANK(W1302),ISERROR(W1302/$I1302)),0,W1302/$I1302)</f>
        <v>0</v>
      </c>
      <c r="AA1302" s="308"/>
      <c r="AB1302" s="309" t="str" cm="1">
        <f t="array" ref="AB1302">_xlfn.IFS(AA1302="","",AA1302/I1302&gt;=2,I1302*2,AA1302/I1302&lt;2,AA1302)</f>
        <v/>
      </c>
      <c r="AC1302" s="310" t="str">
        <f t="shared" si="168"/>
        <v/>
      </c>
      <c r="AD1302" s="286"/>
      <c r="AE1302" s="305" t="str">
        <f t="shared" si="169"/>
        <v/>
      </c>
      <c r="AF1302" s="311">
        <f t="shared" si="170"/>
        <v>0</v>
      </c>
      <c r="AG1302" s="187"/>
      <c r="AH1302" s="188"/>
    </row>
    <row r="1303" spans="2:34" ht="13.8" outlineLevel="1" x14ac:dyDescent="0.25">
      <c r="B1303" s="1"/>
      <c r="C1303" s="1"/>
      <c r="D1303" s="1"/>
      <c r="E1303" s="2"/>
      <c r="F1303" s="1"/>
      <c r="G1303" s="2"/>
      <c r="H1303" s="286"/>
      <c r="I1303" s="287"/>
      <c r="J1303" s="288" t="str">
        <f t="shared" si="164"/>
        <v/>
      </c>
      <c r="K1303" s="288">
        <f t="shared" si="165"/>
        <v>0</v>
      </c>
      <c r="L1303" s="303"/>
      <c r="M1303" s="304"/>
      <c r="N1303" s="303"/>
      <c r="O1303" s="286"/>
      <c r="P1303" s="305" t="str">
        <f t="shared" si="166"/>
        <v/>
      </c>
      <c r="Q1303" s="304"/>
      <c r="R1303" s="303"/>
      <c r="S1303" s="286"/>
      <c r="T1303" s="305" t="str">
        <f t="shared" si="167"/>
        <v/>
      </c>
      <c r="U1303" s="306" t="str">
        <f t="shared" si="163"/>
        <v/>
      </c>
      <c r="V1303" s="289"/>
      <c r="W1303" s="303"/>
      <c r="X1303" s="286"/>
      <c r="Y1303" s="305" t="str">
        <f>+IF(AND(W1303&gt;0,V1303&lt;&gt;'Data Validation (ROP used only)'!$A$25),SUM(W1303:X1303),"")</f>
        <v/>
      </c>
      <c r="Z1303" s="307">
        <f>IF(OR(V1303='Data Validation (ROP used only)'!$A$25,ISBLANK(W1303),ISERROR(W1303/$I1303)),0,W1303/$I1303)</f>
        <v>0</v>
      </c>
      <c r="AA1303" s="308"/>
      <c r="AB1303" s="309" t="str" cm="1">
        <f t="array" ref="AB1303">_xlfn.IFS(AA1303="","",AA1303/I1303&gt;=2,I1303*2,AA1303/I1303&lt;2,AA1303)</f>
        <v/>
      </c>
      <c r="AC1303" s="310" t="str">
        <f t="shared" si="168"/>
        <v/>
      </c>
      <c r="AD1303" s="286"/>
      <c r="AE1303" s="305" t="str">
        <f t="shared" si="169"/>
        <v/>
      </c>
      <c r="AF1303" s="311">
        <f t="shared" si="170"/>
        <v>0</v>
      </c>
      <c r="AG1303" s="187"/>
      <c r="AH1303" s="188"/>
    </row>
    <row r="1304" spans="2:34" ht="13.8" outlineLevel="1" x14ac:dyDescent="0.25">
      <c r="B1304" s="1"/>
      <c r="C1304" s="1"/>
      <c r="D1304" s="1"/>
      <c r="E1304" s="2"/>
      <c r="F1304" s="1"/>
      <c r="G1304" s="2"/>
      <c r="H1304" s="286"/>
      <c r="I1304" s="287"/>
      <c r="J1304" s="288" t="str">
        <f t="shared" si="164"/>
        <v/>
      </c>
      <c r="K1304" s="288">
        <f t="shared" si="165"/>
        <v>0</v>
      </c>
      <c r="L1304" s="303"/>
      <c r="M1304" s="304"/>
      <c r="N1304" s="303"/>
      <c r="O1304" s="286"/>
      <c r="P1304" s="305" t="str">
        <f t="shared" si="166"/>
        <v/>
      </c>
      <c r="Q1304" s="304"/>
      <c r="R1304" s="303"/>
      <c r="S1304" s="286"/>
      <c r="T1304" s="305" t="str">
        <f t="shared" si="167"/>
        <v/>
      </c>
      <c r="U1304" s="306" t="str">
        <f t="shared" si="163"/>
        <v/>
      </c>
      <c r="V1304" s="289"/>
      <c r="W1304" s="303"/>
      <c r="X1304" s="286"/>
      <c r="Y1304" s="305" t="str">
        <f>+IF(AND(W1304&gt;0,V1304&lt;&gt;'Data Validation (ROP used only)'!$A$25),SUM(W1304:X1304),"")</f>
        <v/>
      </c>
      <c r="Z1304" s="307">
        <f>IF(OR(V1304='Data Validation (ROP used only)'!$A$25,ISBLANK(W1304),ISERROR(W1304/$I1304)),0,W1304/$I1304)</f>
        <v>0</v>
      </c>
      <c r="AA1304" s="308"/>
      <c r="AB1304" s="309" t="str" cm="1">
        <f t="array" ref="AB1304">_xlfn.IFS(AA1304="","",AA1304/I1304&gt;=2,I1304*2,AA1304/I1304&lt;2,AA1304)</f>
        <v/>
      </c>
      <c r="AC1304" s="310" t="str">
        <f t="shared" si="168"/>
        <v/>
      </c>
      <c r="AD1304" s="286"/>
      <c r="AE1304" s="305" t="str">
        <f t="shared" si="169"/>
        <v/>
      </c>
      <c r="AF1304" s="311">
        <f t="shared" si="170"/>
        <v>0</v>
      </c>
      <c r="AG1304" s="187"/>
      <c r="AH1304" s="188"/>
    </row>
    <row r="1305" spans="2:34" ht="13.8" outlineLevel="1" x14ac:dyDescent="0.25">
      <c r="B1305" s="1"/>
      <c r="C1305" s="1"/>
      <c r="D1305" s="1"/>
      <c r="E1305" s="2"/>
      <c r="F1305" s="1"/>
      <c r="G1305" s="2"/>
      <c r="H1305" s="286"/>
      <c r="I1305" s="287"/>
      <c r="J1305" s="288" t="str">
        <f t="shared" si="164"/>
        <v/>
      </c>
      <c r="K1305" s="288">
        <f t="shared" si="165"/>
        <v>0</v>
      </c>
      <c r="L1305" s="303"/>
      <c r="M1305" s="304"/>
      <c r="N1305" s="303"/>
      <c r="O1305" s="286"/>
      <c r="P1305" s="305" t="str">
        <f t="shared" si="166"/>
        <v/>
      </c>
      <c r="Q1305" s="304"/>
      <c r="R1305" s="303"/>
      <c r="S1305" s="286"/>
      <c r="T1305" s="305" t="str">
        <f t="shared" si="167"/>
        <v/>
      </c>
      <c r="U1305" s="306" t="str">
        <f t="shared" si="163"/>
        <v/>
      </c>
      <c r="V1305" s="289"/>
      <c r="W1305" s="303"/>
      <c r="X1305" s="286"/>
      <c r="Y1305" s="305" t="str">
        <f>+IF(AND(W1305&gt;0,V1305&lt;&gt;'Data Validation (ROP used only)'!$A$25),SUM(W1305:X1305),"")</f>
        <v/>
      </c>
      <c r="Z1305" s="307">
        <f>IF(OR(V1305='Data Validation (ROP used only)'!$A$25,ISBLANK(W1305),ISERROR(W1305/$I1305)),0,W1305/$I1305)</f>
        <v>0</v>
      </c>
      <c r="AA1305" s="308"/>
      <c r="AB1305" s="309" t="str" cm="1">
        <f t="array" ref="AB1305">_xlfn.IFS(AA1305="","",AA1305/I1305&gt;=2,I1305*2,AA1305/I1305&lt;2,AA1305)</f>
        <v/>
      </c>
      <c r="AC1305" s="310" t="str">
        <f t="shared" si="168"/>
        <v/>
      </c>
      <c r="AD1305" s="286"/>
      <c r="AE1305" s="305" t="str">
        <f t="shared" si="169"/>
        <v/>
      </c>
      <c r="AF1305" s="311">
        <f t="shared" si="170"/>
        <v>0</v>
      </c>
      <c r="AG1305" s="187"/>
      <c r="AH1305" s="188"/>
    </row>
    <row r="1306" spans="2:34" ht="13.8" outlineLevel="1" x14ac:dyDescent="0.25">
      <c r="B1306" s="1"/>
      <c r="C1306" s="1"/>
      <c r="D1306" s="1"/>
      <c r="E1306" s="2"/>
      <c r="F1306" s="1"/>
      <c r="G1306" s="2"/>
      <c r="H1306" s="286"/>
      <c r="I1306" s="287"/>
      <c r="J1306" s="288" t="str">
        <f t="shared" si="164"/>
        <v/>
      </c>
      <c r="K1306" s="288">
        <f t="shared" si="165"/>
        <v>0</v>
      </c>
      <c r="L1306" s="303"/>
      <c r="M1306" s="304"/>
      <c r="N1306" s="303"/>
      <c r="O1306" s="286"/>
      <c r="P1306" s="305" t="str">
        <f t="shared" si="166"/>
        <v/>
      </c>
      <c r="Q1306" s="304"/>
      <c r="R1306" s="303"/>
      <c r="S1306" s="286"/>
      <c r="T1306" s="305" t="str">
        <f t="shared" si="167"/>
        <v/>
      </c>
      <c r="U1306" s="306" t="str">
        <f t="shared" si="163"/>
        <v/>
      </c>
      <c r="V1306" s="289"/>
      <c r="W1306" s="303"/>
      <c r="X1306" s="286"/>
      <c r="Y1306" s="305" t="str">
        <f>+IF(AND(W1306&gt;0,V1306&lt;&gt;'Data Validation (ROP used only)'!$A$25),SUM(W1306:X1306),"")</f>
        <v/>
      </c>
      <c r="Z1306" s="307">
        <f>IF(OR(V1306='Data Validation (ROP used only)'!$A$25,ISBLANK(W1306),ISERROR(W1306/$I1306)),0,W1306/$I1306)</f>
        <v>0</v>
      </c>
      <c r="AA1306" s="308"/>
      <c r="AB1306" s="309" t="str" cm="1">
        <f t="array" ref="AB1306">_xlfn.IFS(AA1306="","",AA1306/I1306&gt;=2,I1306*2,AA1306/I1306&lt;2,AA1306)</f>
        <v/>
      </c>
      <c r="AC1306" s="310" t="str">
        <f t="shared" si="168"/>
        <v/>
      </c>
      <c r="AD1306" s="286"/>
      <c r="AE1306" s="305" t="str">
        <f t="shared" si="169"/>
        <v/>
      </c>
      <c r="AF1306" s="311">
        <f t="shared" si="170"/>
        <v>0</v>
      </c>
      <c r="AG1306" s="187"/>
      <c r="AH1306" s="188"/>
    </row>
    <row r="1307" spans="2:34" ht="13.8" outlineLevel="1" x14ac:dyDescent="0.25">
      <c r="B1307" s="1"/>
      <c r="C1307" s="1"/>
      <c r="D1307" s="1"/>
      <c r="E1307" s="2"/>
      <c r="F1307" s="1"/>
      <c r="G1307" s="2"/>
      <c r="H1307" s="286"/>
      <c r="I1307" s="287"/>
      <c r="J1307" s="288" t="str">
        <f t="shared" si="164"/>
        <v/>
      </c>
      <c r="K1307" s="288">
        <f t="shared" si="165"/>
        <v>0</v>
      </c>
      <c r="L1307" s="303"/>
      <c r="M1307" s="304"/>
      <c r="N1307" s="303"/>
      <c r="O1307" s="286"/>
      <c r="P1307" s="305" t="str">
        <f t="shared" si="166"/>
        <v/>
      </c>
      <c r="Q1307" s="304"/>
      <c r="R1307" s="303"/>
      <c r="S1307" s="286"/>
      <c r="T1307" s="305" t="str">
        <f t="shared" si="167"/>
        <v/>
      </c>
      <c r="U1307" s="306" t="str">
        <f t="shared" si="163"/>
        <v/>
      </c>
      <c r="V1307" s="289"/>
      <c r="W1307" s="303"/>
      <c r="X1307" s="286"/>
      <c r="Y1307" s="305" t="str">
        <f>+IF(AND(W1307&gt;0,V1307&lt;&gt;'Data Validation (ROP used only)'!$A$25),SUM(W1307:X1307),"")</f>
        <v/>
      </c>
      <c r="Z1307" s="307">
        <f>IF(OR(V1307='Data Validation (ROP used only)'!$A$25,ISBLANK(W1307),ISERROR(W1307/$I1307)),0,W1307/$I1307)</f>
        <v>0</v>
      </c>
      <c r="AA1307" s="308"/>
      <c r="AB1307" s="309" t="str" cm="1">
        <f t="array" ref="AB1307">_xlfn.IFS(AA1307="","",AA1307/I1307&gt;=2,I1307*2,AA1307/I1307&lt;2,AA1307)</f>
        <v/>
      </c>
      <c r="AC1307" s="310" t="str">
        <f t="shared" si="168"/>
        <v/>
      </c>
      <c r="AD1307" s="286"/>
      <c r="AE1307" s="305" t="str">
        <f t="shared" si="169"/>
        <v/>
      </c>
      <c r="AF1307" s="311">
        <f t="shared" si="170"/>
        <v>0</v>
      </c>
      <c r="AG1307" s="187"/>
      <c r="AH1307" s="188"/>
    </row>
    <row r="1308" spans="2:34" ht="13.8" outlineLevel="1" x14ac:dyDescent="0.25">
      <c r="B1308" s="1"/>
      <c r="C1308" s="1"/>
      <c r="D1308" s="1"/>
      <c r="E1308" s="2"/>
      <c r="F1308" s="1"/>
      <c r="G1308" s="2"/>
      <c r="H1308" s="286"/>
      <c r="I1308" s="287"/>
      <c r="J1308" s="288" t="str">
        <f t="shared" si="164"/>
        <v/>
      </c>
      <c r="K1308" s="288">
        <f t="shared" si="165"/>
        <v>0</v>
      </c>
      <c r="L1308" s="303"/>
      <c r="M1308" s="304"/>
      <c r="N1308" s="303"/>
      <c r="O1308" s="286"/>
      <c r="P1308" s="305" t="str">
        <f t="shared" si="166"/>
        <v/>
      </c>
      <c r="Q1308" s="304"/>
      <c r="R1308" s="303"/>
      <c r="S1308" s="286"/>
      <c r="T1308" s="305" t="str">
        <f t="shared" si="167"/>
        <v/>
      </c>
      <c r="U1308" s="306" t="str">
        <f t="shared" si="163"/>
        <v/>
      </c>
      <c r="V1308" s="289"/>
      <c r="W1308" s="303"/>
      <c r="X1308" s="286"/>
      <c r="Y1308" s="305" t="str">
        <f>+IF(AND(W1308&gt;0,V1308&lt;&gt;'Data Validation (ROP used only)'!$A$25),SUM(W1308:X1308),"")</f>
        <v/>
      </c>
      <c r="Z1308" s="307">
        <f>IF(OR(V1308='Data Validation (ROP used only)'!$A$25,ISBLANK(W1308),ISERROR(W1308/$I1308)),0,W1308/$I1308)</f>
        <v>0</v>
      </c>
      <c r="AA1308" s="308"/>
      <c r="AB1308" s="309" t="str" cm="1">
        <f t="array" ref="AB1308">_xlfn.IFS(AA1308="","",AA1308/I1308&gt;=2,I1308*2,AA1308/I1308&lt;2,AA1308)</f>
        <v/>
      </c>
      <c r="AC1308" s="310" t="str">
        <f t="shared" si="168"/>
        <v/>
      </c>
      <c r="AD1308" s="286"/>
      <c r="AE1308" s="305" t="str">
        <f t="shared" si="169"/>
        <v/>
      </c>
      <c r="AF1308" s="311">
        <f t="shared" si="170"/>
        <v>0</v>
      </c>
      <c r="AG1308" s="187"/>
      <c r="AH1308" s="188"/>
    </row>
    <row r="1309" spans="2:34" ht="13.8" outlineLevel="1" x14ac:dyDescent="0.25">
      <c r="B1309" s="1"/>
      <c r="C1309" s="1"/>
      <c r="D1309" s="1"/>
      <c r="E1309" s="2"/>
      <c r="F1309" s="1"/>
      <c r="G1309" s="2"/>
      <c r="H1309" s="286"/>
      <c r="I1309" s="287"/>
      <c r="J1309" s="288" t="str">
        <f t="shared" si="164"/>
        <v/>
      </c>
      <c r="K1309" s="288">
        <f t="shared" si="165"/>
        <v>0</v>
      </c>
      <c r="L1309" s="303"/>
      <c r="M1309" s="304"/>
      <c r="N1309" s="303"/>
      <c r="O1309" s="286"/>
      <c r="P1309" s="305" t="str">
        <f t="shared" si="166"/>
        <v/>
      </c>
      <c r="Q1309" s="304"/>
      <c r="R1309" s="303"/>
      <c r="S1309" s="286"/>
      <c r="T1309" s="305" t="str">
        <f t="shared" si="167"/>
        <v/>
      </c>
      <c r="U1309" s="306" t="str">
        <f t="shared" si="163"/>
        <v/>
      </c>
      <c r="V1309" s="289"/>
      <c r="W1309" s="303"/>
      <c r="X1309" s="286"/>
      <c r="Y1309" s="305" t="str">
        <f>+IF(AND(W1309&gt;0,V1309&lt;&gt;'Data Validation (ROP used only)'!$A$25),SUM(W1309:X1309),"")</f>
        <v/>
      </c>
      <c r="Z1309" s="307">
        <f>IF(OR(V1309='Data Validation (ROP used only)'!$A$25,ISBLANK(W1309),ISERROR(W1309/$I1309)),0,W1309/$I1309)</f>
        <v>0</v>
      </c>
      <c r="AA1309" s="308"/>
      <c r="AB1309" s="309" t="str" cm="1">
        <f t="array" ref="AB1309">_xlfn.IFS(AA1309="","",AA1309/I1309&gt;=2,I1309*2,AA1309/I1309&lt;2,AA1309)</f>
        <v/>
      </c>
      <c r="AC1309" s="310" t="str">
        <f t="shared" si="168"/>
        <v/>
      </c>
      <c r="AD1309" s="286"/>
      <c r="AE1309" s="305" t="str">
        <f t="shared" si="169"/>
        <v/>
      </c>
      <c r="AF1309" s="311">
        <f t="shared" si="170"/>
        <v>0</v>
      </c>
      <c r="AG1309" s="187"/>
      <c r="AH1309" s="188"/>
    </row>
    <row r="1310" spans="2:34" ht="13.8" outlineLevel="1" x14ac:dyDescent="0.25">
      <c r="B1310" s="1"/>
      <c r="C1310" s="1"/>
      <c r="D1310" s="1"/>
      <c r="E1310" s="2"/>
      <c r="F1310" s="1"/>
      <c r="G1310" s="2"/>
      <c r="H1310" s="286"/>
      <c r="I1310" s="287"/>
      <c r="J1310" s="288" t="str">
        <f t="shared" si="164"/>
        <v/>
      </c>
      <c r="K1310" s="288">
        <f t="shared" si="165"/>
        <v>0</v>
      </c>
      <c r="L1310" s="303"/>
      <c r="M1310" s="304"/>
      <c r="N1310" s="303"/>
      <c r="O1310" s="286"/>
      <c r="P1310" s="305" t="str">
        <f t="shared" si="166"/>
        <v/>
      </c>
      <c r="Q1310" s="304"/>
      <c r="R1310" s="303"/>
      <c r="S1310" s="286"/>
      <c r="T1310" s="305" t="str">
        <f t="shared" si="167"/>
        <v/>
      </c>
      <c r="U1310" s="306" t="str">
        <f t="shared" si="163"/>
        <v/>
      </c>
      <c r="V1310" s="289"/>
      <c r="W1310" s="303"/>
      <c r="X1310" s="286"/>
      <c r="Y1310" s="305" t="str">
        <f>+IF(AND(W1310&gt;0,V1310&lt;&gt;'Data Validation (ROP used only)'!$A$25),SUM(W1310:X1310),"")</f>
        <v/>
      </c>
      <c r="Z1310" s="307">
        <f>IF(OR(V1310='Data Validation (ROP used only)'!$A$25,ISBLANK(W1310),ISERROR(W1310/$I1310)),0,W1310/$I1310)</f>
        <v>0</v>
      </c>
      <c r="AA1310" s="308"/>
      <c r="AB1310" s="309" t="str" cm="1">
        <f t="array" ref="AB1310">_xlfn.IFS(AA1310="","",AA1310/I1310&gt;=2,I1310*2,AA1310/I1310&lt;2,AA1310)</f>
        <v/>
      </c>
      <c r="AC1310" s="310" t="str">
        <f t="shared" si="168"/>
        <v/>
      </c>
      <c r="AD1310" s="286"/>
      <c r="AE1310" s="305" t="str">
        <f t="shared" si="169"/>
        <v/>
      </c>
      <c r="AF1310" s="311">
        <f t="shared" si="170"/>
        <v>0</v>
      </c>
      <c r="AG1310" s="187"/>
      <c r="AH1310" s="188"/>
    </row>
    <row r="1311" spans="2:34" ht="13.8" outlineLevel="1" x14ac:dyDescent="0.25">
      <c r="B1311" s="1"/>
      <c r="C1311" s="1"/>
      <c r="D1311" s="1"/>
      <c r="E1311" s="2"/>
      <c r="F1311" s="1"/>
      <c r="G1311" s="2"/>
      <c r="H1311" s="286"/>
      <c r="I1311" s="287"/>
      <c r="J1311" s="288" t="str">
        <f t="shared" si="164"/>
        <v/>
      </c>
      <c r="K1311" s="288">
        <f t="shared" si="165"/>
        <v>0</v>
      </c>
      <c r="L1311" s="303"/>
      <c r="M1311" s="304"/>
      <c r="N1311" s="303"/>
      <c r="O1311" s="286"/>
      <c r="P1311" s="305" t="str">
        <f t="shared" si="166"/>
        <v/>
      </c>
      <c r="Q1311" s="304"/>
      <c r="R1311" s="303"/>
      <c r="S1311" s="286"/>
      <c r="T1311" s="305" t="str">
        <f t="shared" si="167"/>
        <v/>
      </c>
      <c r="U1311" s="306" t="str">
        <f t="shared" si="163"/>
        <v/>
      </c>
      <c r="V1311" s="289"/>
      <c r="W1311" s="303"/>
      <c r="X1311" s="286"/>
      <c r="Y1311" s="305" t="str">
        <f>+IF(AND(W1311&gt;0,V1311&lt;&gt;'Data Validation (ROP used only)'!$A$25),SUM(W1311:X1311),"")</f>
        <v/>
      </c>
      <c r="Z1311" s="307">
        <f>IF(OR(V1311='Data Validation (ROP used only)'!$A$25,ISBLANK(W1311),ISERROR(W1311/$I1311)),0,W1311/$I1311)</f>
        <v>0</v>
      </c>
      <c r="AA1311" s="308"/>
      <c r="AB1311" s="309" t="str" cm="1">
        <f t="array" ref="AB1311">_xlfn.IFS(AA1311="","",AA1311/I1311&gt;=2,I1311*2,AA1311/I1311&lt;2,AA1311)</f>
        <v/>
      </c>
      <c r="AC1311" s="310" t="str">
        <f t="shared" si="168"/>
        <v/>
      </c>
      <c r="AD1311" s="286"/>
      <c r="AE1311" s="305" t="str">
        <f t="shared" si="169"/>
        <v/>
      </c>
      <c r="AF1311" s="311">
        <f t="shared" si="170"/>
        <v>0</v>
      </c>
      <c r="AG1311" s="187"/>
      <c r="AH1311" s="188"/>
    </row>
    <row r="1312" spans="2:34" ht="13.8" outlineLevel="1" x14ac:dyDescent="0.25">
      <c r="B1312" s="1"/>
      <c r="C1312" s="1"/>
      <c r="D1312" s="1"/>
      <c r="E1312" s="2"/>
      <c r="F1312" s="1"/>
      <c r="G1312" s="2"/>
      <c r="H1312" s="286"/>
      <c r="I1312" s="287"/>
      <c r="J1312" s="288" t="str">
        <f t="shared" si="164"/>
        <v/>
      </c>
      <c r="K1312" s="288">
        <f t="shared" si="165"/>
        <v>0</v>
      </c>
      <c r="L1312" s="303"/>
      <c r="M1312" s="304"/>
      <c r="N1312" s="303"/>
      <c r="O1312" s="286"/>
      <c r="P1312" s="305" t="str">
        <f t="shared" si="166"/>
        <v/>
      </c>
      <c r="Q1312" s="304"/>
      <c r="R1312" s="303"/>
      <c r="S1312" s="286"/>
      <c r="T1312" s="305" t="str">
        <f t="shared" si="167"/>
        <v/>
      </c>
      <c r="U1312" s="306" t="str">
        <f t="shared" si="163"/>
        <v/>
      </c>
      <c r="V1312" s="289"/>
      <c r="W1312" s="303"/>
      <c r="X1312" s="286"/>
      <c r="Y1312" s="305" t="str">
        <f>+IF(AND(W1312&gt;0,V1312&lt;&gt;'Data Validation (ROP used only)'!$A$25),SUM(W1312:X1312),"")</f>
        <v/>
      </c>
      <c r="Z1312" s="307">
        <f>IF(OR(V1312='Data Validation (ROP used only)'!$A$25,ISBLANK(W1312),ISERROR(W1312/$I1312)),0,W1312/$I1312)</f>
        <v>0</v>
      </c>
      <c r="AA1312" s="308"/>
      <c r="AB1312" s="309" t="str" cm="1">
        <f t="array" ref="AB1312">_xlfn.IFS(AA1312="","",AA1312/I1312&gt;=2,I1312*2,AA1312/I1312&lt;2,AA1312)</f>
        <v/>
      </c>
      <c r="AC1312" s="310" t="str">
        <f t="shared" si="168"/>
        <v/>
      </c>
      <c r="AD1312" s="286"/>
      <c r="AE1312" s="305" t="str">
        <f t="shared" si="169"/>
        <v/>
      </c>
      <c r="AF1312" s="311">
        <f t="shared" si="170"/>
        <v>0</v>
      </c>
      <c r="AG1312" s="187"/>
      <c r="AH1312" s="188"/>
    </row>
    <row r="1313" spans="2:34" ht="13.8" outlineLevel="1" x14ac:dyDescent="0.25">
      <c r="B1313" s="1"/>
      <c r="C1313" s="1"/>
      <c r="D1313" s="1"/>
      <c r="E1313" s="2"/>
      <c r="F1313" s="1"/>
      <c r="G1313" s="2"/>
      <c r="H1313" s="286"/>
      <c r="I1313" s="287"/>
      <c r="J1313" s="288" t="str">
        <f t="shared" si="164"/>
        <v/>
      </c>
      <c r="K1313" s="288">
        <f t="shared" si="165"/>
        <v>0</v>
      </c>
      <c r="L1313" s="303"/>
      <c r="M1313" s="304"/>
      <c r="N1313" s="303"/>
      <c r="O1313" s="286"/>
      <c r="P1313" s="305" t="str">
        <f t="shared" si="166"/>
        <v/>
      </c>
      <c r="Q1313" s="304"/>
      <c r="R1313" s="303"/>
      <c r="S1313" s="286"/>
      <c r="T1313" s="305" t="str">
        <f t="shared" si="167"/>
        <v/>
      </c>
      <c r="U1313" s="306" t="str">
        <f t="shared" si="163"/>
        <v/>
      </c>
      <c r="V1313" s="289"/>
      <c r="W1313" s="303"/>
      <c r="X1313" s="286"/>
      <c r="Y1313" s="305" t="str">
        <f>+IF(AND(W1313&gt;0,V1313&lt;&gt;'Data Validation (ROP used only)'!$A$25),SUM(W1313:X1313),"")</f>
        <v/>
      </c>
      <c r="Z1313" s="307">
        <f>IF(OR(V1313='Data Validation (ROP used only)'!$A$25,ISBLANK(W1313),ISERROR(W1313/$I1313)),0,W1313/$I1313)</f>
        <v>0</v>
      </c>
      <c r="AA1313" s="308"/>
      <c r="AB1313" s="309" t="str" cm="1">
        <f t="array" ref="AB1313">_xlfn.IFS(AA1313="","",AA1313/I1313&gt;=2,I1313*2,AA1313/I1313&lt;2,AA1313)</f>
        <v/>
      </c>
      <c r="AC1313" s="310" t="str">
        <f t="shared" si="168"/>
        <v/>
      </c>
      <c r="AD1313" s="286"/>
      <c r="AE1313" s="305" t="str">
        <f t="shared" si="169"/>
        <v/>
      </c>
      <c r="AF1313" s="311">
        <f t="shared" si="170"/>
        <v>0</v>
      </c>
      <c r="AG1313" s="187"/>
      <c r="AH1313" s="188"/>
    </row>
    <row r="1314" spans="2:34" ht="13.8" outlineLevel="1" x14ac:dyDescent="0.25">
      <c r="B1314" s="1"/>
      <c r="C1314" s="1"/>
      <c r="D1314" s="1"/>
      <c r="E1314" s="2"/>
      <c r="F1314" s="1"/>
      <c r="G1314" s="2"/>
      <c r="H1314" s="286"/>
      <c r="I1314" s="287"/>
      <c r="J1314" s="288" t="str">
        <f t="shared" si="164"/>
        <v/>
      </c>
      <c r="K1314" s="288">
        <f t="shared" si="165"/>
        <v>0</v>
      </c>
      <c r="L1314" s="303"/>
      <c r="M1314" s="304"/>
      <c r="N1314" s="303"/>
      <c r="O1314" s="286"/>
      <c r="P1314" s="305" t="str">
        <f t="shared" si="166"/>
        <v/>
      </c>
      <c r="Q1314" s="304"/>
      <c r="R1314" s="303"/>
      <c r="S1314" s="286"/>
      <c r="T1314" s="305" t="str">
        <f t="shared" si="167"/>
        <v/>
      </c>
      <c r="U1314" s="306" t="str">
        <f t="shared" si="163"/>
        <v/>
      </c>
      <c r="V1314" s="289"/>
      <c r="W1314" s="303"/>
      <c r="X1314" s="286"/>
      <c r="Y1314" s="305" t="str">
        <f>+IF(AND(W1314&gt;0,V1314&lt;&gt;'Data Validation (ROP used only)'!$A$25),SUM(W1314:X1314),"")</f>
        <v/>
      </c>
      <c r="Z1314" s="307">
        <f>IF(OR(V1314='Data Validation (ROP used only)'!$A$25,ISBLANK(W1314),ISERROR(W1314/$I1314)),0,W1314/$I1314)</f>
        <v>0</v>
      </c>
      <c r="AA1314" s="308"/>
      <c r="AB1314" s="309" t="str" cm="1">
        <f t="array" ref="AB1314">_xlfn.IFS(AA1314="","",AA1314/I1314&gt;=2,I1314*2,AA1314/I1314&lt;2,AA1314)</f>
        <v/>
      </c>
      <c r="AC1314" s="310" t="str">
        <f t="shared" si="168"/>
        <v/>
      </c>
      <c r="AD1314" s="286"/>
      <c r="AE1314" s="305" t="str">
        <f t="shared" si="169"/>
        <v/>
      </c>
      <c r="AF1314" s="311">
        <f t="shared" si="170"/>
        <v>0</v>
      </c>
      <c r="AG1314" s="187"/>
      <c r="AH1314" s="188"/>
    </row>
    <row r="1315" spans="2:34" ht="13.8" outlineLevel="1" x14ac:dyDescent="0.25">
      <c r="B1315" s="1"/>
      <c r="C1315" s="1"/>
      <c r="D1315" s="1"/>
      <c r="E1315" s="2"/>
      <c r="F1315" s="1"/>
      <c r="G1315" s="2"/>
      <c r="H1315" s="286"/>
      <c r="I1315" s="287"/>
      <c r="J1315" s="288" t="str">
        <f t="shared" si="164"/>
        <v/>
      </c>
      <c r="K1315" s="288">
        <f t="shared" si="165"/>
        <v>0</v>
      </c>
      <c r="L1315" s="303"/>
      <c r="M1315" s="304"/>
      <c r="N1315" s="303"/>
      <c r="O1315" s="286"/>
      <c r="P1315" s="305" t="str">
        <f t="shared" si="166"/>
        <v/>
      </c>
      <c r="Q1315" s="304"/>
      <c r="R1315" s="303"/>
      <c r="S1315" s="286"/>
      <c r="T1315" s="305" t="str">
        <f t="shared" si="167"/>
        <v/>
      </c>
      <c r="U1315" s="306" t="str">
        <f t="shared" si="163"/>
        <v/>
      </c>
      <c r="V1315" s="289"/>
      <c r="W1315" s="303"/>
      <c r="X1315" s="286"/>
      <c r="Y1315" s="305" t="str">
        <f>+IF(AND(W1315&gt;0,V1315&lt;&gt;'Data Validation (ROP used only)'!$A$25),SUM(W1315:X1315),"")</f>
        <v/>
      </c>
      <c r="Z1315" s="307">
        <f>IF(OR(V1315='Data Validation (ROP used only)'!$A$25,ISBLANK(W1315),ISERROR(W1315/$I1315)),0,W1315/$I1315)</f>
        <v>0</v>
      </c>
      <c r="AA1315" s="308"/>
      <c r="AB1315" s="309" t="str" cm="1">
        <f t="array" ref="AB1315">_xlfn.IFS(AA1315="","",AA1315/I1315&gt;=2,I1315*2,AA1315/I1315&lt;2,AA1315)</f>
        <v/>
      </c>
      <c r="AC1315" s="310" t="str">
        <f t="shared" si="168"/>
        <v/>
      </c>
      <c r="AD1315" s="286"/>
      <c r="AE1315" s="305" t="str">
        <f t="shared" si="169"/>
        <v/>
      </c>
      <c r="AF1315" s="311">
        <f t="shared" si="170"/>
        <v>0</v>
      </c>
      <c r="AG1315" s="187"/>
      <c r="AH1315" s="188"/>
    </row>
    <row r="1316" spans="2:34" ht="13.8" outlineLevel="1" x14ac:dyDescent="0.25">
      <c r="B1316" s="1"/>
      <c r="C1316" s="1"/>
      <c r="D1316" s="1"/>
      <c r="E1316" s="2"/>
      <c r="F1316" s="1"/>
      <c r="G1316" s="2"/>
      <c r="H1316" s="286"/>
      <c r="I1316" s="287"/>
      <c r="J1316" s="288" t="str">
        <f t="shared" si="164"/>
        <v/>
      </c>
      <c r="K1316" s="288">
        <f t="shared" si="165"/>
        <v>0</v>
      </c>
      <c r="L1316" s="303"/>
      <c r="M1316" s="304"/>
      <c r="N1316" s="303"/>
      <c r="O1316" s="286"/>
      <c r="P1316" s="305" t="str">
        <f t="shared" si="166"/>
        <v/>
      </c>
      <c r="Q1316" s="304"/>
      <c r="R1316" s="303"/>
      <c r="S1316" s="286"/>
      <c r="T1316" s="305" t="str">
        <f t="shared" si="167"/>
        <v/>
      </c>
      <c r="U1316" s="306" t="str">
        <f t="shared" si="163"/>
        <v/>
      </c>
      <c r="V1316" s="289"/>
      <c r="W1316" s="303"/>
      <c r="X1316" s="286"/>
      <c r="Y1316" s="305" t="str">
        <f>+IF(AND(W1316&gt;0,V1316&lt;&gt;'Data Validation (ROP used only)'!$A$25),SUM(W1316:X1316),"")</f>
        <v/>
      </c>
      <c r="Z1316" s="307">
        <f>IF(OR(V1316='Data Validation (ROP used only)'!$A$25,ISBLANK(W1316),ISERROR(W1316/$I1316)),0,W1316/$I1316)</f>
        <v>0</v>
      </c>
      <c r="AA1316" s="308"/>
      <c r="AB1316" s="309" t="str" cm="1">
        <f t="array" ref="AB1316">_xlfn.IFS(AA1316="","",AA1316/I1316&gt;=2,I1316*2,AA1316/I1316&lt;2,AA1316)</f>
        <v/>
      </c>
      <c r="AC1316" s="310" t="str">
        <f t="shared" si="168"/>
        <v/>
      </c>
      <c r="AD1316" s="286"/>
      <c r="AE1316" s="305" t="str">
        <f t="shared" si="169"/>
        <v/>
      </c>
      <c r="AF1316" s="311">
        <f t="shared" si="170"/>
        <v>0</v>
      </c>
      <c r="AG1316" s="187"/>
      <c r="AH1316" s="188"/>
    </row>
    <row r="1317" spans="2:34" ht="13.8" outlineLevel="1" x14ac:dyDescent="0.25">
      <c r="B1317" s="1"/>
      <c r="C1317" s="1"/>
      <c r="D1317" s="1"/>
      <c r="E1317" s="2"/>
      <c r="F1317" s="1"/>
      <c r="G1317" s="2"/>
      <c r="H1317" s="286"/>
      <c r="I1317" s="287"/>
      <c r="J1317" s="288" t="str">
        <f t="shared" si="164"/>
        <v/>
      </c>
      <c r="K1317" s="288">
        <f t="shared" si="165"/>
        <v>0</v>
      </c>
      <c r="L1317" s="303"/>
      <c r="M1317" s="304"/>
      <c r="N1317" s="303"/>
      <c r="O1317" s="286"/>
      <c r="P1317" s="305" t="str">
        <f t="shared" si="166"/>
        <v/>
      </c>
      <c r="Q1317" s="304"/>
      <c r="R1317" s="303"/>
      <c r="S1317" s="286"/>
      <c r="T1317" s="305" t="str">
        <f t="shared" si="167"/>
        <v/>
      </c>
      <c r="U1317" s="306" t="str">
        <f t="shared" si="163"/>
        <v/>
      </c>
      <c r="V1317" s="289"/>
      <c r="W1317" s="303"/>
      <c r="X1317" s="286"/>
      <c r="Y1317" s="305" t="str">
        <f>+IF(AND(W1317&gt;0,V1317&lt;&gt;'Data Validation (ROP used only)'!$A$25),SUM(W1317:X1317),"")</f>
        <v/>
      </c>
      <c r="Z1317" s="307">
        <f>IF(OR(V1317='Data Validation (ROP used only)'!$A$25,ISBLANK(W1317),ISERROR(W1317/$I1317)),0,W1317/$I1317)</f>
        <v>0</v>
      </c>
      <c r="AA1317" s="308"/>
      <c r="AB1317" s="309" t="str" cm="1">
        <f t="array" ref="AB1317">_xlfn.IFS(AA1317="","",AA1317/I1317&gt;=2,I1317*2,AA1317/I1317&lt;2,AA1317)</f>
        <v/>
      </c>
      <c r="AC1317" s="310" t="str">
        <f t="shared" si="168"/>
        <v/>
      </c>
      <c r="AD1317" s="286"/>
      <c r="AE1317" s="305" t="str">
        <f t="shared" si="169"/>
        <v/>
      </c>
      <c r="AF1317" s="311">
        <f t="shared" si="170"/>
        <v>0</v>
      </c>
      <c r="AG1317" s="187"/>
      <c r="AH1317" s="188"/>
    </row>
    <row r="1318" spans="2:34" ht="13.8" outlineLevel="1" x14ac:dyDescent="0.25">
      <c r="B1318" s="1"/>
      <c r="C1318" s="1"/>
      <c r="D1318" s="1"/>
      <c r="E1318" s="2"/>
      <c r="F1318" s="1"/>
      <c r="G1318" s="2"/>
      <c r="H1318" s="286"/>
      <c r="I1318" s="287"/>
      <c r="J1318" s="288" t="str">
        <f t="shared" si="164"/>
        <v/>
      </c>
      <c r="K1318" s="288">
        <f t="shared" si="165"/>
        <v>0</v>
      </c>
      <c r="L1318" s="303"/>
      <c r="M1318" s="304"/>
      <c r="N1318" s="303"/>
      <c r="O1318" s="286"/>
      <c r="P1318" s="305" t="str">
        <f t="shared" si="166"/>
        <v/>
      </c>
      <c r="Q1318" s="304"/>
      <c r="R1318" s="303"/>
      <c r="S1318" s="286"/>
      <c r="T1318" s="305" t="str">
        <f t="shared" si="167"/>
        <v/>
      </c>
      <c r="U1318" s="306" t="str">
        <f t="shared" si="163"/>
        <v/>
      </c>
      <c r="V1318" s="289"/>
      <c r="W1318" s="303"/>
      <c r="X1318" s="286"/>
      <c r="Y1318" s="305" t="str">
        <f>+IF(AND(W1318&gt;0,V1318&lt;&gt;'Data Validation (ROP used only)'!$A$25),SUM(W1318:X1318),"")</f>
        <v/>
      </c>
      <c r="Z1318" s="307">
        <f>IF(OR(V1318='Data Validation (ROP used only)'!$A$25,ISBLANK(W1318),ISERROR(W1318/$I1318)),0,W1318/$I1318)</f>
        <v>0</v>
      </c>
      <c r="AA1318" s="308"/>
      <c r="AB1318" s="309" t="str" cm="1">
        <f t="array" ref="AB1318">_xlfn.IFS(AA1318="","",AA1318/I1318&gt;=2,I1318*2,AA1318/I1318&lt;2,AA1318)</f>
        <v/>
      </c>
      <c r="AC1318" s="310" t="str">
        <f t="shared" si="168"/>
        <v/>
      </c>
      <c r="AD1318" s="286"/>
      <c r="AE1318" s="305" t="str">
        <f t="shared" si="169"/>
        <v/>
      </c>
      <c r="AF1318" s="311">
        <f t="shared" si="170"/>
        <v>0</v>
      </c>
      <c r="AG1318" s="187"/>
      <c r="AH1318" s="188"/>
    </row>
    <row r="1319" spans="2:34" ht="13.8" outlineLevel="1" x14ac:dyDescent="0.25">
      <c r="B1319" s="1"/>
      <c r="C1319" s="1"/>
      <c r="D1319" s="1"/>
      <c r="E1319" s="2"/>
      <c r="F1319" s="1"/>
      <c r="G1319" s="2"/>
      <c r="H1319" s="286"/>
      <c r="I1319" s="287"/>
      <c r="J1319" s="288" t="str">
        <f t="shared" si="164"/>
        <v/>
      </c>
      <c r="K1319" s="288">
        <f t="shared" si="165"/>
        <v>0</v>
      </c>
      <c r="L1319" s="303"/>
      <c r="M1319" s="304"/>
      <c r="N1319" s="303"/>
      <c r="O1319" s="286"/>
      <c r="P1319" s="305" t="str">
        <f t="shared" si="166"/>
        <v/>
      </c>
      <c r="Q1319" s="304"/>
      <c r="R1319" s="303"/>
      <c r="S1319" s="286"/>
      <c r="T1319" s="305" t="str">
        <f t="shared" si="167"/>
        <v/>
      </c>
      <c r="U1319" s="306" t="str">
        <f t="shared" si="163"/>
        <v/>
      </c>
      <c r="V1319" s="289"/>
      <c r="W1319" s="303"/>
      <c r="X1319" s="286"/>
      <c r="Y1319" s="305" t="str">
        <f>+IF(AND(W1319&gt;0,V1319&lt;&gt;'Data Validation (ROP used only)'!$A$25),SUM(W1319:X1319),"")</f>
        <v/>
      </c>
      <c r="Z1319" s="307">
        <f>IF(OR(V1319='Data Validation (ROP used only)'!$A$25,ISBLANK(W1319),ISERROR(W1319/$I1319)),0,W1319/$I1319)</f>
        <v>0</v>
      </c>
      <c r="AA1319" s="308"/>
      <c r="AB1319" s="309" t="str" cm="1">
        <f t="array" ref="AB1319">_xlfn.IFS(AA1319="","",AA1319/I1319&gt;=2,I1319*2,AA1319/I1319&lt;2,AA1319)</f>
        <v/>
      </c>
      <c r="AC1319" s="310" t="str">
        <f t="shared" si="168"/>
        <v/>
      </c>
      <c r="AD1319" s="286"/>
      <c r="AE1319" s="305" t="str">
        <f t="shared" si="169"/>
        <v/>
      </c>
      <c r="AF1319" s="311">
        <f t="shared" si="170"/>
        <v>0</v>
      </c>
      <c r="AG1319" s="187"/>
      <c r="AH1319" s="188"/>
    </row>
    <row r="1320" spans="2:34" ht="13.8" outlineLevel="1" x14ac:dyDescent="0.25">
      <c r="B1320" s="1"/>
      <c r="C1320" s="1"/>
      <c r="D1320" s="1"/>
      <c r="E1320" s="2"/>
      <c r="F1320" s="1"/>
      <c r="G1320" s="2"/>
      <c r="H1320" s="286"/>
      <c r="I1320" s="287"/>
      <c r="J1320" s="288" t="str">
        <f t="shared" si="164"/>
        <v/>
      </c>
      <c r="K1320" s="288">
        <f t="shared" si="165"/>
        <v>0</v>
      </c>
      <c r="L1320" s="303"/>
      <c r="M1320" s="304"/>
      <c r="N1320" s="303"/>
      <c r="O1320" s="286"/>
      <c r="P1320" s="305" t="str">
        <f t="shared" si="166"/>
        <v/>
      </c>
      <c r="Q1320" s="304"/>
      <c r="R1320" s="303"/>
      <c r="S1320" s="286"/>
      <c r="T1320" s="305" t="str">
        <f t="shared" si="167"/>
        <v/>
      </c>
      <c r="U1320" s="306" t="str">
        <f t="shared" si="163"/>
        <v/>
      </c>
      <c r="V1320" s="289"/>
      <c r="W1320" s="303"/>
      <c r="X1320" s="286"/>
      <c r="Y1320" s="305" t="str">
        <f>+IF(AND(W1320&gt;0,V1320&lt;&gt;'Data Validation (ROP used only)'!$A$25),SUM(W1320:X1320),"")</f>
        <v/>
      </c>
      <c r="Z1320" s="307">
        <f>IF(OR(V1320='Data Validation (ROP used only)'!$A$25,ISBLANK(W1320),ISERROR(W1320/$I1320)),0,W1320/$I1320)</f>
        <v>0</v>
      </c>
      <c r="AA1320" s="308"/>
      <c r="AB1320" s="309" t="str" cm="1">
        <f t="array" ref="AB1320">_xlfn.IFS(AA1320="","",AA1320/I1320&gt;=2,I1320*2,AA1320/I1320&lt;2,AA1320)</f>
        <v/>
      </c>
      <c r="AC1320" s="310" t="str">
        <f t="shared" si="168"/>
        <v/>
      </c>
      <c r="AD1320" s="286"/>
      <c r="AE1320" s="305" t="str">
        <f t="shared" si="169"/>
        <v/>
      </c>
      <c r="AF1320" s="311">
        <f t="shared" si="170"/>
        <v>0</v>
      </c>
      <c r="AG1320" s="187"/>
      <c r="AH1320" s="188"/>
    </row>
    <row r="1321" spans="2:34" ht="13.8" outlineLevel="1" x14ac:dyDescent="0.25">
      <c r="B1321" s="1"/>
      <c r="C1321" s="1"/>
      <c r="D1321" s="1"/>
      <c r="E1321" s="2"/>
      <c r="F1321" s="1"/>
      <c r="G1321" s="2"/>
      <c r="H1321" s="286"/>
      <c r="I1321" s="287"/>
      <c r="J1321" s="288" t="str">
        <f t="shared" si="164"/>
        <v/>
      </c>
      <c r="K1321" s="288">
        <f t="shared" si="165"/>
        <v>0</v>
      </c>
      <c r="L1321" s="303"/>
      <c r="M1321" s="304"/>
      <c r="N1321" s="303"/>
      <c r="O1321" s="286"/>
      <c r="P1321" s="305" t="str">
        <f t="shared" si="166"/>
        <v/>
      </c>
      <c r="Q1321" s="304"/>
      <c r="R1321" s="303"/>
      <c r="S1321" s="286"/>
      <c r="T1321" s="305" t="str">
        <f t="shared" si="167"/>
        <v/>
      </c>
      <c r="U1321" s="306" t="str">
        <f t="shared" si="163"/>
        <v/>
      </c>
      <c r="V1321" s="289"/>
      <c r="W1321" s="303"/>
      <c r="X1321" s="286"/>
      <c r="Y1321" s="305" t="str">
        <f>+IF(AND(W1321&gt;0,V1321&lt;&gt;'Data Validation (ROP used only)'!$A$25),SUM(W1321:X1321),"")</f>
        <v/>
      </c>
      <c r="Z1321" s="307">
        <f>IF(OR(V1321='Data Validation (ROP used only)'!$A$25,ISBLANK(W1321),ISERROR(W1321/$I1321)),0,W1321/$I1321)</f>
        <v>0</v>
      </c>
      <c r="AA1321" s="308"/>
      <c r="AB1321" s="309" t="str" cm="1">
        <f t="array" ref="AB1321">_xlfn.IFS(AA1321="","",AA1321/I1321&gt;=2,I1321*2,AA1321/I1321&lt;2,AA1321)</f>
        <v/>
      </c>
      <c r="AC1321" s="310" t="str">
        <f t="shared" si="168"/>
        <v/>
      </c>
      <c r="AD1321" s="286"/>
      <c r="AE1321" s="305" t="str">
        <f t="shared" si="169"/>
        <v/>
      </c>
      <c r="AF1321" s="311">
        <f t="shared" si="170"/>
        <v>0</v>
      </c>
      <c r="AG1321" s="187"/>
      <c r="AH1321" s="188"/>
    </row>
    <row r="1322" spans="2:34" ht="13.8" outlineLevel="1" x14ac:dyDescent="0.25">
      <c r="B1322" s="1"/>
      <c r="C1322" s="1"/>
      <c r="D1322" s="1"/>
      <c r="E1322" s="2"/>
      <c r="F1322" s="1"/>
      <c r="G1322" s="2"/>
      <c r="H1322" s="286"/>
      <c r="I1322" s="287"/>
      <c r="J1322" s="288" t="str">
        <f t="shared" si="164"/>
        <v/>
      </c>
      <c r="K1322" s="288">
        <f t="shared" si="165"/>
        <v>0</v>
      </c>
      <c r="L1322" s="303"/>
      <c r="M1322" s="304"/>
      <c r="N1322" s="303"/>
      <c r="O1322" s="286"/>
      <c r="P1322" s="305" t="str">
        <f t="shared" si="166"/>
        <v/>
      </c>
      <c r="Q1322" s="304"/>
      <c r="R1322" s="303"/>
      <c r="S1322" s="286"/>
      <c r="T1322" s="305" t="str">
        <f t="shared" si="167"/>
        <v/>
      </c>
      <c r="U1322" s="306" t="str">
        <f t="shared" si="163"/>
        <v/>
      </c>
      <c r="V1322" s="289"/>
      <c r="W1322" s="303"/>
      <c r="X1322" s="286"/>
      <c r="Y1322" s="305" t="str">
        <f>+IF(AND(W1322&gt;0,V1322&lt;&gt;'Data Validation (ROP used only)'!$A$25),SUM(W1322:X1322),"")</f>
        <v/>
      </c>
      <c r="Z1322" s="307">
        <f>IF(OR(V1322='Data Validation (ROP used only)'!$A$25,ISBLANK(W1322),ISERROR(W1322/$I1322)),0,W1322/$I1322)</f>
        <v>0</v>
      </c>
      <c r="AA1322" s="308"/>
      <c r="AB1322" s="309" t="str" cm="1">
        <f t="array" ref="AB1322">_xlfn.IFS(AA1322="","",AA1322/I1322&gt;=2,I1322*2,AA1322/I1322&lt;2,AA1322)</f>
        <v/>
      </c>
      <c r="AC1322" s="310" t="str">
        <f t="shared" si="168"/>
        <v/>
      </c>
      <c r="AD1322" s="286"/>
      <c r="AE1322" s="305" t="str">
        <f t="shared" si="169"/>
        <v/>
      </c>
      <c r="AF1322" s="311">
        <f t="shared" si="170"/>
        <v>0</v>
      </c>
      <c r="AG1322" s="187"/>
      <c r="AH1322" s="188"/>
    </row>
    <row r="1323" spans="2:34" ht="13.8" outlineLevel="1" x14ac:dyDescent="0.25">
      <c r="B1323" s="1"/>
      <c r="C1323" s="1"/>
      <c r="D1323" s="1"/>
      <c r="E1323" s="2"/>
      <c r="F1323" s="1"/>
      <c r="G1323" s="2"/>
      <c r="H1323" s="286"/>
      <c r="I1323" s="287"/>
      <c r="J1323" s="288" t="str">
        <f t="shared" si="164"/>
        <v/>
      </c>
      <c r="K1323" s="288">
        <f t="shared" si="165"/>
        <v>0</v>
      </c>
      <c r="L1323" s="303"/>
      <c r="M1323" s="304"/>
      <c r="N1323" s="303"/>
      <c r="O1323" s="286"/>
      <c r="P1323" s="305" t="str">
        <f t="shared" si="166"/>
        <v/>
      </c>
      <c r="Q1323" s="304"/>
      <c r="R1323" s="303"/>
      <c r="S1323" s="286"/>
      <c r="T1323" s="305" t="str">
        <f t="shared" si="167"/>
        <v/>
      </c>
      <c r="U1323" s="306" t="str">
        <f t="shared" si="163"/>
        <v/>
      </c>
      <c r="V1323" s="289"/>
      <c r="W1323" s="303"/>
      <c r="X1323" s="286"/>
      <c r="Y1323" s="305" t="str">
        <f>+IF(AND(W1323&gt;0,V1323&lt;&gt;'Data Validation (ROP used only)'!$A$25),SUM(W1323:X1323),"")</f>
        <v/>
      </c>
      <c r="Z1323" s="307">
        <f>IF(OR(V1323='Data Validation (ROP used only)'!$A$25,ISBLANK(W1323),ISERROR(W1323/$I1323)),0,W1323/$I1323)</f>
        <v>0</v>
      </c>
      <c r="AA1323" s="308"/>
      <c r="AB1323" s="309" t="str" cm="1">
        <f t="array" ref="AB1323">_xlfn.IFS(AA1323="","",AA1323/I1323&gt;=2,I1323*2,AA1323/I1323&lt;2,AA1323)</f>
        <v/>
      </c>
      <c r="AC1323" s="310" t="str">
        <f t="shared" si="168"/>
        <v/>
      </c>
      <c r="AD1323" s="286"/>
      <c r="AE1323" s="305" t="str">
        <f t="shared" si="169"/>
        <v/>
      </c>
      <c r="AF1323" s="311">
        <f t="shared" si="170"/>
        <v>0</v>
      </c>
      <c r="AG1323" s="187"/>
      <c r="AH1323" s="188"/>
    </row>
    <row r="1324" spans="2:34" ht="13.8" outlineLevel="1" x14ac:dyDescent="0.25">
      <c r="B1324" s="1"/>
      <c r="C1324" s="1"/>
      <c r="D1324" s="1"/>
      <c r="E1324" s="2"/>
      <c r="F1324" s="1"/>
      <c r="G1324" s="2"/>
      <c r="H1324" s="286"/>
      <c r="I1324" s="287"/>
      <c r="J1324" s="288" t="str">
        <f t="shared" si="164"/>
        <v/>
      </c>
      <c r="K1324" s="288">
        <f t="shared" si="165"/>
        <v>0</v>
      </c>
      <c r="L1324" s="303"/>
      <c r="M1324" s="304"/>
      <c r="N1324" s="303"/>
      <c r="O1324" s="286"/>
      <c r="P1324" s="305" t="str">
        <f t="shared" si="166"/>
        <v/>
      </c>
      <c r="Q1324" s="304"/>
      <c r="R1324" s="303"/>
      <c r="S1324" s="286"/>
      <c r="T1324" s="305" t="str">
        <f t="shared" si="167"/>
        <v/>
      </c>
      <c r="U1324" s="306" t="str">
        <f t="shared" si="163"/>
        <v/>
      </c>
      <c r="V1324" s="289"/>
      <c r="W1324" s="303"/>
      <c r="X1324" s="286"/>
      <c r="Y1324" s="305" t="str">
        <f>+IF(AND(W1324&gt;0,V1324&lt;&gt;'Data Validation (ROP used only)'!$A$25),SUM(W1324:X1324),"")</f>
        <v/>
      </c>
      <c r="Z1324" s="307">
        <f>IF(OR(V1324='Data Validation (ROP used only)'!$A$25,ISBLANK(W1324),ISERROR(W1324/$I1324)),0,W1324/$I1324)</f>
        <v>0</v>
      </c>
      <c r="AA1324" s="308"/>
      <c r="AB1324" s="309" t="str" cm="1">
        <f t="array" ref="AB1324">_xlfn.IFS(AA1324="","",AA1324/I1324&gt;=2,I1324*2,AA1324/I1324&lt;2,AA1324)</f>
        <v/>
      </c>
      <c r="AC1324" s="310" t="str">
        <f t="shared" si="168"/>
        <v/>
      </c>
      <c r="AD1324" s="286"/>
      <c r="AE1324" s="305" t="str">
        <f t="shared" si="169"/>
        <v/>
      </c>
      <c r="AF1324" s="311">
        <f t="shared" si="170"/>
        <v>0</v>
      </c>
      <c r="AG1324" s="187"/>
      <c r="AH1324" s="188"/>
    </row>
    <row r="1325" spans="2:34" ht="13.8" outlineLevel="1" x14ac:dyDescent="0.25">
      <c r="B1325" s="1"/>
      <c r="C1325" s="1"/>
      <c r="D1325" s="1"/>
      <c r="E1325" s="2"/>
      <c r="F1325" s="1"/>
      <c r="G1325" s="2"/>
      <c r="H1325" s="286"/>
      <c r="I1325" s="287"/>
      <c r="J1325" s="288" t="str">
        <f t="shared" si="164"/>
        <v/>
      </c>
      <c r="K1325" s="288">
        <f t="shared" si="165"/>
        <v>0</v>
      </c>
      <c r="L1325" s="303"/>
      <c r="M1325" s="304"/>
      <c r="N1325" s="303"/>
      <c r="O1325" s="286"/>
      <c r="P1325" s="305" t="str">
        <f t="shared" si="166"/>
        <v/>
      </c>
      <c r="Q1325" s="304"/>
      <c r="R1325" s="303"/>
      <c r="S1325" s="286"/>
      <c r="T1325" s="305" t="str">
        <f t="shared" si="167"/>
        <v/>
      </c>
      <c r="U1325" s="306" t="str">
        <f t="shared" si="163"/>
        <v/>
      </c>
      <c r="V1325" s="289"/>
      <c r="W1325" s="303"/>
      <c r="X1325" s="286"/>
      <c r="Y1325" s="305" t="str">
        <f>+IF(AND(W1325&gt;0,V1325&lt;&gt;'Data Validation (ROP used only)'!$A$25),SUM(W1325:X1325),"")</f>
        <v/>
      </c>
      <c r="Z1325" s="307">
        <f>IF(OR(V1325='Data Validation (ROP used only)'!$A$25,ISBLANK(W1325),ISERROR(W1325/$I1325)),0,W1325/$I1325)</f>
        <v>0</v>
      </c>
      <c r="AA1325" s="308"/>
      <c r="AB1325" s="309" t="str" cm="1">
        <f t="array" ref="AB1325">_xlfn.IFS(AA1325="","",AA1325/I1325&gt;=2,I1325*2,AA1325/I1325&lt;2,AA1325)</f>
        <v/>
      </c>
      <c r="AC1325" s="310" t="str">
        <f t="shared" si="168"/>
        <v/>
      </c>
      <c r="AD1325" s="286"/>
      <c r="AE1325" s="305" t="str">
        <f t="shared" si="169"/>
        <v/>
      </c>
      <c r="AF1325" s="311">
        <f t="shared" si="170"/>
        <v>0</v>
      </c>
      <c r="AG1325" s="187"/>
      <c r="AH1325" s="188"/>
    </row>
    <row r="1326" spans="2:34" ht="13.8" outlineLevel="1" x14ac:dyDescent="0.25">
      <c r="B1326" s="1"/>
      <c r="C1326" s="1"/>
      <c r="D1326" s="1"/>
      <c r="E1326" s="2"/>
      <c r="F1326" s="1"/>
      <c r="G1326" s="2"/>
      <c r="H1326" s="286"/>
      <c r="I1326" s="287"/>
      <c r="J1326" s="288" t="str">
        <f t="shared" si="164"/>
        <v/>
      </c>
      <c r="K1326" s="288">
        <f t="shared" si="165"/>
        <v>0</v>
      </c>
      <c r="L1326" s="303"/>
      <c r="M1326" s="304"/>
      <c r="N1326" s="303"/>
      <c r="O1326" s="286"/>
      <c r="P1326" s="305" t="str">
        <f t="shared" si="166"/>
        <v/>
      </c>
      <c r="Q1326" s="304"/>
      <c r="R1326" s="303"/>
      <c r="S1326" s="286"/>
      <c r="T1326" s="305" t="str">
        <f t="shared" si="167"/>
        <v/>
      </c>
      <c r="U1326" s="306" t="str">
        <f t="shared" si="163"/>
        <v/>
      </c>
      <c r="V1326" s="289"/>
      <c r="W1326" s="303"/>
      <c r="X1326" s="286"/>
      <c r="Y1326" s="305" t="str">
        <f>+IF(AND(W1326&gt;0,V1326&lt;&gt;'Data Validation (ROP used only)'!$A$25),SUM(W1326:X1326),"")</f>
        <v/>
      </c>
      <c r="Z1326" s="307">
        <f>IF(OR(V1326='Data Validation (ROP used only)'!$A$25,ISBLANK(W1326),ISERROR(W1326/$I1326)),0,W1326/$I1326)</f>
        <v>0</v>
      </c>
      <c r="AA1326" s="308"/>
      <c r="AB1326" s="309" t="str" cm="1">
        <f t="array" ref="AB1326">_xlfn.IFS(AA1326="","",AA1326/I1326&gt;=2,I1326*2,AA1326/I1326&lt;2,AA1326)</f>
        <v/>
      </c>
      <c r="AC1326" s="310" t="str">
        <f t="shared" si="168"/>
        <v/>
      </c>
      <c r="AD1326" s="286"/>
      <c r="AE1326" s="305" t="str">
        <f t="shared" si="169"/>
        <v/>
      </c>
      <c r="AF1326" s="311">
        <f t="shared" si="170"/>
        <v>0</v>
      </c>
      <c r="AG1326" s="187"/>
      <c r="AH1326" s="188"/>
    </row>
    <row r="1327" spans="2:34" ht="13.8" outlineLevel="1" x14ac:dyDescent="0.25">
      <c r="B1327" s="1"/>
      <c r="C1327" s="1"/>
      <c r="D1327" s="1"/>
      <c r="E1327" s="2"/>
      <c r="F1327" s="1"/>
      <c r="G1327" s="2"/>
      <c r="H1327" s="286"/>
      <c r="I1327" s="287"/>
      <c r="J1327" s="288" t="str">
        <f t="shared" si="164"/>
        <v/>
      </c>
      <c r="K1327" s="288">
        <f t="shared" si="165"/>
        <v>0</v>
      </c>
      <c r="L1327" s="303"/>
      <c r="M1327" s="304"/>
      <c r="N1327" s="303"/>
      <c r="O1327" s="286"/>
      <c r="P1327" s="305" t="str">
        <f t="shared" si="166"/>
        <v/>
      </c>
      <c r="Q1327" s="304"/>
      <c r="R1327" s="303"/>
      <c r="S1327" s="286"/>
      <c r="T1327" s="305" t="str">
        <f t="shared" si="167"/>
        <v/>
      </c>
      <c r="U1327" s="306" t="str">
        <f t="shared" si="163"/>
        <v/>
      </c>
      <c r="V1327" s="289"/>
      <c r="W1327" s="303"/>
      <c r="X1327" s="286"/>
      <c r="Y1327" s="305" t="str">
        <f>+IF(AND(W1327&gt;0,V1327&lt;&gt;'Data Validation (ROP used only)'!$A$25),SUM(W1327:X1327),"")</f>
        <v/>
      </c>
      <c r="Z1327" s="307">
        <f>IF(OR(V1327='Data Validation (ROP used only)'!$A$25,ISBLANK(W1327),ISERROR(W1327/$I1327)),0,W1327/$I1327)</f>
        <v>0</v>
      </c>
      <c r="AA1327" s="308"/>
      <c r="AB1327" s="309" t="str" cm="1">
        <f t="array" ref="AB1327">_xlfn.IFS(AA1327="","",AA1327/I1327&gt;=2,I1327*2,AA1327/I1327&lt;2,AA1327)</f>
        <v/>
      </c>
      <c r="AC1327" s="310" t="str">
        <f t="shared" si="168"/>
        <v/>
      </c>
      <c r="AD1327" s="286"/>
      <c r="AE1327" s="305" t="str">
        <f t="shared" si="169"/>
        <v/>
      </c>
      <c r="AF1327" s="311">
        <f t="shared" si="170"/>
        <v>0</v>
      </c>
      <c r="AG1327" s="187"/>
      <c r="AH1327" s="188"/>
    </row>
    <row r="1328" spans="2:34" ht="13.8" outlineLevel="1" x14ac:dyDescent="0.25">
      <c r="B1328" s="1"/>
      <c r="C1328" s="1"/>
      <c r="D1328" s="1"/>
      <c r="E1328" s="2"/>
      <c r="F1328" s="1"/>
      <c r="G1328" s="2"/>
      <c r="H1328" s="286"/>
      <c r="I1328" s="287"/>
      <c r="J1328" s="288" t="str">
        <f t="shared" si="164"/>
        <v/>
      </c>
      <c r="K1328" s="288">
        <f t="shared" si="165"/>
        <v>0</v>
      </c>
      <c r="L1328" s="303"/>
      <c r="M1328" s="304"/>
      <c r="N1328" s="303"/>
      <c r="O1328" s="286"/>
      <c r="P1328" s="305" t="str">
        <f t="shared" si="166"/>
        <v/>
      </c>
      <c r="Q1328" s="304"/>
      <c r="R1328" s="303"/>
      <c r="S1328" s="286"/>
      <c r="T1328" s="305" t="str">
        <f t="shared" si="167"/>
        <v/>
      </c>
      <c r="U1328" s="306" t="str">
        <f t="shared" si="163"/>
        <v/>
      </c>
      <c r="V1328" s="289"/>
      <c r="W1328" s="303"/>
      <c r="X1328" s="286"/>
      <c r="Y1328" s="305" t="str">
        <f>+IF(AND(W1328&gt;0,V1328&lt;&gt;'Data Validation (ROP used only)'!$A$25),SUM(W1328:X1328),"")</f>
        <v/>
      </c>
      <c r="Z1328" s="307">
        <f>IF(OR(V1328='Data Validation (ROP used only)'!$A$25,ISBLANK(W1328),ISERROR(W1328/$I1328)),0,W1328/$I1328)</f>
        <v>0</v>
      </c>
      <c r="AA1328" s="308"/>
      <c r="AB1328" s="309" t="str" cm="1">
        <f t="array" ref="AB1328">_xlfn.IFS(AA1328="","",AA1328/I1328&gt;=2,I1328*2,AA1328/I1328&lt;2,AA1328)</f>
        <v/>
      </c>
      <c r="AC1328" s="310" t="str">
        <f t="shared" si="168"/>
        <v/>
      </c>
      <c r="AD1328" s="286"/>
      <c r="AE1328" s="305" t="str">
        <f t="shared" si="169"/>
        <v/>
      </c>
      <c r="AF1328" s="311">
        <f t="shared" si="170"/>
        <v>0</v>
      </c>
      <c r="AG1328" s="187"/>
      <c r="AH1328" s="188"/>
    </row>
    <row r="1329" spans="2:34" ht="13.8" outlineLevel="1" x14ac:dyDescent="0.25">
      <c r="B1329" s="1"/>
      <c r="C1329" s="1"/>
      <c r="D1329" s="1"/>
      <c r="E1329" s="2"/>
      <c r="F1329" s="1"/>
      <c r="G1329" s="2"/>
      <c r="H1329" s="286"/>
      <c r="I1329" s="287"/>
      <c r="J1329" s="288" t="str">
        <f t="shared" si="164"/>
        <v/>
      </c>
      <c r="K1329" s="288">
        <f t="shared" si="165"/>
        <v>0</v>
      </c>
      <c r="L1329" s="303"/>
      <c r="M1329" s="304"/>
      <c r="N1329" s="303"/>
      <c r="O1329" s="286"/>
      <c r="P1329" s="305" t="str">
        <f t="shared" si="166"/>
        <v/>
      </c>
      <c r="Q1329" s="304"/>
      <c r="R1329" s="303"/>
      <c r="S1329" s="286"/>
      <c r="T1329" s="305" t="str">
        <f t="shared" si="167"/>
        <v/>
      </c>
      <c r="U1329" s="306" t="str">
        <f t="shared" si="163"/>
        <v/>
      </c>
      <c r="V1329" s="289"/>
      <c r="W1329" s="303"/>
      <c r="X1329" s="286"/>
      <c r="Y1329" s="305" t="str">
        <f>+IF(AND(W1329&gt;0,V1329&lt;&gt;'Data Validation (ROP used only)'!$A$25),SUM(W1329:X1329),"")</f>
        <v/>
      </c>
      <c r="Z1329" s="307">
        <f>IF(OR(V1329='Data Validation (ROP used only)'!$A$25,ISBLANK(W1329),ISERROR(W1329/$I1329)),0,W1329/$I1329)</f>
        <v>0</v>
      </c>
      <c r="AA1329" s="308"/>
      <c r="AB1329" s="309" t="str" cm="1">
        <f t="array" ref="AB1329">_xlfn.IFS(AA1329="","",AA1329/I1329&gt;=2,I1329*2,AA1329/I1329&lt;2,AA1329)</f>
        <v/>
      </c>
      <c r="AC1329" s="310" t="str">
        <f t="shared" si="168"/>
        <v/>
      </c>
      <c r="AD1329" s="286"/>
      <c r="AE1329" s="305" t="str">
        <f t="shared" si="169"/>
        <v/>
      </c>
      <c r="AF1329" s="311">
        <f t="shared" si="170"/>
        <v>0</v>
      </c>
      <c r="AG1329" s="187"/>
      <c r="AH1329" s="188"/>
    </row>
    <row r="1330" spans="2:34" ht="13.8" outlineLevel="1" x14ac:dyDescent="0.25">
      <c r="B1330" s="1"/>
      <c r="C1330" s="1"/>
      <c r="D1330" s="1"/>
      <c r="E1330" s="2"/>
      <c r="F1330" s="1"/>
      <c r="G1330" s="2"/>
      <c r="H1330" s="286"/>
      <c r="I1330" s="287"/>
      <c r="J1330" s="288" t="str">
        <f t="shared" si="164"/>
        <v/>
      </c>
      <c r="K1330" s="288">
        <f t="shared" si="165"/>
        <v>0</v>
      </c>
      <c r="L1330" s="303"/>
      <c r="M1330" s="304"/>
      <c r="N1330" s="303"/>
      <c r="O1330" s="286"/>
      <c r="P1330" s="305" t="str">
        <f t="shared" si="166"/>
        <v/>
      </c>
      <c r="Q1330" s="304"/>
      <c r="R1330" s="303"/>
      <c r="S1330" s="286"/>
      <c r="T1330" s="305" t="str">
        <f t="shared" si="167"/>
        <v/>
      </c>
      <c r="U1330" s="306" t="str">
        <f t="shared" si="163"/>
        <v/>
      </c>
      <c r="V1330" s="289"/>
      <c r="W1330" s="303"/>
      <c r="X1330" s="286"/>
      <c r="Y1330" s="305" t="str">
        <f>+IF(AND(W1330&gt;0,V1330&lt;&gt;'Data Validation (ROP used only)'!$A$25),SUM(W1330:X1330),"")</f>
        <v/>
      </c>
      <c r="Z1330" s="307">
        <f>IF(OR(V1330='Data Validation (ROP used only)'!$A$25,ISBLANK(W1330),ISERROR(W1330/$I1330)),0,W1330/$I1330)</f>
        <v>0</v>
      </c>
      <c r="AA1330" s="308"/>
      <c r="AB1330" s="309" t="str" cm="1">
        <f t="array" ref="AB1330">_xlfn.IFS(AA1330="","",AA1330/I1330&gt;=2,I1330*2,AA1330/I1330&lt;2,AA1330)</f>
        <v/>
      </c>
      <c r="AC1330" s="310" t="str">
        <f t="shared" si="168"/>
        <v/>
      </c>
      <c r="AD1330" s="286"/>
      <c r="AE1330" s="305" t="str">
        <f t="shared" si="169"/>
        <v/>
      </c>
      <c r="AF1330" s="311">
        <f t="shared" si="170"/>
        <v>0</v>
      </c>
      <c r="AG1330" s="187"/>
      <c r="AH1330" s="188"/>
    </row>
    <row r="1331" spans="2:34" ht="13.8" outlineLevel="1" x14ac:dyDescent="0.25">
      <c r="B1331" s="1"/>
      <c r="C1331" s="1"/>
      <c r="D1331" s="1"/>
      <c r="E1331" s="2"/>
      <c r="F1331" s="1"/>
      <c r="G1331" s="2"/>
      <c r="H1331" s="286"/>
      <c r="I1331" s="287"/>
      <c r="J1331" s="288" t="str">
        <f t="shared" si="164"/>
        <v/>
      </c>
      <c r="K1331" s="288">
        <f t="shared" si="165"/>
        <v>0</v>
      </c>
      <c r="L1331" s="303"/>
      <c r="M1331" s="304"/>
      <c r="N1331" s="303"/>
      <c r="O1331" s="286"/>
      <c r="P1331" s="305" t="str">
        <f t="shared" si="166"/>
        <v/>
      </c>
      <c r="Q1331" s="304"/>
      <c r="R1331" s="303"/>
      <c r="S1331" s="286"/>
      <c r="T1331" s="305" t="str">
        <f t="shared" si="167"/>
        <v/>
      </c>
      <c r="U1331" s="306" t="str">
        <f t="shared" si="163"/>
        <v/>
      </c>
      <c r="V1331" s="289"/>
      <c r="W1331" s="303"/>
      <c r="X1331" s="286"/>
      <c r="Y1331" s="305" t="str">
        <f>+IF(AND(W1331&gt;0,V1331&lt;&gt;'Data Validation (ROP used only)'!$A$25),SUM(W1331:X1331),"")</f>
        <v/>
      </c>
      <c r="Z1331" s="307">
        <f>IF(OR(V1331='Data Validation (ROP used only)'!$A$25,ISBLANK(W1331),ISERROR(W1331/$I1331)),0,W1331/$I1331)</f>
        <v>0</v>
      </c>
      <c r="AA1331" s="308"/>
      <c r="AB1331" s="309" t="str" cm="1">
        <f t="array" ref="AB1331">_xlfn.IFS(AA1331="","",AA1331/I1331&gt;=2,I1331*2,AA1331/I1331&lt;2,AA1331)</f>
        <v/>
      </c>
      <c r="AC1331" s="310" t="str">
        <f t="shared" si="168"/>
        <v/>
      </c>
      <c r="AD1331" s="286"/>
      <c r="AE1331" s="305" t="str">
        <f t="shared" si="169"/>
        <v/>
      </c>
      <c r="AF1331" s="311">
        <f t="shared" si="170"/>
        <v>0</v>
      </c>
      <c r="AG1331" s="187"/>
      <c r="AH1331" s="188"/>
    </row>
    <row r="1332" spans="2:34" ht="13.8" outlineLevel="1" x14ac:dyDescent="0.25">
      <c r="B1332" s="1"/>
      <c r="C1332" s="1"/>
      <c r="D1332" s="1"/>
      <c r="E1332" s="2"/>
      <c r="F1332" s="1"/>
      <c r="G1332" s="2"/>
      <c r="H1332" s="286"/>
      <c r="I1332" s="287"/>
      <c r="J1332" s="288" t="str">
        <f t="shared" si="164"/>
        <v/>
      </c>
      <c r="K1332" s="288">
        <f t="shared" si="165"/>
        <v>0</v>
      </c>
      <c r="L1332" s="303"/>
      <c r="M1332" s="304"/>
      <c r="N1332" s="303"/>
      <c r="O1332" s="286"/>
      <c r="P1332" s="305" t="str">
        <f t="shared" si="166"/>
        <v/>
      </c>
      <c r="Q1332" s="304"/>
      <c r="R1332" s="303"/>
      <c r="S1332" s="286"/>
      <c r="T1332" s="305" t="str">
        <f t="shared" si="167"/>
        <v/>
      </c>
      <c r="U1332" s="306" t="str">
        <f t="shared" si="163"/>
        <v/>
      </c>
      <c r="V1332" s="289"/>
      <c r="W1332" s="303"/>
      <c r="X1332" s="286"/>
      <c r="Y1332" s="305" t="str">
        <f>+IF(AND(W1332&gt;0,V1332&lt;&gt;'Data Validation (ROP used only)'!$A$25),SUM(W1332:X1332),"")</f>
        <v/>
      </c>
      <c r="Z1332" s="307">
        <f>IF(OR(V1332='Data Validation (ROP used only)'!$A$25,ISBLANK(W1332),ISERROR(W1332/$I1332)),0,W1332/$I1332)</f>
        <v>0</v>
      </c>
      <c r="AA1332" s="308"/>
      <c r="AB1332" s="309" t="str" cm="1">
        <f t="array" ref="AB1332">_xlfn.IFS(AA1332="","",AA1332/I1332&gt;=2,I1332*2,AA1332/I1332&lt;2,AA1332)</f>
        <v/>
      </c>
      <c r="AC1332" s="310" t="str">
        <f t="shared" si="168"/>
        <v/>
      </c>
      <c r="AD1332" s="286"/>
      <c r="AE1332" s="305" t="str">
        <f t="shared" si="169"/>
        <v/>
      </c>
      <c r="AF1332" s="311">
        <f t="shared" si="170"/>
        <v>0</v>
      </c>
      <c r="AG1332" s="187"/>
      <c r="AH1332" s="188"/>
    </row>
    <row r="1333" spans="2:34" ht="13.8" outlineLevel="1" x14ac:dyDescent="0.25">
      <c r="B1333" s="1"/>
      <c r="C1333" s="1"/>
      <c r="D1333" s="1"/>
      <c r="E1333" s="2"/>
      <c r="F1333" s="1"/>
      <c r="G1333" s="2"/>
      <c r="H1333" s="286"/>
      <c r="I1333" s="287"/>
      <c r="J1333" s="288" t="str">
        <f t="shared" si="164"/>
        <v/>
      </c>
      <c r="K1333" s="288">
        <f t="shared" si="165"/>
        <v>0</v>
      </c>
      <c r="L1333" s="303"/>
      <c r="M1333" s="304"/>
      <c r="N1333" s="303"/>
      <c r="O1333" s="286"/>
      <c r="P1333" s="305" t="str">
        <f t="shared" si="166"/>
        <v/>
      </c>
      <c r="Q1333" s="304"/>
      <c r="R1333" s="303"/>
      <c r="S1333" s="286"/>
      <c r="T1333" s="305" t="str">
        <f t="shared" si="167"/>
        <v/>
      </c>
      <c r="U1333" s="306" t="str">
        <f t="shared" si="163"/>
        <v/>
      </c>
      <c r="V1333" s="289"/>
      <c r="W1333" s="303"/>
      <c r="X1333" s="286"/>
      <c r="Y1333" s="305" t="str">
        <f>+IF(AND(W1333&gt;0,V1333&lt;&gt;'Data Validation (ROP used only)'!$A$25),SUM(W1333:X1333),"")</f>
        <v/>
      </c>
      <c r="Z1333" s="307">
        <f>IF(OR(V1333='Data Validation (ROP used only)'!$A$25,ISBLANK(W1333),ISERROR(W1333/$I1333)),0,W1333/$I1333)</f>
        <v>0</v>
      </c>
      <c r="AA1333" s="308"/>
      <c r="AB1333" s="309" t="str" cm="1">
        <f t="array" ref="AB1333">_xlfn.IFS(AA1333="","",AA1333/I1333&gt;=2,I1333*2,AA1333/I1333&lt;2,AA1333)</f>
        <v/>
      </c>
      <c r="AC1333" s="310" t="str">
        <f t="shared" si="168"/>
        <v/>
      </c>
      <c r="AD1333" s="286"/>
      <c r="AE1333" s="305" t="str">
        <f t="shared" si="169"/>
        <v/>
      </c>
      <c r="AF1333" s="311">
        <f t="shared" si="170"/>
        <v>0</v>
      </c>
      <c r="AG1333" s="187"/>
      <c r="AH1333" s="188"/>
    </row>
    <row r="1334" spans="2:34" ht="13.8" outlineLevel="1" x14ac:dyDescent="0.25">
      <c r="B1334" s="1"/>
      <c r="C1334" s="1"/>
      <c r="D1334" s="1"/>
      <c r="E1334" s="2"/>
      <c r="F1334" s="1"/>
      <c r="G1334" s="2"/>
      <c r="H1334" s="286"/>
      <c r="I1334" s="287"/>
      <c r="J1334" s="288" t="str">
        <f t="shared" si="164"/>
        <v/>
      </c>
      <c r="K1334" s="288">
        <f t="shared" si="165"/>
        <v>0</v>
      </c>
      <c r="L1334" s="303"/>
      <c r="M1334" s="304"/>
      <c r="N1334" s="303"/>
      <c r="O1334" s="286"/>
      <c r="P1334" s="305" t="str">
        <f t="shared" si="166"/>
        <v/>
      </c>
      <c r="Q1334" s="304"/>
      <c r="R1334" s="303"/>
      <c r="S1334" s="286"/>
      <c r="T1334" s="305" t="str">
        <f t="shared" si="167"/>
        <v/>
      </c>
      <c r="U1334" s="306" t="str">
        <f t="shared" si="163"/>
        <v/>
      </c>
      <c r="V1334" s="289"/>
      <c r="W1334" s="303"/>
      <c r="X1334" s="286"/>
      <c r="Y1334" s="305" t="str">
        <f>+IF(AND(W1334&gt;0,V1334&lt;&gt;'Data Validation (ROP used only)'!$A$25),SUM(W1334:X1334),"")</f>
        <v/>
      </c>
      <c r="Z1334" s="307">
        <f>IF(OR(V1334='Data Validation (ROP used only)'!$A$25,ISBLANK(W1334),ISERROR(W1334/$I1334)),0,W1334/$I1334)</f>
        <v>0</v>
      </c>
      <c r="AA1334" s="308"/>
      <c r="AB1334" s="309" t="str" cm="1">
        <f t="array" ref="AB1334">_xlfn.IFS(AA1334="","",AA1334/I1334&gt;=2,I1334*2,AA1334/I1334&lt;2,AA1334)</f>
        <v/>
      </c>
      <c r="AC1334" s="310" t="str">
        <f t="shared" si="168"/>
        <v/>
      </c>
      <c r="AD1334" s="286"/>
      <c r="AE1334" s="305" t="str">
        <f t="shared" si="169"/>
        <v/>
      </c>
      <c r="AF1334" s="311">
        <f t="shared" si="170"/>
        <v>0</v>
      </c>
      <c r="AG1334" s="187"/>
      <c r="AH1334" s="188"/>
    </row>
    <row r="1335" spans="2:34" ht="13.8" outlineLevel="1" x14ac:dyDescent="0.25">
      <c r="B1335" s="1"/>
      <c r="C1335" s="1"/>
      <c r="D1335" s="1"/>
      <c r="E1335" s="2"/>
      <c r="F1335" s="1"/>
      <c r="G1335" s="2"/>
      <c r="H1335" s="286"/>
      <c r="I1335" s="287"/>
      <c r="J1335" s="288" t="str">
        <f t="shared" si="164"/>
        <v/>
      </c>
      <c r="K1335" s="288">
        <f t="shared" si="165"/>
        <v>0</v>
      </c>
      <c r="L1335" s="303"/>
      <c r="M1335" s="304"/>
      <c r="N1335" s="303"/>
      <c r="O1335" s="286"/>
      <c r="P1335" s="305" t="str">
        <f t="shared" si="166"/>
        <v/>
      </c>
      <c r="Q1335" s="304"/>
      <c r="R1335" s="303"/>
      <c r="S1335" s="286"/>
      <c r="T1335" s="305" t="str">
        <f t="shared" si="167"/>
        <v/>
      </c>
      <c r="U1335" s="306" t="str">
        <f t="shared" si="163"/>
        <v/>
      </c>
      <c r="V1335" s="289"/>
      <c r="W1335" s="303"/>
      <c r="X1335" s="286"/>
      <c r="Y1335" s="305" t="str">
        <f>+IF(AND(W1335&gt;0,V1335&lt;&gt;'Data Validation (ROP used only)'!$A$25),SUM(W1335:X1335),"")</f>
        <v/>
      </c>
      <c r="Z1335" s="307">
        <f>IF(OR(V1335='Data Validation (ROP used only)'!$A$25,ISBLANK(W1335),ISERROR(W1335/$I1335)),0,W1335/$I1335)</f>
        <v>0</v>
      </c>
      <c r="AA1335" s="308"/>
      <c r="AB1335" s="309" t="str" cm="1">
        <f t="array" ref="AB1335">_xlfn.IFS(AA1335="","",AA1335/I1335&gt;=2,I1335*2,AA1335/I1335&lt;2,AA1335)</f>
        <v/>
      </c>
      <c r="AC1335" s="310" t="str">
        <f t="shared" si="168"/>
        <v/>
      </c>
      <c r="AD1335" s="286"/>
      <c r="AE1335" s="305" t="str">
        <f t="shared" si="169"/>
        <v/>
      </c>
      <c r="AF1335" s="311">
        <f t="shared" si="170"/>
        <v>0</v>
      </c>
      <c r="AG1335" s="187"/>
      <c r="AH1335" s="188"/>
    </row>
    <row r="1336" spans="2:34" ht="13.8" outlineLevel="1" x14ac:dyDescent="0.25">
      <c r="B1336" s="1"/>
      <c r="C1336" s="1"/>
      <c r="D1336" s="1"/>
      <c r="E1336" s="2"/>
      <c r="F1336" s="1"/>
      <c r="G1336" s="2"/>
      <c r="H1336" s="286"/>
      <c r="I1336" s="287"/>
      <c r="J1336" s="288" t="str">
        <f t="shared" si="164"/>
        <v/>
      </c>
      <c r="K1336" s="288">
        <f t="shared" si="165"/>
        <v>0</v>
      </c>
      <c r="L1336" s="303"/>
      <c r="M1336" s="304"/>
      <c r="N1336" s="303"/>
      <c r="O1336" s="286"/>
      <c r="P1336" s="305" t="str">
        <f t="shared" si="166"/>
        <v/>
      </c>
      <c r="Q1336" s="304"/>
      <c r="R1336" s="303"/>
      <c r="S1336" s="286"/>
      <c r="T1336" s="305" t="str">
        <f t="shared" si="167"/>
        <v/>
      </c>
      <c r="U1336" s="306" t="str">
        <f t="shared" si="163"/>
        <v/>
      </c>
      <c r="V1336" s="289"/>
      <c r="W1336" s="303"/>
      <c r="X1336" s="286"/>
      <c r="Y1336" s="305" t="str">
        <f>+IF(AND(W1336&gt;0,V1336&lt;&gt;'Data Validation (ROP used only)'!$A$25),SUM(W1336:X1336),"")</f>
        <v/>
      </c>
      <c r="Z1336" s="307">
        <f>IF(OR(V1336='Data Validation (ROP used only)'!$A$25,ISBLANK(W1336),ISERROR(W1336/$I1336)),0,W1336/$I1336)</f>
        <v>0</v>
      </c>
      <c r="AA1336" s="308"/>
      <c r="AB1336" s="309" t="str" cm="1">
        <f t="array" ref="AB1336">_xlfn.IFS(AA1336="","",AA1336/I1336&gt;=2,I1336*2,AA1336/I1336&lt;2,AA1336)</f>
        <v/>
      </c>
      <c r="AC1336" s="310" t="str">
        <f t="shared" si="168"/>
        <v/>
      </c>
      <c r="AD1336" s="286"/>
      <c r="AE1336" s="305" t="str">
        <f t="shared" si="169"/>
        <v/>
      </c>
      <c r="AF1336" s="311">
        <f t="shared" si="170"/>
        <v>0</v>
      </c>
      <c r="AG1336" s="187"/>
      <c r="AH1336" s="188"/>
    </row>
    <row r="1337" spans="2:34" ht="13.8" outlineLevel="1" x14ac:dyDescent="0.25">
      <c r="B1337" s="1"/>
      <c r="C1337" s="1"/>
      <c r="D1337" s="1"/>
      <c r="E1337" s="2"/>
      <c r="F1337" s="1"/>
      <c r="G1337" s="2"/>
      <c r="H1337" s="286"/>
      <c r="I1337" s="287"/>
      <c r="J1337" s="288" t="str">
        <f t="shared" si="164"/>
        <v/>
      </c>
      <c r="K1337" s="288">
        <f t="shared" si="165"/>
        <v>0</v>
      </c>
      <c r="L1337" s="303"/>
      <c r="M1337" s="304"/>
      <c r="N1337" s="303"/>
      <c r="O1337" s="286"/>
      <c r="P1337" s="305" t="str">
        <f t="shared" si="166"/>
        <v/>
      </c>
      <c r="Q1337" s="304"/>
      <c r="R1337" s="303"/>
      <c r="S1337" s="286"/>
      <c r="T1337" s="305" t="str">
        <f t="shared" si="167"/>
        <v/>
      </c>
      <c r="U1337" s="306" t="str">
        <f t="shared" si="163"/>
        <v/>
      </c>
      <c r="V1337" s="289"/>
      <c r="W1337" s="303"/>
      <c r="X1337" s="286"/>
      <c r="Y1337" s="305" t="str">
        <f>+IF(AND(W1337&gt;0,V1337&lt;&gt;'Data Validation (ROP used only)'!$A$25),SUM(W1337:X1337),"")</f>
        <v/>
      </c>
      <c r="Z1337" s="307">
        <f>IF(OR(V1337='Data Validation (ROP used only)'!$A$25,ISBLANK(W1337),ISERROR(W1337/$I1337)),0,W1337/$I1337)</f>
        <v>0</v>
      </c>
      <c r="AA1337" s="308"/>
      <c r="AB1337" s="309" t="str" cm="1">
        <f t="array" ref="AB1337">_xlfn.IFS(AA1337="","",AA1337/I1337&gt;=2,I1337*2,AA1337/I1337&lt;2,AA1337)</f>
        <v/>
      </c>
      <c r="AC1337" s="310" t="str">
        <f t="shared" si="168"/>
        <v/>
      </c>
      <c r="AD1337" s="286"/>
      <c r="AE1337" s="305" t="str">
        <f t="shared" si="169"/>
        <v/>
      </c>
      <c r="AF1337" s="311">
        <f t="shared" si="170"/>
        <v>0</v>
      </c>
      <c r="AG1337" s="187"/>
      <c r="AH1337" s="188"/>
    </row>
    <row r="1338" spans="2:34" ht="13.8" outlineLevel="1" x14ac:dyDescent="0.25">
      <c r="B1338" s="1"/>
      <c r="C1338" s="1"/>
      <c r="D1338" s="1"/>
      <c r="E1338" s="2"/>
      <c r="F1338" s="1"/>
      <c r="G1338" s="2"/>
      <c r="H1338" s="286"/>
      <c r="I1338" s="287"/>
      <c r="J1338" s="288" t="str">
        <f t="shared" si="164"/>
        <v/>
      </c>
      <c r="K1338" s="288">
        <f t="shared" si="165"/>
        <v>0</v>
      </c>
      <c r="L1338" s="303"/>
      <c r="M1338" s="304"/>
      <c r="N1338" s="303"/>
      <c r="O1338" s="286"/>
      <c r="P1338" s="305" t="str">
        <f t="shared" si="166"/>
        <v/>
      </c>
      <c r="Q1338" s="304"/>
      <c r="R1338" s="303"/>
      <c r="S1338" s="286"/>
      <c r="T1338" s="305" t="str">
        <f t="shared" si="167"/>
        <v/>
      </c>
      <c r="U1338" s="306" t="str">
        <f t="shared" si="163"/>
        <v/>
      </c>
      <c r="V1338" s="289"/>
      <c r="W1338" s="303"/>
      <c r="X1338" s="286"/>
      <c r="Y1338" s="305" t="str">
        <f>+IF(AND(W1338&gt;0,V1338&lt;&gt;'Data Validation (ROP used only)'!$A$25),SUM(W1338:X1338),"")</f>
        <v/>
      </c>
      <c r="Z1338" s="307">
        <f>IF(OR(V1338='Data Validation (ROP used only)'!$A$25,ISBLANK(W1338),ISERROR(W1338/$I1338)),0,W1338/$I1338)</f>
        <v>0</v>
      </c>
      <c r="AA1338" s="308"/>
      <c r="AB1338" s="309" t="str" cm="1">
        <f t="array" ref="AB1338">_xlfn.IFS(AA1338="","",AA1338/I1338&gt;=2,I1338*2,AA1338/I1338&lt;2,AA1338)</f>
        <v/>
      </c>
      <c r="AC1338" s="310" t="str">
        <f t="shared" si="168"/>
        <v/>
      </c>
      <c r="AD1338" s="286"/>
      <c r="AE1338" s="305" t="str">
        <f t="shared" si="169"/>
        <v/>
      </c>
      <c r="AF1338" s="311">
        <f t="shared" si="170"/>
        <v>0</v>
      </c>
      <c r="AG1338" s="187"/>
      <c r="AH1338" s="188"/>
    </row>
    <row r="1339" spans="2:34" ht="13.8" outlineLevel="1" x14ac:dyDescent="0.25">
      <c r="B1339" s="1"/>
      <c r="C1339" s="1"/>
      <c r="D1339" s="1"/>
      <c r="E1339" s="2"/>
      <c r="F1339" s="1"/>
      <c r="G1339" s="2"/>
      <c r="H1339" s="286"/>
      <c r="I1339" s="287"/>
      <c r="J1339" s="288" t="str">
        <f t="shared" si="164"/>
        <v/>
      </c>
      <c r="K1339" s="288">
        <f t="shared" si="165"/>
        <v>0</v>
      </c>
      <c r="L1339" s="303"/>
      <c r="M1339" s="304"/>
      <c r="N1339" s="303"/>
      <c r="O1339" s="286"/>
      <c r="P1339" s="305" t="str">
        <f t="shared" si="166"/>
        <v/>
      </c>
      <c r="Q1339" s="304"/>
      <c r="R1339" s="303"/>
      <c r="S1339" s="286"/>
      <c r="T1339" s="305" t="str">
        <f t="shared" si="167"/>
        <v/>
      </c>
      <c r="U1339" s="306" t="str">
        <f t="shared" si="163"/>
        <v/>
      </c>
      <c r="V1339" s="289"/>
      <c r="W1339" s="303"/>
      <c r="X1339" s="286"/>
      <c r="Y1339" s="305" t="str">
        <f>+IF(AND(W1339&gt;0,V1339&lt;&gt;'Data Validation (ROP used only)'!$A$25),SUM(W1339:X1339),"")</f>
        <v/>
      </c>
      <c r="Z1339" s="307">
        <f>IF(OR(V1339='Data Validation (ROP used only)'!$A$25,ISBLANK(W1339),ISERROR(W1339/$I1339)),0,W1339/$I1339)</f>
        <v>0</v>
      </c>
      <c r="AA1339" s="308"/>
      <c r="AB1339" s="309" t="str" cm="1">
        <f t="array" ref="AB1339">_xlfn.IFS(AA1339="","",AA1339/I1339&gt;=2,I1339*2,AA1339/I1339&lt;2,AA1339)</f>
        <v/>
      </c>
      <c r="AC1339" s="310" t="str">
        <f t="shared" si="168"/>
        <v/>
      </c>
      <c r="AD1339" s="286"/>
      <c r="AE1339" s="305" t="str">
        <f t="shared" si="169"/>
        <v/>
      </c>
      <c r="AF1339" s="311">
        <f t="shared" si="170"/>
        <v>0</v>
      </c>
      <c r="AG1339" s="187"/>
      <c r="AH1339" s="188"/>
    </row>
    <row r="1340" spans="2:34" ht="13.8" outlineLevel="1" x14ac:dyDescent="0.25">
      <c r="B1340" s="1"/>
      <c r="C1340" s="1"/>
      <c r="D1340" s="1"/>
      <c r="E1340" s="2"/>
      <c r="F1340" s="1"/>
      <c r="G1340" s="2"/>
      <c r="H1340" s="286"/>
      <c r="I1340" s="287"/>
      <c r="J1340" s="288" t="str">
        <f t="shared" si="164"/>
        <v/>
      </c>
      <c r="K1340" s="288">
        <f t="shared" si="165"/>
        <v>0</v>
      </c>
      <c r="L1340" s="303"/>
      <c r="M1340" s="304"/>
      <c r="N1340" s="303"/>
      <c r="O1340" s="286"/>
      <c r="P1340" s="305" t="str">
        <f t="shared" si="166"/>
        <v/>
      </c>
      <c r="Q1340" s="304"/>
      <c r="R1340" s="303"/>
      <c r="S1340" s="286"/>
      <c r="T1340" s="305" t="str">
        <f t="shared" si="167"/>
        <v/>
      </c>
      <c r="U1340" s="306" t="str">
        <f t="shared" si="163"/>
        <v/>
      </c>
      <c r="V1340" s="289"/>
      <c r="W1340" s="303"/>
      <c r="X1340" s="286"/>
      <c r="Y1340" s="305" t="str">
        <f>+IF(AND(W1340&gt;0,V1340&lt;&gt;'Data Validation (ROP used only)'!$A$25),SUM(W1340:X1340),"")</f>
        <v/>
      </c>
      <c r="Z1340" s="307">
        <f>IF(OR(V1340='Data Validation (ROP used only)'!$A$25,ISBLANK(W1340),ISERROR(W1340/$I1340)),0,W1340/$I1340)</f>
        <v>0</v>
      </c>
      <c r="AA1340" s="308"/>
      <c r="AB1340" s="309" t="str" cm="1">
        <f t="array" ref="AB1340">_xlfn.IFS(AA1340="","",AA1340/I1340&gt;=2,I1340*2,AA1340/I1340&lt;2,AA1340)</f>
        <v/>
      </c>
      <c r="AC1340" s="310" t="str">
        <f t="shared" si="168"/>
        <v/>
      </c>
      <c r="AD1340" s="286"/>
      <c r="AE1340" s="305" t="str">
        <f t="shared" si="169"/>
        <v/>
      </c>
      <c r="AF1340" s="311">
        <f t="shared" si="170"/>
        <v>0</v>
      </c>
      <c r="AG1340" s="187"/>
      <c r="AH1340" s="188"/>
    </row>
    <row r="1341" spans="2:34" ht="13.8" outlineLevel="1" x14ac:dyDescent="0.25">
      <c r="B1341" s="1"/>
      <c r="C1341" s="1"/>
      <c r="D1341" s="1"/>
      <c r="E1341" s="2"/>
      <c r="F1341" s="1"/>
      <c r="G1341" s="2"/>
      <c r="H1341" s="286"/>
      <c r="I1341" s="287"/>
      <c r="J1341" s="288" t="str">
        <f t="shared" si="164"/>
        <v/>
      </c>
      <c r="K1341" s="288">
        <f t="shared" si="165"/>
        <v>0</v>
      </c>
      <c r="L1341" s="303"/>
      <c r="M1341" s="304"/>
      <c r="N1341" s="303"/>
      <c r="O1341" s="286"/>
      <c r="P1341" s="305" t="str">
        <f t="shared" si="166"/>
        <v/>
      </c>
      <c r="Q1341" s="304"/>
      <c r="R1341" s="303"/>
      <c r="S1341" s="286"/>
      <c r="T1341" s="305" t="str">
        <f t="shared" si="167"/>
        <v/>
      </c>
      <c r="U1341" s="306" t="str">
        <f t="shared" si="163"/>
        <v/>
      </c>
      <c r="V1341" s="289"/>
      <c r="W1341" s="303"/>
      <c r="X1341" s="286"/>
      <c r="Y1341" s="305" t="str">
        <f>+IF(AND(W1341&gt;0,V1341&lt;&gt;'Data Validation (ROP used only)'!$A$25),SUM(W1341:X1341),"")</f>
        <v/>
      </c>
      <c r="Z1341" s="307">
        <f>IF(OR(V1341='Data Validation (ROP used only)'!$A$25,ISBLANK(W1341),ISERROR(W1341/$I1341)),0,W1341/$I1341)</f>
        <v>0</v>
      </c>
      <c r="AA1341" s="308"/>
      <c r="AB1341" s="309" t="str" cm="1">
        <f t="array" ref="AB1341">_xlfn.IFS(AA1341="","",AA1341/I1341&gt;=2,I1341*2,AA1341/I1341&lt;2,AA1341)</f>
        <v/>
      </c>
      <c r="AC1341" s="310" t="str">
        <f t="shared" si="168"/>
        <v/>
      </c>
      <c r="AD1341" s="286"/>
      <c r="AE1341" s="305" t="str">
        <f t="shared" si="169"/>
        <v/>
      </c>
      <c r="AF1341" s="311">
        <f t="shared" si="170"/>
        <v>0</v>
      </c>
      <c r="AG1341" s="187"/>
      <c r="AH1341" s="188"/>
    </row>
    <row r="1342" spans="2:34" ht="13.8" outlineLevel="1" x14ac:dyDescent="0.25">
      <c r="B1342" s="1"/>
      <c r="C1342" s="1"/>
      <c r="D1342" s="1"/>
      <c r="E1342" s="2"/>
      <c r="F1342" s="1"/>
      <c r="G1342" s="2"/>
      <c r="H1342" s="286"/>
      <c r="I1342" s="287"/>
      <c r="J1342" s="288" t="str">
        <f t="shared" si="164"/>
        <v/>
      </c>
      <c r="K1342" s="288">
        <f t="shared" si="165"/>
        <v>0</v>
      </c>
      <c r="L1342" s="303"/>
      <c r="M1342" s="304"/>
      <c r="N1342" s="303"/>
      <c r="O1342" s="286"/>
      <c r="P1342" s="305" t="str">
        <f t="shared" si="166"/>
        <v/>
      </c>
      <c r="Q1342" s="304"/>
      <c r="R1342" s="303"/>
      <c r="S1342" s="286"/>
      <c r="T1342" s="305" t="str">
        <f t="shared" si="167"/>
        <v/>
      </c>
      <c r="U1342" s="306" t="str">
        <f t="shared" si="163"/>
        <v/>
      </c>
      <c r="V1342" s="289"/>
      <c r="W1342" s="303"/>
      <c r="X1342" s="286"/>
      <c r="Y1342" s="305" t="str">
        <f>+IF(AND(W1342&gt;0,V1342&lt;&gt;'Data Validation (ROP used only)'!$A$25),SUM(W1342:X1342),"")</f>
        <v/>
      </c>
      <c r="Z1342" s="307">
        <f>IF(OR(V1342='Data Validation (ROP used only)'!$A$25,ISBLANK(W1342),ISERROR(W1342/$I1342)),0,W1342/$I1342)</f>
        <v>0</v>
      </c>
      <c r="AA1342" s="308"/>
      <c r="AB1342" s="309" t="str" cm="1">
        <f t="array" ref="AB1342">_xlfn.IFS(AA1342="","",AA1342/I1342&gt;=2,I1342*2,AA1342/I1342&lt;2,AA1342)</f>
        <v/>
      </c>
      <c r="AC1342" s="310" t="str">
        <f t="shared" si="168"/>
        <v/>
      </c>
      <c r="AD1342" s="286"/>
      <c r="AE1342" s="305" t="str">
        <f t="shared" si="169"/>
        <v/>
      </c>
      <c r="AF1342" s="311">
        <f t="shared" si="170"/>
        <v>0</v>
      </c>
      <c r="AG1342" s="187"/>
      <c r="AH1342" s="188"/>
    </row>
    <row r="1343" spans="2:34" ht="13.8" outlineLevel="1" x14ac:dyDescent="0.25">
      <c r="B1343" s="1"/>
      <c r="C1343" s="1"/>
      <c r="D1343" s="1"/>
      <c r="E1343" s="2"/>
      <c r="F1343" s="1"/>
      <c r="G1343" s="2"/>
      <c r="H1343" s="286"/>
      <c r="I1343" s="287"/>
      <c r="J1343" s="288" t="str">
        <f t="shared" si="164"/>
        <v/>
      </c>
      <c r="K1343" s="288">
        <f t="shared" si="165"/>
        <v>0</v>
      </c>
      <c r="L1343" s="303"/>
      <c r="M1343" s="304"/>
      <c r="N1343" s="303"/>
      <c r="O1343" s="286"/>
      <c r="P1343" s="305" t="str">
        <f t="shared" si="166"/>
        <v/>
      </c>
      <c r="Q1343" s="304"/>
      <c r="R1343" s="303"/>
      <c r="S1343" s="286"/>
      <c r="T1343" s="305" t="str">
        <f t="shared" si="167"/>
        <v/>
      </c>
      <c r="U1343" s="306" t="str">
        <f t="shared" si="163"/>
        <v/>
      </c>
      <c r="V1343" s="289"/>
      <c r="W1343" s="303"/>
      <c r="X1343" s="286"/>
      <c r="Y1343" s="305" t="str">
        <f>+IF(AND(W1343&gt;0,V1343&lt;&gt;'Data Validation (ROP used only)'!$A$25),SUM(W1343:X1343),"")</f>
        <v/>
      </c>
      <c r="Z1343" s="307">
        <f>IF(OR(V1343='Data Validation (ROP used only)'!$A$25,ISBLANK(W1343),ISERROR(W1343/$I1343)),0,W1343/$I1343)</f>
        <v>0</v>
      </c>
      <c r="AA1343" s="308"/>
      <c r="AB1343" s="309" t="str" cm="1">
        <f t="array" ref="AB1343">_xlfn.IFS(AA1343="","",AA1343/I1343&gt;=2,I1343*2,AA1343/I1343&lt;2,AA1343)</f>
        <v/>
      </c>
      <c r="AC1343" s="310" t="str">
        <f t="shared" si="168"/>
        <v/>
      </c>
      <c r="AD1343" s="286"/>
      <c r="AE1343" s="305" t="str">
        <f t="shared" si="169"/>
        <v/>
      </c>
      <c r="AF1343" s="311">
        <f t="shared" si="170"/>
        <v>0</v>
      </c>
      <c r="AG1343" s="187"/>
      <c r="AH1343" s="188"/>
    </row>
    <row r="1344" spans="2:34" ht="13.8" outlineLevel="1" x14ac:dyDescent="0.25">
      <c r="B1344" s="1"/>
      <c r="C1344" s="1"/>
      <c r="D1344" s="1"/>
      <c r="E1344" s="2"/>
      <c r="F1344" s="1"/>
      <c r="G1344" s="2"/>
      <c r="H1344" s="286"/>
      <c r="I1344" s="287"/>
      <c r="J1344" s="288" t="str">
        <f t="shared" si="164"/>
        <v/>
      </c>
      <c r="K1344" s="288">
        <f t="shared" si="165"/>
        <v>0</v>
      </c>
      <c r="L1344" s="303"/>
      <c r="M1344" s="304"/>
      <c r="N1344" s="303"/>
      <c r="O1344" s="286"/>
      <c r="P1344" s="305" t="str">
        <f t="shared" si="166"/>
        <v/>
      </c>
      <c r="Q1344" s="304"/>
      <c r="R1344" s="303"/>
      <c r="S1344" s="286"/>
      <c r="T1344" s="305" t="str">
        <f t="shared" si="167"/>
        <v/>
      </c>
      <c r="U1344" s="306" t="str">
        <f t="shared" si="163"/>
        <v/>
      </c>
      <c r="V1344" s="289"/>
      <c r="W1344" s="303"/>
      <c r="X1344" s="286"/>
      <c r="Y1344" s="305" t="str">
        <f>+IF(AND(W1344&gt;0,V1344&lt;&gt;'Data Validation (ROP used only)'!$A$25),SUM(W1344:X1344),"")</f>
        <v/>
      </c>
      <c r="Z1344" s="307">
        <f>IF(OR(V1344='Data Validation (ROP used only)'!$A$25,ISBLANK(W1344),ISERROR(W1344/$I1344)),0,W1344/$I1344)</f>
        <v>0</v>
      </c>
      <c r="AA1344" s="308"/>
      <c r="AB1344" s="309" t="str" cm="1">
        <f t="array" ref="AB1344">_xlfn.IFS(AA1344="","",AA1344/I1344&gt;=2,I1344*2,AA1344/I1344&lt;2,AA1344)</f>
        <v/>
      </c>
      <c r="AC1344" s="310" t="str">
        <f t="shared" si="168"/>
        <v/>
      </c>
      <c r="AD1344" s="286"/>
      <c r="AE1344" s="305" t="str">
        <f t="shared" si="169"/>
        <v/>
      </c>
      <c r="AF1344" s="311">
        <f t="shared" si="170"/>
        <v>0</v>
      </c>
      <c r="AG1344" s="187"/>
      <c r="AH1344" s="188"/>
    </row>
    <row r="1345" spans="2:34" ht="13.8" outlineLevel="1" x14ac:dyDescent="0.25">
      <c r="B1345" s="1"/>
      <c r="C1345" s="1"/>
      <c r="D1345" s="1"/>
      <c r="E1345" s="2"/>
      <c r="F1345" s="1"/>
      <c r="G1345" s="2"/>
      <c r="H1345" s="286"/>
      <c r="I1345" s="287"/>
      <c r="J1345" s="288" t="str">
        <f t="shared" si="164"/>
        <v/>
      </c>
      <c r="K1345" s="288">
        <f t="shared" si="165"/>
        <v>0</v>
      </c>
      <c r="L1345" s="303"/>
      <c r="M1345" s="304"/>
      <c r="N1345" s="303"/>
      <c r="O1345" s="286"/>
      <c r="P1345" s="305" t="str">
        <f t="shared" si="166"/>
        <v/>
      </c>
      <c r="Q1345" s="304"/>
      <c r="R1345" s="303"/>
      <c r="S1345" s="286"/>
      <c r="T1345" s="305" t="str">
        <f t="shared" si="167"/>
        <v/>
      </c>
      <c r="U1345" s="306" t="str">
        <f t="shared" si="163"/>
        <v/>
      </c>
      <c r="V1345" s="289"/>
      <c r="W1345" s="303"/>
      <c r="X1345" s="286"/>
      <c r="Y1345" s="305" t="str">
        <f>+IF(AND(W1345&gt;0,V1345&lt;&gt;'Data Validation (ROP used only)'!$A$25),SUM(W1345:X1345),"")</f>
        <v/>
      </c>
      <c r="Z1345" s="307">
        <f>IF(OR(V1345='Data Validation (ROP used only)'!$A$25,ISBLANK(W1345),ISERROR(W1345/$I1345)),0,W1345/$I1345)</f>
        <v>0</v>
      </c>
      <c r="AA1345" s="308"/>
      <c r="AB1345" s="309" t="str" cm="1">
        <f t="array" ref="AB1345">_xlfn.IFS(AA1345="","",AA1345/I1345&gt;=2,I1345*2,AA1345/I1345&lt;2,AA1345)</f>
        <v/>
      </c>
      <c r="AC1345" s="310" t="str">
        <f t="shared" si="168"/>
        <v/>
      </c>
      <c r="AD1345" s="286"/>
      <c r="AE1345" s="305" t="str">
        <f t="shared" si="169"/>
        <v/>
      </c>
      <c r="AF1345" s="311">
        <f t="shared" si="170"/>
        <v>0</v>
      </c>
      <c r="AG1345" s="187"/>
      <c r="AH1345" s="188"/>
    </row>
    <row r="1346" spans="2:34" ht="13.8" outlineLevel="1" x14ac:dyDescent="0.25">
      <c r="B1346" s="1"/>
      <c r="C1346" s="1"/>
      <c r="D1346" s="1"/>
      <c r="E1346" s="2"/>
      <c r="F1346" s="1"/>
      <c r="G1346" s="2"/>
      <c r="H1346" s="286"/>
      <c r="I1346" s="287"/>
      <c r="J1346" s="288" t="str">
        <f t="shared" si="164"/>
        <v/>
      </c>
      <c r="K1346" s="288">
        <f t="shared" si="165"/>
        <v>0</v>
      </c>
      <c r="L1346" s="303"/>
      <c r="M1346" s="304"/>
      <c r="N1346" s="303"/>
      <c r="O1346" s="286"/>
      <c r="P1346" s="305" t="str">
        <f t="shared" si="166"/>
        <v/>
      </c>
      <c r="Q1346" s="304"/>
      <c r="R1346" s="303"/>
      <c r="S1346" s="286"/>
      <c r="T1346" s="305" t="str">
        <f t="shared" si="167"/>
        <v/>
      </c>
      <c r="U1346" s="306" t="str">
        <f t="shared" si="163"/>
        <v/>
      </c>
      <c r="V1346" s="289"/>
      <c r="W1346" s="303"/>
      <c r="X1346" s="286"/>
      <c r="Y1346" s="305" t="str">
        <f>+IF(AND(W1346&gt;0,V1346&lt;&gt;'Data Validation (ROP used only)'!$A$25),SUM(W1346:X1346),"")</f>
        <v/>
      </c>
      <c r="Z1346" s="307">
        <f>IF(OR(V1346='Data Validation (ROP used only)'!$A$25,ISBLANK(W1346),ISERROR(W1346/$I1346)),0,W1346/$I1346)</f>
        <v>0</v>
      </c>
      <c r="AA1346" s="308"/>
      <c r="AB1346" s="309" t="str" cm="1">
        <f t="array" ref="AB1346">_xlfn.IFS(AA1346="","",AA1346/I1346&gt;=2,I1346*2,AA1346/I1346&lt;2,AA1346)</f>
        <v/>
      </c>
      <c r="AC1346" s="310" t="str">
        <f t="shared" si="168"/>
        <v/>
      </c>
      <c r="AD1346" s="286"/>
      <c r="AE1346" s="305" t="str">
        <f t="shared" si="169"/>
        <v/>
      </c>
      <c r="AF1346" s="311">
        <f t="shared" si="170"/>
        <v>0</v>
      </c>
      <c r="AG1346" s="187"/>
      <c r="AH1346" s="188"/>
    </row>
    <row r="1347" spans="2:34" ht="13.8" outlineLevel="1" x14ac:dyDescent="0.25">
      <c r="B1347" s="1"/>
      <c r="C1347" s="1"/>
      <c r="D1347" s="1"/>
      <c r="E1347" s="2"/>
      <c r="F1347" s="1"/>
      <c r="G1347" s="2"/>
      <c r="H1347" s="286"/>
      <c r="I1347" s="287"/>
      <c r="J1347" s="288" t="str">
        <f t="shared" si="164"/>
        <v/>
      </c>
      <c r="K1347" s="288">
        <f t="shared" si="165"/>
        <v>0</v>
      </c>
      <c r="L1347" s="303"/>
      <c r="M1347" s="304"/>
      <c r="N1347" s="303"/>
      <c r="O1347" s="286"/>
      <c r="P1347" s="305" t="str">
        <f t="shared" si="166"/>
        <v/>
      </c>
      <c r="Q1347" s="304"/>
      <c r="R1347" s="303"/>
      <c r="S1347" s="286"/>
      <c r="T1347" s="305" t="str">
        <f t="shared" si="167"/>
        <v/>
      </c>
      <c r="U1347" s="306" t="str">
        <f t="shared" si="163"/>
        <v/>
      </c>
      <c r="V1347" s="289"/>
      <c r="W1347" s="303"/>
      <c r="X1347" s="286"/>
      <c r="Y1347" s="305" t="str">
        <f>+IF(AND(W1347&gt;0,V1347&lt;&gt;'Data Validation (ROP used only)'!$A$25),SUM(W1347:X1347),"")</f>
        <v/>
      </c>
      <c r="Z1347" s="307">
        <f>IF(OR(V1347='Data Validation (ROP used only)'!$A$25,ISBLANK(W1347),ISERROR(W1347/$I1347)),0,W1347/$I1347)</f>
        <v>0</v>
      </c>
      <c r="AA1347" s="308"/>
      <c r="AB1347" s="309" t="str" cm="1">
        <f t="array" ref="AB1347">_xlfn.IFS(AA1347="","",AA1347/I1347&gt;=2,I1347*2,AA1347/I1347&lt;2,AA1347)</f>
        <v/>
      </c>
      <c r="AC1347" s="310" t="str">
        <f t="shared" si="168"/>
        <v/>
      </c>
      <c r="AD1347" s="286"/>
      <c r="AE1347" s="305" t="str">
        <f t="shared" si="169"/>
        <v/>
      </c>
      <c r="AF1347" s="311">
        <f t="shared" si="170"/>
        <v>0</v>
      </c>
      <c r="AG1347" s="187"/>
      <c r="AH1347" s="188"/>
    </row>
    <row r="1348" spans="2:34" ht="13.8" outlineLevel="1" x14ac:dyDescent="0.25">
      <c r="B1348" s="1"/>
      <c r="C1348" s="1"/>
      <c r="D1348" s="1"/>
      <c r="E1348" s="2"/>
      <c r="F1348" s="1"/>
      <c r="G1348" s="2"/>
      <c r="H1348" s="286"/>
      <c r="I1348" s="287"/>
      <c r="J1348" s="288" t="str">
        <f t="shared" si="164"/>
        <v/>
      </c>
      <c r="K1348" s="288">
        <f t="shared" si="165"/>
        <v>0</v>
      </c>
      <c r="L1348" s="303"/>
      <c r="M1348" s="304"/>
      <c r="N1348" s="303"/>
      <c r="O1348" s="286"/>
      <c r="P1348" s="305" t="str">
        <f t="shared" si="166"/>
        <v/>
      </c>
      <c r="Q1348" s="304"/>
      <c r="R1348" s="303"/>
      <c r="S1348" s="286"/>
      <c r="T1348" s="305" t="str">
        <f t="shared" si="167"/>
        <v/>
      </c>
      <c r="U1348" s="306" t="str">
        <f t="shared" si="163"/>
        <v/>
      </c>
      <c r="V1348" s="289"/>
      <c r="W1348" s="303"/>
      <c r="X1348" s="286"/>
      <c r="Y1348" s="305" t="str">
        <f>+IF(AND(W1348&gt;0,V1348&lt;&gt;'Data Validation (ROP used only)'!$A$25),SUM(W1348:X1348),"")</f>
        <v/>
      </c>
      <c r="Z1348" s="307">
        <f>IF(OR(V1348='Data Validation (ROP used only)'!$A$25,ISBLANK(W1348),ISERROR(W1348/$I1348)),0,W1348/$I1348)</f>
        <v>0</v>
      </c>
      <c r="AA1348" s="308"/>
      <c r="AB1348" s="309" t="str" cm="1">
        <f t="array" ref="AB1348">_xlfn.IFS(AA1348="","",AA1348/I1348&gt;=2,I1348*2,AA1348/I1348&lt;2,AA1348)</f>
        <v/>
      </c>
      <c r="AC1348" s="310" t="str">
        <f t="shared" si="168"/>
        <v/>
      </c>
      <c r="AD1348" s="286"/>
      <c r="AE1348" s="305" t="str">
        <f t="shared" si="169"/>
        <v/>
      </c>
      <c r="AF1348" s="311">
        <f t="shared" si="170"/>
        <v>0</v>
      </c>
      <c r="AG1348" s="187"/>
      <c r="AH1348" s="188"/>
    </row>
    <row r="1349" spans="2:34" ht="13.8" outlineLevel="1" x14ac:dyDescent="0.25">
      <c r="B1349" s="1"/>
      <c r="C1349" s="1"/>
      <c r="D1349" s="1"/>
      <c r="E1349" s="2"/>
      <c r="F1349" s="1"/>
      <c r="G1349" s="2"/>
      <c r="H1349" s="286"/>
      <c r="I1349" s="287"/>
      <c r="J1349" s="288" t="str">
        <f t="shared" si="164"/>
        <v/>
      </c>
      <c r="K1349" s="288">
        <f t="shared" si="165"/>
        <v>0</v>
      </c>
      <c r="L1349" s="303"/>
      <c r="M1349" s="304"/>
      <c r="N1349" s="303"/>
      <c r="O1349" s="286"/>
      <c r="P1349" s="305" t="str">
        <f t="shared" si="166"/>
        <v/>
      </c>
      <c r="Q1349" s="304"/>
      <c r="R1349" s="303"/>
      <c r="S1349" s="286"/>
      <c r="T1349" s="305" t="str">
        <f t="shared" si="167"/>
        <v/>
      </c>
      <c r="U1349" s="306" t="str">
        <f t="shared" si="163"/>
        <v/>
      </c>
      <c r="V1349" s="289"/>
      <c r="W1349" s="303"/>
      <c r="X1349" s="286"/>
      <c r="Y1349" s="305" t="str">
        <f>+IF(AND(W1349&gt;0,V1349&lt;&gt;'Data Validation (ROP used only)'!$A$25),SUM(W1349:X1349),"")</f>
        <v/>
      </c>
      <c r="Z1349" s="307">
        <f>IF(OR(V1349='Data Validation (ROP used only)'!$A$25,ISBLANK(W1349),ISERROR(W1349/$I1349)),0,W1349/$I1349)</f>
        <v>0</v>
      </c>
      <c r="AA1349" s="308"/>
      <c r="AB1349" s="309" t="str" cm="1">
        <f t="array" ref="AB1349">_xlfn.IFS(AA1349="","",AA1349/I1349&gt;=2,I1349*2,AA1349/I1349&lt;2,AA1349)</f>
        <v/>
      </c>
      <c r="AC1349" s="310" t="str">
        <f t="shared" si="168"/>
        <v/>
      </c>
      <c r="AD1349" s="286"/>
      <c r="AE1349" s="305" t="str">
        <f t="shared" si="169"/>
        <v/>
      </c>
      <c r="AF1349" s="311">
        <f t="shared" si="170"/>
        <v>0</v>
      </c>
      <c r="AG1349" s="187"/>
      <c r="AH1349" s="188"/>
    </row>
    <row r="1350" spans="2:34" ht="13.8" outlineLevel="1" x14ac:dyDescent="0.25">
      <c r="B1350" s="1"/>
      <c r="C1350" s="1"/>
      <c r="D1350" s="1"/>
      <c r="E1350" s="2"/>
      <c r="F1350" s="1"/>
      <c r="G1350" s="2"/>
      <c r="H1350" s="286"/>
      <c r="I1350" s="287"/>
      <c r="J1350" s="288" t="str">
        <f t="shared" si="164"/>
        <v/>
      </c>
      <c r="K1350" s="288">
        <f t="shared" si="165"/>
        <v>0</v>
      </c>
      <c r="L1350" s="303"/>
      <c r="M1350" s="304"/>
      <c r="N1350" s="303"/>
      <c r="O1350" s="286"/>
      <c r="P1350" s="305" t="str">
        <f t="shared" si="166"/>
        <v/>
      </c>
      <c r="Q1350" s="304"/>
      <c r="R1350" s="303"/>
      <c r="S1350" s="286"/>
      <c r="T1350" s="305" t="str">
        <f t="shared" si="167"/>
        <v/>
      </c>
      <c r="U1350" s="306" t="str">
        <f t="shared" si="163"/>
        <v/>
      </c>
      <c r="V1350" s="289"/>
      <c r="W1350" s="303"/>
      <c r="X1350" s="286"/>
      <c r="Y1350" s="305" t="str">
        <f>+IF(AND(W1350&gt;0,V1350&lt;&gt;'Data Validation (ROP used only)'!$A$25),SUM(W1350:X1350),"")</f>
        <v/>
      </c>
      <c r="Z1350" s="307">
        <f>IF(OR(V1350='Data Validation (ROP used only)'!$A$25,ISBLANK(W1350),ISERROR(W1350/$I1350)),0,W1350/$I1350)</f>
        <v>0</v>
      </c>
      <c r="AA1350" s="308"/>
      <c r="AB1350" s="309" t="str" cm="1">
        <f t="array" ref="AB1350">_xlfn.IFS(AA1350="","",AA1350/I1350&gt;=2,I1350*2,AA1350/I1350&lt;2,AA1350)</f>
        <v/>
      </c>
      <c r="AC1350" s="310" t="str">
        <f t="shared" si="168"/>
        <v/>
      </c>
      <c r="AD1350" s="286"/>
      <c r="AE1350" s="305" t="str">
        <f t="shared" si="169"/>
        <v/>
      </c>
      <c r="AF1350" s="311">
        <f t="shared" si="170"/>
        <v>0</v>
      </c>
      <c r="AG1350" s="187"/>
      <c r="AH1350" s="188"/>
    </row>
    <row r="1351" spans="2:34" ht="13.8" outlineLevel="1" x14ac:dyDescent="0.25">
      <c r="B1351" s="1"/>
      <c r="C1351" s="1"/>
      <c r="D1351" s="1"/>
      <c r="E1351" s="2"/>
      <c r="F1351" s="1"/>
      <c r="G1351" s="2"/>
      <c r="H1351" s="286"/>
      <c r="I1351" s="287"/>
      <c r="J1351" s="288" t="str">
        <f t="shared" si="164"/>
        <v/>
      </c>
      <c r="K1351" s="288">
        <f t="shared" si="165"/>
        <v>0</v>
      </c>
      <c r="L1351" s="303"/>
      <c r="M1351" s="304"/>
      <c r="N1351" s="303"/>
      <c r="O1351" s="286"/>
      <c r="P1351" s="305" t="str">
        <f t="shared" si="166"/>
        <v/>
      </c>
      <c r="Q1351" s="304"/>
      <c r="R1351" s="303"/>
      <c r="S1351" s="286"/>
      <c r="T1351" s="305" t="str">
        <f t="shared" si="167"/>
        <v/>
      </c>
      <c r="U1351" s="306" t="str">
        <f t="shared" si="163"/>
        <v/>
      </c>
      <c r="V1351" s="289"/>
      <c r="W1351" s="303"/>
      <c r="X1351" s="286"/>
      <c r="Y1351" s="305" t="str">
        <f>+IF(AND(W1351&gt;0,V1351&lt;&gt;'Data Validation (ROP used only)'!$A$25),SUM(W1351:X1351),"")</f>
        <v/>
      </c>
      <c r="Z1351" s="307">
        <f>IF(OR(V1351='Data Validation (ROP used only)'!$A$25,ISBLANK(W1351),ISERROR(W1351/$I1351)),0,W1351/$I1351)</f>
        <v>0</v>
      </c>
      <c r="AA1351" s="308"/>
      <c r="AB1351" s="309" t="str" cm="1">
        <f t="array" ref="AB1351">_xlfn.IFS(AA1351="","",AA1351/I1351&gt;=2,I1351*2,AA1351/I1351&lt;2,AA1351)</f>
        <v/>
      </c>
      <c r="AC1351" s="310" t="str">
        <f t="shared" si="168"/>
        <v/>
      </c>
      <c r="AD1351" s="286"/>
      <c r="AE1351" s="305" t="str">
        <f t="shared" si="169"/>
        <v/>
      </c>
      <c r="AF1351" s="311">
        <f t="shared" si="170"/>
        <v>0</v>
      </c>
      <c r="AG1351" s="187"/>
      <c r="AH1351" s="188"/>
    </row>
    <row r="1352" spans="2:34" ht="13.8" outlineLevel="1" x14ac:dyDescent="0.25">
      <c r="B1352" s="1"/>
      <c r="C1352" s="1"/>
      <c r="D1352" s="1"/>
      <c r="E1352" s="2"/>
      <c r="F1352" s="1"/>
      <c r="G1352" s="2"/>
      <c r="H1352" s="286"/>
      <c r="I1352" s="287"/>
      <c r="J1352" s="288" t="str">
        <f t="shared" si="164"/>
        <v/>
      </c>
      <c r="K1352" s="288">
        <f t="shared" si="165"/>
        <v>0</v>
      </c>
      <c r="L1352" s="303"/>
      <c r="M1352" s="304"/>
      <c r="N1352" s="303"/>
      <c r="O1352" s="286"/>
      <c r="P1352" s="305" t="str">
        <f t="shared" si="166"/>
        <v/>
      </c>
      <c r="Q1352" s="304"/>
      <c r="R1352" s="303"/>
      <c r="S1352" s="286"/>
      <c r="T1352" s="305" t="str">
        <f t="shared" si="167"/>
        <v/>
      </c>
      <c r="U1352" s="306" t="str">
        <f t="shared" si="163"/>
        <v/>
      </c>
      <c r="V1352" s="289"/>
      <c r="W1352" s="303"/>
      <c r="X1352" s="286"/>
      <c r="Y1352" s="305" t="str">
        <f>+IF(AND(W1352&gt;0,V1352&lt;&gt;'Data Validation (ROP used only)'!$A$25),SUM(W1352:X1352),"")</f>
        <v/>
      </c>
      <c r="Z1352" s="307">
        <f>IF(OR(V1352='Data Validation (ROP used only)'!$A$25,ISBLANK(W1352),ISERROR(W1352/$I1352)),0,W1352/$I1352)</f>
        <v>0</v>
      </c>
      <c r="AA1352" s="308"/>
      <c r="AB1352" s="309" t="str" cm="1">
        <f t="array" ref="AB1352">_xlfn.IFS(AA1352="","",AA1352/I1352&gt;=2,I1352*2,AA1352/I1352&lt;2,AA1352)</f>
        <v/>
      </c>
      <c r="AC1352" s="310" t="str">
        <f t="shared" si="168"/>
        <v/>
      </c>
      <c r="AD1352" s="286"/>
      <c r="AE1352" s="305" t="str">
        <f t="shared" si="169"/>
        <v/>
      </c>
      <c r="AF1352" s="311">
        <f t="shared" si="170"/>
        <v>0</v>
      </c>
      <c r="AG1352" s="187"/>
      <c r="AH1352" s="188"/>
    </row>
    <row r="1353" spans="2:34" ht="13.8" outlineLevel="1" x14ac:dyDescent="0.25">
      <c r="B1353" s="1"/>
      <c r="C1353" s="1"/>
      <c r="D1353" s="1"/>
      <c r="E1353" s="2"/>
      <c r="F1353" s="1"/>
      <c r="G1353" s="2"/>
      <c r="H1353" s="286"/>
      <c r="I1353" s="287"/>
      <c r="J1353" s="288" t="str">
        <f t="shared" si="164"/>
        <v/>
      </c>
      <c r="K1353" s="288">
        <f t="shared" si="165"/>
        <v>0</v>
      </c>
      <c r="L1353" s="303"/>
      <c r="M1353" s="304"/>
      <c r="N1353" s="303"/>
      <c r="O1353" s="286"/>
      <c r="P1353" s="305" t="str">
        <f t="shared" si="166"/>
        <v/>
      </c>
      <c r="Q1353" s="304"/>
      <c r="R1353" s="303"/>
      <c r="S1353" s="286"/>
      <c r="T1353" s="305" t="str">
        <f t="shared" si="167"/>
        <v/>
      </c>
      <c r="U1353" s="306" t="str">
        <f t="shared" si="163"/>
        <v/>
      </c>
      <c r="V1353" s="289"/>
      <c r="W1353" s="303"/>
      <c r="X1353" s="286"/>
      <c r="Y1353" s="305" t="str">
        <f>+IF(AND(W1353&gt;0,V1353&lt;&gt;'Data Validation (ROP used only)'!$A$25),SUM(W1353:X1353),"")</f>
        <v/>
      </c>
      <c r="Z1353" s="307">
        <f>IF(OR(V1353='Data Validation (ROP used only)'!$A$25,ISBLANK(W1353),ISERROR(W1353/$I1353)),0,W1353/$I1353)</f>
        <v>0</v>
      </c>
      <c r="AA1353" s="308"/>
      <c r="AB1353" s="309" t="str" cm="1">
        <f t="array" ref="AB1353">_xlfn.IFS(AA1353="","",AA1353/I1353&gt;=2,I1353*2,AA1353/I1353&lt;2,AA1353)</f>
        <v/>
      </c>
      <c r="AC1353" s="310" t="str">
        <f t="shared" si="168"/>
        <v/>
      </c>
      <c r="AD1353" s="286"/>
      <c r="AE1353" s="305" t="str">
        <f t="shared" si="169"/>
        <v/>
      </c>
      <c r="AF1353" s="311">
        <f t="shared" si="170"/>
        <v>0</v>
      </c>
      <c r="AG1353" s="187"/>
      <c r="AH1353" s="188"/>
    </row>
    <row r="1354" spans="2:34" ht="13.8" outlineLevel="1" x14ac:dyDescent="0.25">
      <c r="B1354" s="1"/>
      <c r="C1354" s="1"/>
      <c r="D1354" s="1"/>
      <c r="E1354" s="2"/>
      <c r="F1354" s="1"/>
      <c r="G1354" s="2"/>
      <c r="H1354" s="286"/>
      <c r="I1354" s="287"/>
      <c r="J1354" s="288" t="str">
        <f t="shared" si="164"/>
        <v/>
      </c>
      <c r="K1354" s="288">
        <f t="shared" si="165"/>
        <v>0</v>
      </c>
      <c r="L1354" s="303"/>
      <c r="M1354" s="304"/>
      <c r="N1354" s="303"/>
      <c r="O1354" s="286"/>
      <c r="P1354" s="305" t="str">
        <f t="shared" si="166"/>
        <v/>
      </c>
      <c r="Q1354" s="304"/>
      <c r="R1354" s="303"/>
      <c r="S1354" s="286"/>
      <c r="T1354" s="305" t="str">
        <f t="shared" si="167"/>
        <v/>
      </c>
      <c r="U1354" s="306" t="str">
        <f t="shared" ref="U1354:U1417" si="171">IF(ISERROR(R1354/$I1354),"",R1354/$I1354)</f>
        <v/>
      </c>
      <c r="V1354" s="289"/>
      <c r="W1354" s="303"/>
      <c r="X1354" s="286"/>
      <c r="Y1354" s="305" t="str">
        <f>+IF(AND(W1354&gt;0,V1354&lt;&gt;'Data Validation (ROP used only)'!$A$25),SUM(W1354:X1354),"")</f>
        <v/>
      </c>
      <c r="Z1354" s="307">
        <f>IF(OR(V1354='Data Validation (ROP used only)'!$A$25,ISBLANK(W1354),ISERROR(W1354/$I1354)),0,W1354/$I1354)</f>
        <v>0</v>
      </c>
      <c r="AA1354" s="308"/>
      <c r="AB1354" s="309" t="str" cm="1">
        <f t="array" ref="AB1354">_xlfn.IFS(AA1354="","",AA1354/I1354&gt;=2,I1354*2,AA1354/I1354&lt;2,AA1354)</f>
        <v/>
      </c>
      <c r="AC1354" s="310" t="str">
        <f t="shared" si="168"/>
        <v/>
      </c>
      <c r="AD1354" s="286"/>
      <c r="AE1354" s="305" t="str">
        <f t="shared" si="169"/>
        <v/>
      </c>
      <c r="AF1354" s="311">
        <f t="shared" si="170"/>
        <v>0</v>
      </c>
      <c r="AG1354" s="187"/>
      <c r="AH1354" s="188"/>
    </row>
    <row r="1355" spans="2:34" ht="13.8" outlineLevel="1" x14ac:dyDescent="0.25">
      <c r="B1355" s="1"/>
      <c r="C1355" s="1"/>
      <c r="D1355" s="1"/>
      <c r="E1355" s="2"/>
      <c r="F1355" s="1"/>
      <c r="G1355" s="2"/>
      <c r="H1355" s="286"/>
      <c r="I1355" s="287"/>
      <c r="J1355" s="288" t="str">
        <f t="shared" ref="J1355:J1418" si="172">IF(ISERROR(H1355/C1355),"",H1355/C1355)</f>
        <v/>
      </c>
      <c r="K1355" s="288">
        <f t="shared" ref="K1355:K1418" si="173">IF(ISERROR(I1355/1754.5),"",I1355/1754.5)</f>
        <v>0</v>
      </c>
      <c r="L1355" s="303"/>
      <c r="M1355" s="304"/>
      <c r="N1355" s="303"/>
      <c r="O1355" s="286"/>
      <c r="P1355" s="305" t="str">
        <f t="shared" ref="P1355:P1418" si="174">+IF(N1355+O1355&gt;0,+N1355+O1355,"")</f>
        <v/>
      </c>
      <c r="Q1355" s="304"/>
      <c r="R1355" s="303"/>
      <c r="S1355" s="286"/>
      <c r="T1355" s="305" t="str">
        <f t="shared" ref="T1355:T1418" si="175">+IF((R1355+S1355)&gt;0,+R1355+S1355,"")</f>
        <v/>
      </c>
      <c r="U1355" s="306" t="str">
        <f t="shared" si="171"/>
        <v/>
      </c>
      <c r="V1355" s="289"/>
      <c r="W1355" s="303"/>
      <c r="X1355" s="286"/>
      <c r="Y1355" s="305" t="str">
        <f>+IF(AND(W1355&gt;0,V1355&lt;&gt;'Data Validation (ROP used only)'!$A$25),SUM(W1355:X1355),"")</f>
        <v/>
      </c>
      <c r="Z1355" s="307">
        <f>IF(OR(V1355='Data Validation (ROP used only)'!$A$25,ISBLANK(W1355),ISERROR(W1355/$I1355)),0,W1355/$I1355)</f>
        <v>0</v>
      </c>
      <c r="AA1355" s="308"/>
      <c r="AB1355" s="309" t="str" cm="1">
        <f t="array" ref="AB1355">_xlfn.IFS(AA1355="","",AA1355/I1355&gt;=2,I1355*2,AA1355/I1355&lt;2,AA1355)</f>
        <v/>
      </c>
      <c r="AC1355" s="310" t="str">
        <f t="shared" ref="AC1355:AC1418" si="176">IF(ISBLANK(AA1355),"",AA1355-AB1355)</f>
        <v/>
      </c>
      <c r="AD1355" s="286"/>
      <c r="AE1355" s="305" t="str">
        <f t="shared" ref="AE1355:AE1418" si="177">IF(AA1355=0,"",AA1355+AD1355)</f>
        <v/>
      </c>
      <c r="AF1355" s="311">
        <f t="shared" ref="AF1355:AF1418" si="178">IF(ISERROR(AA1355/$I1355),0,AA1355/$I1355)</f>
        <v>0</v>
      </c>
      <c r="AG1355" s="187"/>
      <c r="AH1355" s="188"/>
    </row>
    <row r="1356" spans="2:34" ht="13.8" outlineLevel="1" x14ac:dyDescent="0.25">
      <c r="B1356" s="1"/>
      <c r="C1356" s="1"/>
      <c r="D1356" s="1"/>
      <c r="E1356" s="2"/>
      <c r="F1356" s="1"/>
      <c r="G1356" s="2"/>
      <c r="H1356" s="286"/>
      <c r="I1356" s="287"/>
      <c r="J1356" s="288" t="str">
        <f t="shared" si="172"/>
        <v/>
      </c>
      <c r="K1356" s="288">
        <f t="shared" si="173"/>
        <v>0</v>
      </c>
      <c r="L1356" s="303"/>
      <c r="M1356" s="304"/>
      <c r="N1356" s="303"/>
      <c r="O1356" s="286"/>
      <c r="P1356" s="305" t="str">
        <f t="shared" si="174"/>
        <v/>
      </c>
      <c r="Q1356" s="304"/>
      <c r="R1356" s="303"/>
      <c r="S1356" s="286"/>
      <c r="T1356" s="305" t="str">
        <f t="shared" si="175"/>
        <v/>
      </c>
      <c r="U1356" s="306" t="str">
        <f t="shared" si="171"/>
        <v/>
      </c>
      <c r="V1356" s="289"/>
      <c r="W1356" s="303"/>
      <c r="X1356" s="286"/>
      <c r="Y1356" s="305" t="str">
        <f>+IF(AND(W1356&gt;0,V1356&lt;&gt;'Data Validation (ROP used only)'!$A$25),SUM(W1356:X1356),"")</f>
        <v/>
      </c>
      <c r="Z1356" s="307">
        <f>IF(OR(V1356='Data Validation (ROP used only)'!$A$25,ISBLANK(W1356),ISERROR(W1356/$I1356)),0,W1356/$I1356)</f>
        <v>0</v>
      </c>
      <c r="AA1356" s="308"/>
      <c r="AB1356" s="309" t="str" cm="1">
        <f t="array" ref="AB1356">_xlfn.IFS(AA1356="","",AA1356/I1356&gt;=2,I1356*2,AA1356/I1356&lt;2,AA1356)</f>
        <v/>
      </c>
      <c r="AC1356" s="310" t="str">
        <f t="shared" si="176"/>
        <v/>
      </c>
      <c r="AD1356" s="286"/>
      <c r="AE1356" s="305" t="str">
        <f t="shared" si="177"/>
        <v/>
      </c>
      <c r="AF1356" s="311">
        <f t="shared" si="178"/>
        <v>0</v>
      </c>
      <c r="AG1356" s="187"/>
      <c r="AH1356" s="188"/>
    </row>
    <row r="1357" spans="2:34" ht="13.8" outlineLevel="1" x14ac:dyDescent="0.25">
      <c r="B1357" s="1"/>
      <c r="C1357" s="1"/>
      <c r="D1357" s="1"/>
      <c r="E1357" s="2"/>
      <c r="F1357" s="1"/>
      <c r="G1357" s="2"/>
      <c r="H1357" s="286"/>
      <c r="I1357" s="287"/>
      <c r="J1357" s="288" t="str">
        <f t="shared" si="172"/>
        <v/>
      </c>
      <c r="K1357" s="288">
        <f t="shared" si="173"/>
        <v>0</v>
      </c>
      <c r="L1357" s="303"/>
      <c r="M1357" s="304"/>
      <c r="N1357" s="303"/>
      <c r="O1357" s="286"/>
      <c r="P1357" s="305" t="str">
        <f t="shared" si="174"/>
        <v/>
      </c>
      <c r="Q1357" s="304"/>
      <c r="R1357" s="303"/>
      <c r="S1357" s="286"/>
      <c r="T1357" s="305" t="str">
        <f t="shared" si="175"/>
        <v/>
      </c>
      <c r="U1357" s="306" t="str">
        <f t="shared" si="171"/>
        <v/>
      </c>
      <c r="V1357" s="289"/>
      <c r="W1357" s="303"/>
      <c r="X1357" s="286"/>
      <c r="Y1357" s="305" t="str">
        <f>+IF(AND(W1357&gt;0,V1357&lt;&gt;'Data Validation (ROP used only)'!$A$25),SUM(W1357:X1357),"")</f>
        <v/>
      </c>
      <c r="Z1357" s="307">
        <f>IF(OR(V1357='Data Validation (ROP used only)'!$A$25,ISBLANK(W1357),ISERROR(W1357/$I1357)),0,W1357/$I1357)</f>
        <v>0</v>
      </c>
      <c r="AA1357" s="308"/>
      <c r="AB1357" s="309" t="str" cm="1">
        <f t="array" ref="AB1357">_xlfn.IFS(AA1357="","",AA1357/I1357&gt;=2,I1357*2,AA1357/I1357&lt;2,AA1357)</f>
        <v/>
      </c>
      <c r="AC1357" s="310" t="str">
        <f t="shared" si="176"/>
        <v/>
      </c>
      <c r="AD1357" s="286"/>
      <c r="AE1357" s="305" t="str">
        <f t="shared" si="177"/>
        <v/>
      </c>
      <c r="AF1357" s="311">
        <f t="shared" si="178"/>
        <v>0</v>
      </c>
      <c r="AG1357" s="187"/>
      <c r="AH1357" s="188"/>
    </row>
    <row r="1358" spans="2:34" ht="13.8" outlineLevel="1" x14ac:dyDescent="0.25">
      <c r="B1358" s="1"/>
      <c r="C1358" s="1"/>
      <c r="D1358" s="1"/>
      <c r="E1358" s="2"/>
      <c r="F1358" s="1"/>
      <c r="G1358" s="2"/>
      <c r="H1358" s="286"/>
      <c r="I1358" s="287"/>
      <c r="J1358" s="288" t="str">
        <f t="shared" si="172"/>
        <v/>
      </c>
      <c r="K1358" s="288">
        <f t="shared" si="173"/>
        <v>0</v>
      </c>
      <c r="L1358" s="303"/>
      <c r="M1358" s="304"/>
      <c r="N1358" s="303"/>
      <c r="O1358" s="286"/>
      <c r="P1358" s="305" t="str">
        <f t="shared" si="174"/>
        <v/>
      </c>
      <c r="Q1358" s="304"/>
      <c r="R1358" s="303"/>
      <c r="S1358" s="286"/>
      <c r="T1358" s="305" t="str">
        <f t="shared" si="175"/>
        <v/>
      </c>
      <c r="U1358" s="306" t="str">
        <f t="shared" si="171"/>
        <v/>
      </c>
      <c r="V1358" s="289"/>
      <c r="W1358" s="303"/>
      <c r="X1358" s="286"/>
      <c r="Y1358" s="305" t="str">
        <f>+IF(AND(W1358&gt;0,V1358&lt;&gt;'Data Validation (ROP used only)'!$A$25),SUM(W1358:X1358),"")</f>
        <v/>
      </c>
      <c r="Z1358" s="307">
        <f>IF(OR(V1358='Data Validation (ROP used only)'!$A$25,ISBLANK(W1358),ISERROR(W1358/$I1358)),0,W1358/$I1358)</f>
        <v>0</v>
      </c>
      <c r="AA1358" s="308"/>
      <c r="AB1358" s="309" t="str" cm="1">
        <f t="array" ref="AB1358">_xlfn.IFS(AA1358="","",AA1358/I1358&gt;=2,I1358*2,AA1358/I1358&lt;2,AA1358)</f>
        <v/>
      </c>
      <c r="AC1358" s="310" t="str">
        <f t="shared" si="176"/>
        <v/>
      </c>
      <c r="AD1358" s="286"/>
      <c r="AE1358" s="305" t="str">
        <f t="shared" si="177"/>
        <v/>
      </c>
      <c r="AF1358" s="311">
        <f t="shared" si="178"/>
        <v>0</v>
      </c>
      <c r="AG1358" s="187"/>
      <c r="AH1358" s="188"/>
    </row>
    <row r="1359" spans="2:34" ht="13.8" outlineLevel="1" x14ac:dyDescent="0.25">
      <c r="B1359" s="1"/>
      <c r="C1359" s="1"/>
      <c r="D1359" s="1"/>
      <c r="E1359" s="2"/>
      <c r="F1359" s="1"/>
      <c r="G1359" s="2"/>
      <c r="H1359" s="286"/>
      <c r="I1359" s="287"/>
      <c r="J1359" s="288" t="str">
        <f t="shared" si="172"/>
        <v/>
      </c>
      <c r="K1359" s="288">
        <f t="shared" si="173"/>
        <v>0</v>
      </c>
      <c r="L1359" s="303"/>
      <c r="M1359" s="304"/>
      <c r="N1359" s="303"/>
      <c r="O1359" s="286"/>
      <c r="P1359" s="305" t="str">
        <f t="shared" si="174"/>
        <v/>
      </c>
      <c r="Q1359" s="304"/>
      <c r="R1359" s="303"/>
      <c r="S1359" s="286"/>
      <c r="T1359" s="305" t="str">
        <f t="shared" si="175"/>
        <v/>
      </c>
      <c r="U1359" s="306" t="str">
        <f t="shared" si="171"/>
        <v/>
      </c>
      <c r="V1359" s="289"/>
      <c r="W1359" s="303"/>
      <c r="X1359" s="286"/>
      <c r="Y1359" s="305" t="str">
        <f>+IF(AND(W1359&gt;0,V1359&lt;&gt;'Data Validation (ROP used only)'!$A$25),SUM(W1359:X1359),"")</f>
        <v/>
      </c>
      <c r="Z1359" s="307">
        <f>IF(OR(V1359='Data Validation (ROP used only)'!$A$25,ISBLANK(W1359),ISERROR(W1359/$I1359)),0,W1359/$I1359)</f>
        <v>0</v>
      </c>
      <c r="AA1359" s="308"/>
      <c r="AB1359" s="309" t="str" cm="1">
        <f t="array" ref="AB1359">_xlfn.IFS(AA1359="","",AA1359/I1359&gt;=2,I1359*2,AA1359/I1359&lt;2,AA1359)</f>
        <v/>
      </c>
      <c r="AC1359" s="310" t="str">
        <f t="shared" si="176"/>
        <v/>
      </c>
      <c r="AD1359" s="286"/>
      <c r="AE1359" s="305" t="str">
        <f t="shared" si="177"/>
        <v/>
      </c>
      <c r="AF1359" s="311">
        <f t="shared" si="178"/>
        <v>0</v>
      </c>
      <c r="AG1359" s="187"/>
      <c r="AH1359" s="188"/>
    </row>
    <row r="1360" spans="2:34" ht="13.8" outlineLevel="1" x14ac:dyDescent="0.25">
      <c r="B1360" s="1"/>
      <c r="C1360" s="1"/>
      <c r="D1360" s="1"/>
      <c r="E1360" s="2"/>
      <c r="F1360" s="1"/>
      <c r="G1360" s="2"/>
      <c r="H1360" s="286"/>
      <c r="I1360" s="287"/>
      <c r="J1360" s="288" t="str">
        <f t="shared" si="172"/>
        <v/>
      </c>
      <c r="K1360" s="288">
        <f t="shared" si="173"/>
        <v>0</v>
      </c>
      <c r="L1360" s="303"/>
      <c r="M1360" s="304"/>
      <c r="N1360" s="303"/>
      <c r="O1360" s="286"/>
      <c r="P1360" s="305" t="str">
        <f t="shared" si="174"/>
        <v/>
      </c>
      <c r="Q1360" s="304"/>
      <c r="R1360" s="303"/>
      <c r="S1360" s="286"/>
      <c r="T1360" s="305" t="str">
        <f t="shared" si="175"/>
        <v/>
      </c>
      <c r="U1360" s="306" t="str">
        <f t="shared" si="171"/>
        <v/>
      </c>
      <c r="V1360" s="289"/>
      <c r="W1360" s="303"/>
      <c r="X1360" s="286"/>
      <c r="Y1360" s="305" t="str">
        <f>+IF(AND(W1360&gt;0,V1360&lt;&gt;'Data Validation (ROP used only)'!$A$25),SUM(W1360:X1360),"")</f>
        <v/>
      </c>
      <c r="Z1360" s="307">
        <f>IF(OR(V1360='Data Validation (ROP used only)'!$A$25,ISBLANK(W1360),ISERROR(W1360/$I1360)),0,W1360/$I1360)</f>
        <v>0</v>
      </c>
      <c r="AA1360" s="308"/>
      <c r="AB1360" s="309" t="str" cm="1">
        <f t="array" ref="AB1360">_xlfn.IFS(AA1360="","",AA1360/I1360&gt;=2,I1360*2,AA1360/I1360&lt;2,AA1360)</f>
        <v/>
      </c>
      <c r="AC1360" s="310" t="str">
        <f t="shared" si="176"/>
        <v/>
      </c>
      <c r="AD1360" s="286"/>
      <c r="AE1360" s="305" t="str">
        <f t="shared" si="177"/>
        <v/>
      </c>
      <c r="AF1360" s="311">
        <f t="shared" si="178"/>
        <v>0</v>
      </c>
      <c r="AG1360" s="187"/>
      <c r="AH1360" s="188"/>
    </row>
    <row r="1361" spans="2:34" ht="13.8" outlineLevel="1" x14ac:dyDescent="0.25">
      <c r="B1361" s="1"/>
      <c r="C1361" s="1"/>
      <c r="D1361" s="1"/>
      <c r="E1361" s="2"/>
      <c r="F1361" s="1"/>
      <c r="G1361" s="2"/>
      <c r="H1361" s="286"/>
      <c r="I1361" s="287"/>
      <c r="J1361" s="288" t="str">
        <f t="shared" si="172"/>
        <v/>
      </c>
      <c r="K1361" s="288">
        <f t="shared" si="173"/>
        <v>0</v>
      </c>
      <c r="L1361" s="303"/>
      <c r="M1361" s="304"/>
      <c r="N1361" s="303"/>
      <c r="O1361" s="286"/>
      <c r="P1361" s="305" t="str">
        <f t="shared" si="174"/>
        <v/>
      </c>
      <c r="Q1361" s="304"/>
      <c r="R1361" s="303"/>
      <c r="S1361" s="286"/>
      <c r="T1361" s="305" t="str">
        <f t="shared" si="175"/>
        <v/>
      </c>
      <c r="U1361" s="306" t="str">
        <f t="shared" si="171"/>
        <v/>
      </c>
      <c r="V1361" s="289"/>
      <c r="W1361" s="303"/>
      <c r="X1361" s="286"/>
      <c r="Y1361" s="305" t="str">
        <f>+IF(AND(W1361&gt;0,V1361&lt;&gt;'Data Validation (ROP used only)'!$A$25),SUM(W1361:X1361),"")</f>
        <v/>
      </c>
      <c r="Z1361" s="307">
        <f>IF(OR(V1361='Data Validation (ROP used only)'!$A$25,ISBLANK(W1361),ISERROR(W1361/$I1361)),0,W1361/$I1361)</f>
        <v>0</v>
      </c>
      <c r="AA1361" s="308"/>
      <c r="AB1361" s="309" t="str" cm="1">
        <f t="array" ref="AB1361">_xlfn.IFS(AA1361="","",AA1361/I1361&gt;=2,I1361*2,AA1361/I1361&lt;2,AA1361)</f>
        <v/>
      </c>
      <c r="AC1361" s="310" t="str">
        <f t="shared" si="176"/>
        <v/>
      </c>
      <c r="AD1361" s="286"/>
      <c r="AE1361" s="305" t="str">
        <f t="shared" si="177"/>
        <v/>
      </c>
      <c r="AF1361" s="311">
        <f t="shared" si="178"/>
        <v>0</v>
      </c>
      <c r="AG1361" s="187"/>
      <c r="AH1361" s="188"/>
    </row>
    <row r="1362" spans="2:34" ht="13.8" outlineLevel="1" x14ac:dyDescent="0.25">
      <c r="B1362" s="1"/>
      <c r="C1362" s="1"/>
      <c r="D1362" s="1"/>
      <c r="E1362" s="2"/>
      <c r="F1362" s="1"/>
      <c r="G1362" s="2"/>
      <c r="H1362" s="286"/>
      <c r="I1362" s="287"/>
      <c r="J1362" s="288" t="str">
        <f t="shared" si="172"/>
        <v/>
      </c>
      <c r="K1362" s="288">
        <f t="shared" si="173"/>
        <v>0</v>
      </c>
      <c r="L1362" s="303"/>
      <c r="M1362" s="304"/>
      <c r="N1362" s="303"/>
      <c r="O1362" s="286"/>
      <c r="P1362" s="305" t="str">
        <f t="shared" si="174"/>
        <v/>
      </c>
      <c r="Q1362" s="304"/>
      <c r="R1362" s="303"/>
      <c r="S1362" s="286"/>
      <c r="T1362" s="305" t="str">
        <f t="shared" si="175"/>
        <v/>
      </c>
      <c r="U1362" s="306" t="str">
        <f t="shared" si="171"/>
        <v/>
      </c>
      <c r="V1362" s="289"/>
      <c r="W1362" s="303"/>
      <c r="X1362" s="286"/>
      <c r="Y1362" s="305" t="str">
        <f>+IF(AND(W1362&gt;0,V1362&lt;&gt;'Data Validation (ROP used only)'!$A$25),SUM(W1362:X1362),"")</f>
        <v/>
      </c>
      <c r="Z1362" s="307">
        <f>IF(OR(V1362='Data Validation (ROP used only)'!$A$25,ISBLANK(W1362),ISERROR(W1362/$I1362)),0,W1362/$I1362)</f>
        <v>0</v>
      </c>
      <c r="AA1362" s="308"/>
      <c r="AB1362" s="309" t="str" cm="1">
        <f t="array" ref="AB1362">_xlfn.IFS(AA1362="","",AA1362/I1362&gt;=2,I1362*2,AA1362/I1362&lt;2,AA1362)</f>
        <v/>
      </c>
      <c r="AC1362" s="310" t="str">
        <f t="shared" si="176"/>
        <v/>
      </c>
      <c r="AD1362" s="286"/>
      <c r="AE1362" s="305" t="str">
        <f t="shared" si="177"/>
        <v/>
      </c>
      <c r="AF1362" s="311">
        <f t="shared" si="178"/>
        <v>0</v>
      </c>
      <c r="AG1362" s="187"/>
      <c r="AH1362" s="188"/>
    </row>
    <row r="1363" spans="2:34" ht="13.8" outlineLevel="1" x14ac:dyDescent="0.25">
      <c r="B1363" s="1"/>
      <c r="C1363" s="1"/>
      <c r="D1363" s="1"/>
      <c r="E1363" s="2"/>
      <c r="F1363" s="1"/>
      <c r="G1363" s="2"/>
      <c r="H1363" s="286"/>
      <c r="I1363" s="287"/>
      <c r="J1363" s="288" t="str">
        <f t="shared" si="172"/>
        <v/>
      </c>
      <c r="K1363" s="288">
        <f t="shared" si="173"/>
        <v>0</v>
      </c>
      <c r="L1363" s="303"/>
      <c r="M1363" s="304"/>
      <c r="N1363" s="303"/>
      <c r="O1363" s="286"/>
      <c r="P1363" s="305" t="str">
        <f t="shared" si="174"/>
        <v/>
      </c>
      <c r="Q1363" s="304"/>
      <c r="R1363" s="303"/>
      <c r="S1363" s="286"/>
      <c r="T1363" s="305" t="str">
        <f t="shared" si="175"/>
        <v/>
      </c>
      <c r="U1363" s="306" t="str">
        <f t="shared" si="171"/>
        <v/>
      </c>
      <c r="V1363" s="289"/>
      <c r="W1363" s="303"/>
      <c r="X1363" s="286"/>
      <c r="Y1363" s="305" t="str">
        <f>+IF(AND(W1363&gt;0,V1363&lt;&gt;'Data Validation (ROP used only)'!$A$25),SUM(W1363:X1363),"")</f>
        <v/>
      </c>
      <c r="Z1363" s="307">
        <f>IF(OR(V1363='Data Validation (ROP used only)'!$A$25,ISBLANK(W1363),ISERROR(W1363/$I1363)),0,W1363/$I1363)</f>
        <v>0</v>
      </c>
      <c r="AA1363" s="308"/>
      <c r="AB1363" s="309" t="str" cm="1">
        <f t="array" ref="AB1363">_xlfn.IFS(AA1363="","",AA1363/I1363&gt;=2,I1363*2,AA1363/I1363&lt;2,AA1363)</f>
        <v/>
      </c>
      <c r="AC1363" s="310" t="str">
        <f t="shared" si="176"/>
        <v/>
      </c>
      <c r="AD1363" s="286"/>
      <c r="AE1363" s="305" t="str">
        <f t="shared" si="177"/>
        <v/>
      </c>
      <c r="AF1363" s="311">
        <f t="shared" si="178"/>
        <v>0</v>
      </c>
      <c r="AG1363" s="187"/>
      <c r="AH1363" s="188"/>
    </row>
    <row r="1364" spans="2:34" ht="13.8" outlineLevel="1" x14ac:dyDescent="0.25">
      <c r="B1364" s="1"/>
      <c r="C1364" s="1"/>
      <c r="D1364" s="1"/>
      <c r="E1364" s="2"/>
      <c r="F1364" s="1"/>
      <c r="G1364" s="2"/>
      <c r="H1364" s="286"/>
      <c r="I1364" s="287"/>
      <c r="J1364" s="288" t="str">
        <f t="shared" si="172"/>
        <v/>
      </c>
      <c r="K1364" s="288">
        <f t="shared" si="173"/>
        <v>0</v>
      </c>
      <c r="L1364" s="303"/>
      <c r="M1364" s="304"/>
      <c r="N1364" s="303"/>
      <c r="O1364" s="286"/>
      <c r="P1364" s="305" t="str">
        <f t="shared" si="174"/>
        <v/>
      </c>
      <c r="Q1364" s="304"/>
      <c r="R1364" s="303"/>
      <c r="S1364" s="286"/>
      <c r="T1364" s="305" t="str">
        <f t="shared" si="175"/>
        <v/>
      </c>
      <c r="U1364" s="306" t="str">
        <f t="shared" si="171"/>
        <v/>
      </c>
      <c r="V1364" s="289"/>
      <c r="W1364" s="303"/>
      <c r="X1364" s="286"/>
      <c r="Y1364" s="305" t="str">
        <f>+IF(AND(W1364&gt;0,V1364&lt;&gt;'Data Validation (ROP used only)'!$A$25),SUM(W1364:X1364),"")</f>
        <v/>
      </c>
      <c r="Z1364" s="307">
        <f>IF(OR(V1364='Data Validation (ROP used only)'!$A$25,ISBLANK(W1364),ISERROR(W1364/$I1364)),0,W1364/$I1364)</f>
        <v>0</v>
      </c>
      <c r="AA1364" s="308"/>
      <c r="AB1364" s="309" t="str" cm="1">
        <f t="array" ref="AB1364">_xlfn.IFS(AA1364="","",AA1364/I1364&gt;=2,I1364*2,AA1364/I1364&lt;2,AA1364)</f>
        <v/>
      </c>
      <c r="AC1364" s="310" t="str">
        <f t="shared" si="176"/>
        <v/>
      </c>
      <c r="AD1364" s="286"/>
      <c r="AE1364" s="305" t="str">
        <f t="shared" si="177"/>
        <v/>
      </c>
      <c r="AF1364" s="311">
        <f t="shared" si="178"/>
        <v>0</v>
      </c>
      <c r="AG1364" s="187"/>
      <c r="AH1364" s="188"/>
    </row>
    <row r="1365" spans="2:34" ht="13.8" outlineLevel="1" x14ac:dyDescent="0.25">
      <c r="B1365" s="1"/>
      <c r="C1365" s="1"/>
      <c r="D1365" s="1"/>
      <c r="E1365" s="2"/>
      <c r="F1365" s="1"/>
      <c r="G1365" s="2"/>
      <c r="H1365" s="286"/>
      <c r="I1365" s="287"/>
      <c r="J1365" s="288" t="str">
        <f t="shared" si="172"/>
        <v/>
      </c>
      <c r="K1365" s="288">
        <f t="shared" si="173"/>
        <v>0</v>
      </c>
      <c r="L1365" s="303"/>
      <c r="M1365" s="304"/>
      <c r="N1365" s="303"/>
      <c r="O1365" s="286"/>
      <c r="P1365" s="305" t="str">
        <f t="shared" si="174"/>
        <v/>
      </c>
      <c r="Q1365" s="304"/>
      <c r="R1365" s="303"/>
      <c r="S1365" s="286"/>
      <c r="T1365" s="305" t="str">
        <f t="shared" si="175"/>
        <v/>
      </c>
      <c r="U1365" s="306" t="str">
        <f t="shared" si="171"/>
        <v/>
      </c>
      <c r="V1365" s="289"/>
      <c r="W1365" s="303"/>
      <c r="X1365" s="286"/>
      <c r="Y1365" s="305" t="str">
        <f>+IF(AND(W1365&gt;0,V1365&lt;&gt;'Data Validation (ROP used only)'!$A$25),SUM(W1365:X1365),"")</f>
        <v/>
      </c>
      <c r="Z1365" s="307">
        <f>IF(OR(V1365='Data Validation (ROP used only)'!$A$25,ISBLANK(W1365),ISERROR(W1365/$I1365)),0,W1365/$I1365)</f>
        <v>0</v>
      </c>
      <c r="AA1365" s="308"/>
      <c r="AB1365" s="309" t="str" cm="1">
        <f t="array" ref="AB1365">_xlfn.IFS(AA1365="","",AA1365/I1365&gt;=2,I1365*2,AA1365/I1365&lt;2,AA1365)</f>
        <v/>
      </c>
      <c r="AC1365" s="310" t="str">
        <f t="shared" si="176"/>
        <v/>
      </c>
      <c r="AD1365" s="286"/>
      <c r="AE1365" s="305" t="str">
        <f t="shared" si="177"/>
        <v/>
      </c>
      <c r="AF1365" s="311">
        <f t="shared" si="178"/>
        <v>0</v>
      </c>
      <c r="AG1365" s="187"/>
      <c r="AH1365" s="188"/>
    </row>
    <row r="1366" spans="2:34" ht="13.8" outlineLevel="1" x14ac:dyDescent="0.25">
      <c r="B1366" s="1"/>
      <c r="C1366" s="1"/>
      <c r="D1366" s="1"/>
      <c r="E1366" s="2"/>
      <c r="F1366" s="1"/>
      <c r="G1366" s="2"/>
      <c r="H1366" s="286"/>
      <c r="I1366" s="287"/>
      <c r="J1366" s="288" t="str">
        <f t="shared" si="172"/>
        <v/>
      </c>
      <c r="K1366" s="288">
        <f t="shared" si="173"/>
        <v>0</v>
      </c>
      <c r="L1366" s="303"/>
      <c r="M1366" s="304"/>
      <c r="N1366" s="303"/>
      <c r="O1366" s="286"/>
      <c r="P1366" s="305" t="str">
        <f t="shared" si="174"/>
        <v/>
      </c>
      <c r="Q1366" s="304"/>
      <c r="R1366" s="303"/>
      <c r="S1366" s="286"/>
      <c r="T1366" s="305" t="str">
        <f t="shared" si="175"/>
        <v/>
      </c>
      <c r="U1366" s="306" t="str">
        <f t="shared" si="171"/>
        <v/>
      </c>
      <c r="V1366" s="289"/>
      <c r="W1366" s="303"/>
      <c r="X1366" s="286"/>
      <c r="Y1366" s="305" t="str">
        <f>+IF(AND(W1366&gt;0,V1366&lt;&gt;'Data Validation (ROP used only)'!$A$25),SUM(W1366:X1366),"")</f>
        <v/>
      </c>
      <c r="Z1366" s="307">
        <f>IF(OR(V1366='Data Validation (ROP used only)'!$A$25,ISBLANK(W1366),ISERROR(W1366/$I1366)),0,W1366/$I1366)</f>
        <v>0</v>
      </c>
      <c r="AA1366" s="308"/>
      <c r="AB1366" s="309" t="str" cm="1">
        <f t="array" ref="AB1366">_xlfn.IFS(AA1366="","",AA1366/I1366&gt;=2,I1366*2,AA1366/I1366&lt;2,AA1366)</f>
        <v/>
      </c>
      <c r="AC1366" s="310" t="str">
        <f t="shared" si="176"/>
        <v/>
      </c>
      <c r="AD1366" s="286"/>
      <c r="AE1366" s="305" t="str">
        <f t="shared" si="177"/>
        <v/>
      </c>
      <c r="AF1366" s="311">
        <f t="shared" si="178"/>
        <v>0</v>
      </c>
      <c r="AG1366" s="187"/>
      <c r="AH1366" s="188"/>
    </row>
    <row r="1367" spans="2:34" ht="13.8" outlineLevel="1" x14ac:dyDescent="0.25">
      <c r="B1367" s="1"/>
      <c r="C1367" s="1"/>
      <c r="D1367" s="1"/>
      <c r="E1367" s="2"/>
      <c r="F1367" s="1"/>
      <c r="G1367" s="2"/>
      <c r="H1367" s="286"/>
      <c r="I1367" s="287"/>
      <c r="J1367" s="288" t="str">
        <f t="shared" si="172"/>
        <v/>
      </c>
      <c r="K1367" s="288">
        <f t="shared" si="173"/>
        <v>0</v>
      </c>
      <c r="L1367" s="303"/>
      <c r="M1367" s="304"/>
      <c r="N1367" s="303"/>
      <c r="O1367" s="286"/>
      <c r="P1367" s="305" t="str">
        <f t="shared" si="174"/>
        <v/>
      </c>
      <c r="Q1367" s="304"/>
      <c r="R1367" s="303"/>
      <c r="S1367" s="286"/>
      <c r="T1367" s="305" t="str">
        <f t="shared" si="175"/>
        <v/>
      </c>
      <c r="U1367" s="306" t="str">
        <f t="shared" si="171"/>
        <v/>
      </c>
      <c r="V1367" s="289"/>
      <c r="W1367" s="303"/>
      <c r="X1367" s="286"/>
      <c r="Y1367" s="305" t="str">
        <f>+IF(AND(W1367&gt;0,V1367&lt;&gt;'Data Validation (ROP used only)'!$A$25),SUM(W1367:X1367),"")</f>
        <v/>
      </c>
      <c r="Z1367" s="307">
        <f>IF(OR(V1367='Data Validation (ROP used only)'!$A$25,ISBLANK(W1367),ISERROR(W1367/$I1367)),0,W1367/$I1367)</f>
        <v>0</v>
      </c>
      <c r="AA1367" s="308"/>
      <c r="AB1367" s="309" t="str" cm="1">
        <f t="array" ref="AB1367">_xlfn.IFS(AA1367="","",AA1367/I1367&gt;=2,I1367*2,AA1367/I1367&lt;2,AA1367)</f>
        <v/>
      </c>
      <c r="AC1367" s="310" t="str">
        <f t="shared" si="176"/>
        <v/>
      </c>
      <c r="AD1367" s="286"/>
      <c r="AE1367" s="305" t="str">
        <f t="shared" si="177"/>
        <v/>
      </c>
      <c r="AF1367" s="311">
        <f t="shared" si="178"/>
        <v>0</v>
      </c>
      <c r="AG1367" s="187"/>
      <c r="AH1367" s="188"/>
    </row>
    <row r="1368" spans="2:34" ht="13.8" outlineLevel="1" x14ac:dyDescent="0.25">
      <c r="B1368" s="1"/>
      <c r="C1368" s="1"/>
      <c r="D1368" s="1"/>
      <c r="E1368" s="2"/>
      <c r="F1368" s="1"/>
      <c r="G1368" s="2"/>
      <c r="H1368" s="286"/>
      <c r="I1368" s="287"/>
      <c r="J1368" s="288" t="str">
        <f t="shared" si="172"/>
        <v/>
      </c>
      <c r="K1368" s="288">
        <f t="shared" si="173"/>
        <v>0</v>
      </c>
      <c r="L1368" s="303"/>
      <c r="M1368" s="304"/>
      <c r="N1368" s="303"/>
      <c r="O1368" s="286"/>
      <c r="P1368" s="305" t="str">
        <f t="shared" si="174"/>
        <v/>
      </c>
      <c r="Q1368" s="304"/>
      <c r="R1368" s="303"/>
      <c r="S1368" s="286"/>
      <c r="T1368" s="305" t="str">
        <f t="shared" si="175"/>
        <v/>
      </c>
      <c r="U1368" s="306" t="str">
        <f t="shared" si="171"/>
        <v/>
      </c>
      <c r="V1368" s="289"/>
      <c r="W1368" s="303"/>
      <c r="X1368" s="286"/>
      <c r="Y1368" s="305" t="str">
        <f>+IF(AND(W1368&gt;0,V1368&lt;&gt;'Data Validation (ROP used only)'!$A$25),SUM(W1368:X1368),"")</f>
        <v/>
      </c>
      <c r="Z1368" s="307">
        <f>IF(OR(V1368='Data Validation (ROP used only)'!$A$25,ISBLANK(W1368),ISERROR(W1368/$I1368)),0,W1368/$I1368)</f>
        <v>0</v>
      </c>
      <c r="AA1368" s="308"/>
      <c r="AB1368" s="309" t="str" cm="1">
        <f t="array" ref="AB1368">_xlfn.IFS(AA1368="","",AA1368/I1368&gt;=2,I1368*2,AA1368/I1368&lt;2,AA1368)</f>
        <v/>
      </c>
      <c r="AC1368" s="310" t="str">
        <f t="shared" si="176"/>
        <v/>
      </c>
      <c r="AD1368" s="286"/>
      <c r="AE1368" s="305" t="str">
        <f t="shared" si="177"/>
        <v/>
      </c>
      <c r="AF1368" s="311">
        <f t="shared" si="178"/>
        <v>0</v>
      </c>
      <c r="AG1368" s="187"/>
      <c r="AH1368" s="188"/>
    </row>
    <row r="1369" spans="2:34" ht="13.8" outlineLevel="1" x14ac:dyDescent="0.25">
      <c r="B1369" s="1"/>
      <c r="C1369" s="1"/>
      <c r="D1369" s="1"/>
      <c r="E1369" s="2"/>
      <c r="F1369" s="1"/>
      <c r="G1369" s="2"/>
      <c r="H1369" s="286"/>
      <c r="I1369" s="287"/>
      <c r="J1369" s="288" t="str">
        <f t="shared" si="172"/>
        <v/>
      </c>
      <c r="K1369" s="288">
        <f t="shared" si="173"/>
        <v>0</v>
      </c>
      <c r="L1369" s="303"/>
      <c r="M1369" s="304"/>
      <c r="N1369" s="303"/>
      <c r="O1369" s="286"/>
      <c r="P1369" s="305" t="str">
        <f t="shared" si="174"/>
        <v/>
      </c>
      <c r="Q1369" s="304"/>
      <c r="R1369" s="303"/>
      <c r="S1369" s="286"/>
      <c r="T1369" s="305" t="str">
        <f t="shared" si="175"/>
        <v/>
      </c>
      <c r="U1369" s="306" t="str">
        <f t="shared" si="171"/>
        <v/>
      </c>
      <c r="V1369" s="289"/>
      <c r="W1369" s="303"/>
      <c r="X1369" s="286"/>
      <c r="Y1369" s="305" t="str">
        <f>+IF(AND(W1369&gt;0,V1369&lt;&gt;'Data Validation (ROP used only)'!$A$25),SUM(W1369:X1369),"")</f>
        <v/>
      </c>
      <c r="Z1369" s="307">
        <f>IF(OR(V1369='Data Validation (ROP used only)'!$A$25,ISBLANK(W1369),ISERROR(W1369/$I1369)),0,W1369/$I1369)</f>
        <v>0</v>
      </c>
      <c r="AA1369" s="308"/>
      <c r="AB1369" s="309" t="str" cm="1">
        <f t="array" ref="AB1369">_xlfn.IFS(AA1369="","",AA1369/I1369&gt;=2,I1369*2,AA1369/I1369&lt;2,AA1369)</f>
        <v/>
      </c>
      <c r="AC1369" s="310" t="str">
        <f t="shared" si="176"/>
        <v/>
      </c>
      <c r="AD1369" s="286"/>
      <c r="AE1369" s="305" t="str">
        <f t="shared" si="177"/>
        <v/>
      </c>
      <c r="AF1369" s="311">
        <f t="shared" si="178"/>
        <v>0</v>
      </c>
      <c r="AG1369" s="187"/>
      <c r="AH1369" s="188"/>
    </row>
    <row r="1370" spans="2:34" ht="13.8" outlineLevel="1" x14ac:dyDescent="0.25">
      <c r="B1370" s="1"/>
      <c r="C1370" s="1"/>
      <c r="D1370" s="1"/>
      <c r="E1370" s="2"/>
      <c r="F1370" s="1"/>
      <c r="G1370" s="2"/>
      <c r="H1370" s="286"/>
      <c r="I1370" s="287"/>
      <c r="J1370" s="288" t="str">
        <f t="shared" si="172"/>
        <v/>
      </c>
      <c r="K1370" s="288">
        <f t="shared" si="173"/>
        <v>0</v>
      </c>
      <c r="L1370" s="303"/>
      <c r="M1370" s="304"/>
      <c r="N1370" s="303"/>
      <c r="O1370" s="286"/>
      <c r="P1370" s="305" t="str">
        <f t="shared" si="174"/>
        <v/>
      </c>
      <c r="Q1370" s="304"/>
      <c r="R1370" s="303"/>
      <c r="S1370" s="286"/>
      <c r="T1370" s="305" t="str">
        <f t="shared" si="175"/>
        <v/>
      </c>
      <c r="U1370" s="306" t="str">
        <f t="shared" si="171"/>
        <v/>
      </c>
      <c r="V1370" s="289"/>
      <c r="W1370" s="303"/>
      <c r="X1370" s="286"/>
      <c r="Y1370" s="305" t="str">
        <f>+IF(AND(W1370&gt;0,V1370&lt;&gt;'Data Validation (ROP used only)'!$A$25),SUM(W1370:X1370),"")</f>
        <v/>
      </c>
      <c r="Z1370" s="307">
        <f>IF(OR(V1370='Data Validation (ROP used only)'!$A$25,ISBLANK(W1370),ISERROR(W1370/$I1370)),0,W1370/$I1370)</f>
        <v>0</v>
      </c>
      <c r="AA1370" s="308"/>
      <c r="AB1370" s="309" t="str" cm="1">
        <f t="array" ref="AB1370">_xlfn.IFS(AA1370="","",AA1370/I1370&gt;=2,I1370*2,AA1370/I1370&lt;2,AA1370)</f>
        <v/>
      </c>
      <c r="AC1370" s="310" t="str">
        <f t="shared" si="176"/>
        <v/>
      </c>
      <c r="AD1370" s="286"/>
      <c r="AE1370" s="305" t="str">
        <f t="shared" si="177"/>
        <v/>
      </c>
      <c r="AF1370" s="311">
        <f t="shared" si="178"/>
        <v>0</v>
      </c>
      <c r="AG1370" s="187"/>
      <c r="AH1370" s="188"/>
    </row>
    <row r="1371" spans="2:34" ht="13.8" outlineLevel="1" x14ac:dyDescent="0.25">
      <c r="B1371" s="1"/>
      <c r="C1371" s="1"/>
      <c r="D1371" s="1"/>
      <c r="E1371" s="2"/>
      <c r="F1371" s="1"/>
      <c r="G1371" s="2"/>
      <c r="H1371" s="286"/>
      <c r="I1371" s="287"/>
      <c r="J1371" s="288" t="str">
        <f t="shared" si="172"/>
        <v/>
      </c>
      <c r="K1371" s="288">
        <f t="shared" si="173"/>
        <v>0</v>
      </c>
      <c r="L1371" s="303"/>
      <c r="M1371" s="304"/>
      <c r="N1371" s="303"/>
      <c r="O1371" s="286"/>
      <c r="P1371" s="305" t="str">
        <f t="shared" si="174"/>
        <v/>
      </c>
      <c r="Q1371" s="304"/>
      <c r="R1371" s="303"/>
      <c r="S1371" s="286"/>
      <c r="T1371" s="305" t="str">
        <f t="shared" si="175"/>
        <v/>
      </c>
      <c r="U1371" s="306" t="str">
        <f t="shared" si="171"/>
        <v/>
      </c>
      <c r="V1371" s="289"/>
      <c r="W1371" s="303"/>
      <c r="X1371" s="286"/>
      <c r="Y1371" s="305" t="str">
        <f>+IF(AND(W1371&gt;0,V1371&lt;&gt;'Data Validation (ROP used only)'!$A$25),SUM(W1371:X1371),"")</f>
        <v/>
      </c>
      <c r="Z1371" s="307">
        <f>IF(OR(V1371='Data Validation (ROP used only)'!$A$25,ISBLANK(W1371),ISERROR(W1371/$I1371)),0,W1371/$I1371)</f>
        <v>0</v>
      </c>
      <c r="AA1371" s="308"/>
      <c r="AB1371" s="309" t="str" cm="1">
        <f t="array" ref="AB1371">_xlfn.IFS(AA1371="","",AA1371/I1371&gt;=2,I1371*2,AA1371/I1371&lt;2,AA1371)</f>
        <v/>
      </c>
      <c r="AC1371" s="310" t="str">
        <f t="shared" si="176"/>
        <v/>
      </c>
      <c r="AD1371" s="286"/>
      <c r="AE1371" s="305" t="str">
        <f t="shared" si="177"/>
        <v/>
      </c>
      <c r="AF1371" s="311">
        <f t="shared" si="178"/>
        <v>0</v>
      </c>
      <c r="AG1371" s="187"/>
      <c r="AH1371" s="188"/>
    </row>
    <row r="1372" spans="2:34" ht="13.8" outlineLevel="1" x14ac:dyDescent="0.25">
      <c r="B1372" s="1"/>
      <c r="C1372" s="1"/>
      <c r="D1372" s="1"/>
      <c r="E1372" s="2"/>
      <c r="F1372" s="1"/>
      <c r="G1372" s="2"/>
      <c r="H1372" s="286"/>
      <c r="I1372" s="287"/>
      <c r="J1372" s="288" t="str">
        <f t="shared" si="172"/>
        <v/>
      </c>
      <c r="K1372" s="288">
        <f t="shared" si="173"/>
        <v>0</v>
      </c>
      <c r="L1372" s="303"/>
      <c r="M1372" s="304"/>
      <c r="N1372" s="303"/>
      <c r="O1372" s="286"/>
      <c r="P1372" s="305" t="str">
        <f t="shared" si="174"/>
        <v/>
      </c>
      <c r="Q1372" s="304"/>
      <c r="R1372" s="303"/>
      <c r="S1372" s="286"/>
      <c r="T1372" s="305" t="str">
        <f t="shared" si="175"/>
        <v/>
      </c>
      <c r="U1372" s="306" t="str">
        <f t="shared" si="171"/>
        <v/>
      </c>
      <c r="V1372" s="289"/>
      <c r="W1372" s="303"/>
      <c r="X1372" s="286"/>
      <c r="Y1372" s="305" t="str">
        <f>+IF(AND(W1372&gt;0,V1372&lt;&gt;'Data Validation (ROP used only)'!$A$25),SUM(W1372:X1372),"")</f>
        <v/>
      </c>
      <c r="Z1372" s="307">
        <f>IF(OR(V1372='Data Validation (ROP used only)'!$A$25,ISBLANK(W1372),ISERROR(W1372/$I1372)),0,W1372/$I1372)</f>
        <v>0</v>
      </c>
      <c r="AA1372" s="308"/>
      <c r="AB1372" s="309" t="str" cm="1">
        <f t="array" ref="AB1372">_xlfn.IFS(AA1372="","",AA1372/I1372&gt;=2,I1372*2,AA1372/I1372&lt;2,AA1372)</f>
        <v/>
      </c>
      <c r="AC1372" s="310" t="str">
        <f t="shared" si="176"/>
        <v/>
      </c>
      <c r="AD1372" s="286"/>
      <c r="AE1372" s="305" t="str">
        <f t="shared" si="177"/>
        <v/>
      </c>
      <c r="AF1372" s="311">
        <f t="shared" si="178"/>
        <v>0</v>
      </c>
      <c r="AG1372" s="187"/>
      <c r="AH1372" s="188"/>
    </row>
    <row r="1373" spans="2:34" ht="13.8" outlineLevel="1" x14ac:dyDescent="0.25">
      <c r="B1373" s="1"/>
      <c r="C1373" s="1"/>
      <c r="D1373" s="1"/>
      <c r="E1373" s="2"/>
      <c r="F1373" s="1"/>
      <c r="G1373" s="2"/>
      <c r="H1373" s="286"/>
      <c r="I1373" s="287"/>
      <c r="J1373" s="288" t="str">
        <f t="shared" si="172"/>
        <v/>
      </c>
      <c r="K1373" s="288">
        <f t="shared" si="173"/>
        <v>0</v>
      </c>
      <c r="L1373" s="303"/>
      <c r="M1373" s="304"/>
      <c r="N1373" s="303"/>
      <c r="O1373" s="286"/>
      <c r="P1373" s="305" t="str">
        <f t="shared" si="174"/>
        <v/>
      </c>
      <c r="Q1373" s="304"/>
      <c r="R1373" s="303"/>
      <c r="S1373" s="286"/>
      <c r="T1373" s="305" t="str">
        <f t="shared" si="175"/>
        <v/>
      </c>
      <c r="U1373" s="306" t="str">
        <f t="shared" si="171"/>
        <v/>
      </c>
      <c r="V1373" s="289"/>
      <c r="W1373" s="303"/>
      <c r="X1373" s="286"/>
      <c r="Y1373" s="305" t="str">
        <f>+IF(AND(W1373&gt;0,V1373&lt;&gt;'Data Validation (ROP used only)'!$A$25),SUM(W1373:X1373),"")</f>
        <v/>
      </c>
      <c r="Z1373" s="307">
        <f>IF(OR(V1373='Data Validation (ROP used only)'!$A$25,ISBLANK(W1373),ISERROR(W1373/$I1373)),0,W1373/$I1373)</f>
        <v>0</v>
      </c>
      <c r="AA1373" s="308"/>
      <c r="AB1373" s="309" t="str" cm="1">
        <f t="array" ref="AB1373">_xlfn.IFS(AA1373="","",AA1373/I1373&gt;=2,I1373*2,AA1373/I1373&lt;2,AA1373)</f>
        <v/>
      </c>
      <c r="AC1373" s="310" t="str">
        <f t="shared" si="176"/>
        <v/>
      </c>
      <c r="AD1373" s="286"/>
      <c r="AE1373" s="305" t="str">
        <f t="shared" si="177"/>
        <v/>
      </c>
      <c r="AF1373" s="311">
        <f t="shared" si="178"/>
        <v>0</v>
      </c>
      <c r="AG1373" s="187"/>
      <c r="AH1373" s="188"/>
    </row>
    <row r="1374" spans="2:34" ht="13.8" outlineLevel="1" x14ac:dyDescent="0.25">
      <c r="B1374" s="1"/>
      <c r="C1374" s="1"/>
      <c r="D1374" s="1"/>
      <c r="E1374" s="2"/>
      <c r="F1374" s="1"/>
      <c r="G1374" s="2"/>
      <c r="H1374" s="286"/>
      <c r="I1374" s="287"/>
      <c r="J1374" s="288" t="str">
        <f t="shared" si="172"/>
        <v/>
      </c>
      <c r="K1374" s="288">
        <f t="shared" si="173"/>
        <v>0</v>
      </c>
      <c r="L1374" s="303"/>
      <c r="M1374" s="304"/>
      <c r="N1374" s="303"/>
      <c r="O1374" s="286"/>
      <c r="P1374" s="305" t="str">
        <f t="shared" si="174"/>
        <v/>
      </c>
      <c r="Q1374" s="304"/>
      <c r="R1374" s="303"/>
      <c r="S1374" s="286"/>
      <c r="T1374" s="305" t="str">
        <f t="shared" si="175"/>
        <v/>
      </c>
      <c r="U1374" s="306" t="str">
        <f t="shared" si="171"/>
        <v/>
      </c>
      <c r="V1374" s="289"/>
      <c r="W1374" s="303"/>
      <c r="X1374" s="286"/>
      <c r="Y1374" s="305" t="str">
        <f>+IF(AND(W1374&gt;0,V1374&lt;&gt;'Data Validation (ROP used only)'!$A$25),SUM(W1374:X1374),"")</f>
        <v/>
      </c>
      <c r="Z1374" s="307">
        <f>IF(OR(V1374='Data Validation (ROP used only)'!$A$25,ISBLANK(W1374),ISERROR(W1374/$I1374)),0,W1374/$I1374)</f>
        <v>0</v>
      </c>
      <c r="AA1374" s="308"/>
      <c r="AB1374" s="309" t="str" cm="1">
        <f t="array" ref="AB1374">_xlfn.IFS(AA1374="","",AA1374/I1374&gt;=2,I1374*2,AA1374/I1374&lt;2,AA1374)</f>
        <v/>
      </c>
      <c r="AC1374" s="310" t="str">
        <f t="shared" si="176"/>
        <v/>
      </c>
      <c r="AD1374" s="286"/>
      <c r="AE1374" s="305" t="str">
        <f t="shared" si="177"/>
        <v/>
      </c>
      <c r="AF1374" s="311">
        <f t="shared" si="178"/>
        <v>0</v>
      </c>
      <c r="AG1374" s="187"/>
      <c r="AH1374" s="188"/>
    </row>
    <row r="1375" spans="2:34" ht="13.8" outlineLevel="1" x14ac:dyDescent="0.25">
      <c r="B1375" s="1"/>
      <c r="C1375" s="1"/>
      <c r="D1375" s="1"/>
      <c r="E1375" s="2"/>
      <c r="F1375" s="1"/>
      <c r="G1375" s="2"/>
      <c r="H1375" s="286"/>
      <c r="I1375" s="287"/>
      <c r="J1375" s="288" t="str">
        <f t="shared" si="172"/>
        <v/>
      </c>
      <c r="K1375" s="288">
        <f t="shared" si="173"/>
        <v>0</v>
      </c>
      <c r="L1375" s="303"/>
      <c r="M1375" s="304"/>
      <c r="N1375" s="303"/>
      <c r="O1375" s="286"/>
      <c r="P1375" s="305" t="str">
        <f t="shared" si="174"/>
        <v/>
      </c>
      <c r="Q1375" s="304"/>
      <c r="R1375" s="303"/>
      <c r="S1375" s="286"/>
      <c r="T1375" s="305" t="str">
        <f t="shared" si="175"/>
        <v/>
      </c>
      <c r="U1375" s="306" t="str">
        <f t="shared" si="171"/>
        <v/>
      </c>
      <c r="V1375" s="289"/>
      <c r="W1375" s="303"/>
      <c r="X1375" s="286"/>
      <c r="Y1375" s="305" t="str">
        <f>+IF(AND(W1375&gt;0,V1375&lt;&gt;'Data Validation (ROP used only)'!$A$25),SUM(W1375:X1375),"")</f>
        <v/>
      </c>
      <c r="Z1375" s="307">
        <f>IF(OR(V1375='Data Validation (ROP used only)'!$A$25,ISBLANK(W1375),ISERROR(W1375/$I1375)),0,W1375/$I1375)</f>
        <v>0</v>
      </c>
      <c r="AA1375" s="308"/>
      <c r="AB1375" s="309" t="str" cm="1">
        <f t="array" ref="AB1375">_xlfn.IFS(AA1375="","",AA1375/I1375&gt;=2,I1375*2,AA1375/I1375&lt;2,AA1375)</f>
        <v/>
      </c>
      <c r="AC1375" s="310" t="str">
        <f t="shared" si="176"/>
        <v/>
      </c>
      <c r="AD1375" s="286"/>
      <c r="AE1375" s="305" t="str">
        <f t="shared" si="177"/>
        <v/>
      </c>
      <c r="AF1375" s="311">
        <f t="shared" si="178"/>
        <v>0</v>
      </c>
      <c r="AG1375" s="187"/>
      <c r="AH1375" s="188"/>
    </row>
    <row r="1376" spans="2:34" ht="13.8" outlineLevel="1" x14ac:dyDescent="0.25">
      <c r="B1376" s="1"/>
      <c r="C1376" s="1"/>
      <c r="D1376" s="1"/>
      <c r="E1376" s="2"/>
      <c r="F1376" s="1"/>
      <c r="G1376" s="2"/>
      <c r="H1376" s="286"/>
      <c r="I1376" s="287"/>
      <c r="J1376" s="288" t="str">
        <f t="shared" si="172"/>
        <v/>
      </c>
      <c r="K1376" s="288">
        <f t="shared" si="173"/>
        <v>0</v>
      </c>
      <c r="L1376" s="303"/>
      <c r="M1376" s="304"/>
      <c r="N1376" s="303"/>
      <c r="O1376" s="286"/>
      <c r="P1376" s="305" t="str">
        <f t="shared" si="174"/>
        <v/>
      </c>
      <c r="Q1376" s="304"/>
      <c r="R1376" s="303"/>
      <c r="S1376" s="286"/>
      <c r="T1376" s="305" t="str">
        <f t="shared" si="175"/>
        <v/>
      </c>
      <c r="U1376" s="306" t="str">
        <f t="shared" si="171"/>
        <v/>
      </c>
      <c r="V1376" s="289"/>
      <c r="W1376" s="303"/>
      <c r="X1376" s="286"/>
      <c r="Y1376" s="305" t="str">
        <f>+IF(AND(W1376&gt;0,V1376&lt;&gt;'Data Validation (ROP used only)'!$A$25),SUM(W1376:X1376),"")</f>
        <v/>
      </c>
      <c r="Z1376" s="307">
        <f>IF(OR(V1376='Data Validation (ROP used only)'!$A$25,ISBLANK(W1376),ISERROR(W1376/$I1376)),0,W1376/$I1376)</f>
        <v>0</v>
      </c>
      <c r="AA1376" s="308"/>
      <c r="AB1376" s="309" t="str" cm="1">
        <f t="array" ref="AB1376">_xlfn.IFS(AA1376="","",AA1376/I1376&gt;=2,I1376*2,AA1376/I1376&lt;2,AA1376)</f>
        <v/>
      </c>
      <c r="AC1376" s="310" t="str">
        <f t="shared" si="176"/>
        <v/>
      </c>
      <c r="AD1376" s="286"/>
      <c r="AE1376" s="305" t="str">
        <f t="shared" si="177"/>
        <v/>
      </c>
      <c r="AF1376" s="311">
        <f t="shared" si="178"/>
        <v>0</v>
      </c>
      <c r="AG1376" s="187"/>
      <c r="AH1376" s="188"/>
    </row>
    <row r="1377" spans="2:34" ht="13.8" outlineLevel="1" x14ac:dyDescent="0.25">
      <c r="B1377" s="1"/>
      <c r="C1377" s="1"/>
      <c r="D1377" s="1"/>
      <c r="E1377" s="2"/>
      <c r="F1377" s="1"/>
      <c r="G1377" s="2"/>
      <c r="H1377" s="286"/>
      <c r="I1377" s="287"/>
      <c r="J1377" s="288" t="str">
        <f t="shared" si="172"/>
        <v/>
      </c>
      <c r="K1377" s="288">
        <f t="shared" si="173"/>
        <v>0</v>
      </c>
      <c r="L1377" s="303"/>
      <c r="M1377" s="304"/>
      <c r="N1377" s="303"/>
      <c r="O1377" s="286"/>
      <c r="P1377" s="305" t="str">
        <f t="shared" si="174"/>
        <v/>
      </c>
      <c r="Q1377" s="304"/>
      <c r="R1377" s="303"/>
      <c r="S1377" s="286"/>
      <c r="T1377" s="305" t="str">
        <f t="shared" si="175"/>
        <v/>
      </c>
      <c r="U1377" s="306" t="str">
        <f t="shared" si="171"/>
        <v/>
      </c>
      <c r="V1377" s="289"/>
      <c r="W1377" s="303"/>
      <c r="X1377" s="286"/>
      <c r="Y1377" s="305" t="str">
        <f>+IF(AND(W1377&gt;0,V1377&lt;&gt;'Data Validation (ROP used only)'!$A$25),SUM(W1377:X1377),"")</f>
        <v/>
      </c>
      <c r="Z1377" s="307">
        <f>IF(OR(V1377='Data Validation (ROP used only)'!$A$25,ISBLANK(W1377),ISERROR(W1377/$I1377)),0,W1377/$I1377)</f>
        <v>0</v>
      </c>
      <c r="AA1377" s="308"/>
      <c r="AB1377" s="309" t="str" cm="1">
        <f t="array" ref="AB1377">_xlfn.IFS(AA1377="","",AA1377/I1377&gt;=2,I1377*2,AA1377/I1377&lt;2,AA1377)</f>
        <v/>
      </c>
      <c r="AC1377" s="310" t="str">
        <f t="shared" si="176"/>
        <v/>
      </c>
      <c r="AD1377" s="286"/>
      <c r="AE1377" s="305" t="str">
        <f t="shared" si="177"/>
        <v/>
      </c>
      <c r="AF1377" s="311">
        <f t="shared" si="178"/>
        <v>0</v>
      </c>
      <c r="AG1377" s="187"/>
      <c r="AH1377" s="188"/>
    </row>
    <row r="1378" spans="2:34" ht="13.8" outlineLevel="1" x14ac:dyDescent="0.25">
      <c r="B1378" s="1"/>
      <c r="C1378" s="1"/>
      <c r="D1378" s="1"/>
      <c r="E1378" s="2"/>
      <c r="F1378" s="1"/>
      <c r="G1378" s="2"/>
      <c r="H1378" s="286"/>
      <c r="I1378" s="287"/>
      <c r="J1378" s="288" t="str">
        <f t="shared" si="172"/>
        <v/>
      </c>
      <c r="K1378" s="288">
        <f t="shared" si="173"/>
        <v>0</v>
      </c>
      <c r="L1378" s="303"/>
      <c r="M1378" s="304"/>
      <c r="N1378" s="303"/>
      <c r="O1378" s="286"/>
      <c r="P1378" s="305" t="str">
        <f t="shared" si="174"/>
        <v/>
      </c>
      <c r="Q1378" s="304"/>
      <c r="R1378" s="303"/>
      <c r="S1378" s="286"/>
      <c r="T1378" s="305" t="str">
        <f t="shared" si="175"/>
        <v/>
      </c>
      <c r="U1378" s="306" t="str">
        <f t="shared" si="171"/>
        <v/>
      </c>
      <c r="V1378" s="289"/>
      <c r="W1378" s="303"/>
      <c r="X1378" s="286"/>
      <c r="Y1378" s="305" t="str">
        <f>+IF(AND(W1378&gt;0,V1378&lt;&gt;'Data Validation (ROP used only)'!$A$25),SUM(W1378:X1378),"")</f>
        <v/>
      </c>
      <c r="Z1378" s="307">
        <f>IF(OR(V1378='Data Validation (ROP used only)'!$A$25,ISBLANK(W1378),ISERROR(W1378/$I1378)),0,W1378/$I1378)</f>
        <v>0</v>
      </c>
      <c r="AA1378" s="308"/>
      <c r="AB1378" s="309" t="str" cm="1">
        <f t="array" ref="AB1378">_xlfn.IFS(AA1378="","",AA1378/I1378&gt;=2,I1378*2,AA1378/I1378&lt;2,AA1378)</f>
        <v/>
      </c>
      <c r="AC1378" s="310" t="str">
        <f t="shared" si="176"/>
        <v/>
      </c>
      <c r="AD1378" s="286"/>
      <c r="AE1378" s="305" t="str">
        <f t="shared" si="177"/>
        <v/>
      </c>
      <c r="AF1378" s="311">
        <f t="shared" si="178"/>
        <v>0</v>
      </c>
      <c r="AG1378" s="187"/>
      <c r="AH1378" s="188"/>
    </row>
    <row r="1379" spans="2:34" ht="13.8" outlineLevel="1" x14ac:dyDescent="0.25">
      <c r="B1379" s="1"/>
      <c r="C1379" s="1"/>
      <c r="D1379" s="1"/>
      <c r="E1379" s="2"/>
      <c r="F1379" s="1"/>
      <c r="G1379" s="2"/>
      <c r="H1379" s="286"/>
      <c r="I1379" s="287"/>
      <c r="J1379" s="288" t="str">
        <f t="shared" si="172"/>
        <v/>
      </c>
      <c r="K1379" s="288">
        <f t="shared" si="173"/>
        <v>0</v>
      </c>
      <c r="L1379" s="303"/>
      <c r="M1379" s="304"/>
      <c r="N1379" s="303"/>
      <c r="O1379" s="286"/>
      <c r="P1379" s="305" t="str">
        <f t="shared" si="174"/>
        <v/>
      </c>
      <c r="Q1379" s="304"/>
      <c r="R1379" s="303"/>
      <c r="S1379" s="286"/>
      <c r="T1379" s="305" t="str">
        <f t="shared" si="175"/>
        <v/>
      </c>
      <c r="U1379" s="306" t="str">
        <f t="shared" si="171"/>
        <v/>
      </c>
      <c r="V1379" s="289"/>
      <c r="W1379" s="303"/>
      <c r="X1379" s="286"/>
      <c r="Y1379" s="305" t="str">
        <f>+IF(AND(W1379&gt;0,V1379&lt;&gt;'Data Validation (ROP used only)'!$A$25),SUM(W1379:X1379),"")</f>
        <v/>
      </c>
      <c r="Z1379" s="307">
        <f>IF(OR(V1379='Data Validation (ROP used only)'!$A$25,ISBLANK(W1379),ISERROR(W1379/$I1379)),0,W1379/$I1379)</f>
        <v>0</v>
      </c>
      <c r="AA1379" s="308"/>
      <c r="AB1379" s="309" t="str" cm="1">
        <f t="array" ref="AB1379">_xlfn.IFS(AA1379="","",AA1379/I1379&gt;=2,I1379*2,AA1379/I1379&lt;2,AA1379)</f>
        <v/>
      </c>
      <c r="AC1379" s="310" t="str">
        <f t="shared" si="176"/>
        <v/>
      </c>
      <c r="AD1379" s="286"/>
      <c r="AE1379" s="305" t="str">
        <f t="shared" si="177"/>
        <v/>
      </c>
      <c r="AF1379" s="311">
        <f t="shared" si="178"/>
        <v>0</v>
      </c>
      <c r="AG1379" s="187"/>
      <c r="AH1379" s="188"/>
    </row>
    <row r="1380" spans="2:34" ht="13.8" outlineLevel="1" x14ac:dyDescent="0.25">
      <c r="B1380" s="1"/>
      <c r="C1380" s="1"/>
      <c r="D1380" s="1"/>
      <c r="E1380" s="2"/>
      <c r="F1380" s="1"/>
      <c r="G1380" s="2"/>
      <c r="H1380" s="286"/>
      <c r="I1380" s="287"/>
      <c r="J1380" s="288" t="str">
        <f t="shared" si="172"/>
        <v/>
      </c>
      <c r="K1380" s="288">
        <f t="shared" si="173"/>
        <v>0</v>
      </c>
      <c r="L1380" s="303"/>
      <c r="M1380" s="304"/>
      <c r="N1380" s="303"/>
      <c r="O1380" s="286"/>
      <c r="P1380" s="305" t="str">
        <f t="shared" si="174"/>
        <v/>
      </c>
      <c r="Q1380" s="304"/>
      <c r="R1380" s="303"/>
      <c r="S1380" s="286"/>
      <c r="T1380" s="305" t="str">
        <f t="shared" si="175"/>
        <v/>
      </c>
      <c r="U1380" s="306" t="str">
        <f t="shared" si="171"/>
        <v/>
      </c>
      <c r="V1380" s="289"/>
      <c r="W1380" s="303"/>
      <c r="X1380" s="286"/>
      <c r="Y1380" s="305" t="str">
        <f>+IF(AND(W1380&gt;0,V1380&lt;&gt;'Data Validation (ROP used only)'!$A$25),SUM(W1380:X1380),"")</f>
        <v/>
      </c>
      <c r="Z1380" s="307">
        <f>IF(OR(V1380='Data Validation (ROP used only)'!$A$25,ISBLANK(W1380),ISERROR(W1380/$I1380)),0,W1380/$I1380)</f>
        <v>0</v>
      </c>
      <c r="AA1380" s="308"/>
      <c r="AB1380" s="309" t="str" cm="1">
        <f t="array" ref="AB1380">_xlfn.IFS(AA1380="","",AA1380/I1380&gt;=2,I1380*2,AA1380/I1380&lt;2,AA1380)</f>
        <v/>
      </c>
      <c r="AC1380" s="310" t="str">
        <f t="shared" si="176"/>
        <v/>
      </c>
      <c r="AD1380" s="286"/>
      <c r="AE1380" s="305" t="str">
        <f t="shared" si="177"/>
        <v/>
      </c>
      <c r="AF1380" s="311">
        <f t="shared" si="178"/>
        <v>0</v>
      </c>
      <c r="AG1380" s="187"/>
      <c r="AH1380" s="188"/>
    </row>
    <row r="1381" spans="2:34" ht="13.8" outlineLevel="1" x14ac:dyDescent="0.25">
      <c r="B1381" s="1"/>
      <c r="C1381" s="1"/>
      <c r="D1381" s="1"/>
      <c r="E1381" s="2"/>
      <c r="F1381" s="1"/>
      <c r="G1381" s="2"/>
      <c r="H1381" s="286"/>
      <c r="I1381" s="287"/>
      <c r="J1381" s="288" t="str">
        <f t="shared" si="172"/>
        <v/>
      </c>
      <c r="K1381" s="288">
        <f t="shared" si="173"/>
        <v>0</v>
      </c>
      <c r="L1381" s="303"/>
      <c r="M1381" s="304"/>
      <c r="N1381" s="303"/>
      <c r="O1381" s="286"/>
      <c r="P1381" s="305" t="str">
        <f t="shared" si="174"/>
        <v/>
      </c>
      <c r="Q1381" s="304"/>
      <c r="R1381" s="303"/>
      <c r="S1381" s="286"/>
      <c r="T1381" s="305" t="str">
        <f t="shared" si="175"/>
        <v/>
      </c>
      <c r="U1381" s="306" t="str">
        <f t="shared" si="171"/>
        <v/>
      </c>
      <c r="V1381" s="289"/>
      <c r="W1381" s="303"/>
      <c r="X1381" s="286"/>
      <c r="Y1381" s="305" t="str">
        <f>+IF(AND(W1381&gt;0,V1381&lt;&gt;'Data Validation (ROP used only)'!$A$25),SUM(W1381:X1381),"")</f>
        <v/>
      </c>
      <c r="Z1381" s="307">
        <f>IF(OR(V1381='Data Validation (ROP used only)'!$A$25,ISBLANK(W1381),ISERROR(W1381/$I1381)),0,W1381/$I1381)</f>
        <v>0</v>
      </c>
      <c r="AA1381" s="308"/>
      <c r="AB1381" s="309" t="str" cm="1">
        <f t="array" ref="AB1381">_xlfn.IFS(AA1381="","",AA1381/I1381&gt;=2,I1381*2,AA1381/I1381&lt;2,AA1381)</f>
        <v/>
      </c>
      <c r="AC1381" s="310" t="str">
        <f t="shared" si="176"/>
        <v/>
      </c>
      <c r="AD1381" s="286"/>
      <c r="AE1381" s="305" t="str">
        <f t="shared" si="177"/>
        <v/>
      </c>
      <c r="AF1381" s="311">
        <f t="shared" si="178"/>
        <v>0</v>
      </c>
      <c r="AG1381" s="187"/>
      <c r="AH1381" s="188"/>
    </row>
    <row r="1382" spans="2:34" ht="13.8" outlineLevel="1" x14ac:dyDescent="0.25">
      <c r="B1382" s="1"/>
      <c r="C1382" s="1"/>
      <c r="D1382" s="1"/>
      <c r="E1382" s="2"/>
      <c r="F1382" s="1"/>
      <c r="G1382" s="2"/>
      <c r="H1382" s="286"/>
      <c r="I1382" s="287"/>
      <c r="J1382" s="288" t="str">
        <f t="shared" si="172"/>
        <v/>
      </c>
      <c r="K1382" s="288">
        <f t="shared" si="173"/>
        <v>0</v>
      </c>
      <c r="L1382" s="303"/>
      <c r="M1382" s="304"/>
      <c r="N1382" s="303"/>
      <c r="O1382" s="286"/>
      <c r="P1382" s="305" t="str">
        <f t="shared" si="174"/>
        <v/>
      </c>
      <c r="Q1382" s="304"/>
      <c r="R1382" s="303"/>
      <c r="S1382" s="286"/>
      <c r="T1382" s="305" t="str">
        <f t="shared" si="175"/>
        <v/>
      </c>
      <c r="U1382" s="306" t="str">
        <f t="shared" si="171"/>
        <v/>
      </c>
      <c r="V1382" s="289"/>
      <c r="W1382" s="303"/>
      <c r="X1382" s="286"/>
      <c r="Y1382" s="305" t="str">
        <f>+IF(AND(W1382&gt;0,V1382&lt;&gt;'Data Validation (ROP used only)'!$A$25),SUM(W1382:X1382),"")</f>
        <v/>
      </c>
      <c r="Z1382" s="307">
        <f>IF(OR(V1382='Data Validation (ROP used only)'!$A$25,ISBLANK(W1382),ISERROR(W1382/$I1382)),0,W1382/$I1382)</f>
        <v>0</v>
      </c>
      <c r="AA1382" s="308"/>
      <c r="AB1382" s="309" t="str" cm="1">
        <f t="array" ref="AB1382">_xlfn.IFS(AA1382="","",AA1382/I1382&gt;=2,I1382*2,AA1382/I1382&lt;2,AA1382)</f>
        <v/>
      </c>
      <c r="AC1382" s="310" t="str">
        <f t="shared" si="176"/>
        <v/>
      </c>
      <c r="AD1382" s="286"/>
      <c r="AE1382" s="305" t="str">
        <f t="shared" si="177"/>
        <v/>
      </c>
      <c r="AF1382" s="311">
        <f t="shared" si="178"/>
        <v>0</v>
      </c>
      <c r="AG1382" s="187"/>
      <c r="AH1382" s="188"/>
    </row>
    <row r="1383" spans="2:34" ht="13.8" outlineLevel="1" x14ac:dyDescent="0.25">
      <c r="B1383" s="1"/>
      <c r="C1383" s="1"/>
      <c r="D1383" s="1"/>
      <c r="E1383" s="2"/>
      <c r="F1383" s="1"/>
      <c r="G1383" s="2"/>
      <c r="H1383" s="286"/>
      <c r="I1383" s="287"/>
      <c r="J1383" s="288" t="str">
        <f t="shared" si="172"/>
        <v/>
      </c>
      <c r="K1383" s="288">
        <f t="shared" si="173"/>
        <v>0</v>
      </c>
      <c r="L1383" s="303"/>
      <c r="M1383" s="304"/>
      <c r="N1383" s="303"/>
      <c r="O1383" s="286"/>
      <c r="P1383" s="305" t="str">
        <f t="shared" si="174"/>
        <v/>
      </c>
      <c r="Q1383" s="304"/>
      <c r="R1383" s="303"/>
      <c r="S1383" s="286"/>
      <c r="T1383" s="305" t="str">
        <f t="shared" si="175"/>
        <v/>
      </c>
      <c r="U1383" s="306" t="str">
        <f t="shared" si="171"/>
        <v/>
      </c>
      <c r="V1383" s="289"/>
      <c r="W1383" s="303"/>
      <c r="X1383" s="286"/>
      <c r="Y1383" s="305" t="str">
        <f>+IF(AND(W1383&gt;0,V1383&lt;&gt;'Data Validation (ROP used only)'!$A$25),SUM(W1383:X1383),"")</f>
        <v/>
      </c>
      <c r="Z1383" s="307">
        <f>IF(OR(V1383='Data Validation (ROP used only)'!$A$25,ISBLANK(W1383),ISERROR(W1383/$I1383)),0,W1383/$I1383)</f>
        <v>0</v>
      </c>
      <c r="AA1383" s="308"/>
      <c r="AB1383" s="309" t="str" cm="1">
        <f t="array" ref="AB1383">_xlfn.IFS(AA1383="","",AA1383/I1383&gt;=2,I1383*2,AA1383/I1383&lt;2,AA1383)</f>
        <v/>
      </c>
      <c r="AC1383" s="310" t="str">
        <f t="shared" si="176"/>
        <v/>
      </c>
      <c r="AD1383" s="286"/>
      <c r="AE1383" s="305" t="str">
        <f t="shared" si="177"/>
        <v/>
      </c>
      <c r="AF1383" s="311">
        <f t="shared" si="178"/>
        <v>0</v>
      </c>
      <c r="AG1383" s="187"/>
      <c r="AH1383" s="188"/>
    </row>
    <row r="1384" spans="2:34" ht="13.8" outlineLevel="1" x14ac:dyDescent="0.25">
      <c r="B1384" s="1"/>
      <c r="C1384" s="1"/>
      <c r="D1384" s="1"/>
      <c r="E1384" s="2"/>
      <c r="F1384" s="1"/>
      <c r="G1384" s="2"/>
      <c r="H1384" s="286"/>
      <c r="I1384" s="287"/>
      <c r="J1384" s="288" t="str">
        <f t="shared" si="172"/>
        <v/>
      </c>
      <c r="K1384" s="288">
        <f t="shared" si="173"/>
        <v>0</v>
      </c>
      <c r="L1384" s="303"/>
      <c r="M1384" s="304"/>
      <c r="N1384" s="303"/>
      <c r="O1384" s="286"/>
      <c r="P1384" s="305" t="str">
        <f t="shared" si="174"/>
        <v/>
      </c>
      <c r="Q1384" s="304"/>
      <c r="R1384" s="303"/>
      <c r="S1384" s="286"/>
      <c r="T1384" s="305" t="str">
        <f t="shared" si="175"/>
        <v/>
      </c>
      <c r="U1384" s="306" t="str">
        <f t="shared" si="171"/>
        <v/>
      </c>
      <c r="V1384" s="289"/>
      <c r="W1384" s="303"/>
      <c r="X1384" s="286"/>
      <c r="Y1384" s="305" t="str">
        <f>+IF(AND(W1384&gt;0,V1384&lt;&gt;'Data Validation (ROP used only)'!$A$25),SUM(W1384:X1384),"")</f>
        <v/>
      </c>
      <c r="Z1384" s="307">
        <f>IF(OR(V1384='Data Validation (ROP used only)'!$A$25,ISBLANK(W1384),ISERROR(W1384/$I1384)),0,W1384/$I1384)</f>
        <v>0</v>
      </c>
      <c r="AA1384" s="308"/>
      <c r="AB1384" s="309" t="str" cm="1">
        <f t="array" ref="AB1384">_xlfn.IFS(AA1384="","",AA1384/I1384&gt;=2,I1384*2,AA1384/I1384&lt;2,AA1384)</f>
        <v/>
      </c>
      <c r="AC1384" s="310" t="str">
        <f t="shared" si="176"/>
        <v/>
      </c>
      <c r="AD1384" s="286"/>
      <c r="AE1384" s="305" t="str">
        <f t="shared" si="177"/>
        <v/>
      </c>
      <c r="AF1384" s="311">
        <f t="shared" si="178"/>
        <v>0</v>
      </c>
      <c r="AG1384" s="187"/>
      <c r="AH1384" s="188"/>
    </row>
    <row r="1385" spans="2:34" ht="13.8" outlineLevel="1" x14ac:dyDescent="0.25">
      <c r="B1385" s="1"/>
      <c r="C1385" s="1"/>
      <c r="D1385" s="1"/>
      <c r="E1385" s="2"/>
      <c r="F1385" s="1"/>
      <c r="G1385" s="2"/>
      <c r="H1385" s="286"/>
      <c r="I1385" s="287"/>
      <c r="J1385" s="288" t="str">
        <f t="shared" si="172"/>
        <v/>
      </c>
      <c r="K1385" s="288">
        <f t="shared" si="173"/>
        <v>0</v>
      </c>
      <c r="L1385" s="303"/>
      <c r="M1385" s="304"/>
      <c r="N1385" s="303"/>
      <c r="O1385" s="286"/>
      <c r="P1385" s="305" t="str">
        <f t="shared" si="174"/>
        <v/>
      </c>
      <c r="Q1385" s="304"/>
      <c r="R1385" s="303"/>
      <c r="S1385" s="286"/>
      <c r="T1385" s="305" t="str">
        <f t="shared" si="175"/>
        <v/>
      </c>
      <c r="U1385" s="306" t="str">
        <f t="shared" si="171"/>
        <v/>
      </c>
      <c r="V1385" s="289"/>
      <c r="W1385" s="303"/>
      <c r="X1385" s="286"/>
      <c r="Y1385" s="305" t="str">
        <f>+IF(AND(W1385&gt;0,V1385&lt;&gt;'Data Validation (ROP used only)'!$A$25),SUM(W1385:X1385),"")</f>
        <v/>
      </c>
      <c r="Z1385" s="307">
        <f>IF(OR(V1385='Data Validation (ROP used only)'!$A$25,ISBLANK(W1385),ISERROR(W1385/$I1385)),0,W1385/$I1385)</f>
        <v>0</v>
      </c>
      <c r="AA1385" s="308"/>
      <c r="AB1385" s="309" t="str" cm="1">
        <f t="array" ref="AB1385">_xlfn.IFS(AA1385="","",AA1385/I1385&gt;=2,I1385*2,AA1385/I1385&lt;2,AA1385)</f>
        <v/>
      </c>
      <c r="AC1385" s="310" t="str">
        <f t="shared" si="176"/>
        <v/>
      </c>
      <c r="AD1385" s="286"/>
      <c r="AE1385" s="305" t="str">
        <f t="shared" si="177"/>
        <v/>
      </c>
      <c r="AF1385" s="311">
        <f t="shared" si="178"/>
        <v>0</v>
      </c>
      <c r="AG1385" s="187"/>
      <c r="AH1385" s="188"/>
    </row>
    <row r="1386" spans="2:34" ht="13.8" outlineLevel="1" x14ac:dyDescent="0.25">
      <c r="B1386" s="1"/>
      <c r="C1386" s="1"/>
      <c r="D1386" s="1"/>
      <c r="E1386" s="2"/>
      <c r="F1386" s="1"/>
      <c r="G1386" s="2"/>
      <c r="H1386" s="286"/>
      <c r="I1386" s="287"/>
      <c r="J1386" s="288" t="str">
        <f t="shared" si="172"/>
        <v/>
      </c>
      <c r="K1386" s="288">
        <f t="shared" si="173"/>
        <v>0</v>
      </c>
      <c r="L1386" s="303"/>
      <c r="M1386" s="304"/>
      <c r="N1386" s="303"/>
      <c r="O1386" s="286"/>
      <c r="P1386" s="305" t="str">
        <f t="shared" si="174"/>
        <v/>
      </c>
      <c r="Q1386" s="304"/>
      <c r="R1386" s="303"/>
      <c r="S1386" s="286"/>
      <c r="T1386" s="305" t="str">
        <f t="shared" si="175"/>
        <v/>
      </c>
      <c r="U1386" s="306" t="str">
        <f t="shared" si="171"/>
        <v/>
      </c>
      <c r="V1386" s="289"/>
      <c r="W1386" s="303"/>
      <c r="X1386" s="286"/>
      <c r="Y1386" s="305" t="str">
        <f>+IF(AND(W1386&gt;0,V1386&lt;&gt;'Data Validation (ROP used only)'!$A$25),SUM(W1386:X1386),"")</f>
        <v/>
      </c>
      <c r="Z1386" s="307">
        <f>IF(OR(V1386='Data Validation (ROP used only)'!$A$25,ISBLANK(W1386),ISERROR(W1386/$I1386)),0,W1386/$I1386)</f>
        <v>0</v>
      </c>
      <c r="AA1386" s="308"/>
      <c r="AB1386" s="309" t="str" cm="1">
        <f t="array" ref="AB1386">_xlfn.IFS(AA1386="","",AA1386/I1386&gt;=2,I1386*2,AA1386/I1386&lt;2,AA1386)</f>
        <v/>
      </c>
      <c r="AC1386" s="310" t="str">
        <f t="shared" si="176"/>
        <v/>
      </c>
      <c r="AD1386" s="286"/>
      <c r="AE1386" s="305" t="str">
        <f t="shared" si="177"/>
        <v/>
      </c>
      <c r="AF1386" s="311">
        <f t="shared" si="178"/>
        <v>0</v>
      </c>
      <c r="AG1386" s="187"/>
      <c r="AH1386" s="188"/>
    </row>
    <row r="1387" spans="2:34" ht="13.8" outlineLevel="1" x14ac:dyDescent="0.25">
      <c r="B1387" s="1"/>
      <c r="C1387" s="1"/>
      <c r="D1387" s="1"/>
      <c r="E1387" s="2"/>
      <c r="F1387" s="1"/>
      <c r="G1387" s="2"/>
      <c r="H1387" s="286"/>
      <c r="I1387" s="287"/>
      <c r="J1387" s="288" t="str">
        <f t="shared" si="172"/>
        <v/>
      </c>
      <c r="K1387" s="288">
        <f t="shared" si="173"/>
        <v>0</v>
      </c>
      <c r="L1387" s="303"/>
      <c r="M1387" s="304"/>
      <c r="N1387" s="303"/>
      <c r="O1387" s="286"/>
      <c r="P1387" s="305" t="str">
        <f t="shared" si="174"/>
        <v/>
      </c>
      <c r="Q1387" s="304"/>
      <c r="R1387" s="303"/>
      <c r="S1387" s="286"/>
      <c r="T1387" s="305" t="str">
        <f t="shared" si="175"/>
        <v/>
      </c>
      <c r="U1387" s="306" t="str">
        <f t="shared" si="171"/>
        <v/>
      </c>
      <c r="V1387" s="289"/>
      <c r="W1387" s="303"/>
      <c r="X1387" s="286"/>
      <c r="Y1387" s="305" t="str">
        <f>+IF(AND(W1387&gt;0,V1387&lt;&gt;'Data Validation (ROP used only)'!$A$25),SUM(W1387:X1387),"")</f>
        <v/>
      </c>
      <c r="Z1387" s="307">
        <f>IF(OR(V1387='Data Validation (ROP used only)'!$A$25,ISBLANK(W1387),ISERROR(W1387/$I1387)),0,W1387/$I1387)</f>
        <v>0</v>
      </c>
      <c r="AA1387" s="308"/>
      <c r="AB1387" s="309" t="str" cm="1">
        <f t="array" ref="AB1387">_xlfn.IFS(AA1387="","",AA1387/I1387&gt;=2,I1387*2,AA1387/I1387&lt;2,AA1387)</f>
        <v/>
      </c>
      <c r="AC1387" s="310" t="str">
        <f t="shared" si="176"/>
        <v/>
      </c>
      <c r="AD1387" s="286"/>
      <c r="AE1387" s="305" t="str">
        <f t="shared" si="177"/>
        <v/>
      </c>
      <c r="AF1387" s="311">
        <f t="shared" si="178"/>
        <v>0</v>
      </c>
      <c r="AG1387" s="187"/>
      <c r="AH1387" s="188"/>
    </row>
    <row r="1388" spans="2:34" ht="13.8" outlineLevel="1" x14ac:dyDescent="0.25">
      <c r="B1388" s="1"/>
      <c r="C1388" s="1"/>
      <c r="D1388" s="1"/>
      <c r="E1388" s="2"/>
      <c r="F1388" s="1"/>
      <c r="G1388" s="2"/>
      <c r="H1388" s="286"/>
      <c r="I1388" s="287"/>
      <c r="J1388" s="288" t="str">
        <f t="shared" si="172"/>
        <v/>
      </c>
      <c r="K1388" s="288">
        <f t="shared" si="173"/>
        <v>0</v>
      </c>
      <c r="L1388" s="303"/>
      <c r="M1388" s="304"/>
      <c r="N1388" s="303"/>
      <c r="O1388" s="286"/>
      <c r="P1388" s="305" t="str">
        <f t="shared" si="174"/>
        <v/>
      </c>
      <c r="Q1388" s="304"/>
      <c r="R1388" s="303"/>
      <c r="S1388" s="286"/>
      <c r="T1388" s="305" t="str">
        <f t="shared" si="175"/>
        <v/>
      </c>
      <c r="U1388" s="306" t="str">
        <f t="shared" si="171"/>
        <v/>
      </c>
      <c r="V1388" s="289"/>
      <c r="W1388" s="303"/>
      <c r="X1388" s="286"/>
      <c r="Y1388" s="305" t="str">
        <f>+IF(AND(W1388&gt;0,V1388&lt;&gt;'Data Validation (ROP used only)'!$A$25),SUM(W1388:X1388),"")</f>
        <v/>
      </c>
      <c r="Z1388" s="307">
        <f>IF(OR(V1388='Data Validation (ROP used only)'!$A$25,ISBLANK(W1388),ISERROR(W1388/$I1388)),0,W1388/$I1388)</f>
        <v>0</v>
      </c>
      <c r="AA1388" s="308"/>
      <c r="AB1388" s="309" t="str" cm="1">
        <f t="array" ref="AB1388">_xlfn.IFS(AA1388="","",AA1388/I1388&gt;=2,I1388*2,AA1388/I1388&lt;2,AA1388)</f>
        <v/>
      </c>
      <c r="AC1388" s="310" t="str">
        <f t="shared" si="176"/>
        <v/>
      </c>
      <c r="AD1388" s="286"/>
      <c r="AE1388" s="305" t="str">
        <f t="shared" si="177"/>
        <v/>
      </c>
      <c r="AF1388" s="311">
        <f t="shared" si="178"/>
        <v>0</v>
      </c>
      <c r="AG1388" s="187"/>
      <c r="AH1388" s="188"/>
    </row>
    <row r="1389" spans="2:34" ht="13.8" outlineLevel="1" x14ac:dyDescent="0.25">
      <c r="B1389" s="1"/>
      <c r="C1389" s="1"/>
      <c r="D1389" s="1"/>
      <c r="E1389" s="2"/>
      <c r="F1389" s="1"/>
      <c r="G1389" s="2"/>
      <c r="H1389" s="286"/>
      <c r="I1389" s="287"/>
      <c r="J1389" s="288" t="str">
        <f t="shared" si="172"/>
        <v/>
      </c>
      <c r="K1389" s="288">
        <f t="shared" si="173"/>
        <v>0</v>
      </c>
      <c r="L1389" s="303"/>
      <c r="M1389" s="304"/>
      <c r="N1389" s="303"/>
      <c r="O1389" s="286"/>
      <c r="P1389" s="305" t="str">
        <f t="shared" si="174"/>
        <v/>
      </c>
      <c r="Q1389" s="304"/>
      <c r="R1389" s="303"/>
      <c r="S1389" s="286"/>
      <c r="T1389" s="305" t="str">
        <f t="shared" si="175"/>
        <v/>
      </c>
      <c r="U1389" s="306" t="str">
        <f t="shared" si="171"/>
        <v/>
      </c>
      <c r="V1389" s="289"/>
      <c r="W1389" s="303"/>
      <c r="X1389" s="286"/>
      <c r="Y1389" s="305" t="str">
        <f>+IF(AND(W1389&gt;0,V1389&lt;&gt;'Data Validation (ROP used only)'!$A$25),SUM(W1389:X1389),"")</f>
        <v/>
      </c>
      <c r="Z1389" s="307">
        <f>IF(OR(V1389='Data Validation (ROP used only)'!$A$25,ISBLANK(W1389),ISERROR(W1389/$I1389)),0,W1389/$I1389)</f>
        <v>0</v>
      </c>
      <c r="AA1389" s="308"/>
      <c r="AB1389" s="309" t="str" cm="1">
        <f t="array" ref="AB1389">_xlfn.IFS(AA1389="","",AA1389/I1389&gt;=2,I1389*2,AA1389/I1389&lt;2,AA1389)</f>
        <v/>
      </c>
      <c r="AC1389" s="310" t="str">
        <f t="shared" si="176"/>
        <v/>
      </c>
      <c r="AD1389" s="286"/>
      <c r="AE1389" s="305" t="str">
        <f t="shared" si="177"/>
        <v/>
      </c>
      <c r="AF1389" s="311">
        <f t="shared" si="178"/>
        <v>0</v>
      </c>
      <c r="AG1389" s="187"/>
      <c r="AH1389" s="188"/>
    </row>
    <row r="1390" spans="2:34" ht="13.8" outlineLevel="1" x14ac:dyDescent="0.25">
      <c r="B1390" s="1"/>
      <c r="C1390" s="1"/>
      <c r="D1390" s="1"/>
      <c r="E1390" s="2"/>
      <c r="F1390" s="1"/>
      <c r="G1390" s="2"/>
      <c r="H1390" s="286"/>
      <c r="I1390" s="287"/>
      <c r="J1390" s="288" t="str">
        <f t="shared" si="172"/>
        <v/>
      </c>
      <c r="K1390" s="288">
        <f t="shared" si="173"/>
        <v>0</v>
      </c>
      <c r="L1390" s="303"/>
      <c r="M1390" s="304"/>
      <c r="N1390" s="303"/>
      <c r="O1390" s="286"/>
      <c r="P1390" s="305" t="str">
        <f t="shared" si="174"/>
        <v/>
      </c>
      <c r="Q1390" s="304"/>
      <c r="R1390" s="303"/>
      <c r="S1390" s="286"/>
      <c r="T1390" s="305" t="str">
        <f t="shared" si="175"/>
        <v/>
      </c>
      <c r="U1390" s="306" t="str">
        <f t="shared" si="171"/>
        <v/>
      </c>
      <c r="V1390" s="289"/>
      <c r="W1390" s="303"/>
      <c r="X1390" s="286"/>
      <c r="Y1390" s="305" t="str">
        <f>+IF(AND(W1390&gt;0,V1390&lt;&gt;'Data Validation (ROP used only)'!$A$25),SUM(W1390:X1390),"")</f>
        <v/>
      </c>
      <c r="Z1390" s="307">
        <f>IF(OR(V1390='Data Validation (ROP used only)'!$A$25,ISBLANK(W1390),ISERROR(W1390/$I1390)),0,W1390/$I1390)</f>
        <v>0</v>
      </c>
      <c r="AA1390" s="308"/>
      <c r="AB1390" s="309" t="str" cm="1">
        <f t="array" ref="AB1390">_xlfn.IFS(AA1390="","",AA1390/I1390&gt;=2,I1390*2,AA1390/I1390&lt;2,AA1390)</f>
        <v/>
      </c>
      <c r="AC1390" s="310" t="str">
        <f t="shared" si="176"/>
        <v/>
      </c>
      <c r="AD1390" s="286"/>
      <c r="AE1390" s="305" t="str">
        <f t="shared" si="177"/>
        <v/>
      </c>
      <c r="AF1390" s="311">
        <f t="shared" si="178"/>
        <v>0</v>
      </c>
      <c r="AG1390" s="187"/>
      <c r="AH1390" s="188"/>
    </row>
    <row r="1391" spans="2:34" ht="13.8" outlineLevel="1" x14ac:dyDescent="0.25">
      <c r="B1391" s="1"/>
      <c r="C1391" s="1"/>
      <c r="D1391" s="1"/>
      <c r="E1391" s="2"/>
      <c r="F1391" s="1"/>
      <c r="G1391" s="2"/>
      <c r="H1391" s="286"/>
      <c r="I1391" s="287"/>
      <c r="J1391" s="288" t="str">
        <f t="shared" si="172"/>
        <v/>
      </c>
      <c r="K1391" s="288">
        <f t="shared" si="173"/>
        <v>0</v>
      </c>
      <c r="L1391" s="303"/>
      <c r="M1391" s="304"/>
      <c r="N1391" s="303"/>
      <c r="O1391" s="286"/>
      <c r="P1391" s="305" t="str">
        <f t="shared" si="174"/>
        <v/>
      </c>
      <c r="Q1391" s="304"/>
      <c r="R1391" s="303"/>
      <c r="S1391" s="286"/>
      <c r="T1391" s="305" t="str">
        <f t="shared" si="175"/>
        <v/>
      </c>
      <c r="U1391" s="306" t="str">
        <f t="shared" si="171"/>
        <v/>
      </c>
      <c r="V1391" s="289"/>
      <c r="W1391" s="303"/>
      <c r="X1391" s="286"/>
      <c r="Y1391" s="305" t="str">
        <f>+IF(AND(W1391&gt;0,V1391&lt;&gt;'Data Validation (ROP used only)'!$A$25),SUM(W1391:X1391),"")</f>
        <v/>
      </c>
      <c r="Z1391" s="307">
        <f>IF(OR(V1391='Data Validation (ROP used only)'!$A$25,ISBLANK(W1391),ISERROR(W1391/$I1391)),0,W1391/$I1391)</f>
        <v>0</v>
      </c>
      <c r="AA1391" s="308"/>
      <c r="AB1391" s="309" t="str" cm="1">
        <f t="array" ref="AB1391">_xlfn.IFS(AA1391="","",AA1391/I1391&gt;=2,I1391*2,AA1391/I1391&lt;2,AA1391)</f>
        <v/>
      </c>
      <c r="AC1391" s="310" t="str">
        <f t="shared" si="176"/>
        <v/>
      </c>
      <c r="AD1391" s="286"/>
      <c r="AE1391" s="305" t="str">
        <f t="shared" si="177"/>
        <v/>
      </c>
      <c r="AF1391" s="311">
        <f t="shared" si="178"/>
        <v>0</v>
      </c>
      <c r="AG1391" s="187"/>
      <c r="AH1391" s="188"/>
    </row>
    <row r="1392" spans="2:34" ht="13.8" outlineLevel="1" x14ac:dyDescent="0.25">
      <c r="B1392" s="1"/>
      <c r="C1392" s="1"/>
      <c r="D1392" s="1"/>
      <c r="E1392" s="2"/>
      <c r="F1392" s="1"/>
      <c r="G1392" s="2"/>
      <c r="H1392" s="286"/>
      <c r="I1392" s="287"/>
      <c r="J1392" s="288" t="str">
        <f t="shared" si="172"/>
        <v/>
      </c>
      <c r="K1392" s="288">
        <f t="shared" si="173"/>
        <v>0</v>
      </c>
      <c r="L1392" s="303"/>
      <c r="M1392" s="304"/>
      <c r="N1392" s="303"/>
      <c r="O1392" s="286"/>
      <c r="P1392" s="305" t="str">
        <f t="shared" si="174"/>
        <v/>
      </c>
      <c r="Q1392" s="304"/>
      <c r="R1392" s="303"/>
      <c r="S1392" s="286"/>
      <c r="T1392" s="305" t="str">
        <f t="shared" si="175"/>
        <v/>
      </c>
      <c r="U1392" s="306" t="str">
        <f t="shared" si="171"/>
        <v/>
      </c>
      <c r="V1392" s="289"/>
      <c r="W1392" s="303"/>
      <c r="X1392" s="286"/>
      <c r="Y1392" s="305" t="str">
        <f>+IF(AND(W1392&gt;0,V1392&lt;&gt;'Data Validation (ROP used only)'!$A$25),SUM(W1392:X1392),"")</f>
        <v/>
      </c>
      <c r="Z1392" s="307">
        <f>IF(OR(V1392='Data Validation (ROP used only)'!$A$25,ISBLANK(W1392),ISERROR(W1392/$I1392)),0,W1392/$I1392)</f>
        <v>0</v>
      </c>
      <c r="AA1392" s="308"/>
      <c r="AB1392" s="309" t="str" cm="1">
        <f t="array" ref="AB1392">_xlfn.IFS(AA1392="","",AA1392/I1392&gt;=2,I1392*2,AA1392/I1392&lt;2,AA1392)</f>
        <v/>
      </c>
      <c r="AC1392" s="310" t="str">
        <f t="shared" si="176"/>
        <v/>
      </c>
      <c r="AD1392" s="286"/>
      <c r="AE1392" s="305" t="str">
        <f t="shared" si="177"/>
        <v/>
      </c>
      <c r="AF1392" s="311">
        <f t="shared" si="178"/>
        <v>0</v>
      </c>
      <c r="AG1392" s="187"/>
      <c r="AH1392" s="188"/>
    </row>
    <row r="1393" spans="2:34" ht="13.8" outlineLevel="1" x14ac:dyDescent="0.25">
      <c r="B1393" s="1"/>
      <c r="C1393" s="1"/>
      <c r="D1393" s="1"/>
      <c r="E1393" s="2"/>
      <c r="F1393" s="1"/>
      <c r="G1393" s="2"/>
      <c r="H1393" s="286"/>
      <c r="I1393" s="287"/>
      <c r="J1393" s="288" t="str">
        <f t="shared" si="172"/>
        <v/>
      </c>
      <c r="K1393" s="288">
        <f t="shared" si="173"/>
        <v>0</v>
      </c>
      <c r="L1393" s="303"/>
      <c r="M1393" s="304"/>
      <c r="N1393" s="303"/>
      <c r="O1393" s="286"/>
      <c r="P1393" s="305" t="str">
        <f t="shared" si="174"/>
        <v/>
      </c>
      <c r="Q1393" s="304"/>
      <c r="R1393" s="303"/>
      <c r="S1393" s="286"/>
      <c r="T1393" s="305" t="str">
        <f t="shared" si="175"/>
        <v/>
      </c>
      <c r="U1393" s="306" t="str">
        <f t="shared" si="171"/>
        <v/>
      </c>
      <c r="V1393" s="289"/>
      <c r="W1393" s="303"/>
      <c r="X1393" s="286"/>
      <c r="Y1393" s="305" t="str">
        <f>+IF(AND(W1393&gt;0,V1393&lt;&gt;'Data Validation (ROP used only)'!$A$25),SUM(W1393:X1393),"")</f>
        <v/>
      </c>
      <c r="Z1393" s="307">
        <f>IF(OR(V1393='Data Validation (ROP used only)'!$A$25,ISBLANK(W1393),ISERROR(W1393/$I1393)),0,W1393/$I1393)</f>
        <v>0</v>
      </c>
      <c r="AA1393" s="308"/>
      <c r="AB1393" s="309" t="str" cm="1">
        <f t="array" ref="AB1393">_xlfn.IFS(AA1393="","",AA1393/I1393&gt;=2,I1393*2,AA1393/I1393&lt;2,AA1393)</f>
        <v/>
      </c>
      <c r="AC1393" s="310" t="str">
        <f t="shared" si="176"/>
        <v/>
      </c>
      <c r="AD1393" s="286"/>
      <c r="AE1393" s="305" t="str">
        <f t="shared" si="177"/>
        <v/>
      </c>
      <c r="AF1393" s="311">
        <f t="shared" si="178"/>
        <v>0</v>
      </c>
      <c r="AG1393" s="187"/>
      <c r="AH1393" s="188"/>
    </row>
    <row r="1394" spans="2:34" ht="13.8" outlineLevel="1" x14ac:dyDescent="0.25">
      <c r="B1394" s="1"/>
      <c r="C1394" s="1"/>
      <c r="D1394" s="1"/>
      <c r="E1394" s="2"/>
      <c r="F1394" s="1"/>
      <c r="G1394" s="2"/>
      <c r="H1394" s="286"/>
      <c r="I1394" s="287"/>
      <c r="J1394" s="288" t="str">
        <f t="shared" si="172"/>
        <v/>
      </c>
      <c r="K1394" s="288">
        <f t="shared" si="173"/>
        <v>0</v>
      </c>
      <c r="L1394" s="303"/>
      <c r="M1394" s="304"/>
      <c r="N1394" s="303"/>
      <c r="O1394" s="286"/>
      <c r="P1394" s="305" t="str">
        <f t="shared" si="174"/>
        <v/>
      </c>
      <c r="Q1394" s="304"/>
      <c r="R1394" s="303"/>
      <c r="S1394" s="286"/>
      <c r="T1394" s="305" t="str">
        <f t="shared" si="175"/>
        <v/>
      </c>
      <c r="U1394" s="306" t="str">
        <f t="shared" si="171"/>
        <v/>
      </c>
      <c r="V1394" s="289"/>
      <c r="W1394" s="303"/>
      <c r="X1394" s="286"/>
      <c r="Y1394" s="305" t="str">
        <f>+IF(AND(W1394&gt;0,V1394&lt;&gt;'Data Validation (ROP used only)'!$A$25),SUM(W1394:X1394),"")</f>
        <v/>
      </c>
      <c r="Z1394" s="307">
        <f>IF(OR(V1394='Data Validation (ROP used only)'!$A$25,ISBLANK(W1394),ISERROR(W1394/$I1394)),0,W1394/$I1394)</f>
        <v>0</v>
      </c>
      <c r="AA1394" s="308"/>
      <c r="AB1394" s="309" t="str" cm="1">
        <f t="array" ref="AB1394">_xlfn.IFS(AA1394="","",AA1394/I1394&gt;=2,I1394*2,AA1394/I1394&lt;2,AA1394)</f>
        <v/>
      </c>
      <c r="AC1394" s="310" t="str">
        <f t="shared" si="176"/>
        <v/>
      </c>
      <c r="AD1394" s="286"/>
      <c r="AE1394" s="305" t="str">
        <f t="shared" si="177"/>
        <v/>
      </c>
      <c r="AF1394" s="311">
        <f t="shared" si="178"/>
        <v>0</v>
      </c>
      <c r="AG1394" s="187"/>
      <c r="AH1394" s="188"/>
    </row>
    <row r="1395" spans="2:34" ht="13.8" outlineLevel="1" x14ac:dyDescent="0.25">
      <c r="B1395" s="1"/>
      <c r="C1395" s="1"/>
      <c r="D1395" s="1"/>
      <c r="E1395" s="2"/>
      <c r="F1395" s="1"/>
      <c r="G1395" s="2"/>
      <c r="H1395" s="286"/>
      <c r="I1395" s="287"/>
      <c r="J1395" s="288" t="str">
        <f t="shared" si="172"/>
        <v/>
      </c>
      <c r="K1395" s="288">
        <f t="shared" si="173"/>
        <v>0</v>
      </c>
      <c r="L1395" s="303"/>
      <c r="M1395" s="304"/>
      <c r="N1395" s="303"/>
      <c r="O1395" s="286"/>
      <c r="P1395" s="305" t="str">
        <f t="shared" si="174"/>
        <v/>
      </c>
      <c r="Q1395" s="304"/>
      <c r="R1395" s="303"/>
      <c r="S1395" s="286"/>
      <c r="T1395" s="305" t="str">
        <f t="shared" si="175"/>
        <v/>
      </c>
      <c r="U1395" s="306" t="str">
        <f t="shared" si="171"/>
        <v/>
      </c>
      <c r="V1395" s="289"/>
      <c r="W1395" s="303"/>
      <c r="X1395" s="286"/>
      <c r="Y1395" s="305" t="str">
        <f>+IF(AND(W1395&gt;0,V1395&lt;&gt;'Data Validation (ROP used only)'!$A$25),SUM(W1395:X1395),"")</f>
        <v/>
      </c>
      <c r="Z1395" s="307">
        <f>IF(OR(V1395='Data Validation (ROP used only)'!$A$25,ISBLANK(W1395),ISERROR(W1395/$I1395)),0,W1395/$I1395)</f>
        <v>0</v>
      </c>
      <c r="AA1395" s="308"/>
      <c r="AB1395" s="309" t="str" cm="1">
        <f t="array" ref="AB1395">_xlfn.IFS(AA1395="","",AA1395/I1395&gt;=2,I1395*2,AA1395/I1395&lt;2,AA1395)</f>
        <v/>
      </c>
      <c r="AC1395" s="310" t="str">
        <f t="shared" si="176"/>
        <v/>
      </c>
      <c r="AD1395" s="286"/>
      <c r="AE1395" s="305" t="str">
        <f t="shared" si="177"/>
        <v/>
      </c>
      <c r="AF1395" s="311">
        <f t="shared" si="178"/>
        <v>0</v>
      </c>
      <c r="AG1395" s="187"/>
      <c r="AH1395" s="188"/>
    </row>
    <row r="1396" spans="2:34" ht="13.8" outlineLevel="1" x14ac:dyDescent="0.25">
      <c r="B1396" s="1"/>
      <c r="C1396" s="1"/>
      <c r="D1396" s="1"/>
      <c r="E1396" s="2"/>
      <c r="F1396" s="1"/>
      <c r="G1396" s="2"/>
      <c r="H1396" s="286"/>
      <c r="I1396" s="287"/>
      <c r="J1396" s="288" t="str">
        <f t="shared" si="172"/>
        <v/>
      </c>
      <c r="K1396" s="288">
        <f t="shared" si="173"/>
        <v>0</v>
      </c>
      <c r="L1396" s="303"/>
      <c r="M1396" s="304"/>
      <c r="N1396" s="303"/>
      <c r="O1396" s="286"/>
      <c r="P1396" s="305" t="str">
        <f t="shared" si="174"/>
        <v/>
      </c>
      <c r="Q1396" s="304"/>
      <c r="R1396" s="303"/>
      <c r="S1396" s="286"/>
      <c r="T1396" s="305" t="str">
        <f t="shared" si="175"/>
        <v/>
      </c>
      <c r="U1396" s="306" t="str">
        <f t="shared" si="171"/>
        <v/>
      </c>
      <c r="V1396" s="289"/>
      <c r="W1396" s="303"/>
      <c r="X1396" s="286"/>
      <c r="Y1396" s="305" t="str">
        <f>+IF(AND(W1396&gt;0,V1396&lt;&gt;'Data Validation (ROP used only)'!$A$25),SUM(W1396:X1396),"")</f>
        <v/>
      </c>
      <c r="Z1396" s="307">
        <f>IF(OR(V1396='Data Validation (ROP used only)'!$A$25,ISBLANK(W1396),ISERROR(W1396/$I1396)),0,W1396/$I1396)</f>
        <v>0</v>
      </c>
      <c r="AA1396" s="308"/>
      <c r="AB1396" s="309" t="str" cm="1">
        <f t="array" ref="AB1396">_xlfn.IFS(AA1396="","",AA1396/I1396&gt;=2,I1396*2,AA1396/I1396&lt;2,AA1396)</f>
        <v/>
      </c>
      <c r="AC1396" s="310" t="str">
        <f t="shared" si="176"/>
        <v/>
      </c>
      <c r="AD1396" s="286"/>
      <c r="AE1396" s="305" t="str">
        <f t="shared" si="177"/>
        <v/>
      </c>
      <c r="AF1396" s="311">
        <f t="shared" si="178"/>
        <v>0</v>
      </c>
      <c r="AG1396" s="187"/>
      <c r="AH1396" s="188"/>
    </row>
    <row r="1397" spans="2:34" ht="13.8" outlineLevel="1" x14ac:dyDescent="0.25">
      <c r="B1397" s="1"/>
      <c r="C1397" s="1"/>
      <c r="D1397" s="1"/>
      <c r="E1397" s="2"/>
      <c r="F1397" s="1"/>
      <c r="G1397" s="2"/>
      <c r="H1397" s="286"/>
      <c r="I1397" s="287"/>
      <c r="J1397" s="288" t="str">
        <f t="shared" si="172"/>
        <v/>
      </c>
      <c r="K1397" s="288">
        <f t="shared" si="173"/>
        <v>0</v>
      </c>
      <c r="L1397" s="303"/>
      <c r="M1397" s="304"/>
      <c r="N1397" s="303"/>
      <c r="O1397" s="286"/>
      <c r="P1397" s="305" t="str">
        <f t="shared" si="174"/>
        <v/>
      </c>
      <c r="Q1397" s="304"/>
      <c r="R1397" s="303"/>
      <c r="S1397" s="286"/>
      <c r="T1397" s="305" t="str">
        <f t="shared" si="175"/>
        <v/>
      </c>
      <c r="U1397" s="306" t="str">
        <f t="shared" si="171"/>
        <v/>
      </c>
      <c r="V1397" s="289"/>
      <c r="W1397" s="303"/>
      <c r="X1397" s="286"/>
      <c r="Y1397" s="305" t="str">
        <f>+IF(AND(W1397&gt;0,V1397&lt;&gt;'Data Validation (ROP used only)'!$A$25),SUM(W1397:X1397),"")</f>
        <v/>
      </c>
      <c r="Z1397" s="307">
        <f>IF(OR(V1397='Data Validation (ROP used only)'!$A$25,ISBLANK(W1397),ISERROR(W1397/$I1397)),0,W1397/$I1397)</f>
        <v>0</v>
      </c>
      <c r="AA1397" s="308"/>
      <c r="AB1397" s="309" t="str" cm="1">
        <f t="array" ref="AB1397">_xlfn.IFS(AA1397="","",AA1397/I1397&gt;=2,I1397*2,AA1397/I1397&lt;2,AA1397)</f>
        <v/>
      </c>
      <c r="AC1397" s="310" t="str">
        <f t="shared" si="176"/>
        <v/>
      </c>
      <c r="AD1397" s="286"/>
      <c r="AE1397" s="305" t="str">
        <f t="shared" si="177"/>
        <v/>
      </c>
      <c r="AF1397" s="311">
        <f t="shared" si="178"/>
        <v>0</v>
      </c>
      <c r="AG1397" s="187"/>
      <c r="AH1397" s="188"/>
    </row>
    <row r="1398" spans="2:34" ht="13.8" outlineLevel="1" x14ac:dyDescent="0.25">
      <c r="B1398" s="1"/>
      <c r="C1398" s="1"/>
      <c r="D1398" s="1"/>
      <c r="E1398" s="2"/>
      <c r="F1398" s="1"/>
      <c r="G1398" s="2"/>
      <c r="H1398" s="286"/>
      <c r="I1398" s="287"/>
      <c r="J1398" s="288" t="str">
        <f t="shared" si="172"/>
        <v/>
      </c>
      <c r="K1398" s="288">
        <f t="shared" si="173"/>
        <v>0</v>
      </c>
      <c r="L1398" s="303"/>
      <c r="M1398" s="304"/>
      <c r="N1398" s="303"/>
      <c r="O1398" s="286"/>
      <c r="P1398" s="305" t="str">
        <f t="shared" si="174"/>
        <v/>
      </c>
      <c r="Q1398" s="304"/>
      <c r="R1398" s="303"/>
      <c r="S1398" s="286"/>
      <c r="T1398" s="305" t="str">
        <f t="shared" si="175"/>
        <v/>
      </c>
      <c r="U1398" s="306" t="str">
        <f t="shared" si="171"/>
        <v/>
      </c>
      <c r="V1398" s="289"/>
      <c r="W1398" s="303"/>
      <c r="X1398" s="286"/>
      <c r="Y1398" s="305" t="str">
        <f>+IF(AND(W1398&gt;0,V1398&lt;&gt;'Data Validation (ROP used only)'!$A$25),SUM(W1398:X1398),"")</f>
        <v/>
      </c>
      <c r="Z1398" s="307">
        <f>IF(OR(V1398='Data Validation (ROP used only)'!$A$25,ISBLANK(W1398),ISERROR(W1398/$I1398)),0,W1398/$I1398)</f>
        <v>0</v>
      </c>
      <c r="AA1398" s="308"/>
      <c r="AB1398" s="309" t="str" cm="1">
        <f t="array" ref="AB1398">_xlfn.IFS(AA1398="","",AA1398/I1398&gt;=2,I1398*2,AA1398/I1398&lt;2,AA1398)</f>
        <v/>
      </c>
      <c r="AC1398" s="310" t="str">
        <f t="shared" si="176"/>
        <v/>
      </c>
      <c r="AD1398" s="286"/>
      <c r="AE1398" s="305" t="str">
        <f t="shared" si="177"/>
        <v/>
      </c>
      <c r="AF1398" s="311">
        <f t="shared" si="178"/>
        <v>0</v>
      </c>
      <c r="AG1398" s="187"/>
      <c r="AH1398" s="188"/>
    </row>
    <row r="1399" spans="2:34" ht="13.8" outlineLevel="1" x14ac:dyDescent="0.25">
      <c r="B1399" s="1"/>
      <c r="C1399" s="1"/>
      <c r="D1399" s="1"/>
      <c r="E1399" s="2"/>
      <c r="F1399" s="1"/>
      <c r="G1399" s="2"/>
      <c r="H1399" s="286"/>
      <c r="I1399" s="287"/>
      <c r="J1399" s="288" t="str">
        <f t="shared" si="172"/>
        <v/>
      </c>
      <c r="K1399" s="288">
        <f t="shared" si="173"/>
        <v>0</v>
      </c>
      <c r="L1399" s="303"/>
      <c r="M1399" s="304"/>
      <c r="N1399" s="303"/>
      <c r="O1399" s="286"/>
      <c r="P1399" s="305" t="str">
        <f t="shared" si="174"/>
        <v/>
      </c>
      <c r="Q1399" s="304"/>
      <c r="R1399" s="303"/>
      <c r="S1399" s="286"/>
      <c r="T1399" s="305" t="str">
        <f t="shared" si="175"/>
        <v/>
      </c>
      <c r="U1399" s="306" t="str">
        <f t="shared" si="171"/>
        <v/>
      </c>
      <c r="V1399" s="289"/>
      <c r="W1399" s="303"/>
      <c r="X1399" s="286"/>
      <c r="Y1399" s="305" t="str">
        <f>+IF(AND(W1399&gt;0,V1399&lt;&gt;'Data Validation (ROP used only)'!$A$25),SUM(W1399:X1399),"")</f>
        <v/>
      </c>
      <c r="Z1399" s="307">
        <f>IF(OR(V1399='Data Validation (ROP used only)'!$A$25,ISBLANK(W1399),ISERROR(W1399/$I1399)),0,W1399/$I1399)</f>
        <v>0</v>
      </c>
      <c r="AA1399" s="308"/>
      <c r="AB1399" s="309" t="str" cm="1">
        <f t="array" ref="AB1399">_xlfn.IFS(AA1399="","",AA1399/I1399&gt;=2,I1399*2,AA1399/I1399&lt;2,AA1399)</f>
        <v/>
      </c>
      <c r="AC1399" s="310" t="str">
        <f t="shared" si="176"/>
        <v/>
      </c>
      <c r="AD1399" s="286"/>
      <c r="AE1399" s="305" t="str">
        <f t="shared" si="177"/>
        <v/>
      </c>
      <c r="AF1399" s="311">
        <f t="shared" si="178"/>
        <v>0</v>
      </c>
      <c r="AG1399" s="187"/>
      <c r="AH1399" s="188"/>
    </row>
    <row r="1400" spans="2:34" ht="13.8" outlineLevel="1" x14ac:dyDescent="0.25">
      <c r="B1400" s="1"/>
      <c r="C1400" s="1"/>
      <c r="D1400" s="1"/>
      <c r="E1400" s="2"/>
      <c r="F1400" s="1"/>
      <c r="G1400" s="2"/>
      <c r="H1400" s="286"/>
      <c r="I1400" s="287"/>
      <c r="J1400" s="288" t="str">
        <f t="shared" si="172"/>
        <v/>
      </c>
      <c r="K1400" s="288">
        <f t="shared" si="173"/>
        <v>0</v>
      </c>
      <c r="L1400" s="303"/>
      <c r="M1400" s="304"/>
      <c r="N1400" s="303"/>
      <c r="O1400" s="286"/>
      <c r="P1400" s="305" t="str">
        <f t="shared" si="174"/>
        <v/>
      </c>
      <c r="Q1400" s="304"/>
      <c r="R1400" s="303"/>
      <c r="S1400" s="286"/>
      <c r="T1400" s="305" t="str">
        <f t="shared" si="175"/>
        <v/>
      </c>
      <c r="U1400" s="306" t="str">
        <f t="shared" si="171"/>
        <v/>
      </c>
      <c r="V1400" s="289"/>
      <c r="W1400" s="303"/>
      <c r="X1400" s="286"/>
      <c r="Y1400" s="305" t="str">
        <f>+IF(AND(W1400&gt;0,V1400&lt;&gt;'Data Validation (ROP used only)'!$A$25),SUM(W1400:X1400),"")</f>
        <v/>
      </c>
      <c r="Z1400" s="307">
        <f>IF(OR(V1400='Data Validation (ROP used only)'!$A$25,ISBLANK(W1400),ISERROR(W1400/$I1400)),0,W1400/$I1400)</f>
        <v>0</v>
      </c>
      <c r="AA1400" s="308"/>
      <c r="AB1400" s="309" t="str" cm="1">
        <f t="array" ref="AB1400">_xlfn.IFS(AA1400="","",AA1400/I1400&gt;=2,I1400*2,AA1400/I1400&lt;2,AA1400)</f>
        <v/>
      </c>
      <c r="AC1400" s="310" t="str">
        <f t="shared" si="176"/>
        <v/>
      </c>
      <c r="AD1400" s="286"/>
      <c r="AE1400" s="305" t="str">
        <f t="shared" si="177"/>
        <v/>
      </c>
      <c r="AF1400" s="311">
        <f t="shared" si="178"/>
        <v>0</v>
      </c>
      <c r="AG1400" s="187"/>
      <c r="AH1400" s="188"/>
    </row>
    <row r="1401" spans="2:34" ht="13.8" outlineLevel="1" x14ac:dyDescent="0.25">
      <c r="B1401" s="1"/>
      <c r="C1401" s="1"/>
      <c r="D1401" s="1"/>
      <c r="E1401" s="2"/>
      <c r="F1401" s="1"/>
      <c r="G1401" s="2"/>
      <c r="H1401" s="286"/>
      <c r="I1401" s="287"/>
      <c r="J1401" s="288" t="str">
        <f t="shared" si="172"/>
        <v/>
      </c>
      <c r="K1401" s="288">
        <f t="shared" si="173"/>
        <v>0</v>
      </c>
      <c r="L1401" s="303"/>
      <c r="M1401" s="304"/>
      <c r="N1401" s="303"/>
      <c r="O1401" s="286"/>
      <c r="P1401" s="305" t="str">
        <f t="shared" si="174"/>
        <v/>
      </c>
      <c r="Q1401" s="304"/>
      <c r="R1401" s="303"/>
      <c r="S1401" s="286"/>
      <c r="T1401" s="305" t="str">
        <f t="shared" si="175"/>
        <v/>
      </c>
      <c r="U1401" s="306" t="str">
        <f t="shared" si="171"/>
        <v/>
      </c>
      <c r="V1401" s="289"/>
      <c r="W1401" s="303"/>
      <c r="X1401" s="286"/>
      <c r="Y1401" s="305" t="str">
        <f>+IF(AND(W1401&gt;0,V1401&lt;&gt;'Data Validation (ROP used only)'!$A$25),SUM(W1401:X1401),"")</f>
        <v/>
      </c>
      <c r="Z1401" s="307">
        <f>IF(OR(V1401='Data Validation (ROP used only)'!$A$25,ISBLANK(W1401),ISERROR(W1401/$I1401)),0,W1401/$I1401)</f>
        <v>0</v>
      </c>
      <c r="AA1401" s="308"/>
      <c r="AB1401" s="309" t="str" cm="1">
        <f t="array" ref="AB1401">_xlfn.IFS(AA1401="","",AA1401/I1401&gt;=2,I1401*2,AA1401/I1401&lt;2,AA1401)</f>
        <v/>
      </c>
      <c r="AC1401" s="310" t="str">
        <f t="shared" si="176"/>
        <v/>
      </c>
      <c r="AD1401" s="286"/>
      <c r="AE1401" s="305" t="str">
        <f t="shared" si="177"/>
        <v/>
      </c>
      <c r="AF1401" s="311">
        <f t="shared" si="178"/>
        <v>0</v>
      </c>
      <c r="AG1401" s="187"/>
      <c r="AH1401" s="188"/>
    </row>
    <row r="1402" spans="2:34" ht="13.8" outlineLevel="1" x14ac:dyDescent="0.25">
      <c r="B1402" s="1"/>
      <c r="C1402" s="1"/>
      <c r="D1402" s="1"/>
      <c r="E1402" s="2"/>
      <c r="F1402" s="1"/>
      <c r="G1402" s="2"/>
      <c r="H1402" s="286"/>
      <c r="I1402" s="287"/>
      <c r="J1402" s="288" t="str">
        <f t="shared" si="172"/>
        <v/>
      </c>
      <c r="K1402" s="288">
        <f t="shared" si="173"/>
        <v>0</v>
      </c>
      <c r="L1402" s="303"/>
      <c r="M1402" s="304"/>
      <c r="N1402" s="303"/>
      <c r="O1402" s="286"/>
      <c r="P1402" s="305" t="str">
        <f t="shared" si="174"/>
        <v/>
      </c>
      <c r="Q1402" s="304"/>
      <c r="R1402" s="303"/>
      <c r="S1402" s="286"/>
      <c r="T1402" s="305" t="str">
        <f t="shared" si="175"/>
        <v/>
      </c>
      <c r="U1402" s="306" t="str">
        <f t="shared" si="171"/>
        <v/>
      </c>
      <c r="V1402" s="289"/>
      <c r="W1402" s="303"/>
      <c r="X1402" s="286"/>
      <c r="Y1402" s="305" t="str">
        <f>+IF(AND(W1402&gt;0,V1402&lt;&gt;'Data Validation (ROP used only)'!$A$25),SUM(W1402:X1402),"")</f>
        <v/>
      </c>
      <c r="Z1402" s="307">
        <f>IF(OR(V1402='Data Validation (ROP used only)'!$A$25,ISBLANK(W1402),ISERROR(W1402/$I1402)),0,W1402/$I1402)</f>
        <v>0</v>
      </c>
      <c r="AA1402" s="308"/>
      <c r="AB1402" s="309" t="str" cm="1">
        <f t="array" ref="AB1402">_xlfn.IFS(AA1402="","",AA1402/I1402&gt;=2,I1402*2,AA1402/I1402&lt;2,AA1402)</f>
        <v/>
      </c>
      <c r="AC1402" s="310" t="str">
        <f t="shared" si="176"/>
        <v/>
      </c>
      <c r="AD1402" s="286"/>
      <c r="AE1402" s="305" t="str">
        <f t="shared" si="177"/>
        <v/>
      </c>
      <c r="AF1402" s="311">
        <f t="shared" si="178"/>
        <v>0</v>
      </c>
      <c r="AG1402" s="187"/>
      <c r="AH1402" s="188"/>
    </row>
    <row r="1403" spans="2:34" ht="13.8" outlineLevel="1" x14ac:dyDescent="0.25">
      <c r="B1403" s="1"/>
      <c r="C1403" s="1"/>
      <c r="D1403" s="1"/>
      <c r="E1403" s="2"/>
      <c r="F1403" s="1"/>
      <c r="G1403" s="2"/>
      <c r="H1403" s="286"/>
      <c r="I1403" s="287"/>
      <c r="J1403" s="288" t="str">
        <f t="shared" si="172"/>
        <v/>
      </c>
      <c r="K1403" s="288">
        <f t="shared" si="173"/>
        <v>0</v>
      </c>
      <c r="L1403" s="303"/>
      <c r="M1403" s="304"/>
      <c r="N1403" s="303"/>
      <c r="O1403" s="286"/>
      <c r="P1403" s="305" t="str">
        <f t="shared" si="174"/>
        <v/>
      </c>
      <c r="Q1403" s="304"/>
      <c r="R1403" s="303"/>
      <c r="S1403" s="286"/>
      <c r="T1403" s="305" t="str">
        <f t="shared" si="175"/>
        <v/>
      </c>
      <c r="U1403" s="306" t="str">
        <f t="shared" si="171"/>
        <v/>
      </c>
      <c r="V1403" s="289"/>
      <c r="W1403" s="303"/>
      <c r="X1403" s="286"/>
      <c r="Y1403" s="305" t="str">
        <f>+IF(AND(W1403&gt;0,V1403&lt;&gt;'Data Validation (ROP used only)'!$A$25),SUM(W1403:X1403),"")</f>
        <v/>
      </c>
      <c r="Z1403" s="307">
        <f>IF(OR(V1403='Data Validation (ROP used only)'!$A$25,ISBLANK(W1403),ISERROR(W1403/$I1403)),0,W1403/$I1403)</f>
        <v>0</v>
      </c>
      <c r="AA1403" s="308"/>
      <c r="AB1403" s="309" t="str" cm="1">
        <f t="array" ref="AB1403">_xlfn.IFS(AA1403="","",AA1403/I1403&gt;=2,I1403*2,AA1403/I1403&lt;2,AA1403)</f>
        <v/>
      </c>
      <c r="AC1403" s="310" t="str">
        <f t="shared" si="176"/>
        <v/>
      </c>
      <c r="AD1403" s="286"/>
      <c r="AE1403" s="305" t="str">
        <f t="shared" si="177"/>
        <v/>
      </c>
      <c r="AF1403" s="311">
        <f t="shared" si="178"/>
        <v>0</v>
      </c>
      <c r="AG1403" s="187"/>
      <c r="AH1403" s="188"/>
    </row>
    <row r="1404" spans="2:34" ht="13.8" outlineLevel="1" x14ac:dyDescent="0.25">
      <c r="B1404" s="1"/>
      <c r="C1404" s="1"/>
      <c r="D1404" s="1"/>
      <c r="E1404" s="2"/>
      <c r="F1404" s="1"/>
      <c r="G1404" s="2"/>
      <c r="H1404" s="286"/>
      <c r="I1404" s="287"/>
      <c r="J1404" s="288" t="str">
        <f t="shared" si="172"/>
        <v/>
      </c>
      <c r="K1404" s="288">
        <f t="shared" si="173"/>
        <v>0</v>
      </c>
      <c r="L1404" s="303"/>
      <c r="M1404" s="304"/>
      <c r="N1404" s="303"/>
      <c r="O1404" s="286"/>
      <c r="P1404" s="305" t="str">
        <f t="shared" si="174"/>
        <v/>
      </c>
      <c r="Q1404" s="304"/>
      <c r="R1404" s="303"/>
      <c r="S1404" s="286"/>
      <c r="T1404" s="305" t="str">
        <f t="shared" si="175"/>
        <v/>
      </c>
      <c r="U1404" s="306" t="str">
        <f t="shared" si="171"/>
        <v/>
      </c>
      <c r="V1404" s="289"/>
      <c r="W1404" s="303"/>
      <c r="X1404" s="286"/>
      <c r="Y1404" s="305" t="str">
        <f>+IF(AND(W1404&gt;0,V1404&lt;&gt;'Data Validation (ROP used only)'!$A$25),SUM(W1404:X1404),"")</f>
        <v/>
      </c>
      <c r="Z1404" s="307">
        <f>IF(OR(V1404='Data Validation (ROP used only)'!$A$25,ISBLANK(W1404),ISERROR(W1404/$I1404)),0,W1404/$I1404)</f>
        <v>0</v>
      </c>
      <c r="AA1404" s="308"/>
      <c r="AB1404" s="309" t="str" cm="1">
        <f t="array" ref="AB1404">_xlfn.IFS(AA1404="","",AA1404/I1404&gt;=2,I1404*2,AA1404/I1404&lt;2,AA1404)</f>
        <v/>
      </c>
      <c r="AC1404" s="310" t="str">
        <f t="shared" si="176"/>
        <v/>
      </c>
      <c r="AD1404" s="286"/>
      <c r="AE1404" s="305" t="str">
        <f t="shared" si="177"/>
        <v/>
      </c>
      <c r="AF1404" s="311">
        <f t="shared" si="178"/>
        <v>0</v>
      </c>
      <c r="AG1404" s="187"/>
      <c r="AH1404" s="188"/>
    </row>
    <row r="1405" spans="2:34" ht="13.8" outlineLevel="1" x14ac:dyDescent="0.25">
      <c r="B1405" s="1"/>
      <c r="C1405" s="1"/>
      <c r="D1405" s="1"/>
      <c r="E1405" s="2"/>
      <c r="F1405" s="1"/>
      <c r="G1405" s="2"/>
      <c r="H1405" s="286"/>
      <c r="I1405" s="287"/>
      <c r="J1405" s="288" t="str">
        <f t="shared" si="172"/>
        <v/>
      </c>
      <c r="K1405" s="288">
        <f t="shared" si="173"/>
        <v>0</v>
      </c>
      <c r="L1405" s="303"/>
      <c r="M1405" s="304"/>
      <c r="N1405" s="303"/>
      <c r="O1405" s="286"/>
      <c r="P1405" s="305" t="str">
        <f t="shared" si="174"/>
        <v/>
      </c>
      <c r="Q1405" s="304"/>
      <c r="R1405" s="303"/>
      <c r="S1405" s="286"/>
      <c r="T1405" s="305" t="str">
        <f t="shared" si="175"/>
        <v/>
      </c>
      <c r="U1405" s="306" t="str">
        <f t="shared" si="171"/>
        <v/>
      </c>
      <c r="V1405" s="289"/>
      <c r="W1405" s="303"/>
      <c r="X1405" s="286"/>
      <c r="Y1405" s="305" t="str">
        <f>+IF(AND(W1405&gt;0,V1405&lt;&gt;'Data Validation (ROP used only)'!$A$25),SUM(W1405:X1405),"")</f>
        <v/>
      </c>
      <c r="Z1405" s="307">
        <f>IF(OR(V1405='Data Validation (ROP used only)'!$A$25,ISBLANK(W1405),ISERROR(W1405/$I1405)),0,W1405/$I1405)</f>
        <v>0</v>
      </c>
      <c r="AA1405" s="308"/>
      <c r="AB1405" s="309" t="str" cm="1">
        <f t="array" ref="AB1405">_xlfn.IFS(AA1405="","",AA1405/I1405&gt;=2,I1405*2,AA1405/I1405&lt;2,AA1405)</f>
        <v/>
      </c>
      <c r="AC1405" s="310" t="str">
        <f t="shared" si="176"/>
        <v/>
      </c>
      <c r="AD1405" s="286"/>
      <c r="AE1405" s="305" t="str">
        <f t="shared" si="177"/>
        <v/>
      </c>
      <c r="AF1405" s="311">
        <f t="shared" si="178"/>
        <v>0</v>
      </c>
      <c r="AG1405" s="187"/>
      <c r="AH1405" s="188"/>
    </row>
    <row r="1406" spans="2:34" ht="13.8" outlineLevel="1" x14ac:dyDescent="0.25">
      <c r="B1406" s="1"/>
      <c r="C1406" s="1"/>
      <c r="D1406" s="1"/>
      <c r="E1406" s="2"/>
      <c r="F1406" s="1"/>
      <c r="G1406" s="2"/>
      <c r="H1406" s="286"/>
      <c r="I1406" s="287"/>
      <c r="J1406" s="288" t="str">
        <f t="shared" si="172"/>
        <v/>
      </c>
      <c r="K1406" s="288">
        <f t="shared" si="173"/>
        <v>0</v>
      </c>
      <c r="L1406" s="303"/>
      <c r="M1406" s="304"/>
      <c r="N1406" s="303"/>
      <c r="O1406" s="286"/>
      <c r="P1406" s="305" t="str">
        <f t="shared" si="174"/>
        <v/>
      </c>
      <c r="Q1406" s="304"/>
      <c r="R1406" s="303"/>
      <c r="S1406" s="286"/>
      <c r="T1406" s="305" t="str">
        <f t="shared" si="175"/>
        <v/>
      </c>
      <c r="U1406" s="306" t="str">
        <f t="shared" si="171"/>
        <v/>
      </c>
      <c r="V1406" s="289"/>
      <c r="W1406" s="303"/>
      <c r="X1406" s="286"/>
      <c r="Y1406" s="305" t="str">
        <f>+IF(AND(W1406&gt;0,V1406&lt;&gt;'Data Validation (ROP used only)'!$A$25),SUM(W1406:X1406),"")</f>
        <v/>
      </c>
      <c r="Z1406" s="307">
        <f>IF(OR(V1406='Data Validation (ROP used only)'!$A$25,ISBLANK(W1406),ISERROR(W1406/$I1406)),0,W1406/$I1406)</f>
        <v>0</v>
      </c>
      <c r="AA1406" s="308"/>
      <c r="AB1406" s="309" t="str" cm="1">
        <f t="array" ref="AB1406">_xlfn.IFS(AA1406="","",AA1406/I1406&gt;=2,I1406*2,AA1406/I1406&lt;2,AA1406)</f>
        <v/>
      </c>
      <c r="AC1406" s="310" t="str">
        <f t="shared" si="176"/>
        <v/>
      </c>
      <c r="AD1406" s="286"/>
      <c r="AE1406" s="305" t="str">
        <f t="shared" si="177"/>
        <v/>
      </c>
      <c r="AF1406" s="311">
        <f t="shared" si="178"/>
        <v>0</v>
      </c>
      <c r="AG1406" s="187"/>
      <c r="AH1406" s="188"/>
    </row>
    <row r="1407" spans="2:34" ht="13.8" outlineLevel="1" x14ac:dyDescent="0.25">
      <c r="B1407" s="1"/>
      <c r="C1407" s="1"/>
      <c r="D1407" s="1"/>
      <c r="E1407" s="2"/>
      <c r="F1407" s="1"/>
      <c r="G1407" s="2"/>
      <c r="H1407" s="286"/>
      <c r="I1407" s="287"/>
      <c r="J1407" s="288" t="str">
        <f t="shared" si="172"/>
        <v/>
      </c>
      <c r="K1407" s="288">
        <f t="shared" si="173"/>
        <v>0</v>
      </c>
      <c r="L1407" s="303"/>
      <c r="M1407" s="304"/>
      <c r="N1407" s="303"/>
      <c r="O1407" s="286"/>
      <c r="P1407" s="305" t="str">
        <f t="shared" si="174"/>
        <v/>
      </c>
      <c r="Q1407" s="304"/>
      <c r="R1407" s="303"/>
      <c r="S1407" s="286"/>
      <c r="T1407" s="305" t="str">
        <f t="shared" si="175"/>
        <v/>
      </c>
      <c r="U1407" s="306" t="str">
        <f t="shared" si="171"/>
        <v/>
      </c>
      <c r="V1407" s="289"/>
      <c r="W1407" s="303"/>
      <c r="X1407" s="286"/>
      <c r="Y1407" s="305" t="str">
        <f>+IF(AND(W1407&gt;0,V1407&lt;&gt;'Data Validation (ROP used only)'!$A$25),SUM(W1407:X1407),"")</f>
        <v/>
      </c>
      <c r="Z1407" s="307">
        <f>IF(OR(V1407='Data Validation (ROP used only)'!$A$25,ISBLANK(W1407),ISERROR(W1407/$I1407)),0,W1407/$I1407)</f>
        <v>0</v>
      </c>
      <c r="AA1407" s="308"/>
      <c r="AB1407" s="309" t="str" cm="1">
        <f t="array" ref="AB1407">_xlfn.IFS(AA1407="","",AA1407/I1407&gt;=2,I1407*2,AA1407/I1407&lt;2,AA1407)</f>
        <v/>
      </c>
      <c r="AC1407" s="310" t="str">
        <f t="shared" si="176"/>
        <v/>
      </c>
      <c r="AD1407" s="286"/>
      <c r="AE1407" s="305" t="str">
        <f t="shared" si="177"/>
        <v/>
      </c>
      <c r="AF1407" s="311">
        <f t="shared" si="178"/>
        <v>0</v>
      </c>
      <c r="AG1407" s="187"/>
      <c r="AH1407" s="188"/>
    </row>
    <row r="1408" spans="2:34" ht="13.8" outlineLevel="1" x14ac:dyDescent="0.25">
      <c r="B1408" s="1"/>
      <c r="C1408" s="1"/>
      <c r="D1408" s="1"/>
      <c r="E1408" s="2"/>
      <c r="F1408" s="1"/>
      <c r="G1408" s="2"/>
      <c r="H1408" s="286"/>
      <c r="I1408" s="287"/>
      <c r="J1408" s="288" t="str">
        <f t="shared" si="172"/>
        <v/>
      </c>
      <c r="K1408" s="288">
        <f t="shared" si="173"/>
        <v>0</v>
      </c>
      <c r="L1408" s="303"/>
      <c r="M1408" s="304"/>
      <c r="N1408" s="303"/>
      <c r="O1408" s="286"/>
      <c r="P1408" s="305" t="str">
        <f t="shared" si="174"/>
        <v/>
      </c>
      <c r="Q1408" s="304"/>
      <c r="R1408" s="303"/>
      <c r="S1408" s="286"/>
      <c r="T1408" s="305" t="str">
        <f t="shared" si="175"/>
        <v/>
      </c>
      <c r="U1408" s="306" t="str">
        <f t="shared" si="171"/>
        <v/>
      </c>
      <c r="V1408" s="289"/>
      <c r="W1408" s="303"/>
      <c r="X1408" s="286"/>
      <c r="Y1408" s="305" t="str">
        <f>+IF(AND(W1408&gt;0,V1408&lt;&gt;'Data Validation (ROP used only)'!$A$25),SUM(W1408:X1408),"")</f>
        <v/>
      </c>
      <c r="Z1408" s="307">
        <f>IF(OR(V1408='Data Validation (ROP used only)'!$A$25,ISBLANK(W1408),ISERROR(W1408/$I1408)),0,W1408/$I1408)</f>
        <v>0</v>
      </c>
      <c r="AA1408" s="308"/>
      <c r="AB1408" s="309" t="str" cm="1">
        <f t="array" ref="AB1408">_xlfn.IFS(AA1408="","",AA1408/I1408&gt;=2,I1408*2,AA1408/I1408&lt;2,AA1408)</f>
        <v/>
      </c>
      <c r="AC1408" s="310" t="str">
        <f t="shared" si="176"/>
        <v/>
      </c>
      <c r="AD1408" s="286"/>
      <c r="AE1408" s="305" t="str">
        <f t="shared" si="177"/>
        <v/>
      </c>
      <c r="AF1408" s="311">
        <f t="shared" si="178"/>
        <v>0</v>
      </c>
      <c r="AG1408" s="187"/>
      <c r="AH1408" s="188"/>
    </row>
    <row r="1409" spans="2:34" ht="13.8" outlineLevel="1" x14ac:dyDescent="0.25">
      <c r="B1409" s="1"/>
      <c r="C1409" s="1"/>
      <c r="D1409" s="1"/>
      <c r="E1409" s="2"/>
      <c r="F1409" s="1"/>
      <c r="G1409" s="2"/>
      <c r="H1409" s="286"/>
      <c r="I1409" s="287"/>
      <c r="J1409" s="288" t="str">
        <f t="shared" si="172"/>
        <v/>
      </c>
      <c r="K1409" s="288">
        <f t="shared" si="173"/>
        <v>0</v>
      </c>
      <c r="L1409" s="303"/>
      <c r="M1409" s="304"/>
      <c r="N1409" s="303"/>
      <c r="O1409" s="286"/>
      <c r="P1409" s="305" t="str">
        <f t="shared" si="174"/>
        <v/>
      </c>
      <c r="Q1409" s="304"/>
      <c r="R1409" s="303"/>
      <c r="S1409" s="286"/>
      <c r="T1409" s="305" t="str">
        <f t="shared" si="175"/>
        <v/>
      </c>
      <c r="U1409" s="306" t="str">
        <f t="shared" si="171"/>
        <v/>
      </c>
      <c r="V1409" s="289"/>
      <c r="W1409" s="303"/>
      <c r="X1409" s="286"/>
      <c r="Y1409" s="305" t="str">
        <f>+IF(AND(W1409&gt;0,V1409&lt;&gt;'Data Validation (ROP used only)'!$A$25),SUM(W1409:X1409),"")</f>
        <v/>
      </c>
      <c r="Z1409" s="307">
        <f>IF(OR(V1409='Data Validation (ROP used only)'!$A$25,ISBLANK(W1409),ISERROR(W1409/$I1409)),0,W1409/$I1409)</f>
        <v>0</v>
      </c>
      <c r="AA1409" s="308"/>
      <c r="AB1409" s="309" t="str" cm="1">
        <f t="array" ref="AB1409">_xlfn.IFS(AA1409="","",AA1409/I1409&gt;=2,I1409*2,AA1409/I1409&lt;2,AA1409)</f>
        <v/>
      </c>
      <c r="AC1409" s="310" t="str">
        <f t="shared" si="176"/>
        <v/>
      </c>
      <c r="AD1409" s="286"/>
      <c r="AE1409" s="305" t="str">
        <f t="shared" si="177"/>
        <v/>
      </c>
      <c r="AF1409" s="311">
        <f t="shared" si="178"/>
        <v>0</v>
      </c>
      <c r="AG1409" s="187"/>
      <c r="AH1409" s="188"/>
    </row>
    <row r="1410" spans="2:34" ht="13.8" outlineLevel="1" x14ac:dyDescent="0.25">
      <c r="B1410" s="1"/>
      <c r="C1410" s="1"/>
      <c r="D1410" s="1"/>
      <c r="E1410" s="2"/>
      <c r="F1410" s="1"/>
      <c r="G1410" s="2"/>
      <c r="H1410" s="286"/>
      <c r="I1410" s="287"/>
      <c r="J1410" s="288" t="str">
        <f t="shared" si="172"/>
        <v/>
      </c>
      <c r="K1410" s="288">
        <f t="shared" si="173"/>
        <v>0</v>
      </c>
      <c r="L1410" s="303"/>
      <c r="M1410" s="304"/>
      <c r="N1410" s="303"/>
      <c r="O1410" s="286"/>
      <c r="P1410" s="305" t="str">
        <f t="shared" si="174"/>
        <v/>
      </c>
      <c r="Q1410" s="304"/>
      <c r="R1410" s="303"/>
      <c r="S1410" s="286"/>
      <c r="T1410" s="305" t="str">
        <f t="shared" si="175"/>
        <v/>
      </c>
      <c r="U1410" s="306" t="str">
        <f t="shared" si="171"/>
        <v/>
      </c>
      <c r="V1410" s="289"/>
      <c r="W1410" s="303"/>
      <c r="X1410" s="286"/>
      <c r="Y1410" s="305" t="str">
        <f>+IF(AND(W1410&gt;0,V1410&lt;&gt;'Data Validation (ROP used only)'!$A$25),SUM(W1410:X1410),"")</f>
        <v/>
      </c>
      <c r="Z1410" s="307">
        <f>IF(OR(V1410='Data Validation (ROP used only)'!$A$25,ISBLANK(W1410),ISERROR(W1410/$I1410)),0,W1410/$I1410)</f>
        <v>0</v>
      </c>
      <c r="AA1410" s="308"/>
      <c r="AB1410" s="309" t="str" cm="1">
        <f t="array" ref="AB1410">_xlfn.IFS(AA1410="","",AA1410/I1410&gt;=2,I1410*2,AA1410/I1410&lt;2,AA1410)</f>
        <v/>
      </c>
      <c r="AC1410" s="310" t="str">
        <f t="shared" si="176"/>
        <v/>
      </c>
      <c r="AD1410" s="286"/>
      <c r="AE1410" s="305" t="str">
        <f t="shared" si="177"/>
        <v/>
      </c>
      <c r="AF1410" s="311">
        <f t="shared" si="178"/>
        <v>0</v>
      </c>
      <c r="AG1410" s="187"/>
      <c r="AH1410" s="188"/>
    </row>
    <row r="1411" spans="2:34" ht="13.8" outlineLevel="1" x14ac:dyDescent="0.25">
      <c r="B1411" s="1"/>
      <c r="C1411" s="1"/>
      <c r="D1411" s="1"/>
      <c r="E1411" s="2"/>
      <c r="F1411" s="1"/>
      <c r="G1411" s="2"/>
      <c r="H1411" s="286"/>
      <c r="I1411" s="287"/>
      <c r="J1411" s="288" t="str">
        <f t="shared" si="172"/>
        <v/>
      </c>
      <c r="K1411" s="288">
        <f t="shared" si="173"/>
        <v>0</v>
      </c>
      <c r="L1411" s="303"/>
      <c r="M1411" s="304"/>
      <c r="N1411" s="303"/>
      <c r="O1411" s="286"/>
      <c r="P1411" s="305" t="str">
        <f t="shared" si="174"/>
        <v/>
      </c>
      <c r="Q1411" s="304"/>
      <c r="R1411" s="303"/>
      <c r="S1411" s="286"/>
      <c r="T1411" s="305" t="str">
        <f t="shared" si="175"/>
        <v/>
      </c>
      <c r="U1411" s="306" t="str">
        <f t="shared" si="171"/>
        <v/>
      </c>
      <c r="V1411" s="289"/>
      <c r="W1411" s="303"/>
      <c r="X1411" s="286"/>
      <c r="Y1411" s="305" t="str">
        <f>+IF(AND(W1411&gt;0,V1411&lt;&gt;'Data Validation (ROP used only)'!$A$25),SUM(W1411:X1411),"")</f>
        <v/>
      </c>
      <c r="Z1411" s="307">
        <f>IF(OR(V1411='Data Validation (ROP used only)'!$A$25,ISBLANK(W1411),ISERROR(W1411/$I1411)),0,W1411/$I1411)</f>
        <v>0</v>
      </c>
      <c r="AA1411" s="308"/>
      <c r="AB1411" s="309" t="str" cm="1">
        <f t="array" ref="AB1411">_xlfn.IFS(AA1411="","",AA1411/I1411&gt;=2,I1411*2,AA1411/I1411&lt;2,AA1411)</f>
        <v/>
      </c>
      <c r="AC1411" s="310" t="str">
        <f t="shared" si="176"/>
        <v/>
      </c>
      <c r="AD1411" s="286"/>
      <c r="AE1411" s="305" t="str">
        <f t="shared" si="177"/>
        <v/>
      </c>
      <c r="AF1411" s="311">
        <f t="shared" si="178"/>
        <v>0</v>
      </c>
      <c r="AG1411" s="187"/>
      <c r="AH1411" s="188"/>
    </row>
    <row r="1412" spans="2:34" ht="13.8" outlineLevel="1" x14ac:dyDescent="0.25">
      <c r="B1412" s="1"/>
      <c r="C1412" s="1"/>
      <c r="D1412" s="1"/>
      <c r="E1412" s="2"/>
      <c r="F1412" s="1"/>
      <c r="G1412" s="2"/>
      <c r="H1412" s="286"/>
      <c r="I1412" s="287"/>
      <c r="J1412" s="288" t="str">
        <f t="shared" si="172"/>
        <v/>
      </c>
      <c r="K1412" s="288">
        <f t="shared" si="173"/>
        <v>0</v>
      </c>
      <c r="L1412" s="303"/>
      <c r="M1412" s="304"/>
      <c r="N1412" s="303"/>
      <c r="O1412" s="286"/>
      <c r="P1412" s="305" t="str">
        <f t="shared" si="174"/>
        <v/>
      </c>
      <c r="Q1412" s="304"/>
      <c r="R1412" s="303"/>
      <c r="S1412" s="286"/>
      <c r="T1412" s="305" t="str">
        <f t="shared" si="175"/>
        <v/>
      </c>
      <c r="U1412" s="306" t="str">
        <f t="shared" si="171"/>
        <v/>
      </c>
      <c r="V1412" s="289"/>
      <c r="W1412" s="303"/>
      <c r="X1412" s="286"/>
      <c r="Y1412" s="305" t="str">
        <f>+IF(AND(W1412&gt;0,V1412&lt;&gt;'Data Validation (ROP used only)'!$A$25),SUM(W1412:X1412),"")</f>
        <v/>
      </c>
      <c r="Z1412" s="307">
        <f>IF(OR(V1412='Data Validation (ROP used only)'!$A$25,ISBLANK(W1412),ISERROR(W1412/$I1412)),0,W1412/$I1412)</f>
        <v>0</v>
      </c>
      <c r="AA1412" s="308"/>
      <c r="AB1412" s="309" t="str" cm="1">
        <f t="array" ref="AB1412">_xlfn.IFS(AA1412="","",AA1412/I1412&gt;=2,I1412*2,AA1412/I1412&lt;2,AA1412)</f>
        <v/>
      </c>
      <c r="AC1412" s="310" t="str">
        <f t="shared" si="176"/>
        <v/>
      </c>
      <c r="AD1412" s="286"/>
      <c r="AE1412" s="305" t="str">
        <f t="shared" si="177"/>
        <v/>
      </c>
      <c r="AF1412" s="311">
        <f t="shared" si="178"/>
        <v>0</v>
      </c>
      <c r="AG1412" s="187"/>
      <c r="AH1412" s="188"/>
    </row>
    <row r="1413" spans="2:34" ht="13.8" outlineLevel="1" x14ac:dyDescent="0.25">
      <c r="B1413" s="1"/>
      <c r="C1413" s="1"/>
      <c r="D1413" s="1"/>
      <c r="E1413" s="2"/>
      <c r="F1413" s="1"/>
      <c r="G1413" s="2"/>
      <c r="H1413" s="286"/>
      <c r="I1413" s="287"/>
      <c r="J1413" s="288" t="str">
        <f t="shared" si="172"/>
        <v/>
      </c>
      <c r="K1413" s="288">
        <f t="shared" si="173"/>
        <v>0</v>
      </c>
      <c r="L1413" s="303"/>
      <c r="M1413" s="304"/>
      <c r="N1413" s="303"/>
      <c r="O1413" s="286"/>
      <c r="P1413" s="305" t="str">
        <f t="shared" si="174"/>
        <v/>
      </c>
      <c r="Q1413" s="304"/>
      <c r="R1413" s="303"/>
      <c r="S1413" s="286"/>
      <c r="T1413" s="305" t="str">
        <f t="shared" si="175"/>
        <v/>
      </c>
      <c r="U1413" s="306" t="str">
        <f t="shared" si="171"/>
        <v/>
      </c>
      <c r="V1413" s="289"/>
      <c r="W1413" s="303"/>
      <c r="X1413" s="286"/>
      <c r="Y1413" s="305" t="str">
        <f>+IF(AND(W1413&gt;0,V1413&lt;&gt;'Data Validation (ROP used only)'!$A$25),SUM(W1413:X1413),"")</f>
        <v/>
      </c>
      <c r="Z1413" s="307">
        <f>IF(OR(V1413='Data Validation (ROP used only)'!$A$25,ISBLANK(W1413),ISERROR(W1413/$I1413)),0,W1413/$I1413)</f>
        <v>0</v>
      </c>
      <c r="AA1413" s="308"/>
      <c r="AB1413" s="309" t="str" cm="1">
        <f t="array" ref="AB1413">_xlfn.IFS(AA1413="","",AA1413/I1413&gt;=2,I1413*2,AA1413/I1413&lt;2,AA1413)</f>
        <v/>
      </c>
      <c r="AC1413" s="310" t="str">
        <f t="shared" si="176"/>
        <v/>
      </c>
      <c r="AD1413" s="286"/>
      <c r="AE1413" s="305" t="str">
        <f t="shared" si="177"/>
        <v/>
      </c>
      <c r="AF1413" s="311">
        <f t="shared" si="178"/>
        <v>0</v>
      </c>
      <c r="AG1413" s="187"/>
      <c r="AH1413" s="188"/>
    </row>
    <row r="1414" spans="2:34" ht="13.8" outlineLevel="1" x14ac:dyDescent="0.25">
      <c r="B1414" s="1"/>
      <c r="C1414" s="1"/>
      <c r="D1414" s="1"/>
      <c r="E1414" s="2"/>
      <c r="F1414" s="1"/>
      <c r="G1414" s="2"/>
      <c r="H1414" s="286"/>
      <c r="I1414" s="287"/>
      <c r="J1414" s="288" t="str">
        <f t="shared" si="172"/>
        <v/>
      </c>
      <c r="K1414" s="288">
        <f t="shared" si="173"/>
        <v>0</v>
      </c>
      <c r="L1414" s="303"/>
      <c r="M1414" s="304"/>
      <c r="N1414" s="303"/>
      <c r="O1414" s="286"/>
      <c r="P1414" s="305" t="str">
        <f t="shared" si="174"/>
        <v/>
      </c>
      <c r="Q1414" s="304"/>
      <c r="R1414" s="303"/>
      <c r="S1414" s="286"/>
      <c r="T1414" s="305" t="str">
        <f t="shared" si="175"/>
        <v/>
      </c>
      <c r="U1414" s="306" t="str">
        <f t="shared" si="171"/>
        <v/>
      </c>
      <c r="V1414" s="289"/>
      <c r="W1414" s="303"/>
      <c r="X1414" s="286"/>
      <c r="Y1414" s="305" t="str">
        <f>+IF(AND(W1414&gt;0,V1414&lt;&gt;'Data Validation (ROP used only)'!$A$25),SUM(W1414:X1414),"")</f>
        <v/>
      </c>
      <c r="Z1414" s="307">
        <f>IF(OR(V1414='Data Validation (ROP used only)'!$A$25,ISBLANK(W1414),ISERROR(W1414/$I1414)),0,W1414/$I1414)</f>
        <v>0</v>
      </c>
      <c r="AA1414" s="308"/>
      <c r="AB1414" s="309" t="str" cm="1">
        <f t="array" ref="AB1414">_xlfn.IFS(AA1414="","",AA1414/I1414&gt;=2,I1414*2,AA1414/I1414&lt;2,AA1414)</f>
        <v/>
      </c>
      <c r="AC1414" s="310" t="str">
        <f t="shared" si="176"/>
        <v/>
      </c>
      <c r="AD1414" s="286"/>
      <c r="AE1414" s="305" t="str">
        <f t="shared" si="177"/>
        <v/>
      </c>
      <c r="AF1414" s="311">
        <f t="shared" si="178"/>
        <v>0</v>
      </c>
      <c r="AG1414" s="187"/>
      <c r="AH1414" s="188"/>
    </row>
    <row r="1415" spans="2:34" ht="13.8" outlineLevel="1" x14ac:dyDescent="0.25">
      <c r="B1415" s="1"/>
      <c r="C1415" s="1"/>
      <c r="D1415" s="1"/>
      <c r="E1415" s="2"/>
      <c r="F1415" s="1"/>
      <c r="G1415" s="2"/>
      <c r="H1415" s="286"/>
      <c r="I1415" s="287"/>
      <c r="J1415" s="288" t="str">
        <f t="shared" si="172"/>
        <v/>
      </c>
      <c r="K1415" s="288">
        <f t="shared" si="173"/>
        <v>0</v>
      </c>
      <c r="L1415" s="303"/>
      <c r="M1415" s="304"/>
      <c r="N1415" s="303"/>
      <c r="O1415" s="286"/>
      <c r="P1415" s="305" t="str">
        <f t="shared" si="174"/>
        <v/>
      </c>
      <c r="Q1415" s="304"/>
      <c r="R1415" s="303"/>
      <c r="S1415" s="286"/>
      <c r="T1415" s="305" t="str">
        <f t="shared" si="175"/>
        <v/>
      </c>
      <c r="U1415" s="306" t="str">
        <f t="shared" si="171"/>
        <v/>
      </c>
      <c r="V1415" s="289"/>
      <c r="W1415" s="303"/>
      <c r="X1415" s="286"/>
      <c r="Y1415" s="305" t="str">
        <f>+IF(AND(W1415&gt;0,V1415&lt;&gt;'Data Validation (ROP used only)'!$A$25),SUM(W1415:X1415),"")</f>
        <v/>
      </c>
      <c r="Z1415" s="307">
        <f>IF(OR(V1415='Data Validation (ROP used only)'!$A$25,ISBLANK(W1415),ISERROR(W1415/$I1415)),0,W1415/$I1415)</f>
        <v>0</v>
      </c>
      <c r="AA1415" s="308"/>
      <c r="AB1415" s="309" t="str" cm="1">
        <f t="array" ref="AB1415">_xlfn.IFS(AA1415="","",AA1415/I1415&gt;=2,I1415*2,AA1415/I1415&lt;2,AA1415)</f>
        <v/>
      </c>
      <c r="AC1415" s="310" t="str">
        <f t="shared" si="176"/>
        <v/>
      </c>
      <c r="AD1415" s="286"/>
      <c r="AE1415" s="305" t="str">
        <f t="shared" si="177"/>
        <v/>
      </c>
      <c r="AF1415" s="311">
        <f t="shared" si="178"/>
        <v>0</v>
      </c>
      <c r="AG1415" s="187"/>
      <c r="AH1415" s="188"/>
    </row>
    <row r="1416" spans="2:34" ht="13.8" outlineLevel="1" x14ac:dyDescent="0.25">
      <c r="B1416" s="1"/>
      <c r="C1416" s="1"/>
      <c r="D1416" s="1"/>
      <c r="E1416" s="2"/>
      <c r="F1416" s="1"/>
      <c r="G1416" s="2"/>
      <c r="H1416" s="286"/>
      <c r="I1416" s="287"/>
      <c r="J1416" s="288" t="str">
        <f t="shared" si="172"/>
        <v/>
      </c>
      <c r="K1416" s="288">
        <f t="shared" si="173"/>
        <v>0</v>
      </c>
      <c r="L1416" s="303"/>
      <c r="M1416" s="304"/>
      <c r="N1416" s="303"/>
      <c r="O1416" s="286"/>
      <c r="P1416" s="305" t="str">
        <f t="shared" si="174"/>
        <v/>
      </c>
      <c r="Q1416" s="304"/>
      <c r="R1416" s="303"/>
      <c r="S1416" s="286"/>
      <c r="T1416" s="305" t="str">
        <f t="shared" si="175"/>
        <v/>
      </c>
      <c r="U1416" s="306" t="str">
        <f t="shared" si="171"/>
        <v/>
      </c>
      <c r="V1416" s="289"/>
      <c r="W1416" s="303"/>
      <c r="X1416" s="286"/>
      <c r="Y1416" s="305" t="str">
        <f>+IF(AND(W1416&gt;0,V1416&lt;&gt;'Data Validation (ROP used only)'!$A$25),SUM(W1416:X1416),"")</f>
        <v/>
      </c>
      <c r="Z1416" s="307">
        <f>IF(OR(V1416='Data Validation (ROP used only)'!$A$25,ISBLANK(W1416),ISERROR(W1416/$I1416)),0,W1416/$I1416)</f>
        <v>0</v>
      </c>
      <c r="AA1416" s="308"/>
      <c r="AB1416" s="309" t="str" cm="1">
        <f t="array" ref="AB1416">_xlfn.IFS(AA1416="","",AA1416/I1416&gt;=2,I1416*2,AA1416/I1416&lt;2,AA1416)</f>
        <v/>
      </c>
      <c r="AC1416" s="310" t="str">
        <f t="shared" si="176"/>
        <v/>
      </c>
      <c r="AD1416" s="286"/>
      <c r="AE1416" s="305" t="str">
        <f t="shared" si="177"/>
        <v/>
      </c>
      <c r="AF1416" s="311">
        <f t="shared" si="178"/>
        <v>0</v>
      </c>
      <c r="AG1416" s="187"/>
      <c r="AH1416" s="188"/>
    </row>
    <row r="1417" spans="2:34" ht="13.8" outlineLevel="1" x14ac:dyDescent="0.25">
      <c r="B1417" s="1"/>
      <c r="C1417" s="1"/>
      <c r="D1417" s="1"/>
      <c r="E1417" s="2"/>
      <c r="F1417" s="1"/>
      <c r="G1417" s="2"/>
      <c r="H1417" s="286"/>
      <c r="I1417" s="287"/>
      <c r="J1417" s="288" t="str">
        <f t="shared" si="172"/>
        <v/>
      </c>
      <c r="K1417" s="288">
        <f t="shared" si="173"/>
        <v>0</v>
      </c>
      <c r="L1417" s="303"/>
      <c r="M1417" s="304"/>
      <c r="N1417" s="303"/>
      <c r="O1417" s="286"/>
      <c r="P1417" s="305" t="str">
        <f t="shared" si="174"/>
        <v/>
      </c>
      <c r="Q1417" s="304"/>
      <c r="R1417" s="303"/>
      <c r="S1417" s="286"/>
      <c r="T1417" s="305" t="str">
        <f t="shared" si="175"/>
        <v/>
      </c>
      <c r="U1417" s="306" t="str">
        <f t="shared" si="171"/>
        <v/>
      </c>
      <c r="V1417" s="289"/>
      <c r="W1417" s="303"/>
      <c r="X1417" s="286"/>
      <c r="Y1417" s="305" t="str">
        <f>+IF(AND(W1417&gt;0,V1417&lt;&gt;'Data Validation (ROP used only)'!$A$25),SUM(W1417:X1417),"")</f>
        <v/>
      </c>
      <c r="Z1417" s="307">
        <f>IF(OR(V1417='Data Validation (ROP used only)'!$A$25,ISBLANK(W1417),ISERROR(W1417/$I1417)),0,W1417/$I1417)</f>
        <v>0</v>
      </c>
      <c r="AA1417" s="308"/>
      <c r="AB1417" s="309" t="str" cm="1">
        <f t="array" ref="AB1417">_xlfn.IFS(AA1417="","",AA1417/I1417&gt;=2,I1417*2,AA1417/I1417&lt;2,AA1417)</f>
        <v/>
      </c>
      <c r="AC1417" s="310" t="str">
        <f t="shared" si="176"/>
        <v/>
      </c>
      <c r="AD1417" s="286"/>
      <c r="AE1417" s="305" t="str">
        <f t="shared" si="177"/>
        <v/>
      </c>
      <c r="AF1417" s="311">
        <f t="shared" si="178"/>
        <v>0</v>
      </c>
      <c r="AG1417" s="187"/>
      <c r="AH1417" s="188"/>
    </row>
    <row r="1418" spans="2:34" ht="13.8" outlineLevel="1" x14ac:dyDescent="0.25">
      <c r="B1418" s="1"/>
      <c r="C1418" s="1"/>
      <c r="D1418" s="1"/>
      <c r="E1418" s="2"/>
      <c r="F1418" s="1"/>
      <c r="G1418" s="2"/>
      <c r="H1418" s="286"/>
      <c r="I1418" s="287"/>
      <c r="J1418" s="288" t="str">
        <f t="shared" si="172"/>
        <v/>
      </c>
      <c r="K1418" s="288">
        <f t="shared" si="173"/>
        <v>0</v>
      </c>
      <c r="L1418" s="303"/>
      <c r="M1418" s="304"/>
      <c r="N1418" s="303"/>
      <c r="O1418" s="286"/>
      <c r="P1418" s="305" t="str">
        <f t="shared" si="174"/>
        <v/>
      </c>
      <c r="Q1418" s="304"/>
      <c r="R1418" s="303"/>
      <c r="S1418" s="286"/>
      <c r="T1418" s="305" t="str">
        <f t="shared" si="175"/>
        <v/>
      </c>
      <c r="U1418" s="306" t="str">
        <f t="shared" ref="U1418:U1481" si="179">IF(ISERROR(R1418/$I1418),"",R1418/$I1418)</f>
        <v/>
      </c>
      <c r="V1418" s="289"/>
      <c r="W1418" s="303"/>
      <c r="X1418" s="286"/>
      <c r="Y1418" s="305" t="str">
        <f>+IF(AND(W1418&gt;0,V1418&lt;&gt;'Data Validation (ROP used only)'!$A$25),SUM(W1418:X1418),"")</f>
        <v/>
      </c>
      <c r="Z1418" s="307">
        <f>IF(OR(V1418='Data Validation (ROP used only)'!$A$25,ISBLANK(W1418),ISERROR(W1418/$I1418)),0,W1418/$I1418)</f>
        <v>0</v>
      </c>
      <c r="AA1418" s="308"/>
      <c r="AB1418" s="309" t="str" cm="1">
        <f t="array" ref="AB1418">_xlfn.IFS(AA1418="","",AA1418/I1418&gt;=2,I1418*2,AA1418/I1418&lt;2,AA1418)</f>
        <v/>
      </c>
      <c r="AC1418" s="310" t="str">
        <f t="shared" si="176"/>
        <v/>
      </c>
      <c r="AD1418" s="286"/>
      <c r="AE1418" s="305" t="str">
        <f t="shared" si="177"/>
        <v/>
      </c>
      <c r="AF1418" s="311">
        <f t="shared" si="178"/>
        <v>0</v>
      </c>
      <c r="AG1418" s="187"/>
      <c r="AH1418" s="188"/>
    </row>
    <row r="1419" spans="2:34" ht="13.8" outlineLevel="1" x14ac:dyDescent="0.25">
      <c r="B1419" s="1"/>
      <c r="C1419" s="1"/>
      <c r="D1419" s="1"/>
      <c r="E1419" s="2"/>
      <c r="F1419" s="1"/>
      <c r="G1419" s="2"/>
      <c r="H1419" s="286"/>
      <c r="I1419" s="287"/>
      <c r="J1419" s="288" t="str">
        <f t="shared" ref="J1419:J1482" si="180">IF(ISERROR(H1419/C1419),"",H1419/C1419)</f>
        <v/>
      </c>
      <c r="K1419" s="288">
        <f t="shared" ref="K1419:K1482" si="181">IF(ISERROR(I1419/1754.5),"",I1419/1754.5)</f>
        <v>0</v>
      </c>
      <c r="L1419" s="303"/>
      <c r="M1419" s="304"/>
      <c r="N1419" s="303"/>
      <c r="O1419" s="286"/>
      <c r="P1419" s="305" t="str">
        <f t="shared" ref="P1419:P1482" si="182">+IF(N1419+O1419&gt;0,+N1419+O1419,"")</f>
        <v/>
      </c>
      <c r="Q1419" s="304"/>
      <c r="R1419" s="303"/>
      <c r="S1419" s="286"/>
      <c r="T1419" s="305" t="str">
        <f t="shared" ref="T1419:T1482" si="183">+IF((R1419+S1419)&gt;0,+R1419+S1419,"")</f>
        <v/>
      </c>
      <c r="U1419" s="306" t="str">
        <f t="shared" si="179"/>
        <v/>
      </c>
      <c r="V1419" s="289"/>
      <c r="W1419" s="303"/>
      <c r="X1419" s="286"/>
      <c r="Y1419" s="305" t="str">
        <f>+IF(AND(W1419&gt;0,V1419&lt;&gt;'Data Validation (ROP used only)'!$A$25),SUM(W1419:X1419),"")</f>
        <v/>
      </c>
      <c r="Z1419" s="307">
        <f>IF(OR(V1419='Data Validation (ROP used only)'!$A$25,ISBLANK(W1419),ISERROR(W1419/$I1419)),0,W1419/$I1419)</f>
        <v>0</v>
      </c>
      <c r="AA1419" s="308"/>
      <c r="AB1419" s="309" t="str" cm="1">
        <f t="array" ref="AB1419">_xlfn.IFS(AA1419="","",AA1419/I1419&gt;=2,I1419*2,AA1419/I1419&lt;2,AA1419)</f>
        <v/>
      </c>
      <c r="AC1419" s="310" t="str">
        <f t="shared" ref="AC1419:AC1482" si="184">IF(ISBLANK(AA1419),"",AA1419-AB1419)</f>
        <v/>
      </c>
      <c r="AD1419" s="286"/>
      <c r="AE1419" s="305" t="str">
        <f t="shared" ref="AE1419:AE1482" si="185">IF(AA1419=0,"",AA1419+AD1419)</f>
        <v/>
      </c>
      <c r="AF1419" s="311">
        <f t="shared" ref="AF1419:AF1482" si="186">IF(ISERROR(AA1419/$I1419),0,AA1419/$I1419)</f>
        <v>0</v>
      </c>
      <c r="AG1419" s="187"/>
      <c r="AH1419" s="188"/>
    </row>
    <row r="1420" spans="2:34" ht="13.8" outlineLevel="1" x14ac:dyDescent="0.25">
      <c r="B1420" s="1"/>
      <c r="C1420" s="1"/>
      <c r="D1420" s="1"/>
      <c r="E1420" s="2"/>
      <c r="F1420" s="1"/>
      <c r="G1420" s="2"/>
      <c r="H1420" s="286"/>
      <c r="I1420" s="287"/>
      <c r="J1420" s="288" t="str">
        <f t="shared" si="180"/>
        <v/>
      </c>
      <c r="K1420" s="288">
        <f t="shared" si="181"/>
        <v>0</v>
      </c>
      <c r="L1420" s="303"/>
      <c r="M1420" s="304"/>
      <c r="N1420" s="303"/>
      <c r="O1420" s="286"/>
      <c r="P1420" s="305" t="str">
        <f t="shared" si="182"/>
        <v/>
      </c>
      <c r="Q1420" s="304"/>
      <c r="R1420" s="303"/>
      <c r="S1420" s="286"/>
      <c r="T1420" s="305" t="str">
        <f t="shared" si="183"/>
        <v/>
      </c>
      <c r="U1420" s="306" t="str">
        <f t="shared" si="179"/>
        <v/>
      </c>
      <c r="V1420" s="289"/>
      <c r="W1420" s="303"/>
      <c r="X1420" s="286"/>
      <c r="Y1420" s="305" t="str">
        <f>+IF(AND(W1420&gt;0,V1420&lt;&gt;'Data Validation (ROP used only)'!$A$25),SUM(W1420:X1420),"")</f>
        <v/>
      </c>
      <c r="Z1420" s="307">
        <f>IF(OR(V1420='Data Validation (ROP used only)'!$A$25,ISBLANK(W1420),ISERROR(W1420/$I1420)),0,W1420/$I1420)</f>
        <v>0</v>
      </c>
      <c r="AA1420" s="308"/>
      <c r="AB1420" s="309" t="str" cm="1">
        <f t="array" ref="AB1420">_xlfn.IFS(AA1420="","",AA1420/I1420&gt;=2,I1420*2,AA1420/I1420&lt;2,AA1420)</f>
        <v/>
      </c>
      <c r="AC1420" s="310" t="str">
        <f t="shared" si="184"/>
        <v/>
      </c>
      <c r="AD1420" s="286"/>
      <c r="AE1420" s="305" t="str">
        <f t="shared" si="185"/>
        <v/>
      </c>
      <c r="AF1420" s="311">
        <f t="shared" si="186"/>
        <v>0</v>
      </c>
      <c r="AG1420" s="187"/>
      <c r="AH1420" s="188"/>
    </row>
    <row r="1421" spans="2:34" ht="13.8" outlineLevel="1" x14ac:dyDescent="0.25">
      <c r="B1421" s="1"/>
      <c r="C1421" s="1"/>
      <c r="D1421" s="1"/>
      <c r="E1421" s="2"/>
      <c r="F1421" s="1"/>
      <c r="G1421" s="2"/>
      <c r="H1421" s="286"/>
      <c r="I1421" s="287"/>
      <c r="J1421" s="288" t="str">
        <f t="shared" si="180"/>
        <v/>
      </c>
      <c r="K1421" s="288">
        <f t="shared" si="181"/>
        <v>0</v>
      </c>
      <c r="L1421" s="303"/>
      <c r="M1421" s="304"/>
      <c r="N1421" s="303"/>
      <c r="O1421" s="286"/>
      <c r="P1421" s="305" t="str">
        <f t="shared" si="182"/>
        <v/>
      </c>
      <c r="Q1421" s="304"/>
      <c r="R1421" s="303"/>
      <c r="S1421" s="286"/>
      <c r="T1421" s="305" t="str">
        <f t="shared" si="183"/>
        <v/>
      </c>
      <c r="U1421" s="306" t="str">
        <f t="shared" si="179"/>
        <v/>
      </c>
      <c r="V1421" s="289"/>
      <c r="W1421" s="303"/>
      <c r="X1421" s="286"/>
      <c r="Y1421" s="305" t="str">
        <f>+IF(AND(W1421&gt;0,V1421&lt;&gt;'Data Validation (ROP used only)'!$A$25),SUM(W1421:X1421),"")</f>
        <v/>
      </c>
      <c r="Z1421" s="307">
        <f>IF(OR(V1421='Data Validation (ROP used only)'!$A$25,ISBLANK(W1421),ISERROR(W1421/$I1421)),0,W1421/$I1421)</f>
        <v>0</v>
      </c>
      <c r="AA1421" s="308"/>
      <c r="AB1421" s="309" t="str" cm="1">
        <f t="array" ref="AB1421">_xlfn.IFS(AA1421="","",AA1421/I1421&gt;=2,I1421*2,AA1421/I1421&lt;2,AA1421)</f>
        <v/>
      </c>
      <c r="AC1421" s="310" t="str">
        <f t="shared" si="184"/>
        <v/>
      </c>
      <c r="AD1421" s="286"/>
      <c r="AE1421" s="305" t="str">
        <f t="shared" si="185"/>
        <v/>
      </c>
      <c r="AF1421" s="311">
        <f t="shared" si="186"/>
        <v>0</v>
      </c>
      <c r="AG1421" s="187"/>
      <c r="AH1421" s="188"/>
    </row>
    <row r="1422" spans="2:34" ht="13.8" outlineLevel="1" x14ac:dyDescent="0.25">
      <c r="B1422" s="1"/>
      <c r="C1422" s="1"/>
      <c r="D1422" s="1"/>
      <c r="E1422" s="2"/>
      <c r="F1422" s="1"/>
      <c r="G1422" s="2"/>
      <c r="H1422" s="286"/>
      <c r="I1422" s="287"/>
      <c r="J1422" s="288" t="str">
        <f t="shared" si="180"/>
        <v/>
      </c>
      <c r="K1422" s="288">
        <f t="shared" si="181"/>
        <v>0</v>
      </c>
      <c r="L1422" s="303"/>
      <c r="M1422" s="304"/>
      <c r="N1422" s="303"/>
      <c r="O1422" s="286"/>
      <c r="P1422" s="305" t="str">
        <f t="shared" si="182"/>
        <v/>
      </c>
      <c r="Q1422" s="304"/>
      <c r="R1422" s="303"/>
      <c r="S1422" s="286"/>
      <c r="T1422" s="305" t="str">
        <f t="shared" si="183"/>
        <v/>
      </c>
      <c r="U1422" s="306" t="str">
        <f t="shared" si="179"/>
        <v/>
      </c>
      <c r="V1422" s="289"/>
      <c r="W1422" s="303"/>
      <c r="X1422" s="286"/>
      <c r="Y1422" s="305" t="str">
        <f>+IF(AND(W1422&gt;0,V1422&lt;&gt;'Data Validation (ROP used only)'!$A$25),SUM(W1422:X1422),"")</f>
        <v/>
      </c>
      <c r="Z1422" s="307">
        <f>IF(OR(V1422='Data Validation (ROP used only)'!$A$25,ISBLANK(W1422),ISERROR(W1422/$I1422)),0,W1422/$I1422)</f>
        <v>0</v>
      </c>
      <c r="AA1422" s="308"/>
      <c r="AB1422" s="309" t="str" cm="1">
        <f t="array" ref="AB1422">_xlfn.IFS(AA1422="","",AA1422/I1422&gt;=2,I1422*2,AA1422/I1422&lt;2,AA1422)</f>
        <v/>
      </c>
      <c r="AC1422" s="310" t="str">
        <f t="shared" si="184"/>
        <v/>
      </c>
      <c r="AD1422" s="286"/>
      <c r="AE1422" s="305" t="str">
        <f t="shared" si="185"/>
        <v/>
      </c>
      <c r="AF1422" s="311">
        <f t="shared" si="186"/>
        <v>0</v>
      </c>
      <c r="AG1422" s="187"/>
      <c r="AH1422" s="188"/>
    </row>
    <row r="1423" spans="2:34" ht="13.8" outlineLevel="1" x14ac:dyDescent="0.25">
      <c r="B1423" s="1"/>
      <c r="C1423" s="1"/>
      <c r="D1423" s="1"/>
      <c r="E1423" s="2"/>
      <c r="F1423" s="1"/>
      <c r="G1423" s="2"/>
      <c r="H1423" s="286"/>
      <c r="I1423" s="287"/>
      <c r="J1423" s="288" t="str">
        <f t="shared" si="180"/>
        <v/>
      </c>
      <c r="K1423" s="288">
        <f t="shared" si="181"/>
        <v>0</v>
      </c>
      <c r="L1423" s="303"/>
      <c r="M1423" s="304"/>
      <c r="N1423" s="303"/>
      <c r="O1423" s="286"/>
      <c r="P1423" s="305" t="str">
        <f t="shared" si="182"/>
        <v/>
      </c>
      <c r="Q1423" s="304"/>
      <c r="R1423" s="303"/>
      <c r="S1423" s="286"/>
      <c r="T1423" s="305" t="str">
        <f t="shared" si="183"/>
        <v/>
      </c>
      <c r="U1423" s="306" t="str">
        <f t="shared" si="179"/>
        <v/>
      </c>
      <c r="V1423" s="289"/>
      <c r="W1423" s="303"/>
      <c r="X1423" s="286"/>
      <c r="Y1423" s="305" t="str">
        <f>+IF(AND(W1423&gt;0,V1423&lt;&gt;'Data Validation (ROP used only)'!$A$25),SUM(W1423:X1423),"")</f>
        <v/>
      </c>
      <c r="Z1423" s="307">
        <f>IF(OR(V1423='Data Validation (ROP used only)'!$A$25,ISBLANK(W1423),ISERROR(W1423/$I1423)),0,W1423/$I1423)</f>
        <v>0</v>
      </c>
      <c r="AA1423" s="308"/>
      <c r="AB1423" s="309" t="str" cm="1">
        <f t="array" ref="AB1423">_xlfn.IFS(AA1423="","",AA1423/I1423&gt;=2,I1423*2,AA1423/I1423&lt;2,AA1423)</f>
        <v/>
      </c>
      <c r="AC1423" s="310" t="str">
        <f t="shared" si="184"/>
        <v/>
      </c>
      <c r="AD1423" s="286"/>
      <c r="AE1423" s="305" t="str">
        <f t="shared" si="185"/>
        <v/>
      </c>
      <c r="AF1423" s="311">
        <f t="shared" si="186"/>
        <v>0</v>
      </c>
      <c r="AG1423" s="187"/>
      <c r="AH1423" s="188"/>
    </row>
    <row r="1424" spans="2:34" ht="13.8" outlineLevel="1" x14ac:dyDescent="0.25">
      <c r="B1424" s="1"/>
      <c r="C1424" s="1"/>
      <c r="D1424" s="1"/>
      <c r="E1424" s="2"/>
      <c r="F1424" s="1"/>
      <c r="G1424" s="2"/>
      <c r="H1424" s="286"/>
      <c r="I1424" s="287"/>
      <c r="J1424" s="288" t="str">
        <f t="shared" si="180"/>
        <v/>
      </c>
      <c r="K1424" s="288">
        <f t="shared" si="181"/>
        <v>0</v>
      </c>
      <c r="L1424" s="303"/>
      <c r="M1424" s="304"/>
      <c r="N1424" s="303"/>
      <c r="O1424" s="286"/>
      <c r="P1424" s="305" t="str">
        <f t="shared" si="182"/>
        <v/>
      </c>
      <c r="Q1424" s="304"/>
      <c r="R1424" s="303"/>
      <c r="S1424" s="286"/>
      <c r="T1424" s="305" t="str">
        <f t="shared" si="183"/>
        <v/>
      </c>
      <c r="U1424" s="306" t="str">
        <f t="shared" si="179"/>
        <v/>
      </c>
      <c r="V1424" s="289"/>
      <c r="W1424" s="303"/>
      <c r="X1424" s="286"/>
      <c r="Y1424" s="305" t="str">
        <f>+IF(AND(W1424&gt;0,V1424&lt;&gt;'Data Validation (ROP used only)'!$A$25),SUM(W1424:X1424),"")</f>
        <v/>
      </c>
      <c r="Z1424" s="307">
        <f>IF(OR(V1424='Data Validation (ROP used only)'!$A$25,ISBLANK(W1424),ISERROR(W1424/$I1424)),0,W1424/$I1424)</f>
        <v>0</v>
      </c>
      <c r="AA1424" s="308"/>
      <c r="AB1424" s="309" t="str" cm="1">
        <f t="array" ref="AB1424">_xlfn.IFS(AA1424="","",AA1424/I1424&gt;=2,I1424*2,AA1424/I1424&lt;2,AA1424)</f>
        <v/>
      </c>
      <c r="AC1424" s="310" t="str">
        <f t="shared" si="184"/>
        <v/>
      </c>
      <c r="AD1424" s="286"/>
      <c r="AE1424" s="305" t="str">
        <f t="shared" si="185"/>
        <v/>
      </c>
      <c r="AF1424" s="311">
        <f t="shared" si="186"/>
        <v>0</v>
      </c>
      <c r="AG1424" s="187"/>
      <c r="AH1424" s="188"/>
    </row>
    <row r="1425" spans="2:34" ht="13.8" outlineLevel="1" x14ac:dyDescent="0.25">
      <c r="B1425" s="1"/>
      <c r="C1425" s="1"/>
      <c r="D1425" s="1"/>
      <c r="E1425" s="2"/>
      <c r="F1425" s="1"/>
      <c r="G1425" s="2"/>
      <c r="H1425" s="286"/>
      <c r="I1425" s="287"/>
      <c r="J1425" s="288" t="str">
        <f t="shared" si="180"/>
        <v/>
      </c>
      <c r="K1425" s="288">
        <f t="shared" si="181"/>
        <v>0</v>
      </c>
      <c r="L1425" s="303"/>
      <c r="M1425" s="304"/>
      <c r="N1425" s="303"/>
      <c r="O1425" s="286"/>
      <c r="P1425" s="305" t="str">
        <f t="shared" si="182"/>
        <v/>
      </c>
      <c r="Q1425" s="304"/>
      <c r="R1425" s="303"/>
      <c r="S1425" s="286"/>
      <c r="T1425" s="305" t="str">
        <f t="shared" si="183"/>
        <v/>
      </c>
      <c r="U1425" s="306" t="str">
        <f t="shared" si="179"/>
        <v/>
      </c>
      <c r="V1425" s="289"/>
      <c r="W1425" s="303"/>
      <c r="X1425" s="286"/>
      <c r="Y1425" s="305" t="str">
        <f>+IF(AND(W1425&gt;0,V1425&lt;&gt;'Data Validation (ROP used only)'!$A$25),SUM(W1425:X1425),"")</f>
        <v/>
      </c>
      <c r="Z1425" s="307">
        <f>IF(OR(V1425='Data Validation (ROP used only)'!$A$25,ISBLANK(W1425),ISERROR(W1425/$I1425)),0,W1425/$I1425)</f>
        <v>0</v>
      </c>
      <c r="AA1425" s="308"/>
      <c r="AB1425" s="309" t="str" cm="1">
        <f t="array" ref="AB1425">_xlfn.IFS(AA1425="","",AA1425/I1425&gt;=2,I1425*2,AA1425/I1425&lt;2,AA1425)</f>
        <v/>
      </c>
      <c r="AC1425" s="310" t="str">
        <f t="shared" si="184"/>
        <v/>
      </c>
      <c r="AD1425" s="286"/>
      <c r="AE1425" s="305" t="str">
        <f t="shared" si="185"/>
        <v/>
      </c>
      <c r="AF1425" s="311">
        <f t="shared" si="186"/>
        <v>0</v>
      </c>
      <c r="AG1425" s="187"/>
      <c r="AH1425" s="188"/>
    </row>
    <row r="1426" spans="2:34" ht="13.8" outlineLevel="1" x14ac:dyDescent="0.25">
      <c r="B1426" s="1"/>
      <c r="C1426" s="1"/>
      <c r="D1426" s="1"/>
      <c r="E1426" s="2"/>
      <c r="F1426" s="1"/>
      <c r="G1426" s="2"/>
      <c r="H1426" s="286"/>
      <c r="I1426" s="287"/>
      <c r="J1426" s="288" t="str">
        <f t="shared" si="180"/>
        <v/>
      </c>
      <c r="K1426" s="288">
        <f t="shared" si="181"/>
        <v>0</v>
      </c>
      <c r="L1426" s="303"/>
      <c r="M1426" s="304"/>
      <c r="N1426" s="303"/>
      <c r="O1426" s="286"/>
      <c r="P1426" s="305" t="str">
        <f t="shared" si="182"/>
        <v/>
      </c>
      <c r="Q1426" s="304"/>
      <c r="R1426" s="303"/>
      <c r="S1426" s="286"/>
      <c r="T1426" s="305" t="str">
        <f t="shared" si="183"/>
        <v/>
      </c>
      <c r="U1426" s="306" t="str">
        <f t="shared" si="179"/>
        <v/>
      </c>
      <c r="V1426" s="289"/>
      <c r="W1426" s="303"/>
      <c r="X1426" s="286"/>
      <c r="Y1426" s="305" t="str">
        <f>+IF(AND(W1426&gt;0,V1426&lt;&gt;'Data Validation (ROP used only)'!$A$25),SUM(W1426:X1426),"")</f>
        <v/>
      </c>
      <c r="Z1426" s="307">
        <f>IF(OR(V1426='Data Validation (ROP used only)'!$A$25,ISBLANK(W1426),ISERROR(W1426/$I1426)),0,W1426/$I1426)</f>
        <v>0</v>
      </c>
      <c r="AA1426" s="308"/>
      <c r="AB1426" s="309" t="str" cm="1">
        <f t="array" ref="AB1426">_xlfn.IFS(AA1426="","",AA1426/I1426&gt;=2,I1426*2,AA1426/I1426&lt;2,AA1426)</f>
        <v/>
      </c>
      <c r="AC1426" s="310" t="str">
        <f t="shared" si="184"/>
        <v/>
      </c>
      <c r="AD1426" s="286"/>
      <c r="AE1426" s="305" t="str">
        <f t="shared" si="185"/>
        <v/>
      </c>
      <c r="AF1426" s="311">
        <f t="shared" si="186"/>
        <v>0</v>
      </c>
      <c r="AG1426" s="187"/>
      <c r="AH1426" s="188"/>
    </row>
    <row r="1427" spans="2:34" ht="13.8" outlineLevel="1" x14ac:dyDescent="0.25">
      <c r="B1427" s="1"/>
      <c r="C1427" s="1"/>
      <c r="D1427" s="1"/>
      <c r="E1427" s="2"/>
      <c r="F1427" s="1"/>
      <c r="G1427" s="2"/>
      <c r="H1427" s="286"/>
      <c r="I1427" s="287"/>
      <c r="J1427" s="288" t="str">
        <f t="shared" si="180"/>
        <v/>
      </c>
      <c r="K1427" s="288">
        <f t="shared" si="181"/>
        <v>0</v>
      </c>
      <c r="L1427" s="303"/>
      <c r="M1427" s="304"/>
      <c r="N1427" s="303"/>
      <c r="O1427" s="286"/>
      <c r="P1427" s="305" t="str">
        <f t="shared" si="182"/>
        <v/>
      </c>
      <c r="Q1427" s="304"/>
      <c r="R1427" s="303"/>
      <c r="S1427" s="286"/>
      <c r="T1427" s="305" t="str">
        <f t="shared" si="183"/>
        <v/>
      </c>
      <c r="U1427" s="306" t="str">
        <f t="shared" si="179"/>
        <v/>
      </c>
      <c r="V1427" s="289"/>
      <c r="W1427" s="303"/>
      <c r="X1427" s="286"/>
      <c r="Y1427" s="305" t="str">
        <f>+IF(AND(W1427&gt;0,V1427&lt;&gt;'Data Validation (ROP used only)'!$A$25),SUM(W1427:X1427),"")</f>
        <v/>
      </c>
      <c r="Z1427" s="307">
        <f>IF(OR(V1427='Data Validation (ROP used only)'!$A$25,ISBLANK(W1427),ISERROR(W1427/$I1427)),0,W1427/$I1427)</f>
        <v>0</v>
      </c>
      <c r="AA1427" s="308"/>
      <c r="AB1427" s="309" t="str" cm="1">
        <f t="array" ref="AB1427">_xlfn.IFS(AA1427="","",AA1427/I1427&gt;=2,I1427*2,AA1427/I1427&lt;2,AA1427)</f>
        <v/>
      </c>
      <c r="AC1427" s="310" t="str">
        <f t="shared" si="184"/>
        <v/>
      </c>
      <c r="AD1427" s="286"/>
      <c r="AE1427" s="305" t="str">
        <f t="shared" si="185"/>
        <v/>
      </c>
      <c r="AF1427" s="311">
        <f t="shared" si="186"/>
        <v>0</v>
      </c>
      <c r="AG1427" s="187"/>
      <c r="AH1427" s="188"/>
    </row>
    <row r="1428" spans="2:34" ht="13.8" outlineLevel="1" x14ac:dyDescent="0.25">
      <c r="B1428" s="1"/>
      <c r="C1428" s="1"/>
      <c r="D1428" s="1"/>
      <c r="E1428" s="2"/>
      <c r="F1428" s="1"/>
      <c r="G1428" s="2"/>
      <c r="H1428" s="286"/>
      <c r="I1428" s="287"/>
      <c r="J1428" s="288" t="str">
        <f t="shared" si="180"/>
        <v/>
      </c>
      <c r="K1428" s="288">
        <f t="shared" si="181"/>
        <v>0</v>
      </c>
      <c r="L1428" s="303"/>
      <c r="M1428" s="304"/>
      <c r="N1428" s="303"/>
      <c r="O1428" s="286"/>
      <c r="P1428" s="305" t="str">
        <f t="shared" si="182"/>
        <v/>
      </c>
      <c r="Q1428" s="304"/>
      <c r="R1428" s="303"/>
      <c r="S1428" s="286"/>
      <c r="T1428" s="305" t="str">
        <f t="shared" si="183"/>
        <v/>
      </c>
      <c r="U1428" s="306" t="str">
        <f t="shared" si="179"/>
        <v/>
      </c>
      <c r="V1428" s="289"/>
      <c r="W1428" s="303"/>
      <c r="X1428" s="286"/>
      <c r="Y1428" s="305" t="str">
        <f>+IF(AND(W1428&gt;0,V1428&lt;&gt;'Data Validation (ROP used only)'!$A$25),SUM(W1428:X1428),"")</f>
        <v/>
      </c>
      <c r="Z1428" s="307">
        <f>IF(OR(V1428='Data Validation (ROP used only)'!$A$25,ISBLANK(W1428),ISERROR(W1428/$I1428)),0,W1428/$I1428)</f>
        <v>0</v>
      </c>
      <c r="AA1428" s="308"/>
      <c r="AB1428" s="309" t="str" cm="1">
        <f t="array" ref="AB1428">_xlfn.IFS(AA1428="","",AA1428/I1428&gt;=2,I1428*2,AA1428/I1428&lt;2,AA1428)</f>
        <v/>
      </c>
      <c r="AC1428" s="310" t="str">
        <f t="shared" si="184"/>
        <v/>
      </c>
      <c r="AD1428" s="286"/>
      <c r="AE1428" s="305" t="str">
        <f t="shared" si="185"/>
        <v/>
      </c>
      <c r="AF1428" s="311">
        <f t="shared" si="186"/>
        <v>0</v>
      </c>
      <c r="AG1428" s="187"/>
      <c r="AH1428" s="188"/>
    </row>
    <row r="1429" spans="2:34" ht="13.8" outlineLevel="1" x14ac:dyDescent="0.25">
      <c r="B1429" s="1"/>
      <c r="C1429" s="1"/>
      <c r="D1429" s="1"/>
      <c r="E1429" s="2"/>
      <c r="F1429" s="1"/>
      <c r="G1429" s="2"/>
      <c r="H1429" s="286"/>
      <c r="I1429" s="287"/>
      <c r="J1429" s="288" t="str">
        <f t="shared" si="180"/>
        <v/>
      </c>
      <c r="K1429" s="288">
        <f t="shared" si="181"/>
        <v>0</v>
      </c>
      <c r="L1429" s="303"/>
      <c r="M1429" s="304"/>
      <c r="N1429" s="303"/>
      <c r="O1429" s="286"/>
      <c r="P1429" s="305" t="str">
        <f t="shared" si="182"/>
        <v/>
      </c>
      <c r="Q1429" s="304"/>
      <c r="R1429" s="303"/>
      <c r="S1429" s="286"/>
      <c r="T1429" s="305" t="str">
        <f t="shared" si="183"/>
        <v/>
      </c>
      <c r="U1429" s="306" t="str">
        <f t="shared" si="179"/>
        <v/>
      </c>
      <c r="V1429" s="289"/>
      <c r="W1429" s="303"/>
      <c r="X1429" s="286"/>
      <c r="Y1429" s="305" t="str">
        <f>+IF(AND(W1429&gt;0,V1429&lt;&gt;'Data Validation (ROP used only)'!$A$25),SUM(W1429:X1429),"")</f>
        <v/>
      </c>
      <c r="Z1429" s="307">
        <f>IF(OR(V1429='Data Validation (ROP used only)'!$A$25,ISBLANK(W1429),ISERROR(W1429/$I1429)),0,W1429/$I1429)</f>
        <v>0</v>
      </c>
      <c r="AA1429" s="308"/>
      <c r="AB1429" s="309" t="str" cm="1">
        <f t="array" ref="AB1429">_xlfn.IFS(AA1429="","",AA1429/I1429&gt;=2,I1429*2,AA1429/I1429&lt;2,AA1429)</f>
        <v/>
      </c>
      <c r="AC1429" s="310" t="str">
        <f t="shared" si="184"/>
        <v/>
      </c>
      <c r="AD1429" s="286"/>
      <c r="AE1429" s="305" t="str">
        <f t="shared" si="185"/>
        <v/>
      </c>
      <c r="AF1429" s="311">
        <f t="shared" si="186"/>
        <v>0</v>
      </c>
      <c r="AG1429" s="187"/>
      <c r="AH1429" s="188"/>
    </row>
    <row r="1430" spans="2:34" ht="13.8" outlineLevel="1" x14ac:dyDescent="0.25">
      <c r="B1430" s="1"/>
      <c r="C1430" s="1"/>
      <c r="D1430" s="1"/>
      <c r="E1430" s="2"/>
      <c r="F1430" s="1"/>
      <c r="G1430" s="2"/>
      <c r="H1430" s="286"/>
      <c r="I1430" s="287"/>
      <c r="J1430" s="288" t="str">
        <f t="shared" si="180"/>
        <v/>
      </c>
      <c r="K1430" s="288">
        <f t="shared" si="181"/>
        <v>0</v>
      </c>
      <c r="L1430" s="303"/>
      <c r="M1430" s="304"/>
      <c r="N1430" s="303"/>
      <c r="O1430" s="286"/>
      <c r="P1430" s="305" t="str">
        <f t="shared" si="182"/>
        <v/>
      </c>
      <c r="Q1430" s="304"/>
      <c r="R1430" s="303"/>
      <c r="S1430" s="286"/>
      <c r="T1430" s="305" t="str">
        <f t="shared" si="183"/>
        <v/>
      </c>
      <c r="U1430" s="306" t="str">
        <f t="shared" si="179"/>
        <v/>
      </c>
      <c r="V1430" s="289"/>
      <c r="W1430" s="303"/>
      <c r="X1430" s="286"/>
      <c r="Y1430" s="305" t="str">
        <f>+IF(AND(W1430&gt;0,V1430&lt;&gt;'Data Validation (ROP used only)'!$A$25),SUM(W1430:X1430),"")</f>
        <v/>
      </c>
      <c r="Z1430" s="307">
        <f>IF(OR(V1430='Data Validation (ROP used only)'!$A$25,ISBLANK(W1430),ISERROR(W1430/$I1430)),0,W1430/$I1430)</f>
        <v>0</v>
      </c>
      <c r="AA1430" s="308"/>
      <c r="AB1430" s="309" t="str" cm="1">
        <f t="array" ref="AB1430">_xlfn.IFS(AA1430="","",AA1430/I1430&gt;=2,I1430*2,AA1430/I1430&lt;2,AA1430)</f>
        <v/>
      </c>
      <c r="AC1430" s="310" t="str">
        <f t="shared" si="184"/>
        <v/>
      </c>
      <c r="AD1430" s="286"/>
      <c r="AE1430" s="305" t="str">
        <f t="shared" si="185"/>
        <v/>
      </c>
      <c r="AF1430" s="311">
        <f t="shared" si="186"/>
        <v>0</v>
      </c>
      <c r="AG1430" s="187"/>
      <c r="AH1430" s="188"/>
    </row>
    <row r="1431" spans="2:34" ht="13.8" outlineLevel="1" x14ac:dyDescent="0.25">
      <c r="B1431" s="1"/>
      <c r="C1431" s="1"/>
      <c r="D1431" s="1"/>
      <c r="E1431" s="2"/>
      <c r="F1431" s="1"/>
      <c r="G1431" s="2"/>
      <c r="H1431" s="286"/>
      <c r="I1431" s="287"/>
      <c r="J1431" s="288" t="str">
        <f t="shared" si="180"/>
        <v/>
      </c>
      <c r="K1431" s="288">
        <f t="shared" si="181"/>
        <v>0</v>
      </c>
      <c r="L1431" s="303"/>
      <c r="M1431" s="304"/>
      <c r="N1431" s="303"/>
      <c r="O1431" s="286"/>
      <c r="P1431" s="305" t="str">
        <f t="shared" si="182"/>
        <v/>
      </c>
      <c r="Q1431" s="304"/>
      <c r="R1431" s="303"/>
      <c r="S1431" s="286"/>
      <c r="T1431" s="305" t="str">
        <f t="shared" si="183"/>
        <v/>
      </c>
      <c r="U1431" s="306" t="str">
        <f t="shared" si="179"/>
        <v/>
      </c>
      <c r="V1431" s="289"/>
      <c r="W1431" s="303"/>
      <c r="X1431" s="286"/>
      <c r="Y1431" s="305" t="str">
        <f>+IF(AND(W1431&gt;0,V1431&lt;&gt;'Data Validation (ROP used only)'!$A$25),SUM(W1431:X1431),"")</f>
        <v/>
      </c>
      <c r="Z1431" s="307">
        <f>IF(OR(V1431='Data Validation (ROP used only)'!$A$25,ISBLANK(W1431),ISERROR(W1431/$I1431)),0,W1431/$I1431)</f>
        <v>0</v>
      </c>
      <c r="AA1431" s="308"/>
      <c r="AB1431" s="309" t="str" cm="1">
        <f t="array" ref="AB1431">_xlfn.IFS(AA1431="","",AA1431/I1431&gt;=2,I1431*2,AA1431/I1431&lt;2,AA1431)</f>
        <v/>
      </c>
      <c r="AC1431" s="310" t="str">
        <f t="shared" si="184"/>
        <v/>
      </c>
      <c r="AD1431" s="286"/>
      <c r="AE1431" s="305" t="str">
        <f t="shared" si="185"/>
        <v/>
      </c>
      <c r="AF1431" s="311">
        <f t="shared" si="186"/>
        <v>0</v>
      </c>
      <c r="AG1431" s="187"/>
      <c r="AH1431" s="188"/>
    </row>
    <row r="1432" spans="2:34" ht="13.8" outlineLevel="1" x14ac:dyDescent="0.25">
      <c r="B1432" s="1"/>
      <c r="C1432" s="1"/>
      <c r="D1432" s="1"/>
      <c r="E1432" s="2"/>
      <c r="F1432" s="1"/>
      <c r="G1432" s="2"/>
      <c r="H1432" s="286"/>
      <c r="I1432" s="287"/>
      <c r="J1432" s="288" t="str">
        <f t="shared" si="180"/>
        <v/>
      </c>
      <c r="K1432" s="288">
        <f t="shared" si="181"/>
        <v>0</v>
      </c>
      <c r="L1432" s="303"/>
      <c r="M1432" s="304"/>
      <c r="N1432" s="303"/>
      <c r="O1432" s="286"/>
      <c r="P1432" s="305" t="str">
        <f t="shared" si="182"/>
        <v/>
      </c>
      <c r="Q1432" s="304"/>
      <c r="R1432" s="303"/>
      <c r="S1432" s="286"/>
      <c r="T1432" s="305" t="str">
        <f t="shared" si="183"/>
        <v/>
      </c>
      <c r="U1432" s="306" t="str">
        <f t="shared" si="179"/>
        <v/>
      </c>
      <c r="V1432" s="289"/>
      <c r="W1432" s="303"/>
      <c r="X1432" s="286"/>
      <c r="Y1432" s="305" t="str">
        <f>+IF(AND(W1432&gt;0,V1432&lt;&gt;'Data Validation (ROP used only)'!$A$25),SUM(W1432:X1432),"")</f>
        <v/>
      </c>
      <c r="Z1432" s="307">
        <f>IF(OR(V1432='Data Validation (ROP used only)'!$A$25,ISBLANK(W1432),ISERROR(W1432/$I1432)),0,W1432/$I1432)</f>
        <v>0</v>
      </c>
      <c r="AA1432" s="308"/>
      <c r="AB1432" s="309" t="str" cm="1">
        <f t="array" ref="AB1432">_xlfn.IFS(AA1432="","",AA1432/I1432&gt;=2,I1432*2,AA1432/I1432&lt;2,AA1432)</f>
        <v/>
      </c>
      <c r="AC1432" s="310" t="str">
        <f t="shared" si="184"/>
        <v/>
      </c>
      <c r="AD1432" s="286"/>
      <c r="AE1432" s="305" t="str">
        <f t="shared" si="185"/>
        <v/>
      </c>
      <c r="AF1432" s="311">
        <f t="shared" si="186"/>
        <v>0</v>
      </c>
      <c r="AG1432" s="187"/>
      <c r="AH1432" s="188"/>
    </row>
    <row r="1433" spans="2:34" ht="13.8" outlineLevel="1" x14ac:dyDescent="0.25">
      <c r="B1433" s="1"/>
      <c r="C1433" s="1"/>
      <c r="D1433" s="1"/>
      <c r="E1433" s="2"/>
      <c r="F1433" s="1"/>
      <c r="G1433" s="2"/>
      <c r="H1433" s="286"/>
      <c r="I1433" s="287"/>
      <c r="J1433" s="288" t="str">
        <f t="shared" si="180"/>
        <v/>
      </c>
      <c r="K1433" s="288">
        <f t="shared" si="181"/>
        <v>0</v>
      </c>
      <c r="L1433" s="303"/>
      <c r="M1433" s="304"/>
      <c r="N1433" s="303"/>
      <c r="O1433" s="286"/>
      <c r="P1433" s="305" t="str">
        <f t="shared" si="182"/>
        <v/>
      </c>
      <c r="Q1433" s="304"/>
      <c r="R1433" s="303"/>
      <c r="S1433" s="286"/>
      <c r="T1433" s="305" t="str">
        <f t="shared" si="183"/>
        <v/>
      </c>
      <c r="U1433" s="306" t="str">
        <f t="shared" si="179"/>
        <v/>
      </c>
      <c r="V1433" s="289"/>
      <c r="W1433" s="303"/>
      <c r="X1433" s="286"/>
      <c r="Y1433" s="305" t="str">
        <f>+IF(AND(W1433&gt;0,V1433&lt;&gt;'Data Validation (ROP used only)'!$A$25),SUM(W1433:X1433),"")</f>
        <v/>
      </c>
      <c r="Z1433" s="307">
        <f>IF(OR(V1433='Data Validation (ROP used only)'!$A$25,ISBLANK(W1433),ISERROR(W1433/$I1433)),0,W1433/$I1433)</f>
        <v>0</v>
      </c>
      <c r="AA1433" s="308"/>
      <c r="AB1433" s="309" t="str" cm="1">
        <f t="array" ref="AB1433">_xlfn.IFS(AA1433="","",AA1433/I1433&gt;=2,I1433*2,AA1433/I1433&lt;2,AA1433)</f>
        <v/>
      </c>
      <c r="AC1433" s="310" t="str">
        <f t="shared" si="184"/>
        <v/>
      </c>
      <c r="AD1433" s="286"/>
      <c r="AE1433" s="305" t="str">
        <f t="shared" si="185"/>
        <v/>
      </c>
      <c r="AF1433" s="311">
        <f t="shared" si="186"/>
        <v>0</v>
      </c>
      <c r="AG1433" s="187"/>
      <c r="AH1433" s="188"/>
    </row>
    <row r="1434" spans="2:34" ht="13.8" outlineLevel="1" x14ac:dyDescent="0.25">
      <c r="B1434" s="1"/>
      <c r="C1434" s="1"/>
      <c r="D1434" s="1"/>
      <c r="E1434" s="2"/>
      <c r="F1434" s="1"/>
      <c r="G1434" s="2"/>
      <c r="H1434" s="286"/>
      <c r="I1434" s="287"/>
      <c r="J1434" s="288" t="str">
        <f t="shared" si="180"/>
        <v/>
      </c>
      <c r="K1434" s="288">
        <f t="shared" si="181"/>
        <v>0</v>
      </c>
      <c r="L1434" s="303"/>
      <c r="M1434" s="304"/>
      <c r="N1434" s="303"/>
      <c r="O1434" s="286"/>
      <c r="P1434" s="305" t="str">
        <f t="shared" si="182"/>
        <v/>
      </c>
      <c r="Q1434" s="304"/>
      <c r="R1434" s="303"/>
      <c r="S1434" s="286"/>
      <c r="T1434" s="305" t="str">
        <f t="shared" si="183"/>
        <v/>
      </c>
      <c r="U1434" s="306" t="str">
        <f t="shared" si="179"/>
        <v/>
      </c>
      <c r="V1434" s="289"/>
      <c r="W1434" s="303"/>
      <c r="X1434" s="286"/>
      <c r="Y1434" s="305" t="str">
        <f>+IF(AND(W1434&gt;0,V1434&lt;&gt;'Data Validation (ROP used only)'!$A$25),SUM(W1434:X1434),"")</f>
        <v/>
      </c>
      <c r="Z1434" s="307">
        <f>IF(OR(V1434='Data Validation (ROP used only)'!$A$25,ISBLANK(W1434),ISERROR(W1434/$I1434)),0,W1434/$I1434)</f>
        <v>0</v>
      </c>
      <c r="AA1434" s="308"/>
      <c r="AB1434" s="309" t="str" cm="1">
        <f t="array" ref="AB1434">_xlfn.IFS(AA1434="","",AA1434/I1434&gt;=2,I1434*2,AA1434/I1434&lt;2,AA1434)</f>
        <v/>
      </c>
      <c r="AC1434" s="310" t="str">
        <f t="shared" si="184"/>
        <v/>
      </c>
      <c r="AD1434" s="286"/>
      <c r="AE1434" s="305" t="str">
        <f t="shared" si="185"/>
        <v/>
      </c>
      <c r="AF1434" s="311">
        <f t="shared" si="186"/>
        <v>0</v>
      </c>
      <c r="AG1434" s="187"/>
      <c r="AH1434" s="188"/>
    </row>
    <row r="1435" spans="2:34" ht="13.8" outlineLevel="1" x14ac:dyDescent="0.25">
      <c r="B1435" s="1"/>
      <c r="C1435" s="1"/>
      <c r="D1435" s="1"/>
      <c r="E1435" s="2"/>
      <c r="F1435" s="1"/>
      <c r="G1435" s="2"/>
      <c r="H1435" s="286"/>
      <c r="I1435" s="287"/>
      <c r="J1435" s="288" t="str">
        <f t="shared" si="180"/>
        <v/>
      </c>
      <c r="K1435" s="288">
        <f t="shared" si="181"/>
        <v>0</v>
      </c>
      <c r="L1435" s="303"/>
      <c r="M1435" s="304"/>
      <c r="N1435" s="303"/>
      <c r="O1435" s="286"/>
      <c r="P1435" s="305" t="str">
        <f t="shared" si="182"/>
        <v/>
      </c>
      <c r="Q1435" s="304"/>
      <c r="R1435" s="303"/>
      <c r="S1435" s="286"/>
      <c r="T1435" s="305" t="str">
        <f t="shared" si="183"/>
        <v/>
      </c>
      <c r="U1435" s="306" t="str">
        <f t="shared" si="179"/>
        <v/>
      </c>
      <c r="V1435" s="289"/>
      <c r="W1435" s="303"/>
      <c r="X1435" s="286"/>
      <c r="Y1435" s="305" t="str">
        <f>+IF(AND(W1435&gt;0,V1435&lt;&gt;'Data Validation (ROP used only)'!$A$25),SUM(W1435:X1435),"")</f>
        <v/>
      </c>
      <c r="Z1435" s="307">
        <f>IF(OR(V1435='Data Validation (ROP used only)'!$A$25,ISBLANK(W1435),ISERROR(W1435/$I1435)),0,W1435/$I1435)</f>
        <v>0</v>
      </c>
      <c r="AA1435" s="308"/>
      <c r="AB1435" s="309" t="str" cm="1">
        <f t="array" ref="AB1435">_xlfn.IFS(AA1435="","",AA1435/I1435&gt;=2,I1435*2,AA1435/I1435&lt;2,AA1435)</f>
        <v/>
      </c>
      <c r="AC1435" s="310" t="str">
        <f t="shared" si="184"/>
        <v/>
      </c>
      <c r="AD1435" s="286"/>
      <c r="AE1435" s="305" t="str">
        <f t="shared" si="185"/>
        <v/>
      </c>
      <c r="AF1435" s="311">
        <f t="shared" si="186"/>
        <v>0</v>
      </c>
      <c r="AG1435" s="187"/>
      <c r="AH1435" s="188"/>
    </row>
    <row r="1436" spans="2:34" ht="13.8" outlineLevel="1" x14ac:dyDescent="0.25">
      <c r="B1436" s="1"/>
      <c r="C1436" s="1"/>
      <c r="D1436" s="1"/>
      <c r="E1436" s="2"/>
      <c r="F1436" s="1"/>
      <c r="G1436" s="2"/>
      <c r="H1436" s="286"/>
      <c r="I1436" s="287"/>
      <c r="J1436" s="288" t="str">
        <f t="shared" si="180"/>
        <v/>
      </c>
      <c r="K1436" s="288">
        <f t="shared" si="181"/>
        <v>0</v>
      </c>
      <c r="L1436" s="303"/>
      <c r="M1436" s="304"/>
      <c r="N1436" s="303"/>
      <c r="O1436" s="286"/>
      <c r="P1436" s="305" t="str">
        <f t="shared" si="182"/>
        <v/>
      </c>
      <c r="Q1436" s="304"/>
      <c r="R1436" s="303"/>
      <c r="S1436" s="286"/>
      <c r="T1436" s="305" t="str">
        <f t="shared" si="183"/>
        <v/>
      </c>
      <c r="U1436" s="306" t="str">
        <f t="shared" si="179"/>
        <v/>
      </c>
      <c r="V1436" s="289"/>
      <c r="W1436" s="303"/>
      <c r="X1436" s="286"/>
      <c r="Y1436" s="305" t="str">
        <f>+IF(AND(W1436&gt;0,V1436&lt;&gt;'Data Validation (ROP used only)'!$A$25),SUM(W1436:X1436),"")</f>
        <v/>
      </c>
      <c r="Z1436" s="307">
        <f>IF(OR(V1436='Data Validation (ROP used only)'!$A$25,ISBLANK(W1436),ISERROR(W1436/$I1436)),0,W1436/$I1436)</f>
        <v>0</v>
      </c>
      <c r="AA1436" s="308"/>
      <c r="AB1436" s="309" t="str" cm="1">
        <f t="array" ref="AB1436">_xlfn.IFS(AA1436="","",AA1436/I1436&gt;=2,I1436*2,AA1436/I1436&lt;2,AA1436)</f>
        <v/>
      </c>
      <c r="AC1436" s="310" t="str">
        <f t="shared" si="184"/>
        <v/>
      </c>
      <c r="AD1436" s="286"/>
      <c r="AE1436" s="305" t="str">
        <f t="shared" si="185"/>
        <v/>
      </c>
      <c r="AF1436" s="311">
        <f t="shared" si="186"/>
        <v>0</v>
      </c>
      <c r="AG1436" s="187"/>
      <c r="AH1436" s="188"/>
    </row>
    <row r="1437" spans="2:34" ht="13.8" outlineLevel="1" x14ac:dyDescent="0.25">
      <c r="B1437" s="1"/>
      <c r="C1437" s="1"/>
      <c r="D1437" s="1"/>
      <c r="E1437" s="2"/>
      <c r="F1437" s="1"/>
      <c r="G1437" s="2"/>
      <c r="H1437" s="286"/>
      <c r="I1437" s="287"/>
      <c r="J1437" s="288" t="str">
        <f t="shared" si="180"/>
        <v/>
      </c>
      <c r="K1437" s="288">
        <f t="shared" si="181"/>
        <v>0</v>
      </c>
      <c r="L1437" s="303"/>
      <c r="M1437" s="304"/>
      <c r="N1437" s="303"/>
      <c r="O1437" s="286"/>
      <c r="P1437" s="305" t="str">
        <f t="shared" si="182"/>
        <v/>
      </c>
      <c r="Q1437" s="304"/>
      <c r="R1437" s="303"/>
      <c r="S1437" s="286"/>
      <c r="T1437" s="305" t="str">
        <f t="shared" si="183"/>
        <v/>
      </c>
      <c r="U1437" s="306" t="str">
        <f t="shared" si="179"/>
        <v/>
      </c>
      <c r="V1437" s="289"/>
      <c r="W1437" s="303"/>
      <c r="X1437" s="286"/>
      <c r="Y1437" s="305" t="str">
        <f>+IF(AND(W1437&gt;0,V1437&lt;&gt;'Data Validation (ROP used only)'!$A$25),SUM(W1437:X1437),"")</f>
        <v/>
      </c>
      <c r="Z1437" s="307">
        <f>IF(OR(V1437='Data Validation (ROP used only)'!$A$25,ISBLANK(W1437),ISERROR(W1437/$I1437)),0,W1437/$I1437)</f>
        <v>0</v>
      </c>
      <c r="AA1437" s="308"/>
      <c r="AB1437" s="309" t="str" cm="1">
        <f t="array" ref="AB1437">_xlfn.IFS(AA1437="","",AA1437/I1437&gt;=2,I1437*2,AA1437/I1437&lt;2,AA1437)</f>
        <v/>
      </c>
      <c r="AC1437" s="310" t="str">
        <f t="shared" si="184"/>
        <v/>
      </c>
      <c r="AD1437" s="286"/>
      <c r="AE1437" s="305" t="str">
        <f t="shared" si="185"/>
        <v/>
      </c>
      <c r="AF1437" s="311">
        <f t="shared" si="186"/>
        <v>0</v>
      </c>
      <c r="AG1437" s="187"/>
      <c r="AH1437" s="188"/>
    </row>
    <row r="1438" spans="2:34" ht="13.8" outlineLevel="1" x14ac:dyDescent="0.25">
      <c r="B1438" s="1"/>
      <c r="C1438" s="1"/>
      <c r="D1438" s="1"/>
      <c r="E1438" s="2"/>
      <c r="F1438" s="1"/>
      <c r="G1438" s="2"/>
      <c r="H1438" s="286"/>
      <c r="I1438" s="287"/>
      <c r="J1438" s="288" t="str">
        <f t="shared" si="180"/>
        <v/>
      </c>
      <c r="K1438" s="288">
        <f t="shared" si="181"/>
        <v>0</v>
      </c>
      <c r="L1438" s="303"/>
      <c r="M1438" s="304"/>
      <c r="N1438" s="303"/>
      <c r="O1438" s="286"/>
      <c r="P1438" s="305" t="str">
        <f t="shared" si="182"/>
        <v/>
      </c>
      <c r="Q1438" s="304"/>
      <c r="R1438" s="303"/>
      <c r="S1438" s="286"/>
      <c r="T1438" s="305" t="str">
        <f t="shared" si="183"/>
        <v/>
      </c>
      <c r="U1438" s="306" t="str">
        <f t="shared" si="179"/>
        <v/>
      </c>
      <c r="V1438" s="289"/>
      <c r="W1438" s="303"/>
      <c r="X1438" s="286"/>
      <c r="Y1438" s="305" t="str">
        <f>+IF(AND(W1438&gt;0,V1438&lt;&gt;'Data Validation (ROP used only)'!$A$25),SUM(W1438:X1438),"")</f>
        <v/>
      </c>
      <c r="Z1438" s="307">
        <f>IF(OR(V1438='Data Validation (ROP used only)'!$A$25,ISBLANK(W1438),ISERROR(W1438/$I1438)),0,W1438/$I1438)</f>
        <v>0</v>
      </c>
      <c r="AA1438" s="308"/>
      <c r="AB1438" s="309" t="str" cm="1">
        <f t="array" ref="AB1438">_xlfn.IFS(AA1438="","",AA1438/I1438&gt;=2,I1438*2,AA1438/I1438&lt;2,AA1438)</f>
        <v/>
      </c>
      <c r="AC1438" s="310" t="str">
        <f t="shared" si="184"/>
        <v/>
      </c>
      <c r="AD1438" s="286"/>
      <c r="AE1438" s="305" t="str">
        <f t="shared" si="185"/>
        <v/>
      </c>
      <c r="AF1438" s="311">
        <f t="shared" si="186"/>
        <v>0</v>
      </c>
      <c r="AG1438" s="187"/>
      <c r="AH1438" s="188"/>
    </row>
    <row r="1439" spans="2:34" ht="13.8" outlineLevel="1" x14ac:dyDescent="0.25">
      <c r="B1439" s="1"/>
      <c r="C1439" s="1"/>
      <c r="D1439" s="1"/>
      <c r="E1439" s="2"/>
      <c r="F1439" s="1"/>
      <c r="G1439" s="2"/>
      <c r="H1439" s="286"/>
      <c r="I1439" s="287"/>
      <c r="J1439" s="288" t="str">
        <f t="shared" si="180"/>
        <v/>
      </c>
      <c r="K1439" s="288">
        <f t="shared" si="181"/>
        <v>0</v>
      </c>
      <c r="L1439" s="303"/>
      <c r="M1439" s="304"/>
      <c r="N1439" s="303"/>
      <c r="O1439" s="286"/>
      <c r="P1439" s="305" t="str">
        <f t="shared" si="182"/>
        <v/>
      </c>
      <c r="Q1439" s="304"/>
      <c r="R1439" s="303"/>
      <c r="S1439" s="286"/>
      <c r="T1439" s="305" t="str">
        <f t="shared" si="183"/>
        <v/>
      </c>
      <c r="U1439" s="306" t="str">
        <f t="shared" si="179"/>
        <v/>
      </c>
      <c r="V1439" s="289"/>
      <c r="W1439" s="303"/>
      <c r="X1439" s="286"/>
      <c r="Y1439" s="305" t="str">
        <f>+IF(AND(W1439&gt;0,V1439&lt;&gt;'Data Validation (ROP used only)'!$A$25),SUM(W1439:X1439),"")</f>
        <v/>
      </c>
      <c r="Z1439" s="307">
        <f>IF(OR(V1439='Data Validation (ROP used only)'!$A$25,ISBLANK(W1439),ISERROR(W1439/$I1439)),0,W1439/$I1439)</f>
        <v>0</v>
      </c>
      <c r="AA1439" s="308"/>
      <c r="AB1439" s="309" t="str" cm="1">
        <f t="array" ref="AB1439">_xlfn.IFS(AA1439="","",AA1439/I1439&gt;=2,I1439*2,AA1439/I1439&lt;2,AA1439)</f>
        <v/>
      </c>
      <c r="AC1439" s="310" t="str">
        <f t="shared" si="184"/>
        <v/>
      </c>
      <c r="AD1439" s="286"/>
      <c r="AE1439" s="305" t="str">
        <f t="shared" si="185"/>
        <v/>
      </c>
      <c r="AF1439" s="311">
        <f t="shared" si="186"/>
        <v>0</v>
      </c>
      <c r="AG1439" s="187"/>
      <c r="AH1439" s="188"/>
    </row>
    <row r="1440" spans="2:34" ht="13.8" outlineLevel="1" x14ac:dyDescent="0.25">
      <c r="B1440" s="1"/>
      <c r="C1440" s="1"/>
      <c r="D1440" s="1"/>
      <c r="E1440" s="2"/>
      <c r="F1440" s="1"/>
      <c r="G1440" s="2"/>
      <c r="H1440" s="286"/>
      <c r="I1440" s="287"/>
      <c r="J1440" s="288" t="str">
        <f t="shared" si="180"/>
        <v/>
      </c>
      <c r="K1440" s="288">
        <f t="shared" si="181"/>
        <v>0</v>
      </c>
      <c r="L1440" s="303"/>
      <c r="M1440" s="304"/>
      <c r="N1440" s="303"/>
      <c r="O1440" s="286"/>
      <c r="P1440" s="305" t="str">
        <f t="shared" si="182"/>
        <v/>
      </c>
      <c r="Q1440" s="304"/>
      <c r="R1440" s="303"/>
      <c r="S1440" s="286"/>
      <c r="T1440" s="305" t="str">
        <f t="shared" si="183"/>
        <v/>
      </c>
      <c r="U1440" s="306" t="str">
        <f t="shared" si="179"/>
        <v/>
      </c>
      <c r="V1440" s="289"/>
      <c r="W1440" s="303"/>
      <c r="X1440" s="286"/>
      <c r="Y1440" s="305" t="str">
        <f>+IF(AND(W1440&gt;0,V1440&lt;&gt;'Data Validation (ROP used only)'!$A$25),SUM(W1440:X1440),"")</f>
        <v/>
      </c>
      <c r="Z1440" s="307">
        <f>IF(OR(V1440='Data Validation (ROP used only)'!$A$25,ISBLANK(W1440),ISERROR(W1440/$I1440)),0,W1440/$I1440)</f>
        <v>0</v>
      </c>
      <c r="AA1440" s="308"/>
      <c r="AB1440" s="309" t="str" cm="1">
        <f t="array" ref="AB1440">_xlfn.IFS(AA1440="","",AA1440/I1440&gt;=2,I1440*2,AA1440/I1440&lt;2,AA1440)</f>
        <v/>
      </c>
      <c r="AC1440" s="310" t="str">
        <f t="shared" si="184"/>
        <v/>
      </c>
      <c r="AD1440" s="286"/>
      <c r="AE1440" s="305" t="str">
        <f t="shared" si="185"/>
        <v/>
      </c>
      <c r="AF1440" s="311">
        <f t="shared" si="186"/>
        <v>0</v>
      </c>
      <c r="AG1440" s="187"/>
      <c r="AH1440" s="188"/>
    </row>
    <row r="1441" spans="2:34" ht="13.8" outlineLevel="1" x14ac:dyDescent="0.25">
      <c r="B1441" s="1"/>
      <c r="C1441" s="1"/>
      <c r="D1441" s="1"/>
      <c r="E1441" s="2"/>
      <c r="F1441" s="1"/>
      <c r="G1441" s="2"/>
      <c r="H1441" s="286"/>
      <c r="I1441" s="287"/>
      <c r="J1441" s="288" t="str">
        <f t="shared" si="180"/>
        <v/>
      </c>
      <c r="K1441" s="288">
        <f t="shared" si="181"/>
        <v>0</v>
      </c>
      <c r="L1441" s="303"/>
      <c r="M1441" s="304"/>
      <c r="N1441" s="303"/>
      <c r="O1441" s="286"/>
      <c r="P1441" s="305" t="str">
        <f t="shared" si="182"/>
        <v/>
      </c>
      <c r="Q1441" s="304"/>
      <c r="R1441" s="303"/>
      <c r="S1441" s="286"/>
      <c r="T1441" s="305" t="str">
        <f t="shared" si="183"/>
        <v/>
      </c>
      <c r="U1441" s="306" t="str">
        <f t="shared" si="179"/>
        <v/>
      </c>
      <c r="V1441" s="289"/>
      <c r="W1441" s="303"/>
      <c r="X1441" s="286"/>
      <c r="Y1441" s="305" t="str">
        <f>+IF(AND(W1441&gt;0,V1441&lt;&gt;'Data Validation (ROP used only)'!$A$25),SUM(W1441:X1441),"")</f>
        <v/>
      </c>
      <c r="Z1441" s="307">
        <f>IF(OR(V1441='Data Validation (ROP used only)'!$A$25,ISBLANK(W1441),ISERROR(W1441/$I1441)),0,W1441/$I1441)</f>
        <v>0</v>
      </c>
      <c r="AA1441" s="308"/>
      <c r="AB1441" s="309" t="str" cm="1">
        <f t="array" ref="AB1441">_xlfn.IFS(AA1441="","",AA1441/I1441&gt;=2,I1441*2,AA1441/I1441&lt;2,AA1441)</f>
        <v/>
      </c>
      <c r="AC1441" s="310" t="str">
        <f t="shared" si="184"/>
        <v/>
      </c>
      <c r="AD1441" s="286"/>
      <c r="AE1441" s="305" t="str">
        <f t="shared" si="185"/>
        <v/>
      </c>
      <c r="AF1441" s="311">
        <f t="shared" si="186"/>
        <v>0</v>
      </c>
      <c r="AG1441" s="187"/>
      <c r="AH1441" s="188"/>
    </row>
    <row r="1442" spans="2:34" ht="13.8" outlineLevel="1" x14ac:dyDescent="0.25">
      <c r="B1442" s="1"/>
      <c r="C1442" s="1"/>
      <c r="D1442" s="1"/>
      <c r="E1442" s="2"/>
      <c r="F1442" s="1"/>
      <c r="G1442" s="2"/>
      <c r="H1442" s="286"/>
      <c r="I1442" s="287"/>
      <c r="J1442" s="288" t="str">
        <f t="shared" si="180"/>
        <v/>
      </c>
      <c r="K1442" s="288">
        <f t="shared" si="181"/>
        <v>0</v>
      </c>
      <c r="L1442" s="303"/>
      <c r="M1442" s="304"/>
      <c r="N1442" s="303"/>
      <c r="O1442" s="286"/>
      <c r="P1442" s="305" t="str">
        <f t="shared" si="182"/>
        <v/>
      </c>
      <c r="Q1442" s="304"/>
      <c r="R1442" s="303"/>
      <c r="S1442" s="286"/>
      <c r="T1442" s="305" t="str">
        <f t="shared" si="183"/>
        <v/>
      </c>
      <c r="U1442" s="306" t="str">
        <f t="shared" si="179"/>
        <v/>
      </c>
      <c r="V1442" s="289"/>
      <c r="W1442" s="303"/>
      <c r="X1442" s="286"/>
      <c r="Y1442" s="305" t="str">
        <f>+IF(AND(W1442&gt;0,V1442&lt;&gt;'Data Validation (ROP used only)'!$A$25),SUM(W1442:X1442),"")</f>
        <v/>
      </c>
      <c r="Z1442" s="307">
        <f>IF(OR(V1442='Data Validation (ROP used only)'!$A$25,ISBLANK(W1442),ISERROR(W1442/$I1442)),0,W1442/$I1442)</f>
        <v>0</v>
      </c>
      <c r="AA1442" s="308"/>
      <c r="AB1442" s="309" t="str" cm="1">
        <f t="array" ref="AB1442">_xlfn.IFS(AA1442="","",AA1442/I1442&gt;=2,I1442*2,AA1442/I1442&lt;2,AA1442)</f>
        <v/>
      </c>
      <c r="AC1442" s="310" t="str">
        <f t="shared" si="184"/>
        <v/>
      </c>
      <c r="AD1442" s="286"/>
      <c r="AE1442" s="305" t="str">
        <f t="shared" si="185"/>
        <v/>
      </c>
      <c r="AF1442" s="311">
        <f t="shared" si="186"/>
        <v>0</v>
      </c>
      <c r="AG1442" s="187"/>
      <c r="AH1442" s="188"/>
    </row>
    <row r="1443" spans="2:34" ht="13.8" outlineLevel="1" x14ac:dyDescent="0.25">
      <c r="B1443" s="1"/>
      <c r="C1443" s="1"/>
      <c r="D1443" s="1"/>
      <c r="E1443" s="2"/>
      <c r="F1443" s="1"/>
      <c r="G1443" s="2"/>
      <c r="H1443" s="286"/>
      <c r="I1443" s="287"/>
      <c r="J1443" s="288" t="str">
        <f t="shared" si="180"/>
        <v/>
      </c>
      <c r="K1443" s="288">
        <f t="shared" si="181"/>
        <v>0</v>
      </c>
      <c r="L1443" s="303"/>
      <c r="M1443" s="304"/>
      <c r="N1443" s="303"/>
      <c r="O1443" s="286"/>
      <c r="P1443" s="305" t="str">
        <f t="shared" si="182"/>
        <v/>
      </c>
      <c r="Q1443" s="304"/>
      <c r="R1443" s="303"/>
      <c r="S1443" s="286"/>
      <c r="T1443" s="305" t="str">
        <f t="shared" si="183"/>
        <v/>
      </c>
      <c r="U1443" s="306" t="str">
        <f t="shared" si="179"/>
        <v/>
      </c>
      <c r="V1443" s="289"/>
      <c r="W1443" s="303"/>
      <c r="X1443" s="286"/>
      <c r="Y1443" s="305" t="str">
        <f>+IF(AND(W1443&gt;0,V1443&lt;&gt;'Data Validation (ROP used only)'!$A$25),SUM(W1443:X1443),"")</f>
        <v/>
      </c>
      <c r="Z1443" s="307">
        <f>IF(OR(V1443='Data Validation (ROP used only)'!$A$25,ISBLANK(W1443),ISERROR(W1443/$I1443)),0,W1443/$I1443)</f>
        <v>0</v>
      </c>
      <c r="AA1443" s="308"/>
      <c r="AB1443" s="309" t="str" cm="1">
        <f t="array" ref="AB1443">_xlfn.IFS(AA1443="","",AA1443/I1443&gt;=2,I1443*2,AA1443/I1443&lt;2,AA1443)</f>
        <v/>
      </c>
      <c r="AC1443" s="310" t="str">
        <f t="shared" si="184"/>
        <v/>
      </c>
      <c r="AD1443" s="286"/>
      <c r="AE1443" s="305" t="str">
        <f t="shared" si="185"/>
        <v/>
      </c>
      <c r="AF1443" s="311">
        <f t="shared" si="186"/>
        <v>0</v>
      </c>
      <c r="AG1443" s="187"/>
      <c r="AH1443" s="188"/>
    </row>
    <row r="1444" spans="2:34" ht="13.8" outlineLevel="1" x14ac:dyDescent="0.25">
      <c r="B1444" s="1"/>
      <c r="C1444" s="1"/>
      <c r="D1444" s="1"/>
      <c r="E1444" s="2"/>
      <c r="F1444" s="1"/>
      <c r="G1444" s="2"/>
      <c r="H1444" s="286"/>
      <c r="I1444" s="287"/>
      <c r="J1444" s="288" t="str">
        <f t="shared" si="180"/>
        <v/>
      </c>
      <c r="K1444" s="288">
        <f t="shared" si="181"/>
        <v>0</v>
      </c>
      <c r="L1444" s="303"/>
      <c r="M1444" s="304"/>
      <c r="N1444" s="303"/>
      <c r="O1444" s="286"/>
      <c r="P1444" s="305" t="str">
        <f t="shared" si="182"/>
        <v/>
      </c>
      <c r="Q1444" s="304"/>
      <c r="R1444" s="303"/>
      <c r="S1444" s="286"/>
      <c r="T1444" s="305" t="str">
        <f t="shared" si="183"/>
        <v/>
      </c>
      <c r="U1444" s="306" t="str">
        <f t="shared" si="179"/>
        <v/>
      </c>
      <c r="V1444" s="289"/>
      <c r="W1444" s="303"/>
      <c r="X1444" s="286"/>
      <c r="Y1444" s="305" t="str">
        <f>+IF(AND(W1444&gt;0,V1444&lt;&gt;'Data Validation (ROP used only)'!$A$25),SUM(W1444:X1444),"")</f>
        <v/>
      </c>
      <c r="Z1444" s="307">
        <f>IF(OR(V1444='Data Validation (ROP used only)'!$A$25,ISBLANK(W1444),ISERROR(W1444/$I1444)),0,W1444/$I1444)</f>
        <v>0</v>
      </c>
      <c r="AA1444" s="308"/>
      <c r="AB1444" s="309" t="str" cm="1">
        <f t="array" ref="AB1444">_xlfn.IFS(AA1444="","",AA1444/I1444&gt;=2,I1444*2,AA1444/I1444&lt;2,AA1444)</f>
        <v/>
      </c>
      <c r="AC1444" s="310" t="str">
        <f t="shared" si="184"/>
        <v/>
      </c>
      <c r="AD1444" s="286"/>
      <c r="AE1444" s="305" t="str">
        <f t="shared" si="185"/>
        <v/>
      </c>
      <c r="AF1444" s="311">
        <f t="shared" si="186"/>
        <v>0</v>
      </c>
      <c r="AG1444" s="187"/>
      <c r="AH1444" s="188"/>
    </row>
    <row r="1445" spans="2:34" ht="13.8" outlineLevel="1" x14ac:dyDescent="0.25">
      <c r="B1445" s="1"/>
      <c r="C1445" s="1"/>
      <c r="D1445" s="1"/>
      <c r="E1445" s="2"/>
      <c r="F1445" s="1"/>
      <c r="G1445" s="2"/>
      <c r="H1445" s="286"/>
      <c r="I1445" s="287"/>
      <c r="J1445" s="288" t="str">
        <f t="shared" si="180"/>
        <v/>
      </c>
      <c r="K1445" s="288">
        <f t="shared" si="181"/>
        <v>0</v>
      </c>
      <c r="L1445" s="303"/>
      <c r="M1445" s="304"/>
      <c r="N1445" s="303"/>
      <c r="O1445" s="286"/>
      <c r="P1445" s="305" t="str">
        <f t="shared" si="182"/>
        <v/>
      </c>
      <c r="Q1445" s="304"/>
      <c r="R1445" s="303"/>
      <c r="S1445" s="286"/>
      <c r="T1445" s="305" t="str">
        <f t="shared" si="183"/>
        <v/>
      </c>
      <c r="U1445" s="306" t="str">
        <f t="shared" si="179"/>
        <v/>
      </c>
      <c r="V1445" s="289"/>
      <c r="W1445" s="303"/>
      <c r="X1445" s="286"/>
      <c r="Y1445" s="305" t="str">
        <f>+IF(AND(W1445&gt;0,V1445&lt;&gt;'Data Validation (ROP used only)'!$A$25),SUM(W1445:X1445),"")</f>
        <v/>
      </c>
      <c r="Z1445" s="307">
        <f>IF(OR(V1445='Data Validation (ROP used only)'!$A$25,ISBLANK(W1445),ISERROR(W1445/$I1445)),0,W1445/$I1445)</f>
        <v>0</v>
      </c>
      <c r="AA1445" s="308"/>
      <c r="AB1445" s="309" t="str" cm="1">
        <f t="array" ref="AB1445">_xlfn.IFS(AA1445="","",AA1445/I1445&gt;=2,I1445*2,AA1445/I1445&lt;2,AA1445)</f>
        <v/>
      </c>
      <c r="AC1445" s="310" t="str">
        <f t="shared" si="184"/>
        <v/>
      </c>
      <c r="AD1445" s="286"/>
      <c r="AE1445" s="305" t="str">
        <f t="shared" si="185"/>
        <v/>
      </c>
      <c r="AF1445" s="311">
        <f t="shared" si="186"/>
        <v>0</v>
      </c>
      <c r="AG1445" s="187"/>
      <c r="AH1445" s="188"/>
    </row>
    <row r="1446" spans="2:34" ht="13.8" outlineLevel="1" x14ac:dyDescent="0.25">
      <c r="B1446" s="1"/>
      <c r="C1446" s="1"/>
      <c r="D1446" s="1"/>
      <c r="E1446" s="2"/>
      <c r="F1446" s="1"/>
      <c r="G1446" s="2"/>
      <c r="H1446" s="286"/>
      <c r="I1446" s="287"/>
      <c r="J1446" s="288" t="str">
        <f t="shared" si="180"/>
        <v/>
      </c>
      <c r="K1446" s="288">
        <f t="shared" si="181"/>
        <v>0</v>
      </c>
      <c r="L1446" s="303"/>
      <c r="M1446" s="304"/>
      <c r="N1446" s="303"/>
      <c r="O1446" s="286"/>
      <c r="P1446" s="305" t="str">
        <f t="shared" si="182"/>
        <v/>
      </c>
      <c r="Q1446" s="304"/>
      <c r="R1446" s="303"/>
      <c r="S1446" s="286"/>
      <c r="T1446" s="305" t="str">
        <f t="shared" si="183"/>
        <v/>
      </c>
      <c r="U1446" s="306" t="str">
        <f t="shared" si="179"/>
        <v/>
      </c>
      <c r="V1446" s="289"/>
      <c r="W1446" s="303"/>
      <c r="X1446" s="286"/>
      <c r="Y1446" s="305" t="str">
        <f>+IF(AND(W1446&gt;0,V1446&lt;&gt;'Data Validation (ROP used only)'!$A$25),SUM(W1446:X1446),"")</f>
        <v/>
      </c>
      <c r="Z1446" s="307">
        <f>IF(OR(V1446='Data Validation (ROP used only)'!$A$25,ISBLANK(W1446),ISERROR(W1446/$I1446)),0,W1446/$I1446)</f>
        <v>0</v>
      </c>
      <c r="AA1446" s="308"/>
      <c r="AB1446" s="309" t="str" cm="1">
        <f t="array" ref="AB1446">_xlfn.IFS(AA1446="","",AA1446/I1446&gt;=2,I1446*2,AA1446/I1446&lt;2,AA1446)</f>
        <v/>
      </c>
      <c r="AC1446" s="310" t="str">
        <f t="shared" si="184"/>
        <v/>
      </c>
      <c r="AD1446" s="286"/>
      <c r="AE1446" s="305" t="str">
        <f t="shared" si="185"/>
        <v/>
      </c>
      <c r="AF1446" s="311">
        <f t="shared" si="186"/>
        <v>0</v>
      </c>
      <c r="AG1446" s="187"/>
      <c r="AH1446" s="188"/>
    </row>
    <row r="1447" spans="2:34" ht="13.8" outlineLevel="1" x14ac:dyDescent="0.25">
      <c r="B1447" s="1"/>
      <c r="C1447" s="1"/>
      <c r="D1447" s="1"/>
      <c r="E1447" s="2"/>
      <c r="F1447" s="1"/>
      <c r="G1447" s="2"/>
      <c r="H1447" s="286"/>
      <c r="I1447" s="287"/>
      <c r="J1447" s="288" t="str">
        <f t="shared" si="180"/>
        <v/>
      </c>
      <c r="K1447" s="288">
        <f t="shared" si="181"/>
        <v>0</v>
      </c>
      <c r="L1447" s="303"/>
      <c r="M1447" s="304"/>
      <c r="N1447" s="303"/>
      <c r="O1447" s="286"/>
      <c r="P1447" s="305" t="str">
        <f t="shared" si="182"/>
        <v/>
      </c>
      <c r="Q1447" s="304"/>
      <c r="R1447" s="303"/>
      <c r="S1447" s="286"/>
      <c r="T1447" s="305" t="str">
        <f t="shared" si="183"/>
        <v/>
      </c>
      <c r="U1447" s="306" t="str">
        <f t="shared" si="179"/>
        <v/>
      </c>
      <c r="V1447" s="289"/>
      <c r="W1447" s="303"/>
      <c r="X1447" s="286"/>
      <c r="Y1447" s="305" t="str">
        <f>+IF(AND(W1447&gt;0,V1447&lt;&gt;'Data Validation (ROP used only)'!$A$25),SUM(W1447:X1447),"")</f>
        <v/>
      </c>
      <c r="Z1447" s="307">
        <f>IF(OR(V1447='Data Validation (ROP used only)'!$A$25,ISBLANK(W1447),ISERROR(W1447/$I1447)),0,W1447/$I1447)</f>
        <v>0</v>
      </c>
      <c r="AA1447" s="308"/>
      <c r="AB1447" s="309" t="str" cm="1">
        <f t="array" ref="AB1447">_xlfn.IFS(AA1447="","",AA1447/I1447&gt;=2,I1447*2,AA1447/I1447&lt;2,AA1447)</f>
        <v/>
      </c>
      <c r="AC1447" s="310" t="str">
        <f t="shared" si="184"/>
        <v/>
      </c>
      <c r="AD1447" s="286"/>
      <c r="AE1447" s="305" t="str">
        <f t="shared" si="185"/>
        <v/>
      </c>
      <c r="AF1447" s="311">
        <f t="shared" si="186"/>
        <v>0</v>
      </c>
      <c r="AG1447" s="187"/>
      <c r="AH1447" s="188"/>
    </row>
    <row r="1448" spans="2:34" ht="13.8" outlineLevel="1" x14ac:dyDescent="0.25">
      <c r="B1448" s="1"/>
      <c r="C1448" s="1"/>
      <c r="D1448" s="1"/>
      <c r="E1448" s="2"/>
      <c r="F1448" s="1"/>
      <c r="G1448" s="2"/>
      <c r="H1448" s="286"/>
      <c r="I1448" s="287"/>
      <c r="J1448" s="288" t="str">
        <f t="shared" si="180"/>
        <v/>
      </c>
      <c r="K1448" s="288">
        <f t="shared" si="181"/>
        <v>0</v>
      </c>
      <c r="L1448" s="303"/>
      <c r="M1448" s="304"/>
      <c r="N1448" s="303"/>
      <c r="O1448" s="286"/>
      <c r="P1448" s="305" t="str">
        <f t="shared" si="182"/>
        <v/>
      </c>
      <c r="Q1448" s="304"/>
      <c r="R1448" s="303"/>
      <c r="S1448" s="286"/>
      <c r="T1448" s="305" t="str">
        <f t="shared" si="183"/>
        <v/>
      </c>
      <c r="U1448" s="306" t="str">
        <f t="shared" si="179"/>
        <v/>
      </c>
      <c r="V1448" s="289"/>
      <c r="W1448" s="303"/>
      <c r="X1448" s="286"/>
      <c r="Y1448" s="305" t="str">
        <f>+IF(AND(W1448&gt;0,V1448&lt;&gt;'Data Validation (ROP used only)'!$A$25),SUM(W1448:X1448),"")</f>
        <v/>
      </c>
      <c r="Z1448" s="307">
        <f>IF(OR(V1448='Data Validation (ROP used only)'!$A$25,ISBLANK(W1448),ISERROR(W1448/$I1448)),0,W1448/$I1448)</f>
        <v>0</v>
      </c>
      <c r="AA1448" s="308"/>
      <c r="AB1448" s="309" t="str" cm="1">
        <f t="array" ref="AB1448">_xlfn.IFS(AA1448="","",AA1448/I1448&gt;=2,I1448*2,AA1448/I1448&lt;2,AA1448)</f>
        <v/>
      </c>
      <c r="AC1448" s="310" t="str">
        <f t="shared" si="184"/>
        <v/>
      </c>
      <c r="AD1448" s="286"/>
      <c r="AE1448" s="305" t="str">
        <f t="shared" si="185"/>
        <v/>
      </c>
      <c r="AF1448" s="311">
        <f t="shared" si="186"/>
        <v>0</v>
      </c>
      <c r="AG1448" s="187"/>
      <c r="AH1448" s="188"/>
    </row>
    <row r="1449" spans="2:34" ht="13.8" outlineLevel="1" x14ac:dyDescent="0.25">
      <c r="B1449" s="1"/>
      <c r="C1449" s="1"/>
      <c r="D1449" s="1"/>
      <c r="E1449" s="2"/>
      <c r="F1449" s="1"/>
      <c r="G1449" s="2"/>
      <c r="H1449" s="286"/>
      <c r="I1449" s="287"/>
      <c r="J1449" s="288" t="str">
        <f t="shared" si="180"/>
        <v/>
      </c>
      <c r="K1449" s="288">
        <f t="shared" si="181"/>
        <v>0</v>
      </c>
      <c r="L1449" s="303"/>
      <c r="M1449" s="304"/>
      <c r="N1449" s="303"/>
      <c r="O1449" s="286"/>
      <c r="P1449" s="305" t="str">
        <f t="shared" si="182"/>
        <v/>
      </c>
      <c r="Q1449" s="304"/>
      <c r="R1449" s="303"/>
      <c r="S1449" s="286"/>
      <c r="T1449" s="305" t="str">
        <f t="shared" si="183"/>
        <v/>
      </c>
      <c r="U1449" s="306" t="str">
        <f t="shared" si="179"/>
        <v/>
      </c>
      <c r="V1449" s="289"/>
      <c r="W1449" s="303"/>
      <c r="X1449" s="286"/>
      <c r="Y1449" s="305" t="str">
        <f>+IF(AND(W1449&gt;0,V1449&lt;&gt;'Data Validation (ROP used only)'!$A$25),SUM(W1449:X1449),"")</f>
        <v/>
      </c>
      <c r="Z1449" s="307">
        <f>IF(OR(V1449='Data Validation (ROP used only)'!$A$25,ISBLANK(W1449),ISERROR(W1449/$I1449)),0,W1449/$I1449)</f>
        <v>0</v>
      </c>
      <c r="AA1449" s="308"/>
      <c r="AB1449" s="309" t="str" cm="1">
        <f t="array" ref="AB1449">_xlfn.IFS(AA1449="","",AA1449/I1449&gt;=2,I1449*2,AA1449/I1449&lt;2,AA1449)</f>
        <v/>
      </c>
      <c r="AC1449" s="310" t="str">
        <f t="shared" si="184"/>
        <v/>
      </c>
      <c r="AD1449" s="286"/>
      <c r="AE1449" s="305" t="str">
        <f t="shared" si="185"/>
        <v/>
      </c>
      <c r="AF1449" s="311">
        <f t="shared" si="186"/>
        <v>0</v>
      </c>
      <c r="AG1449" s="187"/>
      <c r="AH1449" s="188"/>
    </row>
    <row r="1450" spans="2:34" ht="13.8" outlineLevel="1" x14ac:dyDescent="0.25">
      <c r="B1450" s="1"/>
      <c r="C1450" s="1"/>
      <c r="D1450" s="1"/>
      <c r="E1450" s="2"/>
      <c r="F1450" s="1"/>
      <c r="G1450" s="2"/>
      <c r="H1450" s="286"/>
      <c r="I1450" s="287"/>
      <c r="J1450" s="288" t="str">
        <f t="shared" si="180"/>
        <v/>
      </c>
      <c r="K1450" s="288">
        <f t="shared" si="181"/>
        <v>0</v>
      </c>
      <c r="L1450" s="303"/>
      <c r="M1450" s="304"/>
      <c r="N1450" s="303"/>
      <c r="O1450" s="286"/>
      <c r="P1450" s="305" t="str">
        <f t="shared" si="182"/>
        <v/>
      </c>
      <c r="Q1450" s="304"/>
      <c r="R1450" s="303"/>
      <c r="S1450" s="286"/>
      <c r="T1450" s="305" t="str">
        <f t="shared" si="183"/>
        <v/>
      </c>
      <c r="U1450" s="306" t="str">
        <f t="shared" si="179"/>
        <v/>
      </c>
      <c r="V1450" s="289"/>
      <c r="W1450" s="303"/>
      <c r="X1450" s="286"/>
      <c r="Y1450" s="305" t="str">
        <f>+IF(AND(W1450&gt;0,V1450&lt;&gt;'Data Validation (ROP used only)'!$A$25),SUM(W1450:X1450),"")</f>
        <v/>
      </c>
      <c r="Z1450" s="307">
        <f>IF(OR(V1450='Data Validation (ROP used only)'!$A$25,ISBLANK(W1450),ISERROR(W1450/$I1450)),0,W1450/$I1450)</f>
        <v>0</v>
      </c>
      <c r="AA1450" s="308"/>
      <c r="AB1450" s="309" t="str" cm="1">
        <f t="array" ref="AB1450">_xlfn.IFS(AA1450="","",AA1450/I1450&gt;=2,I1450*2,AA1450/I1450&lt;2,AA1450)</f>
        <v/>
      </c>
      <c r="AC1450" s="310" t="str">
        <f t="shared" si="184"/>
        <v/>
      </c>
      <c r="AD1450" s="286"/>
      <c r="AE1450" s="305" t="str">
        <f t="shared" si="185"/>
        <v/>
      </c>
      <c r="AF1450" s="311">
        <f t="shared" si="186"/>
        <v>0</v>
      </c>
      <c r="AG1450" s="187"/>
      <c r="AH1450" s="188"/>
    </row>
    <row r="1451" spans="2:34" ht="13.8" outlineLevel="1" x14ac:dyDescent="0.25">
      <c r="B1451" s="1"/>
      <c r="C1451" s="1"/>
      <c r="D1451" s="1"/>
      <c r="E1451" s="2"/>
      <c r="F1451" s="1"/>
      <c r="G1451" s="2"/>
      <c r="H1451" s="286"/>
      <c r="I1451" s="287"/>
      <c r="J1451" s="288" t="str">
        <f t="shared" si="180"/>
        <v/>
      </c>
      <c r="K1451" s="288">
        <f t="shared" si="181"/>
        <v>0</v>
      </c>
      <c r="L1451" s="303"/>
      <c r="M1451" s="304"/>
      <c r="N1451" s="303"/>
      <c r="O1451" s="286"/>
      <c r="P1451" s="305" t="str">
        <f t="shared" si="182"/>
        <v/>
      </c>
      <c r="Q1451" s="304"/>
      <c r="R1451" s="303"/>
      <c r="S1451" s="286"/>
      <c r="T1451" s="305" t="str">
        <f t="shared" si="183"/>
        <v/>
      </c>
      <c r="U1451" s="306" t="str">
        <f t="shared" si="179"/>
        <v/>
      </c>
      <c r="V1451" s="289"/>
      <c r="W1451" s="303"/>
      <c r="X1451" s="286"/>
      <c r="Y1451" s="305" t="str">
        <f>+IF(AND(W1451&gt;0,V1451&lt;&gt;'Data Validation (ROP used only)'!$A$25),SUM(W1451:X1451),"")</f>
        <v/>
      </c>
      <c r="Z1451" s="307">
        <f>IF(OR(V1451='Data Validation (ROP used only)'!$A$25,ISBLANK(W1451),ISERROR(W1451/$I1451)),0,W1451/$I1451)</f>
        <v>0</v>
      </c>
      <c r="AA1451" s="308"/>
      <c r="AB1451" s="309" t="str" cm="1">
        <f t="array" ref="AB1451">_xlfn.IFS(AA1451="","",AA1451/I1451&gt;=2,I1451*2,AA1451/I1451&lt;2,AA1451)</f>
        <v/>
      </c>
      <c r="AC1451" s="310" t="str">
        <f t="shared" si="184"/>
        <v/>
      </c>
      <c r="AD1451" s="286"/>
      <c r="AE1451" s="305" t="str">
        <f t="shared" si="185"/>
        <v/>
      </c>
      <c r="AF1451" s="311">
        <f t="shared" si="186"/>
        <v>0</v>
      </c>
      <c r="AG1451" s="187"/>
      <c r="AH1451" s="188"/>
    </row>
    <row r="1452" spans="2:34" ht="13.8" outlineLevel="1" x14ac:dyDescent="0.25">
      <c r="B1452" s="1"/>
      <c r="C1452" s="1"/>
      <c r="D1452" s="1"/>
      <c r="E1452" s="2"/>
      <c r="F1452" s="1"/>
      <c r="G1452" s="2"/>
      <c r="H1452" s="286"/>
      <c r="I1452" s="287"/>
      <c r="J1452" s="288" t="str">
        <f t="shared" si="180"/>
        <v/>
      </c>
      <c r="K1452" s="288">
        <f t="shared" si="181"/>
        <v>0</v>
      </c>
      <c r="L1452" s="303"/>
      <c r="M1452" s="304"/>
      <c r="N1452" s="303"/>
      <c r="O1452" s="286"/>
      <c r="P1452" s="305" t="str">
        <f t="shared" si="182"/>
        <v/>
      </c>
      <c r="Q1452" s="304"/>
      <c r="R1452" s="303"/>
      <c r="S1452" s="286"/>
      <c r="T1452" s="305" t="str">
        <f t="shared" si="183"/>
        <v/>
      </c>
      <c r="U1452" s="306" t="str">
        <f t="shared" si="179"/>
        <v/>
      </c>
      <c r="V1452" s="289"/>
      <c r="W1452" s="303"/>
      <c r="X1452" s="286"/>
      <c r="Y1452" s="305" t="str">
        <f>+IF(AND(W1452&gt;0,V1452&lt;&gt;'Data Validation (ROP used only)'!$A$25),SUM(W1452:X1452),"")</f>
        <v/>
      </c>
      <c r="Z1452" s="307">
        <f>IF(OR(V1452='Data Validation (ROP used only)'!$A$25,ISBLANK(W1452),ISERROR(W1452/$I1452)),0,W1452/$I1452)</f>
        <v>0</v>
      </c>
      <c r="AA1452" s="308"/>
      <c r="AB1452" s="309" t="str" cm="1">
        <f t="array" ref="AB1452">_xlfn.IFS(AA1452="","",AA1452/I1452&gt;=2,I1452*2,AA1452/I1452&lt;2,AA1452)</f>
        <v/>
      </c>
      <c r="AC1452" s="310" t="str">
        <f t="shared" si="184"/>
        <v/>
      </c>
      <c r="AD1452" s="286"/>
      <c r="AE1452" s="305" t="str">
        <f t="shared" si="185"/>
        <v/>
      </c>
      <c r="AF1452" s="311">
        <f t="shared" si="186"/>
        <v>0</v>
      </c>
      <c r="AG1452" s="187"/>
      <c r="AH1452" s="188"/>
    </row>
    <row r="1453" spans="2:34" ht="13.8" outlineLevel="1" x14ac:dyDescent="0.25">
      <c r="B1453" s="1"/>
      <c r="C1453" s="1"/>
      <c r="D1453" s="1"/>
      <c r="E1453" s="2"/>
      <c r="F1453" s="1"/>
      <c r="G1453" s="2"/>
      <c r="H1453" s="286"/>
      <c r="I1453" s="287"/>
      <c r="J1453" s="288" t="str">
        <f t="shared" si="180"/>
        <v/>
      </c>
      <c r="K1453" s="288">
        <f t="shared" si="181"/>
        <v>0</v>
      </c>
      <c r="L1453" s="303"/>
      <c r="M1453" s="304"/>
      <c r="N1453" s="303"/>
      <c r="O1453" s="286"/>
      <c r="P1453" s="305" t="str">
        <f t="shared" si="182"/>
        <v/>
      </c>
      <c r="Q1453" s="304"/>
      <c r="R1453" s="303"/>
      <c r="S1453" s="286"/>
      <c r="T1453" s="305" t="str">
        <f t="shared" si="183"/>
        <v/>
      </c>
      <c r="U1453" s="306" t="str">
        <f t="shared" si="179"/>
        <v/>
      </c>
      <c r="V1453" s="289"/>
      <c r="W1453" s="303"/>
      <c r="X1453" s="286"/>
      <c r="Y1453" s="305" t="str">
        <f>+IF(AND(W1453&gt;0,V1453&lt;&gt;'Data Validation (ROP used only)'!$A$25),SUM(W1453:X1453),"")</f>
        <v/>
      </c>
      <c r="Z1453" s="307">
        <f>IF(OR(V1453='Data Validation (ROP used only)'!$A$25,ISBLANK(W1453),ISERROR(W1453/$I1453)),0,W1453/$I1453)</f>
        <v>0</v>
      </c>
      <c r="AA1453" s="308"/>
      <c r="AB1453" s="309" t="str" cm="1">
        <f t="array" ref="AB1453">_xlfn.IFS(AA1453="","",AA1453/I1453&gt;=2,I1453*2,AA1453/I1453&lt;2,AA1453)</f>
        <v/>
      </c>
      <c r="AC1453" s="310" t="str">
        <f t="shared" si="184"/>
        <v/>
      </c>
      <c r="AD1453" s="286"/>
      <c r="AE1453" s="305" t="str">
        <f t="shared" si="185"/>
        <v/>
      </c>
      <c r="AF1453" s="311">
        <f t="shared" si="186"/>
        <v>0</v>
      </c>
      <c r="AG1453" s="187"/>
      <c r="AH1453" s="188"/>
    </row>
    <row r="1454" spans="2:34" ht="13.8" outlineLevel="1" x14ac:dyDescent="0.25">
      <c r="B1454" s="1"/>
      <c r="C1454" s="1"/>
      <c r="D1454" s="1"/>
      <c r="E1454" s="2"/>
      <c r="F1454" s="1"/>
      <c r="G1454" s="2"/>
      <c r="H1454" s="286"/>
      <c r="I1454" s="287"/>
      <c r="J1454" s="288" t="str">
        <f t="shared" si="180"/>
        <v/>
      </c>
      <c r="K1454" s="288">
        <f t="shared" si="181"/>
        <v>0</v>
      </c>
      <c r="L1454" s="303"/>
      <c r="M1454" s="304"/>
      <c r="N1454" s="303"/>
      <c r="O1454" s="286"/>
      <c r="P1454" s="305" t="str">
        <f t="shared" si="182"/>
        <v/>
      </c>
      <c r="Q1454" s="304"/>
      <c r="R1454" s="303"/>
      <c r="S1454" s="286"/>
      <c r="T1454" s="305" t="str">
        <f t="shared" si="183"/>
        <v/>
      </c>
      <c r="U1454" s="306" t="str">
        <f t="shared" si="179"/>
        <v/>
      </c>
      <c r="V1454" s="289"/>
      <c r="W1454" s="303"/>
      <c r="X1454" s="286"/>
      <c r="Y1454" s="305" t="str">
        <f>+IF(AND(W1454&gt;0,V1454&lt;&gt;'Data Validation (ROP used only)'!$A$25),SUM(W1454:X1454),"")</f>
        <v/>
      </c>
      <c r="Z1454" s="307">
        <f>IF(OR(V1454='Data Validation (ROP used only)'!$A$25,ISBLANK(W1454),ISERROR(W1454/$I1454)),0,W1454/$I1454)</f>
        <v>0</v>
      </c>
      <c r="AA1454" s="308"/>
      <c r="AB1454" s="309" t="str" cm="1">
        <f t="array" ref="AB1454">_xlfn.IFS(AA1454="","",AA1454/I1454&gt;=2,I1454*2,AA1454/I1454&lt;2,AA1454)</f>
        <v/>
      </c>
      <c r="AC1454" s="310" t="str">
        <f t="shared" si="184"/>
        <v/>
      </c>
      <c r="AD1454" s="286"/>
      <c r="AE1454" s="305" t="str">
        <f t="shared" si="185"/>
        <v/>
      </c>
      <c r="AF1454" s="311">
        <f t="shared" si="186"/>
        <v>0</v>
      </c>
      <c r="AG1454" s="187"/>
      <c r="AH1454" s="188"/>
    </row>
    <row r="1455" spans="2:34" ht="13.8" outlineLevel="1" x14ac:dyDescent="0.25">
      <c r="B1455" s="1"/>
      <c r="C1455" s="1"/>
      <c r="D1455" s="1"/>
      <c r="E1455" s="2"/>
      <c r="F1455" s="1"/>
      <c r="G1455" s="2"/>
      <c r="H1455" s="286"/>
      <c r="I1455" s="287"/>
      <c r="J1455" s="288" t="str">
        <f t="shared" si="180"/>
        <v/>
      </c>
      <c r="K1455" s="288">
        <f t="shared" si="181"/>
        <v>0</v>
      </c>
      <c r="L1455" s="303"/>
      <c r="M1455" s="304"/>
      <c r="N1455" s="303"/>
      <c r="O1455" s="286"/>
      <c r="P1455" s="305" t="str">
        <f t="shared" si="182"/>
        <v/>
      </c>
      <c r="Q1455" s="304"/>
      <c r="R1455" s="303"/>
      <c r="S1455" s="286"/>
      <c r="T1455" s="305" t="str">
        <f t="shared" si="183"/>
        <v/>
      </c>
      <c r="U1455" s="306" t="str">
        <f t="shared" si="179"/>
        <v/>
      </c>
      <c r="V1455" s="289"/>
      <c r="W1455" s="303"/>
      <c r="X1455" s="286"/>
      <c r="Y1455" s="305" t="str">
        <f>+IF(AND(W1455&gt;0,V1455&lt;&gt;'Data Validation (ROP used only)'!$A$25),SUM(W1455:X1455),"")</f>
        <v/>
      </c>
      <c r="Z1455" s="307">
        <f>IF(OR(V1455='Data Validation (ROP used only)'!$A$25,ISBLANK(W1455),ISERROR(W1455/$I1455)),0,W1455/$I1455)</f>
        <v>0</v>
      </c>
      <c r="AA1455" s="308"/>
      <c r="AB1455" s="309" t="str" cm="1">
        <f t="array" ref="AB1455">_xlfn.IFS(AA1455="","",AA1455/I1455&gt;=2,I1455*2,AA1455/I1455&lt;2,AA1455)</f>
        <v/>
      </c>
      <c r="AC1455" s="310" t="str">
        <f t="shared" si="184"/>
        <v/>
      </c>
      <c r="AD1455" s="286"/>
      <c r="AE1455" s="305" t="str">
        <f t="shared" si="185"/>
        <v/>
      </c>
      <c r="AF1455" s="311">
        <f t="shared" si="186"/>
        <v>0</v>
      </c>
      <c r="AG1455" s="187"/>
      <c r="AH1455" s="188"/>
    </row>
    <row r="1456" spans="2:34" ht="13.8" outlineLevel="1" x14ac:dyDescent="0.25">
      <c r="B1456" s="1"/>
      <c r="C1456" s="1"/>
      <c r="D1456" s="1"/>
      <c r="E1456" s="2"/>
      <c r="F1456" s="1"/>
      <c r="G1456" s="2"/>
      <c r="H1456" s="286"/>
      <c r="I1456" s="287"/>
      <c r="J1456" s="288" t="str">
        <f t="shared" si="180"/>
        <v/>
      </c>
      <c r="K1456" s="288">
        <f t="shared" si="181"/>
        <v>0</v>
      </c>
      <c r="L1456" s="303"/>
      <c r="M1456" s="304"/>
      <c r="N1456" s="303"/>
      <c r="O1456" s="286"/>
      <c r="P1456" s="305" t="str">
        <f t="shared" si="182"/>
        <v/>
      </c>
      <c r="Q1456" s="304"/>
      <c r="R1456" s="303"/>
      <c r="S1456" s="286"/>
      <c r="T1456" s="305" t="str">
        <f t="shared" si="183"/>
        <v/>
      </c>
      <c r="U1456" s="306" t="str">
        <f t="shared" si="179"/>
        <v/>
      </c>
      <c r="V1456" s="289"/>
      <c r="W1456" s="303"/>
      <c r="X1456" s="286"/>
      <c r="Y1456" s="305" t="str">
        <f>+IF(AND(W1456&gt;0,V1456&lt;&gt;'Data Validation (ROP used only)'!$A$25),SUM(W1456:X1456),"")</f>
        <v/>
      </c>
      <c r="Z1456" s="307">
        <f>IF(OR(V1456='Data Validation (ROP used only)'!$A$25,ISBLANK(W1456),ISERROR(W1456/$I1456)),0,W1456/$I1456)</f>
        <v>0</v>
      </c>
      <c r="AA1456" s="308"/>
      <c r="AB1456" s="309" t="str" cm="1">
        <f t="array" ref="AB1456">_xlfn.IFS(AA1456="","",AA1456/I1456&gt;=2,I1456*2,AA1456/I1456&lt;2,AA1456)</f>
        <v/>
      </c>
      <c r="AC1456" s="310" t="str">
        <f t="shared" si="184"/>
        <v/>
      </c>
      <c r="AD1456" s="286"/>
      <c r="AE1456" s="305" t="str">
        <f t="shared" si="185"/>
        <v/>
      </c>
      <c r="AF1456" s="311">
        <f t="shared" si="186"/>
        <v>0</v>
      </c>
      <c r="AG1456" s="187"/>
      <c r="AH1456" s="188"/>
    </row>
    <row r="1457" spans="2:34" ht="13.8" outlineLevel="1" x14ac:dyDescent="0.25">
      <c r="B1457" s="1"/>
      <c r="C1457" s="1"/>
      <c r="D1457" s="1"/>
      <c r="E1457" s="2"/>
      <c r="F1457" s="1"/>
      <c r="G1457" s="2"/>
      <c r="H1457" s="286"/>
      <c r="I1457" s="287"/>
      <c r="J1457" s="288" t="str">
        <f t="shared" si="180"/>
        <v/>
      </c>
      <c r="K1457" s="288">
        <f t="shared" si="181"/>
        <v>0</v>
      </c>
      <c r="L1457" s="303"/>
      <c r="M1457" s="304"/>
      <c r="N1457" s="303"/>
      <c r="O1457" s="286"/>
      <c r="P1457" s="305" t="str">
        <f t="shared" si="182"/>
        <v/>
      </c>
      <c r="Q1457" s="304"/>
      <c r="R1457" s="303"/>
      <c r="S1457" s="286"/>
      <c r="T1457" s="305" t="str">
        <f t="shared" si="183"/>
        <v/>
      </c>
      <c r="U1457" s="306" t="str">
        <f t="shared" si="179"/>
        <v/>
      </c>
      <c r="V1457" s="289"/>
      <c r="W1457" s="303"/>
      <c r="X1457" s="286"/>
      <c r="Y1457" s="305" t="str">
        <f>+IF(AND(W1457&gt;0,V1457&lt;&gt;'Data Validation (ROP used only)'!$A$25),SUM(W1457:X1457),"")</f>
        <v/>
      </c>
      <c r="Z1457" s="307">
        <f>IF(OR(V1457='Data Validation (ROP used only)'!$A$25,ISBLANK(W1457),ISERROR(W1457/$I1457)),0,W1457/$I1457)</f>
        <v>0</v>
      </c>
      <c r="AA1457" s="308"/>
      <c r="AB1457" s="309" t="str" cm="1">
        <f t="array" ref="AB1457">_xlfn.IFS(AA1457="","",AA1457/I1457&gt;=2,I1457*2,AA1457/I1457&lt;2,AA1457)</f>
        <v/>
      </c>
      <c r="AC1457" s="310" t="str">
        <f t="shared" si="184"/>
        <v/>
      </c>
      <c r="AD1457" s="286"/>
      <c r="AE1457" s="305" t="str">
        <f t="shared" si="185"/>
        <v/>
      </c>
      <c r="AF1457" s="311">
        <f t="shared" si="186"/>
        <v>0</v>
      </c>
      <c r="AG1457" s="187"/>
      <c r="AH1457" s="188"/>
    </row>
    <row r="1458" spans="2:34" ht="13.8" outlineLevel="1" x14ac:dyDescent="0.25">
      <c r="B1458" s="1"/>
      <c r="C1458" s="1"/>
      <c r="D1458" s="1"/>
      <c r="E1458" s="2"/>
      <c r="F1458" s="1"/>
      <c r="G1458" s="2"/>
      <c r="H1458" s="286"/>
      <c r="I1458" s="287"/>
      <c r="J1458" s="288" t="str">
        <f t="shared" si="180"/>
        <v/>
      </c>
      <c r="K1458" s="288">
        <f t="shared" si="181"/>
        <v>0</v>
      </c>
      <c r="L1458" s="303"/>
      <c r="M1458" s="304"/>
      <c r="N1458" s="303"/>
      <c r="O1458" s="286"/>
      <c r="P1458" s="305" t="str">
        <f t="shared" si="182"/>
        <v/>
      </c>
      <c r="Q1458" s="304"/>
      <c r="R1458" s="303"/>
      <c r="S1458" s="286"/>
      <c r="T1458" s="305" t="str">
        <f t="shared" si="183"/>
        <v/>
      </c>
      <c r="U1458" s="306" t="str">
        <f t="shared" si="179"/>
        <v/>
      </c>
      <c r="V1458" s="289"/>
      <c r="W1458" s="303"/>
      <c r="X1458" s="286"/>
      <c r="Y1458" s="305" t="str">
        <f>+IF(AND(W1458&gt;0,V1458&lt;&gt;'Data Validation (ROP used only)'!$A$25),SUM(W1458:X1458),"")</f>
        <v/>
      </c>
      <c r="Z1458" s="307">
        <f>IF(OR(V1458='Data Validation (ROP used only)'!$A$25,ISBLANK(W1458),ISERROR(W1458/$I1458)),0,W1458/$I1458)</f>
        <v>0</v>
      </c>
      <c r="AA1458" s="308"/>
      <c r="AB1458" s="309" t="str" cm="1">
        <f t="array" ref="AB1458">_xlfn.IFS(AA1458="","",AA1458/I1458&gt;=2,I1458*2,AA1458/I1458&lt;2,AA1458)</f>
        <v/>
      </c>
      <c r="AC1458" s="310" t="str">
        <f t="shared" si="184"/>
        <v/>
      </c>
      <c r="AD1458" s="286"/>
      <c r="AE1458" s="305" t="str">
        <f t="shared" si="185"/>
        <v/>
      </c>
      <c r="AF1458" s="311">
        <f t="shared" si="186"/>
        <v>0</v>
      </c>
      <c r="AG1458" s="187"/>
      <c r="AH1458" s="188"/>
    </row>
    <row r="1459" spans="2:34" ht="13.8" outlineLevel="1" x14ac:dyDescent="0.25">
      <c r="B1459" s="1"/>
      <c r="C1459" s="1"/>
      <c r="D1459" s="1"/>
      <c r="E1459" s="2"/>
      <c r="F1459" s="1"/>
      <c r="G1459" s="2"/>
      <c r="H1459" s="286"/>
      <c r="I1459" s="287"/>
      <c r="J1459" s="288" t="str">
        <f t="shared" si="180"/>
        <v/>
      </c>
      <c r="K1459" s="288">
        <f t="shared" si="181"/>
        <v>0</v>
      </c>
      <c r="L1459" s="303"/>
      <c r="M1459" s="304"/>
      <c r="N1459" s="303"/>
      <c r="O1459" s="286"/>
      <c r="P1459" s="305" t="str">
        <f t="shared" si="182"/>
        <v/>
      </c>
      <c r="Q1459" s="304"/>
      <c r="R1459" s="303"/>
      <c r="S1459" s="286"/>
      <c r="T1459" s="305" t="str">
        <f t="shared" si="183"/>
        <v/>
      </c>
      <c r="U1459" s="306" t="str">
        <f t="shared" si="179"/>
        <v/>
      </c>
      <c r="V1459" s="289"/>
      <c r="W1459" s="303"/>
      <c r="X1459" s="286"/>
      <c r="Y1459" s="305" t="str">
        <f>+IF(AND(W1459&gt;0,V1459&lt;&gt;'Data Validation (ROP used only)'!$A$25),SUM(W1459:X1459),"")</f>
        <v/>
      </c>
      <c r="Z1459" s="307">
        <f>IF(OR(V1459='Data Validation (ROP used only)'!$A$25,ISBLANK(W1459),ISERROR(W1459/$I1459)),0,W1459/$I1459)</f>
        <v>0</v>
      </c>
      <c r="AA1459" s="308"/>
      <c r="AB1459" s="309" t="str" cm="1">
        <f t="array" ref="AB1459">_xlfn.IFS(AA1459="","",AA1459/I1459&gt;=2,I1459*2,AA1459/I1459&lt;2,AA1459)</f>
        <v/>
      </c>
      <c r="AC1459" s="310" t="str">
        <f t="shared" si="184"/>
        <v/>
      </c>
      <c r="AD1459" s="286"/>
      <c r="AE1459" s="305" t="str">
        <f t="shared" si="185"/>
        <v/>
      </c>
      <c r="AF1459" s="311">
        <f t="shared" si="186"/>
        <v>0</v>
      </c>
      <c r="AG1459" s="187"/>
      <c r="AH1459" s="188"/>
    </row>
    <row r="1460" spans="2:34" ht="13.8" outlineLevel="1" x14ac:dyDescent="0.25">
      <c r="B1460" s="1"/>
      <c r="C1460" s="1"/>
      <c r="D1460" s="1"/>
      <c r="E1460" s="2"/>
      <c r="F1460" s="1"/>
      <c r="G1460" s="2"/>
      <c r="H1460" s="286"/>
      <c r="I1460" s="287"/>
      <c r="J1460" s="288" t="str">
        <f t="shared" si="180"/>
        <v/>
      </c>
      <c r="K1460" s="288">
        <f t="shared" si="181"/>
        <v>0</v>
      </c>
      <c r="L1460" s="303"/>
      <c r="M1460" s="304"/>
      <c r="N1460" s="303"/>
      <c r="O1460" s="286"/>
      <c r="P1460" s="305" t="str">
        <f t="shared" si="182"/>
        <v/>
      </c>
      <c r="Q1460" s="304"/>
      <c r="R1460" s="303"/>
      <c r="S1460" s="286"/>
      <c r="T1460" s="305" t="str">
        <f t="shared" si="183"/>
        <v/>
      </c>
      <c r="U1460" s="306" t="str">
        <f t="shared" si="179"/>
        <v/>
      </c>
      <c r="V1460" s="289"/>
      <c r="W1460" s="303"/>
      <c r="X1460" s="286"/>
      <c r="Y1460" s="305" t="str">
        <f>+IF(AND(W1460&gt;0,V1460&lt;&gt;'Data Validation (ROP used only)'!$A$25),SUM(W1460:X1460),"")</f>
        <v/>
      </c>
      <c r="Z1460" s="307">
        <f>IF(OR(V1460='Data Validation (ROP used only)'!$A$25,ISBLANK(W1460),ISERROR(W1460/$I1460)),0,W1460/$I1460)</f>
        <v>0</v>
      </c>
      <c r="AA1460" s="308"/>
      <c r="AB1460" s="309" t="str" cm="1">
        <f t="array" ref="AB1460">_xlfn.IFS(AA1460="","",AA1460/I1460&gt;=2,I1460*2,AA1460/I1460&lt;2,AA1460)</f>
        <v/>
      </c>
      <c r="AC1460" s="310" t="str">
        <f t="shared" si="184"/>
        <v/>
      </c>
      <c r="AD1460" s="286"/>
      <c r="AE1460" s="305" t="str">
        <f t="shared" si="185"/>
        <v/>
      </c>
      <c r="AF1460" s="311">
        <f t="shared" si="186"/>
        <v>0</v>
      </c>
      <c r="AG1460" s="187"/>
      <c r="AH1460" s="188"/>
    </row>
    <row r="1461" spans="2:34" ht="13.8" outlineLevel="1" x14ac:dyDescent="0.25">
      <c r="B1461" s="1"/>
      <c r="C1461" s="1"/>
      <c r="D1461" s="1"/>
      <c r="E1461" s="2"/>
      <c r="F1461" s="1"/>
      <c r="G1461" s="2"/>
      <c r="H1461" s="286"/>
      <c r="I1461" s="287"/>
      <c r="J1461" s="288" t="str">
        <f t="shared" si="180"/>
        <v/>
      </c>
      <c r="K1461" s="288">
        <f t="shared" si="181"/>
        <v>0</v>
      </c>
      <c r="L1461" s="303"/>
      <c r="M1461" s="304"/>
      <c r="N1461" s="303"/>
      <c r="O1461" s="286"/>
      <c r="P1461" s="305" t="str">
        <f t="shared" si="182"/>
        <v/>
      </c>
      <c r="Q1461" s="304"/>
      <c r="R1461" s="303"/>
      <c r="S1461" s="286"/>
      <c r="T1461" s="305" t="str">
        <f t="shared" si="183"/>
        <v/>
      </c>
      <c r="U1461" s="306" t="str">
        <f t="shared" si="179"/>
        <v/>
      </c>
      <c r="V1461" s="289"/>
      <c r="W1461" s="303"/>
      <c r="X1461" s="286"/>
      <c r="Y1461" s="305" t="str">
        <f>+IF(AND(W1461&gt;0,V1461&lt;&gt;'Data Validation (ROP used only)'!$A$25),SUM(W1461:X1461),"")</f>
        <v/>
      </c>
      <c r="Z1461" s="307">
        <f>IF(OR(V1461='Data Validation (ROP used only)'!$A$25,ISBLANK(W1461),ISERROR(W1461/$I1461)),0,W1461/$I1461)</f>
        <v>0</v>
      </c>
      <c r="AA1461" s="308"/>
      <c r="AB1461" s="309" t="str" cm="1">
        <f t="array" ref="AB1461">_xlfn.IFS(AA1461="","",AA1461/I1461&gt;=2,I1461*2,AA1461/I1461&lt;2,AA1461)</f>
        <v/>
      </c>
      <c r="AC1461" s="310" t="str">
        <f t="shared" si="184"/>
        <v/>
      </c>
      <c r="AD1461" s="286"/>
      <c r="AE1461" s="305" t="str">
        <f t="shared" si="185"/>
        <v/>
      </c>
      <c r="AF1461" s="311">
        <f t="shared" si="186"/>
        <v>0</v>
      </c>
      <c r="AG1461" s="187"/>
      <c r="AH1461" s="188"/>
    </row>
    <row r="1462" spans="2:34" ht="13.8" outlineLevel="1" x14ac:dyDescent="0.25">
      <c r="B1462" s="1"/>
      <c r="C1462" s="1"/>
      <c r="D1462" s="1"/>
      <c r="E1462" s="2"/>
      <c r="F1462" s="1"/>
      <c r="G1462" s="2"/>
      <c r="H1462" s="286"/>
      <c r="I1462" s="287"/>
      <c r="J1462" s="288" t="str">
        <f t="shared" si="180"/>
        <v/>
      </c>
      <c r="K1462" s="288">
        <f t="shared" si="181"/>
        <v>0</v>
      </c>
      <c r="L1462" s="303"/>
      <c r="M1462" s="304"/>
      <c r="N1462" s="303"/>
      <c r="O1462" s="286"/>
      <c r="P1462" s="305" t="str">
        <f t="shared" si="182"/>
        <v/>
      </c>
      <c r="Q1462" s="304"/>
      <c r="R1462" s="303"/>
      <c r="S1462" s="286"/>
      <c r="T1462" s="305" t="str">
        <f t="shared" si="183"/>
        <v/>
      </c>
      <c r="U1462" s="306" t="str">
        <f t="shared" si="179"/>
        <v/>
      </c>
      <c r="V1462" s="289"/>
      <c r="W1462" s="303"/>
      <c r="X1462" s="286"/>
      <c r="Y1462" s="305" t="str">
        <f>+IF(AND(W1462&gt;0,V1462&lt;&gt;'Data Validation (ROP used only)'!$A$25),SUM(W1462:X1462),"")</f>
        <v/>
      </c>
      <c r="Z1462" s="307">
        <f>IF(OR(V1462='Data Validation (ROP used only)'!$A$25,ISBLANK(W1462),ISERROR(W1462/$I1462)),0,W1462/$I1462)</f>
        <v>0</v>
      </c>
      <c r="AA1462" s="308"/>
      <c r="AB1462" s="309" t="str" cm="1">
        <f t="array" ref="AB1462">_xlfn.IFS(AA1462="","",AA1462/I1462&gt;=2,I1462*2,AA1462/I1462&lt;2,AA1462)</f>
        <v/>
      </c>
      <c r="AC1462" s="310" t="str">
        <f t="shared" si="184"/>
        <v/>
      </c>
      <c r="AD1462" s="286"/>
      <c r="AE1462" s="305" t="str">
        <f t="shared" si="185"/>
        <v/>
      </c>
      <c r="AF1462" s="311">
        <f t="shared" si="186"/>
        <v>0</v>
      </c>
      <c r="AG1462" s="187"/>
      <c r="AH1462" s="188"/>
    </row>
    <row r="1463" spans="2:34" ht="13.8" outlineLevel="1" x14ac:dyDescent="0.25">
      <c r="B1463" s="1"/>
      <c r="C1463" s="1"/>
      <c r="D1463" s="1"/>
      <c r="E1463" s="2"/>
      <c r="F1463" s="1"/>
      <c r="G1463" s="2"/>
      <c r="H1463" s="286"/>
      <c r="I1463" s="287"/>
      <c r="J1463" s="288" t="str">
        <f t="shared" si="180"/>
        <v/>
      </c>
      <c r="K1463" s="288">
        <f t="shared" si="181"/>
        <v>0</v>
      </c>
      <c r="L1463" s="303"/>
      <c r="M1463" s="304"/>
      <c r="N1463" s="303"/>
      <c r="O1463" s="286"/>
      <c r="P1463" s="305" t="str">
        <f t="shared" si="182"/>
        <v/>
      </c>
      <c r="Q1463" s="304"/>
      <c r="R1463" s="303"/>
      <c r="S1463" s="286"/>
      <c r="T1463" s="305" t="str">
        <f t="shared" si="183"/>
        <v/>
      </c>
      <c r="U1463" s="306" t="str">
        <f t="shared" si="179"/>
        <v/>
      </c>
      <c r="V1463" s="289"/>
      <c r="W1463" s="303"/>
      <c r="X1463" s="286"/>
      <c r="Y1463" s="305" t="str">
        <f>+IF(AND(W1463&gt;0,V1463&lt;&gt;'Data Validation (ROP used only)'!$A$25),SUM(W1463:X1463),"")</f>
        <v/>
      </c>
      <c r="Z1463" s="307">
        <f>IF(OR(V1463='Data Validation (ROP used only)'!$A$25,ISBLANK(W1463),ISERROR(W1463/$I1463)),0,W1463/$I1463)</f>
        <v>0</v>
      </c>
      <c r="AA1463" s="308"/>
      <c r="AB1463" s="309" t="str" cm="1">
        <f t="array" ref="AB1463">_xlfn.IFS(AA1463="","",AA1463/I1463&gt;=2,I1463*2,AA1463/I1463&lt;2,AA1463)</f>
        <v/>
      </c>
      <c r="AC1463" s="310" t="str">
        <f t="shared" si="184"/>
        <v/>
      </c>
      <c r="AD1463" s="286"/>
      <c r="AE1463" s="305" t="str">
        <f t="shared" si="185"/>
        <v/>
      </c>
      <c r="AF1463" s="311">
        <f t="shared" si="186"/>
        <v>0</v>
      </c>
      <c r="AG1463" s="187"/>
      <c r="AH1463" s="188"/>
    </row>
    <row r="1464" spans="2:34" ht="13.8" outlineLevel="1" x14ac:dyDescent="0.25">
      <c r="B1464" s="1"/>
      <c r="C1464" s="1"/>
      <c r="D1464" s="1"/>
      <c r="E1464" s="2"/>
      <c r="F1464" s="1"/>
      <c r="G1464" s="2"/>
      <c r="H1464" s="286"/>
      <c r="I1464" s="287"/>
      <c r="J1464" s="288" t="str">
        <f t="shared" si="180"/>
        <v/>
      </c>
      <c r="K1464" s="288">
        <f t="shared" si="181"/>
        <v>0</v>
      </c>
      <c r="L1464" s="303"/>
      <c r="M1464" s="304"/>
      <c r="N1464" s="303"/>
      <c r="O1464" s="286"/>
      <c r="P1464" s="305" t="str">
        <f t="shared" si="182"/>
        <v/>
      </c>
      <c r="Q1464" s="304"/>
      <c r="R1464" s="303"/>
      <c r="S1464" s="286"/>
      <c r="T1464" s="305" t="str">
        <f t="shared" si="183"/>
        <v/>
      </c>
      <c r="U1464" s="306" t="str">
        <f t="shared" si="179"/>
        <v/>
      </c>
      <c r="V1464" s="289"/>
      <c r="W1464" s="303"/>
      <c r="X1464" s="286"/>
      <c r="Y1464" s="305" t="str">
        <f>+IF(AND(W1464&gt;0,V1464&lt;&gt;'Data Validation (ROP used only)'!$A$25),SUM(W1464:X1464),"")</f>
        <v/>
      </c>
      <c r="Z1464" s="307">
        <f>IF(OR(V1464='Data Validation (ROP used only)'!$A$25,ISBLANK(W1464),ISERROR(W1464/$I1464)),0,W1464/$I1464)</f>
        <v>0</v>
      </c>
      <c r="AA1464" s="308"/>
      <c r="AB1464" s="309" t="str" cm="1">
        <f t="array" ref="AB1464">_xlfn.IFS(AA1464="","",AA1464/I1464&gt;=2,I1464*2,AA1464/I1464&lt;2,AA1464)</f>
        <v/>
      </c>
      <c r="AC1464" s="310" t="str">
        <f t="shared" si="184"/>
        <v/>
      </c>
      <c r="AD1464" s="286"/>
      <c r="AE1464" s="305" t="str">
        <f t="shared" si="185"/>
        <v/>
      </c>
      <c r="AF1464" s="311">
        <f t="shared" si="186"/>
        <v>0</v>
      </c>
      <c r="AG1464" s="187"/>
      <c r="AH1464" s="188"/>
    </row>
    <row r="1465" spans="2:34" ht="13.8" outlineLevel="1" x14ac:dyDescent="0.25">
      <c r="B1465" s="1"/>
      <c r="C1465" s="1"/>
      <c r="D1465" s="1"/>
      <c r="E1465" s="2"/>
      <c r="F1465" s="1"/>
      <c r="G1465" s="2"/>
      <c r="H1465" s="286"/>
      <c r="I1465" s="287"/>
      <c r="J1465" s="288" t="str">
        <f t="shared" si="180"/>
        <v/>
      </c>
      <c r="K1465" s="288">
        <f t="shared" si="181"/>
        <v>0</v>
      </c>
      <c r="L1465" s="303"/>
      <c r="M1465" s="304"/>
      <c r="N1465" s="303"/>
      <c r="O1465" s="286"/>
      <c r="P1465" s="305" t="str">
        <f t="shared" si="182"/>
        <v/>
      </c>
      <c r="Q1465" s="304"/>
      <c r="R1465" s="303"/>
      <c r="S1465" s="286"/>
      <c r="T1465" s="305" t="str">
        <f t="shared" si="183"/>
        <v/>
      </c>
      <c r="U1465" s="306" t="str">
        <f t="shared" si="179"/>
        <v/>
      </c>
      <c r="V1465" s="289"/>
      <c r="W1465" s="303"/>
      <c r="X1465" s="286"/>
      <c r="Y1465" s="305" t="str">
        <f>+IF(AND(W1465&gt;0,V1465&lt;&gt;'Data Validation (ROP used only)'!$A$25),SUM(W1465:X1465),"")</f>
        <v/>
      </c>
      <c r="Z1465" s="307">
        <f>IF(OR(V1465='Data Validation (ROP used only)'!$A$25,ISBLANK(W1465),ISERROR(W1465/$I1465)),0,W1465/$I1465)</f>
        <v>0</v>
      </c>
      <c r="AA1465" s="308"/>
      <c r="AB1465" s="309" t="str" cm="1">
        <f t="array" ref="AB1465">_xlfn.IFS(AA1465="","",AA1465/I1465&gt;=2,I1465*2,AA1465/I1465&lt;2,AA1465)</f>
        <v/>
      </c>
      <c r="AC1465" s="310" t="str">
        <f t="shared" si="184"/>
        <v/>
      </c>
      <c r="AD1465" s="286"/>
      <c r="AE1465" s="305" t="str">
        <f t="shared" si="185"/>
        <v/>
      </c>
      <c r="AF1465" s="311">
        <f t="shared" si="186"/>
        <v>0</v>
      </c>
      <c r="AG1465" s="187"/>
      <c r="AH1465" s="188"/>
    </row>
    <row r="1466" spans="2:34" ht="13.8" outlineLevel="1" x14ac:dyDescent="0.25">
      <c r="B1466" s="1"/>
      <c r="C1466" s="1"/>
      <c r="D1466" s="1"/>
      <c r="E1466" s="2"/>
      <c r="F1466" s="1"/>
      <c r="G1466" s="2"/>
      <c r="H1466" s="286"/>
      <c r="I1466" s="287"/>
      <c r="J1466" s="288" t="str">
        <f t="shared" si="180"/>
        <v/>
      </c>
      <c r="K1466" s="288">
        <f t="shared" si="181"/>
        <v>0</v>
      </c>
      <c r="L1466" s="303"/>
      <c r="M1466" s="304"/>
      <c r="N1466" s="303"/>
      <c r="O1466" s="286"/>
      <c r="P1466" s="305" t="str">
        <f t="shared" si="182"/>
        <v/>
      </c>
      <c r="Q1466" s="304"/>
      <c r="R1466" s="303"/>
      <c r="S1466" s="286"/>
      <c r="T1466" s="305" t="str">
        <f t="shared" si="183"/>
        <v/>
      </c>
      <c r="U1466" s="306" t="str">
        <f t="shared" si="179"/>
        <v/>
      </c>
      <c r="V1466" s="289"/>
      <c r="W1466" s="303"/>
      <c r="X1466" s="286"/>
      <c r="Y1466" s="305" t="str">
        <f>+IF(AND(W1466&gt;0,V1466&lt;&gt;'Data Validation (ROP used only)'!$A$25),SUM(W1466:X1466),"")</f>
        <v/>
      </c>
      <c r="Z1466" s="307">
        <f>IF(OR(V1466='Data Validation (ROP used only)'!$A$25,ISBLANK(W1466),ISERROR(W1466/$I1466)),0,W1466/$I1466)</f>
        <v>0</v>
      </c>
      <c r="AA1466" s="308"/>
      <c r="AB1466" s="309" t="str" cm="1">
        <f t="array" ref="AB1466">_xlfn.IFS(AA1466="","",AA1466/I1466&gt;=2,I1466*2,AA1466/I1466&lt;2,AA1466)</f>
        <v/>
      </c>
      <c r="AC1466" s="310" t="str">
        <f t="shared" si="184"/>
        <v/>
      </c>
      <c r="AD1466" s="286"/>
      <c r="AE1466" s="305" t="str">
        <f t="shared" si="185"/>
        <v/>
      </c>
      <c r="AF1466" s="311">
        <f t="shared" si="186"/>
        <v>0</v>
      </c>
      <c r="AG1466" s="187"/>
      <c r="AH1466" s="188"/>
    </row>
    <row r="1467" spans="2:34" ht="13.8" outlineLevel="1" x14ac:dyDescent="0.25">
      <c r="B1467" s="1"/>
      <c r="C1467" s="1"/>
      <c r="D1467" s="1"/>
      <c r="E1467" s="2"/>
      <c r="F1467" s="1"/>
      <c r="G1467" s="2"/>
      <c r="H1467" s="286"/>
      <c r="I1467" s="287"/>
      <c r="J1467" s="288" t="str">
        <f t="shared" si="180"/>
        <v/>
      </c>
      <c r="K1467" s="288">
        <f t="shared" si="181"/>
        <v>0</v>
      </c>
      <c r="L1467" s="303"/>
      <c r="M1467" s="304"/>
      <c r="N1467" s="303"/>
      <c r="O1467" s="286"/>
      <c r="P1467" s="305" t="str">
        <f t="shared" si="182"/>
        <v/>
      </c>
      <c r="Q1467" s="304"/>
      <c r="R1467" s="303"/>
      <c r="S1467" s="286"/>
      <c r="T1467" s="305" t="str">
        <f t="shared" si="183"/>
        <v/>
      </c>
      <c r="U1467" s="306" t="str">
        <f t="shared" si="179"/>
        <v/>
      </c>
      <c r="V1467" s="289"/>
      <c r="W1467" s="303"/>
      <c r="X1467" s="286"/>
      <c r="Y1467" s="305" t="str">
        <f>+IF(AND(W1467&gt;0,V1467&lt;&gt;'Data Validation (ROP used only)'!$A$25),SUM(W1467:X1467),"")</f>
        <v/>
      </c>
      <c r="Z1467" s="307">
        <f>IF(OR(V1467='Data Validation (ROP used only)'!$A$25,ISBLANK(W1467),ISERROR(W1467/$I1467)),0,W1467/$I1467)</f>
        <v>0</v>
      </c>
      <c r="AA1467" s="308"/>
      <c r="AB1467" s="309" t="str" cm="1">
        <f t="array" ref="AB1467">_xlfn.IFS(AA1467="","",AA1467/I1467&gt;=2,I1467*2,AA1467/I1467&lt;2,AA1467)</f>
        <v/>
      </c>
      <c r="AC1467" s="310" t="str">
        <f t="shared" si="184"/>
        <v/>
      </c>
      <c r="AD1467" s="286"/>
      <c r="AE1467" s="305" t="str">
        <f t="shared" si="185"/>
        <v/>
      </c>
      <c r="AF1467" s="311">
        <f t="shared" si="186"/>
        <v>0</v>
      </c>
      <c r="AG1467" s="187"/>
      <c r="AH1467" s="188"/>
    </row>
    <row r="1468" spans="2:34" ht="13.8" outlineLevel="1" x14ac:dyDescent="0.25">
      <c r="B1468" s="1"/>
      <c r="C1468" s="1"/>
      <c r="D1468" s="1"/>
      <c r="E1468" s="2"/>
      <c r="F1468" s="1"/>
      <c r="G1468" s="2"/>
      <c r="H1468" s="286"/>
      <c r="I1468" s="287"/>
      <c r="J1468" s="288" t="str">
        <f t="shared" si="180"/>
        <v/>
      </c>
      <c r="K1468" s="288">
        <f t="shared" si="181"/>
        <v>0</v>
      </c>
      <c r="L1468" s="303"/>
      <c r="M1468" s="304"/>
      <c r="N1468" s="303"/>
      <c r="O1468" s="286"/>
      <c r="P1468" s="305" t="str">
        <f t="shared" si="182"/>
        <v/>
      </c>
      <c r="Q1468" s="304"/>
      <c r="R1468" s="303"/>
      <c r="S1468" s="286"/>
      <c r="T1468" s="305" t="str">
        <f t="shared" si="183"/>
        <v/>
      </c>
      <c r="U1468" s="306" t="str">
        <f t="shared" si="179"/>
        <v/>
      </c>
      <c r="V1468" s="289"/>
      <c r="W1468" s="303"/>
      <c r="X1468" s="286"/>
      <c r="Y1468" s="305" t="str">
        <f>+IF(AND(W1468&gt;0,V1468&lt;&gt;'Data Validation (ROP used only)'!$A$25),SUM(W1468:X1468),"")</f>
        <v/>
      </c>
      <c r="Z1468" s="307">
        <f>IF(OR(V1468='Data Validation (ROP used only)'!$A$25,ISBLANK(W1468),ISERROR(W1468/$I1468)),0,W1468/$I1468)</f>
        <v>0</v>
      </c>
      <c r="AA1468" s="308"/>
      <c r="AB1468" s="309" t="str" cm="1">
        <f t="array" ref="AB1468">_xlfn.IFS(AA1468="","",AA1468/I1468&gt;=2,I1468*2,AA1468/I1468&lt;2,AA1468)</f>
        <v/>
      </c>
      <c r="AC1468" s="310" t="str">
        <f t="shared" si="184"/>
        <v/>
      </c>
      <c r="AD1468" s="286"/>
      <c r="AE1468" s="305" t="str">
        <f t="shared" si="185"/>
        <v/>
      </c>
      <c r="AF1468" s="311">
        <f t="shared" si="186"/>
        <v>0</v>
      </c>
      <c r="AG1468" s="187"/>
      <c r="AH1468" s="188"/>
    </row>
    <row r="1469" spans="2:34" ht="13.8" outlineLevel="1" x14ac:dyDescent="0.25">
      <c r="B1469" s="1"/>
      <c r="C1469" s="1"/>
      <c r="D1469" s="1"/>
      <c r="E1469" s="2"/>
      <c r="F1469" s="1"/>
      <c r="G1469" s="2"/>
      <c r="H1469" s="286"/>
      <c r="I1469" s="287"/>
      <c r="J1469" s="288" t="str">
        <f t="shared" si="180"/>
        <v/>
      </c>
      <c r="K1469" s="288">
        <f t="shared" si="181"/>
        <v>0</v>
      </c>
      <c r="L1469" s="303"/>
      <c r="M1469" s="304"/>
      <c r="N1469" s="303"/>
      <c r="O1469" s="286"/>
      <c r="P1469" s="305" t="str">
        <f t="shared" si="182"/>
        <v/>
      </c>
      <c r="Q1469" s="304"/>
      <c r="R1469" s="303"/>
      <c r="S1469" s="286"/>
      <c r="T1469" s="305" t="str">
        <f t="shared" si="183"/>
        <v/>
      </c>
      <c r="U1469" s="306" t="str">
        <f t="shared" si="179"/>
        <v/>
      </c>
      <c r="V1469" s="289"/>
      <c r="W1469" s="303"/>
      <c r="X1469" s="286"/>
      <c r="Y1469" s="305" t="str">
        <f>+IF(AND(W1469&gt;0,V1469&lt;&gt;'Data Validation (ROP used only)'!$A$25),SUM(W1469:X1469),"")</f>
        <v/>
      </c>
      <c r="Z1469" s="307">
        <f>IF(OR(V1469='Data Validation (ROP used only)'!$A$25,ISBLANK(W1469),ISERROR(W1469/$I1469)),0,W1469/$I1469)</f>
        <v>0</v>
      </c>
      <c r="AA1469" s="308"/>
      <c r="AB1469" s="309" t="str" cm="1">
        <f t="array" ref="AB1469">_xlfn.IFS(AA1469="","",AA1469/I1469&gt;=2,I1469*2,AA1469/I1469&lt;2,AA1469)</f>
        <v/>
      </c>
      <c r="AC1469" s="310" t="str">
        <f t="shared" si="184"/>
        <v/>
      </c>
      <c r="AD1469" s="286"/>
      <c r="AE1469" s="305" t="str">
        <f t="shared" si="185"/>
        <v/>
      </c>
      <c r="AF1469" s="311">
        <f t="shared" si="186"/>
        <v>0</v>
      </c>
      <c r="AG1469" s="187"/>
      <c r="AH1469" s="188"/>
    </row>
    <row r="1470" spans="2:34" ht="13.8" outlineLevel="1" x14ac:dyDescent="0.25">
      <c r="B1470" s="1"/>
      <c r="C1470" s="1"/>
      <c r="D1470" s="1"/>
      <c r="E1470" s="2"/>
      <c r="F1470" s="1"/>
      <c r="G1470" s="2"/>
      <c r="H1470" s="286"/>
      <c r="I1470" s="287"/>
      <c r="J1470" s="288" t="str">
        <f t="shared" si="180"/>
        <v/>
      </c>
      <c r="K1470" s="288">
        <f t="shared" si="181"/>
        <v>0</v>
      </c>
      <c r="L1470" s="303"/>
      <c r="M1470" s="304"/>
      <c r="N1470" s="303"/>
      <c r="O1470" s="286"/>
      <c r="P1470" s="305" t="str">
        <f t="shared" si="182"/>
        <v/>
      </c>
      <c r="Q1470" s="304"/>
      <c r="R1470" s="303"/>
      <c r="S1470" s="286"/>
      <c r="T1470" s="305" t="str">
        <f t="shared" si="183"/>
        <v/>
      </c>
      <c r="U1470" s="306" t="str">
        <f t="shared" si="179"/>
        <v/>
      </c>
      <c r="V1470" s="289"/>
      <c r="W1470" s="303"/>
      <c r="X1470" s="286"/>
      <c r="Y1470" s="305" t="str">
        <f>+IF(AND(W1470&gt;0,V1470&lt;&gt;'Data Validation (ROP used only)'!$A$25),SUM(W1470:X1470),"")</f>
        <v/>
      </c>
      <c r="Z1470" s="307">
        <f>IF(OR(V1470='Data Validation (ROP used only)'!$A$25,ISBLANK(W1470),ISERROR(W1470/$I1470)),0,W1470/$I1470)</f>
        <v>0</v>
      </c>
      <c r="AA1470" s="308"/>
      <c r="AB1470" s="309" t="str" cm="1">
        <f t="array" ref="AB1470">_xlfn.IFS(AA1470="","",AA1470/I1470&gt;=2,I1470*2,AA1470/I1470&lt;2,AA1470)</f>
        <v/>
      </c>
      <c r="AC1470" s="310" t="str">
        <f t="shared" si="184"/>
        <v/>
      </c>
      <c r="AD1470" s="286"/>
      <c r="AE1470" s="305" t="str">
        <f t="shared" si="185"/>
        <v/>
      </c>
      <c r="AF1470" s="311">
        <f t="shared" si="186"/>
        <v>0</v>
      </c>
      <c r="AG1470" s="187"/>
      <c r="AH1470" s="188"/>
    </row>
    <row r="1471" spans="2:34" ht="13.8" outlineLevel="1" x14ac:dyDescent="0.25">
      <c r="B1471" s="1"/>
      <c r="C1471" s="1"/>
      <c r="D1471" s="1"/>
      <c r="E1471" s="2"/>
      <c r="F1471" s="1"/>
      <c r="G1471" s="2"/>
      <c r="H1471" s="286"/>
      <c r="I1471" s="287"/>
      <c r="J1471" s="288" t="str">
        <f t="shared" si="180"/>
        <v/>
      </c>
      <c r="K1471" s="288">
        <f t="shared" si="181"/>
        <v>0</v>
      </c>
      <c r="L1471" s="303"/>
      <c r="M1471" s="304"/>
      <c r="N1471" s="303"/>
      <c r="O1471" s="286"/>
      <c r="P1471" s="305" t="str">
        <f t="shared" si="182"/>
        <v/>
      </c>
      <c r="Q1471" s="304"/>
      <c r="R1471" s="303"/>
      <c r="S1471" s="286"/>
      <c r="T1471" s="305" t="str">
        <f t="shared" si="183"/>
        <v/>
      </c>
      <c r="U1471" s="306" t="str">
        <f t="shared" si="179"/>
        <v/>
      </c>
      <c r="V1471" s="289"/>
      <c r="W1471" s="303"/>
      <c r="X1471" s="286"/>
      <c r="Y1471" s="305" t="str">
        <f>+IF(AND(W1471&gt;0,V1471&lt;&gt;'Data Validation (ROP used only)'!$A$25),SUM(W1471:X1471),"")</f>
        <v/>
      </c>
      <c r="Z1471" s="307">
        <f>IF(OR(V1471='Data Validation (ROP used only)'!$A$25,ISBLANK(W1471),ISERROR(W1471/$I1471)),0,W1471/$I1471)</f>
        <v>0</v>
      </c>
      <c r="AA1471" s="308"/>
      <c r="AB1471" s="309" t="str" cm="1">
        <f t="array" ref="AB1471">_xlfn.IFS(AA1471="","",AA1471/I1471&gt;=2,I1471*2,AA1471/I1471&lt;2,AA1471)</f>
        <v/>
      </c>
      <c r="AC1471" s="310" t="str">
        <f t="shared" si="184"/>
        <v/>
      </c>
      <c r="AD1471" s="286"/>
      <c r="AE1471" s="305" t="str">
        <f t="shared" si="185"/>
        <v/>
      </c>
      <c r="AF1471" s="311">
        <f t="shared" si="186"/>
        <v>0</v>
      </c>
      <c r="AG1471" s="187"/>
      <c r="AH1471" s="188"/>
    </row>
    <row r="1472" spans="2:34" ht="13.8" outlineLevel="1" x14ac:dyDescent="0.25">
      <c r="B1472" s="1"/>
      <c r="C1472" s="1"/>
      <c r="D1472" s="1"/>
      <c r="E1472" s="2"/>
      <c r="F1472" s="1"/>
      <c r="G1472" s="2"/>
      <c r="H1472" s="286"/>
      <c r="I1472" s="287"/>
      <c r="J1472" s="288" t="str">
        <f t="shared" si="180"/>
        <v/>
      </c>
      <c r="K1472" s="288">
        <f t="shared" si="181"/>
        <v>0</v>
      </c>
      <c r="L1472" s="303"/>
      <c r="M1472" s="304"/>
      <c r="N1472" s="303"/>
      <c r="O1472" s="286"/>
      <c r="P1472" s="305" t="str">
        <f t="shared" si="182"/>
        <v/>
      </c>
      <c r="Q1472" s="304"/>
      <c r="R1472" s="303"/>
      <c r="S1472" s="286"/>
      <c r="T1472" s="305" t="str">
        <f t="shared" si="183"/>
        <v/>
      </c>
      <c r="U1472" s="306" t="str">
        <f t="shared" si="179"/>
        <v/>
      </c>
      <c r="V1472" s="289"/>
      <c r="W1472" s="303"/>
      <c r="X1472" s="286"/>
      <c r="Y1472" s="305" t="str">
        <f>+IF(AND(W1472&gt;0,V1472&lt;&gt;'Data Validation (ROP used only)'!$A$25),SUM(W1472:X1472),"")</f>
        <v/>
      </c>
      <c r="Z1472" s="307">
        <f>IF(OR(V1472='Data Validation (ROP used only)'!$A$25,ISBLANK(W1472),ISERROR(W1472/$I1472)),0,W1472/$I1472)</f>
        <v>0</v>
      </c>
      <c r="AA1472" s="308"/>
      <c r="AB1472" s="309" t="str" cm="1">
        <f t="array" ref="AB1472">_xlfn.IFS(AA1472="","",AA1472/I1472&gt;=2,I1472*2,AA1472/I1472&lt;2,AA1472)</f>
        <v/>
      </c>
      <c r="AC1472" s="310" t="str">
        <f t="shared" si="184"/>
        <v/>
      </c>
      <c r="AD1472" s="286"/>
      <c r="AE1472" s="305" t="str">
        <f t="shared" si="185"/>
        <v/>
      </c>
      <c r="AF1472" s="311">
        <f t="shared" si="186"/>
        <v>0</v>
      </c>
      <c r="AG1472" s="187"/>
      <c r="AH1472" s="188"/>
    </row>
    <row r="1473" spans="2:34" ht="13.8" outlineLevel="1" x14ac:dyDescent="0.25">
      <c r="B1473" s="1"/>
      <c r="C1473" s="1"/>
      <c r="D1473" s="1"/>
      <c r="E1473" s="2"/>
      <c r="F1473" s="1"/>
      <c r="G1473" s="2"/>
      <c r="H1473" s="286"/>
      <c r="I1473" s="287"/>
      <c r="J1473" s="288" t="str">
        <f t="shared" si="180"/>
        <v/>
      </c>
      <c r="K1473" s="288">
        <f t="shared" si="181"/>
        <v>0</v>
      </c>
      <c r="L1473" s="303"/>
      <c r="M1473" s="304"/>
      <c r="N1473" s="303"/>
      <c r="O1473" s="286"/>
      <c r="P1473" s="305" t="str">
        <f t="shared" si="182"/>
        <v/>
      </c>
      <c r="Q1473" s="304"/>
      <c r="R1473" s="303"/>
      <c r="S1473" s="286"/>
      <c r="T1473" s="305" t="str">
        <f t="shared" si="183"/>
        <v/>
      </c>
      <c r="U1473" s="306" t="str">
        <f t="shared" si="179"/>
        <v/>
      </c>
      <c r="V1473" s="289"/>
      <c r="W1473" s="303"/>
      <c r="X1473" s="286"/>
      <c r="Y1473" s="305" t="str">
        <f>+IF(AND(W1473&gt;0,V1473&lt;&gt;'Data Validation (ROP used only)'!$A$25),SUM(W1473:X1473),"")</f>
        <v/>
      </c>
      <c r="Z1473" s="307">
        <f>IF(OR(V1473='Data Validation (ROP used only)'!$A$25,ISBLANK(W1473),ISERROR(W1473/$I1473)),0,W1473/$I1473)</f>
        <v>0</v>
      </c>
      <c r="AA1473" s="308"/>
      <c r="AB1473" s="309" t="str" cm="1">
        <f t="array" ref="AB1473">_xlfn.IFS(AA1473="","",AA1473/I1473&gt;=2,I1473*2,AA1473/I1473&lt;2,AA1473)</f>
        <v/>
      </c>
      <c r="AC1473" s="310" t="str">
        <f t="shared" si="184"/>
        <v/>
      </c>
      <c r="AD1473" s="286"/>
      <c r="AE1473" s="305" t="str">
        <f t="shared" si="185"/>
        <v/>
      </c>
      <c r="AF1473" s="311">
        <f t="shared" si="186"/>
        <v>0</v>
      </c>
      <c r="AG1473" s="187"/>
      <c r="AH1473" s="188"/>
    </row>
    <row r="1474" spans="2:34" ht="13.8" outlineLevel="1" x14ac:dyDescent="0.25">
      <c r="B1474" s="1"/>
      <c r="C1474" s="1"/>
      <c r="D1474" s="1"/>
      <c r="E1474" s="2"/>
      <c r="F1474" s="1"/>
      <c r="G1474" s="2"/>
      <c r="H1474" s="286"/>
      <c r="I1474" s="287"/>
      <c r="J1474" s="288" t="str">
        <f t="shared" si="180"/>
        <v/>
      </c>
      <c r="K1474" s="288">
        <f t="shared" si="181"/>
        <v>0</v>
      </c>
      <c r="L1474" s="303"/>
      <c r="M1474" s="304"/>
      <c r="N1474" s="303"/>
      <c r="O1474" s="286"/>
      <c r="P1474" s="305" t="str">
        <f t="shared" si="182"/>
        <v/>
      </c>
      <c r="Q1474" s="304"/>
      <c r="R1474" s="303"/>
      <c r="S1474" s="286"/>
      <c r="T1474" s="305" t="str">
        <f t="shared" si="183"/>
        <v/>
      </c>
      <c r="U1474" s="306" t="str">
        <f t="shared" si="179"/>
        <v/>
      </c>
      <c r="V1474" s="289"/>
      <c r="W1474" s="303"/>
      <c r="X1474" s="286"/>
      <c r="Y1474" s="305" t="str">
        <f>+IF(AND(W1474&gt;0,V1474&lt;&gt;'Data Validation (ROP used only)'!$A$25),SUM(W1474:X1474),"")</f>
        <v/>
      </c>
      <c r="Z1474" s="307">
        <f>IF(OR(V1474='Data Validation (ROP used only)'!$A$25,ISBLANK(W1474),ISERROR(W1474/$I1474)),0,W1474/$I1474)</f>
        <v>0</v>
      </c>
      <c r="AA1474" s="308"/>
      <c r="AB1474" s="309" t="str" cm="1">
        <f t="array" ref="AB1474">_xlfn.IFS(AA1474="","",AA1474/I1474&gt;=2,I1474*2,AA1474/I1474&lt;2,AA1474)</f>
        <v/>
      </c>
      <c r="AC1474" s="310" t="str">
        <f t="shared" si="184"/>
        <v/>
      </c>
      <c r="AD1474" s="286"/>
      <c r="AE1474" s="305" t="str">
        <f t="shared" si="185"/>
        <v/>
      </c>
      <c r="AF1474" s="311">
        <f t="shared" si="186"/>
        <v>0</v>
      </c>
      <c r="AG1474" s="187"/>
      <c r="AH1474" s="188"/>
    </row>
    <row r="1475" spans="2:34" ht="13.8" outlineLevel="1" x14ac:dyDescent="0.25">
      <c r="B1475" s="1"/>
      <c r="C1475" s="1"/>
      <c r="D1475" s="1"/>
      <c r="E1475" s="2"/>
      <c r="F1475" s="1"/>
      <c r="G1475" s="2"/>
      <c r="H1475" s="286"/>
      <c r="I1475" s="287"/>
      <c r="J1475" s="288" t="str">
        <f t="shared" si="180"/>
        <v/>
      </c>
      <c r="K1475" s="288">
        <f t="shared" si="181"/>
        <v>0</v>
      </c>
      <c r="L1475" s="303"/>
      <c r="M1475" s="304"/>
      <c r="N1475" s="303"/>
      <c r="O1475" s="286"/>
      <c r="P1475" s="305" t="str">
        <f t="shared" si="182"/>
        <v/>
      </c>
      <c r="Q1475" s="304"/>
      <c r="R1475" s="303"/>
      <c r="S1475" s="286"/>
      <c r="T1475" s="305" t="str">
        <f t="shared" si="183"/>
        <v/>
      </c>
      <c r="U1475" s="306" t="str">
        <f t="shared" si="179"/>
        <v/>
      </c>
      <c r="V1475" s="289"/>
      <c r="W1475" s="303"/>
      <c r="X1475" s="286"/>
      <c r="Y1475" s="305" t="str">
        <f>+IF(AND(W1475&gt;0,V1475&lt;&gt;'Data Validation (ROP used only)'!$A$25),SUM(W1475:X1475),"")</f>
        <v/>
      </c>
      <c r="Z1475" s="307">
        <f>IF(OR(V1475='Data Validation (ROP used only)'!$A$25,ISBLANK(W1475),ISERROR(W1475/$I1475)),0,W1475/$I1475)</f>
        <v>0</v>
      </c>
      <c r="AA1475" s="308"/>
      <c r="AB1475" s="309" t="str" cm="1">
        <f t="array" ref="AB1475">_xlfn.IFS(AA1475="","",AA1475/I1475&gt;=2,I1475*2,AA1475/I1475&lt;2,AA1475)</f>
        <v/>
      </c>
      <c r="AC1475" s="310" t="str">
        <f t="shared" si="184"/>
        <v/>
      </c>
      <c r="AD1475" s="286"/>
      <c r="AE1475" s="305" t="str">
        <f t="shared" si="185"/>
        <v/>
      </c>
      <c r="AF1475" s="311">
        <f t="shared" si="186"/>
        <v>0</v>
      </c>
      <c r="AG1475" s="187"/>
      <c r="AH1475" s="188"/>
    </row>
    <row r="1476" spans="2:34" ht="13.8" outlineLevel="1" x14ac:dyDescent="0.25">
      <c r="B1476" s="1"/>
      <c r="C1476" s="1"/>
      <c r="D1476" s="1"/>
      <c r="E1476" s="2"/>
      <c r="F1476" s="1"/>
      <c r="G1476" s="2"/>
      <c r="H1476" s="286"/>
      <c r="I1476" s="287"/>
      <c r="J1476" s="288" t="str">
        <f t="shared" si="180"/>
        <v/>
      </c>
      <c r="K1476" s="288">
        <f t="shared" si="181"/>
        <v>0</v>
      </c>
      <c r="L1476" s="303"/>
      <c r="M1476" s="304"/>
      <c r="N1476" s="303"/>
      <c r="O1476" s="286"/>
      <c r="P1476" s="305" t="str">
        <f t="shared" si="182"/>
        <v/>
      </c>
      <c r="Q1476" s="304"/>
      <c r="R1476" s="303"/>
      <c r="S1476" s="286"/>
      <c r="T1476" s="305" t="str">
        <f t="shared" si="183"/>
        <v/>
      </c>
      <c r="U1476" s="306" t="str">
        <f t="shared" si="179"/>
        <v/>
      </c>
      <c r="V1476" s="289"/>
      <c r="W1476" s="303"/>
      <c r="X1476" s="286"/>
      <c r="Y1476" s="305" t="str">
        <f>+IF(AND(W1476&gt;0,V1476&lt;&gt;'Data Validation (ROP used only)'!$A$25),SUM(W1476:X1476),"")</f>
        <v/>
      </c>
      <c r="Z1476" s="307">
        <f>IF(OR(V1476='Data Validation (ROP used only)'!$A$25,ISBLANK(W1476),ISERROR(W1476/$I1476)),0,W1476/$I1476)</f>
        <v>0</v>
      </c>
      <c r="AA1476" s="308"/>
      <c r="AB1476" s="309" t="str" cm="1">
        <f t="array" ref="AB1476">_xlfn.IFS(AA1476="","",AA1476/I1476&gt;=2,I1476*2,AA1476/I1476&lt;2,AA1476)</f>
        <v/>
      </c>
      <c r="AC1476" s="310" t="str">
        <f t="shared" si="184"/>
        <v/>
      </c>
      <c r="AD1476" s="286"/>
      <c r="AE1476" s="305" t="str">
        <f t="shared" si="185"/>
        <v/>
      </c>
      <c r="AF1476" s="311">
        <f t="shared" si="186"/>
        <v>0</v>
      </c>
      <c r="AG1476" s="187"/>
      <c r="AH1476" s="188"/>
    </row>
    <row r="1477" spans="2:34" ht="13.8" outlineLevel="1" x14ac:dyDescent="0.25">
      <c r="B1477" s="1"/>
      <c r="C1477" s="1"/>
      <c r="D1477" s="1"/>
      <c r="E1477" s="2"/>
      <c r="F1477" s="1"/>
      <c r="G1477" s="2"/>
      <c r="H1477" s="286"/>
      <c r="I1477" s="287"/>
      <c r="J1477" s="288" t="str">
        <f t="shared" si="180"/>
        <v/>
      </c>
      <c r="K1477" s="288">
        <f t="shared" si="181"/>
        <v>0</v>
      </c>
      <c r="L1477" s="303"/>
      <c r="M1477" s="304"/>
      <c r="N1477" s="303"/>
      <c r="O1477" s="286"/>
      <c r="P1477" s="305" t="str">
        <f t="shared" si="182"/>
        <v/>
      </c>
      <c r="Q1477" s="304"/>
      <c r="R1477" s="303"/>
      <c r="S1477" s="286"/>
      <c r="T1477" s="305" t="str">
        <f t="shared" si="183"/>
        <v/>
      </c>
      <c r="U1477" s="306" t="str">
        <f t="shared" si="179"/>
        <v/>
      </c>
      <c r="V1477" s="289"/>
      <c r="W1477" s="303"/>
      <c r="X1477" s="286"/>
      <c r="Y1477" s="305" t="str">
        <f>+IF(AND(W1477&gt;0,V1477&lt;&gt;'Data Validation (ROP used only)'!$A$25),SUM(W1477:X1477),"")</f>
        <v/>
      </c>
      <c r="Z1477" s="307">
        <f>IF(OR(V1477='Data Validation (ROP used only)'!$A$25,ISBLANK(W1477),ISERROR(W1477/$I1477)),0,W1477/$I1477)</f>
        <v>0</v>
      </c>
      <c r="AA1477" s="308"/>
      <c r="AB1477" s="309" t="str" cm="1">
        <f t="array" ref="AB1477">_xlfn.IFS(AA1477="","",AA1477/I1477&gt;=2,I1477*2,AA1477/I1477&lt;2,AA1477)</f>
        <v/>
      </c>
      <c r="AC1477" s="310" t="str">
        <f t="shared" si="184"/>
        <v/>
      </c>
      <c r="AD1477" s="286"/>
      <c r="AE1477" s="305" t="str">
        <f t="shared" si="185"/>
        <v/>
      </c>
      <c r="AF1477" s="311">
        <f t="shared" si="186"/>
        <v>0</v>
      </c>
      <c r="AG1477" s="187"/>
      <c r="AH1477" s="188"/>
    </row>
    <row r="1478" spans="2:34" ht="13.8" outlineLevel="1" x14ac:dyDescent="0.25">
      <c r="B1478" s="1"/>
      <c r="C1478" s="1"/>
      <c r="D1478" s="1"/>
      <c r="E1478" s="2"/>
      <c r="F1478" s="1"/>
      <c r="G1478" s="2"/>
      <c r="H1478" s="286"/>
      <c r="I1478" s="287"/>
      <c r="J1478" s="288" t="str">
        <f t="shared" si="180"/>
        <v/>
      </c>
      <c r="K1478" s="288">
        <f t="shared" si="181"/>
        <v>0</v>
      </c>
      <c r="L1478" s="303"/>
      <c r="M1478" s="304"/>
      <c r="N1478" s="303"/>
      <c r="O1478" s="286"/>
      <c r="P1478" s="305" t="str">
        <f t="shared" si="182"/>
        <v/>
      </c>
      <c r="Q1478" s="304"/>
      <c r="R1478" s="303"/>
      <c r="S1478" s="286"/>
      <c r="T1478" s="305" t="str">
        <f t="shared" si="183"/>
        <v/>
      </c>
      <c r="U1478" s="306" t="str">
        <f t="shared" si="179"/>
        <v/>
      </c>
      <c r="V1478" s="289"/>
      <c r="W1478" s="303"/>
      <c r="X1478" s="286"/>
      <c r="Y1478" s="305" t="str">
        <f>+IF(AND(W1478&gt;0,V1478&lt;&gt;'Data Validation (ROP used only)'!$A$25),SUM(W1478:X1478),"")</f>
        <v/>
      </c>
      <c r="Z1478" s="307">
        <f>IF(OR(V1478='Data Validation (ROP used only)'!$A$25,ISBLANK(W1478),ISERROR(W1478/$I1478)),0,W1478/$I1478)</f>
        <v>0</v>
      </c>
      <c r="AA1478" s="308"/>
      <c r="AB1478" s="309" t="str" cm="1">
        <f t="array" ref="AB1478">_xlfn.IFS(AA1478="","",AA1478/I1478&gt;=2,I1478*2,AA1478/I1478&lt;2,AA1478)</f>
        <v/>
      </c>
      <c r="AC1478" s="310" t="str">
        <f t="shared" si="184"/>
        <v/>
      </c>
      <c r="AD1478" s="286"/>
      <c r="AE1478" s="305" t="str">
        <f t="shared" si="185"/>
        <v/>
      </c>
      <c r="AF1478" s="311">
        <f t="shared" si="186"/>
        <v>0</v>
      </c>
      <c r="AG1478" s="187"/>
      <c r="AH1478" s="188"/>
    </row>
    <row r="1479" spans="2:34" ht="13.8" outlineLevel="1" x14ac:dyDescent="0.25">
      <c r="B1479" s="1"/>
      <c r="C1479" s="1"/>
      <c r="D1479" s="1"/>
      <c r="E1479" s="2"/>
      <c r="F1479" s="1"/>
      <c r="G1479" s="2"/>
      <c r="H1479" s="286"/>
      <c r="I1479" s="287"/>
      <c r="J1479" s="288" t="str">
        <f t="shared" si="180"/>
        <v/>
      </c>
      <c r="K1479" s="288">
        <f t="shared" si="181"/>
        <v>0</v>
      </c>
      <c r="L1479" s="303"/>
      <c r="M1479" s="304"/>
      <c r="N1479" s="303"/>
      <c r="O1479" s="286"/>
      <c r="P1479" s="305" t="str">
        <f t="shared" si="182"/>
        <v/>
      </c>
      <c r="Q1479" s="304"/>
      <c r="R1479" s="303"/>
      <c r="S1479" s="286"/>
      <c r="T1479" s="305" t="str">
        <f t="shared" si="183"/>
        <v/>
      </c>
      <c r="U1479" s="306" t="str">
        <f t="shared" si="179"/>
        <v/>
      </c>
      <c r="V1479" s="289"/>
      <c r="W1479" s="303"/>
      <c r="X1479" s="286"/>
      <c r="Y1479" s="305" t="str">
        <f>+IF(AND(W1479&gt;0,V1479&lt;&gt;'Data Validation (ROP used only)'!$A$25),SUM(W1479:X1479),"")</f>
        <v/>
      </c>
      <c r="Z1479" s="307">
        <f>IF(OR(V1479='Data Validation (ROP used only)'!$A$25,ISBLANK(W1479),ISERROR(W1479/$I1479)),0,W1479/$I1479)</f>
        <v>0</v>
      </c>
      <c r="AA1479" s="308"/>
      <c r="AB1479" s="309" t="str" cm="1">
        <f t="array" ref="AB1479">_xlfn.IFS(AA1479="","",AA1479/I1479&gt;=2,I1479*2,AA1479/I1479&lt;2,AA1479)</f>
        <v/>
      </c>
      <c r="AC1479" s="310" t="str">
        <f t="shared" si="184"/>
        <v/>
      </c>
      <c r="AD1479" s="286"/>
      <c r="AE1479" s="305" t="str">
        <f t="shared" si="185"/>
        <v/>
      </c>
      <c r="AF1479" s="311">
        <f t="shared" si="186"/>
        <v>0</v>
      </c>
      <c r="AG1479" s="187"/>
      <c r="AH1479" s="188"/>
    </row>
    <row r="1480" spans="2:34" ht="13.8" outlineLevel="1" x14ac:dyDescent="0.25">
      <c r="B1480" s="1"/>
      <c r="C1480" s="1"/>
      <c r="D1480" s="1"/>
      <c r="E1480" s="2"/>
      <c r="F1480" s="1"/>
      <c r="G1480" s="2"/>
      <c r="H1480" s="286"/>
      <c r="I1480" s="287"/>
      <c r="J1480" s="288" t="str">
        <f t="shared" si="180"/>
        <v/>
      </c>
      <c r="K1480" s="288">
        <f t="shared" si="181"/>
        <v>0</v>
      </c>
      <c r="L1480" s="303"/>
      <c r="M1480" s="304"/>
      <c r="N1480" s="303"/>
      <c r="O1480" s="286"/>
      <c r="P1480" s="305" t="str">
        <f t="shared" si="182"/>
        <v/>
      </c>
      <c r="Q1480" s="304"/>
      <c r="R1480" s="303"/>
      <c r="S1480" s="286"/>
      <c r="T1480" s="305" t="str">
        <f t="shared" si="183"/>
        <v/>
      </c>
      <c r="U1480" s="306" t="str">
        <f t="shared" si="179"/>
        <v/>
      </c>
      <c r="V1480" s="289"/>
      <c r="W1480" s="303"/>
      <c r="X1480" s="286"/>
      <c r="Y1480" s="305" t="str">
        <f>+IF(AND(W1480&gt;0,V1480&lt;&gt;'Data Validation (ROP used only)'!$A$25),SUM(W1480:X1480),"")</f>
        <v/>
      </c>
      <c r="Z1480" s="307">
        <f>IF(OR(V1480='Data Validation (ROP used only)'!$A$25,ISBLANK(W1480),ISERROR(W1480/$I1480)),0,W1480/$I1480)</f>
        <v>0</v>
      </c>
      <c r="AA1480" s="308"/>
      <c r="AB1480" s="309" t="str" cm="1">
        <f t="array" ref="AB1480">_xlfn.IFS(AA1480="","",AA1480/I1480&gt;=2,I1480*2,AA1480/I1480&lt;2,AA1480)</f>
        <v/>
      </c>
      <c r="AC1480" s="310" t="str">
        <f t="shared" si="184"/>
        <v/>
      </c>
      <c r="AD1480" s="286"/>
      <c r="AE1480" s="305" t="str">
        <f t="shared" si="185"/>
        <v/>
      </c>
      <c r="AF1480" s="311">
        <f t="shared" si="186"/>
        <v>0</v>
      </c>
      <c r="AG1480" s="187"/>
      <c r="AH1480" s="188"/>
    </row>
    <row r="1481" spans="2:34" ht="13.8" outlineLevel="1" x14ac:dyDescent="0.25">
      <c r="B1481" s="1"/>
      <c r="C1481" s="1"/>
      <c r="D1481" s="1"/>
      <c r="E1481" s="2"/>
      <c r="F1481" s="1"/>
      <c r="G1481" s="2"/>
      <c r="H1481" s="286"/>
      <c r="I1481" s="287"/>
      <c r="J1481" s="288" t="str">
        <f t="shared" si="180"/>
        <v/>
      </c>
      <c r="K1481" s="288">
        <f t="shared" si="181"/>
        <v>0</v>
      </c>
      <c r="L1481" s="303"/>
      <c r="M1481" s="304"/>
      <c r="N1481" s="303"/>
      <c r="O1481" s="286"/>
      <c r="P1481" s="305" t="str">
        <f t="shared" si="182"/>
        <v/>
      </c>
      <c r="Q1481" s="304"/>
      <c r="R1481" s="303"/>
      <c r="S1481" s="286"/>
      <c r="T1481" s="305" t="str">
        <f t="shared" si="183"/>
        <v/>
      </c>
      <c r="U1481" s="306" t="str">
        <f t="shared" si="179"/>
        <v/>
      </c>
      <c r="V1481" s="289"/>
      <c r="W1481" s="303"/>
      <c r="X1481" s="286"/>
      <c r="Y1481" s="305" t="str">
        <f>+IF(AND(W1481&gt;0,V1481&lt;&gt;'Data Validation (ROP used only)'!$A$25),SUM(W1481:X1481),"")</f>
        <v/>
      </c>
      <c r="Z1481" s="307">
        <f>IF(OR(V1481='Data Validation (ROP used only)'!$A$25,ISBLANK(W1481),ISERROR(W1481/$I1481)),0,W1481/$I1481)</f>
        <v>0</v>
      </c>
      <c r="AA1481" s="308"/>
      <c r="AB1481" s="309" t="str" cm="1">
        <f t="array" ref="AB1481">_xlfn.IFS(AA1481="","",AA1481/I1481&gt;=2,I1481*2,AA1481/I1481&lt;2,AA1481)</f>
        <v/>
      </c>
      <c r="AC1481" s="310" t="str">
        <f t="shared" si="184"/>
        <v/>
      </c>
      <c r="AD1481" s="286"/>
      <c r="AE1481" s="305" t="str">
        <f t="shared" si="185"/>
        <v/>
      </c>
      <c r="AF1481" s="311">
        <f t="shared" si="186"/>
        <v>0</v>
      </c>
      <c r="AG1481" s="187"/>
      <c r="AH1481" s="188"/>
    </row>
    <row r="1482" spans="2:34" ht="13.8" outlineLevel="1" x14ac:dyDescent="0.25">
      <c r="B1482" s="1"/>
      <c r="C1482" s="1"/>
      <c r="D1482" s="1"/>
      <c r="E1482" s="2"/>
      <c r="F1482" s="1"/>
      <c r="G1482" s="2"/>
      <c r="H1482" s="286"/>
      <c r="I1482" s="287"/>
      <c r="J1482" s="288" t="str">
        <f t="shared" si="180"/>
        <v/>
      </c>
      <c r="K1482" s="288">
        <f t="shared" si="181"/>
        <v>0</v>
      </c>
      <c r="L1482" s="303"/>
      <c r="M1482" s="304"/>
      <c r="N1482" s="303"/>
      <c r="O1482" s="286"/>
      <c r="P1482" s="305" t="str">
        <f t="shared" si="182"/>
        <v/>
      </c>
      <c r="Q1482" s="304"/>
      <c r="R1482" s="303"/>
      <c r="S1482" s="286"/>
      <c r="T1482" s="305" t="str">
        <f t="shared" si="183"/>
        <v/>
      </c>
      <c r="U1482" s="306" t="str">
        <f t="shared" ref="U1482:U1545" si="187">IF(ISERROR(R1482/$I1482),"",R1482/$I1482)</f>
        <v/>
      </c>
      <c r="V1482" s="289"/>
      <c r="W1482" s="303"/>
      <c r="X1482" s="286"/>
      <c r="Y1482" s="305" t="str">
        <f>+IF(AND(W1482&gt;0,V1482&lt;&gt;'Data Validation (ROP used only)'!$A$25),SUM(W1482:X1482),"")</f>
        <v/>
      </c>
      <c r="Z1482" s="307">
        <f>IF(OR(V1482='Data Validation (ROP used only)'!$A$25,ISBLANK(W1482),ISERROR(W1482/$I1482)),0,W1482/$I1482)</f>
        <v>0</v>
      </c>
      <c r="AA1482" s="308"/>
      <c r="AB1482" s="309" t="str" cm="1">
        <f t="array" ref="AB1482">_xlfn.IFS(AA1482="","",AA1482/I1482&gt;=2,I1482*2,AA1482/I1482&lt;2,AA1482)</f>
        <v/>
      </c>
      <c r="AC1482" s="310" t="str">
        <f t="shared" si="184"/>
        <v/>
      </c>
      <c r="AD1482" s="286"/>
      <c r="AE1482" s="305" t="str">
        <f t="shared" si="185"/>
        <v/>
      </c>
      <c r="AF1482" s="311">
        <f t="shared" si="186"/>
        <v>0</v>
      </c>
      <c r="AG1482" s="187"/>
      <c r="AH1482" s="188"/>
    </row>
    <row r="1483" spans="2:34" ht="13.8" outlineLevel="1" x14ac:dyDescent="0.25">
      <c r="B1483" s="1"/>
      <c r="C1483" s="1"/>
      <c r="D1483" s="1"/>
      <c r="E1483" s="2"/>
      <c r="F1483" s="1"/>
      <c r="G1483" s="2"/>
      <c r="H1483" s="286"/>
      <c r="I1483" s="287"/>
      <c r="J1483" s="288" t="str">
        <f t="shared" ref="J1483:J1546" si="188">IF(ISERROR(H1483/C1483),"",H1483/C1483)</f>
        <v/>
      </c>
      <c r="K1483" s="288">
        <f t="shared" ref="K1483:K1546" si="189">IF(ISERROR(I1483/1754.5),"",I1483/1754.5)</f>
        <v>0</v>
      </c>
      <c r="L1483" s="303"/>
      <c r="M1483" s="304"/>
      <c r="N1483" s="303"/>
      <c r="O1483" s="286"/>
      <c r="P1483" s="305" t="str">
        <f t="shared" ref="P1483:P1546" si="190">+IF(N1483+O1483&gt;0,+N1483+O1483,"")</f>
        <v/>
      </c>
      <c r="Q1483" s="304"/>
      <c r="R1483" s="303"/>
      <c r="S1483" s="286"/>
      <c r="T1483" s="305" t="str">
        <f t="shared" ref="T1483:T1546" si="191">+IF((R1483+S1483)&gt;0,+R1483+S1483,"")</f>
        <v/>
      </c>
      <c r="U1483" s="306" t="str">
        <f t="shared" si="187"/>
        <v/>
      </c>
      <c r="V1483" s="289"/>
      <c r="W1483" s="303"/>
      <c r="X1483" s="286"/>
      <c r="Y1483" s="305" t="str">
        <f>+IF(AND(W1483&gt;0,V1483&lt;&gt;'Data Validation (ROP used only)'!$A$25),SUM(W1483:X1483),"")</f>
        <v/>
      </c>
      <c r="Z1483" s="307">
        <f>IF(OR(V1483='Data Validation (ROP used only)'!$A$25,ISBLANK(W1483),ISERROR(W1483/$I1483)),0,W1483/$I1483)</f>
        <v>0</v>
      </c>
      <c r="AA1483" s="308"/>
      <c r="AB1483" s="309" t="str" cm="1">
        <f t="array" ref="AB1483">_xlfn.IFS(AA1483="","",AA1483/I1483&gt;=2,I1483*2,AA1483/I1483&lt;2,AA1483)</f>
        <v/>
      </c>
      <c r="AC1483" s="310" t="str">
        <f t="shared" ref="AC1483:AC1546" si="192">IF(ISBLANK(AA1483),"",AA1483-AB1483)</f>
        <v/>
      </c>
      <c r="AD1483" s="286"/>
      <c r="AE1483" s="305" t="str">
        <f t="shared" ref="AE1483:AE1546" si="193">IF(AA1483=0,"",AA1483+AD1483)</f>
        <v/>
      </c>
      <c r="AF1483" s="311">
        <f t="shared" ref="AF1483:AF1546" si="194">IF(ISERROR(AA1483/$I1483),0,AA1483/$I1483)</f>
        <v>0</v>
      </c>
      <c r="AG1483" s="187"/>
      <c r="AH1483" s="188"/>
    </row>
    <row r="1484" spans="2:34" ht="13.8" outlineLevel="1" x14ac:dyDescent="0.25">
      <c r="B1484" s="1"/>
      <c r="C1484" s="1"/>
      <c r="D1484" s="1"/>
      <c r="E1484" s="2"/>
      <c r="F1484" s="1"/>
      <c r="G1484" s="2"/>
      <c r="H1484" s="286"/>
      <c r="I1484" s="287"/>
      <c r="J1484" s="288" t="str">
        <f t="shared" si="188"/>
        <v/>
      </c>
      <c r="K1484" s="288">
        <f t="shared" si="189"/>
        <v>0</v>
      </c>
      <c r="L1484" s="303"/>
      <c r="M1484" s="304"/>
      <c r="N1484" s="303"/>
      <c r="O1484" s="286"/>
      <c r="P1484" s="305" t="str">
        <f t="shared" si="190"/>
        <v/>
      </c>
      <c r="Q1484" s="304"/>
      <c r="R1484" s="303"/>
      <c r="S1484" s="286"/>
      <c r="T1484" s="305" t="str">
        <f t="shared" si="191"/>
        <v/>
      </c>
      <c r="U1484" s="306" t="str">
        <f t="shared" si="187"/>
        <v/>
      </c>
      <c r="V1484" s="289"/>
      <c r="W1484" s="303"/>
      <c r="X1484" s="286"/>
      <c r="Y1484" s="305" t="str">
        <f>+IF(AND(W1484&gt;0,V1484&lt;&gt;'Data Validation (ROP used only)'!$A$25),SUM(W1484:X1484),"")</f>
        <v/>
      </c>
      <c r="Z1484" s="307">
        <f>IF(OR(V1484='Data Validation (ROP used only)'!$A$25,ISBLANK(W1484),ISERROR(W1484/$I1484)),0,W1484/$I1484)</f>
        <v>0</v>
      </c>
      <c r="AA1484" s="308"/>
      <c r="AB1484" s="309" t="str" cm="1">
        <f t="array" ref="AB1484">_xlfn.IFS(AA1484="","",AA1484/I1484&gt;=2,I1484*2,AA1484/I1484&lt;2,AA1484)</f>
        <v/>
      </c>
      <c r="AC1484" s="310" t="str">
        <f t="shared" si="192"/>
        <v/>
      </c>
      <c r="AD1484" s="286"/>
      <c r="AE1484" s="305" t="str">
        <f t="shared" si="193"/>
        <v/>
      </c>
      <c r="AF1484" s="311">
        <f t="shared" si="194"/>
        <v>0</v>
      </c>
      <c r="AG1484" s="187"/>
      <c r="AH1484" s="188"/>
    </row>
    <row r="1485" spans="2:34" ht="13.8" outlineLevel="1" x14ac:dyDescent="0.25">
      <c r="B1485" s="1"/>
      <c r="C1485" s="1"/>
      <c r="D1485" s="1"/>
      <c r="E1485" s="2"/>
      <c r="F1485" s="1"/>
      <c r="G1485" s="2"/>
      <c r="H1485" s="286"/>
      <c r="I1485" s="287"/>
      <c r="J1485" s="288" t="str">
        <f t="shared" si="188"/>
        <v/>
      </c>
      <c r="K1485" s="288">
        <f t="shared" si="189"/>
        <v>0</v>
      </c>
      <c r="L1485" s="303"/>
      <c r="M1485" s="304"/>
      <c r="N1485" s="303"/>
      <c r="O1485" s="286"/>
      <c r="P1485" s="305" t="str">
        <f t="shared" si="190"/>
        <v/>
      </c>
      <c r="Q1485" s="304"/>
      <c r="R1485" s="303"/>
      <c r="S1485" s="286"/>
      <c r="T1485" s="305" t="str">
        <f t="shared" si="191"/>
        <v/>
      </c>
      <c r="U1485" s="306" t="str">
        <f t="shared" si="187"/>
        <v/>
      </c>
      <c r="V1485" s="289"/>
      <c r="W1485" s="303"/>
      <c r="X1485" s="286"/>
      <c r="Y1485" s="305" t="str">
        <f>+IF(AND(W1485&gt;0,V1485&lt;&gt;'Data Validation (ROP used only)'!$A$25),SUM(W1485:X1485),"")</f>
        <v/>
      </c>
      <c r="Z1485" s="307">
        <f>IF(OR(V1485='Data Validation (ROP used only)'!$A$25,ISBLANK(W1485),ISERROR(W1485/$I1485)),0,W1485/$I1485)</f>
        <v>0</v>
      </c>
      <c r="AA1485" s="308"/>
      <c r="AB1485" s="309" t="str" cm="1">
        <f t="array" ref="AB1485">_xlfn.IFS(AA1485="","",AA1485/I1485&gt;=2,I1485*2,AA1485/I1485&lt;2,AA1485)</f>
        <v/>
      </c>
      <c r="AC1485" s="310" t="str">
        <f t="shared" si="192"/>
        <v/>
      </c>
      <c r="AD1485" s="286"/>
      <c r="AE1485" s="305" t="str">
        <f t="shared" si="193"/>
        <v/>
      </c>
      <c r="AF1485" s="311">
        <f t="shared" si="194"/>
        <v>0</v>
      </c>
      <c r="AG1485" s="187"/>
      <c r="AH1485" s="188"/>
    </row>
    <row r="1486" spans="2:34" ht="13.8" outlineLevel="1" x14ac:dyDescent="0.25">
      <c r="B1486" s="1"/>
      <c r="C1486" s="1"/>
      <c r="D1486" s="1"/>
      <c r="E1486" s="2"/>
      <c r="F1486" s="1"/>
      <c r="G1486" s="2"/>
      <c r="H1486" s="286"/>
      <c r="I1486" s="287"/>
      <c r="J1486" s="288" t="str">
        <f t="shared" si="188"/>
        <v/>
      </c>
      <c r="K1486" s="288">
        <f t="shared" si="189"/>
        <v>0</v>
      </c>
      <c r="L1486" s="303"/>
      <c r="M1486" s="304"/>
      <c r="N1486" s="303"/>
      <c r="O1486" s="286"/>
      <c r="P1486" s="305" t="str">
        <f t="shared" si="190"/>
        <v/>
      </c>
      <c r="Q1486" s="304"/>
      <c r="R1486" s="303"/>
      <c r="S1486" s="286"/>
      <c r="T1486" s="305" t="str">
        <f t="shared" si="191"/>
        <v/>
      </c>
      <c r="U1486" s="306" t="str">
        <f t="shared" si="187"/>
        <v/>
      </c>
      <c r="V1486" s="289"/>
      <c r="W1486" s="303"/>
      <c r="X1486" s="286"/>
      <c r="Y1486" s="305" t="str">
        <f>+IF(AND(W1486&gt;0,V1486&lt;&gt;'Data Validation (ROP used only)'!$A$25),SUM(W1486:X1486),"")</f>
        <v/>
      </c>
      <c r="Z1486" s="307">
        <f>IF(OR(V1486='Data Validation (ROP used only)'!$A$25,ISBLANK(W1486),ISERROR(W1486/$I1486)),0,W1486/$I1486)</f>
        <v>0</v>
      </c>
      <c r="AA1486" s="308"/>
      <c r="AB1486" s="309" t="str" cm="1">
        <f t="array" ref="AB1486">_xlfn.IFS(AA1486="","",AA1486/I1486&gt;=2,I1486*2,AA1486/I1486&lt;2,AA1486)</f>
        <v/>
      </c>
      <c r="AC1486" s="310" t="str">
        <f t="shared" si="192"/>
        <v/>
      </c>
      <c r="AD1486" s="286"/>
      <c r="AE1486" s="305" t="str">
        <f t="shared" si="193"/>
        <v/>
      </c>
      <c r="AF1486" s="311">
        <f t="shared" si="194"/>
        <v>0</v>
      </c>
      <c r="AG1486" s="187"/>
      <c r="AH1486" s="188"/>
    </row>
    <row r="1487" spans="2:34" ht="13.8" outlineLevel="1" x14ac:dyDescent="0.25">
      <c r="B1487" s="1"/>
      <c r="C1487" s="1"/>
      <c r="D1487" s="1"/>
      <c r="E1487" s="2"/>
      <c r="F1487" s="1"/>
      <c r="G1487" s="2"/>
      <c r="H1487" s="286"/>
      <c r="I1487" s="287"/>
      <c r="J1487" s="288" t="str">
        <f t="shared" si="188"/>
        <v/>
      </c>
      <c r="K1487" s="288">
        <f t="shared" si="189"/>
        <v>0</v>
      </c>
      <c r="L1487" s="303"/>
      <c r="M1487" s="304"/>
      <c r="N1487" s="303"/>
      <c r="O1487" s="286"/>
      <c r="P1487" s="305" t="str">
        <f t="shared" si="190"/>
        <v/>
      </c>
      <c r="Q1487" s="304"/>
      <c r="R1487" s="303"/>
      <c r="S1487" s="286"/>
      <c r="T1487" s="305" t="str">
        <f t="shared" si="191"/>
        <v/>
      </c>
      <c r="U1487" s="306" t="str">
        <f t="shared" si="187"/>
        <v/>
      </c>
      <c r="V1487" s="289"/>
      <c r="W1487" s="303"/>
      <c r="X1487" s="286"/>
      <c r="Y1487" s="305" t="str">
        <f>+IF(AND(W1487&gt;0,V1487&lt;&gt;'Data Validation (ROP used only)'!$A$25),SUM(W1487:X1487),"")</f>
        <v/>
      </c>
      <c r="Z1487" s="307">
        <f>IF(OR(V1487='Data Validation (ROP used only)'!$A$25,ISBLANK(W1487),ISERROR(W1487/$I1487)),0,W1487/$I1487)</f>
        <v>0</v>
      </c>
      <c r="AA1487" s="308"/>
      <c r="AB1487" s="309" t="str" cm="1">
        <f t="array" ref="AB1487">_xlfn.IFS(AA1487="","",AA1487/I1487&gt;=2,I1487*2,AA1487/I1487&lt;2,AA1487)</f>
        <v/>
      </c>
      <c r="AC1487" s="310" t="str">
        <f t="shared" si="192"/>
        <v/>
      </c>
      <c r="AD1487" s="286"/>
      <c r="AE1487" s="305" t="str">
        <f t="shared" si="193"/>
        <v/>
      </c>
      <c r="AF1487" s="311">
        <f t="shared" si="194"/>
        <v>0</v>
      </c>
      <c r="AG1487" s="187"/>
      <c r="AH1487" s="188"/>
    </row>
    <row r="1488" spans="2:34" ht="13.8" outlineLevel="1" x14ac:dyDescent="0.25">
      <c r="B1488" s="1"/>
      <c r="C1488" s="1"/>
      <c r="D1488" s="1"/>
      <c r="E1488" s="2"/>
      <c r="F1488" s="1"/>
      <c r="G1488" s="2"/>
      <c r="H1488" s="286"/>
      <c r="I1488" s="287"/>
      <c r="J1488" s="288" t="str">
        <f t="shared" si="188"/>
        <v/>
      </c>
      <c r="K1488" s="288">
        <f t="shared" si="189"/>
        <v>0</v>
      </c>
      <c r="L1488" s="303"/>
      <c r="M1488" s="304"/>
      <c r="N1488" s="303"/>
      <c r="O1488" s="286"/>
      <c r="P1488" s="305" t="str">
        <f t="shared" si="190"/>
        <v/>
      </c>
      <c r="Q1488" s="304"/>
      <c r="R1488" s="303"/>
      <c r="S1488" s="286"/>
      <c r="T1488" s="305" t="str">
        <f t="shared" si="191"/>
        <v/>
      </c>
      <c r="U1488" s="306" t="str">
        <f t="shared" si="187"/>
        <v/>
      </c>
      <c r="V1488" s="289"/>
      <c r="W1488" s="303"/>
      <c r="X1488" s="286"/>
      <c r="Y1488" s="305" t="str">
        <f>+IF(AND(W1488&gt;0,V1488&lt;&gt;'Data Validation (ROP used only)'!$A$25),SUM(W1488:X1488),"")</f>
        <v/>
      </c>
      <c r="Z1488" s="307">
        <f>IF(OR(V1488='Data Validation (ROP used only)'!$A$25,ISBLANK(W1488),ISERROR(W1488/$I1488)),0,W1488/$I1488)</f>
        <v>0</v>
      </c>
      <c r="AA1488" s="308"/>
      <c r="AB1488" s="309" t="str" cm="1">
        <f t="array" ref="AB1488">_xlfn.IFS(AA1488="","",AA1488/I1488&gt;=2,I1488*2,AA1488/I1488&lt;2,AA1488)</f>
        <v/>
      </c>
      <c r="AC1488" s="310" t="str">
        <f t="shared" si="192"/>
        <v/>
      </c>
      <c r="AD1488" s="286"/>
      <c r="AE1488" s="305" t="str">
        <f t="shared" si="193"/>
        <v/>
      </c>
      <c r="AF1488" s="311">
        <f t="shared" si="194"/>
        <v>0</v>
      </c>
      <c r="AG1488" s="187"/>
      <c r="AH1488" s="188"/>
    </row>
    <row r="1489" spans="2:34" ht="13.8" outlineLevel="1" x14ac:dyDescent="0.25">
      <c r="B1489" s="1"/>
      <c r="C1489" s="1"/>
      <c r="D1489" s="1"/>
      <c r="E1489" s="2"/>
      <c r="F1489" s="1"/>
      <c r="G1489" s="2"/>
      <c r="H1489" s="286"/>
      <c r="I1489" s="287"/>
      <c r="J1489" s="288" t="str">
        <f t="shared" si="188"/>
        <v/>
      </c>
      <c r="K1489" s="288">
        <f t="shared" si="189"/>
        <v>0</v>
      </c>
      <c r="L1489" s="303"/>
      <c r="M1489" s="304"/>
      <c r="N1489" s="303"/>
      <c r="O1489" s="286"/>
      <c r="P1489" s="305" t="str">
        <f t="shared" si="190"/>
        <v/>
      </c>
      <c r="Q1489" s="304"/>
      <c r="R1489" s="303"/>
      <c r="S1489" s="286"/>
      <c r="T1489" s="305" t="str">
        <f t="shared" si="191"/>
        <v/>
      </c>
      <c r="U1489" s="306" t="str">
        <f t="shared" si="187"/>
        <v/>
      </c>
      <c r="V1489" s="289"/>
      <c r="W1489" s="303"/>
      <c r="X1489" s="286"/>
      <c r="Y1489" s="305" t="str">
        <f>+IF(AND(W1489&gt;0,V1489&lt;&gt;'Data Validation (ROP used only)'!$A$25),SUM(W1489:X1489),"")</f>
        <v/>
      </c>
      <c r="Z1489" s="307">
        <f>IF(OR(V1489='Data Validation (ROP used only)'!$A$25,ISBLANK(W1489),ISERROR(W1489/$I1489)),0,W1489/$I1489)</f>
        <v>0</v>
      </c>
      <c r="AA1489" s="308"/>
      <c r="AB1489" s="309" t="str" cm="1">
        <f t="array" ref="AB1489">_xlfn.IFS(AA1489="","",AA1489/I1489&gt;=2,I1489*2,AA1489/I1489&lt;2,AA1489)</f>
        <v/>
      </c>
      <c r="AC1489" s="310" t="str">
        <f t="shared" si="192"/>
        <v/>
      </c>
      <c r="AD1489" s="286"/>
      <c r="AE1489" s="305" t="str">
        <f t="shared" si="193"/>
        <v/>
      </c>
      <c r="AF1489" s="311">
        <f t="shared" si="194"/>
        <v>0</v>
      </c>
      <c r="AG1489" s="187"/>
      <c r="AH1489" s="188"/>
    </row>
    <row r="1490" spans="2:34" ht="13.8" outlineLevel="1" x14ac:dyDescent="0.25">
      <c r="B1490" s="1"/>
      <c r="C1490" s="1"/>
      <c r="D1490" s="1"/>
      <c r="E1490" s="2"/>
      <c r="F1490" s="1"/>
      <c r="G1490" s="2"/>
      <c r="H1490" s="286"/>
      <c r="I1490" s="287"/>
      <c r="J1490" s="288" t="str">
        <f t="shared" si="188"/>
        <v/>
      </c>
      <c r="K1490" s="288">
        <f t="shared" si="189"/>
        <v>0</v>
      </c>
      <c r="L1490" s="303"/>
      <c r="M1490" s="304"/>
      <c r="N1490" s="303"/>
      <c r="O1490" s="286"/>
      <c r="P1490" s="305" t="str">
        <f t="shared" si="190"/>
        <v/>
      </c>
      <c r="Q1490" s="304"/>
      <c r="R1490" s="303"/>
      <c r="S1490" s="286"/>
      <c r="T1490" s="305" t="str">
        <f t="shared" si="191"/>
        <v/>
      </c>
      <c r="U1490" s="306" t="str">
        <f t="shared" si="187"/>
        <v/>
      </c>
      <c r="V1490" s="289"/>
      <c r="W1490" s="303"/>
      <c r="X1490" s="286"/>
      <c r="Y1490" s="305" t="str">
        <f>+IF(AND(W1490&gt;0,V1490&lt;&gt;'Data Validation (ROP used only)'!$A$25),SUM(W1490:X1490),"")</f>
        <v/>
      </c>
      <c r="Z1490" s="307">
        <f>IF(OR(V1490='Data Validation (ROP used only)'!$A$25,ISBLANK(W1490),ISERROR(W1490/$I1490)),0,W1490/$I1490)</f>
        <v>0</v>
      </c>
      <c r="AA1490" s="308"/>
      <c r="AB1490" s="309" t="str" cm="1">
        <f t="array" ref="AB1490">_xlfn.IFS(AA1490="","",AA1490/I1490&gt;=2,I1490*2,AA1490/I1490&lt;2,AA1490)</f>
        <v/>
      </c>
      <c r="AC1490" s="310" t="str">
        <f t="shared" si="192"/>
        <v/>
      </c>
      <c r="AD1490" s="286"/>
      <c r="AE1490" s="305" t="str">
        <f t="shared" si="193"/>
        <v/>
      </c>
      <c r="AF1490" s="311">
        <f t="shared" si="194"/>
        <v>0</v>
      </c>
      <c r="AG1490" s="187"/>
      <c r="AH1490" s="188"/>
    </row>
    <row r="1491" spans="2:34" ht="13.8" outlineLevel="1" x14ac:dyDescent="0.25">
      <c r="B1491" s="1"/>
      <c r="C1491" s="1"/>
      <c r="D1491" s="1"/>
      <c r="E1491" s="2"/>
      <c r="F1491" s="1"/>
      <c r="G1491" s="2"/>
      <c r="H1491" s="286"/>
      <c r="I1491" s="287"/>
      <c r="J1491" s="288" t="str">
        <f t="shared" si="188"/>
        <v/>
      </c>
      <c r="K1491" s="288">
        <f t="shared" si="189"/>
        <v>0</v>
      </c>
      <c r="L1491" s="303"/>
      <c r="M1491" s="304"/>
      <c r="N1491" s="303"/>
      <c r="O1491" s="286"/>
      <c r="P1491" s="305" t="str">
        <f t="shared" si="190"/>
        <v/>
      </c>
      <c r="Q1491" s="304"/>
      <c r="R1491" s="303"/>
      <c r="S1491" s="286"/>
      <c r="T1491" s="305" t="str">
        <f t="shared" si="191"/>
        <v/>
      </c>
      <c r="U1491" s="306" t="str">
        <f t="shared" si="187"/>
        <v/>
      </c>
      <c r="V1491" s="289"/>
      <c r="W1491" s="303"/>
      <c r="X1491" s="286"/>
      <c r="Y1491" s="305" t="str">
        <f>+IF(AND(W1491&gt;0,V1491&lt;&gt;'Data Validation (ROP used only)'!$A$25),SUM(W1491:X1491),"")</f>
        <v/>
      </c>
      <c r="Z1491" s="307">
        <f>IF(OR(V1491='Data Validation (ROP used only)'!$A$25,ISBLANK(W1491),ISERROR(W1491/$I1491)),0,W1491/$I1491)</f>
        <v>0</v>
      </c>
      <c r="AA1491" s="308"/>
      <c r="AB1491" s="309" t="str" cm="1">
        <f t="array" ref="AB1491">_xlfn.IFS(AA1491="","",AA1491/I1491&gt;=2,I1491*2,AA1491/I1491&lt;2,AA1491)</f>
        <v/>
      </c>
      <c r="AC1491" s="310" t="str">
        <f t="shared" si="192"/>
        <v/>
      </c>
      <c r="AD1491" s="286"/>
      <c r="AE1491" s="305" t="str">
        <f t="shared" si="193"/>
        <v/>
      </c>
      <c r="AF1491" s="311">
        <f t="shared" si="194"/>
        <v>0</v>
      </c>
      <c r="AG1491" s="187"/>
      <c r="AH1491" s="188"/>
    </row>
    <row r="1492" spans="2:34" ht="13.8" outlineLevel="1" x14ac:dyDescent="0.25">
      <c r="B1492" s="1"/>
      <c r="C1492" s="1"/>
      <c r="D1492" s="1"/>
      <c r="E1492" s="2"/>
      <c r="F1492" s="1"/>
      <c r="G1492" s="2"/>
      <c r="H1492" s="286"/>
      <c r="I1492" s="287"/>
      <c r="J1492" s="288" t="str">
        <f t="shared" si="188"/>
        <v/>
      </c>
      <c r="K1492" s="288">
        <f t="shared" si="189"/>
        <v>0</v>
      </c>
      <c r="L1492" s="303"/>
      <c r="M1492" s="304"/>
      <c r="N1492" s="303"/>
      <c r="O1492" s="286"/>
      <c r="P1492" s="305" t="str">
        <f t="shared" si="190"/>
        <v/>
      </c>
      <c r="Q1492" s="304"/>
      <c r="R1492" s="303"/>
      <c r="S1492" s="286"/>
      <c r="T1492" s="305" t="str">
        <f t="shared" si="191"/>
        <v/>
      </c>
      <c r="U1492" s="306" t="str">
        <f t="shared" si="187"/>
        <v/>
      </c>
      <c r="V1492" s="289"/>
      <c r="W1492" s="303"/>
      <c r="X1492" s="286"/>
      <c r="Y1492" s="305" t="str">
        <f>+IF(AND(W1492&gt;0,V1492&lt;&gt;'Data Validation (ROP used only)'!$A$25),SUM(W1492:X1492),"")</f>
        <v/>
      </c>
      <c r="Z1492" s="307">
        <f>IF(OR(V1492='Data Validation (ROP used only)'!$A$25,ISBLANK(W1492),ISERROR(W1492/$I1492)),0,W1492/$I1492)</f>
        <v>0</v>
      </c>
      <c r="AA1492" s="308"/>
      <c r="AB1492" s="309" t="str" cm="1">
        <f t="array" ref="AB1492">_xlfn.IFS(AA1492="","",AA1492/I1492&gt;=2,I1492*2,AA1492/I1492&lt;2,AA1492)</f>
        <v/>
      </c>
      <c r="AC1492" s="310" t="str">
        <f t="shared" si="192"/>
        <v/>
      </c>
      <c r="AD1492" s="286"/>
      <c r="AE1492" s="305" t="str">
        <f t="shared" si="193"/>
        <v/>
      </c>
      <c r="AF1492" s="311">
        <f t="shared" si="194"/>
        <v>0</v>
      </c>
      <c r="AG1492" s="187"/>
      <c r="AH1492" s="188"/>
    </row>
    <row r="1493" spans="2:34" ht="13.8" outlineLevel="1" x14ac:dyDescent="0.25">
      <c r="B1493" s="1"/>
      <c r="C1493" s="1"/>
      <c r="D1493" s="1"/>
      <c r="E1493" s="2"/>
      <c r="F1493" s="1"/>
      <c r="G1493" s="2"/>
      <c r="H1493" s="286"/>
      <c r="I1493" s="287"/>
      <c r="J1493" s="288" t="str">
        <f t="shared" si="188"/>
        <v/>
      </c>
      <c r="K1493" s="288">
        <f t="shared" si="189"/>
        <v>0</v>
      </c>
      <c r="L1493" s="303"/>
      <c r="M1493" s="304"/>
      <c r="N1493" s="303"/>
      <c r="O1493" s="286"/>
      <c r="P1493" s="305" t="str">
        <f t="shared" si="190"/>
        <v/>
      </c>
      <c r="Q1493" s="304"/>
      <c r="R1493" s="303"/>
      <c r="S1493" s="286"/>
      <c r="T1493" s="305" t="str">
        <f t="shared" si="191"/>
        <v/>
      </c>
      <c r="U1493" s="306" t="str">
        <f t="shared" si="187"/>
        <v/>
      </c>
      <c r="V1493" s="289"/>
      <c r="W1493" s="303"/>
      <c r="X1493" s="286"/>
      <c r="Y1493" s="305" t="str">
        <f>+IF(AND(W1493&gt;0,V1493&lt;&gt;'Data Validation (ROP used only)'!$A$25),SUM(W1493:X1493),"")</f>
        <v/>
      </c>
      <c r="Z1493" s="307">
        <f>IF(OR(V1493='Data Validation (ROP used only)'!$A$25,ISBLANK(W1493),ISERROR(W1493/$I1493)),0,W1493/$I1493)</f>
        <v>0</v>
      </c>
      <c r="AA1493" s="308"/>
      <c r="AB1493" s="309" t="str" cm="1">
        <f t="array" ref="AB1493">_xlfn.IFS(AA1493="","",AA1493/I1493&gt;=2,I1493*2,AA1493/I1493&lt;2,AA1493)</f>
        <v/>
      </c>
      <c r="AC1493" s="310" t="str">
        <f t="shared" si="192"/>
        <v/>
      </c>
      <c r="AD1493" s="286"/>
      <c r="AE1493" s="305" t="str">
        <f t="shared" si="193"/>
        <v/>
      </c>
      <c r="AF1493" s="311">
        <f t="shared" si="194"/>
        <v>0</v>
      </c>
      <c r="AG1493" s="187"/>
      <c r="AH1493" s="188"/>
    </row>
    <row r="1494" spans="2:34" ht="13.8" outlineLevel="1" x14ac:dyDescent="0.25">
      <c r="B1494" s="1"/>
      <c r="C1494" s="1"/>
      <c r="D1494" s="1"/>
      <c r="E1494" s="2"/>
      <c r="F1494" s="1"/>
      <c r="G1494" s="2"/>
      <c r="H1494" s="286"/>
      <c r="I1494" s="287"/>
      <c r="J1494" s="288" t="str">
        <f t="shared" si="188"/>
        <v/>
      </c>
      <c r="K1494" s="288">
        <f t="shared" si="189"/>
        <v>0</v>
      </c>
      <c r="L1494" s="303"/>
      <c r="M1494" s="304"/>
      <c r="N1494" s="303"/>
      <c r="O1494" s="286"/>
      <c r="P1494" s="305" t="str">
        <f t="shared" si="190"/>
        <v/>
      </c>
      <c r="Q1494" s="304"/>
      <c r="R1494" s="303"/>
      <c r="S1494" s="286"/>
      <c r="T1494" s="305" t="str">
        <f t="shared" si="191"/>
        <v/>
      </c>
      <c r="U1494" s="306" t="str">
        <f t="shared" si="187"/>
        <v/>
      </c>
      <c r="V1494" s="289"/>
      <c r="W1494" s="303"/>
      <c r="X1494" s="286"/>
      <c r="Y1494" s="305" t="str">
        <f>+IF(AND(W1494&gt;0,V1494&lt;&gt;'Data Validation (ROP used only)'!$A$25),SUM(W1494:X1494),"")</f>
        <v/>
      </c>
      <c r="Z1494" s="307">
        <f>IF(OR(V1494='Data Validation (ROP used only)'!$A$25,ISBLANK(W1494),ISERROR(W1494/$I1494)),0,W1494/$I1494)</f>
        <v>0</v>
      </c>
      <c r="AA1494" s="308"/>
      <c r="AB1494" s="309" t="str" cm="1">
        <f t="array" ref="AB1494">_xlfn.IFS(AA1494="","",AA1494/I1494&gt;=2,I1494*2,AA1494/I1494&lt;2,AA1494)</f>
        <v/>
      </c>
      <c r="AC1494" s="310" t="str">
        <f t="shared" si="192"/>
        <v/>
      </c>
      <c r="AD1494" s="286"/>
      <c r="AE1494" s="305" t="str">
        <f t="shared" si="193"/>
        <v/>
      </c>
      <c r="AF1494" s="311">
        <f t="shared" si="194"/>
        <v>0</v>
      </c>
      <c r="AG1494" s="187"/>
      <c r="AH1494" s="188"/>
    </row>
    <row r="1495" spans="2:34" ht="13.8" outlineLevel="1" x14ac:dyDescent="0.25">
      <c r="B1495" s="1"/>
      <c r="C1495" s="1"/>
      <c r="D1495" s="1"/>
      <c r="E1495" s="2"/>
      <c r="F1495" s="1"/>
      <c r="G1495" s="2"/>
      <c r="H1495" s="286"/>
      <c r="I1495" s="287"/>
      <c r="J1495" s="288" t="str">
        <f t="shared" si="188"/>
        <v/>
      </c>
      <c r="K1495" s="288">
        <f t="shared" si="189"/>
        <v>0</v>
      </c>
      <c r="L1495" s="303"/>
      <c r="M1495" s="304"/>
      <c r="N1495" s="303"/>
      <c r="O1495" s="286"/>
      <c r="P1495" s="305" t="str">
        <f t="shared" si="190"/>
        <v/>
      </c>
      <c r="Q1495" s="304"/>
      <c r="R1495" s="303"/>
      <c r="S1495" s="286"/>
      <c r="T1495" s="305" t="str">
        <f t="shared" si="191"/>
        <v/>
      </c>
      <c r="U1495" s="306" t="str">
        <f t="shared" si="187"/>
        <v/>
      </c>
      <c r="V1495" s="289"/>
      <c r="W1495" s="303"/>
      <c r="X1495" s="286"/>
      <c r="Y1495" s="305" t="str">
        <f>+IF(AND(W1495&gt;0,V1495&lt;&gt;'Data Validation (ROP used only)'!$A$25),SUM(W1495:X1495),"")</f>
        <v/>
      </c>
      <c r="Z1495" s="307">
        <f>IF(OR(V1495='Data Validation (ROP used only)'!$A$25,ISBLANK(W1495),ISERROR(W1495/$I1495)),0,W1495/$I1495)</f>
        <v>0</v>
      </c>
      <c r="AA1495" s="308"/>
      <c r="AB1495" s="309" t="str" cm="1">
        <f t="array" ref="AB1495">_xlfn.IFS(AA1495="","",AA1495/I1495&gt;=2,I1495*2,AA1495/I1495&lt;2,AA1495)</f>
        <v/>
      </c>
      <c r="AC1495" s="310" t="str">
        <f t="shared" si="192"/>
        <v/>
      </c>
      <c r="AD1495" s="286"/>
      <c r="AE1495" s="305" t="str">
        <f t="shared" si="193"/>
        <v/>
      </c>
      <c r="AF1495" s="311">
        <f t="shared" si="194"/>
        <v>0</v>
      </c>
      <c r="AG1495" s="187"/>
      <c r="AH1495" s="188"/>
    </row>
    <row r="1496" spans="2:34" ht="13.8" outlineLevel="1" x14ac:dyDescent="0.25">
      <c r="B1496" s="1"/>
      <c r="C1496" s="1"/>
      <c r="D1496" s="1"/>
      <c r="E1496" s="2"/>
      <c r="F1496" s="1"/>
      <c r="G1496" s="2"/>
      <c r="H1496" s="286"/>
      <c r="I1496" s="287"/>
      <c r="J1496" s="288" t="str">
        <f t="shared" si="188"/>
        <v/>
      </c>
      <c r="K1496" s="288">
        <f t="shared" si="189"/>
        <v>0</v>
      </c>
      <c r="L1496" s="303"/>
      <c r="M1496" s="304"/>
      <c r="N1496" s="303"/>
      <c r="O1496" s="286"/>
      <c r="P1496" s="305" t="str">
        <f t="shared" si="190"/>
        <v/>
      </c>
      <c r="Q1496" s="304"/>
      <c r="R1496" s="303"/>
      <c r="S1496" s="286"/>
      <c r="T1496" s="305" t="str">
        <f t="shared" si="191"/>
        <v/>
      </c>
      <c r="U1496" s="306" t="str">
        <f t="shared" si="187"/>
        <v/>
      </c>
      <c r="V1496" s="289"/>
      <c r="W1496" s="303"/>
      <c r="X1496" s="286"/>
      <c r="Y1496" s="305" t="str">
        <f>+IF(AND(W1496&gt;0,V1496&lt;&gt;'Data Validation (ROP used only)'!$A$25),SUM(W1496:X1496),"")</f>
        <v/>
      </c>
      <c r="Z1496" s="307">
        <f>IF(OR(V1496='Data Validation (ROP used only)'!$A$25,ISBLANK(W1496),ISERROR(W1496/$I1496)),0,W1496/$I1496)</f>
        <v>0</v>
      </c>
      <c r="AA1496" s="308"/>
      <c r="AB1496" s="309" t="str" cm="1">
        <f t="array" ref="AB1496">_xlfn.IFS(AA1496="","",AA1496/I1496&gt;=2,I1496*2,AA1496/I1496&lt;2,AA1496)</f>
        <v/>
      </c>
      <c r="AC1496" s="310" t="str">
        <f t="shared" si="192"/>
        <v/>
      </c>
      <c r="AD1496" s="286"/>
      <c r="AE1496" s="305" t="str">
        <f t="shared" si="193"/>
        <v/>
      </c>
      <c r="AF1496" s="311">
        <f t="shared" si="194"/>
        <v>0</v>
      </c>
      <c r="AG1496" s="187"/>
      <c r="AH1496" s="188"/>
    </row>
    <row r="1497" spans="2:34" ht="13.8" outlineLevel="1" x14ac:dyDescent="0.25">
      <c r="B1497" s="1"/>
      <c r="C1497" s="1"/>
      <c r="D1497" s="1"/>
      <c r="E1497" s="2"/>
      <c r="F1497" s="1"/>
      <c r="G1497" s="2"/>
      <c r="H1497" s="286"/>
      <c r="I1497" s="287"/>
      <c r="J1497" s="288" t="str">
        <f t="shared" si="188"/>
        <v/>
      </c>
      <c r="K1497" s="288">
        <f t="shared" si="189"/>
        <v>0</v>
      </c>
      <c r="L1497" s="303"/>
      <c r="M1497" s="304"/>
      <c r="N1497" s="303"/>
      <c r="O1497" s="286"/>
      <c r="P1497" s="305" t="str">
        <f t="shared" si="190"/>
        <v/>
      </c>
      <c r="Q1497" s="304"/>
      <c r="R1497" s="303"/>
      <c r="S1497" s="286"/>
      <c r="T1497" s="305" t="str">
        <f t="shared" si="191"/>
        <v/>
      </c>
      <c r="U1497" s="306" t="str">
        <f t="shared" si="187"/>
        <v/>
      </c>
      <c r="V1497" s="289"/>
      <c r="W1497" s="303"/>
      <c r="X1497" s="286"/>
      <c r="Y1497" s="305" t="str">
        <f>+IF(AND(W1497&gt;0,V1497&lt;&gt;'Data Validation (ROP used only)'!$A$25),SUM(W1497:X1497),"")</f>
        <v/>
      </c>
      <c r="Z1497" s="307">
        <f>IF(OR(V1497='Data Validation (ROP used only)'!$A$25,ISBLANK(W1497),ISERROR(W1497/$I1497)),0,W1497/$I1497)</f>
        <v>0</v>
      </c>
      <c r="AA1497" s="308"/>
      <c r="AB1497" s="309" t="str" cm="1">
        <f t="array" ref="AB1497">_xlfn.IFS(AA1497="","",AA1497/I1497&gt;=2,I1497*2,AA1497/I1497&lt;2,AA1497)</f>
        <v/>
      </c>
      <c r="AC1497" s="310" t="str">
        <f t="shared" si="192"/>
        <v/>
      </c>
      <c r="AD1497" s="286"/>
      <c r="AE1497" s="305" t="str">
        <f t="shared" si="193"/>
        <v/>
      </c>
      <c r="AF1497" s="311">
        <f t="shared" si="194"/>
        <v>0</v>
      </c>
      <c r="AG1497" s="187"/>
      <c r="AH1497" s="188"/>
    </row>
    <row r="1498" spans="2:34" ht="13.8" outlineLevel="1" x14ac:dyDescent="0.25">
      <c r="B1498" s="1"/>
      <c r="C1498" s="1"/>
      <c r="D1498" s="1"/>
      <c r="E1498" s="2"/>
      <c r="F1498" s="1"/>
      <c r="G1498" s="2"/>
      <c r="H1498" s="286"/>
      <c r="I1498" s="287"/>
      <c r="J1498" s="288" t="str">
        <f t="shared" si="188"/>
        <v/>
      </c>
      <c r="K1498" s="288">
        <f t="shared" si="189"/>
        <v>0</v>
      </c>
      <c r="L1498" s="303"/>
      <c r="M1498" s="304"/>
      <c r="N1498" s="303"/>
      <c r="O1498" s="286"/>
      <c r="P1498" s="305" t="str">
        <f t="shared" si="190"/>
        <v/>
      </c>
      <c r="Q1498" s="304"/>
      <c r="R1498" s="303"/>
      <c r="S1498" s="286"/>
      <c r="T1498" s="305" t="str">
        <f t="shared" si="191"/>
        <v/>
      </c>
      <c r="U1498" s="306" t="str">
        <f t="shared" si="187"/>
        <v/>
      </c>
      <c r="V1498" s="289"/>
      <c r="W1498" s="303"/>
      <c r="X1498" s="286"/>
      <c r="Y1498" s="305" t="str">
        <f>+IF(AND(W1498&gt;0,V1498&lt;&gt;'Data Validation (ROP used only)'!$A$25),SUM(W1498:X1498),"")</f>
        <v/>
      </c>
      <c r="Z1498" s="307">
        <f>IF(OR(V1498='Data Validation (ROP used only)'!$A$25,ISBLANK(W1498),ISERROR(W1498/$I1498)),0,W1498/$I1498)</f>
        <v>0</v>
      </c>
      <c r="AA1498" s="308"/>
      <c r="AB1498" s="309" t="str" cm="1">
        <f t="array" ref="AB1498">_xlfn.IFS(AA1498="","",AA1498/I1498&gt;=2,I1498*2,AA1498/I1498&lt;2,AA1498)</f>
        <v/>
      </c>
      <c r="AC1498" s="310" t="str">
        <f t="shared" si="192"/>
        <v/>
      </c>
      <c r="AD1498" s="286"/>
      <c r="AE1498" s="305" t="str">
        <f t="shared" si="193"/>
        <v/>
      </c>
      <c r="AF1498" s="311">
        <f t="shared" si="194"/>
        <v>0</v>
      </c>
      <c r="AG1498" s="187"/>
      <c r="AH1498" s="188"/>
    </row>
    <row r="1499" spans="2:34" ht="13.8" outlineLevel="1" x14ac:dyDescent="0.25">
      <c r="B1499" s="1"/>
      <c r="C1499" s="1"/>
      <c r="D1499" s="1"/>
      <c r="E1499" s="2"/>
      <c r="F1499" s="1"/>
      <c r="G1499" s="2"/>
      <c r="H1499" s="286"/>
      <c r="I1499" s="287"/>
      <c r="J1499" s="288" t="str">
        <f t="shared" si="188"/>
        <v/>
      </c>
      <c r="K1499" s="288">
        <f t="shared" si="189"/>
        <v>0</v>
      </c>
      <c r="L1499" s="303"/>
      <c r="M1499" s="304"/>
      <c r="N1499" s="303"/>
      <c r="O1499" s="286"/>
      <c r="P1499" s="305" t="str">
        <f t="shared" si="190"/>
        <v/>
      </c>
      <c r="Q1499" s="304"/>
      <c r="R1499" s="303"/>
      <c r="S1499" s="286"/>
      <c r="T1499" s="305" t="str">
        <f t="shared" si="191"/>
        <v/>
      </c>
      <c r="U1499" s="306" t="str">
        <f t="shared" si="187"/>
        <v/>
      </c>
      <c r="V1499" s="289"/>
      <c r="W1499" s="303"/>
      <c r="X1499" s="286"/>
      <c r="Y1499" s="305" t="str">
        <f>+IF(AND(W1499&gt;0,V1499&lt;&gt;'Data Validation (ROP used only)'!$A$25),SUM(W1499:X1499),"")</f>
        <v/>
      </c>
      <c r="Z1499" s="307">
        <f>IF(OR(V1499='Data Validation (ROP used only)'!$A$25,ISBLANK(W1499),ISERROR(W1499/$I1499)),0,W1499/$I1499)</f>
        <v>0</v>
      </c>
      <c r="AA1499" s="308"/>
      <c r="AB1499" s="309" t="str" cm="1">
        <f t="array" ref="AB1499">_xlfn.IFS(AA1499="","",AA1499/I1499&gt;=2,I1499*2,AA1499/I1499&lt;2,AA1499)</f>
        <v/>
      </c>
      <c r="AC1499" s="310" t="str">
        <f t="shared" si="192"/>
        <v/>
      </c>
      <c r="AD1499" s="286"/>
      <c r="AE1499" s="305" t="str">
        <f t="shared" si="193"/>
        <v/>
      </c>
      <c r="AF1499" s="311">
        <f t="shared" si="194"/>
        <v>0</v>
      </c>
      <c r="AG1499" s="187"/>
      <c r="AH1499" s="188"/>
    </row>
    <row r="1500" spans="2:34" ht="13.8" outlineLevel="1" x14ac:dyDescent="0.25">
      <c r="B1500" s="1"/>
      <c r="C1500" s="1"/>
      <c r="D1500" s="1"/>
      <c r="E1500" s="2"/>
      <c r="F1500" s="1"/>
      <c r="G1500" s="2"/>
      <c r="H1500" s="286"/>
      <c r="I1500" s="287"/>
      <c r="J1500" s="288" t="str">
        <f t="shared" si="188"/>
        <v/>
      </c>
      <c r="K1500" s="288">
        <f t="shared" si="189"/>
        <v>0</v>
      </c>
      <c r="L1500" s="303"/>
      <c r="M1500" s="304"/>
      <c r="N1500" s="303"/>
      <c r="O1500" s="286"/>
      <c r="P1500" s="305" t="str">
        <f t="shared" si="190"/>
        <v/>
      </c>
      <c r="Q1500" s="304"/>
      <c r="R1500" s="303"/>
      <c r="S1500" s="286"/>
      <c r="T1500" s="305" t="str">
        <f t="shared" si="191"/>
        <v/>
      </c>
      <c r="U1500" s="306" t="str">
        <f t="shared" si="187"/>
        <v/>
      </c>
      <c r="V1500" s="289"/>
      <c r="W1500" s="303"/>
      <c r="X1500" s="286"/>
      <c r="Y1500" s="305" t="str">
        <f>+IF(AND(W1500&gt;0,V1500&lt;&gt;'Data Validation (ROP used only)'!$A$25),SUM(W1500:X1500),"")</f>
        <v/>
      </c>
      <c r="Z1500" s="307">
        <f>IF(OR(V1500='Data Validation (ROP used only)'!$A$25,ISBLANK(W1500),ISERROR(W1500/$I1500)),0,W1500/$I1500)</f>
        <v>0</v>
      </c>
      <c r="AA1500" s="308"/>
      <c r="AB1500" s="309" t="str" cm="1">
        <f t="array" ref="AB1500">_xlfn.IFS(AA1500="","",AA1500/I1500&gt;=2,I1500*2,AA1500/I1500&lt;2,AA1500)</f>
        <v/>
      </c>
      <c r="AC1500" s="310" t="str">
        <f t="shared" si="192"/>
        <v/>
      </c>
      <c r="AD1500" s="286"/>
      <c r="AE1500" s="305" t="str">
        <f t="shared" si="193"/>
        <v/>
      </c>
      <c r="AF1500" s="311">
        <f t="shared" si="194"/>
        <v>0</v>
      </c>
      <c r="AG1500" s="187"/>
      <c r="AH1500" s="188"/>
    </row>
    <row r="1501" spans="2:34" ht="13.8" outlineLevel="1" x14ac:dyDescent="0.25">
      <c r="B1501" s="1"/>
      <c r="C1501" s="1"/>
      <c r="D1501" s="1"/>
      <c r="E1501" s="2"/>
      <c r="F1501" s="1"/>
      <c r="G1501" s="2"/>
      <c r="H1501" s="286"/>
      <c r="I1501" s="287"/>
      <c r="J1501" s="288" t="str">
        <f t="shared" si="188"/>
        <v/>
      </c>
      <c r="K1501" s="288">
        <f t="shared" si="189"/>
        <v>0</v>
      </c>
      <c r="L1501" s="303"/>
      <c r="M1501" s="304"/>
      <c r="N1501" s="303"/>
      <c r="O1501" s="286"/>
      <c r="P1501" s="305" t="str">
        <f t="shared" si="190"/>
        <v/>
      </c>
      <c r="Q1501" s="304"/>
      <c r="R1501" s="303"/>
      <c r="S1501" s="286"/>
      <c r="T1501" s="305" t="str">
        <f t="shared" si="191"/>
        <v/>
      </c>
      <c r="U1501" s="306" t="str">
        <f t="shared" si="187"/>
        <v/>
      </c>
      <c r="V1501" s="289"/>
      <c r="W1501" s="303"/>
      <c r="X1501" s="286"/>
      <c r="Y1501" s="305" t="str">
        <f>+IF(AND(W1501&gt;0,V1501&lt;&gt;'Data Validation (ROP used only)'!$A$25),SUM(W1501:X1501),"")</f>
        <v/>
      </c>
      <c r="Z1501" s="307">
        <f>IF(OR(V1501='Data Validation (ROP used only)'!$A$25,ISBLANK(W1501),ISERROR(W1501/$I1501)),0,W1501/$I1501)</f>
        <v>0</v>
      </c>
      <c r="AA1501" s="308"/>
      <c r="AB1501" s="309" t="str" cm="1">
        <f t="array" ref="AB1501">_xlfn.IFS(AA1501="","",AA1501/I1501&gt;=2,I1501*2,AA1501/I1501&lt;2,AA1501)</f>
        <v/>
      </c>
      <c r="AC1501" s="310" t="str">
        <f t="shared" si="192"/>
        <v/>
      </c>
      <c r="AD1501" s="286"/>
      <c r="AE1501" s="305" t="str">
        <f t="shared" si="193"/>
        <v/>
      </c>
      <c r="AF1501" s="311">
        <f t="shared" si="194"/>
        <v>0</v>
      </c>
      <c r="AG1501" s="187"/>
      <c r="AH1501" s="188"/>
    </row>
    <row r="1502" spans="2:34" ht="13.8" outlineLevel="1" x14ac:dyDescent="0.25">
      <c r="B1502" s="1"/>
      <c r="C1502" s="1"/>
      <c r="D1502" s="1"/>
      <c r="E1502" s="2"/>
      <c r="F1502" s="1"/>
      <c r="G1502" s="2"/>
      <c r="H1502" s="286"/>
      <c r="I1502" s="287"/>
      <c r="J1502" s="288" t="str">
        <f t="shared" si="188"/>
        <v/>
      </c>
      <c r="K1502" s="288">
        <f t="shared" si="189"/>
        <v>0</v>
      </c>
      <c r="L1502" s="303"/>
      <c r="M1502" s="304"/>
      <c r="N1502" s="303"/>
      <c r="O1502" s="286"/>
      <c r="P1502" s="305" t="str">
        <f t="shared" si="190"/>
        <v/>
      </c>
      <c r="Q1502" s="304"/>
      <c r="R1502" s="303"/>
      <c r="S1502" s="286"/>
      <c r="T1502" s="305" t="str">
        <f t="shared" si="191"/>
        <v/>
      </c>
      <c r="U1502" s="306" t="str">
        <f t="shared" si="187"/>
        <v/>
      </c>
      <c r="V1502" s="289"/>
      <c r="W1502" s="303"/>
      <c r="X1502" s="286"/>
      <c r="Y1502" s="305" t="str">
        <f>+IF(AND(W1502&gt;0,V1502&lt;&gt;'Data Validation (ROP used only)'!$A$25),SUM(W1502:X1502),"")</f>
        <v/>
      </c>
      <c r="Z1502" s="307">
        <f>IF(OR(V1502='Data Validation (ROP used only)'!$A$25,ISBLANK(W1502),ISERROR(W1502/$I1502)),0,W1502/$I1502)</f>
        <v>0</v>
      </c>
      <c r="AA1502" s="308"/>
      <c r="AB1502" s="309" t="str" cm="1">
        <f t="array" ref="AB1502">_xlfn.IFS(AA1502="","",AA1502/I1502&gt;=2,I1502*2,AA1502/I1502&lt;2,AA1502)</f>
        <v/>
      </c>
      <c r="AC1502" s="310" t="str">
        <f t="shared" si="192"/>
        <v/>
      </c>
      <c r="AD1502" s="286"/>
      <c r="AE1502" s="305" t="str">
        <f t="shared" si="193"/>
        <v/>
      </c>
      <c r="AF1502" s="311">
        <f t="shared" si="194"/>
        <v>0</v>
      </c>
      <c r="AG1502" s="187"/>
      <c r="AH1502" s="188"/>
    </row>
    <row r="1503" spans="2:34" ht="13.8" outlineLevel="1" x14ac:dyDescent="0.25">
      <c r="B1503" s="1"/>
      <c r="C1503" s="1"/>
      <c r="D1503" s="1"/>
      <c r="E1503" s="2"/>
      <c r="F1503" s="1"/>
      <c r="G1503" s="2"/>
      <c r="H1503" s="286"/>
      <c r="I1503" s="287"/>
      <c r="J1503" s="288" t="str">
        <f t="shared" si="188"/>
        <v/>
      </c>
      <c r="K1503" s="288">
        <f t="shared" si="189"/>
        <v>0</v>
      </c>
      <c r="L1503" s="303"/>
      <c r="M1503" s="304"/>
      <c r="N1503" s="303"/>
      <c r="O1503" s="286"/>
      <c r="P1503" s="305" t="str">
        <f t="shared" si="190"/>
        <v/>
      </c>
      <c r="Q1503" s="304"/>
      <c r="R1503" s="303"/>
      <c r="S1503" s="286"/>
      <c r="T1503" s="305" t="str">
        <f t="shared" si="191"/>
        <v/>
      </c>
      <c r="U1503" s="306" t="str">
        <f t="shared" si="187"/>
        <v/>
      </c>
      <c r="V1503" s="289"/>
      <c r="W1503" s="303"/>
      <c r="X1503" s="286"/>
      <c r="Y1503" s="305" t="str">
        <f>+IF(AND(W1503&gt;0,V1503&lt;&gt;'Data Validation (ROP used only)'!$A$25),SUM(W1503:X1503),"")</f>
        <v/>
      </c>
      <c r="Z1503" s="307">
        <f>IF(OR(V1503='Data Validation (ROP used only)'!$A$25,ISBLANK(W1503),ISERROR(W1503/$I1503)),0,W1503/$I1503)</f>
        <v>0</v>
      </c>
      <c r="AA1503" s="308"/>
      <c r="AB1503" s="309" t="str" cm="1">
        <f t="array" ref="AB1503">_xlfn.IFS(AA1503="","",AA1503/I1503&gt;=2,I1503*2,AA1503/I1503&lt;2,AA1503)</f>
        <v/>
      </c>
      <c r="AC1503" s="310" t="str">
        <f t="shared" si="192"/>
        <v/>
      </c>
      <c r="AD1503" s="286"/>
      <c r="AE1503" s="305" t="str">
        <f t="shared" si="193"/>
        <v/>
      </c>
      <c r="AF1503" s="311">
        <f t="shared" si="194"/>
        <v>0</v>
      </c>
      <c r="AG1503" s="187"/>
      <c r="AH1503" s="188"/>
    </row>
    <row r="1504" spans="2:34" ht="13.8" outlineLevel="1" x14ac:dyDescent="0.25">
      <c r="B1504" s="1"/>
      <c r="C1504" s="1"/>
      <c r="D1504" s="1"/>
      <c r="E1504" s="2"/>
      <c r="F1504" s="1"/>
      <c r="G1504" s="2"/>
      <c r="H1504" s="286"/>
      <c r="I1504" s="287"/>
      <c r="J1504" s="288" t="str">
        <f t="shared" si="188"/>
        <v/>
      </c>
      <c r="K1504" s="288">
        <f t="shared" si="189"/>
        <v>0</v>
      </c>
      <c r="L1504" s="303"/>
      <c r="M1504" s="304"/>
      <c r="N1504" s="303"/>
      <c r="O1504" s="286"/>
      <c r="P1504" s="305" t="str">
        <f t="shared" si="190"/>
        <v/>
      </c>
      <c r="Q1504" s="304"/>
      <c r="R1504" s="303"/>
      <c r="S1504" s="286"/>
      <c r="T1504" s="305" t="str">
        <f t="shared" si="191"/>
        <v/>
      </c>
      <c r="U1504" s="306" t="str">
        <f t="shared" si="187"/>
        <v/>
      </c>
      <c r="V1504" s="289"/>
      <c r="W1504" s="303"/>
      <c r="X1504" s="286"/>
      <c r="Y1504" s="305" t="str">
        <f>+IF(AND(W1504&gt;0,V1504&lt;&gt;'Data Validation (ROP used only)'!$A$25),SUM(W1504:X1504),"")</f>
        <v/>
      </c>
      <c r="Z1504" s="307">
        <f>IF(OR(V1504='Data Validation (ROP used only)'!$A$25,ISBLANK(W1504),ISERROR(W1504/$I1504)),0,W1504/$I1504)</f>
        <v>0</v>
      </c>
      <c r="AA1504" s="308"/>
      <c r="AB1504" s="309" t="str" cm="1">
        <f t="array" ref="AB1504">_xlfn.IFS(AA1504="","",AA1504/I1504&gt;=2,I1504*2,AA1504/I1504&lt;2,AA1504)</f>
        <v/>
      </c>
      <c r="AC1504" s="310" t="str">
        <f t="shared" si="192"/>
        <v/>
      </c>
      <c r="AD1504" s="286"/>
      <c r="AE1504" s="305" t="str">
        <f t="shared" si="193"/>
        <v/>
      </c>
      <c r="AF1504" s="311">
        <f t="shared" si="194"/>
        <v>0</v>
      </c>
      <c r="AG1504" s="187"/>
      <c r="AH1504" s="188"/>
    </row>
    <row r="1505" spans="2:34" ht="13.8" outlineLevel="1" x14ac:dyDescent="0.25">
      <c r="B1505" s="1"/>
      <c r="C1505" s="1"/>
      <c r="D1505" s="1"/>
      <c r="E1505" s="2"/>
      <c r="F1505" s="1"/>
      <c r="G1505" s="2"/>
      <c r="H1505" s="286"/>
      <c r="I1505" s="287"/>
      <c r="J1505" s="288" t="str">
        <f t="shared" si="188"/>
        <v/>
      </c>
      <c r="K1505" s="288">
        <f t="shared" si="189"/>
        <v>0</v>
      </c>
      <c r="L1505" s="303"/>
      <c r="M1505" s="304"/>
      <c r="N1505" s="303"/>
      <c r="O1505" s="286"/>
      <c r="P1505" s="305" t="str">
        <f t="shared" si="190"/>
        <v/>
      </c>
      <c r="Q1505" s="304"/>
      <c r="R1505" s="303"/>
      <c r="S1505" s="286"/>
      <c r="T1505" s="305" t="str">
        <f t="shared" si="191"/>
        <v/>
      </c>
      <c r="U1505" s="306" t="str">
        <f t="shared" si="187"/>
        <v/>
      </c>
      <c r="V1505" s="289"/>
      <c r="W1505" s="303"/>
      <c r="X1505" s="286"/>
      <c r="Y1505" s="305" t="str">
        <f>+IF(AND(W1505&gt;0,V1505&lt;&gt;'Data Validation (ROP used only)'!$A$25),SUM(W1505:X1505),"")</f>
        <v/>
      </c>
      <c r="Z1505" s="307">
        <f>IF(OR(V1505='Data Validation (ROP used only)'!$A$25,ISBLANK(W1505),ISERROR(W1505/$I1505)),0,W1505/$I1505)</f>
        <v>0</v>
      </c>
      <c r="AA1505" s="308"/>
      <c r="AB1505" s="309" t="str" cm="1">
        <f t="array" ref="AB1505">_xlfn.IFS(AA1505="","",AA1505/I1505&gt;=2,I1505*2,AA1505/I1505&lt;2,AA1505)</f>
        <v/>
      </c>
      <c r="AC1505" s="310" t="str">
        <f t="shared" si="192"/>
        <v/>
      </c>
      <c r="AD1505" s="286"/>
      <c r="AE1505" s="305" t="str">
        <f t="shared" si="193"/>
        <v/>
      </c>
      <c r="AF1505" s="311">
        <f t="shared" si="194"/>
        <v>0</v>
      </c>
      <c r="AG1505" s="187"/>
      <c r="AH1505" s="188"/>
    </row>
    <row r="1506" spans="2:34" ht="13.8" outlineLevel="1" x14ac:dyDescent="0.25">
      <c r="B1506" s="1"/>
      <c r="C1506" s="1"/>
      <c r="D1506" s="1"/>
      <c r="E1506" s="2"/>
      <c r="F1506" s="1"/>
      <c r="G1506" s="2"/>
      <c r="H1506" s="286"/>
      <c r="I1506" s="287"/>
      <c r="J1506" s="288" t="str">
        <f t="shared" si="188"/>
        <v/>
      </c>
      <c r="K1506" s="288">
        <f t="shared" si="189"/>
        <v>0</v>
      </c>
      <c r="L1506" s="303"/>
      <c r="M1506" s="304"/>
      <c r="N1506" s="303"/>
      <c r="O1506" s="286"/>
      <c r="P1506" s="305" t="str">
        <f t="shared" si="190"/>
        <v/>
      </c>
      <c r="Q1506" s="304"/>
      <c r="R1506" s="303"/>
      <c r="S1506" s="286"/>
      <c r="T1506" s="305" t="str">
        <f t="shared" si="191"/>
        <v/>
      </c>
      <c r="U1506" s="306" t="str">
        <f t="shared" si="187"/>
        <v/>
      </c>
      <c r="V1506" s="289"/>
      <c r="W1506" s="303"/>
      <c r="X1506" s="286"/>
      <c r="Y1506" s="305" t="str">
        <f>+IF(AND(W1506&gt;0,V1506&lt;&gt;'Data Validation (ROP used only)'!$A$25),SUM(W1506:X1506),"")</f>
        <v/>
      </c>
      <c r="Z1506" s="307">
        <f>IF(OR(V1506='Data Validation (ROP used only)'!$A$25,ISBLANK(W1506),ISERROR(W1506/$I1506)),0,W1506/$I1506)</f>
        <v>0</v>
      </c>
      <c r="AA1506" s="308"/>
      <c r="AB1506" s="309" t="str" cm="1">
        <f t="array" ref="AB1506">_xlfn.IFS(AA1506="","",AA1506/I1506&gt;=2,I1506*2,AA1506/I1506&lt;2,AA1506)</f>
        <v/>
      </c>
      <c r="AC1506" s="310" t="str">
        <f t="shared" si="192"/>
        <v/>
      </c>
      <c r="AD1506" s="286"/>
      <c r="AE1506" s="305" t="str">
        <f t="shared" si="193"/>
        <v/>
      </c>
      <c r="AF1506" s="311">
        <f t="shared" si="194"/>
        <v>0</v>
      </c>
      <c r="AG1506" s="187"/>
      <c r="AH1506" s="188"/>
    </row>
    <row r="1507" spans="2:34" ht="13.8" outlineLevel="1" x14ac:dyDescent="0.25">
      <c r="B1507" s="1"/>
      <c r="C1507" s="1"/>
      <c r="D1507" s="1"/>
      <c r="E1507" s="2"/>
      <c r="F1507" s="1"/>
      <c r="G1507" s="2"/>
      <c r="H1507" s="286"/>
      <c r="I1507" s="287"/>
      <c r="J1507" s="288" t="str">
        <f t="shared" si="188"/>
        <v/>
      </c>
      <c r="K1507" s="288">
        <f t="shared" si="189"/>
        <v>0</v>
      </c>
      <c r="L1507" s="303"/>
      <c r="M1507" s="304"/>
      <c r="N1507" s="303"/>
      <c r="O1507" s="286"/>
      <c r="P1507" s="305" t="str">
        <f t="shared" si="190"/>
        <v/>
      </c>
      <c r="Q1507" s="304"/>
      <c r="R1507" s="303"/>
      <c r="S1507" s="286"/>
      <c r="T1507" s="305" t="str">
        <f t="shared" si="191"/>
        <v/>
      </c>
      <c r="U1507" s="306" t="str">
        <f t="shared" si="187"/>
        <v/>
      </c>
      <c r="V1507" s="289"/>
      <c r="W1507" s="303"/>
      <c r="X1507" s="286"/>
      <c r="Y1507" s="305" t="str">
        <f>+IF(AND(W1507&gt;0,V1507&lt;&gt;'Data Validation (ROP used only)'!$A$25),SUM(W1507:X1507),"")</f>
        <v/>
      </c>
      <c r="Z1507" s="307">
        <f>IF(OR(V1507='Data Validation (ROP used only)'!$A$25,ISBLANK(W1507),ISERROR(W1507/$I1507)),0,W1507/$I1507)</f>
        <v>0</v>
      </c>
      <c r="AA1507" s="308"/>
      <c r="AB1507" s="309" t="str" cm="1">
        <f t="array" ref="AB1507">_xlfn.IFS(AA1507="","",AA1507/I1507&gt;=2,I1507*2,AA1507/I1507&lt;2,AA1507)</f>
        <v/>
      </c>
      <c r="AC1507" s="310" t="str">
        <f t="shared" si="192"/>
        <v/>
      </c>
      <c r="AD1507" s="286"/>
      <c r="AE1507" s="305" t="str">
        <f t="shared" si="193"/>
        <v/>
      </c>
      <c r="AF1507" s="311">
        <f t="shared" si="194"/>
        <v>0</v>
      </c>
      <c r="AG1507" s="187"/>
      <c r="AH1507" s="188"/>
    </row>
    <row r="1508" spans="2:34" ht="13.8" outlineLevel="1" x14ac:dyDescent="0.25">
      <c r="B1508" s="1"/>
      <c r="C1508" s="1"/>
      <c r="D1508" s="1"/>
      <c r="E1508" s="2"/>
      <c r="F1508" s="1"/>
      <c r="G1508" s="2"/>
      <c r="H1508" s="286"/>
      <c r="I1508" s="287"/>
      <c r="J1508" s="288" t="str">
        <f t="shared" si="188"/>
        <v/>
      </c>
      <c r="K1508" s="288">
        <f t="shared" si="189"/>
        <v>0</v>
      </c>
      <c r="L1508" s="303"/>
      <c r="M1508" s="304"/>
      <c r="N1508" s="303"/>
      <c r="O1508" s="286"/>
      <c r="P1508" s="305" t="str">
        <f t="shared" si="190"/>
        <v/>
      </c>
      <c r="Q1508" s="304"/>
      <c r="R1508" s="303"/>
      <c r="S1508" s="286"/>
      <c r="T1508" s="305" t="str">
        <f t="shared" si="191"/>
        <v/>
      </c>
      <c r="U1508" s="306" t="str">
        <f t="shared" si="187"/>
        <v/>
      </c>
      <c r="V1508" s="289"/>
      <c r="W1508" s="303"/>
      <c r="X1508" s="286"/>
      <c r="Y1508" s="305" t="str">
        <f>+IF(AND(W1508&gt;0,V1508&lt;&gt;'Data Validation (ROP used only)'!$A$25),SUM(W1508:X1508),"")</f>
        <v/>
      </c>
      <c r="Z1508" s="307">
        <f>IF(OR(V1508='Data Validation (ROP used only)'!$A$25,ISBLANK(W1508),ISERROR(W1508/$I1508)),0,W1508/$I1508)</f>
        <v>0</v>
      </c>
      <c r="AA1508" s="308"/>
      <c r="AB1508" s="309" t="str" cm="1">
        <f t="array" ref="AB1508">_xlfn.IFS(AA1508="","",AA1508/I1508&gt;=2,I1508*2,AA1508/I1508&lt;2,AA1508)</f>
        <v/>
      </c>
      <c r="AC1508" s="310" t="str">
        <f t="shared" si="192"/>
        <v/>
      </c>
      <c r="AD1508" s="286"/>
      <c r="AE1508" s="305" t="str">
        <f t="shared" si="193"/>
        <v/>
      </c>
      <c r="AF1508" s="311">
        <f t="shared" si="194"/>
        <v>0</v>
      </c>
      <c r="AG1508" s="187"/>
      <c r="AH1508" s="188"/>
    </row>
    <row r="1509" spans="2:34" ht="13.8" outlineLevel="1" x14ac:dyDescent="0.25">
      <c r="B1509" s="1"/>
      <c r="C1509" s="1"/>
      <c r="D1509" s="1"/>
      <c r="E1509" s="2"/>
      <c r="F1509" s="1"/>
      <c r="G1509" s="2"/>
      <c r="H1509" s="286"/>
      <c r="I1509" s="287"/>
      <c r="J1509" s="288" t="str">
        <f t="shared" si="188"/>
        <v/>
      </c>
      <c r="K1509" s="288">
        <f t="shared" si="189"/>
        <v>0</v>
      </c>
      <c r="L1509" s="303"/>
      <c r="M1509" s="304"/>
      <c r="N1509" s="303"/>
      <c r="O1509" s="286"/>
      <c r="P1509" s="305" t="str">
        <f t="shared" si="190"/>
        <v/>
      </c>
      <c r="Q1509" s="304"/>
      <c r="R1509" s="303"/>
      <c r="S1509" s="286"/>
      <c r="T1509" s="305" t="str">
        <f t="shared" si="191"/>
        <v/>
      </c>
      <c r="U1509" s="306" t="str">
        <f t="shared" si="187"/>
        <v/>
      </c>
      <c r="V1509" s="289"/>
      <c r="W1509" s="303"/>
      <c r="X1509" s="286"/>
      <c r="Y1509" s="305" t="str">
        <f>+IF(AND(W1509&gt;0,V1509&lt;&gt;'Data Validation (ROP used only)'!$A$25),SUM(W1509:X1509),"")</f>
        <v/>
      </c>
      <c r="Z1509" s="307">
        <f>IF(OR(V1509='Data Validation (ROP used only)'!$A$25,ISBLANK(W1509),ISERROR(W1509/$I1509)),0,W1509/$I1509)</f>
        <v>0</v>
      </c>
      <c r="AA1509" s="308"/>
      <c r="AB1509" s="309" t="str" cm="1">
        <f t="array" ref="AB1509">_xlfn.IFS(AA1509="","",AA1509/I1509&gt;=2,I1509*2,AA1509/I1509&lt;2,AA1509)</f>
        <v/>
      </c>
      <c r="AC1509" s="310" t="str">
        <f t="shared" si="192"/>
        <v/>
      </c>
      <c r="AD1509" s="286"/>
      <c r="AE1509" s="305" t="str">
        <f t="shared" si="193"/>
        <v/>
      </c>
      <c r="AF1509" s="311">
        <f t="shared" si="194"/>
        <v>0</v>
      </c>
      <c r="AG1509" s="187"/>
      <c r="AH1509" s="188"/>
    </row>
    <row r="1510" spans="2:34" ht="13.8" outlineLevel="1" x14ac:dyDescent="0.25">
      <c r="B1510" s="1"/>
      <c r="C1510" s="1"/>
      <c r="D1510" s="1"/>
      <c r="E1510" s="2"/>
      <c r="F1510" s="1"/>
      <c r="G1510" s="2"/>
      <c r="H1510" s="286"/>
      <c r="I1510" s="287"/>
      <c r="J1510" s="288" t="str">
        <f t="shared" si="188"/>
        <v/>
      </c>
      <c r="K1510" s="288">
        <f t="shared" si="189"/>
        <v>0</v>
      </c>
      <c r="L1510" s="303"/>
      <c r="M1510" s="304"/>
      <c r="N1510" s="303"/>
      <c r="O1510" s="286"/>
      <c r="P1510" s="305" t="str">
        <f t="shared" si="190"/>
        <v/>
      </c>
      <c r="Q1510" s="304"/>
      <c r="R1510" s="303"/>
      <c r="S1510" s="286"/>
      <c r="T1510" s="305" t="str">
        <f t="shared" si="191"/>
        <v/>
      </c>
      <c r="U1510" s="306" t="str">
        <f t="shared" si="187"/>
        <v/>
      </c>
      <c r="V1510" s="289"/>
      <c r="W1510" s="303"/>
      <c r="X1510" s="286"/>
      <c r="Y1510" s="305" t="str">
        <f>+IF(AND(W1510&gt;0,V1510&lt;&gt;'Data Validation (ROP used only)'!$A$25),SUM(W1510:X1510),"")</f>
        <v/>
      </c>
      <c r="Z1510" s="307">
        <f>IF(OR(V1510='Data Validation (ROP used only)'!$A$25,ISBLANK(W1510),ISERROR(W1510/$I1510)),0,W1510/$I1510)</f>
        <v>0</v>
      </c>
      <c r="AA1510" s="308"/>
      <c r="AB1510" s="309" t="str" cm="1">
        <f t="array" ref="AB1510">_xlfn.IFS(AA1510="","",AA1510/I1510&gt;=2,I1510*2,AA1510/I1510&lt;2,AA1510)</f>
        <v/>
      </c>
      <c r="AC1510" s="310" t="str">
        <f t="shared" si="192"/>
        <v/>
      </c>
      <c r="AD1510" s="286"/>
      <c r="AE1510" s="305" t="str">
        <f t="shared" si="193"/>
        <v/>
      </c>
      <c r="AF1510" s="311">
        <f t="shared" si="194"/>
        <v>0</v>
      </c>
      <c r="AG1510" s="187"/>
      <c r="AH1510" s="188"/>
    </row>
    <row r="1511" spans="2:34" ht="13.8" outlineLevel="1" x14ac:dyDescent="0.25">
      <c r="B1511" s="1"/>
      <c r="C1511" s="1"/>
      <c r="D1511" s="1"/>
      <c r="E1511" s="2"/>
      <c r="F1511" s="1"/>
      <c r="G1511" s="2"/>
      <c r="H1511" s="286"/>
      <c r="I1511" s="287"/>
      <c r="J1511" s="288" t="str">
        <f t="shared" si="188"/>
        <v/>
      </c>
      <c r="K1511" s="288">
        <f t="shared" si="189"/>
        <v>0</v>
      </c>
      <c r="L1511" s="303"/>
      <c r="M1511" s="304"/>
      <c r="N1511" s="303"/>
      <c r="O1511" s="286"/>
      <c r="P1511" s="305" t="str">
        <f t="shared" si="190"/>
        <v/>
      </c>
      <c r="Q1511" s="304"/>
      <c r="R1511" s="303"/>
      <c r="S1511" s="286"/>
      <c r="T1511" s="305" t="str">
        <f t="shared" si="191"/>
        <v/>
      </c>
      <c r="U1511" s="306" t="str">
        <f t="shared" si="187"/>
        <v/>
      </c>
      <c r="V1511" s="289"/>
      <c r="W1511" s="303"/>
      <c r="X1511" s="286"/>
      <c r="Y1511" s="305" t="str">
        <f>+IF(AND(W1511&gt;0,V1511&lt;&gt;'Data Validation (ROP used only)'!$A$25),SUM(W1511:X1511),"")</f>
        <v/>
      </c>
      <c r="Z1511" s="307">
        <f>IF(OR(V1511='Data Validation (ROP used only)'!$A$25,ISBLANK(W1511),ISERROR(W1511/$I1511)),0,W1511/$I1511)</f>
        <v>0</v>
      </c>
      <c r="AA1511" s="308"/>
      <c r="AB1511" s="309" t="str" cm="1">
        <f t="array" ref="AB1511">_xlfn.IFS(AA1511="","",AA1511/I1511&gt;=2,I1511*2,AA1511/I1511&lt;2,AA1511)</f>
        <v/>
      </c>
      <c r="AC1511" s="310" t="str">
        <f t="shared" si="192"/>
        <v/>
      </c>
      <c r="AD1511" s="286"/>
      <c r="AE1511" s="305" t="str">
        <f t="shared" si="193"/>
        <v/>
      </c>
      <c r="AF1511" s="311">
        <f t="shared" si="194"/>
        <v>0</v>
      </c>
      <c r="AG1511" s="187"/>
      <c r="AH1511" s="188"/>
    </row>
    <row r="1512" spans="2:34" ht="13.8" outlineLevel="1" x14ac:dyDescent="0.25">
      <c r="B1512" s="1"/>
      <c r="C1512" s="1"/>
      <c r="D1512" s="1"/>
      <c r="E1512" s="2"/>
      <c r="F1512" s="1"/>
      <c r="G1512" s="2"/>
      <c r="H1512" s="286"/>
      <c r="I1512" s="287"/>
      <c r="J1512" s="288" t="str">
        <f t="shared" si="188"/>
        <v/>
      </c>
      <c r="K1512" s="288">
        <f t="shared" si="189"/>
        <v>0</v>
      </c>
      <c r="L1512" s="303"/>
      <c r="M1512" s="304"/>
      <c r="N1512" s="303"/>
      <c r="O1512" s="286"/>
      <c r="P1512" s="305" t="str">
        <f t="shared" si="190"/>
        <v/>
      </c>
      <c r="Q1512" s="304"/>
      <c r="R1512" s="303"/>
      <c r="S1512" s="286"/>
      <c r="T1512" s="305" t="str">
        <f t="shared" si="191"/>
        <v/>
      </c>
      <c r="U1512" s="306" t="str">
        <f t="shared" si="187"/>
        <v/>
      </c>
      <c r="V1512" s="289"/>
      <c r="W1512" s="303"/>
      <c r="X1512" s="286"/>
      <c r="Y1512" s="305" t="str">
        <f>+IF(AND(W1512&gt;0,V1512&lt;&gt;'Data Validation (ROP used only)'!$A$25),SUM(W1512:X1512),"")</f>
        <v/>
      </c>
      <c r="Z1512" s="307">
        <f>IF(OR(V1512='Data Validation (ROP used only)'!$A$25,ISBLANK(W1512),ISERROR(W1512/$I1512)),0,W1512/$I1512)</f>
        <v>0</v>
      </c>
      <c r="AA1512" s="308"/>
      <c r="AB1512" s="309" t="str" cm="1">
        <f t="array" ref="AB1512">_xlfn.IFS(AA1512="","",AA1512/I1512&gt;=2,I1512*2,AA1512/I1512&lt;2,AA1512)</f>
        <v/>
      </c>
      <c r="AC1512" s="310" t="str">
        <f t="shared" si="192"/>
        <v/>
      </c>
      <c r="AD1512" s="286"/>
      <c r="AE1512" s="305" t="str">
        <f t="shared" si="193"/>
        <v/>
      </c>
      <c r="AF1512" s="311">
        <f t="shared" si="194"/>
        <v>0</v>
      </c>
      <c r="AG1512" s="187"/>
      <c r="AH1512" s="188"/>
    </row>
    <row r="1513" spans="2:34" ht="13.8" outlineLevel="1" x14ac:dyDescent="0.25">
      <c r="B1513" s="1"/>
      <c r="C1513" s="1"/>
      <c r="D1513" s="1"/>
      <c r="E1513" s="2"/>
      <c r="F1513" s="1"/>
      <c r="G1513" s="2"/>
      <c r="H1513" s="286"/>
      <c r="I1513" s="287"/>
      <c r="J1513" s="288" t="str">
        <f t="shared" si="188"/>
        <v/>
      </c>
      <c r="K1513" s="288">
        <f t="shared" si="189"/>
        <v>0</v>
      </c>
      <c r="L1513" s="303"/>
      <c r="M1513" s="304"/>
      <c r="N1513" s="303"/>
      <c r="O1513" s="286"/>
      <c r="P1513" s="305" t="str">
        <f t="shared" si="190"/>
        <v/>
      </c>
      <c r="Q1513" s="304"/>
      <c r="R1513" s="303"/>
      <c r="S1513" s="286"/>
      <c r="T1513" s="305" t="str">
        <f t="shared" si="191"/>
        <v/>
      </c>
      <c r="U1513" s="306" t="str">
        <f t="shared" si="187"/>
        <v/>
      </c>
      <c r="V1513" s="289"/>
      <c r="W1513" s="303"/>
      <c r="X1513" s="286"/>
      <c r="Y1513" s="305" t="str">
        <f>+IF(AND(W1513&gt;0,V1513&lt;&gt;'Data Validation (ROP used only)'!$A$25),SUM(W1513:X1513),"")</f>
        <v/>
      </c>
      <c r="Z1513" s="307">
        <f>IF(OR(V1513='Data Validation (ROP used only)'!$A$25,ISBLANK(W1513),ISERROR(W1513/$I1513)),0,W1513/$I1513)</f>
        <v>0</v>
      </c>
      <c r="AA1513" s="308"/>
      <c r="AB1513" s="309" t="str" cm="1">
        <f t="array" ref="AB1513">_xlfn.IFS(AA1513="","",AA1513/I1513&gt;=2,I1513*2,AA1513/I1513&lt;2,AA1513)</f>
        <v/>
      </c>
      <c r="AC1513" s="310" t="str">
        <f t="shared" si="192"/>
        <v/>
      </c>
      <c r="AD1513" s="286"/>
      <c r="AE1513" s="305" t="str">
        <f t="shared" si="193"/>
        <v/>
      </c>
      <c r="AF1513" s="311">
        <f t="shared" si="194"/>
        <v>0</v>
      </c>
      <c r="AG1513" s="187"/>
      <c r="AH1513" s="188"/>
    </row>
    <row r="1514" spans="2:34" ht="13.8" outlineLevel="1" x14ac:dyDescent="0.25">
      <c r="B1514" s="1"/>
      <c r="C1514" s="1"/>
      <c r="D1514" s="1"/>
      <c r="E1514" s="2"/>
      <c r="F1514" s="1"/>
      <c r="G1514" s="2"/>
      <c r="H1514" s="286"/>
      <c r="I1514" s="287"/>
      <c r="J1514" s="288" t="str">
        <f t="shared" si="188"/>
        <v/>
      </c>
      <c r="K1514" s="288">
        <f t="shared" si="189"/>
        <v>0</v>
      </c>
      <c r="L1514" s="303"/>
      <c r="M1514" s="304"/>
      <c r="N1514" s="303"/>
      <c r="O1514" s="286"/>
      <c r="P1514" s="305" t="str">
        <f t="shared" si="190"/>
        <v/>
      </c>
      <c r="Q1514" s="304"/>
      <c r="R1514" s="303"/>
      <c r="S1514" s="286"/>
      <c r="T1514" s="305" t="str">
        <f t="shared" si="191"/>
        <v/>
      </c>
      <c r="U1514" s="306" t="str">
        <f t="shared" si="187"/>
        <v/>
      </c>
      <c r="V1514" s="289"/>
      <c r="W1514" s="303"/>
      <c r="X1514" s="286"/>
      <c r="Y1514" s="305" t="str">
        <f>+IF(AND(W1514&gt;0,V1514&lt;&gt;'Data Validation (ROP used only)'!$A$25),SUM(W1514:X1514),"")</f>
        <v/>
      </c>
      <c r="Z1514" s="307">
        <f>IF(OR(V1514='Data Validation (ROP used only)'!$A$25,ISBLANK(W1514),ISERROR(W1514/$I1514)),0,W1514/$I1514)</f>
        <v>0</v>
      </c>
      <c r="AA1514" s="308"/>
      <c r="AB1514" s="309" t="str" cm="1">
        <f t="array" ref="AB1514">_xlfn.IFS(AA1514="","",AA1514/I1514&gt;=2,I1514*2,AA1514/I1514&lt;2,AA1514)</f>
        <v/>
      </c>
      <c r="AC1514" s="310" t="str">
        <f t="shared" si="192"/>
        <v/>
      </c>
      <c r="AD1514" s="286"/>
      <c r="AE1514" s="305" t="str">
        <f t="shared" si="193"/>
        <v/>
      </c>
      <c r="AF1514" s="311">
        <f t="shared" si="194"/>
        <v>0</v>
      </c>
      <c r="AG1514" s="187"/>
      <c r="AH1514" s="188"/>
    </row>
    <row r="1515" spans="2:34" ht="13.8" outlineLevel="1" x14ac:dyDescent="0.25">
      <c r="B1515" s="1"/>
      <c r="C1515" s="1"/>
      <c r="D1515" s="1"/>
      <c r="E1515" s="2"/>
      <c r="F1515" s="1"/>
      <c r="G1515" s="2"/>
      <c r="H1515" s="286"/>
      <c r="I1515" s="287"/>
      <c r="J1515" s="288" t="str">
        <f t="shared" si="188"/>
        <v/>
      </c>
      <c r="K1515" s="288">
        <f t="shared" si="189"/>
        <v>0</v>
      </c>
      <c r="L1515" s="303"/>
      <c r="M1515" s="304"/>
      <c r="N1515" s="303"/>
      <c r="O1515" s="286"/>
      <c r="P1515" s="305" t="str">
        <f t="shared" si="190"/>
        <v/>
      </c>
      <c r="Q1515" s="304"/>
      <c r="R1515" s="303"/>
      <c r="S1515" s="286"/>
      <c r="T1515" s="305" t="str">
        <f t="shared" si="191"/>
        <v/>
      </c>
      <c r="U1515" s="306" t="str">
        <f t="shared" si="187"/>
        <v/>
      </c>
      <c r="V1515" s="289"/>
      <c r="W1515" s="303"/>
      <c r="X1515" s="286"/>
      <c r="Y1515" s="305" t="str">
        <f>+IF(AND(W1515&gt;0,V1515&lt;&gt;'Data Validation (ROP used only)'!$A$25),SUM(W1515:X1515),"")</f>
        <v/>
      </c>
      <c r="Z1515" s="307">
        <f>IF(OR(V1515='Data Validation (ROP used only)'!$A$25,ISBLANK(W1515),ISERROR(W1515/$I1515)),0,W1515/$I1515)</f>
        <v>0</v>
      </c>
      <c r="AA1515" s="308"/>
      <c r="AB1515" s="309" t="str" cm="1">
        <f t="array" ref="AB1515">_xlfn.IFS(AA1515="","",AA1515/I1515&gt;=2,I1515*2,AA1515/I1515&lt;2,AA1515)</f>
        <v/>
      </c>
      <c r="AC1515" s="310" t="str">
        <f t="shared" si="192"/>
        <v/>
      </c>
      <c r="AD1515" s="286"/>
      <c r="AE1515" s="305" t="str">
        <f t="shared" si="193"/>
        <v/>
      </c>
      <c r="AF1515" s="311">
        <f t="shared" si="194"/>
        <v>0</v>
      </c>
      <c r="AG1515" s="187"/>
      <c r="AH1515" s="188"/>
    </row>
    <row r="1516" spans="2:34" ht="13.8" outlineLevel="1" x14ac:dyDescent="0.25">
      <c r="B1516" s="1"/>
      <c r="C1516" s="1"/>
      <c r="D1516" s="1"/>
      <c r="E1516" s="2"/>
      <c r="F1516" s="1"/>
      <c r="G1516" s="2"/>
      <c r="H1516" s="286"/>
      <c r="I1516" s="287"/>
      <c r="J1516" s="288" t="str">
        <f t="shared" si="188"/>
        <v/>
      </c>
      <c r="K1516" s="288">
        <f t="shared" si="189"/>
        <v>0</v>
      </c>
      <c r="L1516" s="303"/>
      <c r="M1516" s="304"/>
      <c r="N1516" s="303"/>
      <c r="O1516" s="286"/>
      <c r="P1516" s="305" t="str">
        <f t="shared" si="190"/>
        <v/>
      </c>
      <c r="Q1516" s="304"/>
      <c r="R1516" s="303"/>
      <c r="S1516" s="286"/>
      <c r="T1516" s="305" t="str">
        <f t="shared" si="191"/>
        <v/>
      </c>
      <c r="U1516" s="306" t="str">
        <f t="shared" si="187"/>
        <v/>
      </c>
      <c r="V1516" s="289"/>
      <c r="W1516" s="303"/>
      <c r="X1516" s="286"/>
      <c r="Y1516" s="305" t="str">
        <f>+IF(AND(W1516&gt;0,V1516&lt;&gt;'Data Validation (ROP used only)'!$A$25),SUM(W1516:X1516),"")</f>
        <v/>
      </c>
      <c r="Z1516" s="307">
        <f>IF(OR(V1516='Data Validation (ROP used only)'!$A$25,ISBLANK(W1516),ISERROR(W1516/$I1516)),0,W1516/$I1516)</f>
        <v>0</v>
      </c>
      <c r="AA1516" s="308"/>
      <c r="AB1516" s="309" t="str" cm="1">
        <f t="array" ref="AB1516">_xlfn.IFS(AA1516="","",AA1516/I1516&gt;=2,I1516*2,AA1516/I1516&lt;2,AA1516)</f>
        <v/>
      </c>
      <c r="AC1516" s="310" t="str">
        <f t="shared" si="192"/>
        <v/>
      </c>
      <c r="AD1516" s="286"/>
      <c r="AE1516" s="305" t="str">
        <f t="shared" si="193"/>
        <v/>
      </c>
      <c r="AF1516" s="311">
        <f t="shared" si="194"/>
        <v>0</v>
      </c>
      <c r="AG1516" s="187"/>
      <c r="AH1516" s="188"/>
    </row>
    <row r="1517" spans="2:34" ht="13.8" outlineLevel="1" x14ac:dyDescent="0.25">
      <c r="B1517" s="1"/>
      <c r="C1517" s="1"/>
      <c r="D1517" s="1"/>
      <c r="E1517" s="2"/>
      <c r="F1517" s="1"/>
      <c r="G1517" s="2"/>
      <c r="H1517" s="286"/>
      <c r="I1517" s="287"/>
      <c r="J1517" s="288" t="str">
        <f t="shared" si="188"/>
        <v/>
      </c>
      <c r="K1517" s="288">
        <f t="shared" si="189"/>
        <v>0</v>
      </c>
      <c r="L1517" s="303"/>
      <c r="M1517" s="304"/>
      <c r="N1517" s="303"/>
      <c r="O1517" s="286"/>
      <c r="P1517" s="305" t="str">
        <f t="shared" si="190"/>
        <v/>
      </c>
      <c r="Q1517" s="304"/>
      <c r="R1517" s="303"/>
      <c r="S1517" s="286"/>
      <c r="T1517" s="305" t="str">
        <f t="shared" si="191"/>
        <v/>
      </c>
      <c r="U1517" s="306" t="str">
        <f t="shared" si="187"/>
        <v/>
      </c>
      <c r="V1517" s="289"/>
      <c r="W1517" s="303"/>
      <c r="X1517" s="286"/>
      <c r="Y1517" s="305" t="str">
        <f>+IF(AND(W1517&gt;0,V1517&lt;&gt;'Data Validation (ROP used only)'!$A$25),SUM(W1517:X1517),"")</f>
        <v/>
      </c>
      <c r="Z1517" s="307">
        <f>IF(OR(V1517='Data Validation (ROP used only)'!$A$25,ISBLANK(W1517),ISERROR(W1517/$I1517)),0,W1517/$I1517)</f>
        <v>0</v>
      </c>
      <c r="AA1517" s="308"/>
      <c r="AB1517" s="309" t="str" cm="1">
        <f t="array" ref="AB1517">_xlfn.IFS(AA1517="","",AA1517/I1517&gt;=2,I1517*2,AA1517/I1517&lt;2,AA1517)</f>
        <v/>
      </c>
      <c r="AC1517" s="310" t="str">
        <f t="shared" si="192"/>
        <v/>
      </c>
      <c r="AD1517" s="286"/>
      <c r="AE1517" s="305" t="str">
        <f t="shared" si="193"/>
        <v/>
      </c>
      <c r="AF1517" s="311">
        <f t="shared" si="194"/>
        <v>0</v>
      </c>
      <c r="AG1517" s="187"/>
      <c r="AH1517" s="188"/>
    </row>
    <row r="1518" spans="2:34" ht="13.8" outlineLevel="1" x14ac:dyDescent="0.25">
      <c r="B1518" s="1"/>
      <c r="C1518" s="1"/>
      <c r="D1518" s="1"/>
      <c r="E1518" s="2"/>
      <c r="F1518" s="1"/>
      <c r="G1518" s="2"/>
      <c r="H1518" s="286"/>
      <c r="I1518" s="287"/>
      <c r="J1518" s="288" t="str">
        <f t="shared" si="188"/>
        <v/>
      </c>
      <c r="K1518" s="288">
        <f t="shared" si="189"/>
        <v>0</v>
      </c>
      <c r="L1518" s="303"/>
      <c r="M1518" s="304"/>
      <c r="N1518" s="303"/>
      <c r="O1518" s="286"/>
      <c r="P1518" s="305" t="str">
        <f t="shared" si="190"/>
        <v/>
      </c>
      <c r="Q1518" s="304"/>
      <c r="R1518" s="303"/>
      <c r="S1518" s="286"/>
      <c r="T1518" s="305" t="str">
        <f t="shared" si="191"/>
        <v/>
      </c>
      <c r="U1518" s="306" t="str">
        <f t="shared" si="187"/>
        <v/>
      </c>
      <c r="V1518" s="289"/>
      <c r="W1518" s="303"/>
      <c r="X1518" s="286"/>
      <c r="Y1518" s="305" t="str">
        <f>+IF(AND(W1518&gt;0,V1518&lt;&gt;'Data Validation (ROP used only)'!$A$25),SUM(W1518:X1518),"")</f>
        <v/>
      </c>
      <c r="Z1518" s="307">
        <f>IF(OR(V1518='Data Validation (ROP used only)'!$A$25,ISBLANK(W1518),ISERROR(W1518/$I1518)),0,W1518/$I1518)</f>
        <v>0</v>
      </c>
      <c r="AA1518" s="308"/>
      <c r="AB1518" s="309" t="str" cm="1">
        <f t="array" ref="AB1518">_xlfn.IFS(AA1518="","",AA1518/I1518&gt;=2,I1518*2,AA1518/I1518&lt;2,AA1518)</f>
        <v/>
      </c>
      <c r="AC1518" s="310" t="str">
        <f t="shared" si="192"/>
        <v/>
      </c>
      <c r="AD1518" s="286"/>
      <c r="AE1518" s="305" t="str">
        <f t="shared" si="193"/>
        <v/>
      </c>
      <c r="AF1518" s="311">
        <f t="shared" si="194"/>
        <v>0</v>
      </c>
      <c r="AG1518" s="187"/>
      <c r="AH1518" s="188"/>
    </row>
    <row r="1519" spans="2:34" ht="13.8" outlineLevel="1" x14ac:dyDescent="0.25">
      <c r="B1519" s="1"/>
      <c r="C1519" s="1"/>
      <c r="D1519" s="1"/>
      <c r="E1519" s="2"/>
      <c r="F1519" s="1"/>
      <c r="G1519" s="2"/>
      <c r="H1519" s="286"/>
      <c r="I1519" s="287"/>
      <c r="J1519" s="288" t="str">
        <f t="shared" si="188"/>
        <v/>
      </c>
      <c r="K1519" s="288">
        <f t="shared" si="189"/>
        <v>0</v>
      </c>
      <c r="L1519" s="303"/>
      <c r="M1519" s="304"/>
      <c r="N1519" s="303"/>
      <c r="O1519" s="286"/>
      <c r="P1519" s="305" t="str">
        <f t="shared" si="190"/>
        <v/>
      </c>
      <c r="Q1519" s="304"/>
      <c r="R1519" s="303"/>
      <c r="S1519" s="286"/>
      <c r="T1519" s="305" t="str">
        <f t="shared" si="191"/>
        <v/>
      </c>
      <c r="U1519" s="306" t="str">
        <f t="shared" si="187"/>
        <v/>
      </c>
      <c r="V1519" s="289"/>
      <c r="W1519" s="303"/>
      <c r="X1519" s="286"/>
      <c r="Y1519" s="305" t="str">
        <f>+IF(AND(W1519&gt;0,V1519&lt;&gt;'Data Validation (ROP used only)'!$A$25),SUM(W1519:X1519),"")</f>
        <v/>
      </c>
      <c r="Z1519" s="307">
        <f>IF(OR(V1519='Data Validation (ROP used only)'!$A$25,ISBLANK(W1519),ISERROR(W1519/$I1519)),0,W1519/$I1519)</f>
        <v>0</v>
      </c>
      <c r="AA1519" s="308"/>
      <c r="AB1519" s="309" t="str" cm="1">
        <f t="array" ref="AB1519">_xlfn.IFS(AA1519="","",AA1519/I1519&gt;=2,I1519*2,AA1519/I1519&lt;2,AA1519)</f>
        <v/>
      </c>
      <c r="AC1519" s="310" t="str">
        <f t="shared" si="192"/>
        <v/>
      </c>
      <c r="AD1519" s="286"/>
      <c r="AE1519" s="305" t="str">
        <f t="shared" si="193"/>
        <v/>
      </c>
      <c r="AF1519" s="311">
        <f t="shared" si="194"/>
        <v>0</v>
      </c>
      <c r="AG1519" s="187"/>
      <c r="AH1519" s="188"/>
    </row>
    <row r="1520" spans="2:34" ht="13.8" outlineLevel="1" x14ac:dyDescent="0.25">
      <c r="B1520" s="1"/>
      <c r="C1520" s="1"/>
      <c r="D1520" s="1"/>
      <c r="E1520" s="2"/>
      <c r="F1520" s="1"/>
      <c r="G1520" s="2"/>
      <c r="H1520" s="286"/>
      <c r="I1520" s="287"/>
      <c r="J1520" s="288" t="str">
        <f t="shared" si="188"/>
        <v/>
      </c>
      <c r="K1520" s="288">
        <f t="shared" si="189"/>
        <v>0</v>
      </c>
      <c r="L1520" s="303"/>
      <c r="M1520" s="304"/>
      <c r="N1520" s="303"/>
      <c r="O1520" s="286"/>
      <c r="P1520" s="305" t="str">
        <f t="shared" si="190"/>
        <v/>
      </c>
      <c r="Q1520" s="304"/>
      <c r="R1520" s="303"/>
      <c r="S1520" s="286"/>
      <c r="T1520" s="305" t="str">
        <f t="shared" si="191"/>
        <v/>
      </c>
      <c r="U1520" s="306" t="str">
        <f t="shared" si="187"/>
        <v/>
      </c>
      <c r="V1520" s="289"/>
      <c r="W1520" s="303"/>
      <c r="X1520" s="286"/>
      <c r="Y1520" s="305" t="str">
        <f>+IF(AND(W1520&gt;0,V1520&lt;&gt;'Data Validation (ROP used only)'!$A$25),SUM(W1520:X1520),"")</f>
        <v/>
      </c>
      <c r="Z1520" s="307">
        <f>IF(OR(V1520='Data Validation (ROP used only)'!$A$25,ISBLANK(W1520),ISERROR(W1520/$I1520)),0,W1520/$I1520)</f>
        <v>0</v>
      </c>
      <c r="AA1520" s="308"/>
      <c r="AB1520" s="309" t="str" cm="1">
        <f t="array" ref="AB1520">_xlfn.IFS(AA1520="","",AA1520/I1520&gt;=2,I1520*2,AA1520/I1520&lt;2,AA1520)</f>
        <v/>
      </c>
      <c r="AC1520" s="310" t="str">
        <f t="shared" si="192"/>
        <v/>
      </c>
      <c r="AD1520" s="286"/>
      <c r="AE1520" s="305" t="str">
        <f t="shared" si="193"/>
        <v/>
      </c>
      <c r="AF1520" s="311">
        <f t="shared" si="194"/>
        <v>0</v>
      </c>
      <c r="AG1520" s="187"/>
      <c r="AH1520" s="188"/>
    </row>
    <row r="1521" spans="2:34" ht="13.8" outlineLevel="1" x14ac:dyDescent="0.25">
      <c r="B1521" s="1"/>
      <c r="C1521" s="1"/>
      <c r="D1521" s="1"/>
      <c r="E1521" s="2"/>
      <c r="F1521" s="1"/>
      <c r="G1521" s="2"/>
      <c r="H1521" s="286"/>
      <c r="I1521" s="287"/>
      <c r="J1521" s="288" t="str">
        <f t="shared" si="188"/>
        <v/>
      </c>
      <c r="K1521" s="288">
        <f t="shared" si="189"/>
        <v>0</v>
      </c>
      <c r="L1521" s="303"/>
      <c r="M1521" s="304"/>
      <c r="N1521" s="303"/>
      <c r="O1521" s="286"/>
      <c r="P1521" s="305" t="str">
        <f t="shared" si="190"/>
        <v/>
      </c>
      <c r="Q1521" s="304"/>
      <c r="R1521" s="303"/>
      <c r="S1521" s="286"/>
      <c r="T1521" s="305" t="str">
        <f t="shared" si="191"/>
        <v/>
      </c>
      <c r="U1521" s="306" t="str">
        <f t="shared" si="187"/>
        <v/>
      </c>
      <c r="V1521" s="289"/>
      <c r="W1521" s="303"/>
      <c r="X1521" s="286"/>
      <c r="Y1521" s="305" t="str">
        <f>+IF(AND(W1521&gt;0,V1521&lt;&gt;'Data Validation (ROP used only)'!$A$25),SUM(W1521:X1521),"")</f>
        <v/>
      </c>
      <c r="Z1521" s="307">
        <f>IF(OR(V1521='Data Validation (ROP used only)'!$A$25,ISBLANK(W1521),ISERROR(W1521/$I1521)),0,W1521/$I1521)</f>
        <v>0</v>
      </c>
      <c r="AA1521" s="308"/>
      <c r="AB1521" s="309" t="str" cm="1">
        <f t="array" ref="AB1521">_xlfn.IFS(AA1521="","",AA1521/I1521&gt;=2,I1521*2,AA1521/I1521&lt;2,AA1521)</f>
        <v/>
      </c>
      <c r="AC1521" s="310" t="str">
        <f t="shared" si="192"/>
        <v/>
      </c>
      <c r="AD1521" s="286"/>
      <c r="AE1521" s="305" t="str">
        <f t="shared" si="193"/>
        <v/>
      </c>
      <c r="AF1521" s="311">
        <f t="shared" si="194"/>
        <v>0</v>
      </c>
      <c r="AG1521" s="187"/>
      <c r="AH1521" s="188"/>
    </row>
    <row r="1522" spans="2:34" ht="13.8" outlineLevel="1" x14ac:dyDescent="0.25">
      <c r="B1522" s="1"/>
      <c r="C1522" s="1"/>
      <c r="D1522" s="1"/>
      <c r="E1522" s="2"/>
      <c r="F1522" s="1"/>
      <c r="G1522" s="2"/>
      <c r="H1522" s="286"/>
      <c r="I1522" s="287"/>
      <c r="J1522" s="288" t="str">
        <f t="shared" si="188"/>
        <v/>
      </c>
      <c r="K1522" s="288">
        <f t="shared" si="189"/>
        <v>0</v>
      </c>
      <c r="L1522" s="303"/>
      <c r="M1522" s="304"/>
      <c r="N1522" s="303"/>
      <c r="O1522" s="286"/>
      <c r="P1522" s="305" t="str">
        <f t="shared" si="190"/>
        <v/>
      </c>
      <c r="Q1522" s="304"/>
      <c r="R1522" s="303"/>
      <c r="S1522" s="286"/>
      <c r="T1522" s="305" t="str">
        <f t="shared" si="191"/>
        <v/>
      </c>
      <c r="U1522" s="306" t="str">
        <f t="shared" si="187"/>
        <v/>
      </c>
      <c r="V1522" s="289"/>
      <c r="W1522" s="303"/>
      <c r="X1522" s="286"/>
      <c r="Y1522" s="305" t="str">
        <f>+IF(AND(W1522&gt;0,V1522&lt;&gt;'Data Validation (ROP used only)'!$A$25),SUM(W1522:X1522),"")</f>
        <v/>
      </c>
      <c r="Z1522" s="307">
        <f>IF(OR(V1522='Data Validation (ROP used only)'!$A$25,ISBLANK(W1522),ISERROR(W1522/$I1522)),0,W1522/$I1522)</f>
        <v>0</v>
      </c>
      <c r="AA1522" s="308"/>
      <c r="AB1522" s="309" t="str" cm="1">
        <f t="array" ref="AB1522">_xlfn.IFS(AA1522="","",AA1522/I1522&gt;=2,I1522*2,AA1522/I1522&lt;2,AA1522)</f>
        <v/>
      </c>
      <c r="AC1522" s="310" t="str">
        <f t="shared" si="192"/>
        <v/>
      </c>
      <c r="AD1522" s="286"/>
      <c r="AE1522" s="305" t="str">
        <f t="shared" si="193"/>
        <v/>
      </c>
      <c r="AF1522" s="311">
        <f t="shared" si="194"/>
        <v>0</v>
      </c>
      <c r="AG1522" s="187"/>
      <c r="AH1522" s="188"/>
    </row>
    <row r="1523" spans="2:34" ht="13.8" outlineLevel="1" x14ac:dyDescent="0.25">
      <c r="B1523" s="1"/>
      <c r="C1523" s="1"/>
      <c r="D1523" s="1"/>
      <c r="E1523" s="2"/>
      <c r="F1523" s="1"/>
      <c r="G1523" s="2"/>
      <c r="H1523" s="286"/>
      <c r="I1523" s="287"/>
      <c r="J1523" s="288" t="str">
        <f t="shared" si="188"/>
        <v/>
      </c>
      <c r="K1523" s="288">
        <f t="shared" si="189"/>
        <v>0</v>
      </c>
      <c r="L1523" s="303"/>
      <c r="M1523" s="304"/>
      <c r="N1523" s="303"/>
      <c r="O1523" s="286"/>
      <c r="P1523" s="305" t="str">
        <f t="shared" si="190"/>
        <v/>
      </c>
      <c r="Q1523" s="304"/>
      <c r="R1523" s="303"/>
      <c r="S1523" s="286"/>
      <c r="T1523" s="305" t="str">
        <f t="shared" si="191"/>
        <v/>
      </c>
      <c r="U1523" s="306" t="str">
        <f t="shared" si="187"/>
        <v/>
      </c>
      <c r="V1523" s="289"/>
      <c r="W1523" s="303"/>
      <c r="X1523" s="286"/>
      <c r="Y1523" s="305" t="str">
        <f>+IF(AND(W1523&gt;0,V1523&lt;&gt;'Data Validation (ROP used only)'!$A$25),SUM(W1523:X1523),"")</f>
        <v/>
      </c>
      <c r="Z1523" s="307">
        <f>IF(OR(V1523='Data Validation (ROP used only)'!$A$25,ISBLANK(W1523),ISERROR(W1523/$I1523)),0,W1523/$I1523)</f>
        <v>0</v>
      </c>
      <c r="AA1523" s="308"/>
      <c r="AB1523" s="309" t="str" cm="1">
        <f t="array" ref="AB1523">_xlfn.IFS(AA1523="","",AA1523/I1523&gt;=2,I1523*2,AA1523/I1523&lt;2,AA1523)</f>
        <v/>
      </c>
      <c r="AC1523" s="310" t="str">
        <f t="shared" si="192"/>
        <v/>
      </c>
      <c r="AD1523" s="286"/>
      <c r="AE1523" s="305" t="str">
        <f t="shared" si="193"/>
        <v/>
      </c>
      <c r="AF1523" s="311">
        <f t="shared" si="194"/>
        <v>0</v>
      </c>
      <c r="AG1523" s="187"/>
      <c r="AH1523" s="188"/>
    </row>
    <row r="1524" spans="2:34" ht="13.8" outlineLevel="1" x14ac:dyDescent="0.25">
      <c r="B1524" s="1"/>
      <c r="C1524" s="1"/>
      <c r="D1524" s="1"/>
      <c r="E1524" s="2"/>
      <c r="F1524" s="1"/>
      <c r="G1524" s="2"/>
      <c r="H1524" s="286"/>
      <c r="I1524" s="287"/>
      <c r="J1524" s="288" t="str">
        <f t="shared" si="188"/>
        <v/>
      </c>
      <c r="K1524" s="288">
        <f t="shared" si="189"/>
        <v>0</v>
      </c>
      <c r="L1524" s="303"/>
      <c r="M1524" s="304"/>
      <c r="N1524" s="303"/>
      <c r="O1524" s="286"/>
      <c r="P1524" s="305" t="str">
        <f t="shared" si="190"/>
        <v/>
      </c>
      <c r="Q1524" s="304"/>
      <c r="R1524" s="303"/>
      <c r="S1524" s="286"/>
      <c r="T1524" s="305" t="str">
        <f t="shared" si="191"/>
        <v/>
      </c>
      <c r="U1524" s="306" t="str">
        <f t="shared" si="187"/>
        <v/>
      </c>
      <c r="V1524" s="289"/>
      <c r="W1524" s="303"/>
      <c r="X1524" s="286"/>
      <c r="Y1524" s="305" t="str">
        <f>+IF(AND(W1524&gt;0,V1524&lt;&gt;'Data Validation (ROP used only)'!$A$25),SUM(W1524:X1524),"")</f>
        <v/>
      </c>
      <c r="Z1524" s="307">
        <f>IF(OR(V1524='Data Validation (ROP used only)'!$A$25,ISBLANK(W1524),ISERROR(W1524/$I1524)),0,W1524/$I1524)</f>
        <v>0</v>
      </c>
      <c r="AA1524" s="308"/>
      <c r="AB1524" s="309" t="str" cm="1">
        <f t="array" ref="AB1524">_xlfn.IFS(AA1524="","",AA1524/I1524&gt;=2,I1524*2,AA1524/I1524&lt;2,AA1524)</f>
        <v/>
      </c>
      <c r="AC1524" s="310" t="str">
        <f t="shared" si="192"/>
        <v/>
      </c>
      <c r="AD1524" s="286"/>
      <c r="AE1524" s="305" t="str">
        <f t="shared" si="193"/>
        <v/>
      </c>
      <c r="AF1524" s="311">
        <f t="shared" si="194"/>
        <v>0</v>
      </c>
      <c r="AG1524" s="187"/>
      <c r="AH1524" s="188"/>
    </row>
    <row r="1525" spans="2:34" ht="13.8" outlineLevel="1" x14ac:dyDescent="0.25">
      <c r="B1525" s="1"/>
      <c r="C1525" s="1"/>
      <c r="D1525" s="1"/>
      <c r="E1525" s="2"/>
      <c r="F1525" s="1"/>
      <c r="G1525" s="2"/>
      <c r="H1525" s="286"/>
      <c r="I1525" s="287"/>
      <c r="J1525" s="288" t="str">
        <f t="shared" si="188"/>
        <v/>
      </c>
      <c r="K1525" s="288">
        <f t="shared" si="189"/>
        <v>0</v>
      </c>
      <c r="L1525" s="303"/>
      <c r="M1525" s="304"/>
      <c r="N1525" s="303"/>
      <c r="O1525" s="286"/>
      <c r="P1525" s="305" t="str">
        <f t="shared" si="190"/>
        <v/>
      </c>
      <c r="Q1525" s="304"/>
      <c r="R1525" s="303"/>
      <c r="S1525" s="286"/>
      <c r="T1525" s="305" t="str">
        <f t="shared" si="191"/>
        <v/>
      </c>
      <c r="U1525" s="306" t="str">
        <f t="shared" si="187"/>
        <v/>
      </c>
      <c r="V1525" s="289"/>
      <c r="W1525" s="303"/>
      <c r="X1525" s="286"/>
      <c r="Y1525" s="305" t="str">
        <f>+IF(AND(W1525&gt;0,V1525&lt;&gt;'Data Validation (ROP used only)'!$A$25),SUM(W1525:X1525),"")</f>
        <v/>
      </c>
      <c r="Z1525" s="307">
        <f>IF(OR(V1525='Data Validation (ROP used only)'!$A$25,ISBLANK(W1525),ISERROR(W1525/$I1525)),0,W1525/$I1525)</f>
        <v>0</v>
      </c>
      <c r="AA1525" s="308"/>
      <c r="AB1525" s="309" t="str" cm="1">
        <f t="array" ref="AB1525">_xlfn.IFS(AA1525="","",AA1525/I1525&gt;=2,I1525*2,AA1525/I1525&lt;2,AA1525)</f>
        <v/>
      </c>
      <c r="AC1525" s="310" t="str">
        <f t="shared" si="192"/>
        <v/>
      </c>
      <c r="AD1525" s="286"/>
      <c r="AE1525" s="305" t="str">
        <f t="shared" si="193"/>
        <v/>
      </c>
      <c r="AF1525" s="311">
        <f t="shared" si="194"/>
        <v>0</v>
      </c>
      <c r="AG1525" s="187"/>
      <c r="AH1525" s="188"/>
    </row>
    <row r="1526" spans="2:34" ht="13.8" outlineLevel="1" x14ac:dyDescent="0.25">
      <c r="B1526" s="1"/>
      <c r="C1526" s="1"/>
      <c r="D1526" s="1"/>
      <c r="E1526" s="2"/>
      <c r="F1526" s="1"/>
      <c r="G1526" s="2"/>
      <c r="H1526" s="286"/>
      <c r="I1526" s="287"/>
      <c r="J1526" s="288" t="str">
        <f t="shared" si="188"/>
        <v/>
      </c>
      <c r="K1526" s="288">
        <f t="shared" si="189"/>
        <v>0</v>
      </c>
      <c r="L1526" s="303"/>
      <c r="M1526" s="304"/>
      <c r="N1526" s="303"/>
      <c r="O1526" s="286"/>
      <c r="P1526" s="305" t="str">
        <f t="shared" si="190"/>
        <v/>
      </c>
      <c r="Q1526" s="304"/>
      <c r="R1526" s="303"/>
      <c r="S1526" s="286"/>
      <c r="T1526" s="305" t="str">
        <f t="shared" si="191"/>
        <v/>
      </c>
      <c r="U1526" s="306" t="str">
        <f t="shared" si="187"/>
        <v/>
      </c>
      <c r="V1526" s="289"/>
      <c r="W1526" s="303"/>
      <c r="X1526" s="286"/>
      <c r="Y1526" s="305" t="str">
        <f>+IF(AND(W1526&gt;0,V1526&lt;&gt;'Data Validation (ROP used only)'!$A$25),SUM(W1526:X1526),"")</f>
        <v/>
      </c>
      <c r="Z1526" s="307">
        <f>IF(OR(V1526='Data Validation (ROP used only)'!$A$25,ISBLANK(W1526),ISERROR(W1526/$I1526)),0,W1526/$I1526)</f>
        <v>0</v>
      </c>
      <c r="AA1526" s="308"/>
      <c r="AB1526" s="309" t="str" cm="1">
        <f t="array" ref="AB1526">_xlfn.IFS(AA1526="","",AA1526/I1526&gt;=2,I1526*2,AA1526/I1526&lt;2,AA1526)</f>
        <v/>
      </c>
      <c r="AC1526" s="310" t="str">
        <f t="shared" si="192"/>
        <v/>
      </c>
      <c r="AD1526" s="286"/>
      <c r="AE1526" s="305" t="str">
        <f t="shared" si="193"/>
        <v/>
      </c>
      <c r="AF1526" s="311">
        <f t="shared" si="194"/>
        <v>0</v>
      </c>
      <c r="AG1526" s="187"/>
      <c r="AH1526" s="188"/>
    </row>
    <row r="1527" spans="2:34" ht="13.8" outlineLevel="1" x14ac:dyDescent="0.25">
      <c r="B1527" s="1"/>
      <c r="C1527" s="1"/>
      <c r="D1527" s="1"/>
      <c r="E1527" s="2"/>
      <c r="F1527" s="1"/>
      <c r="G1527" s="2"/>
      <c r="H1527" s="286"/>
      <c r="I1527" s="287"/>
      <c r="J1527" s="288" t="str">
        <f t="shared" si="188"/>
        <v/>
      </c>
      <c r="K1527" s="288">
        <f t="shared" si="189"/>
        <v>0</v>
      </c>
      <c r="L1527" s="303"/>
      <c r="M1527" s="304"/>
      <c r="N1527" s="303"/>
      <c r="O1527" s="286"/>
      <c r="P1527" s="305" t="str">
        <f t="shared" si="190"/>
        <v/>
      </c>
      <c r="Q1527" s="304"/>
      <c r="R1527" s="303"/>
      <c r="S1527" s="286"/>
      <c r="T1527" s="305" t="str">
        <f t="shared" si="191"/>
        <v/>
      </c>
      <c r="U1527" s="306" t="str">
        <f t="shared" si="187"/>
        <v/>
      </c>
      <c r="V1527" s="289"/>
      <c r="W1527" s="303"/>
      <c r="X1527" s="286"/>
      <c r="Y1527" s="305" t="str">
        <f>+IF(AND(W1527&gt;0,V1527&lt;&gt;'Data Validation (ROP used only)'!$A$25),SUM(W1527:X1527),"")</f>
        <v/>
      </c>
      <c r="Z1527" s="307">
        <f>IF(OR(V1527='Data Validation (ROP used only)'!$A$25,ISBLANK(W1527),ISERROR(W1527/$I1527)),0,W1527/$I1527)</f>
        <v>0</v>
      </c>
      <c r="AA1527" s="308"/>
      <c r="AB1527" s="309" t="str" cm="1">
        <f t="array" ref="AB1527">_xlfn.IFS(AA1527="","",AA1527/I1527&gt;=2,I1527*2,AA1527/I1527&lt;2,AA1527)</f>
        <v/>
      </c>
      <c r="AC1527" s="310" t="str">
        <f t="shared" si="192"/>
        <v/>
      </c>
      <c r="AD1527" s="286"/>
      <c r="AE1527" s="305" t="str">
        <f t="shared" si="193"/>
        <v/>
      </c>
      <c r="AF1527" s="311">
        <f t="shared" si="194"/>
        <v>0</v>
      </c>
      <c r="AG1527" s="187"/>
      <c r="AH1527" s="188"/>
    </row>
    <row r="1528" spans="2:34" ht="13.8" outlineLevel="1" x14ac:dyDescent="0.25">
      <c r="B1528" s="1"/>
      <c r="C1528" s="1"/>
      <c r="D1528" s="1"/>
      <c r="E1528" s="2"/>
      <c r="F1528" s="1"/>
      <c r="G1528" s="2"/>
      <c r="H1528" s="286"/>
      <c r="I1528" s="287"/>
      <c r="J1528" s="288" t="str">
        <f t="shared" si="188"/>
        <v/>
      </c>
      <c r="K1528" s="288">
        <f t="shared" si="189"/>
        <v>0</v>
      </c>
      <c r="L1528" s="303"/>
      <c r="M1528" s="304"/>
      <c r="N1528" s="303"/>
      <c r="O1528" s="286"/>
      <c r="P1528" s="305" t="str">
        <f t="shared" si="190"/>
        <v/>
      </c>
      <c r="Q1528" s="304"/>
      <c r="R1528" s="303"/>
      <c r="S1528" s="286"/>
      <c r="T1528" s="305" t="str">
        <f t="shared" si="191"/>
        <v/>
      </c>
      <c r="U1528" s="306" t="str">
        <f t="shared" si="187"/>
        <v/>
      </c>
      <c r="V1528" s="289"/>
      <c r="W1528" s="303"/>
      <c r="X1528" s="286"/>
      <c r="Y1528" s="305" t="str">
        <f>+IF(AND(W1528&gt;0,V1528&lt;&gt;'Data Validation (ROP used only)'!$A$25),SUM(W1528:X1528),"")</f>
        <v/>
      </c>
      <c r="Z1528" s="307">
        <f>IF(OR(V1528='Data Validation (ROP used only)'!$A$25,ISBLANK(W1528),ISERROR(W1528/$I1528)),0,W1528/$I1528)</f>
        <v>0</v>
      </c>
      <c r="AA1528" s="308"/>
      <c r="AB1528" s="309" t="str" cm="1">
        <f t="array" ref="AB1528">_xlfn.IFS(AA1528="","",AA1528/I1528&gt;=2,I1528*2,AA1528/I1528&lt;2,AA1528)</f>
        <v/>
      </c>
      <c r="AC1528" s="310" t="str">
        <f t="shared" si="192"/>
        <v/>
      </c>
      <c r="AD1528" s="286"/>
      <c r="AE1528" s="305" t="str">
        <f t="shared" si="193"/>
        <v/>
      </c>
      <c r="AF1528" s="311">
        <f t="shared" si="194"/>
        <v>0</v>
      </c>
      <c r="AG1528" s="187"/>
      <c r="AH1528" s="188"/>
    </row>
    <row r="1529" spans="2:34" ht="13.8" outlineLevel="1" x14ac:dyDescent="0.25">
      <c r="B1529" s="1"/>
      <c r="C1529" s="1"/>
      <c r="D1529" s="1"/>
      <c r="E1529" s="2"/>
      <c r="F1529" s="1"/>
      <c r="G1529" s="2"/>
      <c r="H1529" s="286"/>
      <c r="I1529" s="287"/>
      <c r="J1529" s="288" t="str">
        <f t="shared" si="188"/>
        <v/>
      </c>
      <c r="K1529" s="288">
        <f t="shared" si="189"/>
        <v>0</v>
      </c>
      <c r="L1529" s="303"/>
      <c r="M1529" s="304"/>
      <c r="N1529" s="303"/>
      <c r="O1529" s="286"/>
      <c r="P1529" s="305" t="str">
        <f t="shared" si="190"/>
        <v/>
      </c>
      <c r="Q1529" s="304"/>
      <c r="R1529" s="303"/>
      <c r="S1529" s="286"/>
      <c r="T1529" s="305" t="str">
        <f t="shared" si="191"/>
        <v/>
      </c>
      <c r="U1529" s="306" t="str">
        <f t="shared" si="187"/>
        <v/>
      </c>
      <c r="V1529" s="289"/>
      <c r="W1529" s="303"/>
      <c r="X1529" s="286"/>
      <c r="Y1529" s="305" t="str">
        <f>+IF(AND(W1529&gt;0,V1529&lt;&gt;'Data Validation (ROP used only)'!$A$25),SUM(W1529:X1529),"")</f>
        <v/>
      </c>
      <c r="Z1529" s="307">
        <f>IF(OR(V1529='Data Validation (ROP used only)'!$A$25,ISBLANK(W1529),ISERROR(W1529/$I1529)),0,W1529/$I1529)</f>
        <v>0</v>
      </c>
      <c r="AA1529" s="308"/>
      <c r="AB1529" s="309" t="str" cm="1">
        <f t="array" ref="AB1529">_xlfn.IFS(AA1529="","",AA1529/I1529&gt;=2,I1529*2,AA1529/I1529&lt;2,AA1529)</f>
        <v/>
      </c>
      <c r="AC1529" s="310" t="str">
        <f t="shared" si="192"/>
        <v/>
      </c>
      <c r="AD1529" s="286"/>
      <c r="AE1529" s="305" t="str">
        <f t="shared" si="193"/>
        <v/>
      </c>
      <c r="AF1529" s="311">
        <f t="shared" si="194"/>
        <v>0</v>
      </c>
      <c r="AG1529" s="187"/>
      <c r="AH1529" s="188"/>
    </row>
    <row r="1530" spans="2:34" ht="13.8" outlineLevel="1" x14ac:dyDescent="0.25">
      <c r="B1530" s="1"/>
      <c r="C1530" s="1"/>
      <c r="D1530" s="1"/>
      <c r="E1530" s="2"/>
      <c r="F1530" s="1"/>
      <c r="G1530" s="2"/>
      <c r="H1530" s="286"/>
      <c r="I1530" s="287"/>
      <c r="J1530" s="288" t="str">
        <f t="shared" si="188"/>
        <v/>
      </c>
      <c r="K1530" s="288">
        <f t="shared" si="189"/>
        <v>0</v>
      </c>
      <c r="L1530" s="303"/>
      <c r="M1530" s="304"/>
      <c r="N1530" s="303"/>
      <c r="O1530" s="286"/>
      <c r="P1530" s="305" t="str">
        <f t="shared" si="190"/>
        <v/>
      </c>
      <c r="Q1530" s="304"/>
      <c r="R1530" s="303"/>
      <c r="S1530" s="286"/>
      <c r="T1530" s="305" t="str">
        <f t="shared" si="191"/>
        <v/>
      </c>
      <c r="U1530" s="306" t="str">
        <f t="shared" si="187"/>
        <v/>
      </c>
      <c r="V1530" s="289"/>
      <c r="W1530" s="303"/>
      <c r="X1530" s="286"/>
      <c r="Y1530" s="305" t="str">
        <f>+IF(AND(W1530&gt;0,V1530&lt;&gt;'Data Validation (ROP used only)'!$A$25),SUM(W1530:X1530),"")</f>
        <v/>
      </c>
      <c r="Z1530" s="307">
        <f>IF(OR(V1530='Data Validation (ROP used only)'!$A$25,ISBLANK(W1530),ISERROR(W1530/$I1530)),0,W1530/$I1530)</f>
        <v>0</v>
      </c>
      <c r="AA1530" s="308"/>
      <c r="AB1530" s="309" t="str" cm="1">
        <f t="array" ref="AB1530">_xlfn.IFS(AA1530="","",AA1530/I1530&gt;=2,I1530*2,AA1530/I1530&lt;2,AA1530)</f>
        <v/>
      </c>
      <c r="AC1530" s="310" t="str">
        <f t="shared" si="192"/>
        <v/>
      </c>
      <c r="AD1530" s="286"/>
      <c r="AE1530" s="305" t="str">
        <f t="shared" si="193"/>
        <v/>
      </c>
      <c r="AF1530" s="311">
        <f t="shared" si="194"/>
        <v>0</v>
      </c>
      <c r="AG1530" s="187"/>
      <c r="AH1530" s="188"/>
    </row>
    <row r="1531" spans="2:34" ht="13.8" outlineLevel="1" x14ac:dyDescent="0.25">
      <c r="B1531" s="1"/>
      <c r="C1531" s="1"/>
      <c r="D1531" s="1"/>
      <c r="E1531" s="2"/>
      <c r="F1531" s="1"/>
      <c r="G1531" s="2"/>
      <c r="H1531" s="286"/>
      <c r="I1531" s="287"/>
      <c r="J1531" s="288" t="str">
        <f t="shared" si="188"/>
        <v/>
      </c>
      <c r="K1531" s="288">
        <f t="shared" si="189"/>
        <v>0</v>
      </c>
      <c r="L1531" s="303"/>
      <c r="M1531" s="304"/>
      <c r="N1531" s="303"/>
      <c r="O1531" s="286"/>
      <c r="P1531" s="305" t="str">
        <f t="shared" si="190"/>
        <v/>
      </c>
      <c r="Q1531" s="304"/>
      <c r="R1531" s="303"/>
      <c r="S1531" s="286"/>
      <c r="T1531" s="305" t="str">
        <f t="shared" si="191"/>
        <v/>
      </c>
      <c r="U1531" s="306" t="str">
        <f t="shared" si="187"/>
        <v/>
      </c>
      <c r="V1531" s="289"/>
      <c r="W1531" s="303"/>
      <c r="X1531" s="286"/>
      <c r="Y1531" s="305" t="str">
        <f>+IF(AND(W1531&gt;0,V1531&lt;&gt;'Data Validation (ROP used only)'!$A$25),SUM(W1531:X1531),"")</f>
        <v/>
      </c>
      <c r="Z1531" s="307">
        <f>IF(OR(V1531='Data Validation (ROP used only)'!$A$25,ISBLANK(W1531),ISERROR(W1531/$I1531)),0,W1531/$I1531)</f>
        <v>0</v>
      </c>
      <c r="AA1531" s="308"/>
      <c r="AB1531" s="309" t="str" cm="1">
        <f t="array" ref="AB1531">_xlfn.IFS(AA1531="","",AA1531/I1531&gt;=2,I1531*2,AA1531/I1531&lt;2,AA1531)</f>
        <v/>
      </c>
      <c r="AC1531" s="310" t="str">
        <f t="shared" si="192"/>
        <v/>
      </c>
      <c r="AD1531" s="286"/>
      <c r="AE1531" s="305" t="str">
        <f t="shared" si="193"/>
        <v/>
      </c>
      <c r="AF1531" s="311">
        <f t="shared" si="194"/>
        <v>0</v>
      </c>
      <c r="AG1531" s="187"/>
      <c r="AH1531" s="188"/>
    </row>
    <row r="1532" spans="2:34" ht="13.8" outlineLevel="1" x14ac:dyDescent="0.25">
      <c r="B1532" s="1"/>
      <c r="C1532" s="1"/>
      <c r="D1532" s="1"/>
      <c r="E1532" s="2"/>
      <c r="F1532" s="1"/>
      <c r="G1532" s="2"/>
      <c r="H1532" s="286"/>
      <c r="I1532" s="287"/>
      <c r="J1532" s="288" t="str">
        <f t="shared" si="188"/>
        <v/>
      </c>
      <c r="K1532" s="288">
        <f t="shared" si="189"/>
        <v>0</v>
      </c>
      <c r="L1532" s="303"/>
      <c r="M1532" s="304"/>
      <c r="N1532" s="303"/>
      <c r="O1532" s="286"/>
      <c r="P1532" s="305" t="str">
        <f t="shared" si="190"/>
        <v/>
      </c>
      <c r="Q1532" s="304"/>
      <c r="R1532" s="303"/>
      <c r="S1532" s="286"/>
      <c r="T1532" s="305" t="str">
        <f t="shared" si="191"/>
        <v/>
      </c>
      <c r="U1532" s="306" t="str">
        <f t="shared" si="187"/>
        <v/>
      </c>
      <c r="V1532" s="289"/>
      <c r="W1532" s="303"/>
      <c r="X1532" s="286"/>
      <c r="Y1532" s="305" t="str">
        <f>+IF(AND(W1532&gt;0,V1532&lt;&gt;'Data Validation (ROP used only)'!$A$25),SUM(W1532:X1532),"")</f>
        <v/>
      </c>
      <c r="Z1532" s="307">
        <f>IF(OR(V1532='Data Validation (ROP used only)'!$A$25,ISBLANK(W1532),ISERROR(W1532/$I1532)),0,W1532/$I1532)</f>
        <v>0</v>
      </c>
      <c r="AA1532" s="308"/>
      <c r="AB1532" s="309" t="str" cm="1">
        <f t="array" ref="AB1532">_xlfn.IFS(AA1532="","",AA1532/I1532&gt;=2,I1532*2,AA1532/I1532&lt;2,AA1532)</f>
        <v/>
      </c>
      <c r="AC1532" s="310" t="str">
        <f t="shared" si="192"/>
        <v/>
      </c>
      <c r="AD1532" s="286"/>
      <c r="AE1532" s="305" t="str">
        <f t="shared" si="193"/>
        <v/>
      </c>
      <c r="AF1532" s="311">
        <f t="shared" si="194"/>
        <v>0</v>
      </c>
      <c r="AG1532" s="187"/>
      <c r="AH1532" s="188"/>
    </row>
    <row r="1533" spans="2:34" ht="13.8" outlineLevel="1" x14ac:dyDescent="0.25">
      <c r="B1533" s="1"/>
      <c r="C1533" s="1"/>
      <c r="D1533" s="1"/>
      <c r="E1533" s="2"/>
      <c r="F1533" s="1"/>
      <c r="G1533" s="2"/>
      <c r="H1533" s="286"/>
      <c r="I1533" s="287"/>
      <c r="J1533" s="288" t="str">
        <f t="shared" si="188"/>
        <v/>
      </c>
      <c r="K1533" s="288">
        <f t="shared" si="189"/>
        <v>0</v>
      </c>
      <c r="L1533" s="303"/>
      <c r="M1533" s="304"/>
      <c r="N1533" s="303"/>
      <c r="O1533" s="286"/>
      <c r="P1533" s="305" t="str">
        <f t="shared" si="190"/>
        <v/>
      </c>
      <c r="Q1533" s="304"/>
      <c r="R1533" s="303"/>
      <c r="S1533" s="286"/>
      <c r="T1533" s="305" t="str">
        <f t="shared" si="191"/>
        <v/>
      </c>
      <c r="U1533" s="306" t="str">
        <f t="shared" si="187"/>
        <v/>
      </c>
      <c r="V1533" s="289"/>
      <c r="W1533" s="303"/>
      <c r="X1533" s="286"/>
      <c r="Y1533" s="305" t="str">
        <f>+IF(AND(W1533&gt;0,V1533&lt;&gt;'Data Validation (ROP used only)'!$A$25),SUM(W1533:X1533),"")</f>
        <v/>
      </c>
      <c r="Z1533" s="307">
        <f>IF(OR(V1533='Data Validation (ROP used only)'!$A$25,ISBLANK(W1533),ISERROR(W1533/$I1533)),0,W1533/$I1533)</f>
        <v>0</v>
      </c>
      <c r="AA1533" s="308"/>
      <c r="AB1533" s="309" t="str" cm="1">
        <f t="array" ref="AB1533">_xlfn.IFS(AA1533="","",AA1533/I1533&gt;=2,I1533*2,AA1533/I1533&lt;2,AA1533)</f>
        <v/>
      </c>
      <c r="AC1533" s="310" t="str">
        <f t="shared" si="192"/>
        <v/>
      </c>
      <c r="AD1533" s="286"/>
      <c r="AE1533" s="305" t="str">
        <f t="shared" si="193"/>
        <v/>
      </c>
      <c r="AF1533" s="311">
        <f t="shared" si="194"/>
        <v>0</v>
      </c>
      <c r="AG1533" s="187"/>
      <c r="AH1533" s="188"/>
    </row>
    <row r="1534" spans="2:34" ht="13.8" outlineLevel="1" x14ac:dyDescent="0.25">
      <c r="B1534" s="1"/>
      <c r="C1534" s="1"/>
      <c r="D1534" s="1"/>
      <c r="E1534" s="2"/>
      <c r="F1534" s="1"/>
      <c r="G1534" s="2"/>
      <c r="H1534" s="286"/>
      <c r="I1534" s="287"/>
      <c r="J1534" s="288" t="str">
        <f t="shared" si="188"/>
        <v/>
      </c>
      <c r="K1534" s="288">
        <f t="shared" si="189"/>
        <v>0</v>
      </c>
      <c r="L1534" s="303"/>
      <c r="M1534" s="304"/>
      <c r="N1534" s="303"/>
      <c r="O1534" s="286"/>
      <c r="P1534" s="305" t="str">
        <f t="shared" si="190"/>
        <v/>
      </c>
      <c r="Q1534" s="304"/>
      <c r="R1534" s="303"/>
      <c r="S1534" s="286"/>
      <c r="T1534" s="305" t="str">
        <f t="shared" si="191"/>
        <v/>
      </c>
      <c r="U1534" s="306" t="str">
        <f t="shared" si="187"/>
        <v/>
      </c>
      <c r="V1534" s="289"/>
      <c r="W1534" s="303"/>
      <c r="X1534" s="286"/>
      <c r="Y1534" s="305" t="str">
        <f>+IF(AND(W1534&gt;0,V1534&lt;&gt;'Data Validation (ROP used only)'!$A$25),SUM(W1534:X1534),"")</f>
        <v/>
      </c>
      <c r="Z1534" s="307">
        <f>IF(OR(V1534='Data Validation (ROP used only)'!$A$25,ISBLANK(W1534),ISERROR(W1534/$I1534)),0,W1534/$I1534)</f>
        <v>0</v>
      </c>
      <c r="AA1534" s="308"/>
      <c r="AB1534" s="309" t="str" cm="1">
        <f t="array" ref="AB1534">_xlfn.IFS(AA1534="","",AA1534/I1534&gt;=2,I1534*2,AA1534/I1534&lt;2,AA1534)</f>
        <v/>
      </c>
      <c r="AC1534" s="310" t="str">
        <f t="shared" si="192"/>
        <v/>
      </c>
      <c r="AD1534" s="286"/>
      <c r="AE1534" s="305" t="str">
        <f t="shared" si="193"/>
        <v/>
      </c>
      <c r="AF1534" s="311">
        <f t="shared" si="194"/>
        <v>0</v>
      </c>
      <c r="AG1534" s="187"/>
      <c r="AH1534" s="188"/>
    </row>
    <row r="1535" spans="2:34" ht="13.8" outlineLevel="1" x14ac:dyDescent="0.25">
      <c r="B1535" s="1"/>
      <c r="C1535" s="1"/>
      <c r="D1535" s="1"/>
      <c r="E1535" s="2"/>
      <c r="F1535" s="1"/>
      <c r="G1535" s="2"/>
      <c r="H1535" s="286"/>
      <c r="I1535" s="287"/>
      <c r="J1535" s="288" t="str">
        <f t="shared" si="188"/>
        <v/>
      </c>
      <c r="K1535" s="288">
        <f t="shared" si="189"/>
        <v>0</v>
      </c>
      <c r="L1535" s="303"/>
      <c r="M1535" s="304"/>
      <c r="N1535" s="303"/>
      <c r="O1535" s="286"/>
      <c r="P1535" s="305" t="str">
        <f t="shared" si="190"/>
        <v/>
      </c>
      <c r="Q1535" s="304"/>
      <c r="R1535" s="303"/>
      <c r="S1535" s="286"/>
      <c r="T1535" s="305" t="str">
        <f t="shared" si="191"/>
        <v/>
      </c>
      <c r="U1535" s="306" t="str">
        <f t="shared" si="187"/>
        <v/>
      </c>
      <c r="V1535" s="289"/>
      <c r="W1535" s="303"/>
      <c r="X1535" s="286"/>
      <c r="Y1535" s="305" t="str">
        <f>+IF(AND(W1535&gt;0,V1535&lt;&gt;'Data Validation (ROP used only)'!$A$25),SUM(W1535:X1535),"")</f>
        <v/>
      </c>
      <c r="Z1535" s="307">
        <f>IF(OR(V1535='Data Validation (ROP used only)'!$A$25,ISBLANK(W1535),ISERROR(W1535/$I1535)),0,W1535/$I1535)</f>
        <v>0</v>
      </c>
      <c r="AA1535" s="308"/>
      <c r="AB1535" s="309" t="str" cm="1">
        <f t="array" ref="AB1535">_xlfn.IFS(AA1535="","",AA1535/I1535&gt;=2,I1535*2,AA1535/I1535&lt;2,AA1535)</f>
        <v/>
      </c>
      <c r="AC1535" s="310" t="str">
        <f t="shared" si="192"/>
        <v/>
      </c>
      <c r="AD1535" s="286"/>
      <c r="AE1535" s="305" t="str">
        <f t="shared" si="193"/>
        <v/>
      </c>
      <c r="AF1535" s="311">
        <f t="shared" si="194"/>
        <v>0</v>
      </c>
      <c r="AG1535" s="187"/>
      <c r="AH1535" s="188"/>
    </row>
    <row r="1536" spans="2:34" ht="13.8" outlineLevel="1" x14ac:dyDescent="0.25">
      <c r="B1536" s="1"/>
      <c r="C1536" s="1"/>
      <c r="D1536" s="1"/>
      <c r="E1536" s="2"/>
      <c r="F1536" s="1"/>
      <c r="G1536" s="2"/>
      <c r="H1536" s="286"/>
      <c r="I1536" s="287"/>
      <c r="J1536" s="288" t="str">
        <f t="shared" si="188"/>
        <v/>
      </c>
      <c r="K1536" s="288">
        <f t="shared" si="189"/>
        <v>0</v>
      </c>
      <c r="L1536" s="303"/>
      <c r="M1536" s="304"/>
      <c r="N1536" s="303"/>
      <c r="O1536" s="286"/>
      <c r="P1536" s="305" t="str">
        <f t="shared" si="190"/>
        <v/>
      </c>
      <c r="Q1536" s="304"/>
      <c r="R1536" s="303"/>
      <c r="S1536" s="286"/>
      <c r="T1536" s="305" t="str">
        <f t="shared" si="191"/>
        <v/>
      </c>
      <c r="U1536" s="306" t="str">
        <f t="shared" si="187"/>
        <v/>
      </c>
      <c r="V1536" s="289"/>
      <c r="W1536" s="303"/>
      <c r="X1536" s="286"/>
      <c r="Y1536" s="305" t="str">
        <f>+IF(AND(W1536&gt;0,V1536&lt;&gt;'Data Validation (ROP used only)'!$A$25),SUM(W1536:X1536),"")</f>
        <v/>
      </c>
      <c r="Z1536" s="307">
        <f>IF(OR(V1536='Data Validation (ROP used only)'!$A$25,ISBLANK(W1536),ISERROR(W1536/$I1536)),0,W1536/$I1536)</f>
        <v>0</v>
      </c>
      <c r="AA1536" s="308"/>
      <c r="AB1536" s="309" t="str" cm="1">
        <f t="array" ref="AB1536">_xlfn.IFS(AA1536="","",AA1536/I1536&gt;=2,I1536*2,AA1536/I1536&lt;2,AA1536)</f>
        <v/>
      </c>
      <c r="AC1536" s="310" t="str">
        <f t="shared" si="192"/>
        <v/>
      </c>
      <c r="AD1536" s="286"/>
      <c r="AE1536" s="305" t="str">
        <f t="shared" si="193"/>
        <v/>
      </c>
      <c r="AF1536" s="311">
        <f t="shared" si="194"/>
        <v>0</v>
      </c>
      <c r="AG1536" s="187"/>
      <c r="AH1536" s="188"/>
    </row>
    <row r="1537" spans="2:34" ht="13.8" outlineLevel="1" x14ac:dyDescent="0.25">
      <c r="B1537" s="1"/>
      <c r="C1537" s="1"/>
      <c r="D1537" s="1"/>
      <c r="E1537" s="2"/>
      <c r="F1537" s="1"/>
      <c r="G1537" s="2"/>
      <c r="H1537" s="286"/>
      <c r="I1537" s="287"/>
      <c r="J1537" s="288" t="str">
        <f t="shared" si="188"/>
        <v/>
      </c>
      <c r="K1537" s="288">
        <f t="shared" si="189"/>
        <v>0</v>
      </c>
      <c r="L1537" s="303"/>
      <c r="M1537" s="304"/>
      <c r="N1537" s="303"/>
      <c r="O1537" s="286"/>
      <c r="P1537" s="305" t="str">
        <f t="shared" si="190"/>
        <v/>
      </c>
      <c r="Q1537" s="304"/>
      <c r="R1537" s="303"/>
      <c r="S1537" s="286"/>
      <c r="T1537" s="305" t="str">
        <f t="shared" si="191"/>
        <v/>
      </c>
      <c r="U1537" s="306" t="str">
        <f t="shared" si="187"/>
        <v/>
      </c>
      <c r="V1537" s="289"/>
      <c r="W1537" s="303"/>
      <c r="X1537" s="286"/>
      <c r="Y1537" s="305" t="str">
        <f>+IF(AND(W1537&gt;0,V1537&lt;&gt;'Data Validation (ROP used only)'!$A$25),SUM(W1537:X1537),"")</f>
        <v/>
      </c>
      <c r="Z1537" s="307">
        <f>IF(OR(V1537='Data Validation (ROP used only)'!$A$25,ISBLANK(W1537),ISERROR(W1537/$I1537)),0,W1537/$I1537)</f>
        <v>0</v>
      </c>
      <c r="AA1537" s="308"/>
      <c r="AB1537" s="309" t="str" cm="1">
        <f t="array" ref="AB1537">_xlfn.IFS(AA1537="","",AA1537/I1537&gt;=2,I1537*2,AA1537/I1537&lt;2,AA1537)</f>
        <v/>
      </c>
      <c r="AC1537" s="310" t="str">
        <f t="shared" si="192"/>
        <v/>
      </c>
      <c r="AD1537" s="286"/>
      <c r="AE1537" s="305" t="str">
        <f t="shared" si="193"/>
        <v/>
      </c>
      <c r="AF1537" s="311">
        <f t="shared" si="194"/>
        <v>0</v>
      </c>
      <c r="AG1537" s="187"/>
      <c r="AH1537" s="188"/>
    </row>
    <row r="1538" spans="2:34" ht="13.8" outlineLevel="1" x14ac:dyDescent="0.25">
      <c r="B1538" s="1"/>
      <c r="C1538" s="1"/>
      <c r="D1538" s="1"/>
      <c r="E1538" s="2"/>
      <c r="F1538" s="1"/>
      <c r="G1538" s="2"/>
      <c r="H1538" s="286"/>
      <c r="I1538" s="287"/>
      <c r="J1538" s="288" t="str">
        <f t="shared" si="188"/>
        <v/>
      </c>
      <c r="K1538" s="288">
        <f t="shared" si="189"/>
        <v>0</v>
      </c>
      <c r="L1538" s="303"/>
      <c r="M1538" s="304"/>
      <c r="N1538" s="303"/>
      <c r="O1538" s="286"/>
      <c r="P1538" s="305" t="str">
        <f t="shared" si="190"/>
        <v/>
      </c>
      <c r="Q1538" s="304"/>
      <c r="R1538" s="303"/>
      <c r="S1538" s="286"/>
      <c r="T1538" s="305" t="str">
        <f t="shared" si="191"/>
        <v/>
      </c>
      <c r="U1538" s="306" t="str">
        <f t="shared" si="187"/>
        <v/>
      </c>
      <c r="V1538" s="289"/>
      <c r="W1538" s="303"/>
      <c r="X1538" s="286"/>
      <c r="Y1538" s="305" t="str">
        <f>+IF(AND(W1538&gt;0,V1538&lt;&gt;'Data Validation (ROP used only)'!$A$25),SUM(W1538:X1538),"")</f>
        <v/>
      </c>
      <c r="Z1538" s="307">
        <f>IF(OR(V1538='Data Validation (ROP used only)'!$A$25,ISBLANK(W1538),ISERROR(W1538/$I1538)),0,W1538/$I1538)</f>
        <v>0</v>
      </c>
      <c r="AA1538" s="308"/>
      <c r="AB1538" s="309" t="str" cm="1">
        <f t="array" ref="AB1538">_xlfn.IFS(AA1538="","",AA1538/I1538&gt;=2,I1538*2,AA1538/I1538&lt;2,AA1538)</f>
        <v/>
      </c>
      <c r="AC1538" s="310" t="str">
        <f t="shared" si="192"/>
        <v/>
      </c>
      <c r="AD1538" s="286"/>
      <c r="AE1538" s="305" t="str">
        <f t="shared" si="193"/>
        <v/>
      </c>
      <c r="AF1538" s="311">
        <f t="shared" si="194"/>
        <v>0</v>
      </c>
      <c r="AG1538" s="187"/>
      <c r="AH1538" s="188"/>
    </row>
    <row r="1539" spans="2:34" ht="13.8" outlineLevel="1" x14ac:dyDescent="0.25">
      <c r="B1539" s="1"/>
      <c r="C1539" s="1"/>
      <c r="D1539" s="1"/>
      <c r="E1539" s="2"/>
      <c r="F1539" s="1"/>
      <c r="G1539" s="2"/>
      <c r="H1539" s="286"/>
      <c r="I1539" s="287"/>
      <c r="J1539" s="288" t="str">
        <f t="shared" si="188"/>
        <v/>
      </c>
      <c r="K1539" s="288">
        <f t="shared" si="189"/>
        <v>0</v>
      </c>
      <c r="L1539" s="303"/>
      <c r="M1539" s="304"/>
      <c r="N1539" s="303"/>
      <c r="O1539" s="286"/>
      <c r="P1539" s="305" t="str">
        <f t="shared" si="190"/>
        <v/>
      </c>
      <c r="Q1539" s="304"/>
      <c r="R1539" s="303"/>
      <c r="S1539" s="286"/>
      <c r="T1539" s="305" t="str">
        <f t="shared" si="191"/>
        <v/>
      </c>
      <c r="U1539" s="306" t="str">
        <f t="shared" si="187"/>
        <v/>
      </c>
      <c r="V1539" s="289"/>
      <c r="W1539" s="303"/>
      <c r="X1539" s="286"/>
      <c r="Y1539" s="305" t="str">
        <f>+IF(AND(W1539&gt;0,V1539&lt;&gt;'Data Validation (ROP used only)'!$A$25),SUM(W1539:X1539),"")</f>
        <v/>
      </c>
      <c r="Z1539" s="307">
        <f>IF(OR(V1539='Data Validation (ROP used only)'!$A$25,ISBLANK(W1539),ISERROR(W1539/$I1539)),0,W1539/$I1539)</f>
        <v>0</v>
      </c>
      <c r="AA1539" s="308"/>
      <c r="AB1539" s="309" t="str" cm="1">
        <f t="array" ref="AB1539">_xlfn.IFS(AA1539="","",AA1539/I1539&gt;=2,I1539*2,AA1539/I1539&lt;2,AA1539)</f>
        <v/>
      </c>
      <c r="AC1539" s="310" t="str">
        <f t="shared" si="192"/>
        <v/>
      </c>
      <c r="AD1539" s="286"/>
      <c r="AE1539" s="305" t="str">
        <f t="shared" si="193"/>
        <v/>
      </c>
      <c r="AF1539" s="311">
        <f t="shared" si="194"/>
        <v>0</v>
      </c>
      <c r="AG1539" s="187"/>
      <c r="AH1539" s="188"/>
    </row>
    <row r="1540" spans="2:34" ht="13.8" outlineLevel="1" x14ac:dyDescent="0.25">
      <c r="B1540" s="1"/>
      <c r="C1540" s="1"/>
      <c r="D1540" s="1"/>
      <c r="E1540" s="2"/>
      <c r="F1540" s="1"/>
      <c r="G1540" s="2"/>
      <c r="H1540" s="286"/>
      <c r="I1540" s="287"/>
      <c r="J1540" s="288" t="str">
        <f t="shared" si="188"/>
        <v/>
      </c>
      <c r="K1540" s="288">
        <f t="shared" si="189"/>
        <v>0</v>
      </c>
      <c r="L1540" s="303"/>
      <c r="M1540" s="304"/>
      <c r="N1540" s="303"/>
      <c r="O1540" s="286"/>
      <c r="P1540" s="305" t="str">
        <f t="shared" si="190"/>
        <v/>
      </c>
      <c r="Q1540" s="304"/>
      <c r="R1540" s="303"/>
      <c r="S1540" s="286"/>
      <c r="T1540" s="305" t="str">
        <f t="shared" si="191"/>
        <v/>
      </c>
      <c r="U1540" s="306" t="str">
        <f t="shared" si="187"/>
        <v/>
      </c>
      <c r="V1540" s="289"/>
      <c r="W1540" s="303"/>
      <c r="X1540" s="286"/>
      <c r="Y1540" s="305" t="str">
        <f>+IF(AND(W1540&gt;0,V1540&lt;&gt;'Data Validation (ROP used only)'!$A$25),SUM(W1540:X1540),"")</f>
        <v/>
      </c>
      <c r="Z1540" s="307">
        <f>IF(OR(V1540='Data Validation (ROP used only)'!$A$25,ISBLANK(W1540),ISERROR(W1540/$I1540)),0,W1540/$I1540)</f>
        <v>0</v>
      </c>
      <c r="AA1540" s="308"/>
      <c r="AB1540" s="309" t="str" cm="1">
        <f t="array" ref="AB1540">_xlfn.IFS(AA1540="","",AA1540/I1540&gt;=2,I1540*2,AA1540/I1540&lt;2,AA1540)</f>
        <v/>
      </c>
      <c r="AC1540" s="310" t="str">
        <f t="shared" si="192"/>
        <v/>
      </c>
      <c r="AD1540" s="286"/>
      <c r="AE1540" s="305" t="str">
        <f t="shared" si="193"/>
        <v/>
      </c>
      <c r="AF1540" s="311">
        <f t="shared" si="194"/>
        <v>0</v>
      </c>
      <c r="AG1540" s="187"/>
      <c r="AH1540" s="188"/>
    </row>
    <row r="1541" spans="2:34" ht="13.8" outlineLevel="1" x14ac:dyDescent="0.25">
      <c r="B1541" s="1"/>
      <c r="C1541" s="1"/>
      <c r="D1541" s="1"/>
      <c r="E1541" s="2"/>
      <c r="F1541" s="1"/>
      <c r="G1541" s="2"/>
      <c r="H1541" s="286"/>
      <c r="I1541" s="287"/>
      <c r="J1541" s="288" t="str">
        <f t="shared" si="188"/>
        <v/>
      </c>
      <c r="K1541" s="288">
        <f t="shared" si="189"/>
        <v>0</v>
      </c>
      <c r="L1541" s="303"/>
      <c r="M1541" s="304"/>
      <c r="N1541" s="303"/>
      <c r="O1541" s="286"/>
      <c r="P1541" s="305" t="str">
        <f t="shared" si="190"/>
        <v/>
      </c>
      <c r="Q1541" s="304"/>
      <c r="R1541" s="303"/>
      <c r="S1541" s="286"/>
      <c r="T1541" s="305" t="str">
        <f t="shared" si="191"/>
        <v/>
      </c>
      <c r="U1541" s="306" t="str">
        <f t="shared" si="187"/>
        <v/>
      </c>
      <c r="V1541" s="289"/>
      <c r="W1541" s="303"/>
      <c r="X1541" s="286"/>
      <c r="Y1541" s="305" t="str">
        <f>+IF(AND(W1541&gt;0,V1541&lt;&gt;'Data Validation (ROP used only)'!$A$25),SUM(W1541:X1541),"")</f>
        <v/>
      </c>
      <c r="Z1541" s="307">
        <f>IF(OR(V1541='Data Validation (ROP used only)'!$A$25,ISBLANK(W1541),ISERROR(W1541/$I1541)),0,W1541/$I1541)</f>
        <v>0</v>
      </c>
      <c r="AA1541" s="308"/>
      <c r="AB1541" s="309" t="str" cm="1">
        <f t="array" ref="AB1541">_xlfn.IFS(AA1541="","",AA1541/I1541&gt;=2,I1541*2,AA1541/I1541&lt;2,AA1541)</f>
        <v/>
      </c>
      <c r="AC1541" s="310" t="str">
        <f t="shared" si="192"/>
        <v/>
      </c>
      <c r="AD1541" s="286"/>
      <c r="AE1541" s="305" t="str">
        <f t="shared" si="193"/>
        <v/>
      </c>
      <c r="AF1541" s="311">
        <f t="shared" si="194"/>
        <v>0</v>
      </c>
      <c r="AG1541" s="187"/>
      <c r="AH1541" s="188"/>
    </row>
    <row r="1542" spans="2:34" ht="13.8" outlineLevel="1" x14ac:dyDescent="0.25">
      <c r="B1542" s="1"/>
      <c r="C1542" s="1"/>
      <c r="D1542" s="1"/>
      <c r="E1542" s="2"/>
      <c r="F1542" s="1"/>
      <c r="G1542" s="2"/>
      <c r="H1542" s="286"/>
      <c r="I1542" s="287"/>
      <c r="J1542" s="288" t="str">
        <f t="shared" si="188"/>
        <v/>
      </c>
      <c r="K1542" s="288">
        <f t="shared" si="189"/>
        <v>0</v>
      </c>
      <c r="L1542" s="303"/>
      <c r="M1542" s="304"/>
      <c r="N1542" s="303"/>
      <c r="O1542" s="286"/>
      <c r="P1542" s="305" t="str">
        <f t="shared" si="190"/>
        <v/>
      </c>
      <c r="Q1542" s="304"/>
      <c r="R1542" s="303"/>
      <c r="S1542" s="286"/>
      <c r="T1542" s="305" t="str">
        <f t="shared" si="191"/>
        <v/>
      </c>
      <c r="U1542" s="306" t="str">
        <f t="shared" si="187"/>
        <v/>
      </c>
      <c r="V1542" s="289"/>
      <c r="W1542" s="303"/>
      <c r="X1542" s="286"/>
      <c r="Y1542" s="305" t="str">
        <f>+IF(AND(W1542&gt;0,V1542&lt;&gt;'Data Validation (ROP used only)'!$A$25),SUM(W1542:X1542),"")</f>
        <v/>
      </c>
      <c r="Z1542" s="307">
        <f>IF(OR(V1542='Data Validation (ROP used only)'!$A$25,ISBLANK(W1542),ISERROR(W1542/$I1542)),0,W1542/$I1542)</f>
        <v>0</v>
      </c>
      <c r="AA1542" s="308"/>
      <c r="AB1542" s="309" t="str" cm="1">
        <f t="array" ref="AB1542">_xlfn.IFS(AA1542="","",AA1542/I1542&gt;=2,I1542*2,AA1542/I1542&lt;2,AA1542)</f>
        <v/>
      </c>
      <c r="AC1542" s="310" t="str">
        <f t="shared" si="192"/>
        <v/>
      </c>
      <c r="AD1542" s="286"/>
      <c r="AE1542" s="305" t="str">
        <f t="shared" si="193"/>
        <v/>
      </c>
      <c r="AF1542" s="311">
        <f t="shared" si="194"/>
        <v>0</v>
      </c>
      <c r="AG1542" s="187"/>
      <c r="AH1542" s="188"/>
    </row>
    <row r="1543" spans="2:34" ht="13.8" outlineLevel="1" x14ac:dyDescent="0.25">
      <c r="B1543" s="1"/>
      <c r="C1543" s="1"/>
      <c r="D1543" s="1"/>
      <c r="E1543" s="2"/>
      <c r="F1543" s="1"/>
      <c r="G1543" s="2"/>
      <c r="H1543" s="286"/>
      <c r="I1543" s="287"/>
      <c r="J1543" s="288" t="str">
        <f t="shared" si="188"/>
        <v/>
      </c>
      <c r="K1543" s="288">
        <f t="shared" si="189"/>
        <v>0</v>
      </c>
      <c r="L1543" s="303"/>
      <c r="M1543" s="304"/>
      <c r="N1543" s="303"/>
      <c r="O1543" s="286"/>
      <c r="P1543" s="305" t="str">
        <f t="shared" si="190"/>
        <v/>
      </c>
      <c r="Q1543" s="304"/>
      <c r="R1543" s="303"/>
      <c r="S1543" s="286"/>
      <c r="T1543" s="305" t="str">
        <f t="shared" si="191"/>
        <v/>
      </c>
      <c r="U1543" s="306" t="str">
        <f t="shared" si="187"/>
        <v/>
      </c>
      <c r="V1543" s="289"/>
      <c r="W1543" s="303"/>
      <c r="X1543" s="286"/>
      <c r="Y1543" s="305" t="str">
        <f>+IF(AND(W1543&gt;0,V1543&lt;&gt;'Data Validation (ROP used only)'!$A$25),SUM(W1543:X1543),"")</f>
        <v/>
      </c>
      <c r="Z1543" s="307">
        <f>IF(OR(V1543='Data Validation (ROP used only)'!$A$25,ISBLANK(W1543),ISERROR(W1543/$I1543)),0,W1543/$I1543)</f>
        <v>0</v>
      </c>
      <c r="AA1543" s="308"/>
      <c r="AB1543" s="309" t="str" cm="1">
        <f t="array" ref="AB1543">_xlfn.IFS(AA1543="","",AA1543/I1543&gt;=2,I1543*2,AA1543/I1543&lt;2,AA1543)</f>
        <v/>
      </c>
      <c r="AC1543" s="310" t="str">
        <f t="shared" si="192"/>
        <v/>
      </c>
      <c r="AD1543" s="286"/>
      <c r="AE1543" s="305" t="str">
        <f t="shared" si="193"/>
        <v/>
      </c>
      <c r="AF1543" s="311">
        <f t="shared" si="194"/>
        <v>0</v>
      </c>
      <c r="AG1543" s="187"/>
      <c r="AH1543" s="188"/>
    </row>
    <row r="1544" spans="2:34" ht="13.8" outlineLevel="1" x14ac:dyDescent="0.25">
      <c r="B1544" s="1"/>
      <c r="C1544" s="1"/>
      <c r="D1544" s="1"/>
      <c r="E1544" s="2"/>
      <c r="F1544" s="1"/>
      <c r="G1544" s="2"/>
      <c r="H1544" s="286"/>
      <c r="I1544" s="287"/>
      <c r="J1544" s="288" t="str">
        <f t="shared" si="188"/>
        <v/>
      </c>
      <c r="K1544" s="288">
        <f t="shared" si="189"/>
        <v>0</v>
      </c>
      <c r="L1544" s="303"/>
      <c r="M1544" s="304"/>
      <c r="N1544" s="303"/>
      <c r="O1544" s="286"/>
      <c r="P1544" s="305" t="str">
        <f t="shared" si="190"/>
        <v/>
      </c>
      <c r="Q1544" s="304"/>
      <c r="R1544" s="303"/>
      <c r="S1544" s="286"/>
      <c r="T1544" s="305" t="str">
        <f t="shared" si="191"/>
        <v/>
      </c>
      <c r="U1544" s="306" t="str">
        <f t="shared" si="187"/>
        <v/>
      </c>
      <c r="V1544" s="289"/>
      <c r="W1544" s="303"/>
      <c r="X1544" s="286"/>
      <c r="Y1544" s="305" t="str">
        <f>+IF(AND(W1544&gt;0,V1544&lt;&gt;'Data Validation (ROP used only)'!$A$25),SUM(W1544:X1544),"")</f>
        <v/>
      </c>
      <c r="Z1544" s="307">
        <f>IF(OR(V1544='Data Validation (ROP used only)'!$A$25,ISBLANK(W1544),ISERROR(W1544/$I1544)),0,W1544/$I1544)</f>
        <v>0</v>
      </c>
      <c r="AA1544" s="308"/>
      <c r="AB1544" s="309" t="str" cm="1">
        <f t="array" ref="AB1544">_xlfn.IFS(AA1544="","",AA1544/I1544&gt;=2,I1544*2,AA1544/I1544&lt;2,AA1544)</f>
        <v/>
      </c>
      <c r="AC1544" s="310" t="str">
        <f t="shared" si="192"/>
        <v/>
      </c>
      <c r="AD1544" s="286"/>
      <c r="AE1544" s="305" t="str">
        <f t="shared" si="193"/>
        <v/>
      </c>
      <c r="AF1544" s="311">
        <f t="shared" si="194"/>
        <v>0</v>
      </c>
      <c r="AG1544" s="187"/>
      <c r="AH1544" s="188"/>
    </row>
    <row r="1545" spans="2:34" ht="13.8" outlineLevel="1" x14ac:dyDescent="0.25">
      <c r="B1545" s="1"/>
      <c r="C1545" s="1"/>
      <c r="D1545" s="1"/>
      <c r="E1545" s="2"/>
      <c r="F1545" s="1"/>
      <c r="G1545" s="2"/>
      <c r="H1545" s="286"/>
      <c r="I1545" s="287"/>
      <c r="J1545" s="288" t="str">
        <f t="shared" si="188"/>
        <v/>
      </c>
      <c r="K1545" s="288">
        <f t="shared" si="189"/>
        <v>0</v>
      </c>
      <c r="L1545" s="303"/>
      <c r="M1545" s="304"/>
      <c r="N1545" s="303"/>
      <c r="O1545" s="286"/>
      <c r="P1545" s="305" t="str">
        <f t="shared" si="190"/>
        <v/>
      </c>
      <c r="Q1545" s="304"/>
      <c r="R1545" s="303"/>
      <c r="S1545" s="286"/>
      <c r="T1545" s="305" t="str">
        <f t="shared" si="191"/>
        <v/>
      </c>
      <c r="U1545" s="306" t="str">
        <f t="shared" si="187"/>
        <v/>
      </c>
      <c r="V1545" s="289"/>
      <c r="W1545" s="303"/>
      <c r="X1545" s="286"/>
      <c r="Y1545" s="305" t="str">
        <f>+IF(AND(W1545&gt;0,V1545&lt;&gt;'Data Validation (ROP used only)'!$A$25),SUM(W1545:X1545),"")</f>
        <v/>
      </c>
      <c r="Z1545" s="307">
        <f>IF(OR(V1545='Data Validation (ROP used only)'!$A$25,ISBLANK(W1545),ISERROR(W1545/$I1545)),0,W1545/$I1545)</f>
        <v>0</v>
      </c>
      <c r="AA1545" s="308"/>
      <c r="AB1545" s="309" t="str" cm="1">
        <f t="array" ref="AB1545">_xlfn.IFS(AA1545="","",AA1545/I1545&gt;=2,I1545*2,AA1545/I1545&lt;2,AA1545)</f>
        <v/>
      </c>
      <c r="AC1545" s="310" t="str">
        <f t="shared" si="192"/>
        <v/>
      </c>
      <c r="AD1545" s="286"/>
      <c r="AE1545" s="305" t="str">
        <f t="shared" si="193"/>
        <v/>
      </c>
      <c r="AF1545" s="311">
        <f t="shared" si="194"/>
        <v>0</v>
      </c>
      <c r="AG1545" s="187"/>
      <c r="AH1545" s="188"/>
    </row>
    <row r="1546" spans="2:34" ht="13.8" outlineLevel="1" x14ac:dyDescent="0.25">
      <c r="B1546" s="1"/>
      <c r="C1546" s="1"/>
      <c r="D1546" s="1"/>
      <c r="E1546" s="2"/>
      <c r="F1546" s="1"/>
      <c r="G1546" s="2"/>
      <c r="H1546" s="286"/>
      <c r="I1546" s="287"/>
      <c r="J1546" s="288" t="str">
        <f t="shared" si="188"/>
        <v/>
      </c>
      <c r="K1546" s="288">
        <f t="shared" si="189"/>
        <v>0</v>
      </c>
      <c r="L1546" s="303"/>
      <c r="M1546" s="304"/>
      <c r="N1546" s="303"/>
      <c r="O1546" s="286"/>
      <c r="P1546" s="305" t="str">
        <f t="shared" si="190"/>
        <v/>
      </c>
      <c r="Q1546" s="304"/>
      <c r="R1546" s="303"/>
      <c r="S1546" s="286"/>
      <c r="T1546" s="305" t="str">
        <f t="shared" si="191"/>
        <v/>
      </c>
      <c r="U1546" s="306" t="str">
        <f t="shared" ref="U1546:U1609" si="195">IF(ISERROR(R1546/$I1546),"",R1546/$I1546)</f>
        <v/>
      </c>
      <c r="V1546" s="289"/>
      <c r="W1546" s="303"/>
      <c r="X1546" s="286"/>
      <c r="Y1546" s="305" t="str">
        <f>+IF(AND(W1546&gt;0,V1546&lt;&gt;'Data Validation (ROP used only)'!$A$25),SUM(W1546:X1546),"")</f>
        <v/>
      </c>
      <c r="Z1546" s="307">
        <f>IF(OR(V1546='Data Validation (ROP used only)'!$A$25,ISBLANK(W1546),ISERROR(W1546/$I1546)),0,W1546/$I1546)</f>
        <v>0</v>
      </c>
      <c r="AA1546" s="308"/>
      <c r="AB1546" s="309" t="str" cm="1">
        <f t="array" ref="AB1546">_xlfn.IFS(AA1546="","",AA1546/I1546&gt;=2,I1546*2,AA1546/I1546&lt;2,AA1546)</f>
        <v/>
      </c>
      <c r="AC1546" s="310" t="str">
        <f t="shared" si="192"/>
        <v/>
      </c>
      <c r="AD1546" s="286"/>
      <c r="AE1546" s="305" t="str">
        <f t="shared" si="193"/>
        <v/>
      </c>
      <c r="AF1546" s="311">
        <f t="shared" si="194"/>
        <v>0</v>
      </c>
      <c r="AG1546" s="187"/>
      <c r="AH1546" s="188"/>
    </row>
    <row r="1547" spans="2:34" ht="13.8" outlineLevel="1" x14ac:dyDescent="0.25">
      <c r="B1547" s="1"/>
      <c r="C1547" s="1"/>
      <c r="D1547" s="1"/>
      <c r="E1547" s="2"/>
      <c r="F1547" s="1"/>
      <c r="G1547" s="2"/>
      <c r="H1547" s="286"/>
      <c r="I1547" s="287"/>
      <c r="J1547" s="288" t="str">
        <f t="shared" ref="J1547:J1610" si="196">IF(ISERROR(H1547/C1547),"",H1547/C1547)</f>
        <v/>
      </c>
      <c r="K1547" s="288">
        <f t="shared" ref="K1547:K1610" si="197">IF(ISERROR(I1547/1754.5),"",I1547/1754.5)</f>
        <v>0</v>
      </c>
      <c r="L1547" s="303"/>
      <c r="M1547" s="304"/>
      <c r="N1547" s="303"/>
      <c r="O1547" s="286"/>
      <c r="P1547" s="305" t="str">
        <f t="shared" ref="P1547:P1610" si="198">+IF(N1547+O1547&gt;0,+N1547+O1547,"")</f>
        <v/>
      </c>
      <c r="Q1547" s="304"/>
      <c r="R1547" s="303"/>
      <c r="S1547" s="286"/>
      <c r="T1547" s="305" t="str">
        <f t="shared" ref="T1547:T1610" si="199">+IF((R1547+S1547)&gt;0,+R1547+S1547,"")</f>
        <v/>
      </c>
      <c r="U1547" s="306" t="str">
        <f t="shared" si="195"/>
        <v/>
      </c>
      <c r="V1547" s="289"/>
      <c r="W1547" s="303"/>
      <c r="X1547" s="286"/>
      <c r="Y1547" s="305" t="str">
        <f>+IF(AND(W1547&gt;0,V1547&lt;&gt;'Data Validation (ROP used only)'!$A$25),SUM(W1547:X1547),"")</f>
        <v/>
      </c>
      <c r="Z1547" s="307">
        <f>IF(OR(V1547='Data Validation (ROP used only)'!$A$25,ISBLANK(W1547),ISERROR(W1547/$I1547)),0,W1547/$I1547)</f>
        <v>0</v>
      </c>
      <c r="AA1547" s="308"/>
      <c r="AB1547" s="309" t="str" cm="1">
        <f t="array" ref="AB1547">_xlfn.IFS(AA1547="","",AA1547/I1547&gt;=2,I1547*2,AA1547/I1547&lt;2,AA1547)</f>
        <v/>
      </c>
      <c r="AC1547" s="310" t="str">
        <f t="shared" ref="AC1547:AC1610" si="200">IF(ISBLANK(AA1547),"",AA1547-AB1547)</f>
        <v/>
      </c>
      <c r="AD1547" s="286"/>
      <c r="AE1547" s="305" t="str">
        <f t="shared" ref="AE1547:AE1610" si="201">IF(AA1547=0,"",AA1547+AD1547)</f>
        <v/>
      </c>
      <c r="AF1547" s="311">
        <f t="shared" ref="AF1547:AF1610" si="202">IF(ISERROR(AA1547/$I1547),0,AA1547/$I1547)</f>
        <v>0</v>
      </c>
      <c r="AG1547" s="187"/>
      <c r="AH1547" s="188"/>
    </row>
    <row r="1548" spans="2:34" ht="13.8" outlineLevel="1" x14ac:dyDescent="0.25">
      <c r="B1548" s="1"/>
      <c r="C1548" s="1"/>
      <c r="D1548" s="1"/>
      <c r="E1548" s="2"/>
      <c r="F1548" s="1"/>
      <c r="G1548" s="2"/>
      <c r="H1548" s="286"/>
      <c r="I1548" s="287"/>
      <c r="J1548" s="288" t="str">
        <f t="shared" si="196"/>
        <v/>
      </c>
      <c r="K1548" s="288">
        <f t="shared" si="197"/>
        <v>0</v>
      </c>
      <c r="L1548" s="303"/>
      <c r="M1548" s="304"/>
      <c r="N1548" s="303"/>
      <c r="O1548" s="286"/>
      <c r="P1548" s="305" t="str">
        <f t="shared" si="198"/>
        <v/>
      </c>
      <c r="Q1548" s="304"/>
      <c r="R1548" s="303"/>
      <c r="S1548" s="286"/>
      <c r="T1548" s="305" t="str">
        <f t="shared" si="199"/>
        <v/>
      </c>
      <c r="U1548" s="306" t="str">
        <f t="shared" si="195"/>
        <v/>
      </c>
      <c r="V1548" s="289"/>
      <c r="W1548" s="303"/>
      <c r="X1548" s="286"/>
      <c r="Y1548" s="305" t="str">
        <f>+IF(AND(W1548&gt;0,V1548&lt;&gt;'Data Validation (ROP used only)'!$A$25),SUM(W1548:X1548),"")</f>
        <v/>
      </c>
      <c r="Z1548" s="307">
        <f>IF(OR(V1548='Data Validation (ROP used only)'!$A$25,ISBLANK(W1548),ISERROR(W1548/$I1548)),0,W1548/$I1548)</f>
        <v>0</v>
      </c>
      <c r="AA1548" s="308"/>
      <c r="AB1548" s="309" t="str" cm="1">
        <f t="array" ref="AB1548">_xlfn.IFS(AA1548="","",AA1548/I1548&gt;=2,I1548*2,AA1548/I1548&lt;2,AA1548)</f>
        <v/>
      </c>
      <c r="AC1548" s="310" t="str">
        <f t="shared" si="200"/>
        <v/>
      </c>
      <c r="AD1548" s="286"/>
      <c r="AE1548" s="305" t="str">
        <f t="shared" si="201"/>
        <v/>
      </c>
      <c r="AF1548" s="311">
        <f t="shared" si="202"/>
        <v>0</v>
      </c>
      <c r="AG1548" s="187"/>
      <c r="AH1548" s="188"/>
    </row>
    <row r="1549" spans="2:34" ht="13.8" outlineLevel="1" x14ac:dyDescent="0.25">
      <c r="B1549" s="1"/>
      <c r="C1549" s="1"/>
      <c r="D1549" s="1"/>
      <c r="E1549" s="2"/>
      <c r="F1549" s="1"/>
      <c r="G1549" s="2"/>
      <c r="H1549" s="286"/>
      <c r="I1549" s="287"/>
      <c r="J1549" s="288" t="str">
        <f t="shared" si="196"/>
        <v/>
      </c>
      <c r="K1549" s="288">
        <f t="shared" si="197"/>
        <v>0</v>
      </c>
      <c r="L1549" s="303"/>
      <c r="M1549" s="304"/>
      <c r="N1549" s="303"/>
      <c r="O1549" s="286"/>
      <c r="P1549" s="305" t="str">
        <f t="shared" si="198"/>
        <v/>
      </c>
      <c r="Q1549" s="304"/>
      <c r="R1549" s="303"/>
      <c r="S1549" s="286"/>
      <c r="T1549" s="305" t="str">
        <f t="shared" si="199"/>
        <v/>
      </c>
      <c r="U1549" s="306" t="str">
        <f t="shared" si="195"/>
        <v/>
      </c>
      <c r="V1549" s="289"/>
      <c r="W1549" s="303"/>
      <c r="X1549" s="286"/>
      <c r="Y1549" s="305" t="str">
        <f>+IF(AND(W1549&gt;0,V1549&lt;&gt;'Data Validation (ROP used only)'!$A$25),SUM(W1549:X1549),"")</f>
        <v/>
      </c>
      <c r="Z1549" s="307">
        <f>IF(OR(V1549='Data Validation (ROP used only)'!$A$25,ISBLANK(W1549),ISERROR(W1549/$I1549)),0,W1549/$I1549)</f>
        <v>0</v>
      </c>
      <c r="AA1549" s="308"/>
      <c r="AB1549" s="309" t="str" cm="1">
        <f t="array" ref="AB1549">_xlfn.IFS(AA1549="","",AA1549/I1549&gt;=2,I1549*2,AA1549/I1549&lt;2,AA1549)</f>
        <v/>
      </c>
      <c r="AC1549" s="310" t="str">
        <f t="shared" si="200"/>
        <v/>
      </c>
      <c r="AD1549" s="286"/>
      <c r="AE1549" s="305" t="str">
        <f t="shared" si="201"/>
        <v/>
      </c>
      <c r="AF1549" s="311">
        <f t="shared" si="202"/>
        <v>0</v>
      </c>
      <c r="AG1549" s="187"/>
      <c r="AH1549" s="188"/>
    </row>
    <row r="1550" spans="2:34" ht="13.8" outlineLevel="1" x14ac:dyDescent="0.25">
      <c r="B1550" s="1"/>
      <c r="C1550" s="1"/>
      <c r="D1550" s="1"/>
      <c r="E1550" s="2"/>
      <c r="F1550" s="1"/>
      <c r="G1550" s="2"/>
      <c r="H1550" s="286"/>
      <c r="I1550" s="287"/>
      <c r="J1550" s="288" t="str">
        <f t="shared" si="196"/>
        <v/>
      </c>
      <c r="K1550" s="288">
        <f t="shared" si="197"/>
        <v>0</v>
      </c>
      <c r="L1550" s="303"/>
      <c r="M1550" s="304"/>
      <c r="N1550" s="303"/>
      <c r="O1550" s="286"/>
      <c r="P1550" s="305" t="str">
        <f t="shared" si="198"/>
        <v/>
      </c>
      <c r="Q1550" s="304"/>
      <c r="R1550" s="303"/>
      <c r="S1550" s="286"/>
      <c r="T1550" s="305" t="str">
        <f t="shared" si="199"/>
        <v/>
      </c>
      <c r="U1550" s="306" t="str">
        <f t="shared" si="195"/>
        <v/>
      </c>
      <c r="V1550" s="289"/>
      <c r="W1550" s="303"/>
      <c r="X1550" s="286"/>
      <c r="Y1550" s="305" t="str">
        <f>+IF(AND(W1550&gt;0,V1550&lt;&gt;'Data Validation (ROP used only)'!$A$25),SUM(W1550:X1550),"")</f>
        <v/>
      </c>
      <c r="Z1550" s="307">
        <f>IF(OR(V1550='Data Validation (ROP used only)'!$A$25,ISBLANK(W1550),ISERROR(W1550/$I1550)),0,W1550/$I1550)</f>
        <v>0</v>
      </c>
      <c r="AA1550" s="308"/>
      <c r="AB1550" s="309" t="str" cm="1">
        <f t="array" ref="AB1550">_xlfn.IFS(AA1550="","",AA1550/I1550&gt;=2,I1550*2,AA1550/I1550&lt;2,AA1550)</f>
        <v/>
      </c>
      <c r="AC1550" s="310" t="str">
        <f t="shared" si="200"/>
        <v/>
      </c>
      <c r="AD1550" s="286"/>
      <c r="AE1550" s="305" t="str">
        <f t="shared" si="201"/>
        <v/>
      </c>
      <c r="AF1550" s="311">
        <f t="shared" si="202"/>
        <v>0</v>
      </c>
      <c r="AG1550" s="187"/>
      <c r="AH1550" s="188"/>
    </row>
    <row r="1551" spans="2:34" ht="13.8" outlineLevel="1" x14ac:dyDescent="0.25">
      <c r="B1551" s="1"/>
      <c r="C1551" s="1"/>
      <c r="D1551" s="1"/>
      <c r="E1551" s="2"/>
      <c r="F1551" s="1"/>
      <c r="G1551" s="2"/>
      <c r="H1551" s="286"/>
      <c r="I1551" s="287"/>
      <c r="J1551" s="288" t="str">
        <f t="shared" si="196"/>
        <v/>
      </c>
      <c r="K1551" s="288">
        <f t="shared" si="197"/>
        <v>0</v>
      </c>
      <c r="L1551" s="303"/>
      <c r="M1551" s="304"/>
      <c r="N1551" s="303"/>
      <c r="O1551" s="286"/>
      <c r="P1551" s="305" t="str">
        <f t="shared" si="198"/>
        <v/>
      </c>
      <c r="Q1551" s="304"/>
      <c r="R1551" s="303"/>
      <c r="S1551" s="286"/>
      <c r="T1551" s="305" t="str">
        <f t="shared" si="199"/>
        <v/>
      </c>
      <c r="U1551" s="306" t="str">
        <f t="shared" si="195"/>
        <v/>
      </c>
      <c r="V1551" s="289"/>
      <c r="W1551" s="303"/>
      <c r="X1551" s="286"/>
      <c r="Y1551" s="305" t="str">
        <f>+IF(AND(W1551&gt;0,V1551&lt;&gt;'Data Validation (ROP used only)'!$A$25),SUM(W1551:X1551),"")</f>
        <v/>
      </c>
      <c r="Z1551" s="307">
        <f>IF(OR(V1551='Data Validation (ROP used only)'!$A$25,ISBLANK(W1551),ISERROR(W1551/$I1551)),0,W1551/$I1551)</f>
        <v>0</v>
      </c>
      <c r="AA1551" s="308"/>
      <c r="AB1551" s="309" t="str" cm="1">
        <f t="array" ref="AB1551">_xlfn.IFS(AA1551="","",AA1551/I1551&gt;=2,I1551*2,AA1551/I1551&lt;2,AA1551)</f>
        <v/>
      </c>
      <c r="AC1551" s="310" t="str">
        <f t="shared" si="200"/>
        <v/>
      </c>
      <c r="AD1551" s="286"/>
      <c r="AE1551" s="305" t="str">
        <f t="shared" si="201"/>
        <v/>
      </c>
      <c r="AF1551" s="311">
        <f t="shared" si="202"/>
        <v>0</v>
      </c>
      <c r="AG1551" s="187"/>
      <c r="AH1551" s="188"/>
    </row>
    <row r="1552" spans="2:34" ht="13.8" outlineLevel="1" x14ac:dyDescent="0.25">
      <c r="B1552" s="1"/>
      <c r="C1552" s="1"/>
      <c r="D1552" s="1"/>
      <c r="E1552" s="2"/>
      <c r="F1552" s="1"/>
      <c r="G1552" s="2"/>
      <c r="H1552" s="286"/>
      <c r="I1552" s="287"/>
      <c r="J1552" s="288" t="str">
        <f t="shared" si="196"/>
        <v/>
      </c>
      <c r="K1552" s="288">
        <f t="shared" si="197"/>
        <v>0</v>
      </c>
      <c r="L1552" s="303"/>
      <c r="M1552" s="304"/>
      <c r="N1552" s="303"/>
      <c r="O1552" s="286"/>
      <c r="P1552" s="305" t="str">
        <f t="shared" si="198"/>
        <v/>
      </c>
      <c r="Q1552" s="304"/>
      <c r="R1552" s="303"/>
      <c r="S1552" s="286"/>
      <c r="T1552" s="305" t="str">
        <f t="shared" si="199"/>
        <v/>
      </c>
      <c r="U1552" s="306" t="str">
        <f t="shared" si="195"/>
        <v/>
      </c>
      <c r="V1552" s="289"/>
      <c r="W1552" s="303"/>
      <c r="X1552" s="286"/>
      <c r="Y1552" s="305" t="str">
        <f>+IF(AND(W1552&gt;0,V1552&lt;&gt;'Data Validation (ROP used only)'!$A$25),SUM(W1552:X1552),"")</f>
        <v/>
      </c>
      <c r="Z1552" s="307">
        <f>IF(OR(V1552='Data Validation (ROP used only)'!$A$25,ISBLANK(W1552),ISERROR(W1552/$I1552)),0,W1552/$I1552)</f>
        <v>0</v>
      </c>
      <c r="AA1552" s="308"/>
      <c r="AB1552" s="309" t="str" cm="1">
        <f t="array" ref="AB1552">_xlfn.IFS(AA1552="","",AA1552/I1552&gt;=2,I1552*2,AA1552/I1552&lt;2,AA1552)</f>
        <v/>
      </c>
      <c r="AC1552" s="310" t="str">
        <f t="shared" si="200"/>
        <v/>
      </c>
      <c r="AD1552" s="286"/>
      <c r="AE1552" s="305" t="str">
        <f t="shared" si="201"/>
        <v/>
      </c>
      <c r="AF1552" s="311">
        <f t="shared" si="202"/>
        <v>0</v>
      </c>
      <c r="AG1552" s="187"/>
      <c r="AH1552" s="188"/>
    </row>
    <row r="1553" spans="2:34" ht="13.8" outlineLevel="1" x14ac:dyDescent="0.25">
      <c r="B1553" s="1"/>
      <c r="C1553" s="1"/>
      <c r="D1553" s="1"/>
      <c r="E1553" s="2"/>
      <c r="F1553" s="1"/>
      <c r="G1553" s="2"/>
      <c r="H1553" s="286"/>
      <c r="I1553" s="287"/>
      <c r="J1553" s="288" t="str">
        <f t="shared" si="196"/>
        <v/>
      </c>
      <c r="K1553" s="288">
        <f t="shared" si="197"/>
        <v>0</v>
      </c>
      <c r="L1553" s="303"/>
      <c r="M1553" s="304"/>
      <c r="N1553" s="303"/>
      <c r="O1553" s="286"/>
      <c r="P1553" s="305" t="str">
        <f t="shared" si="198"/>
        <v/>
      </c>
      <c r="Q1553" s="304"/>
      <c r="R1553" s="303"/>
      <c r="S1553" s="286"/>
      <c r="T1553" s="305" t="str">
        <f t="shared" si="199"/>
        <v/>
      </c>
      <c r="U1553" s="306" t="str">
        <f t="shared" si="195"/>
        <v/>
      </c>
      <c r="V1553" s="289"/>
      <c r="W1553" s="303"/>
      <c r="X1553" s="286"/>
      <c r="Y1553" s="305" t="str">
        <f>+IF(AND(W1553&gt;0,V1553&lt;&gt;'Data Validation (ROP used only)'!$A$25),SUM(W1553:X1553),"")</f>
        <v/>
      </c>
      <c r="Z1553" s="307">
        <f>IF(OR(V1553='Data Validation (ROP used only)'!$A$25,ISBLANK(W1553),ISERROR(W1553/$I1553)),0,W1553/$I1553)</f>
        <v>0</v>
      </c>
      <c r="AA1553" s="308"/>
      <c r="AB1553" s="309" t="str" cm="1">
        <f t="array" ref="AB1553">_xlfn.IFS(AA1553="","",AA1553/I1553&gt;=2,I1553*2,AA1553/I1553&lt;2,AA1553)</f>
        <v/>
      </c>
      <c r="AC1553" s="310" t="str">
        <f t="shared" si="200"/>
        <v/>
      </c>
      <c r="AD1553" s="286"/>
      <c r="AE1553" s="305" t="str">
        <f t="shared" si="201"/>
        <v/>
      </c>
      <c r="AF1553" s="311">
        <f t="shared" si="202"/>
        <v>0</v>
      </c>
      <c r="AG1553" s="187"/>
      <c r="AH1553" s="188"/>
    </row>
    <row r="1554" spans="2:34" ht="13.8" outlineLevel="1" x14ac:dyDescent="0.25">
      <c r="B1554" s="1"/>
      <c r="C1554" s="1"/>
      <c r="D1554" s="1"/>
      <c r="E1554" s="2"/>
      <c r="F1554" s="1"/>
      <c r="G1554" s="2"/>
      <c r="H1554" s="286"/>
      <c r="I1554" s="287"/>
      <c r="J1554" s="288" t="str">
        <f t="shared" si="196"/>
        <v/>
      </c>
      <c r="K1554" s="288">
        <f t="shared" si="197"/>
        <v>0</v>
      </c>
      <c r="L1554" s="303"/>
      <c r="M1554" s="304"/>
      <c r="N1554" s="303"/>
      <c r="O1554" s="286"/>
      <c r="P1554" s="305" t="str">
        <f t="shared" si="198"/>
        <v/>
      </c>
      <c r="Q1554" s="304"/>
      <c r="R1554" s="303"/>
      <c r="S1554" s="286"/>
      <c r="T1554" s="305" t="str">
        <f t="shared" si="199"/>
        <v/>
      </c>
      <c r="U1554" s="306" t="str">
        <f t="shared" si="195"/>
        <v/>
      </c>
      <c r="V1554" s="289"/>
      <c r="W1554" s="303"/>
      <c r="X1554" s="286"/>
      <c r="Y1554" s="305" t="str">
        <f>+IF(AND(W1554&gt;0,V1554&lt;&gt;'Data Validation (ROP used only)'!$A$25),SUM(W1554:X1554),"")</f>
        <v/>
      </c>
      <c r="Z1554" s="307">
        <f>IF(OR(V1554='Data Validation (ROP used only)'!$A$25,ISBLANK(W1554),ISERROR(W1554/$I1554)),0,W1554/$I1554)</f>
        <v>0</v>
      </c>
      <c r="AA1554" s="308"/>
      <c r="AB1554" s="309" t="str" cm="1">
        <f t="array" ref="AB1554">_xlfn.IFS(AA1554="","",AA1554/I1554&gt;=2,I1554*2,AA1554/I1554&lt;2,AA1554)</f>
        <v/>
      </c>
      <c r="AC1554" s="310" t="str">
        <f t="shared" si="200"/>
        <v/>
      </c>
      <c r="AD1554" s="286"/>
      <c r="AE1554" s="305" t="str">
        <f t="shared" si="201"/>
        <v/>
      </c>
      <c r="AF1554" s="311">
        <f t="shared" si="202"/>
        <v>0</v>
      </c>
      <c r="AG1554" s="187"/>
      <c r="AH1554" s="188"/>
    </row>
    <row r="1555" spans="2:34" ht="13.8" outlineLevel="1" x14ac:dyDescent="0.25">
      <c r="B1555" s="1"/>
      <c r="C1555" s="1"/>
      <c r="D1555" s="1"/>
      <c r="E1555" s="2"/>
      <c r="F1555" s="1"/>
      <c r="G1555" s="2"/>
      <c r="H1555" s="286"/>
      <c r="I1555" s="287"/>
      <c r="J1555" s="288" t="str">
        <f t="shared" si="196"/>
        <v/>
      </c>
      <c r="K1555" s="288">
        <f t="shared" si="197"/>
        <v>0</v>
      </c>
      <c r="L1555" s="303"/>
      <c r="M1555" s="304"/>
      <c r="N1555" s="303"/>
      <c r="O1555" s="286"/>
      <c r="P1555" s="305" t="str">
        <f t="shared" si="198"/>
        <v/>
      </c>
      <c r="Q1555" s="304"/>
      <c r="R1555" s="303"/>
      <c r="S1555" s="286"/>
      <c r="T1555" s="305" t="str">
        <f t="shared" si="199"/>
        <v/>
      </c>
      <c r="U1555" s="306" t="str">
        <f t="shared" si="195"/>
        <v/>
      </c>
      <c r="V1555" s="289"/>
      <c r="W1555" s="303"/>
      <c r="X1555" s="286"/>
      <c r="Y1555" s="305" t="str">
        <f>+IF(AND(W1555&gt;0,V1555&lt;&gt;'Data Validation (ROP used only)'!$A$25),SUM(W1555:X1555),"")</f>
        <v/>
      </c>
      <c r="Z1555" s="307">
        <f>IF(OR(V1555='Data Validation (ROP used only)'!$A$25,ISBLANK(W1555),ISERROR(W1555/$I1555)),0,W1555/$I1555)</f>
        <v>0</v>
      </c>
      <c r="AA1555" s="308"/>
      <c r="AB1555" s="309" t="str" cm="1">
        <f t="array" ref="AB1555">_xlfn.IFS(AA1555="","",AA1555/I1555&gt;=2,I1555*2,AA1555/I1555&lt;2,AA1555)</f>
        <v/>
      </c>
      <c r="AC1555" s="310" t="str">
        <f t="shared" si="200"/>
        <v/>
      </c>
      <c r="AD1555" s="286"/>
      <c r="AE1555" s="305" t="str">
        <f t="shared" si="201"/>
        <v/>
      </c>
      <c r="AF1555" s="311">
        <f t="shared" si="202"/>
        <v>0</v>
      </c>
      <c r="AG1555" s="187"/>
      <c r="AH1555" s="188"/>
    </row>
    <row r="1556" spans="2:34" ht="13.8" outlineLevel="1" x14ac:dyDescent="0.25">
      <c r="B1556" s="1"/>
      <c r="C1556" s="1"/>
      <c r="D1556" s="1"/>
      <c r="E1556" s="2"/>
      <c r="F1556" s="1"/>
      <c r="G1556" s="2"/>
      <c r="H1556" s="286"/>
      <c r="I1556" s="287"/>
      <c r="J1556" s="288" t="str">
        <f t="shared" si="196"/>
        <v/>
      </c>
      <c r="K1556" s="288">
        <f t="shared" si="197"/>
        <v>0</v>
      </c>
      <c r="L1556" s="303"/>
      <c r="M1556" s="304"/>
      <c r="N1556" s="303"/>
      <c r="O1556" s="286"/>
      <c r="P1556" s="305" t="str">
        <f t="shared" si="198"/>
        <v/>
      </c>
      <c r="Q1556" s="304"/>
      <c r="R1556" s="303"/>
      <c r="S1556" s="286"/>
      <c r="T1556" s="305" t="str">
        <f t="shared" si="199"/>
        <v/>
      </c>
      <c r="U1556" s="306" t="str">
        <f t="shared" si="195"/>
        <v/>
      </c>
      <c r="V1556" s="289"/>
      <c r="W1556" s="303"/>
      <c r="X1556" s="286"/>
      <c r="Y1556" s="305" t="str">
        <f>+IF(AND(W1556&gt;0,V1556&lt;&gt;'Data Validation (ROP used only)'!$A$25),SUM(W1556:X1556),"")</f>
        <v/>
      </c>
      <c r="Z1556" s="307">
        <f>IF(OR(V1556='Data Validation (ROP used only)'!$A$25,ISBLANK(W1556),ISERROR(W1556/$I1556)),0,W1556/$I1556)</f>
        <v>0</v>
      </c>
      <c r="AA1556" s="308"/>
      <c r="AB1556" s="309" t="str" cm="1">
        <f t="array" ref="AB1556">_xlfn.IFS(AA1556="","",AA1556/I1556&gt;=2,I1556*2,AA1556/I1556&lt;2,AA1556)</f>
        <v/>
      </c>
      <c r="AC1556" s="310" t="str">
        <f t="shared" si="200"/>
        <v/>
      </c>
      <c r="AD1556" s="286"/>
      <c r="AE1556" s="305" t="str">
        <f t="shared" si="201"/>
        <v/>
      </c>
      <c r="AF1556" s="311">
        <f t="shared" si="202"/>
        <v>0</v>
      </c>
      <c r="AG1556" s="187"/>
      <c r="AH1556" s="188"/>
    </row>
    <row r="1557" spans="2:34" ht="13.8" outlineLevel="1" x14ac:dyDescent="0.25">
      <c r="B1557" s="1"/>
      <c r="C1557" s="1"/>
      <c r="D1557" s="1"/>
      <c r="E1557" s="2"/>
      <c r="F1557" s="1"/>
      <c r="G1557" s="2"/>
      <c r="H1557" s="286"/>
      <c r="I1557" s="287"/>
      <c r="J1557" s="288" t="str">
        <f t="shared" si="196"/>
        <v/>
      </c>
      <c r="K1557" s="288">
        <f t="shared" si="197"/>
        <v>0</v>
      </c>
      <c r="L1557" s="303"/>
      <c r="M1557" s="304"/>
      <c r="N1557" s="303"/>
      <c r="O1557" s="286"/>
      <c r="P1557" s="305" t="str">
        <f t="shared" si="198"/>
        <v/>
      </c>
      <c r="Q1557" s="304"/>
      <c r="R1557" s="303"/>
      <c r="S1557" s="286"/>
      <c r="T1557" s="305" t="str">
        <f t="shared" si="199"/>
        <v/>
      </c>
      <c r="U1557" s="306" t="str">
        <f t="shared" si="195"/>
        <v/>
      </c>
      <c r="V1557" s="289"/>
      <c r="W1557" s="303"/>
      <c r="X1557" s="286"/>
      <c r="Y1557" s="305" t="str">
        <f>+IF(AND(W1557&gt;0,V1557&lt;&gt;'Data Validation (ROP used only)'!$A$25),SUM(W1557:X1557),"")</f>
        <v/>
      </c>
      <c r="Z1557" s="307">
        <f>IF(OR(V1557='Data Validation (ROP used only)'!$A$25,ISBLANK(W1557),ISERROR(W1557/$I1557)),0,W1557/$I1557)</f>
        <v>0</v>
      </c>
      <c r="AA1557" s="308"/>
      <c r="AB1557" s="309" t="str" cm="1">
        <f t="array" ref="AB1557">_xlfn.IFS(AA1557="","",AA1557/I1557&gt;=2,I1557*2,AA1557/I1557&lt;2,AA1557)</f>
        <v/>
      </c>
      <c r="AC1557" s="310" t="str">
        <f t="shared" si="200"/>
        <v/>
      </c>
      <c r="AD1557" s="286"/>
      <c r="AE1557" s="305" t="str">
        <f t="shared" si="201"/>
        <v/>
      </c>
      <c r="AF1557" s="311">
        <f t="shared" si="202"/>
        <v>0</v>
      </c>
      <c r="AG1557" s="187"/>
      <c r="AH1557" s="188"/>
    </row>
    <row r="1558" spans="2:34" ht="13.8" outlineLevel="1" x14ac:dyDescent="0.25">
      <c r="B1558" s="1"/>
      <c r="C1558" s="1"/>
      <c r="D1558" s="1"/>
      <c r="E1558" s="2"/>
      <c r="F1558" s="1"/>
      <c r="G1558" s="2"/>
      <c r="H1558" s="286"/>
      <c r="I1558" s="287"/>
      <c r="J1558" s="288" t="str">
        <f t="shared" si="196"/>
        <v/>
      </c>
      <c r="K1558" s="288">
        <f t="shared" si="197"/>
        <v>0</v>
      </c>
      <c r="L1558" s="303"/>
      <c r="M1558" s="304"/>
      <c r="N1558" s="303"/>
      <c r="O1558" s="286"/>
      <c r="P1558" s="305" t="str">
        <f t="shared" si="198"/>
        <v/>
      </c>
      <c r="Q1558" s="304"/>
      <c r="R1558" s="303"/>
      <c r="S1558" s="286"/>
      <c r="T1558" s="305" t="str">
        <f t="shared" si="199"/>
        <v/>
      </c>
      <c r="U1558" s="306" t="str">
        <f t="shared" si="195"/>
        <v/>
      </c>
      <c r="V1558" s="289"/>
      <c r="W1558" s="303"/>
      <c r="X1558" s="286"/>
      <c r="Y1558" s="305" t="str">
        <f>+IF(AND(W1558&gt;0,V1558&lt;&gt;'Data Validation (ROP used only)'!$A$25),SUM(W1558:X1558),"")</f>
        <v/>
      </c>
      <c r="Z1558" s="307">
        <f>IF(OR(V1558='Data Validation (ROP used only)'!$A$25,ISBLANK(W1558),ISERROR(W1558/$I1558)),0,W1558/$I1558)</f>
        <v>0</v>
      </c>
      <c r="AA1558" s="308"/>
      <c r="AB1558" s="309" t="str" cm="1">
        <f t="array" ref="AB1558">_xlfn.IFS(AA1558="","",AA1558/I1558&gt;=2,I1558*2,AA1558/I1558&lt;2,AA1558)</f>
        <v/>
      </c>
      <c r="AC1558" s="310" t="str">
        <f t="shared" si="200"/>
        <v/>
      </c>
      <c r="AD1558" s="286"/>
      <c r="AE1558" s="305" t="str">
        <f t="shared" si="201"/>
        <v/>
      </c>
      <c r="AF1558" s="311">
        <f t="shared" si="202"/>
        <v>0</v>
      </c>
      <c r="AG1558" s="187"/>
      <c r="AH1558" s="188"/>
    </row>
    <row r="1559" spans="2:34" ht="13.8" outlineLevel="1" x14ac:dyDescent="0.25">
      <c r="B1559" s="1"/>
      <c r="C1559" s="1"/>
      <c r="D1559" s="1"/>
      <c r="E1559" s="2"/>
      <c r="F1559" s="1"/>
      <c r="G1559" s="2"/>
      <c r="H1559" s="286"/>
      <c r="I1559" s="287"/>
      <c r="J1559" s="288" t="str">
        <f t="shared" si="196"/>
        <v/>
      </c>
      <c r="K1559" s="288">
        <f t="shared" si="197"/>
        <v>0</v>
      </c>
      <c r="L1559" s="303"/>
      <c r="M1559" s="304"/>
      <c r="N1559" s="303"/>
      <c r="O1559" s="286"/>
      <c r="P1559" s="305" t="str">
        <f t="shared" si="198"/>
        <v/>
      </c>
      <c r="Q1559" s="304"/>
      <c r="R1559" s="303"/>
      <c r="S1559" s="286"/>
      <c r="T1559" s="305" t="str">
        <f t="shared" si="199"/>
        <v/>
      </c>
      <c r="U1559" s="306" t="str">
        <f t="shared" si="195"/>
        <v/>
      </c>
      <c r="V1559" s="289"/>
      <c r="W1559" s="303"/>
      <c r="X1559" s="286"/>
      <c r="Y1559" s="305" t="str">
        <f>+IF(AND(W1559&gt;0,V1559&lt;&gt;'Data Validation (ROP used only)'!$A$25),SUM(W1559:X1559),"")</f>
        <v/>
      </c>
      <c r="Z1559" s="307">
        <f>IF(OR(V1559='Data Validation (ROP used only)'!$A$25,ISBLANK(W1559),ISERROR(W1559/$I1559)),0,W1559/$I1559)</f>
        <v>0</v>
      </c>
      <c r="AA1559" s="308"/>
      <c r="AB1559" s="309" t="str" cm="1">
        <f t="array" ref="AB1559">_xlfn.IFS(AA1559="","",AA1559/I1559&gt;=2,I1559*2,AA1559/I1559&lt;2,AA1559)</f>
        <v/>
      </c>
      <c r="AC1559" s="310" t="str">
        <f t="shared" si="200"/>
        <v/>
      </c>
      <c r="AD1559" s="286"/>
      <c r="AE1559" s="305" t="str">
        <f t="shared" si="201"/>
        <v/>
      </c>
      <c r="AF1559" s="311">
        <f t="shared" si="202"/>
        <v>0</v>
      </c>
      <c r="AG1559" s="187"/>
      <c r="AH1559" s="188"/>
    </row>
    <row r="1560" spans="2:34" ht="13.8" outlineLevel="1" x14ac:dyDescent="0.25">
      <c r="B1560" s="1"/>
      <c r="C1560" s="1"/>
      <c r="D1560" s="1"/>
      <c r="E1560" s="2"/>
      <c r="F1560" s="1"/>
      <c r="G1560" s="2"/>
      <c r="H1560" s="286"/>
      <c r="I1560" s="287"/>
      <c r="J1560" s="288" t="str">
        <f t="shared" si="196"/>
        <v/>
      </c>
      <c r="K1560" s="288">
        <f t="shared" si="197"/>
        <v>0</v>
      </c>
      <c r="L1560" s="303"/>
      <c r="M1560" s="304"/>
      <c r="N1560" s="303"/>
      <c r="O1560" s="286"/>
      <c r="P1560" s="305" t="str">
        <f t="shared" si="198"/>
        <v/>
      </c>
      <c r="Q1560" s="304"/>
      <c r="R1560" s="303"/>
      <c r="S1560" s="286"/>
      <c r="T1560" s="305" t="str">
        <f t="shared" si="199"/>
        <v/>
      </c>
      <c r="U1560" s="306" t="str">
        <f t="shared" si="195"/>
        <v/>
      </c>
      <c r="V1560" s="289"/>
      <c r="W1560" s="303"/>
      <c r="X1560" s="286"/>
      <c r="Y1560" s="305" t="str">
        <f>+IF(AND(W1560&gt;0,V1560&lt;&gt;'Data Validation (ROP used only)'!$A$25),SUM(W1560:X1560),"")</f>
        <v/>
      </c>
      <c r="Z1560" s="307">
        <f>IF(OR(V1560='Data Validation (ROP used only)'!$A$25,ISBLANK(W1560),ISERROR(W1560/$I1560)),0,W1560/$I1560)</f>
        <v>0</v>
      </c>
      <c r="AA1560" s="308"/>
      <c r="AB1560" s="309" t="str" cm="1">
        <f t="array" ref="AB1560">_xlfn.IFS(AA1560="","",AA1560/I1560&gt;=2,I1560*2,AA1560/I1560&lt;2,AA1560)</f>
        <v/>
      </c>
      <c r="AC1560" s="310" t="str">
        <f t="shared" si="200"/>
        <v/>
      </c>
      <c r="AD1560" s="286"/>
      <c r="AE1560" s="305" t="str">
        <f t="shared" si="201"/>
        <v/>
      </c>
      <c r="AF1560" s="311">
        <f t="shared" si="202"/>
        <v>0</v>
      </c>
      <c r="AG1560" s="187"/>
      <c r="AH1560" s="188"/>
    </row>
    <row r="1561" spans="2:34" ht="13.8" outlineLevel="1" x14ac:dyDescent="0.25">
      <c r="B1561" s="1"/>
      <c r="C1561" s="1"/>
      <c r="D1561" s="1"/>
      <c r="E1561" s="2"/>
      <c r="F1561" s="1"/>
      <c r="G1561" s="2"/>
      <c r="H1561" s="286"/>
      <c r="I1561" s="287"/>
      <c r="J1561" s="288" t="str">
        <f t="shared" si="196"/>
        <v/>
      </c>
      <c r="K1561" s="288">
        <f t="shared" si="197"/>
        <v>0</v>
      </c>
      <c r="L1561" s="303"/>
      <c r="M1561" s="304"/>
      <c r="N1561" s="303"/>
      <c r="O1561" s="286"/>
      <c r="P1561" s="305" t="str">
        <f t="shared" si="198"/>
        <v/>
      </c>
      <c r="Q1561" s="304"/>
      <c r="R1561" s="303"/>
      <c r="S1561" s="286"/>
      <c r="T1561" s="305" t="str">
        <f t="shared" si="199"/>
        <v/>
      </c>
      <c r="U1561" s="306" t="str">
        <f t="shared" si="195"/>
        <v/>
      </c>
      <c r="V1561" s="289"/>
      <c r="W1561" s="303"/>
      <c r="X1561" s="286"/>
      <c r="Y1561" s="305" t="str">
        <f>+IF(AND(W1561&gt;0,V1561&lt;&gt;'Data Validation (ROP used only)'!$A$25),SUM(W1561:X1561),"")</f>
        <v/>
      </c>
      <c r="Z1561" s="307">
        <f>IF(OR(V1561='Data Validation (ROP used only)'!$A$25,ISBLANK(W1561),ISERROR(W1561/$I1561)),0,W1561/$I1561)</f>
        <v>0</v>
      </c>
      <c r="AA1561" s="308"/>
      <c r="AB1561" s="309" t="str" cm="1">
        <f t="array" ref="AB1561">_xlfn.IFS(AA1561="","",AA1561/I1561&gt;=2,I1561*2,AA1561/I1561&lt;2,AA1561)</f>
        <v/>
      </c>
      <c r="AC1561" s="310" t="str">
        <f t="shared" si="200"/>
        <v/>
      </c>
      <c r="AD1561" s="286"/>
      <c r="AE1561" s="305" t="str">
        <f t="shared" si="201"/>
        <v/>
      </c>
      <c r="AF1561" s="311">
        <f t="shared" si="202"/>
        <v>0</v>
      </c>
      <c r="AG1561" s="187"/>
      <c r="AH1561" s="188"/>
    </row>
    <row r="1562" spans="2:34" ht="13.8" outlineLevel="1" x14ac:dyDescent="0.25">
      <c r="B1562" s="1"/>
      <c r="C1562" s="1"/>
      <c r="D1562" s="1"/>
      <c r="E1562" s="2"/>
      <c r="F1562" s="1"/>
      <c r="G1562" s="2"/>
      <c r="H1562" s="286"/>
      <c r="I1562" s="287"/>
      <c r="J1562" s="288" t="str">
        <f t="shared" si="196"/>
        <v/>
      </c>
      <c r="K1562" s="288">
        <f t="shared" si="197"/>
        <v>0</v>
      </c>
      <c r="L1562" s="303"/>
      <c r="M1562" s="304"/>
      <c r="N1562" s="303"/>
      <c r="O1562" s="286"/>
      <c r="P1562" s="305" t="str">
        <f t="shared" si="198"/>
        <v/>
      </c>
      <c r="Q1562" s="304"/>
      <c r="R1562" s="303"/>
      <c r="S1562" s="286"/>
      <c r="T1562" s="305" t="str">
        <f t="shared" si="199"/>
        <v/>
      </c>
      <c r="U1562" s="306" t="str">
        <f t="shared" si="195"/>
        <v/>
      </c>
      <c r="V1562" s="289"/>
      <c r="W1562" s="303"/>
      <c r="X1562" s="286"/>
      <c r="Y1562" s="305" t="str">
        <f>+IF(AND(W1562&gt;0,V1562&lt;&gt;'Data Validation (ROP used only)'!$A$25),SUM(W1562:X1562),"")</f>
        <v/>
      </c>
      <c r="Z1562" s="307">
        <f>IF(OR(V1562='Data Validation (ROP used only)'!$A$25,ISBLANK(W1562),ISERROR(W1562/$I1562)),0,W1562/$I1562)</f>
        <v>0</v>
      </c>
      <c r="AA1562" s="308"/>
      <c r="AB1562" s="309" t="str" cm="1">
        <f t="array" ref="AB1562">_xlfn.IFS(AA1562="","",AA1562/I1562&gt;=2,I1562*2,AA1562/I1562&lt;2,AA1562)</f>
        <v/>
      </c>
      <c r="AC1562" s="310" t="str">
        <f t="shared" si="200"/>
        <v/>
      </c>
      <c r="AD1562" s="286"/>
      <c r="AE1562" s="305" t="str">
        <f t="shared" si="201"/>
        <v/>
      </c>
      <c r="AF1562" s="311">
        <f t="shared" si="202"/>
        <v>0</v>
      </c>
      <c r="AG1562" s="187"/>
      <c r="AH1562" s="188"/>
    </row>
    <row r="1563" spans="2:34" ht="13.8" outlineLevel="1" x14ac:dyDescent="0.25">
      <c r="B1563" s="1"/>
      <c r="C1563" s="1"/>
      <c r="D1563" s="1"/>
      <c r="E1563" s="2"/>
      <c r="F1563" s="1"/>
      <c r="G1563" s="2"/>
      <c r="H1563" s="286"/>
      <c r="I1563" s="287"/>
      <c r="J1563" s="288" t="str">
        <f t="shared" si="196"/>
        <v/>
      </c>
      <c r="K1563" s="288">
        <f t="shared" si="197"/>
        <v>0</v>
      </c>
      <c r="L1563" s="303"/>
      <c r="M1563" s="304"/>
      <c r="N1563" s="303"/>
      <c r="O1563" s="286"/>
      <c r="P1563" s="305" t="str">
        <f t="shared" si="198"/>
        <v/>
      </c>
      <c r="Q1563" s="304"/>
      <c r="R1563" s="303"/>
      <c r="S1563" s="286"/>
      <c r="T1563" s="305" t="str">
        <f t="shared" si="199"/>
        <v/>
      </c>
      <c r="U1563" s="306" t="str">
        <f t="shared" si="195"/>
        <v/>
      </c>
      <c r="V1563" s="289"/>
      <c r="W1563" s="303"/>
      <c r="X1563" s="286"/>
      <c r="Y1563" s="305" t="str">
        <f>+IF(AND(W1563&gt;0,V1563&lt;&gt;'Data Validation (ROP used only)'!$A$25),SUM(W1563:X1563),"")</f>
        <v/>
      </c>
      <c r="Z1563" s="307">
        <f>IF(OR(V1563='Data Validation (ROP used only)'!$A$25,ISBLANK(W1563),ISERROR(W1563/$I1563)),0,W1563/$I1563)</f>
        <v>0</v>
      </c>
      <c r="AA1563" s="308"/>
      <c r="AB1563" s="309" t="str" cm="1">
        <f t="array" ref="AB1563">_xlfn.IFS(AA1563="","",AA1563/I1563&gt;=2,I1563*2,AA1563/I1563&lt;2,AA1563)</f>
        <v/>
      </c>
      <c r="AC1563" s="310" t="str">
        <f t="shared" si="200"/>
        <v/>
      </c>
      <c r="AD1563" s="286"/>
      <c r="AE1563" s="305" t="str">
        <f t="shared" si="201"/>
        <v/>
      </c>
      <c r="AF1563" s="311">
        <f t="shared" si="202"/>
        <v>0</v>
      </c>
      <c r="AG1563" s="187"/>
      <c r="AH1563" s="188"/>
    </row>
    <row r="1564" spans="2:34" ht="13.8" outlineLevel="1" x14ac:dyDescent="0.25">
      <c r="B1564" s="1"/>
      <c r="C1564" s="1"/>
      <c r="D1564" s="1"/>
      <c r="E1564" s="2"/>
      <c r="F1564" s="1"/>
      <c r="G1564" s="2"/>
      <c r="H1564" s="286"/>
      <c r="I1564" s="287"/>
      <c r="J1564" s="288" t="str">
        <f t="shared" si="196"/>
        <v/>
      </c>
      <c r="K1564" s="288">
        <f t="shared" si="197"/>
        <v>0</v>
      </c>
      <c r="L1564" s="303"/>
      <c r="M1564" s="304"/>
      <c r="N1564" s="303"/>
      <c r="O1564" s="286"/>
      <c r="P1564" s="305" t="str">
        <f t="shared" si="198"/>
        <v/>
      </c>
      <c r="Q1564" s="304"/>
      <c r="R1564" s="303"/>
      <c r="S1564" s="286"/>
      <c r="T1564" s="305" t="str">
        <f t="shared" si="199"/>
        <v/>
      </c>
      <c r="U1564" s="306" t="str">
        <f t="shared" si="195"/>
        <v/>
      </c>
      <c r="V1564" s="289"/>
      <c r="W1564" s="303"/>
      <c r="X1564" s="286"/>
      <c r="Y1564" s="305" t="str">
        <f>+IF(AND(W1564&gt;0,V1564&lt;&gt;'Data Validation (ROP used only)'!$A$25),SUM(W1564:X1564),"")</f>
        <v/>
      </c>
      <c r="Z1564" s="307">
        <f>IF(OR(V1564='Data Validation (ROP used only)'!$A$25,ISBLANK(W1564),ISERROR(W1564/$I1564)),0,W1564/$I1564)</f>
        <v>0</v>
      </c>
      <c r="AA1564" s="308"/>
      <c r="AB1564" s="309" t="str" cm="1">
        <f t="array" ref="AB1564">_xlfn.IFS(AA1564="","",AA1564/I1564&gt;=2,I1564*2,AA1564/I1564&lt;2,AA1564)</f>
        <v/>
      </c>
      <c r="AC1564" s="310" t="str">
        <f t="shared" si="200"/>
        <v/>
      </c>
      <c r="AD1564" s="286"/>
      <c r="AE1564" s="305" t="str">
        <f t="shared" si="201"/>
        <v/>
      </c>
      <c r="AF1564" s="311">
        <f t="shared" si="202"/>
        <v>0</v>
      </c>
      <c r="AG1564" s="187"/>
      <c r="AH1564" s="188"/>
    </row>
    <row r="1565" spans="2:34" ht="13.8" outlineLevel="1" x14ac:dyDescent="0.25">
      <c r="B1565" s="1"/>
      <c r="C1565" s="1"/>
      <c r="D1565" s="1"/>
      <c r="E1565" s="2"/>
      <c r="F1565" s="1"/>
      <c r="G1565" s="2"/>
      <c r="H1565" s="286"/>
      <c r="I1565" s="287"/>
      <c r="J1565" s="288" t="str">
        <f t="shared" si="196"/>
        <v/>
      </c>
      <c r="K1565" s="288">
        <f t="shared" si="197"/>
        <v>0</v>
      </c>
      <c r="L1565" s="303"/>
      <c r="M1565" s="304"/>
      <c r="N1565" s="303"/>
      <c r="O1565" s="286"/>
      <c r="P1565" s="305" t="str">
        <f t="shared" si="198"/>
        <v/>
      </c>
      <c r="Q1565" s="304"/>
      <c r="R1565" s="303"/>
      <c r="S1565" s="286"/>
      <c r="T1565" s="305" t="str">
        <f t="shared" si="199"/>
        <v/>
      </c>
      <c r="U1565" s="306" t="str">
        <f t="shared" si="195"/>
        <v/>
      </c>
      <c r="V1565" s="289"/>
      <c r="W1565" s="303"/>
      <c r="X1565" s="286"/>
      <c r="Y1565" s="305" t="str">
        <f>+IF(AND(W1565&gt;0,V1565&lt;&gt;'Data Validation (ROP used only)'!$A$25),SUM(W1565:X1565),"")</f>
        <v/>
      </c>
      <c r="Z1565" s="307">
        <f>IF(OR(V1565='Data Validation (ROP used only)'!$A$25,ISBLANK(W1565),ISERROR(W1565/$I1565)),0,W1565/$I1565)</f>
        <v>0</v>
      </c>
      <c r="AA1565" s="308"/>
      <c r="AB1565" s="309" t="str" cm="1">
        <f t="array" ref="AB1565">_xlfn.IFS(AA1565="","",AA1565/I1565&gt;=2,I1565*2,AA1565/I1565&lt;2,AA1565)</f>
        <v/>
      </c>
      <c r="AC1565" s="310" t="str">
        <f t="shared" si="200"/>
        <v/>
      </c>
      <c r="AD1565" s="286"/>
      <c r="AE1565" s="305" t="str">
        <f t="shared" si="201"/>
        <v/>
      </c>
      <c r="AF1565" s="311">
        <f t="shared" si="202"/>
        <v>0</v>
      </c>
      <c r="AG1565" s="187"/>
      <c r="AH1565" s="188"/>
    </row>
    <row r="1566" spans="2:34" ht="13.8" outlineLevel="1" x14ac:dyDescent="0.25">
      <c r="B1566" s="1"/>
      <c r="C1566" s="1"/>
      <c r="D1566" s="1"/>
      <c r="E1566" s="2"/>
      <c r="F1566" s="1"/>
      <c r="G1566" s="2"/>
      <c r="H1566" s="286"/>
      <c r="I1566" s="287"/>
      <c r="J1566" s="288" t="str">
        <f t="shared" si="196"/>
        <v/>
      </c>
      <c r="K1566" s="288">
        <f t="shared" si="197"/>
        <v>0</v>
      </c>
      <c r="L1566" s="303"/>
      <c r="M1566" s="304"/>
      <c r="N1566" s="303"/>
      <c r="O1566" s="286"/>
      <c r="P1566" s="305" t="str">
        <f t="shared" si="198"/>
        <v/>
      </c>
      <c r="Q1566" s="304"/>
      <c r="R1566" s="303"/>
      <c r="S1566" s="286"/>
      <c r="T1566" s="305" t="str">
        <f t="shared" si="199"/>
        <v/>
      </c>
      <c r="U1566" s="306" t="str">
        <f t="shared" si="195"/>
        <v/>
      </c>
      <c r="V1566" s="289"/>
      <c r="W1566" s="303"/>
      <c r="X1566" s="286"/>
      <c r="Y1566" s="305" t="str">
        <f>+IF(AND(W1566&gt;0,V1566&lt;&gt;'Data Validation (ROP used only)'!$A$25),SUM(W1566:X1566),"")</f>
        <v/>
      </c>
      <c r="Z1566" s="307">
        <f>IF(OR(V1566='Data Validation (ROP used only)'!$A$25,ISBLANK(W1566),ISERROR(W1566/$I1566)),0,W1566/$I1566)</f>
        <v>0</v>
      </c>
      <c r="AA1566" s="308"/>
      <c r="AB1566" s="309" t="str" cm="1">
        <f t="array" ref="AB1566">_xlfn.IFS(AA1566="","",AA1566/I1566&gt;=2,I1566*2,AA1566/I1566&lt;2,AA1566)</f>
        <v/>
      </c>
      <c r="AC1566" s="310" t="str">
        <f t="shared" si="200"/>
        <v/>
      </c>
      <c r="AD1566" s="286"/>
      <c r="AE1566" s="305" t="str">
        <f t="shared" si="201"/>
        <v/>
      </c>
      <c r="AF1566" s="311">
        <f t="shared" si="202"/>
        <v>0</v>
      </c>
      <c r="AG1566" s="187"/>
      <c r="AH1566" s="188"/>
    </row>
    <row r="1567" spans="2:34" ht="13.8" outlineLevel="1" x14ac:dyDescent="0.25">
      <c r="B1567" s="1"/>
      <c r="C1567" s="1"/>
      <c r="D1567" s="1"/>
      <c r="E1567" s="2"/>
      <c r="F1567" s="1"/>
      <c r="G1567" s="2"/>
      <c r="H1567" s="286"/>
      <c r="I1567" s="287"/>
      <c r="J1567" s="288" t="str">
        <f t="shared" si="196"/>
        <v/>
      </c>
      <c r="K1567" s="288">
        <f t="shared" si="197"/>
        <v>0</v>
      </c>
      <c r="L1567" s="303"/>
      <c r="M1567" s="304"/>
      <c r="N1567" s="303"/>
      <c r="O1567" s="286"/>
      <c r="P1567" s="305" t="str">
        <f t="shared" si="198"/>
        <v/>
      </c>
      <c r="Q1567" s="304"/>
      <c r="R1567" s="303"/>
      <c r="S1567" s="286"/>
      <c r="T1567" s="305" t="str">
        <f t="shared" si="199"/>
        <v/>
      </c>
      <c r="U1567" s="306" t="str">
        <f t="shared" si="195"/>
        <v/>
      </c>
      <c r="V1567" s="289"/>
      <c r="W1567" s="303"/>
      <c r="X1567" s="286"/>
      <c r="Y1567" s="305" t="str">
        <f>+IF(AND(W1567&gt;0,V1567&lt;&gt;'Data Validation (ROP used only)'!$A$25),SUM(W1567:X1567),"")</f>
        <v/>
      </c>
      <c r="Z1567" s="307">
        <f>IF(OR(V1567='Data Validation (ROP used only)'!$A$25,ISBLANK(W1567),ISERROR(W1567/$I1567)),0,W1567/$I1567)</f>
        <v>0</v>
      </c>
      <c r="AA1567" s="308"/>
      <c r="AB1567" s="309" t="str" cm="1">
        <f t="array" ref="AB1567">_xlfn.IFS(AA1567="","",AA1567/I1567&gt;=2,I1567*2,AA1567/I1567&lt;2,AA1567)</f>
        <v/>
      </c>
      <c r="AC1567" s="310" t="str">
        <f t="shared" si="200"/>
        <v/>
      </c>
      <c r="AD1567" s="286"/>
      <c r="AE1567" s="305" t="str">
        <f t="shared" si="201"/>
        <v/>
      </c>
      <c r="AF1567" s="311">
        <f t="shared" si="202"/>
        <v>0</v>
      </c>
      <c r="AG1567" s="187"/>
      <c r="AH1567" s="188"/>
    </row>
    <row r="1568" spans="2:34" ht="13.8" outlineLevel="1" x14ac:dyDescent="0.25">
      <c r="B1568" s="1"/>
      <c r="C1568" s="1"/>
      <c r="D1568" s="1"/>
      <c r="E1568" s="2"/>
      <c r="F1568" s="1"/>
      <c r="G1568" s="2"/>
      <c r="H1568" s="286"/>
      <c r="I1568" s="287"/>
      <c r="J1568" s="288" t="str">
        <f t="shared" si="196"/>
        <v/>
      </c>
      <c r="K1568" s="288">
        <f t="shared" si="197"/>
        <v>0</v>
      </c>
      <c r="L1568" s="303"/>
      <c r="M1568" s="304"/>
      <c r="N1568" s="303"/>
      <c r="O1568" s="286"/>
      <c r="P1568" s="305" t="str">
        <f t="shared" si="198"/>
        <v/>
      </c>
      <c r="Q1568" s="304"/>
      <c r="R1568" s="303"/>
      <c r="S1568" s="286"/>
      <c r="T1568" s="305" t="str">
        <f t="shared" si="199"/>
        <v/>
      </c>
      <c r="U1568" s="306" t="str">
        <f t="shared" si="195"/>
        <v/>
      </c>
      <c r="V1568" s="289"/>
      <c r="W1568" s="303"/>
      <c r="X1568" s="286"/>
      <c r="Y1568" s="305" t="str">
        <f>+IF(AND(W1568&gt;0,V1568&lt;&gt;'Data Validation (ROP used only)'!$A$25),SUM(W1568:X1568),"")</f>
        <v/>
      </c>
      <c r="Z1568" s="307">
        <f>IF(OR(V1568='Data Validation (ROP used only)'!$A$25,ISBLANK(W1568),ISERROR(W1568/$I1568)),0,W1568/$I1568)</f>
        <v>0</v>
      </c>
      <c r="AA1568" s="308"/>
      <c r="AB1568" s="309" t="str" cm="1">
        <f t="array" ref="AB1568">_xlfn.IFS(AA1568="","",AA1568/I1568&gt;=2,I1568*2,AA1568/I1568&lt;2,AA1568)</f>
        <v/>
      </c>
      <c r="AC1568" s="310" t="str">
        <f t="shared" si="200"/>
        <v/>
      </c>
      <c r="AD1568" s="286"/>
      <c r="AE1568" s="305" t="str">
        <f t="shared" si="201"/>
        <v/>
      </c>
      <c r="AF1568" s="311">
        <f t="shared" si="202"/>
        <v>0</v>
      </c>
      <c r="AG1568" s="187"/>
      <c r="AH1568" s="188"/>
    </row>
    <row r="1569" spans="2:34" ht="13.8" outlineLevel="1" x14ac:dyDescent="0.25">
      <c r="B1569" s="1"/>
      <c r="C1569" s="1"/>
      <c r="D1569" s="1"/>
      <c r="E1569" s="2"/>
      <c r="F1569" s="1"/>
      <c r="G1569" s="2"/>
      <c r="H1569" s="286"/>
      <c r="I1569" s="287"/>
      <c r="J1569" s="288" t="str">
        <f t="shared" si="196"/>
        <v/>
      </c>
      <c r="K1569" s="288">
        <f t="shared" si="197"/>
        <v>0</v>
      </c>
      <c r="L1569" s="303"/>
      <c r="M1569" s="304"/>
      <c r="N1569" s="303"/>
      <c r="O1569" s="286"/>
      <c r="P1569" s="305" t="str">
        <f t="shared" si="198"/>
        <v/>
      </c>
      <c r="Q1569" s="304"/>
      <c r="R1569" s="303"/>
      <c r="S1569" s="286"/>
      <c r="T1569" s="305" t="str">
        <f t="shared" si="199"/>
        <v/>
      </c>
      <c r="U1569" s="306" t="str">
        <f t="shared" si="195"/>
        <v/>
      </c>
      <c r="V1569" s="289"/>
      <c r="W1569" s="303"/>
      <c r="X1569" s="286"/>
      <c r="Y1569" s="305" t="str">
        <f>+IF(AND(W1569&gt;0,V1569&lt;&gt;'Data Validation (ROP used only)'!$A$25),SUM(W1569:X1569),"")</f>
        <v/>
      </c>
      <c r="Z1569" s="307">
        <f>IF(OR(V1569='Data Validation (ROP used only)'!$A$25,ISBLANK(W1569),ISERROR(W1569/$I1569)),0,W1569/$I1569)</f>
        <v>0</v>
      </c>
      <c r="AA1569" s="308"/>
      <c r="AB1569" s="309" t="str" cm="1">
        <f t="array" ref="AB1569">_xlfn.IFS(AA1569="","",AA1569/I1569&gt;=2,I1569*2,AA1569/I1569&lt;2,AA1569)</f>
        <v/>
      </c>
      <c r="AC1569" s="310" t="str">
        <f t="shared" si="200"/>
        <v/>
      </c>
      <c r="AD1569" s="286"/>
      <c r="AE1569" s="305" t="str">
        <f t="shared" si="201"/>
        <v/>
      </c>
      <c r="AF1569" s="311">
        <f t="shared" si="202"/>
        <v>0</v>
      </c>
      <c r="AG1569" s="187"/>
      <c r="AH1569" s="188"/>
    </row>
    <row r="1570" spans="2:34" ht="13.8" outlineLevel="1" x14ac:dyDescent="0.25">
      <c r="B1570" s="1"/>
      <c r="C1570" s="1"/>
      <c r="D1570" s="1"/>
      <c r="E1570" s="2"/>
      <c r="F1570" s="1"/>
      <c r="G1570" s="2"/>
      <c r="H1570" s="286"/>
      <c r="I1570" s="287"/>
      <c r="J1570" s="288" t="str">
        <f t="shared" si="196"/>
        <v/>
      </c>
      <c r="K1570" s="288">
        <f t="shared" si="197"/>
        <v>0</v>
      </c>
      <c r="L1570" s="303"/>
      <c r="M1570" s="304"/>
      <c r="N1570" s="303"/>
      <c r="O1570" s="286"/>
      <c r="P1570" s="305" t="str">
        <f t="shared" si="198"/>
        <v/>
      </c>
      <c r="Q1570" s="304"/>
      <c r="R1570" s="303"/>
      <c r="S1570" s="286"/>
      <c r="T1570" s="305" t="str">
        <f t="shared" si="199"/>
        <v/>
      </c>
      <c r="U1570" s="306" t="str">
        <f t="shared" si="195"/>
        <v/>
      </c>
      <c r="V1570" s="289"/>
      <c r="W1570" s="303"/>
      <c r="X1570" s="286"/>
      <c r="Y1570" s="305" t="str">
        <f>+IF(AND(W1570&gt;0,V1570&lt;&gt;'Data Validation (ROP used only)'!$A$25),SUM(W1570:X1570),"")</f>
        <v/>
      </c>
      <c r="Z1570" s="307">
        <f>IF(OR(V1570='Data Validation (ROP used only)'!$A$25,ISBLANK(W1570),ISERROR(W1570/$I1570)),0,W1570/$I1570)</f>
        <v>0</v>
      </c>
      <c r="AA1570" s="308"/>
      <c r="AB1570" s="309" t="str" cm="1">
        <f t="array" ref="AB1570">_xlfn.IFS(AA1570="","",AA1570/I1570&gt;=2,I1570*2,AA1570/I1570&lt;2,AA1570)</f>
        <v/>
      </c>
      <c r="AC1570" s="310" t="str">
        <f t="shared" si="200"/>
        <v/>
      </c>
      <c r="AD1570" s="286"/>
      <c r="AE1570" s="305" t="str">
        <f t="shared" si="201"/>
        <v/>
      </c>
      <c r="AF1570" s="311">
        <f t="shared" si="202"/>
        <v>0</v>
      </c>
      <c r="AG1570" s="187"/>
      <c r="AH1570" s="188"/>
    </row>
    <row r="1571" spans="2:34" ht="13.8" outlineLevel="1" x14ac:dyDescent="0.25">
      <c r="B1571" s="1"/>
      <c r="C1571" s="1"/>
      <c r="D1571" s="1"/>
      <c r="E1571" s="2"/>
      <c r="F1571" s="1"/>
      <c r="G1571" s="2"/>
      <c r="H1571" s="286"/>
      <c r="I1571" s="287"/>
      <c r="J1571" s="288" t="str">
        <f t="shared" si="196"/>
        <v/>
      </c>
      <c r="K1571" s="288">
        <f t="shared" si="197"/>
        <v>0</v>
      </c>
      <c r="L1571" s="303"/>
      <c r="M1571" s="304"/>
      <c r="N1571" s="303"/>
      <c r="O1571" s="286"/>
      <c r="P1571" s="305" t="str">
        <f t="shared" si="198"/>
        <v/>
      </c>
      <c r="Q1571" s="304"/>
      <c r="R1571" s="303"/>
      <c r="S1571" s="286"/>
      <c r="T1571" s="305" t="str">
        <f t="shared" si="199"/>
        <v/>
      </c>
      <c r="U1571" s="306" t="str">
        <f t="shared" si="195"/>
        <v/>
      </c>
      <c r="V1571" s="289"/>
      <c r="W1571" s="303"/>
      <c r="X1571" s="286"/>
      <c r="Y1571" s="305" t="str">
        <f>+IF(AND(W1571&gt;0,V1571&lt;&gt;'Data Validation (ROP used only)'!$A$25),SUM(W1571:X1571),"")</f>
        <v/>
      </c>
      <c r="Z1571" s="307">
        <f>IF(OR(V1571='Data Validation (ROP used only)'!$A$25,ISBLANK(W1571),ISERROR(W1571/$I1571)),0,W1571/$I1571)</f>
        <v>0</v>
      </c>
      <c r="AA1571" s="308"/>
      <c r="AB1571" s="309" t="str" cm="1">
        <f t="array" ref="AB1571">_xlfn.IFS(AA1571="","",AA1571/I1571&gt;=2,I1571*2,AA1571/I1571&lt;2,AA1571)</f>
        <v/>
      </c>
      <c r="AC1571" s="310" t="str">
        <f t="shared" si="200"/>
        <v/>
      </c>
      <c r="AD1571" s="286"/>
      <c r="AE1571" s="305" t="str">
        <f t="shared" si="201"/>
        <v/>
      </c>
      <c r="AF1571" s="311">
        <f t="shared" si="202"/>
        <v>0</v>
      </c>
      <c r="AG1571" s="187"/>
      <c r="AH1571" s="188"/>
    </row>
    <row r="1572" spans="2:34" ht="13.8" outlineLevel="1" x14ac:dyDescent="0.25">
      <c r="B1572" s="1"/>
      <c r="C1572" s="1"/>
      <c r="D1572" s="1"/>
      <c r="E1572" s="2"/>
      <c r="F1572" s="1"/>
      <c r="G1572" s="2"/>
      <c r="H1572" s="286"/>
      <c r="I1572" s="287"/>
      <c r="J1572" s="288" t="str">
        <f t="shared" si="196"/>
        <v/>
      </c>
      <c r="K1572" s="288">
        <f t="shared" si="197"/>
        <v>0</v>
      </c>
      <c r="L1572" s="303"/>
      <c r="M1572" s="304"/>
      <c r="N1572" s="303"/>
      <c r="O1572" s="286"/>
      <c r="P1572" s="305" t="str">
        <f t="shared" si="198"/>
        <v/>
      </c>
      <c r="Q1572" s="304"/>
      <c r="R1572" s="303"/>
      <c r="S1572" s="286"/>
      <c r="T1572" s="305" t="str">
        <f t="shared" si="199"/>
        <v/>
      </c>
      <c r="U1572" s="306" t="str">
        <f t="shared" si="195"/>
        <v/>
      </c>
      <c r="V1572" s="289"/>
      <c r="W1572" s="303"/>
      <c r="X1572" s="286"/>
      <c r="Y1572" s="305" t="str">
        <f>+IF(AND(W1572&gt;0,V1572&lt;&gt;'Data Validation (ROP used only)'!$A$25),SUM(W1572:X1572),"")</f>
        <v/>
      </c>
      <c r="Z1572" s="307">
        <f>IF(OR(V1572='Data Validation (ROP used only)'!$A$25,ISBLANK(W1572),ISERROR(W1572/$I1572)),0,W1572/$I1572)</f>
        <v>0</v>
      </c>
      <c r="AA1572" s="308"/>
      <c r="AB1572" s="309" t="str" cm="1">
        <f t="array" ref="AB1572">_xlfn.IFS(AA1572="","",AA1572/I1572&gt;=2,I1572*2,AA1572/I1572&lt;2,AA1572)</f>
        <v/>
      </c>
      <c r="AC1572" s="310" t="str">
        <f t="shared" si="200"/>
        <v/>
      </c>
      <c r="AD1572" s="286"/>
      <c r="AE1572" s="305" t="str">
        <f t="shared" si="201"/>
        <v/>
      </c>
      <c r="AF1572" s="311">
        <f t="shared" si="202"/>
        <v>0</v>
      </c>
      <c r="AG1572" s="187"/>
      <c r="AH1572" s="188"/>
    </row>
    <row r="1573" spans="2:34" ht="13.8" outlineLevel="1" x14ac:dyDescent="0.25">
      <c r="B1573" s="1"/>
      <c r="C1573" s="1"/>
      <c r="D1573" s="1"/>
      <c r="E1573" s="2"/>
      <c r="F1573" s="1"/>
      <c r="G1573" s="2"/>
      <c r="H1573" s="286"/>
      <c r="I1573" s="287"/>
      <c r="J1573" s="288" t="str">
        <f t="shared" si="196"/>
        <v/>
      </c>
      <c r="K1573" s="288">
        <f t="shared" si="197"/>
        <v>0</v>
      </c>
      <c r="L1573" s="303"/>
      <c r="M1573" s="304"/>
      <c r="N1573" s="303"/>
      <c r="O1573" s="286"/>
      <c r="P1573" s="305" t="str">
        <f t="shared" si="198"/>
        <v/>
      </c>
      <c r="Q1573" s="304"/>
      <c r="R1573" s="303"/>
      <c r="S1573" s="286"/>
      <c r="T1573" s="305" t="str">
        <f t="shared" si="199"/>
        <v/>
      </c>
      <c r="U1573" s="306" t="str">
        <f t="shared" si="195"/>
        <v/>
      </c>
      <c r="V1573" s="289"/>
      <c r="W1573" s="303"/>
      <c r="X1573" s="286"/>
      <c r="Y1573" s="305" t="str">
        <f>+IF(AND(W1573&gt;0,V1573&lt;&gt;'Data Validation (ROP used only)'!$A$25),SUM(W1573:X1573),"")</f>
        <v/>
      </c>
      <c r="Z1573" s="307">
        <f>IF(OR(V1573='Data Validation (ROP used only)'!$A$25,ISBLANK(W1573),ISERROR(W1573/$I1573)),0,W1573/$I1573)</f>
        <v>0</v>
      </c>
      <c r="AA1573" s="308"/>
      <c r="AB1573" s="309" t="str" cm="1">
        <f t="array" ref="AB1573">_xlfn.IFS(AA1573="","",AA1573/I1573&gt;=2,I1573*2,AA1573/I1573&lt;2,AA1573)</f>
        <v/>
      </c>
      <c r="AC1573" s="310" t="str">
        <f t="shared" si="200"/>
        <v/>
      </c>
      <c r="AD1573" s="286"/>
      <c r="AE1573" s="305" t="str">
        <f t="shared" si="201"/>
        <v/>
      </c>
      <c r="AF1573" s="311">
        <f t="shared" si="202"/>
        <v>0</v>
      </c>
      <c r="AG1573" s="187"/>
      <c r="AH1573" s="188"/>
    </row>
    <row r="1574" spans="2:34" ht="13.8" outlineLevel="1" x14ac:dyDescent="0.25">
      <c r="B1574" s="1"/>
      <c r="C1574" s="1"/>
      <c r="D1574" s="1"/>
      <c r="E1574" s="2"/>
      <c r="F1574" s="1"/>
      <c r="G1574" s="2"/>
      <c r="H1574" s="286"/>
      <c r="I1574" s="287"/>
      <c r="J1574" s="288" t="str">
        <f t="shared" si="196"/>
        <v/>
      </c>
      <c r="K1574" s="288">
        <f t="shared" si="197"/>
        <v>0</v>
      </c>
      <c r="L1574" s="303"/>
      <c r="M1574" s="304"/>
      <c r="N1574" s="303"/>
      <c r="O1574" s="286"/>
      <c r="P1574" s="305" t="str">
        <f t="shared" si="198"/>
        <v/>
      </c>
      <c r="Q1574" s="304"/>
      <c r="R1574" s="303"/>
      <c r="S1574" s="286"/>
      <c r="T1574" s="305" t="str">
        <f t="shared" si="199"/>
        <v/>
      </c>
      <c r="U1574" s="306" t="str">
        <f t="shared" si="195"/>
        <v/>
      </c>
      <c r="V1574" s="289"/>
      <c r="W1574" s="303"/>
      <c r="X1574" s="286"/>
      <c r="Y1574" s="305" t="str">
        <f>+IF(AND(W1574&gt;0,V1574&lt;&gt;'Data Validation (ROP used only)'!$A$25),SUM(W1574:X1574),"")</f>
        <v/>
      </c>
      <c r="Z1574" s="307">
        <f>IF(OR(V1574='Data Validation (ROP used only)'!$A$25,ISBLANK(W1574),ISERROR(W1574/$I1574)),0,W1574/$I1574)</f>
        <v>0</v>
      </c>
      <c r="AA1574" s="308"/>
      <c r="AB1574" s="309" t="str" cm="1">
        <f t="array" ref="AB1574">_xlfn.IFS(AA1574="","",AA1574/I1574&gt;=2,I1574*2,AA1574/I1574&lt;2,AA1574)</f>
        <v/>
      </c>
      <c r="AC1574" s="310" t="str">
        <f t="shared" si="200"/>
        <v/>
      </c>
      <c r="AD1574" s="286"/>
      <c r="AE1574" s="305" t="str">
        <f t="shared" si="201"/>
        <v/>
      </c>
      <c r="AF1574" s="311">
        <f t="shared" si="202"/>
        <v>0</v>
      </c>
      <c r="AG1574" s="187"/>
      <c r="AH1574" s="188"/>
    </row>
    <row r="1575" spans="2:34" ht="13.8" outlineLevel="1" x14ac:dyDescent="0.25">
      <c r="B1575" s="1"/>
      <c r="C1575" s="1"/>
      <c r="D1575" s="1"/>
      <c r="E1575" s="2"/>
      <c r="F1575" s="1"/>
      <c r="G1575" s="2"/>
      <c r="H1575" s="286"/>
      <c r="I1575" s="287"/>
      <c r="J1575" s="288" t="str">
        <f t="shared" si="196"/>
        <v/>
      </c>
      <c r="K1575" s="288">
        <f t="shared" si="197"/>
        <v>0</v>
      </c>
      <c r="L1575" s="303"/>
      <c r="M1575" s="304"/>
      <c r="N1575" s="303"/>
      <c r="O1575" s="286"/>
      <c r="P1575" s="305" t="str">
        <f t="shared" si="198"/>
        <v/>
      </c>
      <c r="Q1575" s="304"/>
      <c r="R1575" s="303"/>
      <c r="S1575" s="286"/>
      <c r="T1575" s="305" t="str">
        <f t="shared" si="199"/>
        <v/>
      </c>
      <c r="U1575" s="306" t="str">
        <f t="shared" si="195"/>
        <v/>
      </c>
      <c r="V1575" s="289"/>
      <c r="W1575" s="303"/>
      <c r="X1575" s="286"/>
      <c r="Y1575" s="305" t="str">
        <f>+IF(AND(W1575&gt;0,V1575&lt;&gt;'Data Validation (ROP used only)'!$A$25),SUM(W1575:X1575),"")</f>
        <v/>
      </c>
      <c r="Z1575" s="307">
        <f>IF(OR(V1575='Data Validation (ROP used only)'!$A$25,ISBLANK(W1575),ISERROR(W1575/$I1575)),0,W1575/$I1575)</f>
        <v>0</v>
      </c>
      <c r="AA1575" s="308"/>
      <c r="AB1575" s="309" t="str" cm="1">
        <f t="array" ref="AB1575">_xlfn.IFS(AA1575="","",AA1575/I1575&gt;=2,I1575*2,AA1575/I1575&lt;2,AA1575)</f>
        <v/>
      </c>
      <c r="AC1575" s="310" t="str">
        <f t="shared" si="200"/>
        <v/>
      </c>
      <c r="AD1575" s="286"/>
      <c r="AE1575" s="305" t="str">
        <f t="shared" si="201"/>
        <v/>
      </c>
      <c r="AF1575" s="311">
        <f t="shared" si="202"/>
        <v>0</v>
      </c>
      <c r="AG1575" s="187"/>
      <c r="AH1575" s="188"/>
    </row>
    <row r="1576" spans="2:34" ht="13.8" outlineLevel="1" x14ac:dyDescent="0.25">
      <c r="B1576" s="1"/>
      <c r="C1576" s="1"/>
      <c r="D1576" s="1"/>
      <c r="E1576" s="2"/>
      <c r="F1576" s="1"/>
      <c r="G1576" s="2"/>
      <c r="H1576" s="286"/>
      <c r="I1576" s="287"/>
      <c r="J1576" s="288" t="str">
        <f t="shared" si="196"/>
        <v/>
      </c>
      <c r="K1576" s="288">
        <f t="shared" si="197"/>
        <v>0</v>
      </c>
      <c r="L1576" s="303"/>
      <c r="M1576" s="304"/>
      <c r="N1576" s="303"/>
      <c r="O1576" s="286"/>
      <c r="P1576" s="305" t="str">
        <f t="shared" si="198"/>
        <v/>
      </c>
      <c r="Q1576" s="304"/>
      <c r="R1576" s="303"/>
      <c r="S1576" s="286"/>
      <c r="T1576" s="305" t="str">
        <f t="shared" si="199"/>
        <v/>
      </c>
      <c r="U1576" s="306" t="str">
        <f t="shared" si="195"/>
        <v/>
      </c>
      <c r="V1576" s="289"/>
      <c r="W1576" s="303"/>
      <c r="X1576" s="286"/>
      <c r="Y1576" s="305" t="str">
        <f>+IF(AND(W1576&gt;0,V1576&lt;&gt;'Data Validation (ROP used only)'!$A$25),SUM(W1576:X1576),"")</f>
        <v/>
      </c>
      <c r="Z1576" s="307">
        <f>IF(OR(V1576='Data Validation (ROP used only)'!$A$25,ISBLANK(W1576),ISERROR(W1576/$I1576)),0,W1576/$I1576)</f>
        <v>0</v>
      </c>
      <c r="AA1576" s="308"/>
      <c r="AB1576" s="309" t="str" cm="1">
        <f t="array" ref="AB1576">_xlfn.IFS(AA1576="","",AA1576/I1576&gt;=2,I1576*2,AA1576/I1576&lt;2,AA1576)</f>
        <v/>
      </c>
      <c r="AC1576" s="310" t="str">
        <f t="shared" si="200"/>
        <v/>
      </c>
      <c r="AD1576" s="286"/>
      <c r="AE1576" s="305" t="str">
        <f t="shared" si="201"/>
        <v/>
      </c>
      <c r="AF1576" s="311">
        <f t="shared" si="202"/>
        <v>0</v>
      </c>
      <c r="AG1576" s="187"/>
      <c r="AH1576" s="188"/>
    </row>
    <row r="1577" spans="2:34" ht="13.8" outlineLevel="1" x14ac:dyDescent="0.25">
      <c r="B1577" s="1"/>
      <c r="C1577" s="1"/>
      <c r="D1577" s="1"/>
      <c r="E1577" s="2"/>
      <c r="F1577" s="1"/>
      <c r="G1577" s="2"/>
      <c r="H1577" s="286"/>
      <c r="I1577" s="287"/>
      <c r="J1577" s="288" t="str">
        <f t="shared" si="196"/>
        <v/>
      </c>
      <c r="K1577" s="288">
        <f t="shared" si="197"/>
        <v>0</v>
      </c>
      <c r="L1577" s="303"/>
      <c r="M1577" s="304"/>
      <c r="N1577" s="303"/>
      <c r="O1577" s="286"/>
      <c r="P1577" s="305" t="str">
        <f t="shared" si="198"/>
        <v/>
      </c>
      <c r="Q1577" s="304"/>
      <c r="R1577" s="303"/>
      <c r="S1577" s="286"/>
      <c r="T1577" s="305" t="str">
        <f t="shared" si="199"/>
        <v/>
      </c>
      <c r="U1577" s="306" t="str">
        <f t="shared" si="195"/>
        <v/>
      </c>
      <c r="V1577" s="289"/>
      <c r="W1577" s="303"/>
      <c r="X1577" s="286"/>
      <c r="Y1577" s="305" t="str">
        <f>+IF(AND(W1577&gt;0,V1577&lt;&gt;'Data Validation (ROP used only)'!$A$25),SUM(W1577:X1577),"")</f>
        <v/>
      </c>
      <c r="Z1577" s="307">
        <f>IF(OR(V1577='Data Validation (ROP used only)'!$A$25,ISBLANK(W1577),ISERROR(W1577/$I1577)),0,W1577/$I1577)</f>
        <v>0</v>
      </c>
      <c r="AA1577" s="308"/>
      <c r="AB1577" s="309" t="str" cm="1">
        <f t="array" ref="AB1577">_xlfn.IFS(AA1577="","",AA1577/I1577&gt;=2,I1577*2,AA1577/I1577&lt;2,AA1577)</f>
        <v/>
      </c>
      <c r="AC1577" s="310" t="str">
        <f t="shared" si="200"/>
        <v/>
      </c>
      <c r="AD1577" s="286"/>
      <c r="AE1577" s="305" t="str">
        <f t="shared" si="201"/>
        <v/>
      </c>
      <c r="AF1577" s="311">
        <f t="shared" si="202"/>
        <v>0</v>
      </c>
      <c r="AG1577" s="187"/>
      <c r="AH1577" s="188"/>
    </row>
    <row r="1578" spans="2:34" ht="13.8" outlineLevel="1" x14ac:dyDescent="0.25">
      <c r="B1578" s="1"/>
      <c r="C1578" s="1"/>
      <c r="D1578" s="1"/>
      <c r="E1578" s="2"/>
      <c r="F1578" s="1"/>
      <c r="G1578" s="2"/>
      <c r="H1578" s="286"/>
      <c r="I1578" s="287"/>
      <c r="J1578" s="288" t="str">
        <f t="shared" si="196"/>
        <v/>
      </c>
      <c r="K1578" s="288">
        <f t="shared" si="197"/>
        <v>0</v>
      </c>
      <c r="L1578" s="303"/>
      <c r="M1578" s="304"/>
      <c r="N1578" s="303"/>
      <c r="O1578" s="286"/>
      <c r="P1578" s="305" t="str">
        <f t="shared" si="198"/>
        <v/>
      </c>
      <c r="Q1578" s="304"/>
      <c r="R1578" s="303"/>
      <c r="S1578" s="286"/>
      <c r="T1578" s="305" t="str">
        <f t="shared" si="199"/>
        <v/>
      </c>
      <c r="U1578" s="306" t="str">
        <f t="shared" si="195"/>
        <v/>
      </c>
      <c r="V1578" s="289"/>
      <c r="W1578" s="303"/>
      <c r="X1578" s="286"/>
      <c r="Y1578" s="305" t="str">
        <f>+IF(AND(W1578&gt;0,V1578&lt;&gt;'Data Validation (ROP used only)'!$A$25),SUM(W1578:X1578),"")</f>
        <v/>
      </c>
      <c r="Z1578" s="307">
        <f>IF(OR(V1578='Data Validation (ROP used only)'!$A$25,ISBLANK(W1578),ISERROR(W1578/$I1578)),0,W1578/$I1578)</f>
        <v>0</v>
      </c>
      <c r="AA1578" s="308"/>
      <c r="AB1578" s="309" t="str" cm="1">
        <f t="array" ref="AB1578">_xlfn.IFS(AA1578="","",AA1578/I1578&gt;=2,I1578*2,AA1578/I1578&lt;2,AA1578)</f>
        <v/>
      </c>
      <c r="AC1578" s="310" t="str">
        <f t="shared" si="200"/>
        <v/>
      </c>
      <c r="AD1578" s="286"/>
      <c r="AE1578" s="305" t="str">
        <f t="shared" si="201"/>
        <v/>
      </c>
      <c r="AF1578" s="311">
        <f t="shared" si="202"/>
        <v>0</v>
      </c>
      <c r="AG1578" s="187"/>
      <c r="AH1578" s="188"/>
    </row>
    <row r="1579" spans="2:34" ht="13.8" outlineLevel="1" x14ac:dyDescent="0.25">
      <c r="B1579" s="1"/>
      <c r="C1579" s="1"/>
      <c r="D1579" s="1"/>
      <c r="E1579" s="2"/>
      <c r="F1579" s="1"/>
      <c r="G1579" s="2"/>
      <c r="H1579" s="286"/>
      <c r="I1579" s="287"/>
      <c r="J1579" s="288" t="str">
        <f t="shared" si="196"/>
        <v/>
      </c>
      <c r="K1579" s="288">
        <f t="shared" si="197"/>
        <v>0</v>
      </c>
      <c r="L1579" s="303"/>
      <c r="M1579" s="304"/>
      <c r="N1579" s="303"/>
      <c r="O1579" s="286"/>
      <c r="P1579" s="305" t="str">
        <f t="shared" si="198"/>
        <v/>
      </c>
      <c r="Q1579" s="304"/>
      <c r="R1579" s="303"/>
      <c r="S1579" s="286"/>
      <c r="T1579" s="305" t="str">
        <f t="shared" si="199"/>
        <v/>
      </c>
      <c r="U1579" s="306" t="str">
        <f t="shared" si="195"/>
        <v/>
      </c>
      <c r="V1579" s="289"/>
      <c r="W1579" s="303"/>
      <c r="X1579" s="286"/>
      <c r="Y1579" s="305" t="str">
        <f>+IF(AND(W1579&gt;0,V1579&lt;&gt;'Data Validation (ROP used only)'!$A$25),SUM(W1579:X1579),"")</f>
        <v/>
      </c>
      <c r="Z1579" s="307">
        <f>IF(OR(V1579='Data Validation (ROP used only)'!$A$25,ISBLANK(W1579),ISERROR(W1579/$I1579)),0,W1579/$I1579)</f>
        <v>0</v>
      </c>
      <c r="AA1579" s="308"/>
      <c r="AB1579" s="309" t="str" cm="1">
        <f t="array" ref="AB1579">_xlfn.IFS(AA1579="","",AA1579/I1579&gt;=2,I1579*2,AA1579/I1579&lt;2,AA1579)</f>
        <v/>
      </c>
      <c r="AC1579" s="310" t="str">
        <f t="shared" si="200"/>
        <v/>
      </c>
      <c r="AD1579" s="286"/>
      <c r="AE1579" s="305" t="str">
        <f t="shared" si="201"/>
        <v/>
      </c>
      <c r="AF1579" s="311">
        <f t="shared" si="202"/>
        <v>0</v>
      </c>
      <c r="AG1579" s="187"/>
      <c r="AH1579" s="188"/>
    </row>
    <row r="1580" spans="2:34" ht="13.8" outlineLevel="1" x14ac:dyDescent="0.25">
      <c r="B1580" s="1"/>
      <c r="C1580" s="1"/>
      <c r="D1580" s="1"/>
      <c r="E1580" s="2"/>
      <c r="F1580" s="1"/>
      <c r="G1580" s="2"/>
      <c r="H1580" s="286"/>
      <c r="I1580" s="287"/>
      <c r="J1580" s="288" t="str">
        <f t="shared" si="196"/>
        <v/>
      </c>
      <c r="K1580" s="288">
        <f t="shared" si="197"/>
        <v>0</v>
      </c>
      <c r="L1580" s="303"/>
      <c r="M1580" s="304"/>
      <c r="N1580" s="303"/>
      <c r="O1580" s="286"/>
      <c r="P1580" s="305" t="str">
        <f t="shared" si="198"/>
        <v/>
      </c>
      <c r="Q1580" s="304"/>
      <c r="R1580" s="303"/>
      <c r="S1580" s="286"/>
      <c r="T1580" s="305" t="str">
        <f t="shared" si="199"/>
        <v/>
      </c>
      <c r="U1580" s="306" t="str">
        <f t="shared" si="195"/>
        <v/>
      </c>
      <c r="V1580" s="289"/>
      <c r="W1580" s="303"/>
      <c r="X1580" s="286"/>
      <c r="Y1580" s="305" t="str">
        <f>+IF(AND(W1580&gt;0,V1580&lt;&gt;'Data Validation (ROP used only)'!$A$25),SUM(W1580:X1580),"")</f>
        <v/>
      </c>
      <c r="Z1580" s="307">
        <f>IF(OR(V1580='Data Validation (ROP used only)'!$A$25,ISBLANK(W1580),ISERROR(W1580/$I1580)),0,W1580/$I1580)</f>
        <v>0</v>
      </c>
      <c r="AA1580" s="308"/>
      <c r="AB1580" s="309" t="str" cm="1">
        <f t="array" ref="AB1580">_xlfn.IFS(AA1580="","",AA1580/I1580&gt;=2,I1580*2,AA1580/I1580&lt;2,AA1580)</f>
        <v/>
      </c>
      <c r="AC1580" s="310" t="str">
        <f t="shared" si="200"/>
        <v/>
      </c>
      <c r="AD1580" s="286"/>
      <c r="AE1580" s="305" t="str">
        <f t="shared" si="201"/>
        <v/>
      </c>
      <c r="AF1580" s="311">
        <f t="shared" si="202"/>
        <v>0</v>
      </c>
      <c r="AG1580" s="187"/>
      <c r="AH1580" s="188"/>
    </row>
    <row r="1581" spans="2:34" ht="13.8" outlineLevel="1" x14ac:dyDescent="0.25">
      <c r="B1581" s="1"/>
      <c r="C1581" s="1"/>
      <c r="D1581" s="1"/>
      <c r="E1581" s="2"/>
      <c r="F1581" s="1"/>
      <c r="G1581" s="2"/>
      <c r="H1581" s="286"/>
      <c r="I1581" s="287"/>
      <c r="J1581" s="288" t="str">
        <f t="shared" si="196"/>
        <v/>
      </c>
      <c r="K1581" s="288">
        <f t="shared" si="197"/>
        <v>0</v>
      </c>
      <c r="L1581" s="303"/>
      <c r="M1581" s="304"/>
      <c r="N1581" s="303"/>
      <c r="O1581" s="286"/>
      <c r="P1581" s="305" t="str">
        <f t="shared" si="198"/>
        <v/>
      </c>
      <c r="Q1581" s="304"/>
      <c r="R1581" s="303"/>
      <c r="S1581" s="286"/>
      <c r="T1581" s="305" t="str">
        <f t="shared" si="199"/>
        <v/>
      </c>
      <c r="U1581" s="306" t="str">
        <f t="shared" si="195"/>
        <v/>
      </c>
      <c r="V1581" s="289"/>
      <c r="W1581" s="303"/>
      <c r="X1581" s="286"/>
      <c r="Y1581" s="305" t="str">
        <f>+IF(AND(W1581&gt;0,V1581&lt;&gt;'Data Validation (ROP used only)'!$A$25),SUM(W1581:X1581),"")</f>
        <v/>
      </c>
      <c r="Z1581" s="307">
        <f>IF(OR(V1581='Data Validation (ROP used only)'!$A$25,ISBLANK(W1581),ISERROR(W1581/$I1581)),0,W1581/$I1581)</f>
        <v>0</v>
      </c>
      <c r="AA1581" s="308"/>
      <c r="AB1581" s="309" t="str" cm="1">
        <f t="array" ref="AB1581">_xlfn.IFS(AA1581="","",AA1581/I1581&gt;=2,I1581*2,AA1581/I1581&lt;2,AA1581)</f>
        <v/>
      </c>
      <c r="AC1581" s="310" t="str">
        <f t="shared" si="200"/>
        <v/>
      </c>
      <c r="AD1581" s="286"/>
      <c r="AE1581" s="305" t="str">
        <f t="shared" si="201"/>
        <v/>
      </c>
      <c r="AF1581" s="311">
        <f t="shared" si="202"/>
        <v>0</v>
      </c>
      <c r="AG1581" s="187"/>
      <c r="AH1581" s="188"/>
    </row>
    <row r="1582" spans="2:34" ht="13.8" outlineLevel="1" x14ac:dyDescent="0.25">
      <c r="B1582" s="1"/>
      <c r="C1582" s="1"/>
      <c r="D1582" s="1"/>
      <c r="E1582" s="2"/>
      <c r="F1582" s="1"/>
      <c r="G1582" s="2"/>
      <c r="H1582" s="286"/>
      <c r="I1582" s="287"/>
      <c r="J1582" s="288" t="str">
        <f t="shared" si="196"/>
        <v/>
      </c>
      <c r="K1582" s="288">
        <f t="shared" si="197"/>
        <v>0</v>
      </c>
      <c r="L1582" s="303"/>
      <c r="M1582" s="304"/>
      <c r="N1582" s="303"/>
      <c r="O1582" s="286"/>
      <c r="P1582" s="305" t="str">
        <f t="shared" si="198"/>
        <v/>
      </c>
      <c r="Q1582" s="304"/>
      <c r="R1582" s="303"/>
      <c r="S1582" s="286"/>
      <c r="T1582" s="305" t="str">
        <f t="shared" si="199"/>
        <v/>
      </c>
      <c r="U1582" s="306" t="str">
        <f t="shared" si="195"/>
        <v/>
      </c>
      <c r="V1582" s="289"/>
      <c r="W1582" s="303"/>
      <c r="X1582" s="286"/>
      <c r="Y1582" s="305" t="str">
        <f>+IF(AND(W1582&gt;0,V1582&lt;&gt;'Data Validation (ROP used only)'!$A$25),SUM(W1582:X1582),"")</f>
        <v/>
      </c>
      <c r="Z1582" s="307">
        <f>IF(OR(V1582='Data Validation (ROP used only)'!$A$25,ISBLANK(W1582),ISERROR(W1582/$I1582)),0,W1582/$I1582)</f>
        <v>0</v>
      </c>
      <c r="AA1582" s="308"/>
      <c r="AB1582" s="309" t="str" cm="1">
        <f t="array" ref="AB1582">_xlfn.IFS(AA1582="","",AA1582/I1582&gt;=2,I1582*2,AA1582/I1582&lt;2,AA1582)</f>
        <v/>
      </c>
      <c r="AC1582" s="310" t="str">
        <f t="shared" si="200"/>
        <v/>
      </c>
      <c r="AD1582" s="286"/>
      <c r="AE1582" s="305" t="str">
        <f t="shared" si="201"/>
        <v/>
      </c>
      <c r="AF1582" s="311">
        <f t="shared" si="202"/>
        <v>0</v>
      </c>
      <c r="AG1582" s="187"/>
      <c r="AH1582" s="188"/>
    </row>
    <row r="1583" spans="2:34" ht="13.8" outlineLevel="1" x14ac:dyDescent="0.25">
      <c r="B1583" s="1"/>
      <c r="C1583" s="1"/>
      <c r="D1583" s="1"/>
      <c r="E1583" s="2"/>
      <c r="F1583" s="1"/>
      <c r="G1583" s="2"/>
      <c r="H1583" s="286"/>
      <c r="I1583" s="287"/>
      <c r="J1583" s="288" t="str">
        <f t="shared" si="196"/>
        <v/>
      </c>
      <c r="K1583" s="288">
        <f t="shared" si="197"/>
        <v>0</v>
      </c>
      <c r="L1583" s="303"/>
      <c r="M1583" s="304"/>
      <c r="N1583" s="303"/>
      <c r="O1583" s="286"/>
      <c r="P1583" s="305" t="str">
        <f t="shared" si="198"/>
        <v/>
      </c>
      <c r="Q1583" s="304"/>
      <c r="R1583" s="303"/>
      <c r="S1583" s="286"/>
      <c r="T1583" s="305" t="str">
        <f t="shared" si="199"/>
        <v/>
      </c>
      <c r="U1583" s="306" t="str">
        <f t="shared" si="195"/>
        <v/>
      </c>
      <c r="V1583" s="289"/>
      <c r="W1583" s="303"/>
      <c r="X1583" s="286"/>
      <c r="Y1583" s="305" t="str">
        <f>+IF(AND(W1583&gt;0,V1583&lt;&gt;'Data Validation (ROP used only)'!$A$25),SUM(W1583:X1583),"")</f>
        <v/>
      </c>
      <c r="Z1583" s="307">
        <f>IF(OR(V1583='Data Validation (ROP used only)'!$A$25,ISBLANK(W1583),ISERROR(W1583/$I1583)),0,W1583/$I1583)</f>
        <v>0</v>
      </c>
      <c r="AA1583" s="308"/>
      <c r="AB1583" s="309" t="str" cm="1">
        <f t="array" ref="AB1583">_xlfn.IFS(AA1583="","",AA1583/I1583&gt;=2,I1583*2,AA1583/I1583&lt;2,AA1583)</f>
        <v/>
      </c>
      <c r="AC1583" s="310" t="str">
        <f t="shared" si="200"/>
        <v/>
      </c>
      <c r="AD1583" s="286"/>
      <c r="AE1583" s="305" t="str">
        <f t="shared" si="201"/>
        <v/>
      </c>
      <c r="AF1583" s="311">
        <f t="shared" si="202"/>
        <v>0</v>
      </c>
      <c r="AG1583" s="187"/>
      <c r="AH1583" s="188"/>
    </row>
    <row r="1584" spans="2:34" ht="13.8" outlineLevel="1" x14ac:dyDescent="0.25">
      <c r="B1584" s="1"/>
      <c r="C1584" s="1"/>
      <c r="D1584" s="1"/>
      <c r="E1584" s="2"/>
      <c r="F1584" s="1"/>
      <c r="G1584" s="2"/>
      <c r="H1584" s="286"/>
      <c r="I1584" s="287"/>
      <c r="J1584" s="288" t="str">
        <f t="shared" si="196"/>
        <v/>
      </c>
      <c r="K1584" s="288">
        <f t="shared" si="197"/>
        <v>0</v>
      </c>
      <c r="L1584" s="303"/>
      <c r="M1584" s="304"/>
      <c r="N1584" s="303"/>
      <c r="O1584" s="286"/>
      <c r="P1584" s="305" t="str">
        <f t="shared" si="198"/>
        <v/>
      </c>
      <c r="Q1584" s="304"/>
      <c r="R1584" s="303"/>
      <c r="S1584" s="286"/>
      <c r="T1584" s="305" t="str">
        <f t="shared" si="199"/>
        <v/>
      </c>
      <c r="U1584" s="306" t="str">
        <f t="shared" si="195"/>
        <v/>
      </c>
      <c r="V1584" s="289"/>
      <c r="W1584" s="303"/>
      <c r="X1584" s="286"/>
      <c r="Y1584" s="305" t="str">
        <f>+IF(AND(W1584&gt;0,V1584&lt;&gt;'Data Validation (ROP used only)'!$A$25),SUM(W1584:X1584),"")</f>
        <v/>
      </c>
      <c r="Z1584" s="307">
        <f>IF(OR(V1584='Data Validation (ROP used only)'!$A$25,ISBLANK(W1584),ISERROR(W1584/$I1584)),0,W1584/$I1584)</f>
        <v>0</v>
      </c>
      <c r="AA1584" s="308"/>
      <c r="AB1584" s="309" t="str" cm="1">
        <f t="array" ref="AB1584">_xlfn.IFS(AA1584="","",AA1584/I1584&gt;=2,I1584*2,AA1584/I1584&lt;2,AA1584)</f>
        <v/>
      </c>
      <c r="AC1584" s="310" t="str">
        <f t="shared" si="200"/>
        <v/>
      </c>
      <c r="AD1584" s="286"/>
      <c r="AE1584" s="305" t="str">
        <f t="shared" si="201"/>
        <v/>
      </c>
      <c r="AF1584" s="311">
        <f t="shared" si="202"/>
        <v>0</v>
      </c>
      <c r="AG1584" s="187"/>
      <c r="AH1584" s="188"/>
    </row>
    <row r="1585" spans="2:34" ht="13.8" outlineLevel="1" x14ac:dyDescent="0.25">
      <c r="B1585" s="1"/>
      <c r="C1585" s="1"/>
      <c r="D1585" s="1"/>
      <c r="E1585" s="2"/>
      <c r="F1585" s="1"/>
      <c r="G1585" s="2"/>
      <c r="H1585" s="286"/>
      <c r="I1585" s="287"/>
      <c r="J1585" s="288" t="str">
        <f t="shared" si="196"/>
        <v/>
      </c>
      <c r="K1585" s="288">
        <f t="shared" si="197"/>
        <v>0</v>
      </c>
      <c r="L1585" s="303"/>
      <c r="M1585" s="304"/>
      <c r="N1585" s="303"/>
      <c r="O1585" s="286"/>
      <c r="P1585" s="305" t="str">
        <f t="shared" si="198"/>
        <v/>
      </c>
      <c r="Q1585" s="304"/>
      <c r="R1585" s="303"/>
      <c r="S1585" s="286"/>
      <c r="T1585" s="305" t="str">
        <f t="shared" si="199"/>
        <v/>
      </c>
      <c r="U1585" s="306" t="str">
        <f t="shared" si="195"/>
        <v/>
      </c>
      <c r="V1585" s="289"/>
      <c r="W1585" s="303"/>
      <c r="X1585" s="286"/>
      <c r="Y1585" s="305" t="str">
        <f>+IF(AND(W1585&gt;0,V1585&lt;&gt;'Data Validation (ROP used only)'!$A$25),SUM(W1585:X1585),"")</f>
        <v/>
      </c>
      <c r="Z1585" s="307">
        <f>IF(OR(V1585='Data Validation (ROP used only)'!$A$25,ISBLANK(W1585),ISERROR(W1585/$I1585)),0,W1585/$I1585)</f>
        <v>0</v>
      </c>
      <c r="AA1585" s="308"/>
      <c r="AB1585" s="309" t="str" cm="1">
        <f t="array" ref="AB1585">_xlfn.IFS(AA1585="","",AA1585/I1585&gt;=2,I1585*2,AA1585/I1585&lt;2,AA1585)</f>
        <v/>
      </c>
      <c r="AC1585" s="310" t="str">
        <f t="shared" si="200"/>
        <v/>
      </c>
      <c r="AD1585" s="286"/>
      <c r="AE1585" s="305" t="str">
        <f t="shared" si="201"/>
        <v/>
      </c>
      <c r="AF1585" s="311">
        <f t="shared" si="202"/>
        <v>0</v>
      </c>
      <c r="AG1585" s="187"/>
      <c r="AH1585" s="188"/>
    </row>
    <row r="1586" spans="2:34" ht="13.8" outlineLevel="1" x14ac:dyDescent="0.25">
      <c r="B1586" s="1"/>
      <c r="C1586" s="1"/>
      <c r="D1586" s="1"/>
      <c r="E1586" s="2"/>
      <c r="F1586" s="1"/>
      <c r="G1586" s="2"/>
      <c r="H1586" s="286"/>
      <c r="I1586" s="287"/>
      <c r="J1586" s="288" t="str">
        <f t="shared" si="196"/>
        <v/>
      </c>
      <c r="K1586" s="288">
        <f t="shared" si="197"/>
        <v>0</v>
      </c>
      <c r="L1586" s="303"/>
      <c r="M1586" s="304"/>
      <c r="N1586" s="303"/>
      <c r="O1586" s="286"/>
      <c r="P1586" s="305" t="str">
        <f t="shared" si="198"/>
        <v/>
      </c>
      <c r="Q1586" s="304"/>
      <c r="R1586" s="303"/>
      <c r="S1586" s="286"/>
      <c r="T1586" s="305" t="str">
        <f t="shared" si="199"/>
        <v/>
      </c>
      <c r="U1586" s="306" t="str">
        <f t="shared" si="195"/>
        <v/>
      </c>
      <c r="V1586" s="289"/>
      <c r="W1586" s="303"/>
      <c r="X1586" s="286"/>
      <c r="Y1586" s="305" t="str">
        <f>+IF(AND(W1586&gt;0,V1586&lt;&gt;'Data Validation (ROP used only)'!$A$25),SUM(W1586:X1586),"")</f>
        <v/>
      </c>
      <c r="Z1586" s="307">
        <f>IF(OR(V1586='Data Validation (ROP used only)'!$A$25,ISBLANK(W1586),ISERROR(W1586/$I1586)),0,W1586/$I1586)</f>
        <v>0</v>
      </c>
      <c r="AA1586" s="308"/>
      <c r="AB1586" s="309" t="str" cm="1">
        <f t="array" ref="AB1586">_xlfn.IFS(AA1586="","",AA1586/I1586&gt;=2,I1586*2,AA1586/I1586&lt;2,AA1586)</f>
        <v/>
      </c>
      <c r="AC1586" s="310" t="str">
        <f t="shared" si="200"/>
        <v/>
      </c>
      <c r="AD1586" s="286"/>
      <c r="AE1586" s="305" t="str">
        <f t="shared" si="201"/>
        <v/>
      </c>
      <c r="AF1586" s="311">
        <f t="shared" si="202"/>
        <v>0</v>
      </c>
      <c r="AG1586" s="187"/>
      <c r="AH1586" s="188"/>
    </row>
    <row r="1587" spans="2:34" ht="13.8" outlineLevel="1" x14ac:dyDescent="0.25">
      <c r="B1587" s="1"/>
      <c r="C1587" s="1"/>
      <c r="D1587" s="1"/>
      <c r="E1587" s="2"/>
      <c r="F1587" s="1"/>
      <c r="G1587" s="2"/>
      <c r="H1587" s="286"/>
      <c r="I1587" s="287"/>
      <c r="J1587" s="288" t="str">
        <f t="shared" si="196"/>
        <v/>
      </c>
      <c r="K1587" s="288">
        <f t="shared" si="197"/>
        <v>0</v>
      </c>
      <c r="L1587" s="303"/>
      <c r="M1587" s="304"/>
      <c r="N1587" s="303"/>
      <c r="O1587" s="286"/>
      <c r="P1587" s="305" t="str">
        <f t="shared" si="198"/>
        <v/>
      </c>
      <c r="Q1587" s="304"/>
      <c r="R1587" s="303"/>
      <c r="S1587" s="286"/>
      <c r="T1587" s="305" t="str">
        <f t="shared" si="199"/>
        <v/>
      </c>
      <c r="U1587" s="306" t="str">
        <f t="shared" si="195"/>
        <v/>
      </c>
      <c r="V1587" s="289"/>
      <c r="W1587" s="303"/>
      <c r="X1587" s="286"/>
      <c r="Y1587" s="305" t="str">
        <f>+IF(AND(W1587&gt;0,V1587&lt;&gt;'Data Validation (ROP used only)'!$A$25),SUM(W1587:X1587),"")</f>
        <v/>
      </c>
      <c r="Z1587" s="307">
        <f>IF(OR(V1587='Data Validation (ROP used only)'!$A$25,ISBLANK(W1587),ISERROR(W1587/$I1587)),0,W1587/$I1587)</f>
        <v>0</v>
      </c>
      <c r="AA1587" s="308"/>
      <c r="AB1587" s="309" t="str" cm="1">
        <f t="array" ref="AB1587">_xlfn.IFS(AA1587="","",AA1587/I1587&gt;=2,I1587*2,AA1587/I1587&lt;2,AA1587)</f>
        <v/>
      </c>
      <c r="AC1587" s="310" t="str">
        <f t="shared" si="200"/>
        <v/>
      </c>
      <c r="AD1587" s="286"/>
      <c r="AE1587" s="305" t="str">
        <f t="shared" si="201"/>
        <v/>
      </c>
      <c r="AF1587" s="311">
        <f t="shared" si="202"/>
        <v>0</v>
      </c>
      <c r="AG1587" s="187"/>
      <c r="AH1587" s="188"/>
    </row>
    <row r="1588" spans="2:34" ht="13.8" outlineLevel="1" x14ac:dyDescent="0.25">
      <c r="B1588" s="1"/>
      <c r="C1588" s="1"/>
      <c r="D1588" s="1"/>
      <c r="E1588" s="2"/>
      <c r="F1588" s="1"/>
      <c r="G1588" s="2"/>
      <c r="H1588" s="286"/>
      <c r="I1588" s="287"/>
      <c r="J1588" s="288" t="str">
        <f t="shared" si="196"/>
        <v/>
      </c>
      <c r="K1588" s="288">
        <f t="shared" si="197"/>
        <v>0</v>
      </c>
      <c r="L1588" s="303"/>
      <c r="M1588" s="304"/>
      <c r="N1588" s="303"/>
      <c r="O1588" s="286"/>
      <c r="P1588" s="305" t="str">
        <f t="shared" si="198"/>
        <v/>
      </c>
      <c r="Q1588" s="304"/>
      <c r="R1588" s="303"/>
      <c r="S1588" s="286"/>
      <c r="T1588" s="305" t="str">
        <f t="shared" si="199"/>
        <v/>
      </c>
      <c r="U1588" s="306" t="str">
        <f t="shared" si="195"/>
        <v/>
      </c>
      <c r="V1588" s="289"/>
      <c r="W1588" s="303"/>
      <c r="X1588" s="286"/>
      <c r="Y1588" s="305" t="str">
        <f>+IF(AND(W1588&gt;0,V1588&lt;&gt;'Data Validation (ROP used only)'!$A$25),SUM(W1588:X1588),"")</f>
        <v/>
      </c>
      <c r="Z1588" s="307">
        <f>IF(OR(V1588='Data Validation (ROP used only)'!$A$25,ISBLANK(W1588),ISERROR(W1588/$I1588)),0,W1588/$I1588)</f>
        <v>0</v>
      </c>
      <c r="AA1588" s="308"/>
      <c r="AB1588" s="309" t="str" cm="1">
        <f t="array" ref="AB1588">_xlfn.IFS(AA1588="","",AA1588/I1588&gt;=2,I1588*2,AA1588/I1588&lt;2,AA1588)</f>
        <v/>
      </c>
      <c r="AC1588" s="310" t="str">
        <f t="shared" si="200"/>
        <v/>
      </c>
      <c r="AD1588" s="286"/>
      <c r="AE1588" s="305" t="str">
        <f t="shared" si="201"/>
        <v/>
      </c>
      <c r="AF1588" s="311">
        <f t="shared" si="202"/>
        <v>0</v>
      </c>
      <c r="AG1588" s="187"/>
      <c r="AH1588" s="188"/>
    </row>
    <row r="1589" spans="2:34" ht="13.8" outlineLevel="1" x14ac:dyDescent="0.25">
      <c r="B1589" s="1"/>
      <c r="C1589" s="1"/>
      <c r="D1589" s="1"/>
      <c r="E1589" s="2"/>
      <c r="F1589" s="1"/>
      <c r="G1589" s="2"/>
      <c r="H1589" s="286"/>
      <c r="I1589" s="287"/>
      <c r="J1589" s="288" t="str">
        <f t="shared" si="196"/>
        <v/>
      </c>
      <c r="K1589" s="288">
        <f t="shared" si="197"/>
        <v>0</v>
      </c>
      <c r="L1589" s="303"/>
      <c r="M1589" s="304"/>
      <c r="N1589" s="303"/>
      <c r="O1589" s="286"/>
      <c r="P1589" s="305" t="str">
        <f t="shared" si="198"/>
        <v/>
      </c>
      <c r="Q1589" s="304"/>
      <c r="R1589" s="303"/>
      <c r="S1589" s="286"/>
      <c r="T1589" s="305" t="str">
        <f t="shared" si="199"/>
        <v/>
      </c>
      <c r="U1589" s="306" t="str">
        <f t="shared" si="195"/>
        <v/>
      </c>
      <c r="V1589" s="289"/>
      <c r="W1589" s="303"/>
      <c r="X1589" s="286"/>
      <c r="Y1589" s="305" t="str">
        <f>+IF(AND(W1589&gt;0,V1589&lt;&gt;'Data Validation (ROP used only)'!$A$25),SUM(W1589:X1589),"")</f>
        <v/>
      </c>
      <c r="Z1589" s="307">
        <f>IF(OR(V1589='Data Validation (ROP used only)'!$A$25,ISBLANK(W1589),ISERROR(W1589/$I1589)),0,W1589/$I1589)</f>
        <v>0</v>
      </c>
      <c r="AA1589" s="308"/>
      <c r="AB1589" s="309" t="str" cm="1">
        <f t="array" ref="AB1589">_xlfn.IFS(AA1589="","",AA1589/I1589&gt;=2,I1589*2,AA1589/I1589&lt;2,AA1589)</f>
        <v/>
      </c>
      <c r="AC1589" s="310" t="str">
        <f t="shared" si="200"/>
        <v/>
      </c>
      <c r="AD1589" s="286"/>
      <c r="AE1589" s="305" t="str">
        <f t="shared" si="201"/>
        <v/>
      </c>
      <c r="AF1589" s="311">
        <f t="shared" si="202"/>
        <v>0</v>
      </c>
      <c r="AG1589" s="187"/>
      <c r="AH1589" s="188"/>
    </row>
    <row r="1590" spans="2:34" ht="13.8" outlineLevel="1" x14ac:dyDescent="0.25">
      <c r="B1590" s="1"/>
      <c r="C1590" s="1"/>
      <c r="D1590" s="1"/>
      <c r="E1590" s="2"/>
      <c r="F1590" s="1"/>
      <c r="G1590" s="2"/>
      <c r="H1590" s="286"/>
      <c r="I1590" s="287"/>
      <c r="J1590" s="288" t="str">
        <f t="shared" si="196"/>
        <v/>
      </c>
      <c r="K1590" s="288">
        <f t="shared" si="197"/>
        <v>0</v>
      </c>
      <c r="L1590" s="303"/>
      <c r="M1590" s="304"/>
      <c r="N1590" s="303"/>
      <c r="O1590" s="286"/>
      <c r="P1590" s="305" t="str">
        <f t="shared" si="198"/>
        <v/>
      </c>
      <c r="Q1590" s="304"/>
      <c r="R1590" s="303"/>
      <c r="S1590" s="286"/>
      <c r="T1590" s="305" t="str">
        <f t="shared" si="199"/>
        <v/>
      </c>
      <c r="U1590" s="306" t="str">
        <f t="shared" si="195"/>
        <v/>
      </c>
      <c r="V1590" s="289"/>
      <c r="W1590" s="303"/>
      <c r="X1590" s="286"/>
      <c r="Y1590" s="305" t="str">
        <f>+IF(AND(W1590&gt;0,V1590&lt;&gt;'Data Validation (ROP used only)'!$A$25),SUM(W1590:X1590),"")</f>
        <v/>
      </c>
      <c r="Z1590" s="307">
        <f>IF(OR(V1590='Data Validation (ROP used only)'!$A$25,ISBLANK(W1590),ISERROR(W1590/$I1590)),0,W1590/$I1590)</f>
        <v>0</v>
      </c>
      <c r="AA1590" s="308"/>
      <c r="AB1590" s="309" t="str" cm="1">
        <f t="array" ref="AB1590">_xlfn.IFS(AA1590="","",AA1590/I1590&gt;=2,I1590*2,AA1590/I1590&lt;2,AA1590)</f>
        <v/>
      </c>
      <c r="AC1590" s="310" t="str">
        <f t="shared" si="200"/>
        <v/>
      </c>
      <c r="AD1590" s="286"/>
      <c r="AE1590" s="305" t="str">
        <f t="shared" si="201"/>
        <v/>
      </c>
      <c r="AF1590" s="311">
        <f t="shared" si="202"/>
        <v>0</v>
      </c>
      <c r="AG1590" s="187"/>
      <c r="AH1590" s="188"/>
    </row>
    <row r="1591" spans="2:34" ht="13.8" outlineLevel="1" x14ac:dyDescent="0.25">
      <c r="B1591" s="1"/>
      <c r="C1591" s="1"/>
      <c r="D1591" s="1"/>
      <c r="E1591" s="2"/>
      <c r="F1591" s="1"/>
      <c r="G1591" s="2"/>
      <c r="H1591" s="286"/>
      <c r="I1591" s="287"/>
      <c r="J1591" s="288" t="str">
        <f t="shared" si="196"/>
        <v/>
      </c>
      <c r="K1591" s="288">
        <f t="shared" si="197"/>
        <v>0</v>
      </c>
      <c r="L1591" s="303"/>
      <c r="M1591" s="304"/>
      <c r="N1591" s="303"/>
      <c r="O1591" s="286"/>
      <c r="P1591" s="305" t="str">
        <f t="shared" si="198"/>
        <v/>
      </c>
      <c r="Q1591" s="304"/>
      <c r="R1591" s="303"/>
      <c r="S1591" s="286"/>
      <c r="T1591" s="305" t="str">
        <f t="shared" si="199"/>
        <v/>
      </c>
      <c r="U1591" s="306" t="str">
        <f t="shared" si="195"/>
        <v/>
      </c>
      <c r="V1591" s="289"/>
      <c r="W1591" s="303"/>
      <c r="X1591" s="286"/>
      <c r="Y1591" s="305" t="str">
        <f>+IF(AND(W1591&gt;0,V1591&lt;&gt;'Data Validation (ROP used only)'!$A$25),SUM(W1591:X1591),"")</f>
        <v/>
      </c>
      <c r="Z1591" s="307">
        <f>IF(OR(V1591='Data Validation (ROP used only)'!$A$25,ISBLANK(W1591),ISERROR(W1591/$I1591)),0,W1591/$I1591)</f>
        <v>0</v>
      </c>
      <c r="AA1591" s="308"/>
      <c r="AB1591" s="309" t="str" cm="1">
        <f t="array" ref="AB1591">_xlfn.IFS(AA1591="","",AA1591/I1591&gt;=2,I1591*2,AA1591/I1591&lt;2,AA1591)</f>
        <v/>
      </c>
      <c r="AC1591" s="310" t="str">
        <f t="shared" si="200"/>
        <v/>
      </c>
      <c r="AD1591" s="286"/>
      <c r="AE1591" s="305" t="str">
        <f t="shared" si="201"/>
        <v/>
      </c>
      <c r="AF1591" s="311">
        <f t="shared" si="202"/>
        <v>0</v>
      </c>
      <c r="AG1591" s="187"/>
      <c r="AH1591" s="188"/>
    </row>
    <row r="1592" spans="2:34" ht="13.8" outlineLevel="1" x14ac:dyDescent="0.25">
      <c r="B1592" s="1"/>
      <c r="C1592" s="1"/>
      <c r="D1592" s="1"/>
      <c r="E1592" s="2"/>
      <c r="F1592" s="1"/>
      <c r="G1592" s="2"/>
      <c r="H1592" s="286"/>
      <c r="I1592" s="287"/>
      <c r="J1592" s="288" t="str">
        <f t="shared" si="196"/>
        <v/>
      </c>
      <c r="K1592" s="288">
        <f t="shared" si="197"/>
        <v>0</v>
      </c>
      <c r="L1592" s="303"/>
      <c r="M1592" s="304"/>
      <c r="N1592" s="303"/>
      <c r="O1592" s="286"/>
      <c r="P1592" s="305" t="str">
        <f t="shared" si="198"/>
        <v/>
      </c>
      <c r="Q1592" s="304"/>
      <c r="R1592" s="303"/>
      <c r="S1592" s="286"/>
      <c r="T1592" s="305" t="str">
        <f t="shared" si="199"/>
        <v/>
      </c>
      <c r="U1592" s="306" t="str">
        <f t="shared" si="195"/>
        <v/>
      </c>
      <c r="V1592" s="289"/>
      <c r="W1592" s="303"/>
      <c r="X1592" s="286"/>
      <c r="Y1592" s="305" t="str">
        <f>+IF(AND(W1592&gt;0,V1592&lt;&gt;'Data Validation (ROP used only)'!$A$25),SUM(W1592:X1592),"")</f>
        <v/>
      </c>
      <c r="Z1592" s="307">
        <f>IF(OR(V1592='Data Validation (ROP used only)'!$A$25,ISBLANK(W1592),ISERROR(W1592/$I1592)),0,W1592/$I1592)</f>
        <v>0</v>
      </c>
      <c r="AA1592" s="308"/>
      <c r="AB1592" s="309" t="str" cm="1">
        <f t="array" ref="AB1592">_xlfn.IFS(AA1592="","",AA1592/I1592&gt;=2,I1592*2,AA1592/I1592&lt;2,AA1592)</f>
        <v/>
      </c>
      <c r="AC1592" s="310" t="str">
        <f t="shared" si="200"/>
        <v/>
      </c>
      <c r="AD1592" s="286"/>
      <c r="AE1592" s="305" t="str">
        <f t="shared" si="201"/>
        <v/>
      </c>
      <c r="AF1592" s="311">
        <f t="shared" si="202"/>
        <v>0</v>
      </c>
      <c r="AG1592" s="187"/>
      <c r="AH1592" s="188"/>
    </row>
    <row r="1593" spans="2:34" ht="13.8" outlineLevel="1" x14ac:dyDescent="0.25">
      <c r="B1593" s="1"/>
      <c r="C1593" s="1"/>
      <c r="D1593" s="1"/>
      <c r="E1593" s="2"/>
      <c r="F1593" s="1"/>
      <c r="G1593" s="2"/>
      <c r="H1593" s="286"/>
      <c r="I1593" s="287"/>
      <c r="J1593" s="288" t="str">
        <f t="shared" si="196"/>
        <v/>
      </c>
      <c r="K1593" s="288">
        <f t="shared" si="197"/>
        <v>0</v>
      </c>
      <c r="L1593" s="303"/>
      <c r="M1593" s="304"/>
      <c r="N1593" s="303"/>
      <c r="O1593" s="286"/>
      <c r="P1593" s="305" t="str">
        <f t="shared" si="198"/>
        <v/>
      </c>
      <c r="Q1593" s="304"/>
      <c r="R1593" s="303"/>
      <c r="S1593" s="286"/>
      <c r="T1593" s="305" t="str">
        <f t="shared" si="199"/>
        <v/>
      </c>
      <c r="U1593" s="306" t="str">
        <f t="shared" si="195"/>
        <v/>
      </c>
      <c r="V1593" s="289"/>
      <c r="W1593" s="303"/>
      <c r="X1593" s="286"/>
      <c r="Y1593" s="305" t="str">
        <f>+IF(AND(W1593&gt;0,V1593&lt;&gt;'Data Validation (ROP used only)'!$A$25),SUM(W1593:X1593),"")</f>
        <v/>
      </c>
      <c r="Z1593" s="307">
        <f>IF(OR(V1593='Data Validation (ROP used only)'!$A$25,ISBLANK(W1593),ISERROR(W1593/$I1593)),0,W1593/$I1593)</f>
        <v>0</v>
      </c>
      <c r="AA1593" s="308"/>
      <c r="AB1593" s="309" t="str" cm="1">
        <f t="array" ref="AB1593">_xlfn.IFS(AA1593="","",AA1593/I1593&gt;=2,I1593*2,AA1593/I1593&lt;2,AA1593)</f>
        <v/>
      </c>
      <c r="AC1593" s="310" t="str">
        <f t="shared" si="200"/>
        <v/>
      </c>
      <c r="AD1593" s="286"/>
      <c r="AE1593" s="305" t="str">
        <f t="shared" si="201"/>
        <v/>
      </c>
      <c r="AF1593" s="311">
        <f t="shared" si="202"/>
        <v>0</v>
      </c>
      <c r="AG1593" s="187"/>
      <c r="AH1593" s="188"/>
    </row>
    <row r="1594" spans="2:34" ht="13.8" outlineLevel="1" x14ac:dyDescent="0.25">
      <c r="B1594" s="1"/>
      <c r="C1594" s="1"/>
      <c r="D1594" s="1"/>
      <c r="E1594" s="2"/>
      <c r="F1594" s="1"/>
      <c r="G1594" s="2"/>
      <c r="H1594" s="286"/>
      <c r="I1594" s="287"/>
      <c r="J1594" s="288" t="str">
        <f t="shared" si="196"/>
        <v/>
      </c>
      <c r="K1594" s="288">
        <f t="shared" si="197"/>
        <v>0</v>
      </c>
      <c r="L1594" s="303"/>
      <c r="M1594" s="304"/>
      <c r="N1594" s="303"/>
      <c r="O1594" s="286"/>
      <c r="P1594" s="305" t="str">
        <f t="shared" si="198"/>
        <v/>
      </c>
      <c r="Q1594" s="304"/>
      <c r="R1594" s="303"/>
      <c r="S1594" s="286"/>
      <c r="T1594" s="305" t="str">
        <f t="shared" si="199"/>
        <v/>
      </c>
      <c r="U1594" s="306" t="str">
        <f t="shared" si="195"/>
        <v/>
      </c>
      <c r="V1594" s="289"/>
      <c r="W1594" s="303"/>
      <c r="X1594" s="286"/>
      <c r="Y1594" s="305" t="str">
        <f>+IF(AND(W1594&gt;0,V1594&lt;&gt;'Data Validation (ROP used only)'!$A$25),SUM(W1594:X1594),"")</f>
        <v/>
      </c>
      <c r="Z1594" s="307">
        <f>IF(OR(V1594='Data Validation (ROP used only)'!$A$25,ISBLANK(W1594),ISERROR(W1594/$I1594)),0,W1594/$I1594)</f>
        <v>0</v>
      </c>
      <c r="AA1594" s="308"/>
      <c r="AB1594" s="309" t="str" cm="1">
        <f t="array" ref="AB1594">_xlfn.IFS(AA1594="","",AA1594/I1594&gt;=2,I1594*2,AA1594/I1594&lt;2,AA1594)</f>
        <v/>
      </c>
      <c r="AC1594" s="310" t="str">
        <f t="shared" si="200"/>
        <v/>
      </c>
      <c r="AD1594" s="286"/>
      <c r="AE1594" s="305" t="str">
        <f t="shared" si="201"/>
        <v/>
      </c>
      <c r="AF1594" s="311">
        <f t="shared" si="202"/>
        <v>0</v>
      </c>
      <c r="AG1594" s="187"/>
      <c r="AH1594" s="188"/>
    </row>
    <row r="1595" spans="2:34" ht="13.8" outlineLevel="1" x14ac:dyDescent="0.25">
      <c r="B1595" s="1"/>
      <c r="C1595" s="1"/>
      <c r="D1595" s="1"/>
      <c r="E1595" s="2"/>
      <c r="F1595" s="1"/>
      <c r="G1595" s="2"/>
      <c r="H1595" s="286"/>
      <c r="I1595" s="287"/>
      <c r="J1595" s="288" t="str">
        <f t="shared" si="196"/>
        <v/>
      </c>
      <c r="K1595" s="288">
        <f t="shared" si="197"/>
        <v>0</v>
      </c>
      <c r="L1595" s="303"/>
      <c r="M1595" s="304"/>
      <c r="N1595" s="303"/>
      <c r="O1595" s="286"/>
      <c r="P1595" s="305" t="str">
        <f t="shared" si="198"/>
        <v/>
      </c>
      <c r="Q1595" s="304"/>
      <c r="R1595" s="303"/>
      <c r="S1595" s="286"/>
      <c r="T1595" s="305" t="str">
        <f t="shared" si="199"/>
        <v/>
      </c>
      <c r="U1595" s="306" t="str">
        <f t="shared" si="195"/>
        <v/>
      </c>
      <c r="V1595" s="289"/>
      <c r="W1595" s="303"/>
      <c r="X1595" s="286"/>
      <c r="Y1595" s="305" t="str">
        <f>+IF(AND(W1595&gt;0,V1595&lt;&gt;'Data Validation (ROP used only)'!$A$25),SUM(W1595:X1595),"")</f>
        <v/>
      </c>
      <c r="Z1595" s="307">
        <f>IF(OR(V1595='Data Validation (ROP used only)'!$A$25,ISBLANK(W1595),ISERROR(W1595/$I1595)),0,W1595/$I1595)</f>
        <v>0</v>
      </c>
      <c r="AA1595" s="308"/>
      <c r="AB1595" s="309" t="str" cm="1">
        <f t="array" ref="AB1595">_xlfn.IFS(AA1595="","",AA1595/I1595&gt;=2,I1595*2,AA1595/I1595&lt;2,AA1595)</f>
        <v/>
      </c>
      <c r="AC1595" s="310" t="str">
        <f t="shared" si="200"/>
        <v/>
      </c>
      <c r="AD1595" s="286"/>
      <c r="AE1595" s="305" t="str">
        <f t="shared" si="201"/>
        <v/>
      </c>
      <c r="AF1595" s="311">
        <f t="shared" si="202"/>
        <v>0</v>
      </c>
      <c r="AG1595" s="187"/>
      <c r="AH1595" s="188"/>
    </row>
    <row r="1596" spans="2:34" ht="13.8" outlineLevel="1" x14ac:dyDescent="0.25">
      <c r="B1596" s="1"/>
      <c r="C1596" s="1"/>
      <c r="D1596" s="1"/>
      <c r="E1596" s="2"/>
      <c r="F1596" s="1"/>
      <c r="G1596" s="2"/>
      <c r="H1596" s="286"/>
      <c r="I1596" s="287"/>
      <c r="J1596" s="288" t="str">
        <f t="shared" si="196"/>
        <v/>
      </c>
      <c r="K1596" s="288">
        <f t="shared" si="197"/>
        <v>0</v>
      </c>
      <c r="L1596" s="303"/>
      <c r="M1596" s="304"/>
      <c r="N1596" s="303"/>
      <c r="O1596" s="286"/>
      <c r="P1596" s="305" t="str">
        <f t="shared" si="198"/>
        <v/>
      </c>
      <c r="Q1596" s="304"/>
      <c r="R1596" s="303"/>
      <c r="S1596" s="286"/>
      <c r="T1596" s="305" t="str">
        <f t="shared" si="199"/>
        <v/>
      </c>
      <c r="U1596" s="306" t="str">
        <f t="shared" si="195"/>
        <v/>
      </c>
      <c r="V1596" s="289"/>
      <c r="W1596" s="303"/>
      <c r="X1596" s="286"/>
      <c r="Y1596" s="305" t="str">
        <f>+IF(AND(W1596&gt;0,V1596&lt;&gt;'Data Validation (ROP used only)'!$A$25),SUM(W1596:X1596),"")</f>
        <v/>
      </c>
      <c r="Z1596" s="307">
        <f>IF(OR(V1596='Data Validation (ROP used only)'!$A$25,ISBLANK(W1596),ISERROR(W1596/$I1596)),0,W1596/$I1596)</f>
        <v>0</v>
      </c>
      <c r="AA1596" s="308"/>
      <c r="AB1596" s="309" t="str" cm="1">
        <f t="array" ref="AB1596">_xlfn.IFS(AA1596="","",AA1596/I1596&gt;=2,I1596*2,AA1596/I1596&lt;2,AA1596)</f>
        <v/>
      </c>
      <c r="AC1596" s="310" t="str">
        <f t="shared" si="200"/>
        <v/>
      </c>
      <c r="AD1596" s="286"/>
      <c r="AE1596" s="305" t="str">
        <f t="shared" si="201"/>
        <v/>
      </c>
      <c r="AF1596" s="311">
        <f t="shared" si="202"/>
        <v>0</v>
      </c>
      <c r="AG1596" s="187"/>
      <c r="AH1596" s="188"/>
    </row>
    <row r="1597" spans="2:34" ht="13.8" outlineLevel="1" x14ac:dyDescent="0.25">
      <c r="B1597" s="1"/>
      <c r="C1597" s="1"/>
      <c r="D1597" s="1"/>
      <c r="E1597" s="2"/>
      <c r="F1597" s="1"/>
      <c r="G1597" s="2"/>
      <c r="H1597" s="286"/>
      <c r="I1597" s="287"/>
      <c r="J1597" s="288" t="str">
        <f t="shared" si="196"/>
        <v/>
      </c>
      <c r="K1597" s="288">
        <f t="shared" si="197"/>
        <v>0</v>
      </c>
      <c r="L1597" s="303"/>
      <c r="M1597" s="304"/>
      <c r="N1597" s="303"/>
      <c r="O1597" s="286"/>
      <c r="P1597" s="305" t="str">
        <f t="shared" si="198"/>
        <v/>
      </c>
      <c r="Q1597" s="304"/>
      <c r="R1597" s="303"/>
      <c r="S1597" s="286"/>
      <c r="T1597" s="305" t="str">
        <f t="shared" si="199"/>
        <v/>
      </c>
      <c r="U1597" s="306" t="str">
        <f t="shared" si="195"/>
        <v/>
      </c>
      <c r="V1597" s="289"/>
      <c r="W1597" s="303"/>
      <c r="X1597" s="286"/>
      <c r="Y1597" s="305" t="str">
        <f>+IF(AND(W1597&gt;0,V1597&lt;&gt;'Data Validation (ROP used only)'!$A$25),SUM(W1597:X1597),"")</f>
        <v/>
      </c>
      <c r="Z1597" s="307">
        <f>IF(OR(V1597='Data Validation (ROP used only)'!$A$25,ISBLANK(W1597),ISERROR(W1597/$I1597)),0,W1597/$I1597)</f>
        <v>0</v>
      </c>
      <c r="AA1597" s="308"/>
      <c r="AB1597" s="309" t="str" cm="1">
        <f t="array" ref="AB1597">_xlfn.IFS(AA1597="","",AA1597/I1597&gt;=2,I1597*2,AA1597/I1597&lt;2,AA1597)</f>
        <v/>
      </c>
      <c r="AC1597" s="310" t="str">
        <f t="shared" si="200"/>
        <v/>
      </c>
      <c r="AD1597" s="286"/>
      <c r="AE1597" s="305" t="str">
        <f t="shared" si="201"/>
        <v/>
      </c>
      <c r="AF1597" s="311">
        <f t="shared" si="202"/>
        <v>0</v>
      </c>
      <c r="AG1597" s="187"/>
      <c r="AH1597" s="188"/>
    </row>
    <row r="1598" spans="2:34" ht="13.8" outlineLevel="1" x14ac:dyDescent="0.25">
      <c r="B1598" s="1"/>
      <c r="C1598" s="1"/>
      <c r="D1598" s="1"/>
      <c r="E1598" s="2"/>
      <c r="F1598" s="1"/>
      <c r="G1598" s="2"/>
      <c r="H1598" s="286"/>
      <c r="I1598" s="287"/>
      <c r="J1598" s="288" t="str">
        <f t="shared" si="196"/>
        <v/>
      </c>
      <c r="K1598" s="288">
        <f t="shared" si="197"/>
        <v>0</v>
      </c>
      <c r="L1598" s="303"/>
      <c r="M1598" s="304"/>
      <c r="N1598" s="303"/>
      <c r="O1598" s="286"/>
      <c r="P1598" s="305" t="str">
        <f t="shared" si="198"/>
        <v/>
      </c>
      <c r="Q1598" s="304"/>
      <c r="R1598" s="303"/>
      <c r="S1598" s="286"/>
      <c r="T1598" s="305" t="str">
        <f t="shared" si="199"/>
        <v/>
      </c>
      <c r="U1598" s="306" t="str">
        <f t="shared" si="195"/>
        <v/>
      </c>
      <c r="V1598" s="289"/>
      <c r="W1598" s="303"/>
      <c r="X1598" s="286"/>
      <c r="Y1598" s="305" t="str">
        <f>+IF(AND(W1598&gt;0,V1598&lt;&gt;'Data Validation (ROP used only)'!$A$25),SUM(W1598:X1598),"")</f>
        <v/>
      </c>
      <c r="Z1598" s="307">
        <f>IF(OR(V1598='Data Validation (ROP used only)'!$A$25,ISBLANK(W1598),ISERROR(W1598/$I1598)),0,W1598/$I1598)</f>
        <v>0</v>
      </c>
      <c r="AA1598" s="308"/>
      <c r="AB1598" s="309" t="str" cm="1">
        <f t="array" ref="AB1598">_xlfn.IFS(AA1598="","",AA1598/I1598&gt;=2,I1598*2,AA1598/I1598&lt;2,AA1598)</f>
        <v/>
      </c>
      <c r="AC1598" s="310" t="str">
        <f t="shared" si="200"/>
        <v/>
      </c>
      <c r="AD1598" s="286"/>
      <c r="AE1598" s="305" t="str">
        <f t="shared" si="201"/>
        <v/>
      </c>
      <c r="AF1598" s="311">
        <f t="shared" si="202"/>
        <v>0</v>
      </c>
      <c r="AG1598" s="187"/>
      <c r="AH1598" s="188"/>
    </row>
    <row r="1599" spans="2:34" ht="13.8" outlineLevel="1" x14ac:dyDescent="0.25">
      <c r="B1599" s="1"/>
      <c r="C1599" s="1"/>
      <c r="D1599" s="1"/>
      <c r="E1599" s="2"/>
      <c r="F1599" s="1"/>
      <c r="G1599" s="2"/>
      <c r="H1599" s="286"/>
      <c r="I1599" s="287"/>
      <c r="J1599" s="288" t="str">
        <f t="shared" si="196"/>
        <v/>
      </c>
      <c r="K1599" s="288">
        <f t="shared" si="197"/>
        <v>0</v>
      </c>
      <c r="L1599" s="303"/>
      <c r="M1599" s="304"/>
      <c r="N1599" s="303"/>
      <c r="O1599" s="286"/>
      <c r="P1599" s="305" t="str">
        <f t="shared" si="198"/>
        <v/>
      </c>
      <c r="Q1599" s="304"/>
      <c r="R1599" s="303"/>
      <c r="S1599" s="286"/>
      <c r="T1599" s="305" t="str">
        <f t="shared" si="199"/>
        <v/>
      </c>
      <c r="U1599" s="306" t="str">
        <f t="shared" si="195"/>
        <v/>
      </c>
      <c r="V1599" s="289"/>
      <c r="W1599" s="303"/>
      <c r="X1599" s="286"/>
      <c r="Y1599" s="305" t="str">
        <f>+IF(AND(W1599&gt;0,V1599&lt;&gt;'Data Validation (ROP used only)'!$A$25),SUM(W1599:X1599),"")</f>
        <v/>
      </c>
      <c r="Z1599" s="307">
        <f>IF(OR(V1599='Data Validation (ROP used only)'!$A$25,ISBLANK(W1599),ISERROR(W1599/$I1599)),0,W1599/$I1599)</f>
        <v>0</v>
      </c>
      <c r="AA1599" s="308"/>
      <c r="AB1599" s="309" t="str" cm="1">
        <f t="array" ref="AB1599">_xlfn.IFS(AA1599="","",AA1599/I1599&gt;=2,I1599*2,AA1599/I1599&lt;2,AA1599)</f>
        <v/>
      </c>
      <c r="AC1599" s="310" t="str">
        <f t="shared" si="200"/>
        <v/>
      </c>
      <c r="AD1599" s="286"/>
      <c r="AE1599" s="305" t="str">
        <f t="shared" si="201"/>
        <v/>
      </c>
      <c r="AF1599" s="311">
        <f t="shared" si="202"/>
        <v>0</v>
      </c>
      <c r="AG1599" s="187"/>
      <c r="AH1599" s="188"/>
    </row>
    <row r="1600" spans="2:34" ht="13.8" outlineLevel="1" x14ac:dyDescent="0.25">
      <c r="B1600" s="1"/>
      <c r="C1600" s="1"/>
      <c r="D1600" s="1"/>
      <c r="E1600" s="2"/>
      <c r="F1600" s="1"/>
      <c r="G1600" s="2"/>
      <c r="H1600" s="286"/>
      <c r="I1600" s="287"/>
      <c r="J1600" s="288" t="str">
        <f t="shared" si="196"/>
        <v/>
      </c>
      <c r="K1600" s="288">
        <f t="shared" si="197"/>
        <v>0</v>
      </c>
      <c r="L1600" s="303"/>
      <c r="M1600" s="304"/>
      <c r="N1600" s="303"/>
      <c r="O1600" s="286"/>
      <c r="P1600" s="305" t="str">
        <f t="shared" si="198"/>
        <v/>
      </c>
      <c r="Q1600" s="304"/>
      <c r="R1600" s="303"/>
      <c r="S1600" s="286"/>
      <c r="T1600" s="305" t="str">
        <f t="shared" si="199"/>
        <v/>
      </c>
      <c r="U1600" s="306" t="str">
        <f t="shared" si="195"/>
        <v/>
      </c>
      <c r="V1600" s="289"/>
      <c r="W1600" s="303"/>
      <c r="X1600" s="286"/>
      <c r="Y1600" s="305" t="str">
        <f>+IF(AND(W1600&gt;0,V1600&lt;&gt;'Data Validation (ROP used only)'!$A$25),SUM(W1600:X1600),"")</f>
        <v/>
      </c>
      <c r="Z1600" s="307">
        <f>IF(OR(V1600='Data Validation (ROP used only)'!$A$25,ISBLANK(W1600),ISERROR(W1600/$I1600)),0,W1600/$I1600)</f>
        <v>0</v>
      </c>
      <c r="AA1600" s="308"/>
      <c r="AB1600" s="309" t="str" cm="1">
        <f t="array" ref="AB1600">_xlfn.IFS(AA1600="","",AA1600/I1600&gt;=2,I1600*2,AA1600/I1600&lt;2,AA1600)</f>
        <v/>
      </c>
      <c r="AC1600" s="310" t="str">
        <f t="shared" si="200"/>
        <v/>
      </c>
      <c r="AD1600" s="286"/>
      <c r="AE1600" s="305" t="str">
        <f t="shared" si="201"/>
        <v/>
      </c>
      <c r="AF1600" s="311">
        <f t="shared" si="202"/>
        <v>0</v>
      </c>
      <c r="AG1600" s="187"/>
      <c r="AH1600" s="188"/>
    </row>
    <row r="1601" spans="2:34" ht="13.8" outlineLevel="1" x14ac:dyDescent="0.25">
      <c r="B1601" s="1"/>
      <c r="C1601" s="1"/>
      <c r="D1601" s="1"/>
      <c r="E1601" s="2"/>
      <c r="F1601" s="1"/>
      <c r="G1601" s="2"/>
      <c r="H1601" s="286"/>
      <c r="I1601" s="287"/>
      <c r="J1601" s="288" t="str">
        <f t="shared" si="196"/>
        <v/>
      </c>
      <c r="K1601" s="288">
        <f t="shared" si="197"/>
        <v>0</v>
      </c>
      <c r="L1601" s="303"/>
      <c r="M1601" s="304"/>
      <c r="N1601" s="303"/>
      <c r="O1601" s="286"/>
      <c r="P1601" s="305" t="str">
        <f t="shared" si="198"/>
        <v/>
      </c>
      <c r="Q1601" s="304"/>
      <c r="R1601" s="303"/>
      <c r="S1601" s="286"/>
      <c r="T1601" s="305" t="str">
        <f t="shared" si="199"/>
        <v/>
      </c>
      <c r="U1601" s="306" t="str">
        <f t="shared" si="195"/>
        <v/>
      </c>
      <c r="V1601" s="289"/>
      <c r="W1601" s="303"/>
      <c r="X1601" s="286"/>
      <c r="Y1601" s="305" t="str">
        <f>+IF(AND(W1601&gt;0,V1601&lt;&gt;'Data Validation (ROP used only)'!$A$25),SUM(W1601:X1601),"")</f>
        <v/>
      </c>
      <c r="Z1601" s="307">
        <f>IF(OR(V1601='Data Validation (ROP used only)'!$A$25,ISBLANK(W1601),ISERROR(W1601/$I1601)),0,W1601/$I1601)</f>
        <v>0</v>
      </c>
      <c r="AA1601" s="308"/>
      <c r="AB1601" s="309" t="str" cm="1">
        <f t="array" ref="AB1601">_xlfn.IFS(AA1601="","",AA1601/I1601&gt;=2,I1601*2,AA1601/I1601&lt;2,AA1601)</f>
        <v/>
      </c>
      <c r="AC1601" s="310" t="str">
        <f t="shared" si="200"/>
        <v/>
      </c>
      <c r="AD1601" s="286"/>
      <c r="AE1601" s="305" t="str">
        <f t="shared" si="201"/>
        <v/>
      </c>
      <c r="AF1601" s="311">
        <f t="shared" si="202"/>
        <v>0</v>
      </c>
      <c r="AG1601" s="187"/>
      <c r="AH1601" s="188"/>
    </row>
    <row r="1602" spans="2:34" ht="13.8" outlineLevel="1" x14ac:dyDescent="0.25">
      <c r="B1602" s="1"/>
      <c r="C1602" s="1"/>
      <c r="D1602" s="1"/>
      <c r="E1602" s="2"/>
      <c r="F1602" s="1"/>
      <c r="G1602" s="2"/>
      <c r="H1602" s="286"/>
      <c r="I1602" s="287"/>
      <c r="J1602" s="288" t="str">
        <f t="shared" si="196"/>
        <v/>
      </c>
      <c r="K1602" s="288">
        <f t="shared" si="197"/>
        <v>0</v>
      </c>
      <c r="L1602" s="303"/>
      <c r="M1602" s="304"/>
      <c r="N1602" s="303"/>
      <c r="O1602" s="286"/>
      <c r="P1602" s="305" t="str">
        <f t="shared" si="198"/>
        <v/>
      </c>
      <c r="Q1602" s="304"/>
      <c r="R1602" s="303"/>
      <c r="S1602" s="286"/>
      <c r="T1602" s="305" t="str">
        <f t="shared" si="199"/>
        <v/>
      </c>
      <c r="U1602" s="306" t="str">
        <f t="shared" si="195"/>
        <v/>
      </c>
      <c r="V1602" s="289"/>
      <c r="W1602" s="303"/>
      <c r="X1602" s="286"/>
      <c r="Y1602" s="305" t="str">
        <f>+IF(AND(W1602&gt;0,V1602&lt;&gt;'Data Validation (ROP used only)'!$A$25),SUM(W1602:X1602),"")</f>
        <v/>
      </c>
      <c r="Z1602" s="307">
        <f>IF(OR(V1602='Data Validation (ROP used only)'!$A$25,ISBLANK(W1602),ISERROR(W1602/$I1602)),0,W1602/$I1602)</f>
        <v>0</v>
      </c>
      <c r="AA1602" s="308"/>
      <c r="AB1602" s="309" t="str" cm="1">
        <f t="array" ref="AB1602">_xlfn.IFS(AA1602="","",AA1602/I1602&gt;=2,I1602*2,AA1602/I1602&lt;2,AA1602)</f>
        <v/>
      </c>
      <c r="AC1602" s="310" t="str">
        <f t="shared" si="200"/>
        <v/>
      </c>
      <c r="AD1602" s="286"/>
      <c r="AE1602" s="305" t="str">
        <f t="shared" si="201"/>
        <v/>
      </c>
      <c r="AF1602" s="311">
        <f t="shared" si="202"/>
        <v>0</v>
      </c>
      <c r="AG1602" s="187"/>
      <c r="AH1602" s="188"/>
    </row>
    <row r="1603" spans="2:34" ht="13.8" outlineLevel="1" x14ac:dyDescent="0.25">
      <c r="B1603" s="1"/>
      <c r="C1603" s="1"/>
      <c r="D1603" s="1"/>
      <c r="E1603" s="2"/>
      <c r="F1603" s="1"/>
      <c r="G1603" s="2"/>
      <c r="H1603" s="286"/>
      <c r="I1603" s="287"/>
      <c r="J1603" s="288" t="str">
        <f t="shared" si="196"/>
        <v/>
      </c>
      <c r="K1603" s="288">
        <f t="shared" si="197"/>
        <v>0</v>
      </c>
      <c r="L1603" s="303"/>
      <c r="M1603" s="304"/>
      <c r="N1603" s="303"/>
      <c r="O1603" s="286"/>
      <c r="P1603" s="305" t="str">
        <f t="shared" si="198"/>
        <v/>
      </c>
      <c r="Q1603" s="304"/>
      <c r="R1603" s="303"/>
      <c r="S1603" s="286"/>
      <c r="T1603" s="305" t="str">
        <f t="shared" si="199"/>
        <v/>
      </c>
      <c r="U1603" s="306" t="str">
        <f t="shared" si="195"/>
        <v/>
      </c>
      <c r="V1603" s="289"/>
      <c r="W1603" s="303"/>
      <c r="X1603" s="286"/>
      <c r="Y1603" s="305" t="str">
        <f>+IF(AND(W1603&gt;0,V1603&lt;&gt;'Data Validation (ROP used only)'!$A$25),SUM(W1603:X1603),"")</f>
        <v/>
      </c>
      <c r="Z1603" s="307">
        <f>IF(OR(V1603='Data Validation (ROP used only)'!$A$25,ISBLANK(W1603),ISERROR(W1603/$I1603)),0,W1603/$I1603)</f>
        <v>0</v>
      </c>
      <c r="AA1603" s="308"/>
      <c r="AB1603" s="309" t="str" cm="1">
        <f t="array" ref="AB1603">_xlfn.IFS(AA1603="","",AA1603/I1603&gt;=2,I1603*2,AA1603/I1603&lt;2,AA1603)</f>
        <v/>
      </c>
      <c r="AC1603" s="310" t="str">
        <f t="shared" si="200"/>
        <v/>
      </c>
      <c r="AD1603" s="286"/>
      <c r="AE1603" s="305" t="str">
        <f t="shared" si="201"/>
        <v/>
      </c>
      <c r="AF1603" s="311">
        <f t="shared" si="202"/>
        <v>0</v>
      </c>
      <c r="AG1603" s="187"/>
      <c r="AH1603" s="188"/>
    </row>
    <row r="1604" spans="2:34" ht="13.8" outlineLevel="1" x14ac:dyDescent="0.25">
      <c r="B1604" s="1"/>
      <c r="C1604" s="1"/>
      <c r="D1604" s="1"/>
      <c r="E1604" s="2"/>
      <c r="F1604" s="1"/>
      <c r="G1604" s="2"/>
      <c r="H1604" s="286"/>
      <c r="I1604" s="287"/>
      <c r="J1604" s="288" t="str">
        <f t="shared" si="196"/>
        <v/>
      </c>
      <c r="K1604" s="288">
        <f t="shared" si="197"/>
        <v>0</v>
      </c>
      <c r="L1604" s="303"/>
      <c r="M1604" s="304"/>
      <c r="N1604" s="303"/>
      <c r="O1604" s="286"/>
      <c r="P1604" s="305" t="str">
        <f t="shared" si="198"/>
        <v/>
      </c>
      <c r="Q1604" s="304"/>
      <c r="R1604" s="303"/>
      <c r="S1604" s="286"/>
      <c r="T1604" s="305" t="str">
        <f t="shared" si="199"/>
        <v/>
      </c>
      <c r="U1604" s="306" t="str">
        <f t="shared" si="195"/>
        <v/>
      </c>
      <c r="V1604" s="289"/>
      <c r="W1604" s="303"/>
      <c r="X1604" s="286"/>
      <c r="Y1604" s="305" t="str">
        <f>+IF(AND(W1604&gt;0,V1604&lt;&gt;'Data Validation (ROP used only)'!$A$25),SUM(W1604:X1604),"")</f>
        <v/>
      </c>
      <c r="Z1604" s="307">
        <f>IF(OR(V1604='Data Validation (ROP used only)'!$A$25,ISBLANK(W1604),ISERROR(W1604/$I1604)),0,W1604/$I1604)</f>
        <v>0</v>
      </c>
      <c r="AA1604" s="308"/>
      <c r="AB1604" s="309" t="str" cm="1">
        <f t="array" ref="AB1604">_xlfn.IFS(AA1604="","",AA1604/I1604&gt;=2,I1604*2,AA1604/I1604&lt;2,AA1604)</f>
        <v/>
      </c>
      <c r="AC1604" s="310" t="str">
        <f t="shared" si="200"/>
        <v/>
      </c>
      <c r="AD1604" s="286"/>
      <c r="AE1604" s="305" t="str">
        <f t="shared" si="201"/>
        <v/>
      </c>
      <c r="AF1604" s="311">
        <f t="shared" si="202"/>
        <v>0</v>
      </c>
      <c r="AG1604" s="187"/>
      <c r="AH1604" s="188"/>
    </row>
    <row r="1605" spans="2:34" ht="13.8" outlineLevel="1" x14ac:dyDescent="0.25">
      <c r="B1605" s="1"/>
      <c r="C1605" s="1"/>
      <c r="D1605" s="1"/>
      <c r="E1605" s="2"/>
      <c r="F1605" s="1"/>
      <c r="G1605" s="2"/>
      <c r="H1605" s="286"/>
      <c r="I1605" s="287"/>
      <c r="J1605" s="288" t="str">
        <f t="shared" si="196"/>
        <v/>
      </c>
      <c r="K1605" s="288">
        <f t="shared" si="197"/>
        <v>0</v>
      </c>
      <c r="L1605" s="303"/>
      <c r="M1605" s="304"/>
      <c r="N1605" s="303"/>
      <c r="O1605" s="286"/>
      <c r="P1605" s="305" t="str">
        <f t="shared" si="198"/>
        <v/>
      </c>
      <c r="Q1605" s="304"/>
      <c r="R1605" s="303"/>
      <c r="S1605" s="286"/>
      <c r="T1605" s="305" t="str">
        <f t="shared" si="199"/>
        <v/>
      </c>
      <c r="U1605" s="306" t="str">
        <f t="shared" si="195"/>
        <v/>
      </c>
      <c r="V1605" s="289"/>
      <c r="W1605" s="303"/>
      <c r="X1605" s="286"/>
      <c r="Y1605" s="305" t="str">
        <f>+IF(AND(W1605&gt;0,V1605&lt;&gt;'Data Validation (ROP used only)'!$A$25),SUM(W1605:X1605),"")</f>
        <v/>
      </c>
      <c r="Z1605" s="307">
        <f>IF(OR(V1605='Data Validation (ROP used only)'!$A$25,ISBLANK(W1605),ISERROR(W1605/$I1605)),0,W1605/$I1605)</f>
        <v>0</v>
      </c>
      <c r="AA1605" s="308"/>
      <c r="AB1605" s="309" t="str" cm="1">
        <f t="array" ref="AB1605">_xlfn.IFS(AA1605="","",AA1605/I1605&gt;=2,I1605*2,AA1605/I1605&lt;2,AA1605)</f>
        <v/>
      </c>
      <c r="AC1605" s="310" t="str">
        <f t="shared" si="200"/>
        <v/>
      </c>
      <c r="AD1605" s="286"/>
      <c r="AE1605" s="305" t="str">
        <f t="shared" si="201"/>
        <v/>
      </c>
      <c r="AF1605" s="311">
        <f t="shared" si="202"/>
        <v>0</v>
      </c>
      <c r="AG1605" s="187"/>
      <c r="AH1605" s="188"/>
    </row>
    <row r="1606" spans="2:34" ht="13.8" outlineLevel="1" x14ac:dyDescent="0.25">
      <c r="B1606" s="1"/>
      <c r="C1606" s="1"/>
      <c r="D1606" s="1"/>
      <c r="E1606" s="2"/>
      <c r="F1606" s="1"/>
      <c r="G1606" s="2"/>
      <c r="H1606" s="286"/>
      <c r="I1606" s="287"/>
      <c r="J1606" s="288" t="str">
        <f t="shared" si="196"/>
        <v/>
      </c>
      <c r="K1606" s="288">
        <f t="shared" si="197"/>
        <v>0</v>
      </c>
      <c r="L1606" s="303"/>
      <c r="M1606" s="304"/>
      <c r="N1606" s="303"/>
      <c r="O1606" s="286"/>
      <c r="P1606" s="305" t="str">
        <f t="shared" si="198"/>
        <v/>
      </c>
      <c r="Q1606" s="304"/>
      <c r="R1606" s="303"/>
      <c r="S1606" s="286"/>
      <c r="T1606" s="305" t="str">
        <f t="shared" si="199"/>
        <v/>
      </c>
      <c r="U1606" s="306" t="str">
        <f t="shared" si="195"/>
        <v/>
      </c>
      <c r="V1606" s="289"/>
      <c r="W1606" s="303"/>
      <c r="X1606" s="286"/>
      <c r="Y1606" s="305" t="str">
        <f>+IF(AND(W1606&gt;0,V1606&lt;&gt;'Data Validation (ROP used only)'!$A$25),SUM(W1606:X1606),"")</f>
        <v/>
      </c>
      <c r="Z1606" s="307">
        <f>IF(OR(V1606='Data Validation (ROP used only)'!$A$25,ISBLANK(W1606),ISERROR(W1606/$I1606)),0,W1606/$I1606)</f>
        <v>0</v>
      </c>
      <c r="AA1606" s="308"/>
      <c r="AB1606" s="309" t="str" cm="1">
        <f t="array" ref="AB1606">_xlfn.IFS(AA1606="","",AA1606/I1606&gt;=2,I1606*2,AA1606/I1606&lt;2,AA1606)</f>
        <v/>
      </c>
      <c r="AC1606" s="310" t="str">
        <f t="shared" si="200"/>
        <v/>
      </c>
      <c r="AD1606" s="286"/>
      <c r="AE1606" s="305" t="str">
        <f t="shared" si="201"/>
        <v/>
      </c>
      <c r="AF1606" s="311">
        <f t="shared" si="202"/>
        <v>0</v>
      </c>
      <c r="AG1606" s="187"/>
      <c r="AH1606" s="188"/>
    </row>
    <row r="1607" spans="2:34" ht="13.8" outlineLevel="1" x14ac:dyDescent="0.25">
      <c r="B1607" s="1"/>
      <c r="C1607" s="1"/>
      <c r="D1607" s="1"/>
      <c r="E1607" s="2"/>
      <c r="F1607" s="1"/>
      <c r="G1607" s="2"/>
      <c r="H1607" s="286"/>
      <c r="I1607" s="287"/>
      <c r="J1607" s="288" t="str">
        <f t="shared" si="196"/>
        <v/>
      </c>
      <c r="K1607" s="288">
        <f t="shared" si="197"/>
        <v>0</v>
      </c>
      <c r="L1607" s="303"/>
      <c r="M1607" s="304"/>
      <c r="N1607" s="303"/>
      <c r="O1607" s="286"/>
      <c r="P1607" s="305" t="str">
        <f t="shared" si="198"/>
        <v/>
      </c>
      <c r="Q1607" s="304"/>
      <c r="R1607" s="303"/>
      <c r="S1607" s="286"/>
      <c r="T1607" s="305" t="str">
        <f t="shared" si="199"/>
        <v/>
      </c>
      <c r="U1607" s="306" t="str">
        <f t="shared" si="195"/>
        <v/>
      </c>
      <c r="V1607" s="289"/>
      <c r="W1607" s="303"/>
      <c r="X1607" s="286"/>
      <c r="Y1607" s="305" t="str">
        <f>+IF(AND(W1607&gt;0,V1607&lt;&gt;'Data Validation (ROP used only)'!$A$25),SUM(W1607:X1607),"")</f>
        <v/>
      </c>
      <c r="Z1607" s="307">
        <f>IF(OR(V1607='Data Validation (ROP used only)'!$A$25,ISBLANK(W1607),ISERROR(W1607/$I1607)),0,W1607/$I1607)</f>
        <v>0</v>
      </c>
      <c r="AA1607" s="308"/>
      <c r="AB1607" s="309" t="str" cm="1">
        <f t="array" ref="AB1607">_xlfn.IFS(AA1607="","",AA1607/I1607&gt;=2,I1607*2,AA1607/I1607&lt;2,AA1607)</f>
        <v/>
      </c>
      <c r="AC1607" s="310" t="str">
        <f t="shared" si="200"/>
        <v/>
      </c>
      <c r="AD1607" s="286"/>
      <c r="AE1607" s="305" t="str">
        <f t="shared" si="201"/>
        <v/>
      </c>
      <c r="AF1607" s="311">
        <f t="shared" si="202"/>
        <v>0</v>
      </c>
      <c r="AG1607" s="187"/>
      <c r="AH1607" s="188"/>
    </row>
    <row r="1608" spans="2:34" ht="13.8" outlineLevel="1" x14ac:dyDescent="0.25">
      <c r="B1608" s="1"/>
      <c r="C1608" s="1"/>
      <c r="D1608" s="1"/>
      <c r="E1608" s="2"/>
      <c r="F1608" s="1"/>
      <c r="G1608" s="2"/>
      <c r="H1608" s="286"/>
      <c r="I1608" s="287"/>
      <c r="J1608" s="288" t="str">
        <f t="shared" si="196"/>
        <v/>
      </c>
      <c r="K1608" s="288">
        <f t="shared" si="197"/>
        <v>0</v>
      </c>
      <c r="L1608" s="303"/>
      <c r="M1608" s="304"/>
      <c r="N1608" s="303"/>
      <c r="O1608" s="286"/>
      <c r="P1608" s="305" t="str">
        <f t="shared" si="198"/>
        <v/>
      </c>
      <c r="Q1608" s="304"/>
      <c r="R1608" s="303"/>
      <c r="S1608" s="286"/>
      <c r="T1608" s="305" t="str">
        <f t="shared" si="199"/>
        <v/>
      </c>
      <c r="U1608" s="306" t="str">
        <f t="shared" si="195"/>
        <v/>
      </c>
      <c r="V1608" s="289"/>
      <c r="W1608" s="303"/>
      <c r="X1608" s="286"/>
      <c r="Y1608" s="305" t="str">
        <f>+IF(AND(W1608&gt;0,V1608&lt;&gt;'Data Validation (ROP used only)'!$A$25),SUM(W1608:X1608),"")</f>
        <v/>
      </c>
      <c r="Z1608" s="307">
        <f>IF(OR(V1608='Data Validation (ROP used only)'!$A$25,ISBLANK(W1608),ISERROR(W1608/$I1608)),0,W1608/$I1608)</f>
        <v>0</v>
      </c>
      <c r="AA1608" s="308"/>
      <c r="AB1608" s="309" t="str" cm="1">
        <f t="array" ref="AB1608">_xlfn.IFS(AA1608="","",AA1608/I1608&gt;=2,I1608*2,AA1608/I1608&lt;2,AA1608)</f>
        <v/>
      </c>
      <c r="AC1608" s="310" t="str">
        <f t="shared" si="200"/>
        <v/>
      </c>
      <c r="AD1608" s="286"/>
      <c r="AE1608" s="305" t="str">
        <f t="shared" si="201"/>
        <v/>
      </c>
      <c r="AF1608" s="311">
        <f t="shared" si="202"/>
        <v>0</v>
      </c>
      <c r="AG1608" s="187"/>
      <c r="AH1608" s="188"/>
    </row>
    <row r="1609" spans="2:34" ht="13.8" outlineLevel="1" x14ac:dyDescent="0.25">
      <c r="B1609" s="1"/>
      <c r="C1609" s="1"/>
      <c r="D1609" s="1"/>
      <c r="E1609" s="2"/>
      <c r="F1609" s="1"/>
      <c r="G1609" s="2"/>
      <c r="H1609" s="286"/>
      <c r="I1609" s="287"/>
      <c r="J1609" s="288" t="str">
        <f t="shared" si="196"/>
        <v/>
      </c>
      <c r="K1609" s="288">
        <f t="shared" si="197"/>
        <v>0</v>
      </c>
      <c r="L1609" s="303"/>
      <c r="M1609" s="304"/>
      <c r="N1609" s="303"/>
      <c r="O1609" s="286"/>
      <c r="P1609" s="305" t="str">
        <f t="shared" si="198"/>
        <v/>
      </c>
      <c r="Q1609" s="304"/>
      <c r="R1609" s="303"/>
      <c r="S1609" s="286"/>
      <c r="T1609" s="305" t="str">
        <f t="shared" si="199"/>
        <v/>
      </c>
      <c r="U1609" s="306" t="str">
        <f t="shared" si="195"/>
        <v/>
      </c>
      <c r="V1609" s="289"/>
      <c r="W1609" s="303"/>
      <c r="X1609" s="286"/>
      <c r="Y1609" s="305" t="str">
        <f>+IF(AND(W1609&gt;0,V1609&lt;&gt;'Data Validation (ROP used only)'!$A$25),SUM(W1609:X1609),"")</f>
        <v/>
      </c>
      <c r="Z1609" s="307">
        <f>IF(OR(V1609='Data Validation (ROP used only)'!$A$25,ISBLANK(W1609),ISERROR(W1609/$I1609)),0,W1609/$I1609)</f>
        <v>0</v>
      </c>
      <c r="AA1609" s="308"/>
      <c r="AB1609" s="309" t="str" cm="1">
        <f t="array" ref="AB1609">_xlfn.IFS(AA1609="","",AA1609/I1609&gt;=2,I1609*2,AA1609/I1609&lt;2,AA1609)</f>
        <v/>
      </c>
      <c r="AC1609" s="310" t="str">
        <f t="shared" si="200"/>
        <v/>
      </c>
      <c r="AD1609" s="286"/>
      <c r="AE1609" s="305" t="str">
        <f t="shared" si="201"/>
        <v/>
      </c>
      <c r="AF1609" s="311">
        <f t="shared" si="202"/>
        <v>0</v>
      </c>
      <c r="AG1609" s="187"/>
      <c r="AH1609" s="188"/>
    </row>
    <row r="1610" spans="2:34" ht="13.8" outlineLevel="1" x14ac:dyDescent="0.25">
      <c r="B1610" s="1"/>
      <c r="C1610" s="1"/>
      <c r="D1610" s="1"/>
      <c r="E1610" s="2"/>
      <c r="F1610" s="1"/>
      <c r="G1610" s="2"/>
      <c r="H1610" s="286"/>
      <c r="I1610" s="287"/>
      <c r="J1610" s="288" t="str">
        <f t="shared" si="196"/>
        <v/>
      </c>
      <c r="K1610" s="288">
        <f t="shared" si="197"/>
        <v>0</v>
      </c>
      <c r="L1610" s="303"/>
      <c r="M1610" s="304"/>
      <c r="N1610" s="303"/>
      <c r="O1610" s="286"/>
      <c r="P1610" s="305" t="str">
        <f t="shared" si="198"/>
        <v/>
      </c>
      <c r="Q1610" s="304"/>
      <c r="R1610" s="303"/>
      <c r="S1610" s="286"/>
      <c r="T1610" s="305" t="str">
        <f t="shared" si="199"/>
        <v/>
      </c>
      <c r="U1610" s="306" t="str">
        <f t="shared" ref="U1610:U1673" si="203">IF(ISERROR(R1610/$I1610),"",R1610/$I1610)</f>
        <v/>
      </c>
      <c r="V1610" s="289"/>
      <c r="W1610" s="303"/>
      <c r="X1610" s="286"/>
      <c r="Y1610" s="305" t="str">
        <f>+IF(AND(W1610&gt;0,V1610&lt;&gt;'Data Validation (ROP used only)'!$A$25),SUM(W1610:X1610),"")</f>
        <v/>
      </c>
      <c r="Z1610" s="307">
        <f>IF(OR(V1610='Data Validation (ROP used only)'!$A$25,ISBLANK(W1610),ISERROR(W1610/$I1610)),0,W1610/$I1610)</f>
        <v>0</v>
      </c>
      <c r="AA1610" s="308"/>
      <c r="AB1610" s="309" t="str" cm="1">
        <f t="array" ref="AB1610">_xlfn.IFS(AA1610="","",AA1610/I1610&gt;=2,I1610*2,AA1610/I1610&lt;2,AA1610)</f>
        <v/>
      </c>
      <c r="AC1610" s="310" t="str">
        <f t="shared" si="200"/>
        <v/>
      </c>
      <c r="AD1610" s="286"/>
      <c r="AE1610" s="305" t="str">
        <f t="shared" si="201"/>
        <v/>
      </c>
      <c r="AF1610" s="311">
        <f t="shared" si="202"/>
        <v>0</v>
      </c>
      <c r="AG1610" s="187"/>
      <c r="AH1610" s="188"/>
    </row>
    <row r="1611" spans="2:34" ht="13.8" outlineLevel="1" x14ac:dyDescent="0.25">
      <c r="B1611" s="1"/>
      <c r="C1611" s="1"/>
      <c r="D1611" s="1"/>
      <c r="E1611" s="2"/>
      <c r="F1611" s="1"/>
      <c r="G1611" s="2"/>
      <c r="H1611" s="286"/>
      <c r="I1611" s="287"/>
      <c r="J1611" s="288" t="str">
        <f t="shared" ref="J1611:J1674" si="204">IF(ISERROR(H1611/C1611),"",H1611/C1611)</f>
        <v/>
      </c>
      <c r="K1611" s="288">
        <f t="shared" ref="K1611:K1674" si="205">IF(ISERROR(I1611/1754.5),"",I1611/1754.5)</f>
        <v>0</v>
      </c>
      <c r="L1611" s="303"/>
      <c r="M1611" s="304"/>
      <c r="N1611" s="303"/>
      <c r="O1611" s="286"/>
      <c r="P1611" s="305" t="str">
        <f t="shared" ref="P1611:P1674" si="206">+IF(N1611+O1611&gt;0,+N1611+O1611,"")</f>
        <v/>
      </c>
      <c r="Q1611" s="304"/>
      <c r="R1611" s="303"/>
      <c r="S1611" s="286"/>
      <c r="T1611" s="305" t="str">
        <f t="shared" ref="T1611:T1674" si="207">+IF((R1611+S1611)&gt;0,+R1611+S1611,"")</f>
        <v/>
      </c>
      <c r="U1611" s="306" t="str">
        <f t="shared" si="203"/>
        <v/>
      </c>
      <c r="V1611" s="289"/>
      <c r="W1611" s="303"/>
      <c r="X1611" s="286"/>
      <c r="Y1611" s="305" t="str">
        <f>+IF(AND(W1611&gt;0,V1611&lt;&gt;'Data Validation (ROP used only)'!$A$25),SUM(W1611:X1611),"")</f>
        <v/>
      </c>
      <c r="Z1611" s="307">
        <f>IF(OR(V1611='Data Validation (ROP used only)'!$A$25,ISBLANK(W1611),ISERROR(W1611/$I1611)),0,W1611/$I1611)</f>
        <v>0</v>
      </c>
      <c r="AA1611" s="308"/>
      <c r="AB1611" s="309" t="str" cm="1">
        <f t="array" ref="AB1611">_xlfn.IFS(AA1611="","",AA1611/I1611&gt;=2,I1611*2,AA1611/I1611&lt;2,AA1611)</f>
        <v/>
      </c>
      <c r="AC1611" s="310" t="str">
        <f t="shared" ref="AC1611:AC1674" si="208">IF(ISBLANK(AA1611),"",AA1611-AB1611)</f>
        <v/>
      </c>
      <c r="AD1611" s="286"/>
      <c r="AE1611" s="305" t="str">
        <f t="shared" ref="AE1611:AE1674" si="209">IF(AA1611=0,"",AA1611+AD1611)</f>
        <v/>
      </c>
      <c r="AF1611" s="311">
        <f t="shared" ref="AF1611:AF1674" si="210">IF(ISERROR(AA1611/$I1611),0,AA1611/$I1611)</f>
        <v>0</v>
      </c>
      <c r="AG1611" s="187"/>
      <c r="AH1611" s="188"/>
    </row>
    <row r="1612" spans="2:34" ht="13.8" outlineLevel="1" x14ac:dyDescent="0.25">
      <c r="B1612" s="1"/>
      <c r="C1612" s="1"/>
      <c r="D1612" s="1"/>
      <c r="E1612" s="2"/>
      <c r="F1612" s="1"/>
      <c r="G1612" s="2"/>
      <c r="H1612" s="286"/>
      <c r="I1612" s="287"/>
      <c r="J1612" s="288" t="str">
        <f t="shared" si="204"/>
        <v/>
      </c>
      <c r="K1612" s="288">
        <f t="shared" si="205"/>
        <v>0</v>
      </c>
      <c r="L1612" s="303"/>
      <c r="M1612" s="304"/>
      <c r="N1612" s="303"/>
      <c r="O1612" s="286"/>
      <c r="P1612" s="305" t="str">
        <f t="shared" si="206"/>
        <v/>
      </c>
      <c r="Q1612" s="304"/>
      <c r="R1612" s="303"/>
      <c r="S1612" s="286"/>
      <c r="T1612" s="305" t="str">
        <f t="shared" si="207"/>
        <v/>
      </c>
      <c r="U1612" s="306" t="str">
        <f t="shared" si="203"/>
        <v/>
      </c>
      <c r="V1612" s="289"/>
      <c r="W1612" s="303"/>
      <c r="X1612" s="286"/>
      <c r="Y1612" s="305" t="str">
        <f>+IF(AND(W1612&gt;0,V1612&lt;&gt;'Data Validation (ROP used only)'!$A$25),SUM(W1612:X1612),"")</f>
        <v/>
      </c>
      <c r="Z1612" s="307">
        <f>IF(OR(V1612='Data Validation (ROP used only)'!$A$25,ISBLANK(W1612),ISERROR(W1612/$I1612)),0,W1612/$I1612)</f>
        <v>0</v>
      </c>
      <c r="AA1612" s="308"/>
      <c r="AB1612" s="309" t="str" cm="1">
        <f t="array" ref="AB1612">_xlfn.IFS(AA1612="","",AA1612/I1612&gt;=2,I1612*2,AA1612/I1612&lt;2,AA1612)</f>
        <v/>
      </c>
      <c r="AC1612" s="310" t="str">
        <f t="shared" si="208"/>
        <v/>
      </c>
      <c r="AD1612" s="286"/>
      <c r="AE1612" s="305" t="str">
        <f t="shared" si="209"/>
        <v/>
      </c>
      <c r="AF1612" s="311">
        <f t="shared" si="210"/>
        <v>0</v>
      </c>
      <c r="AG1612" s="187"/>
      <c r="AH1612" s="188"/>
    </row>
    <row r="1613" spans="2:34" ht="13.8" outlineLevel="1" x14ac:dyDescent="0.25">
      <c r="B1613" s="1"/>
      <c r="C1613" s="1"/>
      <c r="D1613" s="1"/>
      <c r="E1613" s="2"/>
      <c r="F1613" s="1"/>
      <c r="G1613" s="2"/>
      <c r="H1613" s="286"/>
      <c r="I1613" s="287"/>
      <c r="J1613" s="288" t="str">
        <f t="shared" si="204"/>
        <v/>
      </c>
      <c r="K1613" s="288">
        <f t="shared" si="205"/>
        <v>0</v>
      </c>
      <c r="L1613" s="303"/>
      <c r="M1613" s="304"/>
      <c r="N1613" s="303"/>
      <c r="O1613" s="286"/>
      <c r="P1613" s="305" t="str">
        <f t="shared" si="206"/>
        <v/>
      </c>
      <c r="Q1613" s="304"/>
      <c r="R1613" s="303"/>
      <c r="S1613" s="286"/>
      <c r="T1613" s="305" t="str">
        <f t="shared" si="207"/>
        <v/>
      </c>
      <c r="U1613" s="306" t="str">
        <f t="shared" si="203"/>
        <v/>
      </c>
      <c r="V1613" s="289"/>
      <c r="W1613" s="303"/>
      <c r="X1613" s="286"/>
      <c r="Y1613" s="305" t="str">
        <f>+IF(AND(W1613&gt;0,V1613&lt;&gt;'Data Validation (ROP used only)'!$A$25),SUM(W1613:X1613),"")</f>
        <v/>
      </c>
      <c r="Z1613" s="307">
        <f>IF(OR(V1613='Data Validation (ROP used only)'!$A$25,ISBLANK(W1613),ISERROR(W1613/$I1613)),0,W1613/$I1613)</f>
        <v>0</v>
      </c>
      <c r="AA1613" s="308"/>
      <c r="AB1613" s="309" t="str" cm="1">
        <f t="array" ref="AB1613">_xlfn.IFS(AA1613="","",AA1613/I1613&gt;=2,I1613*2,AA1613/I1613&lt;2,AA1613)</f>
        <v/>
      </c>
      <c r="AC1613" s="310" t="str">
        <f t="shared" si="208"/>
        <v/>
      </c>
      <c r="AD1613" s="286"/>
      <c r="AE1613" s="305" t="str">
        <f t="shared" si="209"/>
        <v/>
      </c>
      <c r="AF1613" s="311">
        <f t="shared" si="210"/>
        <v>0</v>
      </c>
      <c r="AG1613" s="187"/>
      <c r="AH1613" s="188"/>
    </row>
    <row r="1614" spans="2:34" ht="13.8" outlineLevel="1" x14ac:dyDescent="0.25">
      <c r="B1614" s="1"/>
      <c r="C1614" s="1"/>
      <c r="D1614" s="1"/>
      <c r="E1614" s="2"/>
      <c r="F1614" s="1"/>
      <c r="G1614" s="2"/>
      <c r="H1614" s="286"/>
      <c r="I1614" s="287"/>
      <c r="J1614" s="288" t="str">
        <f t="shared" si="204"/>
        <v/>
      </c>
      <c r="K1614" s="288">
        <f t="shared" si="205"/>
        <v>0</v>
      </c>
      <c r="L1614" s="303"/>
      <c r="M1614" s="304"/>
      <c r="N1614" s="303"/>
      <c r="O1614" s="286"/>
      <c r="P1614" s="305" t="str">
        <f t="shared" si="206"/>
        <v/>
      </c>
      <c r="Q1614" s="304"/>
      <c r="R1614" s="303"/>
      <c r="S1614" s="286"/>
      <c r="T1614" s="305" t="str">
        <f t="shared" si="207"/>
        <v/>
      </c>
      <c r="U1614" s="306" t="str">
        <f t="shared" si="203"/>
        <v/>
      </c>
      <c r="V1614" s="289"/>
      <c r="W1614" s="303"/>
      <c r="X1614" s="286"/>
      <c r="Y1614" s="305" t="str">
        <f>+IF(AND(W1614&gt;0,V1614&lt;&gt;'Data Validation (ROP used only)'!$A$25),SUM(W1614:X1614),"")</f>
        <v/>
      </c>
      <c r="Z1614" s="307">
        <f>IF(OR(V1614='Data Validation (ROP used only)'!$A$25,ISBLANK(W1614),ISERROR(W1614/$I1614)),0,W1614/$I1614)</f>
        <v>0</v>
      </c>
      <c r="AA1614" s="308"/>
      <c r="AB1614" s="309" t="str" cm="1">
        <f t="array" ref="AB1614">_xlfn.IFS(AA1614="","",AA1614/I1614&gt;=2,I1614*2,AA1614/I1614&lt;2,AA1614)</f>
        <v/>
      </c>
      <c r="AC1614" s="310" t="str">
        <f t="shared" si="208"/>
        <v/>
      </c>
      <c r="AD1614" s="286"/>
      <c r="AE1614" s="305" t="str">
        <f t="shared" si="209"/>
        <v/>
      </c>
      <c r="AF1614" s="311">
        <f t="shared" si="210"/>
        <v>0</v>
      </c>
      <c r="AG1614" s="187"/>
      <c r="AH1614" s="188"/>
    </row>
    <row r="1615" spans="2:34" ht="13.8" outlineLevel="1" x14ac:dyDescent="0.25">
      <c r="B1615" s="1"/>
      <c r="C1615" s="1"/>
      <c r="D1615" s="1"/>
      <c r="E1615" s="2"/>
      <c r="F1615" s="1"/>
      <c r="G1615" s="2"/>
      <c r="H1615" s="286"/>
      <c r="I1615" s="287"/>
      <c r="J1615" s="288" t="str">
        <f t="shared" si="204"/>
        <v/>
      </c>
      <c r="K1615" s="288">
        <f t="shared" si="205"/>
        <v>0</v>
      </c>
      <c r="L1615" s="303"/>
      <c r="M1615" s="304"/>
      <c r="N1615" s="303"/>
      <c r="O1615" s="286"/>
      <c r="P1615" s="305" t="str">
        <f t="shared" si="206"/>
        <v/>
      </c>
      <c r="Q1615" s="304"/>
      <c r="R1615" s="303"/>
      <c r="S1615" s="286"/>
      <c r="T1615" s="305" t="str">
        <f t="shared" si="207"/>
        <v/>
      </c>
      <c r="U1615" s="306" t="str">
        <f t="shared" si="203"/>
        <v/>
      </c>
      <c r="V1615" s="289"/>
      <c r="W1615" s="303"/>
      <c r="X1615" s="286"/>
      <c r="Y1615" s="305" t="str">
        <f>+IF(AND(W1615&gt;0,V1615&lt;&gt;'Data Validation (ROP used only)'!$A$25),SUM(W1615:X1615),"")</f>
        <v/>
      </c>
      <c r="Z1615" s="307">
        <f>IF(OR(V1615='Data Validation (ROP used only)'!$A$25,ISBLANK(W1615),ISERROR(W1615/$I1615)),0,W1615/$I1615)</f>
        <v>0</v>
      </c>
      <c r="AA1615" s="308"/>
      <c r="AB1615" s="309" t="str" cm="1">
        <f t="array" ref="AB1615">_xlfn.IFS(AA1615="","",AA1615/I1615&gt;=2,I1615*2,AA1615/I1615&lt;2,AA1615)</f>
        <v/>
      </c>
      <c r="AC1615" s="310" t="str">
        <f t="shared" si="208"/>
        <v/>
      </c>
      <c r="AD1615" s="286"/>
      <c r="AE1615" s="305" t="str">
        <f t="shared" si="209"/>
        <v/>
      </c>
      <c r="AF1615" s="311">
        <f t="shared" si="210"/>
        <v>0</v>
      </c>
      <c r="AG1615" s="187"/>
      <c r="AH1615" s="188"/>
    </row>
    <row r="1616" spans="2:34" ht="13.8" outlineLevel="1" x14ac:dyDescent="0.25">
      <c r="B1616" s="1"/>
      <c r="C1616" s="1"/>
      <c r="D1616" s="1"/>
      <c r="E1616" s="2"/>
      <c r="F1616" s="1"/>
      <c r="G1616" s="2"/>
      <c r="H1616" s="286"/>
      <c r="I1616" s="287"/>
      <c r="J1616" s="288" t="str">
        <f t="shared" si="204"/>
        <v/>
      </c>
      <c r="K1616" s="288">
        <f t="shared" si="205"/>
        <v>0</v>
      </c>
      <c r="L1616" s="303"/>
      <c r="M1616" s="304"/>
      <c r="N1616" s="303"/>
      <c r="O1616" s="286"/>
      <c r="P1616" s="305" t="str">
        <f t="shared" si="206"/>
        <v/>
      </c>
      <c r="Q1616" s="304"/>
      <c r="R1616" s="303"/>
      <c r="S1616" s="286"/>
      <c r="T1616" s="305" t="str">
        <f t="shared" si="207"/>
        <v/>
      </c>
      <c r="U1616" s="306" t="str">
        <f t="shared" si="203"/>
        <v/>
      </c>
      <c r="V1616" s="289"/>
      <c r="W1616" s="303"/>
      <c r="X1616" s="286"/>
      <c r="Y1616" s="305" t="str">
        <f>+IF(AND(W1616&gt;0,V1616&lt;&gt;'Data Validation (ROP used only)'!$A$25),SUM(W1616:X1616),"")</f>
        <v/>
      </c>
      <c r="Z1616" s="307">
        <f>IF(OR(V1616='Data Validation (ROP used only)'!$A$25,ISBLANK(W1616),ISERROR(W1616/$I1616)),0,W1616/$I1616)</f>
        <v>0</v>
      </c>
      <c r="AA1616" s="308"/>
      <c r="AB1616" s="309" t="str" cm="1">
        <f t="array" ref="AB1616">_xlfn.IFS(AA1616="","",AA1616/I1616&gt;=2,I1616*2,AA1616/I1616&lt;2,AA1616)</f>
        <v/>
      </c>
      <c r="AC1616" s="310" t="str">
        <f t="shared" si="208"/>
        <v/>
      </c>
      <c r="AD1616" s="286"/>
      <c r="AE1616" s="305" t="str">
        <f t="shared" si="209"/>
        <v/>
      </c>
      <c r="AF1616" s="311">
        <f t="shared" si="210"/>
        <v>0</v>
      </c>
      <c r="AG1616" s="187"/>
      <c r="AH1616" s="188"/>
    </row>
    <row r="1617" spans="2:34" ht="13.8" outlineLevel="1" x14ac:dyDescent="0.25">
      <c r="B1617" s="1"/>
      <c r="C1617" s="1"/>
      <c r="D1617" s="1"/>
      <c r="E1617" s="2"/>
      <c r="F1617" s="1"/>
      <c r="G1617" s="2"/>
      <c r="H1617" s="286"/>
      <c r="I1617" s="287"/>
      <c r="J1617" s="288" t="str">
        <f t="shared" si="204"/>
        <v/>
      </c>
      <c r="K1617" s="288">
        <f t="shared" si="205"/>
        <v>0</v>
      </c>
      <c r="L1617" s="303"/>
      <c r="M1617" s="304"/>
      <c r="N1617" s="303"/>
      <c r="O1617" s="286"/>
      <c r="P1617" s="305" t="str">
        <f t="shared" si="206"/>
        <v/>
      </c>
      <c r="Q1617" s="304"/>
      <c r="R1617" s="303"/>
      <c r="S1617" s="286"/>
      <c r="T1617" s="305" t="str">
        <f t="shared" si="207"/>
        <v/>
      </c>
      <c r="U1617" s="306" t="str">
        <f t="shared" si="203"/>
        <v/>
      </c>
      <c r="V1617" s="289"/>
      <c r="W1617" s="303"/>
      <c r="X1617" s="286"/>
      <c r="Y1617" s="305" t="str">
        <f>+IF(AND(W1617&gt;0,V1617&lt;&gt;'Data Validation (ROP used only)'!$A$25),SUM(W1617:X1617),"")</f>
        <v/>
      </c>
      <c r="Z1617" s="307">
        <f>IF(OR(V1617='Data Validation (ROP used only)'!$A$25,ISBLANK(W1617),ISERROR(W1617/$I1617)),0,W1617/$I1617)</f>
        <v>0</v>
      </c>
      <c r="AA1617" s="308"/>
      <c r="AB1617" s="309" t="str" cm="1">
        <f t="array" ref="AB1617">_xlfn.IFS(AA1617="","",AA1617/I1617&gt;=2,I1617*2,AA1617/I1617&lt;2,AA1617)</f>
        <v/>
      </c>
      <c r="AC1617" s="310" t="str">
        <f t="shared" si="208"/>
        <v/>
      </c>
      <c r="AD1617" s="286"/>
      <c r="AE1617" s="305" t="str">
        <f t="shared" si="209"/>
        <v/>
      </c>
      <c r="AF1617" s="311">
        <f t="shared" si="210"/>
        <v>0</v>
      </c>
      <c r="AG1617" s="187"/>
      <c r="AH1617" s="188"/>
    </row>
    <row r="1618" spans="2:34" ht="13.8" outlineLevel="1" x14ac:dyDescent="0.25">
      <c r="B1618" s="1"/>
      <c r="C1618" s="1"/>
      <c r="D1618" s="1"/>
      <c r="E1618" s="2"/>
      <c r="F1618" s="1"/>
      <c r="G1618" s="2"/>
      <c r="H1618" s="286"/>
      <c r="I1618" s="287"/>
      <c r="J1618" s="288" t="str">
        <f t="shared" si="204"/>
        <v/>
      </c>
      <c r="K1618" s="288">
        <f t="shared" si="205"/>
        <v>0</v>
      </c>
      <c r="L1618" s="303"/>
      <c r="M1618" s="304"/>
      <c r="N1618" s="303"/>
      <c r="O1618" s="286"/>
      <c r="P1618" s="305" t="str">
        <f t="shared" si="206"/>
        <v/>
      </c>
      <c r="Q1618" s="304"/>
      <c r="R1618" s="303"/>
      <c r="S1618" s="286"/>
      <c r="T1618" s="305" t="str">
        <f t="shared" si="207"/>
        <v/>
      </c>
      <c r="U1618" s="306" t="str">
        <f t="shared" si="203"/>
        <v/>
      </c>
      <c r="V1618" s="289"/>
      <c r="W1618" s="303"/>
      <c r="X1618" s="286"/>
      <c r="Y1618" s="305" t="str">
        <f>+IF(AND(W1618&gt;0,V1618&lt;&gt;'Data Validation (ROP used only)'!$A$25),SUM(W1618:X1618),"")</f>
        <v/>
      </c>
      <c r="Z1618" s="307">
        <f>IF(OR(V1618='Data Validation (ROP used only)'!$A$25,ISBLANK(W1618),ISERROR(W1618/$I1618)),0,W1618/$I1618)</f>
        <v>0</v>
      </c>
      <c r="AA1618" s="308"/>
      <c r="AB1618" s="309" t="str" cm="1">
        <f t="array" ref="AB1618">_xlfn.IFS(AA1618="","",AA1618/I1618&gt;=2,I1618*2,AA1618/I1618&lt;2,AA1618)</f>
        <v/>
      </c>
      <c r="AC1618" s="310" t="str">
        <f t="shared" si="208"/>
        <v/>
      </c>
      <c r="AD1618" s="286"/>
      <c r="AE1618" s="305" t="str">
        <f t="shared" si="209"/>
        <v/>
      </c>
      <c r="AF1618" s="311">
        <f t="shared" si="210"/>
        <v>0</v>
      </c>
      <c r="AG1618" s="187"/>
      <c r="AH1618" s="188"/>
    </row>
    <row r="1619" spans="2:34" ht="13.8" outlineLevel="1" x14ac:dyDescent="0.25">
      <c r="B1619" s="1"/>
      <c r="C1619" s="1"/>
      <c r="D1619" s="1"/>
      <c r="E1619" s="2"/>
      <c r="F1619" s="1"/>
      <c r="G1619" s="2"/>
      <c r="H1619" s="286"/>
      <c r="I1619" s="287"/>
      <c r="J1619" s="288" t="str">
        <f t="shared" si="204"/>
        <v/>
      </c>
      <c r="K1619" s="288">
        <f t="shared" si="205"/>
        <v>0</v>
      </c>
      <c r="L1619" s="303"/>
      <c r="M1619" s="304"/>
      <c r="N1619" s="303"/>
      <c r="O1619" s="286"/>
      <c r="P1619" s="305" t="str">
        <f t="shared" si="206"/>
        <v/>
      </c>
      <c r="Q1619" s="304"/>
      <c r="R1619" s="303"/>
      <c r="S1619" s="286"/>
      <c r="T1619" s="305" t="str">
        <f t="shared" si="207"/>
        <v/>
      </c>
      <c r="U1619" s="306" t="str">
        <f t="shared" si="203"/>
        <v/>
      </c>
      <c r="V1619" s="289"/>
      <c r="W1619" s="303"/>
      <c r="X1619" s="286"/>
      <c r="Y1619" s="305" t="str">
        <f>+IF(AND(W1619&gt;0,V1619&lt;&gt;'Data Validation (ROP used only)'!$A$25),SUM(W1619:X1619),"")</f>
        <v/>
      </c>
      <c r="Z1619" s="307">
        <f>IF(OR(V1619='Data Validation (ROP used only)'!$A$25,ISBLANK(W1619),ISERROR(W1619/$I1619)),0,W1619/$I1619)</f>
        <v>0</v>
      </c>
      <c r="AA1619" s="308"/>
      <c r="AB1619" s="309" t="str" cm="1">
        <f t="array" ref="AB1619">_xlfn.IFS(AA1619="","",AA1619/I1619&gt;=2,I1619*2,AA1619/I1619&lt;2,AA1619)</f>
        <v/>
      </c>
      <c r="AC1619" s="310" t="str">
        <f t="shared" si="208"/>
        <v/>
      </c>
      <c r="AD1619" s="286"/>
      <c r="AE1619" s="305" t="str">
        <f t="shared" si="209"/>
        <v/>
      </c>
      <c r="AF1619" s="311">
        <f t="shared" si="210"/>
        <v>0</v>
      </c>
      <c r="AG1619" s="187"/>
      <c r="AH1619" s="188"/>
    </row>
    <row r="1620" spans="2:34" ht="13.8" outlineLevel="1" x14ac:dyDescent="0.25">
      <c r="B1620" s="1"/>
      <c r="C1620" s="1"/>
      <c r="D1620" s="1"/>
      <c r="E1620" s="2"/>
      <c r="F1620" s="1"/>
      <c r="G1620" s="2"/>
      <c r="H1620" s="286"/>
      <c r="I1620" s="287"/>
      <c r="J1620" s="288" t="str">
        <f t="shared" si="204"/>
        <v/>
      </c>
      <c r="K1620" s="288">
        <f t="shared" si="205"/>
        <v>0</v>
      </c>
      <c r="L1620" s="303"/>
      <c r="M1620" s="304"/>
      <c r="N1620" s="303"/>
      <c r="O1620" s="286"/>
      <c r="P1620" s="305" t="str">
        <f t="shared" si="206"/>
        <v/>
      </c>
      <c r="Q1620" s="304"/>
      <c r="R1620" s="303"/>
      <c r="S1620" s="286"/>
      <c r="T1620" s="305" t="str">
        <f t="shared" si="207"/>
        <v/>
      </c>
      <c r="U1620" s="306" t="str">
        <f t="shared" si="203"/>
        <v/>
      </c>
      <c r="V1620" s="289"/>
      <c r="W1620" s="303"/>
      <c r="X1620" s="286"/>
      <c r="Y1620" s="305" t="str">
        <f>+IF(AND(W1620&gt;0,V1620&lt;&gt;'Data Validation (ROP used only)'!$A$25),SUM(W1620:X1620),"")</f>
        <v/>
      </c>
      <c r="Z1620" s="307">
        <f>IF(OR(V1620='Data Validation (ROP used only)'!$A$25,ISBLANK(W1620),ISERROR(W1620/$I1620)),0,W1620/$I1620)</f>
        <v>0</v>
      </c>
      <c r="AA1620" s="308"/>
      <c r="AB1620" s="309" t="str" cm="1">
        <f t="array" ref="AB1620">_xlfn.IFS(AA1620="","",AA1620/I1620&gt;=2,I1620*2,AA1620/I1620&lt;2,AA1620)</f>
        <v/>
      </c>
      <c r="AC1620" s="310" t="str">
        <f t="shared" si="208"/>
        <v/>
      </c>
      <c r="AD1620" s="286"/>
      <c r="AE1620" s="305" t="str">
        <f t="shared" si="209"/>
        <v/>
      </c>
      <c r="AF1620" s="311">
        <f t="shared" si="210"/>
        <v>0</v>
      </c>
      <c r="AG1620" s="187"/>
      <c r="AH1620" s="188"/>
    </row>
    <row r="1621" spans="2:34" ht="13.8" outlineLevel="1" x14ac:dyDescent="0.25">
      <c r="B1621" s="1"/>
      <c r="C1621" s="1"/>
      <c r="D1621" s="1"/>
      <c r="E1621" s="2"/>
      <c r="F1621" s="1"/>
      <c r="G1621" s="2"/>
      <c r="H1621" s="286"/>
      <c r="I1621" s="287"/>
      <c r="J1621" s="288" t="str">
        <f t="shared" si="204"/>
        <v/>
      </c>
      <c r="K1621" s="288">
        <f t="shared" si="205"/>
        <v>0</v>
      </c>
      <c r="L1621" s="303"/>
      <c r="M1621" s="304"/>
      <c r="N1621" s="303"/>
      <c r="O1621" s="286"/>
      <c r="P1621" s="305" t="str">
        <f t="shared" si="206"/>
        <v/>
      </c>
      <c r="Q1621" s="304"/>
      <c r="R1621" s="303"/>
      <c r="S1621" s="286"/>
      <c r="T1621" s="305" t="str">
        <f t="shared" si="207"/>
        <v/>
      </c>
      <c r="U1621" s="306" t="str">
        <f t="shared" si="203"/>
        <v/>
      </c>
      <c r="V1621" s="289"/>
      <c r="W1621" s="303"/>
      <c r="X1621" s="286"/>
      <c r="Y1621" s="305" t="str">
        <f>+IF(AND(W1621&gt;0,V1621&lt;&gt;'Data Validation (ROP used only)'!$A$25),SUM(W1621:X1621),"")</f>
        <v/>
      </c>
      <c r="Z1621" s="307">
        <f>IF(OR(V1621='Data Validation (ROP used only)'!$A$25,ISBLANK(W1621),ISERROR(W1621/$I1621)),0,W1621/$I1621)</f>
        <v>0</v>
      </c>
      <c r="AA1621" s="308"/>
      <c r="AB1621" s="309" t="str" cm="1">
        <f t="array" ref="AB1621">_xlfn.IFS(AA1621="","",AA1621/I1621&gt;=2,I1621*2,AA1621/I1621&lt;2,AA1621)</f>
        <v/>
      </c>
      <c r="AC1621" s="310" t="str">
        <f t="shared" si="208"/>
        <v/>
      </c>
      <c r="AD1621" s="286"/>
      <c r="AE1621" s="305" t="str">
        <f t="shared" si="209"/>
        <v/>
      </c>
      <c r="AF1621" s="311">
        <f t="shared" si="210"/>
        <v>0</v>
      </c>
      <c r="AG1621" s="187"/>
      <c r="AH1621" s="188"/>
    </row>
    <row r="1622" spans="2:34" ht="13.8" outlineLevel="1" x14ac:dyDescent="0.25">
      <c r="B1622" s="1"/>
      <c r="C1622" s="1"/>
      <c r="D1622" s="1"/>
      <c r="E1622" s="2"/>
      <c r="F1622" s="1"/>
      <c r="G1622" s="2"/>
      <c r="H1622" s="286"/>
      <c r="I1622" s="287"/>
      <c r="J1622" s="288" t="str">
        <f t="shared" si="204"/>
        <v/>
      </c>
      <c r="K1622" s="288">
        <f t="shared" si="205"/>
        <v>0</v>
      </c>
      <c r="L1622" s="303"/>
      <c r="M1622" s="304"/>
      <c r="N1622" s="303"/>
      <c r="O1622" s="286"/>
      <c r="P1622" s="305" t="str">
        <f t="shared" si="206"/>
        <v/>
      </c>
      <c r="Q1622" s="304"/>
      <c r="R1622" s="303"/>
      <c r="S1622" s="286"/>
      <c r="T1622" s="305" t="str">
        <f t="shared" si="207"/>
        <v/>
      </c>
      <c r="U1622" s="306" t="str">
        <f t="shared" si="203"/>
        <v/>
      </c>
      <c r="V1622" s="289"/>
      <c r="W1622" s="303"/>
      <c r="X1622" s="286"/>
      <c r="Y1622" s="305" t="str">
        <f>+IF(AND(W1622&gt;0,V1622&lt;&gt;'Data Validation (ROP used only)'!$A$25),SUM(W1622:X1622),"")</f>
        <v/>
      </c>
      <c r="Z1622" s="307">
        <f>IF(OR(V1622='Data Validation (ROP used only)'!$A$25,ISBLANK(W1622),ISERROR(W1622/$I1622)),0,W1622/$I1622)</f>
        <v>0</v>
      </c>
      <c r="AA1622" s="308"/>
      <c r="AB1622" s="309" t="str" cm="1">
        <f t="array" ref="AB1622">_xlfn.IFS(AA1622="","",AA1622/I1622&gt;=2,I1622*2,AA1622/I1622&lt;2,AA1622)</f>
        <v/>
      </c>
      <c r="AC1622" s="310" t="str">
        <f t="shared" si="208"/>
        <v/>
      </c>
      <c r="AD1622" s="286"/>
      <c r="AE1622" s="305" t="str">
        <f t="shared" si="209"/>
        <v/>
      </c>
      <c r="AF1622" s="311">
        <f t="shared" si="210"/>
        <v>0</v>
      </c>
      <c r="AG1622" s="187"/>
      <c r="AH1622" s="188"/>
    </row>
    <row r="1623" spans="2:34" ht="13.8" outlineLevel="1" x14ac:dyDescent="0.25">
      <c r="B1623" s="1"/>
      <c r="C1623" s="1"/>
      <c r="D1623" s="1"/>
      <c r="E1623" s="2"/>
      <c r="F1623" s="1"/>
      <c r="G1623" s="2"/>
      <c r="H1623" s="286"/>
      <c r="I1623" s="287"/>
      <c r="J1623" s="288" t="str">
        <f t="shared" si="204"/>
        <v/>
      </c>
      <c r="K1623" s="288">
        <f t="shared" si="205"/>
        <v>0</v>
      </c>
      <c r="L1623" s="303"/>
      <c r="M1623" s="304"/>
      <c r="N1623" s="303"/>
      <c r="O1623" s="286"/>
      <c r="P1623" s="305" t="str">
        <f t="shared" si="206"/>
        <v/>
      </c>
      <c r="Q1623" s="304"/>
      <c r="R1623" s="303"/>
      <c r="S1623" s="286"/>
      <c r="T1623" s="305" t="str">
        <f t="shared" si="207"/>
        <v/>
      </c>
      <c r="U1623" s="306" t="str">
        <f t="shared" si="203"/>
        <v/>
      </c>
      <c r="V1623" s="289"/>
      <c r="W1623" s="303"/>
      <c r="X1623" s="286"/>
      <c r="Y1623" s="305" t="str">
        <f>+IF(AND(W1623&gt;0,V1623&lt;&gt;'Data Validation (ROP used only)'!$A$25),SUM(W1623:X1623),"")</f>
        <v/>
      </c>
      <c r="Z1623" s="307">
        <f>IF(OR(V1623='Data Validation (ROP used only)'!$A$25,ISBLANK(W1623),ISERROR(W1623/$I1623)),0,W1623/$I1623)</f>
        <v>0</v>
      </c>
      <c r="AA1623" s="308"/>
      <c r="AB1623" s="309" t="str" cm="1">
        <f t="array" ref="AB1623">_xlfn.IFS(AA1623="","",AA1623/I1623&gt;=2,I1623*2,AA1623/I1623&lt;2,AA1623)</f>
        <v/>
      </c>
      <c r="AC1623" s="310" t="str">
        <f t="shared" si="208"/>
        <v/>
      </c>
      <c r="AD1623" s="286"/>
      <c r="AE1623" s="305" t="str">
        <f t="shared" si="209"/>
        <v/>
      </c>
      <c r="AF1623" s="311">
        <f t="shared" si="210"/>
        <v>0</v>
      </c>
      <c r="AG1623" s="187"/>
      <c r="AH1623" s="188"/>
    </row>
    <row r="1624" spans="2:34" ht="13.8" outlineLevel="1" x14ac:dyDescent="0.25">
      <c r="B1624" s="1"/>
      <c r="C1624" s="1"/>
      <c r="D1624" s="1"/>
      <c r="E1624" s="2"/>
      <c r="F1624" s="1"/>
      <c r="G1624" s="2"/>
      <c r="H1624" s="286"/>
      <c r="I1624" s="287"/>
      <c r="J1624" s="288" t="str">
        <f t="shared" si="204"/>
        <v/>
      </c>
      <c r="K1624" s="288">
        <f t="shared" si="205"/>
        <v>0</v>
      </c>
      <c r="L1624" s="303"/>
      <c r="M1624" s="304"/>
      <c r="N1624" s="303"/>
      <c r="O1624" s="286"/>
      <c r="P1624" s="305" t="str">
        <f t="shared" si="206"/>
        <v/>
      </c>
      <c r="Q1624" s="304"/>
      <c r="R1624" s="303"/>
      <c r="S1624" s="286"/>
      <c r="T1624" s="305" t="str">
        <f t="shared" si="207"/>
        <v/>
      </c>
      <c r="U1624" s="306" t="str">
        <f t="shared" si="203"/>
        <v/>
      </c>
      <c r="V1624" s="289"/>
      <c r="W1624" s="303"/>
      <c r="X1624" s="286"/>
      <c r="Y1624" s="305" t="str">
        <f>+IF(AND(W1624&gt;0,V1624&lt;&gt;'Data Validation (ROP used only)'!$A$25),SUM(W1624:X1624),"")</f>
        <v/>
      </c>
      <c r="Z1624" s="307">
        <f>IF(OR(V1624='Data Validation (ROP used only)'!$A$25,ISBLANK(W1624),ISERROR(W1624/$I1624)),0,W1624/$I1624)</f>
        <v>0</v>
      </c>
      <c r="AA1624" s="308"/>
      <c r="AB1624" s="309" t="str" cm="1">
        <f t="array" ref="AB1624">_xlfn.IFS(AA1624="","",AA1624/I1624&gt;=2,I1624*2,AA1624/I1624&lt;2,AA1624)</f>
        <v/>
      </c>
      <c r="AC1624" s="310" t="str">
        <f t="shared" si="208"/>
        <v/>
      </c>
      <c r="AD1624" s="286"/>
      <c r="AE1624" s="305" t="str">
        <f t="shared" si="209"/>
        <v/>
      </c>
      <c r="AF1624" s="311">
        <f t="shared" si="210"/>
        <v>0</v>
      </c>
      <c r="AG1624" s="187"/>
      <c r="AH1624" s="188"/>
    </row>
    <row r="1625" spans="2:34" ht="13.8" outlineLevel="1" x14ac:dyDescent="0.25">
      <c r="B1625" s="1"/>
      <c r="C1625" s="1"/>
      <c r="D1625" s="1"/>
      <c r="E1625" s="2"/>
      <c r="F1625" s="1"/>
      <c r="G1625" s="2"/>
      <c r="H1625" s="286"/>
      <c r="I1625" s="287"/>
      <c r="J1625" s="288" t="str">
        <f t="shared" si="204"/>
        <v/>
      </c>
      <c r="K1625" s="288">
        <f t="shared" si="205"/>
        <v>0</v>
      </c>
      <c r="L1625" s="303"/>
      <c r="M1625" s="304"/>
      <c r="N1625" s="303"/>
      <c r="O1625" s="286"/>
      <c r="P1625" s="305" t="str">
        <f t="shared" si="206"/>
        <v/>
      </c>
      <c r="Q1625" s="304"/>
      <c r="R1625" s="303"/>
      <c r="S1625" s="286"/>
      <c r="T1625" s="305" t="str">
        <f t="shared" si="207"/>
        <v/>
      </c>
      <c r="U1625" s="306" t="str">
        <f t="shared" si="203"/>
        <v/>
      </c>
      <c r="V1625" s="289"/>
      <c r="W1625" s="303"/>
      <c r="X1625" s="286"/>
      <c r="Y1625" s="305" t="str">
        <f>+IF(AND(W1625&gt;0,V1625&lt;&gt;'Data Validation (ROP used only)'!$A$25),SUM(W1625:X1625),"")</f>
        <v/>
      </c>
      <c r="Z1625" s="307">
        <f>IF(OR(V1625='Data Validation (ROP used only)'!$A$25,ISBLANK(W1625),ISERROR(W1625/$I1625)),0,W1625/$I1625)</f>
        <v>0</v>
      </c>
      <c r="AA1625" s="308"/>
      <c r="AB1625" s="309" t="str" cm="1">
        <f t="array" ref="AB1625">_xlfn.IFS(AA1625="","",AA1625/I1625&gt;=2,I1625*2,AA1625/I1625&lt;2,AA1625)</f>
        <v/>
      </c>
      <c r="AC1625" s="310" t="str">
        <f t="shared" si="208"/>
        <v/>
      </c>
      <c r="AD1625" s="286"/>
      <c r="AE1625" s="305" t="str">
        <f t="shared" si="209"/>
        <v/>
      </c>
      <c r="AF1625" s="311">
        <f t="shared" si="210"/>
        <v>0</v>
      </c>
      <c r="AG1625" s="187"/>
      <c r="AH1625" s="188"/>
    </row>
    <row r="1626" spans="2:34" ht="13.8" outlineLevel="1" x14ac:dyDescent="0.25">
      <c r="B1626" s="1"/>
      <c r="C1626" s="1"/>
      <c r="D1626" s="1"/>
      <c r="E1626" s="2"/>
      <c r="F1626" s="1"/>
      <c r="G1626" s="2"/>
      <c r="H1626" s="286"/>
      <c r="I1626" s="287"/>
      <c r="J1626" s="288" t="str">
        <f t="shared" si="204"/>
        <v/>
      </c>
      <c r="K1626" s="288">
        <f t="shared" si="205"/>
        <v>0</v>
      </c>
      <c r="L1626" s="303"/>
      <c r="M1626" s="304"/>
      <c r="N1626" s="303"/>
      <c r="O1626" s="286"/>
      <c r="P1626" s="305" t="str">
        <f t="shared" si="206"/>
        <v/>
      </c>
      <c r="Q1626" s="304"/>
      <c r="R1626" s="303"/>
      <c r="S1626" s="286"/>
      <c r="T1626" s="305" t="str">
        <f t="shared" si="207"/>
        <v/>
      </c>
      <c r="U1626" s="306" t="str">
        <f t="shared" si="203"/>
        <v/>
      </c>
      <c r="V1626" s="289"/>
      <c r="W1626" s="303"/>
      <c r="X1626" s="286"/>
      <c r="Y1626" s="305" t="str">
        <f>+IF(AND(W1626&gt;0,V1626&lt;&gt;'Data Validation (ROP used only)'!$A$25),SUM(W1626:X1626),"")</f>
        <v/>
      </c>
      <c r="Z1626" s="307">
        <f>IF(OR(V1626='Data Validation (ROP used only)'!$A$25,ISBLANK(W1626),ISERROR(W1626/$I1626)),0,W1626/$I1626)</f>
        <v>0</v>
      </c>
      <c r="AA1626" s="308"/>
      <c r="AB1626" s="309" t="str" cm="1">
        <f t="array" ref="AB1626">_xlfn.IFS(AA1626="","",AA1626/I1626&gt;=2,I1626*2,AA1626/I1626&lt;2,AA1626)</f>
        <v/>
      </c>
      <c r="AC1626" s="310" t="str">
        <f t="shared" si="208"/>
        <v/>
      </c>
      <c r="AD1626" s="286"/>
      <c r="AE1626" s="305" t="str">
        <f t="shared" si="209"/>
        <v/>
      </c>
      <c r="AF1626" s="311">
        <f t="shared" si="210"/>
        <v>0</v>
      </c>
      <c r="AG1626" s="187"/>
      <c r="AH1626" s="188"/>
    </row>
    <row r="1627" spans="2:34" ht="13.8" outlineLevel="1" x14ac:dyDescent="0.25">
      <c r="B1627" s="1"/>
      <c r="C1627" s="1"/>
      <c r="D1627" s="1"/>
      <c r="E1627" s="2"/>
      <c r="F1627" s="1"/>
      <c r="G1627" s="2"/>
      <c r="H1627" s="286"/>
      <c r="I1627" s="287"/>
      <c r="J1627" s="288" t="str">
        <f t="shared" si="204"/>
        <v/>
      </c>
      <c r="K1627" s="288">
        <f t="shared" si="205"/>
        <v>0</v>
      </c>
      <c r="L1627" s="303"/>
      <c r="M1627" s="304"/>
      <c r="N1627" s="303"/>
      <c r="O1627" s="286"/>
      <c r="P1627" s="305" t="str">
        <f t="shared" si="206"/>
        <v/>
      </c>
      <c r="Q1627" s="304"/>
      <c r="R1627" s="303"/>
      <c r="S1627" s="286"/>
      <c r="T1627" s="305" t="str">
        <f t="shared" si="207"/>
        <v/>
      </c>
      <c r="U1627" s="306" t="str">
        <f t="shared" si="203"/>
        <v/>
      </c>
      <c r="V1627" s="289"/>
      <c r="W1627" s="303"/>
      <c r="X1627" s="286"/>
      <c r="Y1627" s="305" t="str">
        <f>+IF(AND(W1627&gt;0,V1627&lt;&gt;'Data Validation (ROP used only)'!$A$25),SUM(W1627:X1627),"")</f>
        <v/>
      </c>
      <c r="Z1627" s="307">
        <f>IF(OR(V1627='Data Validation (ROP used only)'!$A$25,ISBLANK(W1627),ISERROR(W1627/$I1627)),0,W1627/$I1627)</f>
        <v>0</v>
      </c>
      <c r="AA1627" s="308"/>
      <c r="AB1627" s="309" t="str" cm="1">
        <f t="array" ref="AB1627">_xlfn.IFS(AA1627="","",AA1627/I1627&gt;=2,I1627*2,AA1627/I1627&lt;2,AA1627)</f>
        <v/>
      </c>
      <c r="AC1627" s="310" t="str">
        <f t="shared" si="208"/>
        <v/>
      </c>
      <c r="AD1627" s="286"/>
      <c r="AE1627" s="305" t="str">
        <f t="shared" si="209"/>
        <v/>
      </c>
      <c r="AF1627" s="311">
        <f t="shared" si="210"/>
        <v>0</v>
      </c>
      <c r="AG1627" s="187"/>
      <c r="AH1627" s="188"/>
    </row>
    <row r="1628" spans="2:34" ht="13.8" outlineLevel="1" x14ac:dyDescent="0.25">
      <c r="B1628" s="1"/>
      <c r="C1628" s="1"/>
      <c r="D1628" s="1"/>
      <c r="E1628" s="2"/>
      <c r="F1628" s="1"/>
      <c r="G1628" s="2"/>
      <c r="H1628" s="286"/>
      <c r="I1628" s="287"/>
      <c r="J1628" s="288" t="str">
        <f t="shared" si="204"/>
        <v/>
      </c>
      <c r="K1628" s="288">
        <f t="shared" si="205"/>
        <v>0</v>
      </c>
      <c r="L1628" s="303"/>
      <c r="M1628" s="304"/>
      <c r="N1628" s="303"/>
      <c r="O1628" s="286"/>
      <c r="P1628" s="305" t="str">
        <f t="shared" si="206"/>
        <v/>
      </c>
      <c r="Q1628" s="304"/>
      <c r="R1628" s="303"/>
      <c r="S1628" s="286"/>
      <c r="T1628" s="305" t="str">
        <f t="shared" si="207"/>
        <v/>
      </c>
      <c r="U1628" s="306" t="str">
        <f t="shared" si="203"/>
        <v/>
      </c>
      <c r="V1628" s="289"/>
      <c r="W1628" s="303"/>
      <c r="X1628" s="286"/>
      <c r="Y1628" s="305" t="str">
        <f>+IF(AND(W1628&gt;0,V1628&lt;&gt;'Data Validation (ROP used only)'!$A$25),SUM(W1628:X1628),"")</f>
        <v/>
      </c>
      <c r="Z1628" s="307">
        <f>IF(OR(V1628='Data Validation (ROP used only)'!$A$25,ISBLANK(W1628),ISERROR(W1628/$I1628)),0,W1628/$I1628)</f>
        <v>0</v>
      </c>
      <c r="AA1628" s="308"/>
      <c r="AB1628" s="309" t="str" cm="1">
        <f t="array" ref="AB1628">_xlfn.IFS(AA1628="","",AA1628/I1628&gt;=2,I1628*2,AA1628/I1628&lt;2,AA1628)</f>
        <v/>
      </c>
      <c r="AC1628" s="310" t="str">
        <f t="shared" si="208"/>
        <v/>
      </c>
      <c r="AD1628" s="286"/>
      <c r="AE1628" s="305" t="str">
        <f t="shared" si="209"/>
        <v/>
      </c>
      <c r="AF1628" s="311">
        <f t="shared" si="210"/>
        <v>0</v>
      </c>
      <c r="AG1628" s="187"/>
      <c r="AH1628" s="188"/>
    </row>
    <row r="1629" spans="2:34" ht="13.8" outlineLevel="1" x14ac:dyDescent="0.25">
      <c r="B1629" s="1"/>
      <c r="C1629" s="1"/>
      <c r="D1629" s="1"/>
      <c r="E1629" s="2"/>
      <c r="F1629" s="1"/>
      <c r="G1629" s="2"/>
      <c r="H1629" s="286"/>
      <c r="I1629" s="287"/>
      <c r="J1629" s="288" t="str">
        <f t="shared" si="204"/>
        <v/>
      </c>
      <c r="K1629" s="288">
        <f t="shared" si="205"/>
        <v>0</v>
      </c>
      <c r="L1629" s="303"/>
      <c r="M1629" s="304"/>
      <c r="N1629" s="303"/>
      <c r="O1629" s="286"/>
      <c r="P1629" s="305" t="str">
        <f t="shared" si="206"/>
        <v/>
      </c>
      <c r="Q1629" s="304"/>
      <c r="R1629" s="303"/>
      <c r="S1629" s="286"/>
      <c r="T1629" s="305" t="str">
        <f t="shared" si="207"/>
        <v/>
      </c>
      <c r="U1629" s="306" t="str">
        <f t="shared" si="203"/>
        <v/>
      </c>
      <c r="V1629" s="289"/>
      <c r="W1629" s="303"/>
      <c r="X1629" s="286"/>
      <c r="Y1629" s="305" t="str">
        <f>+IF(AND(W1629&gt;0,V1629&lt;&gt;'Data Validation (ROP used only)'!$A$25),SUM(W1629:X1629),"")</f>
        <v/>
      </c>
      <c r="Z1629" s="307">
        <f>IF(OR(V1629='Data Validation (ROP used only)'!$A$25,ISBLANK(W1629),ISERROR(W1629/$I1629)),0,W1629/$I1629)</f>
        <v>0</v>
      </c>
      <c r="AA1629" s="308"/>
      <c r="AB1629" s="309" t="str" cm="1">
        <f t="array" ref="AB1629">_xlfn.IFS(AA1629="","",AA1629/I1629&gt;=2,I1629*2,AA1629/I1629&lt;2,AA1629)</f>
        <v/>
      </c>
      <c r="AC1629" s="310" t="str">
        <f t="shared" si="208"/>
        <v/>
      </c>
      <c r="AD1629" s="286"/>
      <c r="AE1629" s="305" t="str">
        <f t="shared" si="209"/>
        <v/>
      </c>
      <c r="AF1629" s="311">
        <f t="shared" si="210"/>
        <v>0</v>
      </c>
      <c r="AG1629" s="187"/>
      <c r="AH1629" s="188"/>
    </row>
    <row r="1630" spans="2:34" ht="13.8" outlineLevel="1" x14ac:dyDescent="0.25">
      <c r="B1630" s="1"/>
      <c r="C1630" s="1"/>
      <c r="D1630" s="1"/>
      <c r="E1630" s="2"/>
      <c r="F1630" s="1"/>
      <c r="G1630" s="2"/>
      <c r="H1630" s="286"/>
      <c r="I1630" s="287"/>
      <c r="J1630" s="288" t="str">
        <f t="shared" si="204"/>
        <v/>
      </c>
      <c r="K1630" s="288">
        <f t="shared" si="205"/>
        <v>0</v>
      </c>
      <c r="L1630" s="303"/>
      <c r="M1630" s="304"/>
      <c r="N1630" s="303"/>
      <c r="O1630" s="286"/>
      <c r="P1630" s="305" t="str">
        <f t="shared" si="206"/>
        <v/>
      </c>
      <c r="Q1630" s="304"/>
      <c r="R1630" s="303"/>
      <c r="S1630" s="286"/>
      <c r="T1630" s="305" t="str">
        <f t="shared" si="207"/>
        <v/>
      </c>
      <c r="U1630" s="306" t="str">
        <f t="shared" si="203"/>
        <v/>
      </c>
      <c r="V1630" s="289"/>
      <c r="W1630" s="303"/>
      <c r="X1630" s="286"/>
      <c r="Y1630" s="305" t="str">
        <f>+IF(AND(W1630&gt;0,V1630&lt;&gt;'Data Validation (ROP used only)'!$A$25),SUM(W1630:X1630),"")</f>
        <v/>
      </c>
      <c r="Z1630" s="307">
        <f>IF(OR(V1630='Data Validation (ROP used only)'!$A$25,ISBLANK(W1630),ISERROR(W1630/$I1630)),0,W1630/$I1630)</f>
        <v>0</v>
      </c>
      <c r="AA1630" s="308"/>
      <c r="AB1630" s="309" t="str" cm="1">
        <f t="array" ref="AB1630">_xlfn.IFS(AA1630="","",AA1630/I1630&gt;=2,I1630*2,AA1630/I1630&lt;2,AA1630)</f>
        <v/>
      </c>
      <c r="AC1630" s="310" t="str">
        <f t="shared" si="208"/>
        <v/>
      </c>
      <c r="AD1630" s="286"/>
      <c r="AE1630" s="305" t="str">
        <f t="shared" si="209"/>
        <v/>
      </c>
      <c r="AF1630" s="311">
        <f t="shared" si="210"/>
        <v>0</v>
      </c>
      <c r="AG1630" s="187"/>
      <c r="AH1630" s="188"/>
    </row>
    <row r="1631" spans="2:34" ht="13.8" outlineLevel="1" x14ac:dyDescent="0.25">
      <c r="B1631" s="1"/>
      <c r="C1631" s="1"/>
      <c r="D1631" s="1"/>
      <c r="E1631" s="2"/>
      <c r="F1631" s="1"/>
      <c r="G1631" s="2"/>
      <c r="H1631" s="286"/>
      <c r="I1631" s="287"/>
      <c r="J1631" s="288" t="str">
        <f t="shared" si="204"/>
        <v/>
      </c>
      <c r="K1631" s="288">
        <f t="shared" si="205"/>
        <v>0</v>
      </c>
      <c r="L1631" s="303"/>
      <c r="M1631" s="304"/>
      <c r="N1631" s="303"/>
      <c r="O1631" s="286"/>
      <c r="P1631" s="305" t="str">
        <f t="shared" si="206"/>
        <v/>
      </c>
      <c r="Q1631" s="304"/>
      <c r="R1631" s="303"/>
      <c r="S1631" s="286"/>
      <c r="T1631" s="305" t="str">
        <f t="shared" si="207"/>
        <v/>
      </c>
      <c r="U1631" s="306" t="str">
        <f t="shared" si="203"/>
        <v/>
      </c>
      <c r="V1631" s="289"/>
      <c r="W1631" s="303"/>
      <c r="X1631" s="286"/>
      <c r="Y1631" s="305" t="str">
        <f>+IF(AND(W1631&gt;0,V1631&lt;&gt;'Data Validation (ROP used only)'!$A$25),SUM(W1631:X1631),"")</f>
        <v/>
      </c>
      <c r="Z1631" s="307">
        <f>IF(OR(V1631='Data Validation (ROP used only)'!$A$25,ISBLANK(W1631),ISERROR(W1631/$I1631)),0,W1631/$I1631)</f>
        <v>0</v>
      </c>
      <c r="AA1631" s="308"/>
      <c r="AB1631" s="309" t="str" cm="1">
        <f t="array" ref="AB1631">_xlfn.IFS(AA1631="","",AA1631/I1631&gt;=2,I1631*2,AA1631/I1631&lt;2,AA1631)</f>
        <v/>
      </c>
      <c r="AC1631" s="310" t="str">
        <f t="shared" si="208"/>
        <v/>
      </c>
      <c r="AD1631" s="286"/>
      <c r="AE1631" s="305" t="str">
        <f t="shared" si="209"/>
        <v/>
      </c>
      <c r="AF1631" s="311">
        <f t="shared" si="210"/>
        <v>0</v>
      </c>
      <c r="AG1631" s="187"/>
      <c r="AH1631" s="188"/>
    </row>
    <row r="1632" spans="2:34" ht="13.8" outlineLevel="1" x14ac:dyDescent="0.25">
      <c r="B1632" s="1"/>
      <c r="C1632" s="1"/>
      <c r="D1632" s="1"/>
      <c r="E1632" s="2"/>
      <c r="F1632" s="1"/>
      <c r="G1632" s="2"/>
      <c r="H1632" s="286"/>
      <c r="I1632" s="287"/>
      <c r="J1632" s="288" t="str">
        <f t="shared" si="204"/>
        <v/>
      </c>
      <c r="K1632" s="288">
        <f t="shared" si="205"/>
        <v>0</v>
      </c>
      <c r="L1632" s="303"/>
      <c r="M1632" s="304"/>
      <c r="N1632" s="303"/>
      <c r="O1632" s="286"/>
      <c r="P1632" s="305" t="str">
        <f t="shared" si="206"/>
        <v/>
      </c>
      <c r="Q1632" s="304"/>
      <c r="R1632" s="303"/>
      <c r="S1632" s="286"/>
      <c r="T1632" s="305" t="str">
        <f t="shared" si="207"/>
        <v/>
      </c>
      <c r="U1632" s="306" t="str">
        <f t="shared" si="203"/>
        <v/>
      </c>
      <c r="V1632" s="289"/>
      <c r="W1632" s="303"/>
      <c r="X1632" s="286"/>
      <c r="Y1632" s="305" t="str">
        <f>+IF(AND(W1632&gt;0,V1632&lt;&gt;'Data Validation (ROP used only)'!$A$25),SUM(W1632:X1632),"")</f>
        <v/>
      </c>
      <c r="Z1632" s="307">
        <f>IF(OR(V1632='Data Validation (ROP used only)'!$A$25,ISBLANK(W1632),ISERROR(W1632/$I1632)),0,W1632/$I1632)</f>
        <v>0</v>
      </c>
      <c r="AA1632" s="308"/>
      <c r="AB1632" s="309" t="str" cm="1">
        <f t="array" ref="AB1632">_xlfn.IFS(AA1632="","",AA1632/I1632&gt;=2,I1632*2,AA1632/I1632&lt;2,AA1632)</f>
        <v/>
      </c>
      <c r="AC1632" s="310" t="str">
        <f t="shared" si="208"/>
        <v/>
      </c>
      <c r="AD1632" s="286"/>
      <c r="AE1632" s="305" t="str">
        <f t="shared" si="209"/>
        <v/>
      </c>
      <c r="AF1632" s="311">
        <f t="shared" si="210"/>
        <v>0</v>
      </c>
      <c r="AG1632" s="187"/>
      <c r="AH1632" s="188"/>
    </row>
    <row r="1633" spans="2:34" ht="13.8" outlineLevel="1" x14ac:dyDescent="0.25">
      <c r="B1633" s="1"/>
      <c r="C1633" s="1"/>
      <c r="D1633" s="1"/>
      <c r="E1633" s="2"/>
      <c r="F1633" s="1"/>
      <c r="G1633" s="2"/>
      <c r="H1633" s="286"/>
      <c r="I1633" s="287"/>
      <c r="J1633" s="288" t="str">
        <f t="shared" si="204"/>
        <v/>
      </c>
      <c r="K1633" s="288">
        <f t="shared" si="205"/>
        <v>0</v>
      </c>
      <c r="L1633" s="303"/>
      <c r="M1633" s="304"/>
      <c r="N1633" s="303"/>
      <c r="O1633" s="286"/>
      <c r="P1633" s="305" t="str">
        <f t="shared" si="206"/>
        <v/>
      </c>
      <c r="Q1633" s="304"/>
      <c r="R1633" s="303"/>
      <c r="S1633" s="286"/>
      <c r="T1633" s="305" t="str">
        <f t="shared" si="207"/>
        <v/>
      </c>
      <c r="U1633" s="306" t="str">
        <f t="shared" si="203"/>
        <v/>
      </c>
      <c r="V1633" s="289"/>
      <c r="W1633" s="303"/>
      <c r="X1633" s="286"/>
      <c r="Y1633" s="305" t="str">
        <f>+IF(AND(W1633&gt;0,V1633&lt;&gt;'Data Validation (ROP used only)'!$A$25),SUM(W1633:X1633),"")</f>
        <v/>
      </c>
      <c r="Z1633" s="307">
        <f>IF(OR(V1633='Data Validation (ROP used only)'!$A$25,ISBLANK(W1633),ISERROR(W1633/$I1633)),0,W1633/$I1633)</f>
        <v>0</v>
      </c>
      <c r="AA1633" s="308"/>
      <c r="AB1633" s="309" t="str" cm="1">
        <f t="array" ref="AB1633">_xlfn.IFS(AA1633="","",AA1633/I1633&gt;=2,I1633*2,AA1633/I1633&lt;2,AA1633)</f>
        <v/>
      </c>
      <c r="AC1633" s="310" t="str">
        <f t="shared" si="208"/>
        <v/>
      </c>
      <c r="AD1633" s="286"/>
      <c r="AE1633" s="305" t="str">
        <f t="shared" si="209"/>
        <v/>
      </c>
      <c r="AF1633" s="311">
        <f t="shared" si="210"/>
        <v>0</v>
      </c>
      <c r="AG1633" s="187"/>
      <c r="AH1633" s="188"/>
    </row>
    <row r="1634" spans="2:34" ht="13.8" outlineLevel="1" x14ac:dyDescent="0.25">
      <c r="B1634" s="1"/>
      <c r="C1634" s="1"/>
      <c r="D1634" s="1"/>
      <c r="E1634" s="2"/>
      <c r="F1634" s="1"/>
      <c r="G1634" s="2"/>
      <c r="H1634" s="286"/>
      <c r="I1634" s="287"/>
      <c r="J1634" s="288" t="str">
        <f t="shared" si="204"/>
        <v/>
      </c>
      <c r="K1634" s="288">
        <f t="shared" si="205"/>
        <v>0</v>
      </c>
      <c r="L1634" s="303"/>
      <c r="M1634" s="304"/>
      <c r="N1634" s="303"/>
      <c r="O1634" s="286"/>
      <c r="P1634" s="305" t="str">
        <f t="shared" si="206"/>
        <v/>
      </c>
      <c r="Q1634" s="304"/>
      <c r="R1634" s="303"/>
      <c r="S1634" s="286"/>
      <c r="T1634" s="305" t="str">
        <f t="shared" si="207"/>
        <v/>
      </c>
      <c r="U1634" s="306" t="str">
        <f t="shared" si="203"/>
        <v/>
      </c>
      <c r="V1634" s="289"/>
      <c r="W1634" s="303"/>
      <c r="X1634" s="286"/>
      <c r="Y1634" s="305" t="str">
        <f>+IF(AND(W1634&gt;0,V1634&lt;&gt;'Data Validation (ROP used only)'!$A$25),SUM(W1634:X1634),"")</f>
        <v/>
      </c>
      <c r="Z1634" s="307">
        <f>IF(OR(V1634='Data Validation (ROP used only)'!$A$25,ISBLANK(W1634),ISERROR(W1634/$I1634)),0,W1634/$I1634)</f>
        <v>0</v>
      </c>
      <c r="AA1634" s="308"/>
      <c r="AB1634" s="309" t="str" cm="1">
        <f t="array" ref="AB1634">_xlfn.IFS(AA1634="","",AA1634/I1634&gt;=2,I1634*2,AA1634/I1634&lt;2,AA1634)</f>
        <v/>
      </c>
      <c r="AC1634" s="310" t="str">
        <f t="shared" si="208"/>
        <v/>
      </c>
      <c r="AD1634" s="286"/>
      <c r="AE1634" s="305" t="str">
        <f t="shared" si="209"/>
        <v/>
      </c>
      <c r="AF1634" s="311">
        <f t="shared" si="210"/>
        <v>0</v>
      </c>
      <c r="AG1634" s="187"/>
      <c r="AH1634" s="188"/>
    </row>
    <row r="1635" spans="2:34" ht="13.8" outlineLevel="1" x14ac:dyDescent="0.25">
      <c r="B1635" s="1"/>
      <c r="C1635" s="1"/>
      <c r="D1635" s="1"/>
      <c r="E1635" s="2"/>
      <c r="F1635" s="1"/>
      <c r="G1635" s="2"/>
      <c r="H1635" s="286"/>
      <c r="I1635" s="287"/>
      <c r="J1635" s="288" t="str">
        <f t="shared" si="204"/>
        <v/>
      </c>
      <c r="K1635" s="288">
        <f t="shared" si="205"/>
        <v>0</v>
      </c>
      <c r="L1635" s="303"/>
      <c r="M1635" s="304"/>
      <c r="N1635" s="303"/>
      <c r="O1635" s="286"/>
      <c r="P1635" s="305" t="str">
        <f t="shared" si="206"/>
        <v/>
      </c>
      <c r="Q1635" s="304"/>
      <c r="R1635" s="303"/>
      <c r="S1635" s="286"/>
      <c r="T1635" s="305" t="str">
        <f t="shared" si="207"/>
        <v/>
      </c>
      <c r="U1635" s="306" t="str">
        <f t="shared" si="203"/>
        <v/>
      </c>
      <c r="V1635" s="289"/>
      <c r="W1635" s="303"/>
      <c r="X1635" s="286"/>
      <c r="Y1635" s="305" t="str">
        <f>+IF(AND(W1635&gt;0,V1635&lt;&gt;'Data Validation (ROP used only)'!$A$25),SUM(W1635:X1635),"")</f>
        <v/>
      </c>
      <c r="Z1635" s="307">
        <f>IF(OR(V1635='Data Validation (ROP used only)'!$A$25,ISBLANK(W1635),ISERROR(W1635/$I1635)),0,W1635/$I1635)</f>
        <v>0</v>
      </c>
      <c r="AA1635" s="308"/>
      <c r="AB1635" s="309" t="str" cm="1">
        <f t="array" ref="AB1635">_xlfn.IFS(AA1635="","",AA1635/I1635&gt;=2,I1635*2,AA1635/I1635&lt;2,AA1635)</f>
        <v/>
      </c>
      <c r="AC1635" s="310" t="str">
        <f t="shared" si="208"/>
        <v/>
      </c>
      <c r="AD1635" s="286"/>
      <c r="AE1635" s="305" t="str">
        <f t="shared" si="209"/>
        <v/>
      </c>
      <c r="AF1635" s="311">
        <f t="shared" si="210"/>
        <v>0</v>
      </c>
      <c r="AG1635" s="187"/>
      <c r="AH1635" s="188"/>
    </row>
    <row r="1636" spans="2:34" ht="13.8" outlineLevel="1" x14ac:dyDescent="0.25">
      <c r="B1636" s="1"/>
      <c r="C1636" s="1"/>
      <c r="D1636" s="1"/>
      <c r="E1636" s="2"/>
      <c r="F1636" s="1"/>
      <c r="G1636" s="2"/>
      <c r="H1636" s="286"/>
      <c r="I1636" s="287"/>
      <c r="J1636" s="288" t="str">
        <f t="shared" si="204"/>
        <v/>
      </c>
      <c r="K1636" s="288">
        <f t="shared" si="205"/>
        <v>0</v>
      </c>
      <c r="L1636" s="303"/>
      <c r="M1636" s="304"/>
      <c r="N1636" s="303"/>
      <c r="O1636" s="286"/>
      <c r="P1636" s="305" t="str">
        <f t="shared" si="206"/>
        <v/>
      </c>
      <c r="Q1636" s="304"/>
      <c r="R1636" s="303"/>
      <c r="S1636" s="286"/>
      <c r="T1636" s="305" t="str">
        <f t="shared" si="207"/>
        <v/>
      </c>
      <c r="U1636" s="306" t="str">
        <f t="shared" si="203"/>
        <v/>
      </c>
      <c r="V1636" s="289"/>
      <c r="W1636" s="303"/>
      <c r="X1636" s="286"/>
      <c r="Y1636" s="305" t="str">
        <f>+IF(AND(W1636&gt;0,V1636&lt;&gt;'Data Validation (ROP used only)'!$A$25),SUM(W1636:X1636),"")</f>
        <v/>
      </c>
      <c r="Z1636" s="307">
        <f>IF(OR(V1636='Data Validation (ROP used only)'!$A$25,ISBLANK(W1636),ISERROR(W1636/$I1636)),0,W1636/$I1636)</f>
        <v>0</v>
      </c>
      <c r="AA1636" s="308"/>
      <c r="AB1636" s="309" t="str" cm="1">
        <f t="array" ref="AB1636">_xlfn.IFS(AA1636="","",AA1636/I1636&gt;=2,I1636*2,AA1636/I1636&lt;2,AA1636)</f>
        <v/>
      </c>
      <c r="AC1636" s="310" t="str">
        <f t="shared" si="208"/>
        <v/>
      </c>
      <c r="AD1636" s="286"/>
      <c r="AE1636" s="305" t="str">
        <f t="shared" si="209"/>
        <v/>
      </c>
      <c r="AF1636" s="311">
        <f t="shared" si="210"/>
        <v>0</v>
      </c>
      <c r="AG1636" s="187"/>
      <c r="AH1636" s="188"/>
    </row>
    <row r="1637" spans="2:34" ht="13.8" outlineLevel="1" x14ac:dyDescent="0.25">
      <c r="B1637" s="1"/>
      <c r="C1637" s="1"/>
      <c r="D1637" s="1"/>
      <c r="E1637" s="2"/>
      <c r="F1637" s="1"/>
      <c r="G1637" s="2"/>
      <c r="H1637" s="286"/>
      <c r="I1637" s="287"/>
      <c r="J1637" s="288" t="str">
        <f t="shared" si="204"/>
        <v/>
      </c>
      <c r="K1637" s="288">
        <f t="shared" si="205"/>
        <v>0</v>
      </c>
      <c r="L1637" s="303"/>
      <c r="M1637" s="304"/>
      <c r="N1637" s="303"/>
      <c r="O1637" s="286"/>
      <c r="P1637" s="305" t="str">
        <f t="shared" si="206"/>
        <v/>
      </c>
      <c r="Q1637" s="304"/>
      <c r="R1637" s="303"/>
      <c r="S1637" s="286"/>
      <c r="T1637" s="305" t="str">
        <f t="shared" si="207"/>
        <v/>
      </c>
      <c r="U1637" s="306" t="str">
        <f t="shared" si="203"/>
        <v/>
      </c>
      <c r="V1637" s="289"/>
      <c r="W1637" s="303"/>
      <c r="X1637" s="286"/>
      <c r="Y1637" s="305" t="str">
        <f>+IF(AND(W1637&gt;0,V1637&lt;&gt;'Data Validation (ROP used only)'!$A$25),SUM(W1637:X1637),"")</f>
        <v/>
      </c>
      <c r="Z1637" s="307">
        <f>IF(OR(V1637='Data Validation (ROP used only)'!$A$25,ISBLANK(W1637),ISERROR(W1637/$I1637)),0,W1637/$I1637)</f>
        <v>0</v>
      </c>
      <c r="AA1637" s="308"/>
      <c r="AB1637" s="309" t="str" cm="1">
        <f t="array" ref="AB1637">_xlfn.IFS(AA1637="","",AA1637/I1637&gt;=2,I1637*2,AA1637/I1637&lt;2,AA1637)</f>
        <v/>
      </c>
      <c r="AC1637" s="310" t="str">
        <f t="shared" si="208"/>
        <v/>
      </c>
      <c r="AD1637" s="286"/>
      <c r="AE1637" s="305" t="str">
        <f t="shared" si="209"/>
        <v/>
      </c>
      <c r="AF1637" s="311">
        <f t="shared" si="210"/>
        <v>0</v>
      </c>
      <c r="AG1637" s="187"/>
      <c r="AH1637" s="188"/>
    </row>
    <row r="1638" spans="2:34" ht="13.8" outlineLevel="1" x14ac:dyDescent="0.25">
      <c r="B1638" s="1"/>
      <c r="C1638" s="1"/>
      <c r="D1638" s="1"/>
      <c r="E1638" s="2"/>
      <c r="F1638" s="1"/>
      <c r="G1638" s="2"/>
      <c r="H1638" s="286"/>
      <c r="I1638" s="287"/>
      <c r="J1638" s="288" t="str">
        <f t="shared" si="204"/>
        <v/>
      </c>
      <c r="K1638" s="288">
        <f t="shared" si="205"/>
        <v>0</v>
      </c>
      <c r="L1638" s="303"/>
      <c r="M1638" s="304"/>
      <c r="N1638" s="303"/>
      <c r="O1638" s="286"/>
      <c r="P1638" s="305" t="str">
        <f t="shared" si="206"/>
        <v/>
      </c>
      <c r="Q1638" s="304"/>
      <c r="R1638" s="303"/>
      <c r="S1638" s="286"/>
      <c r="T1638" s="305" t="str">
        <f t="shared" si="207"/>
        <v/>
      </c>
      <c r="U1638" s="306" t="str">
        <f t="shared" si="203"/>
        <v/>
      </c>
      <c r="V1638" s="289"/>
      <c r="W1638" s="303"/>
      <c r="X1638" s="286"/>
      <c r="Y1638" s="305" t="str">
        <f>+IF(AND(W1638&gt;0,V1638&lt;&gt;'Data Validation (ROP used only)'!$A$25),SUM(W1638:X1638),"")</f>
        <v/>
      </c>
      <c r="Z1638" s="307">
        <f>IF(OR(V1638='Data Validation (ROP used only)'!$A$25,ISBLANK(W1638),ISERROR(W1638/$I1638)),0,W1638/$I1638)</f>
        <v>0</v>
      </c>
      <c r="AA1638" s="308"/>
      <c r="AB1638" s="309" t="str" cm="1">
        <f t="array" ref="AB1638">_xlfn.IFS(AA1638="","",AA1638/I1638&gt;=2,I1638*2,AA1638/I1638&lt;2,AA1638)</f>
        <v/>
      </c>
      <c r="AC1638" s="310" t="str">
        <f t="shared" si="208"/>
        <v/>
      </c>
      <c r="AD1638" s="286"/>
      <c r="AE1638" s="305" t="str">
        <f t="shared" si="209"/>
        <v/>
      </c>
      <c r="AF1638" s="311">
        <f t="shared" si="210"/>
        <v>0</v>
      </c>
      <c r="AG1638" s="187"/>
      <c r="AH1638" s="188"/>
    </row>
    <row r="1639" spans="2:34" ht="13.8" outlineLevel="1" x14ac:dyDescent="0.25">
      <c r="B1639" s="1"/>
      <c r="C1639" s="1"/>
      <c r="D1639" s="1"/>
      <c r="E1639" s="2"/>
      <c r="F1639" s="1"/>
      <c r="G1639" s="2"/>
      <c r="H1639" s="286"/>
      <c r="I1639" s="287"/>
      <c r="J1639" s="288" t="str">
        <f t="shared" si="204"/>
        <v/>
      </c>
      <c r="K1639" s="288">
        <f t="shared" si="205"/>
        <v>0</v>
      </c>
      <c r="L1639" s="303"/>
      <c r="M1639" s="304"/>
      <c r="N1639" s="303"/>
      <c r="O1639" s="286"/>
      <c r="P1639" s="305" t="str">
        <f t="shared" si="206"/>
        <v/>
      </c>
      <c r="Q1639" s="304"/>
      <c r="R1639" s="303"/>
      <c r="S1639" s="286"/>
      <c r="T1639" s="305" t="str">
        <f t="shared" si="207"/>
        <v/>
      </c>
      <c r="U1639" s="306" t="str">
        <f t="shared" si="203"/>
        <v/>
      </c>
      <c r="V1639" s="289"/>
      <c r="W1639" s="303"/>
      <c r="X1639" s="286"/>
      <c r="Y1639" s="305" t="str">
        <f>+IF(AND(W1639&gt;0,V1639&lt;&gt;'Data Validation (ROP used only)'!$A$25),SUM(W1639:X1639),"")</f>
        <v/>
      </c>
      <c r="Z1639" s="307">
        <f>IF(OR(V1639='Data Validation (ROP used only)'!$A$25,ISBLANK(W1639),ISERROR(W1639/$I1639)),0,W1639/$I1639)</f>
        <v>0</v>
      </c>
      <c r="AA1639" s="308"/>
      <c r="AB1639" s="309" t="str" cm="1">
        <f t="array" ref="AB1639">_xlfn.IFS(AA1639="","",AA1639/I1639&gt;=2,I1639*2,AA1639/I1639&lt;2,AA1639)</f>
        <v/>
      </c>
      <c r="AC1639" s="310" t="str">
        <f t="shared" si="208"/>
        <v/>
      </c>
      <c r="AD1639" s="286"/>
      <c r="AE1639" s="305" t="str">
        <f t="shared" si="209"/>
        <v/>
      </c>
      <c r="AF1639" s="311">
        <f t="shared" si="210"/>
        <v>0</v>
      </c>
      <c r="AG1639" s="187"/>
      <c r="AH1639" s="188"/>
    </row>
    <row r="1640" spans="2:34" ht="13.8" outlineLevel="1" x14ac:dyDescent="0.25">
      <c r="B1640" s="1"/>
      <c r="C1640" s="1"/>
      <c r="D1640" s="1"/>
      <c r="E1640" s="2"/>
      <c r="F1640" s="1"/>
      <c r="G1640" s="2"/>
      <c r="H1640" s="286"/>
      <c r="I1640" s="287"/>
      <c r="J1640" s="288" t="str">
        <f t="shared" si="204"/>
        <v/>
      </c>
      <c r="K1640" s="288">
        <f t="shared" si="205"/>
        <v>0</v>
      </c>
      <c r="L1640" s="303"/>
      <c r="M1640" s="304"/>
      <c r="N1640" s="303"/>
      <c r="O1640" s="286"/>
      <c r="P1640" s="305" t="str">
        <f t="shared" si="206"/>
        <v/>
      </c>
      <c r="Q1640" s="304"/>
      <c r="R1640" s="303"/>
      <c r="S1640" s="286"/>
      <c r="T1640" s="305" t="str">
        <f t="shared" si="207"/>
        <v/>
      </c>
      <c r="U1640" s="306" t="str">
        <f t="shared" si="203"/>
        <v/>
      </c>
      <c r="V1640" s="289"/>
      <c r="W1640" s="303"/>
      <c r="X1640" s="286"/>
      <c r="Y1640" s="305" t="str">
        <f>+IF(AND(W1640&gt;0,V1640&lt;&gt;'Data Validation (ROP used only)'!$A$25),SUM(W1640:X1640),"")</f>
        <v/>
      </c>
      <c r="Z1640" s="307">
        <f>IF(OR(V1640='Data Validation (ROP used only)'!$A$25,ISBLANK(W1640),ISERROR(W1640/$I1640)),0,W1640/$I1640)</f>
        <v>0</v>
      </c>
      <c r="AA1640" s="308"/>
      <c r="AB1640" s="309" t="str" cm="1">
        <f t="array" ref="AB1640">_xlfn.IFS(AA1640="","",AA1640/I1640&gt;=2,I1640*2,AA1640/I1640&lt;2,AA1640)</f>
        <v/>
      </c>
      <c r="AC1640" s="310" t="str">
        <f t="shared" si="208"/>
        <v/>
      </c>
      <c r="AD1640" s="286"/>
      <c r="AE1640" s="305" t="str">
        <f t="shared" si="209"/>
        <v/>
      </c>
      <c r="AF1640" s="311">
        <f t="shared" si="210"/>
        <v>0</v>
      </c>
      <c r="AG1640" s="187"/>
      <c r="AH1640" s="188"/>
    </row>
    <row r="1641" spans="2:34" ht="13.8" outlineLevel="1" x14ac:dyDescent="0.25">
      <c r="B1641" s="1"/>
      <c r="C1641" s="1"/>
      <c r="D1641" s="1"/>
      <c r="E1641" s="2"/>
      <c r="F1641" s="1"/>
      <c r="G1641" s="2"/>
      <c r="H1641" s="286"/>
      <c r="I1641" s="287"/>
      <c r="J1641" s="288" t="str">
        <f t="shared" si="204"/>
        <v/>
      </c>
      <c r="K1641" s="288">
        <f t="shared" si="205"/>
        <v>0</v>
      </c>
      <c r="L1641" s="303"/>
      <c r="M1641" s="304"/>
      <c r="N1641" s="303"/>
      <c r="O1641" s="286"/>
      <c r="P1641" s="305" t="str">
        <f t="shared" si="206"/>
        <v/>
      </c>
      <c r="Q1641" s="304"/>
      <c r="R1641" s="303"/>
      <c r="S1641" s="286"/>
      <c r="T1641" s="305" t="str">
        <f t="shared" si="207"/>
        <v/>
      </c>
      <c r="U1641" s="306" t="str">
        <f t="shared" si="203"/>
        <v/>
      </c>
      <c r="V1641" s="289"/>
      <c r="W1641" s="303"/>
      <c r="X1641" s="286"/>
      <c r="Y1641" s="305" t="str">
        <f>+IF(AND(W1641&gt;0,V1641&lt;&gt;'Data Validation (ROP used only)'!$A$25),SUM(W1641:X1641),"")</f>
        <v/>
      </c>
      <c r="Z1641" s="307">
        <f>IF(OR(V1641='Data Validation (ROP used only)'!$A$25,ISBLANK(W1641),ISERROR(W1641/$I1641)),0,W1641/$I1641)</f>
        <v>0</v>
      </c>
      <c r="AA1641" s="308"/>
      <c r="AB1641" s="309" t="str" cm="1">
        <f t="array" ref="AB1641">_xlfn.IFS(AA1641="","",AA1641/I1641&gt;=2,I1641*2,AA1641/I1641&lt;2,AA1641)</f>
        <v/>
      </c>
      <c r="AC1641" s="310" t="str">
        <f t="shared" si="208"/>
        <v/>
      </c>
      <c r="AD1641" s="286"/>
      <c r="AE1641" s="305" t="str">
        <f t="shared" si="209"/>
        <v/>
      </c>
      <c r="AF1641" s="311">
        <f t="shared" si="210"/>
        <v>0</v>
      </c>
      <c r="AG1641" s="187"/>
      <c r="AH1641" s="188"/>
    </row>
    <row r="1642" spans="2:34" ht="13.8" outlineLevel="1" x14ac:dyDescent="0.25">
      <c r="B1642" s="1"/>
      <c r="C1642" s="1"/>
      <c r="D1642" s="1"/>
      <c r="E1642" s="2"/>
      <c r="F1642" s="1"/>
      <c r="G1642" s="2"/>
      <c r="H1642" s="286"/>
      <c r="I1642" s="287"/>
      <c r="J1642" s="288" t="str">
        <f t="shared" si="204"/>
        <v/>
      </c>
      <c r="K1642" s="288">
        <f t="shared" si="205"/>
        <v>0</v>
      </c>
      <c r="L1642" s="303"/>
      <c r="M1642" s="304"/>
      <c r="N1642" s="303"/>
      <c r="O1642" s="286"/>
      <c r="P1642" s="305" t="str">
        <f t="shared" si="206"/>
        <v/>
      </c>
      <c r="Q1642" s="304"/>
      <c r="R1642" s="303"/>
      <c r="S1642" s="286"/>
      <c r="T1642" s="305" t="str">
        <f t="shared" si="207"/>
        <v/>
      </c>
      <c r="U1642" s="306" t="str">
        <f t="shared" si="203"/>
        <v/>
      </c>
      <c r="V1642" s="289"/>
      <c r="W1642" s="303"/>
      <c r="X1642" s="286"/>
      <c r="Y1642" s="305" t="str">
        <f>+IF(AND(W1642&gt;0,V1642&lt;&gt;'Data Validation (ROP used only)'!$A$25),SUM(W1642:X1642),"")</f>
        <v/>
      </c>
      <c r="Z1642" s="307">
        <f>IF(OR(V1642='Data Validation (ROP used only)'!$A$25,ISBLANK(W1642),ISERROR(W1642/$I1642)),0,W1642/$I1642)</f>
        <v>0</v>
      </c>
      <c r="AA1642" s="308"/>
      <c r="AB1642" s="309" t="str" cm="1">
        <f t="array" ref="AB1642">_xlfn.IFS(AA1642="","",AA1642/I1642&gt;=2,I1642*2,AA1642/I1642&lt;2,AA1642)</f>
        <v/>
      </c>
      <c r="AC1642" s="310" t="str">
        <f t="shared" si="208"/>
        <v/>
      </c>
      <c r="AD1642" s="286"/>
      <c r="AE1642" s="305" t="str">
        <f t="shared" si="209"/>
        <v/>
      </c>
      <c r="AF1642" s="311">
        <f t="shared" si="210"/>
        <v>0</v>
      </c>
      <c r="AG1642" s="187"/>
      <c r="AH1642" s="188"/>
    </row>
    <row r="1643" spans="2:34" ht="13.8" outlineLevel="1" x14ac:dyDescent="0.25">
      <c r="B1643" s="1"/>
      <c r="C1643" s="1"/>
      <c r="D1643" s="1"/>
      <c r="E1643" s="2"/>
      <c r="F1643" s="1"/>
      <c r="G1643" s="2"/>
      <c r="H1643" s="286"/>
      <c r="I1643" s="287"/>
      <c r="J1643" s="288" t="str">
        <f t="shared" si="204"/>
        <v/>
      </c>
      <c r="K1643" s="288">
        <f t="shared" si="205"/>
        <v>0</v>
      </c>
      <c r="L1643" s="303"/>
      <c r="M1643" s="304"/>
      <c r="N1643" s="303"/>
      <c r="O1643" s="286"/>
      <c r="P1643" s="305" t="str">
        <f t="shared" si="206"/>
        <v/>
      </c>
      <c r="Q1643" s="304"/>
      <c r="R1643" s="303"/>
      <c r="S1643" s="286"/>
      <c r="T1643" s="305" t="str">
        <f t="shared" si="207"/>
        <v/>
      </c>
      <c r="U1643" s="306" t="str">
        <f t="shared" si="203"/>
        <v/>
      </c>
      <c r="V1643" s="289"/>
      <c r="W1643" s="303"/>
      <c r="X1643" s="286"/>
      <c r="Y1643" s="305" t="str">
        <f>+IF(AND(W1643&gt;0,V1643&lt;&gt;'Data Validation (ROP used only)'!$A$25),SUM(W1643:X1643),"")</f>
        <v/>
      </c>
      <c r="Z1643" s="307">
        <f>IF(OR(V1643='Data Validation (ROP used only)'!$A$25,ISBLANK(W1643),ISERROR(W1643/$I1643)),0,W1643/$I1643)</f>
        <v>0</v>
      </c>
      <c r="AA1643" s="308"/>
      <c r="AB1643" s="309" t="str" cm="1">
        <f t="array" ref="AB1643">_xlfn.IFS(AA1643="","",AA1643/I1643&gt;=2,I1643*2,AA1643/I1643&lt;2,AA1643)</f>
        <v/>
      </c>
      <c r="AC1643" s="310" t="str">
        <f t="shared" si="208"/>
        <v/>
      </c>
      <c r="AD1643" s="286"/>
      <c r="AE1643" s="305" t="str">
        <f t="shared" si="209"/>
        <v/>
      </c>
      <c r="AF1643" s="311">
        <f t="shared" si="210"/>
        <v>0</v>
      </c>
      <c r="AG1643" s="187"/>
      <c r="AH1643" s="188"/>
    </row>
    <row r="1644" spans="2:34" ht="13.8" outlineLevel="1" x14ac:dyDescent="0.25">
      <c r="B1644" s="1"/>
      <c r="C1644" s="1"/>
      <c r="D1644" s="1"/>
      <c r="E1644" s="2"/>
      <c r="F1644" s="1"/>
      <c r="G1644" s="2"/>
      <c r="H1644" s="286"/>
      <c r="I1644" s="287"/>
      <c r="J1644" s="288" t="str">
        <f t="shared" si="204"/>
        <v/>
      </c>
      <c r="K1644" s="288">
        <f t="shared" si="205"/>
        <v>0</v>
      </c>
      <c r="L1644" s="303"/>
      <c r="M1644" s="304"/>
      <c r="N1644" s="303"/>
      <c r="O1644" s="286"/>
      <c r="P1644" s="305" t="str">
        <f t="shared" si="206"/>
        <v/>
      </c>
      <c r="Q1644" s="304"/>
      <c r="R1644" s="303"/>
      <c r="S1644" s="286"/>
      <c r="T1644" s="305" t="str">
        <f t="shared" si="207"/>
        <v/>
      </c>
      <c r="U1644" s="306" t="str">
        <f t="shared" si="203"/>
        <v/>
      </c>
      <c r="V1644" s="289"/>
      <c r="W1644" s="303"/>
      <c r="X1644" s="286"/>
      <c r="Y1644" s="305" t="str">
        <f>+IF(AND(W1644&gt;0,V1644&lt;&gt;'Data Validation (ROP used only)'!$A$25),SUM(W1644:X1644),"")</f>
        <v/>
      </c>
      <c r="Z1644" s="307">
        <f>IF(OR(V1644='Data Validation (ROP used only)'!$A$25,ISBLANK(W1644),ISERROR(W1644/$I1644)),0,W1644/$I1644)</f>
        <v>0</v>
      </c>
      <c r="AA1644" s="308"/>
      <c r="AB1644" s="309" t="str" cm="1">
        <f t="array" ref="AB1644">_xlfn.IFS(AA1644="","",AA1644/I1644&gt;=2,I1644*2,AA1644/I1644&lt;2,AA1644)</f>
        <v/>
      </c>
      <c r="AC1644" s="310" t="str">
        <f t="shared" si="208"/>
        <v/>
      </c>
      <c r="AD1644" s="286"/>
      <c r="AE1644" s="305" t="str">
        <f t="shared" si="209"/>
        <v/>
      </c>
      <c r="AF1644" s="311">
        <f t="shared" si="210"/>
        <v>0</v>
      </c>
      <c r="AG1644" s="187"/>
      <c r="AH1644" s="188"/>
    </row>
    <row r="1645" spans="2:34" ht="13.8" outlineLevel="1" x14ac:dyDescent="0.25">
      <c r="B1645" s="1"/>
      <c r="C1645" s="1"/>
      <c r="D1645" s="1"/>
      <c r="E1645" s="2"/>
      <c r="F1645" s="1"/>
      <c r="G1645" s="2"/>
      <c r="H1645" s="286"/>
      <c r="I1645" s="287"/>
      <c r="J1645" s="288" t="str">
        <f t="shared" si="204"/>
        <v/>
      </c>
      <c r="K1645" s="288">
        <f t="shared" si="205"/>
        <v>0</v>
      </c>
      <c r="L1645" s="303"/>
      <c r="M1645" s="304"/>
      <c r="N1645" s="303"/>
      <c r="O1645" s="286"/>
      <c r="P1645" s="305" t="str">
        <f t="shared" si="206"/>
        <v/>
      </c>
      <c r="Q1645" s="304"/>
      <c r="R1645" s="303"/>
      <c r="S1645" s="286"/>
      <c r="T1645" s="305" t="str">
        <f t="shared" si="207"/>
        <v/>
      </c>
      <c r="U1645" s="306" t="str">
        <f t="shared" si="203"/>
        <v/>
      </c>
      <c r="V1645" s="289"/>
      <c r="W1645" s="303"/>
      <c r="X1645" s="286"/>
      <c r="Y1645" s="305" t="str">
        <f>+IF(AND(W1645&gt;0,V1645&lt;&gt;'Data Validation (ROP used only)'!$A$25),SUM(W1645:X1645),"")</f>
        <v/>
      </c>
      <c r="Z1645" s="307">
        <f>IF(OR(V1645='Data Validation (ROP used only)'!$A$25,ISBLANK(W1645),ISERROR(W1645/$I1645)),0,W1645/$I1645)</f>
        <v>0</v>
      </c>
      <c r="AA1645" s="308"/>
      <c r="AB1645" s="309" t="str" cm="1">
        <f t="array" ref="AB1645">_xlfn.IFS(AA1645="","",AA1645/I1645&gt;=2,I1645*2,AA1645/I1645&lt;2,AA1645)</f>
        <v/>
      </c>
      <c r="AC1645" s="310" t="str">
        <f t="shared" si="208"/>
        <v/>
      </c>
      <c r="AD1645" s="286"/>
      <c r="AE1645" s="305" t="str">
        <f t="shared" si="209"/>
        <v/>
      </c>
      <c r="AF1645" s="311">
        <f t="shared" si="210"/>
        <v>0</v>
      </c>
      <c r="AG1645" s="187"/>
      <c r="AH1645" s="188"/>
    </row>
    <row r="1646" spans="2:34" ht="13.8" outlineLevel="1" x14ac:dyDescent="0.25">
      <c r="B1646" s="1"/>
      <c r="C1646" s="1"/>
      <c r="D1646" s="1"/>
      <c r="E1646" s="2"/>
      <c r="F1646" s="1"/>
      <c r="G1646" s="2"/>
      <c r="H1646" s="286"/>
      <c r="I1646" s="287"/>
      <c r="J1646" s="288" t="str">
        <f t="shared" si="204"/>
        <v/>
      </c>
      <c r="K1646" s="288">
        <f t="shared" si="205"/>
        <v>0</v>
      </c>
      <c r="L1646" s="303"/>
      <c r="M1646" s="304"/>
      <c r="N1646" s="303"/>
      <c r="O1646" s="286"/>
      <c r="P1646" s="305" t="str">
        <f t="shared" si="206"/>
        <v/>
      </c>
      <c r="Q1646" s="304"/>
      <c r="R1646" s="303"/>
      <c r="S1646" s="286"/>
      <c r="T1646" s="305" t="str">
        <f t="shared" si="207"/>
        <v/>
      </c>
      <c r="U1646" s="306" t="str">
        <f t="shared" si="203"/>
        <v/>
      </c>
      <c r="V1646" s="289"/>
      <c r="W1646" s="303"/>
      <c r="X1646" s="286"/>
      <c r="Y1646" s="305" t="str">
        <f>+IF(AND(W1646&gt;0,V1646&lt;&gt;'Data Validation (ROP used only)'!$A$25),SUM(W1646:X1646),"")</f>
        <v/>
      </c>
      <c r="Z1646" s="307">
        <f>IF(OR(V1646='Data Validation (ROP used only)'!$A$25,ISBLANK(W1646),ISERROR(W1646/$I1646)),0,W1646/$I1646)</f>
        <v>0</v>
      </c>
      <c r="AA1646" s="308"/>
      <c r="AB1646" s="309" t="str" cm="1">
        <f t="array" ref="AB1646">_xlfn.IFS(AA1646="","",AA1646/I1646&gt;=2,I1646*2,AA1646/I1646&lt;2,AA1646)</f>
        <v/>
      </c>
      <c r="AC1646" s="310" t="str">
        <f t="shared" si="208"/>
        <v/>
      </c>
      <c r="AD1646" s="286"/>
      <c r="AE1646" s="305" t="str">
        <f t="shared" si="209"/>
        <v/>
      </c>
      <c r="AF1646" s="311">
        <f t="shared" si="210"/>
        <v>0</v>
      </c>
      <c r="AG1646" s="187"/>
      <c r="AH1646" s="188"/>
    </row>
    <row r="1647" spans="2:34" ht="13.8" outlineLevel="1" x14ac:dyDescent="0.25">
      <c r="B1647" s="1"/>
      <c r="C1647" s="1"/>
      <c r="D1647" s="1"/>
      <c r="E1647" s="2"/>
      <c r="F1647" s="1"/>
      <c r="G1647" s="2"/>
      <c r="H1647" s="286"/>
      <c r="I1647" s="287"/>
      <c r="J1647" s="288" t="str">
        <f t="shared" si="204"/>
        <v/>
      </c>
      <c r="K1647" s="288">
        <f t="shared" si="205"/>
        <v>0</v>
      </c>
      <c r="L1647" s="303"/>
      <c r="M1647" s="304"/>
      <c r="N1647" s="303"/>
      <c r="O1647" s="286"/>
      <c r="P1647" s="305" t="str">
        <f t="shared" si="206"/>
        <v/>
      </c>
      <c r="Q1647" s="304"/>
      <c r="R1647" s="303"/>
      <c r="S1647" s="286"/>
      <c r="T1647" s="305" t="str">
        <f t="shared" si="207"/>
        <v/>
      </c>
      <c r="U1647" s="306" t="str">
        <f t="shared" si="203"/>
        <v/>
      </c>
      <c r="V1647" s="289"/>
      <c r="W1647" s="303"/>
      <c r="X1647" s="286"/>
      <c r="Y1647" s="305" t="str">
        <f>+IF(AND(W1647&gt;0,V1647&lt;&gt;'Data Validation (ROP used only)'!$A$25),SUM(W1647:X1647),"")</f>
        <v/>
      </c>
      <c r="Z1647" s="307">
        <f>IF(OR(V1647='Data Validation (ROP used only)'!$A$25,ISBLANK(W1647),ISERROR(W1647/$I1647)),0,W1647/$I1647)</f>
        <v>0</v>
      </c>
      <c r="AA1647" s="308"/>
      <c r="AB1647" s="309" t="str" cm="1">
        <f t="array" ref="AB1647">_xlfn.IFS(AA1647="","",AA1647/I1647&gt;=2,I1647*2,AA1647/I1647&lt;2,AA1647)</f>
        <v/>
      </c>
      <c r="AC1647" s="310" t="str">
        <f t="shared" si="208"/>
        <v/>
      </c>
      <c r="AD1647" s="286"/>
      <c r="AE1647" s="305" t="str">
        <f t="shared" si="209"/>
        <v/>
      </c>
      <c r="AF1647" s="311">
        <f t="shared" si="210"/>
        <v>0</v>
      </c>
      <c r="AG1647" s="187"/>
      <c r="AH1647" s="188"/>
    </row>
    <row r="1648" spans="2:34" ht="13.8" outlineLevel="1" x14ac:dyDescent="0.25">
      <c r="B1648" s="1"/>
      <c r="C1648" s="1"/>
      <c r="D1648" s="1"/>
      <c r="E1648" s="2"/>
      <c r="F1648" s="1"/>
      <c r="G1648" s="2"/>
      <c r="H1648" s="286"/>
      <c r="I1648" s="287"/>
      <c r="J1648" s="288" t="str">
        <f t="shared" si="204"/>
        <v/>
      </c>
      <c r="K1648" s="288">
        <f t="shared" si="205"/>
        <v>0</v>
      </c>
      <c r="L1648" s="303"/>
      <c r="M1648" s="304"/>
      <c r="N1648" s="303"/>
      <c r="O1648" s="286"/>
      <c r="P1648" s="305" t="str">
        <f t="shared" si="206"/>
        <v/>
      </c>
      <c r="Q1648" s="304"/>
      <c r="R1648" s="303"/>
      <c r="S1648" s="286"/>
      <c r="T1648" s="305" t="str">
        <f t="shared" si="207"/>
        <v/>
      </c>
      <c r="U1648" s="306" t="str">
        <f t="shared" si="203"/>
        <v/>
      </c>
      <c r="V1648" s="289"/>
      <c r="W1648" s="303"/>
      <c r="X1648" s="286"/>
      <c r="Y1648" s="305" t="str">
        <f>+IF(AND(W1648&gt;0,V1648&lt;&gt;'Data Validation (ROP used only)'!$A$25),SUM(W1648:X1648),"")</f>
        <v/>
      </c>
      <c r="Z1648" s="307">
        <f>IF(OR(V1648='Data Validation (ROP used only)'!$A$25,ISBLANK(W1648),ISERROR(W1648/$I1648)),0,W1648/$I1648)</f>
        <v>0</v>
      </c>
      <c r="AA1648" s="308"/>
      <c r="AB1648" s="309" t="str" cm="1">
        <f t="array" ref="AB1648">_xlfn.IFS(AA1648="","",AA1648/I1648&gt;=2,I1648*2,AA1648/I1648&lt;2,AA1648)</f>
        <v/>
      </c>
      <c r="AC1648" s="310" t="str">
        <f t="shared" si="208"/>
        <v/>
      </c>
      <c r="AD1648" s="286"/>
      <c r="AE1648" s="305" t="str">
        <f t="shared" si="209"/>
        <v/>
      </c>
      <c r="AF1648" s="311">
        <f t="shared" si="210"/>
        <v>0</v>
      </c>
      <c r="AG1648" s="187"/>
      <c r="AH1648" s="188"/>
    </row>
    <row r="1649" spans="2:34" ht="13.8" outlineLevel="1" x14ac:dyDescent="0.25">
      <c r="B1649" s="1"/>
      <c r="C1649" s="1"/>
      <c r="D1649" s="1"/>
      <c r="E1649" s="2"/>
      <c r="F1649" s="1"/>
      <c r="G1649" s="2"/>
      <c r="H1649" s="286"/>
      <c r="I1649" s="287"/>
      <c r="J1649" s="288" t="str">
        <f t="shared" si="204"/>
        <v/>
      </c>
      <c r="K1649" s="288">
        <f t="shared" si="205"/>
        <v>0</v>
      </c>
      <c r="L1649" s="303"/>
      <c r="M1649" s="304"/>
      <c r="N1649" s="303"/>
      <c r="O1649" s="286"/>
      <c r="P1649" s="305" t="str">
        <f t="shared" si="206"/>
        <v/>
      </c>
      <c r="Q1649" s="304"/>
      <c r="R1649" s="303"/>
      <c r="S1649" s="286"/>
      <c r="T1649" s="305" t="str">
        <f t="shared" si="207"/>
        <v/>
      </c>
      <c r="U1649" s="306" t="str">
        <f t="shared" si="203"/>
        <v/>
      </c>
      <c r="V1649" s="289"/>
      <c r="W1649" s="303"/>
      <c r="X1649" s="286"/>
      <c r="Y1649" s="305" t="str">
        <f>+IF(AND(W1649&gt;0,V1649&lt;&gt;'Data Validation (ROP used only)'!$A$25),SUM(W1649:X1649),"")</f>
        <v/>
      </c>
      <c r="Z1649" s="307">
        <f>IF(OR(V1649='Data Validation (ROP used only)'!$A$25,ISBLANK(W1649),ISERROR(W1649/$I1649)),0,W1649/$I1649)</f>
        <v>0</v>
      </c>
      <c r="AA1649" s="308"/>
      <c r="AB1649" s="309" t="str" cm="1">
        <f t="array" ref="AB1649">_xlfn.IFS(AA1649="","",AA1649/I1649&gt;=2,I1649*2,AA1649/I1649&lt;2,AA1649)</f>
        <v/>
      </c>
      <c r="AC1649" s="310" t="str">
        <f t="shared" si="208"/>
        <v/>
      </c>
      <c r="AD1649" s="286"/>
      <c r="AE1649" s="305" t="str">
        <f t="shared" si="209"/>
        <v/>
      </c>
      <c r="AF1649" s="311">
        <f t="shared" si="210"/>
        <v>0</v>
      </c>
      <c r="AG1649" s="187"/>
      <c r="AH1649" s="188"/>
    </row>
    <row r="1650" spans="2:34" ht="13.8" outlineLevel="1" x14ac:dyDescent="0.25">
      <c r="B1650" s="1"/>
      <c r="C1650" s="1"/>
      <c r="D1650" s="1"/>
      <c r="E1650" s="2"/>
      <c r="F1650" s="1"/>
      <c r="G1650" s="2"/>
      <c r="H1650" s="286"/>
      <c r="I1650" s="287"/>
      <c r="J1650" s="288" t="str">
        <f t="shared" si="204"/>
        <v/>
      </c>
      <c r="K1650" s="288">
        <f t="shared" si="205"/>
        <v>0</v>
      </c>
      <c r="L1650" s="303"/>
      <c r="M1650" s="304"/>
      <c r="N1650" s="303"/>
      <c r="O1650" s="286"/>
      <c r="P1650" s="305" t="str">
        <f t="shared" si="206"/>
        <v/>
      </c>
      <c r="Q1650" s="304"/>
      <c r="R1650" s="303"/>
      <c r="S1650" s="286"/>
      <c r="T1650" s="305" t="str">
        <f t="shared" si="207"/>
        <v/>
      </c>
      <c r="U1650" s="306" t="str">
        <f t="shared" si="203"/>
        <v/>
      </c>
      <c r="V1650" s="289"/>
      <c r="W1650" s="303"/>
      <c r="X1650" s="286"/>
      <c r="Y1650" s="305" t="str">
        <f>+IF(AND(W1650&gt;0,V1650&lt;&gt;'Data Validation (ROP used only)'!$A$25),SUM(W1650:X1650),"")</f>
        <v/>
      </c>
      <c r="Z1650" s="307">
        <f>IF(OR(V1650='Data Validation (ROP used only)'!$A$25,ISBLANK(W1650),ISERROR(W1650/$I1650)),0,W1650/$I1650)</f>
        <v>0</v>
      </c>
      <c r="AA1650" s="308"/>
      <c r="AB1650" s="309" t="str" cm="1">
        <f t="array" ref="AB1650">_xlfn.IFS(AA1650="","",AA1650/I1650&gt;=2,I1650*2,AA1650/I1650&lt;2,AA1650)</f>
        <v/>
      </c>
      <c r="AC1650" s="310" t="str">
        <f t="shared" si="208"/>
        <v/>
      </c>
      <c r="AD1650" s="286"/>
      <c r="AE1650" s="305" t="str">
        <f t="shared" si="209"/>
        <v/>
      </c>
      <c r="AF1650" s="311">
        <f t="shared" si="210"/>
        <v>0</v>
      </c>
      <c r="AG1650" s="187"/>
      <c r="AH1650" s="188"/>
    </row>
    <row r="1651" spans="2:34" ht="13.8" outlineLevel="1" x14ac:dyDescent="0.25">
      <c r="B1651" s="1"/>
      <c r="C1651" s="1"/>
      <c r="D1651" s="1"/>
      <c r="E1651" s="2"/>
      <c r="F1651" s="1"/>
      <c r="G1651" s="2"/>
      <c r="H1651" s="286"/>
      <c r="I1651" s="287"/>
      <c r="J1651" s="288" t="str">
        <f t="shared" si="204"/>
        <v/>
      </c>
      <c r="K1651" s="288">
        <f t="shared" si="205"/>
        <v>0</v>
      </c>
      <c r="L1651" s="303"/>
      <c r="M1651" s="304"/>
      <c r="N1651" s="303"/>
      <c r="O1651" s="286"/>
      <c r="P1651" s="305" t="str">
        <f t="shared" si="206"/>
        <v/>
      </c>
      <c r="Q1651" s="304"/>
      <c r="R1651" s="303"/>
      <c r="S1651" s="286"/>
      <c r="T1651" s="305" t="str">
        <f t="shared" si="207"/>
        <v/>
      </c>
      <c r="U1651" s="306" t="str">
        <f t="shared" si="203"/>
        <v/>
      </c>
      <c r="V1651" s="289"/>
      <c r="W1651" s="303"/>
      <c r="X1651" s="286"/>
      <c r="Y1651" s="305" t="str">
        <f>+IF(AND(W1651&gt;0,V1651&lt;&gt;'Data Validation (ROP used only)'!$A$25),SUM(W1651:X1651),"")</f>
        <v/>
      </c>
      <c r="Z1651" s="307">
        <f>IF(OR(V1651='Data Validation (ROP used only)'!$A$25,ISBLANK(W1651),ISERROR(W1651/$I1651)),0,W1651/$I1651)</f>
        <v>0</v>
      </c>
      <c r="AA1651" s="308"/>
      <c r="AB1651" s="309" t="str" cm="1">
        <f t="array" ref="AB1651">_xlfn.IFS(AA1651="","",AA1651/I1651&gt;=2,I1651*2,AA1651/I1651&lt;2,AA1651)</f>
        <v/>
      </c>
      <c r="AC1651" s="310" t="str">
        <f t="shared" si="208"/>
        <v/>
      </c>
      <c r="AD1651" s="286"/>
      <c r="AE1651" s="305" t="str">
        <f t="shared" si="209"/>
        <v/>
      </c>
      <c r="AF1651" s="311">
        <f t="shared" si="210"/>
        <v>0</v>
      </c>
      <c r="AG1651" s="187"/>
      <c r="AH1651" s="188"/>
    </row>
    <row r="1652" spans="2:34" ht="13.8" outlineLevel="1" x14ac:dyDescent="0.25">
      <c r="B1652" s="1"/>
      <c r="C1652" s="1"/>
      <c r="D1652" s="1"/>
      <c r="E1652" s="2"/>
      <c r="F1652" s="1"/>
      <c r="G1652" s="2"/>
      <c r="H1652" s="286"/>
      <c r="I1652" s="287"/>
      <c r="J1652" s="288" t="str">
        <f t="shared" si="204"/>
        <v/>
      </c>
      <c r="K1652" s="288">
        <f t="shared" si="205"/>
        <v>0</v>
      </c>
      <c r="L1652" s="303"/>
      <c r="M1652" s="304"/>
      <c r="N1652" s="303"/>
      <c r="O1652" s="286"/>
      <c r="P1652" s="305" t="str">
        <f t="shared" si="206"/>
        <v/>
      </c>
      <c r="Q1652" s="304"/>
      <c r="R1652" s="303"/>
      <c r="S1652" s="286"/>
      <c r="T1652" s="305" t="str">
        <f t="shared" si="207"/>
        <v/>
      </c>
      <c r="U1652" s="306" t="str">
        <f t="shared" si="203"/>
        <v/>
      </c>
      <c r="V1652" s="289"/>
      <c r="W1652" s="303"/>
      <c r="X1652" s="286"/>
      <c r="Y1652" s="305" t="str">
        <f>+IF(AND(W1652&gt;0,V1652&lt;&gt;'Data Validation (ROP used only)'!$A$25),SUM(W1652:X1652),"")</f>
        <v/>
      </c>
      <c r="Z1652" s="307">
        <f>IF(OR(V1652='Data Validation (ROP used only)'!$A$25,ISBLANK(W1652),ISERROR(W1652/$I1652)),0,W1652/$I1652)</f>
        <v>0</v>
      </c>
      <c r="AA1652" s="308"/>
      <c r="AB1652" s="309" t="str" cm="1">
        <f t="array" ref="AB1652">_xlfn.IFS(AA1652="","",AA1652/I1652&gt;=2,I1652*2,AA1652/I1652&lt;2,AA1652)</f>
        <v/>
      </c>
      <c r="AC1652" s="310" t="str">
        <f t="shared" si="208"/>
        <v/>
      </c>
      <c r="AD1652" s="286"/>
      <c r="AE1652" s="305" t="str">
        <f t="shared" si="209"/>
        <v/>
      </c>
      <c r="AF1652" s="311">
        <f t="shared" si="210"/>
        <v>0</v>
      </c>
      <c r="AG1652" s="187"/>
      <c r="AH1652" s="188"/>
    </row>
    <row r="1653" spans="2:34" ht="13.8" outlineLevel="1" x14ac:dyDescent="0.25">
      <c r="B1653" s="1"/>
      <c r="C1653" s="1"/>
      <c r="D1653" s="1"/>
      <c r="E1653" s="2"/>
      <c r="F1653" s="1"/>
      <c r="G1653" s="2"/>
      <c r="H1653" s="286"/>
      <c r="I1653" s="287"/>
      <c r="J1653" s="288" t="str">
        <f t="shared" si="204"/>
        <v/>
      </c>
      <c r="K1653" s="288">
        <f t="shared" si="205"/>
        <v>0</v>
      </c>
      <c r="L1653" s="303"/>
      <c r="M1653" s="304"/>
      <c r="N1653" s="303"/>
      <c r="O1653" s="286"/>
      <c r="P1653" s="305" t="str">
        <f t="shared" si="206"/>
        <v/>
      </c>
      <c r="Q1653" s="304"/>
      <c r="R1653" s="303"/>
      <c r="S1653" s="286"/>
      <c r="T1653" s="305" t="str">
        <f t="shared" si="207"/>
        <v/>
      </c>
      <c r="U1653" s="306" t="str">
        <f t="shared" si="203"/>
        <v/>
      </c>
      <c r="V1653" s="289"/>
      <c r="W1653" s="303"/>
      <c r="X1653" s="286"/>
      <c r="Y1653" s="305" t="str">
        <f>+IF(AND(W1653&gt;0,V1653&lt;&gt;'Data Validation (ROP used only)'!$A$25),SUM(W1653:X1653),"")</f>
        <v/>
      </c>
      <c r="Z1653" s="307">
        <f>IF(OR(V1653='Data Validation (ROP used only)'!$A$25,ISBLANK(W1653),ISERROR(W1653/$I1653)),0,W1653/$I1653)</f>
        <v>0</v>
      </c>
      <c r="AA1653" s="308"/>
      <c r="AB1653" s="309" t="str" cm="1">
        <f t="array" ref="AB1653">_xlfn.IFS(AA1653="","",AA1653/I1653&gt;=2,I1653*2,AA1653/I1653&lt;2,AA1653)</f>
        <v/>
      </c>
      <c r="AC1653" s="310" t="str">
        <f t="shared" si="208"/>
        <v/>
      </c>
      <c r="AD1653" s="286"/>
      <c r="AE1653" s="305" t="str">
        <f t="shared" si="209"/>
        <v/>
      </c>
      <c r="AF1653" s="311">
        <f t="shared" si="210"/>
        <v>0</v>
      </c>
      <c r="AG1653" s="187"/>
      <c r="AH1653" s="188"/>
    </row>
    <row r="1654" spans="2:34" ht="13.8" outlineLevel="1" x14ac:dyDescent="0.25">
      <c r="B1654" s="1"/>
      <c r="C1654" s="1"/>
      <c r="D1654" s="1"/>
      <c r="E1654" s="2"/>
      <c r="F1654" s="1"/>
      <c r="G1654" s="2"/>
      <c r="H1654" s="286"/>
      <c r="I1654" s="287"/>
      <c r="J1654" s="288" t="str">
        <f t="shared" si="204"/>
        <v/>
      </c>
      <c r="K1654" s="288">
        <f t="shared" si="205"/>
        <v>0</v>
      </c>
      <c r="L1654" s="303"/>
      <c r="M1654" s="304"/>
      <c r="N1654" s="303"/>
      <c r="O1654" s="286"/>
      <c r="P1654" s="305" t="str">
        <f t="shared" si="206"/>
        <v/>
      </c>
      <c r="Q1654" s="304"/>
      <c r="R1654" s="303"/>
      <c r="S1654" s="286"/>
      <c r="T1654" s="305" t="str">
        <f t="shared" si="207"/>
        <v/>
      </c>
      <c r="U1654" s="306" t="str">
        <f t="shared" si="203"/>
        <v/>
      </c>
      <c r="V1654" s="289"/>
      <c r="W1654" s="303"/>
      <c r="X1654" s="286"/>
      <c r="Y1654" s="305" t="str">
        <f>+IF(AND(W1654&gt;0,V1654&lt;&gt;'Data Validation (ROP used only)'!$A$25),SUM(W1654:X1654),"")</f>
        <v/>
      </c>
      <c r="Z1654" s="307">
        <f>IF(OR(V1654='Data Validation (ROP used only)'!$A$25,ISBLANK(W1654),ISERROR(W1654/$I1654)),0,W1654/$I1654)</f>
        <v>0</v>
      </c>
      <c r="AA1654" s="308"/>
      <c r="AB1654" s="309" t="str" cm="1">
        <f t="array" ref="AB1654">_xlfn.IFS(AA1654="","",AA1654/I1654&gt;=2,I1654*2,AA1654/I1654&lt;2,AA1654)</f>
        <v/>
      </c>
      <c r="AC1654" s="310" t="str">
        <f t="shared" si="208"/>
        <v/>
      </c>
      <c r="AD1654" s="286"/>
      <c r="AE1654" s="305" t="str">
        <f t="shared" si="209"/>
        <v/>
      </c>
      <c r="AF1654" s="311">
        <f t="shared" si="210"/>
        <v>0</v>
      </c>
      <c r="AG1654" s="187"/>
      <c r="AH1654" s="188"/>
    </row>
    <row r="1655" spans="2:34" ht="13.8" outlineLevel="1" x14ac:dyDescent="0.25">
      <c r="B1655" s="1"/>
      <c r="C1655" s="1"/>
      <c r="D1655" s="1"/>
      <c r="E1655" s="2"/>
      <c r="F1655" s="1"/>
      <c r="G1655" s="2"/>
      <c r="H1655" s="286"/>
      <c r="I1655" s="287"/>
      <c r="J1655" s="288" t="str">
        <f t="shared" si="204"/>
        <v/>
      </c>
      <c r="K1655" s="288">
        <f t="shared" si="205"/>
        <v>0</v>
      </c>
      <c r="L1655" s="303"/>
      <c r="M1655" s="304"/>
      <c r="N1655" s="303"/>
      <c r="O1655" s="286"/>
      <c r="P1655" s="305" t="str">
        <f t="shared" si="206"/>
        <v/>
      </c>
      <c r="Q1655" s="304"/>
      <c r="R1655" s="303"/>
      <c r="S1655" s="286"/>
      <c r="T1655" s="305" t="str">
        <f t="shared" si="207"/>
        <v/>
      </c>
      <c r="U1655" s="306" t="str">
        <f t="shared" si="203"/>
        <v/>
      </c>
      <c r="V1655" s="289"/>
      <c r="W1655" s="303"/>
      <c r="X1655" s="286"/>
      <c r="Y1655" s="305" t="str">
        <f>+IF(AND(W1655&gt;0,V1655&lt;&gt;'Data Validation (ROP used only)'!$A$25),SUM(W1655:X1655),"")</f>
        <v/>
      </c>
      <c r="Z1655" s="307">
        <f>IF(OR(V1655='Data Validation (ROP used only)'!$A$25,ISBLANK(W1655),ISERROR(W1655/$I1655)),0,W1655/$I1655)</f>
        <v>0</v>
      </c>
      <c r="AA1655" s="308"/>
      <c r="AB1655" s="309" t="str" cm="1">
        <f t="array" ref="AB1655">_xlfn.IFS(AA1655="","",AA1655/I1655&gt;=2,I1655*2,AA1655/I1655&lt;2,AA1655)</f>
        <v/>
      </c>
      <c r="AC1655" s="310" t="str">
        <f t="shared" si="208"/>
        <v/>
      </c>
      <c r="AD1655" s="286"/>
      <c r="AE1655" s="305" t="str">
        <f t="shared" si="209"/>
        <v/>
      </c>
      <c r="AF1655" s="311">
        <f t="shared" si="210"/>
        <v>0</v>
      </c>
      <c r="AG1655" s="187"/>
      <c r="AH1655" s="188"/>
    </row>
    <row r="1656" spans="2:34" ht="13.8" outlineLevel="1" x14ac:dyDescent="0.25">
      <c r="B1656" s="1"/>
      <c r="C1656" s="1"/>
      <c r="D1656" s="1"/>
      <c r="E1656" s="2"/>
      <c r="F1656" s="1"/>
      <c r="G1656" s="2"/>
      <c r="H1656" s="286"/>
      <c r="I1656" s="287"/>
      <c r="J1656" s="288" t="str">
        <f t="shared" si="204"/>
        <v/>
      </c>
      <c r="K1656" s="288">
        <f t="shared" si="205"/>
        <v>0</v>
      </c>
      <c r="L1656" s="303"/>
      <c r="M1656" s="304"/>
      <c r="N1656" s="303"/>
      <c r="O1656" s="286"/>
      <c r="P1656" s="305" t="str">
        <f t="shared" si="206"/>
        <v/>
      </c>
      <c r="Q1656" s="304"/>
      <c r="R1656" s="303"/>
      <c r="S1656" s="286"/>
      <c r="T1656" s="305" t="str">
        <f t="shared" si="207"/>
        <v/>
      </c>
      <c r="U1656" s="306" t="str">
        <f t="shared" si="203"/>
        <v/>
      </c>
      <c r="V1656" s="289"/>
      <c r="W1656" s="303"/>
      <c r="X1656" s="286"/>
      <c r="Y1656" s="305" t="str">
        <f>+IF(AND(W1656&gt;0,V1656&lt;&gt;'Data Validation (ROP used only)'!$A$25),SUM(W1656:X1656),"")</f>
        <v/>
      </c>
      <c r="Z1656" s="307">
        <f>IF(OR(V1656='Data Validation (ROP used only)'!$A$25,ISBLANK(W1656),ISERROR(W1656/$I1656)),0,W1656/$I1656)</f>
        <v>0</v>
      </c>
      <c r="AA1656" s="308"/>
      <c r="AB1656" s="309" t="str" cm="1">
        <f t="array" ref="AB1656">_xlfn.IFS(AA1656="","",AA1656/I1656&gt;=2,I1656*2,AA1656/I1656&lt;2,AA1656)</f>
        <v/>
      </c>
      <c r="AC1656" s="310" t="str">
        <f t="shared" si="208"/>
        <v/>
      </c>
      <c r="AD1656" s="286"/>
      <c r="AE1656" s="305" t="str">
        <f t="shared" si="209"/>
        <v/>
      </c>
      <c r="AF1656" s="311">
        <f t="shared" si="210"/>
        <v>0</v>
      </c>
      <c r="AG1656" s="187"/>
      <c r="AH1656" s="188"/>
    </row>
    <row r="1657" spans="2:34" ht="13.8" outlineLevel="1" x14ac:dyDescent="0.25">
      <c r="B1657" s="1"/>
      <c r="C1657" s="1"/>
      <c r="D1657" s="1"/>
      <c r="E1657" s="2"/>
      <c r="F1657" s="1"/>
      <c r="G1657" s="2"/>
      <c r="H1657" s="286"/>
      <c r="I1657" s="287"/>
      <c r="J1657" s="288" t="str">
        <f t="shared" si="204"/>
        <v/>
      </c>
      <c r="K1657" s="288">
        <f t="shared" si="205"/>
        <v>0</v>
      </c>
      <c r="L1657" s="303"/>
      <c r="M1657" s="304"/>
      <c r="N1657" s="303"/>
      <c r="O1657" s="286"/>
      <c r="P1657" s="305" t="str">
        <f t="shared" si="206"/>
        <v/>
      </c>
      <c r="Q1657" s="304"/>
      <c r="R1657" s="303"/>
      <c r="S1657" s="286"/>
      <c r="T1657" s="305" t="str">
        <f t="shared" si="207"/>
        <v/>
      </c>
      <c r="U1657" s="306" t="str">
        <f t="shared" si="203"/>
        <v/>
      </c>
      <c r="V1657" s="289"/>
      <c r="W1657" s="303"/>
      <c r="X1657" s="286"/>
      <c r="Y1657" s="305" t="str">
        <f>+IF(AND(W1657&gt;0,V1657&lt;&gt;'Data Validation (ROP used only)'!$A$25),SUM(W1657:X1657),"")</f>
        <v/>
      </c>
      <c r="Z1657" s="307">
        <f>IF(OR(V1657='Data Validation (ROP used only)'!$A$25,ISBLANK(W1657),ISERROR(W1657/$I1657)),0,W1657/$I1657)</f>
        <v>0</v>
      </c>
      <c r="AA1657" s="308"/>
      <c r="AB1657" s="309" t="str" cm="1">
        <f t="array" ref="AB1657">_xlfn.IFS(AA1657="","",AA1657/I1657&gt;=2,I1657*2,AA1657/I1657&lt;2,AA1657)</f>
        <v/>
      </c>
      <c r="AC1657" s="310" t="str">
        <f t="shared" si="208"/>
        <v/>
      </c>
      <c r="AD1657" s="286"/>
      <c r="AE1657" s="305" t="str">
        <f t="shared" si="209"/>
        <v/>
      </c>
      <c r="AF1657" s="311">
        <f t="shared" si="210"/>
        <v>0</v>
      </c>
      <c r="AG1657" s="187"/>
      <c r="AH1657" s="188"/>
    </row>
    <row r="1658" spans="2:34" ht="13.8" outlineLevel="1" x14ac:dyDescent="0.25">
      <c r="B1658" s="1"/>
      <c r="C1658" s="1"/>
      <c r="D1658" s="1"/>
      <c r="E1658" s="2"/>
      <c r="F1658" s="1"/>
      <c r="G1658" s="2"/>
      <c r="H1658" s="286"/>
      <c r="I1658" s="287"/>
      <c r="J1658" s="288" t="str">
        <f t="shared" si="204"/>
        <v/>
      </c>
      <c r="K1658" s="288">
        <f t="shared" si="205"/>
        <v>0</v>
      </c>
      <c r="L1658" s="303"/>
      <c r="M1658" s="304"/>
      <c r="N1658" s="303"/>
      <c r="O1658" s="286"/>
      <c r="P1658" s="305" t="str">
        <f t="shared" si="206"/>
        <v/>
      </c>
      <c r="Q1658" s="304"/>
      <c r="R1658" s="303"/>
      <c r="S1658" s="286"/>
      <c r="T1658" s="305" t="str">
        <f t="shared" si="207"/>
        <v/>
      </c>
      <c r="U1658" s="306" t="str">
        <f t="shared" si="203"/>
        <v/>
      </c>
      <c r="V1658" s="289"/>
      <c r="W1658" s="303"/>
      <c r="X1658" s="286"/>
      <c r="Y1658" s="305" t="str">
        <f>+IF(AND(W1658&gt;0,V1658&lt;&gt;'Data Validation (ROP used only)'!$A$25),SUM(W1658:X1658),"")</f>
        <v/>
      </c>
      <c r="Z1658" s="307">
        <f>IF(OR(V1658='Data Validation (ROP used only)'!$A$25,ISBLANK(W1658),ISERROR(W1658/$I1658)),0,W1658/$I1658)</f>
        <v>0</v>
      </c>
      <c r="AA1658" s="308"/>
      <c r="AB1658" s="309" t="str" cm="1">
        <f t="array" ref="AB1658">_xlfn.IFS(AA1658="","",AA1658/I1658&gt;=2,I1658*2,AA1658/I1658&lt;2,AA1658)</f>
        <v/>
      </c>
      <c r="AC1658" s="310" t="str">
        <f t="shared" si="208"/>
        <v/>
      </c>
      <c r="AD1658" s="286"/>
      <c r="AE1658" s="305" t="str">
        <f t="shared" si="209"/>
        <v/>
      </c>
      <c r="AF1658" s="311">
        <f t="shared" si="210"/>
        <v>0</v>
      </c>
      <c r="AG1658" s="187"/>
      <c r="AH1658" s="188"/>
    </row>
    <row r="1659" spans="2:34" ht="13.8" outlineLevel="1" x14ac:dyDescent="0.25">
      <c r="B1659" s="1"/>
      <c r="C1659" s="1"/>
      <c r="D1659" s="1"/>
      <c r="E1659" s="2"/>
      <c r="F1659" s="1"/>
      <c r="G1659" s="2"/>
      <c r="H1659" s="286"/>
      <c r="I1659" s="287"/>
      <c r="J1659" s="288" t="str">
        <f t="shared" si="204"/>
        <v/>
      </c>
      <c r="K1659" s="288">
        <f t="shared" si="205"/>
        <v>0</v>
      </c>
      <c r="L1659" s="303"/>
      <c r="M1659" s="304"/>
      <c r="N1659" s="303"/>
      <c r="O1659" s="286"/>
      <c r="P1659" s="305" t="str">
        <f t="shared" si="206"/>
        <v/>
      </c>
      <c r="Q1659" s="304"/>
      <c r="R1659" s="303"/>
      <c r="S1659" s="286"/>
      <c r="T1659" s="305" t="str">
        <f t="shared" si="207"/>
        <v/>
      </c>
      <c r="U1659" s="306" t="str">
        <f t="shared" si="203"/>
        <v/>
      </c>
      <c r="V1659" s="289"/>
      <c r="W1659" s="303"/>
      <c r="X1659" s="286"/>
      <c r="Y1659" s="305" t="str">
        <f>+IF(AND(W1659&gt;0,V1659&lt;&gt;'Data Validation (ROP used only)'!$A$25),SUM(W1659:X1659),"")</f>
        <v/>
      </c>
      <c r="Z1659" s="307">
        <f>IF(OR(V1659='Data Validation (ROP used only)'!$A$25,ISBLANK(W1659),ISERROR(W1659/$I1659)),0,W1659/$I1659)</f>
        <v>0</v>
      </c>
      <c r="AA1659" s="308"/>
      <c r="AB1659" s="309" t="str" cm="1">
        <f t="array" ref="AB1659">_xlfn.IFS(AA1659="","",AA1659/I1659&gt;=2,I1659*2,AA1659/I1659&lt;2,AA1659)</f>
        <v/>
      </c>
      <c r="AC1659" s="310" t="str">
        <f t="shared" si="208"/>
        <v/>
      </c>
      <c r="AD1659" s="286"/>
      <c r="AE1659" s="305" t="str">
        <f t="shared" si="209"/>
        <v/>
      </c>
      <c r="AF1659" s="311">
        <f t="shared" si="210"/>
        <v>0</v>
      </c>
      <c r="AG1659" s="187"/>
      <c r="AH1659" s="188"/>
    </row>
    <row r="1660" spans="2:34" ht="13.8" outlineLevel="1" x14ac:dyDescent="0.25">
      <c r="B1660" s="1"/>
      <c r="C1660" s="1"/>
      <c r="D1660" s="1"/>
      <c r="E1660" s="2"/>
      <c r="F1660" s="1"/>
      <c r="G1660" s="2"/>
      <c r="H1660" s="286"/>
      <c r="I1660" s="287"/>
      <c r="J1660" s="288" t="str">
        <f t="shared" si="204"/>
        <v/>
      </c>
      <c r="K1660" s="288">
        <f t="shared" si="205"/>
        <v>0</v>
      </c>
      <c r="L1660" s="303"/>
      <c r="M1660" s="304"/>
      <c r="N1660" s="303"/>
      <c r="O1660" s="286"/>
      <c r="P1660" s="305" t="str">
        <f t="shared" si="206"/>
        <v/>
      </c>
      <c r="Q1660" s="304"/>
      <c r="R1660" s="303"/>
      <c r="S1660" s="286"/>
      <c r="T1660" s="305" t="str">
        <f t="shared" si="207"/>
        <v/>
      </c>
      <c r="U1660" s="306" t="str">
        <f t="shared" si="203"/>
        <v/>
      </c>
      <c r="V1660" s="289"/>
      <c r="W1660" s="303"/>
      <c r="X1660" s="286"/>
      <c r="Y1660" s="305" t="str">
        <f>+IF(AND(W1660&gt;0,V1660&lt;&gt;'Data Validation (ROP used only)'!$A$25),SUM(W1660:X1660),"")</f>
        <v/>
      </c>
      <c r="Z1660" s="307">
        <f>IF(OR(V1660='Data Validation (ROP used only)'!$A$25,ISBLANK(W1660),ISERROR(W1660/$I1660)),0,W1660/$I1660)</f>
        <v>0</v>
      </c>
      <c r="AA1660" s="308"/>
      <c r="AB1660" s="309" t="str" cm="1">
        <f t="array" ref="AB1660">_xlfn.IFS(AA1660="","",AA1660/I1660&gt;=2,I1660*2,AA1660/I1660&lt;2,AA1660)</f>
        <v/>
      </c>
      <c r="AC1660" s="310" t="str">
        <f t="shared" si="208"/>
        <v/>
      </c>
      <c r="AD1660" s="286"/>
      <c r="AE1660" s="305" t="str">
        <f t="shared" si="209"/>
        <v/>
      </c>
      <c r="AF1660" s="311">
        <f t="shared" si="210"/>
        <v>0</v>
      </c>
      <c r="AG1660" s="187"/>
      <c r="AH1660" s="188"/>
    </row>
    <row r="1661" spans="2:34" ht="13.8" outlineLevel="1" x14ac:dyDescent="0.25">
      <c r="B1661" s="1"/>
      <c r="C1661" s="1"/>
      <c r="D1661" s="1"/>
      <c r="E1661" s="2"/>
      <c r="F1661" s="1"/>
      <c r="G1661" s="2"/>
      <c r="H1661" s="286"/>
      <c r="I1661" s="287"/>
      <c r="J1661" s="288" t="str">
        <f t="shared" si="204"/>
        <v/>
      </c>
      <c r="K1661" s="288">
        <f t="shared" si="205"/>
        <v>0</v>
      </c>
      <c r="L1661" s="303"/>
      <c r="M1661" s="304"/>
      <c r="N1661" s="303"/>
      <c r="O1661" s="286"/>
      <c r="P1661" s="305" t="str">
        <f t="shared" si="206"/>
        <v/>
      </c>
      <c r="Q1661" s="304"/>
      <c r="R1661" s="303"/>
      <c r="S1661" s="286"/>
      <c r="T1661" s="305" t="str">
        <f t="shared" si="207"/>
        <v/>
      </c>
      <c r="U1661" s="306" t="str">
        <f t="shared" si="203"/>
        <v/>
      </c>
      <c r="V1661" s="289"/>
      <c r="W1661" s="303"/>
      <c r="X1661" s="286"/>
      <c r="Y1661" s="305" t="str">
        <f>+IF(AND(W1661&gt;0,V1661&lt;&gt;'Data Validation (ROP used only)'!$A$25),SUM(W1661:X1661),"")</f>
        <v/>
      </c>
      <c r="Z1661" s="307">
        <f>IF(OR(V1661='Data Validation (ROP used only)'!$A$25,ISBLANK(W1661),ISERROR(W1661/$I1661)),0,W1661/$I1661)</f>
        <v>0</v>
      </c>
      <c r="AA1661" s="308"/>
      <c r="AB1661" s="309" t="str" cm="1">
        <f t="array" ref="AB1661">_xlfn.IFS(AA1661="","",AA1661/I1661&gt;=2,I1661*2,AA1661/I1661&lt;2,AA1661)</f>
        <v/>
      </c>
      <c r="AC1661" s="310" t="str">
        <f t="shared" si="208"/>
        <v/>
      </c>
      <c r="AD1661" s="286"/>
      <c r="AE1661" s="305" t="str">
        <f t="shared" si="209"/>
        <v/>
      </c>
      <c r="AF1661" s="311">
        <f t="shared" si="210"/>
        <v>0</v>
      </c>
      <c r="AG1661" s="187"/>
      <c r="AH1661" s="188"/>
    </row>
    <row r="1662" spans="2:34" ht="13.8" outlineLevel="1" x14ac:dyDescent="0.25">
      <c r="B1662" s="1"/>
      <c r="C1662" s="1"/>
      <c r="D1662" s="1"/>
      <c r="E1662" s="2"/>
      <c r="F1662" s="1"/>
      <c r="G1662" s="2"/>
      <c r="H1662" s="286"/>
      <c r="I1662" s="287"/>
      <c r="J1662" s="288" t="str">
        <f t="shared" si="204"/>
        <v/>
      </c>
      <c r="K1662" s="288">
        <f t="shared" si="205"/>
        <v>0</v>
      </c>
      <c r="L1662" s="303"/>
      <c r="M1662" s="304"/>
      <c r="N1662" s="303"/>
      <c r="O1662" s="286"/>
      <c r="P1662" s="305" t="str">
        <f t="shared" si="206"/>
        <v/>
      </c>
      <c r="Q1662" s="304"/>
      <c r="R1662" s="303"/>
      <c r="S1662" s="286"/>
      <c r="T1662" s="305" t="str">
        <f t="shared" si="207"/>
        <v/>
      </c>
      <c r="U1662" s="306" t="str">
        <f t="shared" si="203"/>
        <v/>
      </c>
      <c r="V1662" s="289"/>
      <c r="W1662" s="303"/>
      <c r="X1662" s="286"/>
      <c r="Y1662" s="305" t="str">
        <f>+IF(AND(W1662&gt;0,V1662&lt;&gt;'Data Validation (ROP used only)'!$A$25),SUM(W1662:X1662),"")</f>
        <v/>
      </c>
      <c r="Z1662" s="307">
        <f>IF(OR(V1662='Data Validation (ROP used only)'!$A$25,ISBLANK(W1662),ISERROR(W1662/$I1662)),0,W1662/$I1662)</f>
        <v>0</v>
      </c>
      <c r="AA1662" s="308"/>
      <c r="AB1662" s="309" t="str" cm="1">
        <f t="array" ref="AB1662">_xlfn.IFS(AA1662="","",AA1662/I1662&gt;=2,I1662*2,AA1662/I1662&lt;2,AA1662)</f>
        <v/>
      </c>
      <c r="AC1662" s="310" t="str">
        <f t="shared" si="208"/>
        <v/>
      </c>
      <c r="AD1662" s="286"/>
      <c r="AE1662" s="305" t="str">
        <f t="shared" si="209"/>
        <v/>
      </c>
      <c r="AF1662" s="311">
        <f t="shared" si="210"/>
        <v>0</v>
      </c>
      <c r="AG1662" s="187"/>
      <c r="AH1662" s="188"/>
    </row>
    <row r="1663" spans="2:34" ht="13.8" outlineLevel="1" x14ac:dyDescent="0.25">
      <c r="B1663" s="1"/>
      <c r="C1663" s="1"/>
      <c r="D1663" s="1"/>
      <c r="E1663" s="2"/>
      <c r="F1663" s="1"/>
      <c r="G1663" s="2"/>
      <c r="H1663" s="286"/>
      <c r="I1663" s="287"/>
      <c r="J1663" s="288" t="str">
        <f t="shared" si="204"/>
        <v/>
      </c>
      <c r="K1663" s="288">
        <f t="shared" si="205"/>
        <v>0</v>
      </c>
      <c r="L1663" s="303"/>
      <c r="M1663" s="304"/>
      <c r="N1663" s="303"/>
      <c r="O1663" s="286"/>
      <c r="P1663" s="305" t="str">
        <f t="shared" si="206"/>
        <v/>
      </c>
      <c r="Q1663" s="304"/>
      <c r="R1663" s="303"/>
      <c r="S1663" s="286"/>
      <c r="T1663" s="305" t="str">
        <f t="shared" si="207"/>
        <v/>
      </c>
      <c r="U1663" s="306" t="str">
        <f t="shared" si="203"/>
        <v/>
      </c>
      <c r="V1663" s="289"/>
      <c r="W1663" s="303"/>
      <c r="X1663" s="286"/>
      <c r="Y1663" s="305" t="str">
        <f>+IF(AND(W1663&gt;0,V1663&lt;&gt;'Data Validation (ROP used only)'!$A$25),SUM(W1663:X1663),"")</f>
        <v/>
      </c>
      <c r="Z1663" s="307">
        <f>IF(OR(V1663='Data Validation (ROP used only)'!$A$25,ISBLANK(W1663),ISERROR(W1663/$I1663)),0,W1663/$I1663)</f>
        <v>0</v>
      </c>
      <c r="AA1663" s="308"/>
      <c r="AB1663" s="309" t="str" cm="1">
        <f t="array" ref="AB1663">_xlfn.IFS(AA1663="","",AA1663/I1663&gt;=2,I1663*2,AA1663/I1663&lt;2,AA1663)</f>
        <v/>
      </c>
      <c r="AC1663" s="310" t="str">
        <f t="shared" si="208"/>
        <v/>
      </c>
      <c r="AD1663" s="286"/>
      <c r="AE1663" s="305" t="str">
        <f t="shared" si="209"/>
        <v/>
      </c>
      <c r="AF1663" s="311">
        <f t="shared" si="210"/>
        <v>0</v>
      </c>
      <c r="AG1663" s="187"/>
      <c r="AH1663" s="188"/>
    </row>
    <row r="1664" spans="2:34" ht="13.8" outlineLevel="1" x14ac:dyDescent="0.25">
      <c r="B1664" s="1"/>
      <c r="C1664" s="1"/>
      <c r="D1664" s="1"/>
      <c r="E1664" s="2"/>
      <c r="F1664" s="1"/>
      <c r="G1664" s="2"/>
      <c r="H1664" s="286"/>
      <c r="I1664" s="287"/>
      <c r="J1664" s="288" t="str">
        <f t="shared" si="204"/>
        <v/>
      </c>
      <c r="K1664" s="288">
        <f t="shared" si="205"/>
        <v>0</v>
      </c>
      <c r="L1664" s="303"/>
      <c r="M1664" s="304"/>
      <c r="N1664" s="303"/>
      <c r="O1664" s="286"/>
      <c r="P1664" s="305" t="str">
        <f t="shared" si="206"/>
        <v/>
      </c>
      <c r="Q1664" s="304"/>
      <c r="R1664" s="303"/>
      <c r="S1664" s="286"/>
      <c r="T1664" s="305" t="str">
        <f t="shared" si="207"/>
        <v/>
      </c>
      <c r="U1664" s="306" t="str">
        <f t="shared" si="203"/>
        <v/>
      </c>
      <c r="V1664" s="289"/>
      <c r="W1664" s="303"/>
      <c r="X1664" s="286"/>
      <c r="Y1664" s="305" t="str">
        <f>+IF(AND(W1664&gt;0,V1664&lt;&gt;'Data Validation (ROP used only)'!$A$25),SUM(W1664:X1664),"")</f>
        <v/>
      </c>
      <c r="Z1664" s="307">
        <f>IF(OR(V1664='Data Validation (ROP used only)'!$A$25,ISBLANK(W1664),ISERROR(W1664/$I1664)),0,W1664/$I1664)</f>
        <v>0</v>
      </c>
      <c r="AA1664" s="308"/>
      <c r="AB1664" s="309" t="str" cm="1">
        <f t="array" ref="AB1664">_xlfn.IFS(AA1664="","",AA1664/I1664&gt;=2,I1664*2,AA1664/I1664&lt;2,AA1664)</f>
        <v/>
      </c>
      <c r="AC1664" s="310" t="str">
        <f t="shared" si="208"/>
        <v/>
      </c>
      <c r="AD1664" s="286"/>
      <c r="AE1664" s="305" t="str">
        <f t="shared" si="209"/>
        <v/>
      </c>
      <c r="AF1664" s="311">
        <f t="shared" si="210"/>
        <v>0</v>
      </c>
      <c r="AG1664" s="187"/>
      <c r="AH1664" s="188"/>
    </row>
    <row r="1665" spans="2:34" ht="13.8" outlineLevel="1" x14ac:dyDescent="0.25">
      <c r="B1665" s="1"/>
      <c r="C1665" s="1"/>
      <c r="D1665" s="1"/>
      <c r="E1665" s="2"/>
      <c r="F1665" s="1"/>
      <c r="G1665" s="2"/>
      <c r="H1665" s="286"/>
      <c r="I1665" s="287"/>
      <c r="J1665" s="288" t="str">
        <f t="shared" si="204"/>
        <v/>
      </c>
      <c r="K1665" s="288">
        <f t="shared" si="205"/>
        <v>0</v>
      </c>
      <c r="L1665" s="303"/>
      <c r="M1665" s="304"/>
      <c r="N1665" s="303"/>
      <c r="O1665" s="286"/>
      <c r="P1665" s="305" t="str">
        <f t="shared" si="206"/>
        <v/>
      </c>
      <c r="Q1665" s="304"/>
      <c r="R1665" s="303"/>
      <c r="S1665" s="286"/>
      <c r="T1665" s="305" t="str">
        <f t="shared" si="207"/>
        <v/>
      </c>
      <c r="U1665" s="306" t="str">
        <f t="shared" si="203"/>
        <v/>
      </c>
      <c r="V1665" s="289"/>
      <c r="W1665" s="303"/>
      <c r="X1665" s="286"/>
      <c r="Y1665" s="305" t="str">
        <f>+IF(AND(W1665&gt;0,V1665&lt;&gt;'Data Validation (ROP used only)'!$A$25),SUM(W1665:X1665),"")</f>
        <v/>
      </c>
      <c r="Z1665" s="307">
        <f>IF(OR(V1665='Data Validation (ROP used only)'!$A$25,ISBLANK(W1665),ISERROR(W1665/$I1665)),0,W1665/$I1665)</f>
        <v>0</v>
      </c>
      <c r="AA1665" s="308"/>
      <c r="AB1665" s="309" t="str" cm="1">
        <f t="array" ref="AB1665">_xlfn.IFS(AA1665="","",AA1665/I1665&gt;=2,I1665*2,AA1665/I1665&lt;2,AA1665)</f>
        <v/>
      </c>
      <c r="AC1665" s="310" t="str">
        <f t="shared" si="208"/>
        <v/>
      </c>
      <c r="AD1665" s="286"/>
      <c r="AE1665" s="305" t="str">
        <f t="shared" si="209"/>
        <v/>
      </c>
      <c r="AF1665" s="311">
        <f t="shared" si="210"/>
        <v>0</v>
      </c>
      <c r="AG1665" s="187"/>
      <c r="AH1665" s="188"/>
    </row>
    <row r="1666" spans="2:34" ht="13.8" outlineLevel="1" x14ac:dyDescent="0.25">
      <c r="B1666" s="1"/>
      <c r="C1666" s="1"/>
      <c r="D1666" s="1"/>
      <c r="E1666" s="2"/>
      <c r="F1666" s="1"/>
      <c r="G1666" s="2"/>
      <c r="H1666" s="286"/>
      <c r="I1666" s="287"/>
      <c r="J1666" s="288" t="str">
        <f t="shared" si="204"/>
        <v/>
      </c>
      <c r="K1666" s="288">
        <f t="shared" si="205"/>
        <v>0</v>
      </c>
      <c r="L1666" s="303"/>
      <c r="M1666" s="304"/>
      <c r="N1666" s="303"/>
      <c r="O1666" s="286"/>
      <c r="P1666" s="305" t="str">
        <f t="shared" si="206"/>
        <v/>
      </c>
      <c r="Q1666" s="304"/>
      <c r="R1666" s="303"/>
      <c r="S1666" s="286"/>
      <c r="T1666" s="305" t="str">
        <f t="shared" si="207"/>
        <v/>
      </c>
      <c r="U1666" s="306" t="str">
        <f t="shared" si="203"/>
        <v/>
      </c>
      <c r="V1666" s="289"/>
      <c r="W1666" s="303"/>
      <c r="X1666" s="286"/>
      <c r="Y1666" s="305" t="str">
        <f>+IF(AND(W1666&gt;0,V1666&lt;&gt;'Data Validation (ROP used only)'!$A$25),SUM(W1666:X1666),"")</f>
        <v/>
      </c>
      <c r="Z1666" s="307">
        <f>IF(OR(V1666='Data Validation (ROP used only)'!$A$25,ISBLANK(W1666),ISERROR(W1666/$I1666)),0,W1666/$I1666)</f>
        <v>0</v>
      </c>
      <c r="AA1666" s="308"/>
      <c r="AB1666" s="309" t="str" cm="1">
        <f t="array" ref="AB1666">_xlfn.IFS(AA1666="","",AA1666/I1666&gt;=2,I1666*2,AA1666/I1666&lt;2,AA1666)</f>
        <v/>
      </c>
      <c r="AC1666" s="310" t="str">
        <f t="shared" si="208"/>
        <v/>
      </c>
      <c r="AD1666" s="286"/>
      <c r="AE1666" s="305" t="str">
        <f t="shared" si="209"/>
        <v/>
      </c>
      <c r="AF1666" s="311">
        <f t="shared" si="210"/>
        <v>0</v>
      </c>
      <c r="AG1666" s="187"/>
      <c r="AH1666" s="188"/>
    </row>
    <row r="1667" spans="2:34" ht="13.8" outlineLevel="1" x14ac:dyDescent="0.25">
      <c r="B1667" s="1"/>
      <c r="C1667" s="1"/>
      <c r="D1667" s="1"/>
      <c r="E1667" s="2"/>
      <c r="F1667" s="1"/>
      <c r="G1667" s="2"/>
      <c r="H1667" s="286"/>
      <c r="I1667" s="287"/>
      <c r="J1667" s="288" t="str">
        <f t="shared" si="204"/>
        <v/>
      </c>
      <c r="K1667" s="288">
        <f t="shared" si="205"/>
        <v>0</v>
      </c>
      <c r="L1667" s="303"/>
      <c r="M1667" s="304"/>
      <c r="N1667" s="303"/>
      <c r="O1667" s="286"/>
      <c r="P1667" s="305" t="str">
        <f t="shared" si="206"/>
        <v/>
      </c>
      <c r="Q1667" s="304"/>
      <c r="R1667" s="303"/>
      <c r="S1667" s="286"/>
      <c r="T1667" s="305" t="str">
        <f t="shared" si="207"/>
        <v/>
      </c>
      <c r="U1667" s="306" t="str">
        <f t="shared" si="203"/>
        <v/>
      </c>
      <c r="V1667" s="289"/>
      <c r="W1667" s="303"/>
      <c r="X1667" s="286"/>
      <c r="Y1667" s="305" t="str">
        <f>+IF(AND(W1667&gt;0,V1667&lt;&gt;'Data Validation (ROP used only)'!$A$25),SUM(W1667:X1667),"")</f>
        <v/>
      </c>
      <c r="Z1667" s="307">
        <f>IF(OR(V1667='Data Validation (ROP used only)'!$A$25,ISBLANK(W1667),ISERROR(W1667/$I1667)),0,W1667/$I1667)</f>
        <v>0</v>
      </c>
      <c r="AA1667" s="308"/>
      <c r="AB1667" s="309" t="str" cm="1">
        <f t="array" ref="AB1667">_xlfn.IFS(AA1667="","",AA1667/I1667&gt;=2,I1667*2,AA1667/I1667&lt;2,AA1667)</f>
        <v/>
      </c>
      <c r="AC1667" s="310" t="str">
        <f t="shared" si="208"/>
        <v/>
      </c>
      <c r="AD1667" s="286"/>
      <c r="AE1667" s="305" t="str">
        <f t="shared" si="209"/>
        <v/>
      </c>
      <c r="AF1667" s="311">
        <f t="shared" si="210"/>
        <v>0</v>
      </c>
      <c r="AG1667" s="187"/>
      <c r="AH1667" s="188"/>
    </row>
    <row r="1668" spans="2:34" ht="13.8" outlineLevel="1" x14ac:dyDescent="0.25">
      <c r="B1668" s="1"/>
      <c r="C1668" s="1"/>
      <c r="D1668" s="1"/>
      <c r="E1668" s="2"/>
      <c r="F1668" s="1"/>
      <c r="G1668" s="2"/>
      <c r="H1668" s="286"/>
      <c r="I1668" s="287"/>
      <c r="J1668" s="288" t="str">
        <f t="shared" si="204"/>
        <v/>
      </c>
      <c r="K1668" s="288">
        <f t="shared" si="205"/>
        <v>0</v>
      </c>
      <c r="L1668" s="303"/>
      <c r="M1668" s="304"/>
      <c r="N1668" s="303"/>
      <c r="O1668" s="286"/>
      <c r="P1668" s="305" t="str">
        <f t="shared" si="206"/>
        <v/>
      </c>
      <c r="Q1668" s="304"/>
      <c r="R1668" s="303"/>
      <c r="S1668" s="286"/>
      <c r="T1668" s="305" t="str">
        <f t="shared" si="207"/>
        <v/>
      </c>
      <c r="U1668" s="306" t="str">
        <f t="shared" si="203"/>
        <v/>
      </c>
      <c r="V1668" s="289"/>
      <c r="W1668" s="303"/>
      <c r="X1668" s="286"/>
      <c r="Y1668" s="305" t="str">
        <f>+IF(AND(W1668&gt;0,V1668&lt;&gt;'Data Validation (ROP used only)'!$A$25),SUM(W1668:X1668),"")</f>
        <v/>
      </c>
      <c r="Z1668" s="307">
        <f>IF(OR(V1668='Data Validation (ROP used only)'!$A$25,ISBLANK(W1668),ISERROR(W1668/$I1668)),0,W1668/$I1668)</f>
        <v>0</v>
      </c>
      <c r="AA1668" s="308"/>
      <c r="AB1668" s="309" t="str" cm="1">
        <f t="array" ref="AB1668">_xlfn.IFS(AA1668="","",AA1668/I1668&gt;=2,I1668*2,AA1668/I1668&lt;2,AA1668)</f>
        <v/>
      </c>
      <c r="AC1668" s="310" t="str">
        <f t="shared" si="208"/>
        <v/>
      </c>
      <c r="AD1668" s="286"/>
      <c r="AE1668" s="305" t="str">
        <f t="shared" si="209"/>
        <v/>
      </c>
      <c r="AF1668" s="311">
        <f t="shared" si="210"/>
        <v>0</v>
      </c>
      <c r="AG1668" s="187"/>
      <c r="AH1668" s="188"/>
    </row>
    <row r="1669" spans="2:34" ht="13.8" outlineLevel="1" x14ac:dyDescent="0.25">
      <c r="B1669" s="1"/>
      <c r="C1669" s="1"/>
      <c r="D1669" s="1"/>
      <c r="E1669" s="2"/>
      <c r="F1669" s="1"/>
      <c r="G1669" s="2"/>
      <c r="H1669" s="286"/>
      <c r="I1669" s="287"/>
      <c r="J1669" s="288" t="str">
        <f t="shared" si="204"/>
        <v/>
      </c>
      <c r="K1669" s="288">
        <f t="shared" si="205"/>
        <v>0</v>
      </c>
      <c r="L1669" s="303"/>
      <c r="M1669" s="304"/>
      <c r="N1669" s="303"/>
      <c r="O1669" s="286"/>
      <c r="P1669" s="305" t="str">
        <f t="shared" si="206"/>
        <v/>
      </c>
      <c r="Q1669" s="304"/>
      <c r="R1669" s="303"/>
      <c r="S1669" s="286"/>
      <c r="T1669" s="305" t="str">
        <f t="shared" si="207"/>
        <v/>
      </c>
      <c r="U1669" s="306" t="str">
        <f t="shared" si="203"/>
        <v/>
      </c>
      <c r="V1669" s="289"/>
      <c r="W1669" s="303"/>
      <c r="X1669" s="286"/>
      <c r="Y1669" s="305" t="str">
        <f>+IF(AND(W1669&gt;0,V1669&lt;&gt;'Data Validation (ROP used only)'!$A$25),SUM(W1669:X1669),"")</f>
        <v/>
      </c>
      <c r="Z1669" s="307">
        <f>IF(OR(V1669='Data Validation (ROP used only)'!$A$25,ISBLANK(W1669),ISERROR(W1669/$I1669)),0,W1669/$I1669)</f>
        <v>0</v>
      </c>
      <c r="AA1669" s="308"/>
      <c r="AB1669" s="309" t="str" cm="1">
        <f t="array" ref="AB1669">_xlfn.IFS(AA1669="","",AA1669/I1669&gt;=2,I1669*2,AA1669/I1669&lt;2,AA1669)</f>
        <v/>
      </c>
      <c r="AC1669" s="310" t="str">
        <f t="shared" si="208"/>
        <v/>
      </c>
      <c r="AD1669" s="286"/>
      <c r="AE1669" s="305" t="str">
        <f t="shared" si="209"/>
        <v/>
      </c>
      <c r="AF1669" s="311">
        <f t="shared" si="210"/>
        <v>0</v>
      </c>
      <c r="AG1669" s="187"/>
      <c r="AH1669" s="188"/>
    </row>
    <row r="1670" spans="2:34" ht="13.8" outlineLevel="1" x14ac:dyDescent="0.25">
      <c r="B1670" s="1"/>
      <c r="C1670" s="1"/>
      <c r="D1670" s="1"/>
      <c r="E1670" s="2"/>
      <c r="F1670" s="1"/>
      <c r="G1670" s="2"/>
      <c r="H1670" s="286"/>
      <c r="I1670" s="287"/>
      <c r="J1670" s="288" t="str">
        <f t="shared" si="204"/>
        <v/>
      </c>
      <c r="K1670" s="288">
        <f t="shared" si="205"/>
        <v>0</v>
      </c>
      <c r="L1670" s="303"/>
      <c r="M1670" s="304"/>
      <c r="N1670" s="303"/>
      <c r="O1670" s="286"/>
      <c r="P1670" s="305" t="str">
        <f t="shared" si="206"/>
        <v/>
      </c>
      <c r="Q1670" s="304"/>
      <c r="R1670" s="303"/>
      <c r="S1670" s="286"/>
      <c r="T1670" s="305" t="str">
        <f t="shared" si="207"/>
        <v/>
      </c>
      <c r="U1670" s="306" t="str">
        <f t="shared" si="203"/>
        <v/>
      </c>
      <c r="V1670" s="289"/>
      <c r="W1670" s="303"/>
      <c r="X1670" s="286"/>
      <c r="Y1670" s="305" t="str">
        <f>+IF(AND(W1670&gt;0,V1670&lt;&gt;'Data Validation (ROP used only)'!$A$25),SUM(W1670:X1670),"")</f>
        <v/>
      </c>
      <c r="Z1670" s="307">
        <f>IF(OR(V1670='Data Validation (ROP used only)'!$A$25,ISBLANK(W1670),ISERROR(W1670/$I1670)),0,W1670/$I1670)</f>
        <v>0</v>
      </c>
      <c r="AA1670" s="308"/>
      <c r="AB1670" s="309" t="str" cm="1">
        <f t="array" ref="AB1670">_xlfn.IFS(AA1670="","",AA1670/I1670&gt;=2,I1670*2,AA1670/I1670&lt;2,AA1670)</f>
        <v/>
      </c>
      <c r="AC1670" s="310" t="str">
        <f t="shared" si="208"/>
        <v/>
      </c>
      <c r="AD1670" s="286"/>
      <c r="AE1670" s="305" t="str">
        <f t="shared" si="209"/>
        <v/>
      </c>
      <c r="AF1670" s="311">
        <f t="shared" si="210"/>
        <v>0</v>
      </c>
      <c r="AG1670" s="187"/>
      <c r="AH1670" s="188"/>
    </row>
    <row r="1671" spans="2:34" ht="13.8" outlineLevel="1" x14ac:dyDescent="0.25">
      <c r="B1671" s="1"/>
      <c r="C1671" s="1"/>
      <c r="D1671" s="1"/>
      <c r="E1671" s="2"/>
      <c r="F1671" s="1"/>
      <c r="G1671" s="2"/>
      <c r="H1671" s="286"/>
      <c r="I1671" s="287"/>
      <c r="J1671" s="288" t="str">
        <f t="shared" si="204"/>
        <v/>
      </c>
      <c r="K1671" s="288">
        <f t="shared" si="205"/>
        <v>0</v>
      </c>
      <c r="L1671" s="303"/>
      <c r="M1671" s="304"/>
      <c r="N1671" s="303"/>
      <c r="O1671" s="286"/>
      <c r="P1671" s="305" t="str">
        <f t="shared" si="206"/>
        <v/>
      </c>
      <c r="Q1671" s="304"/>
      <c r="R1671" s="303"/>
      <c r="S1671" s="286"/>
      <c r="T1671" s="305" t="str">
        <f t="shared" si="207"/>
        <v/>
      </c>
      <c r="U1671" s="306" t="str">
        <f t="shared" si="203"/>
        <v/>
      </c>
      <c r="V1671" s="289"/>
      <c r="W1671" s="303"/>
      <c r="X1671" s="286"/>
      <c r="Y1671" s="305" t="str">
        <f>+IF(AND(W1671&gt;0,V1671&lt;&gt;'Data Validation (ROP used only)'!$A$25),SUM(W1671:X1671),"")</f>
        <v/>
      </c>
      <c r="Z1671" s="307">
        <f>IF(OR(V1671='Data Validation (ROP used only)'!$A$25,ISBLANK(W1671),ISERROR(W1671/$I1671)),0,W1671/$I1671)</f>
        <v>0</v>
      </c>
      <c r="AA1671" s="308"/>
      <c r="AB1671" s="309" t="str" cm="1">
        <f t="array" ref="AB1671">_xlfn.IFS(AA1671="","",AA1671/I1671&gt;=2,I1671*2,AA1671/I1671&lt;2,AA1671)</f>
        <v/>
      </c>
      <c r="AC1671" s="310" t="str">
        <f t="shared" si="208"/>
        <v/>
      </c>
      <c r="AD1671" s="286"/>
      <c r="AE1671" s="305" t="str">
        <f t="shared" si="209"/>
        <v/>
      </c>
      <c r="AF1671" s="311">
        <f t="shared" si="210"/>
        <v>0</v>
      </c>
      <c r="AG1671" s="187"/>
      <c r="AH1671" s="188"/>
    </row>
    <row r="1672" spans="2:34" ht="13.8" outlineLevel="1" x14ac:dyDescent="0.25">
      <c r="B1672" s="1"/>
      <c r="C1672" s="1"/>
      <c r="D1672" s="1"/>
      <c r="E1672" s="2"/>
      <c r="F1672" s="1"/>
      <c r="G1672" s="2"/>
      <c r="H1672" s="286"/>
      <c r="I1672" s="287"/>
      <c r="J1672" s="288" t="str">
        <f t="shared" si="204"/>
        <v/>
      </c>
      <c r="K1672" s="288">
        <f t="shared" si="205"/>
        <v>0</v>
      </c>
      <c r="L1672" s="303"/>
      <c r="M1672" s="304"/>
      <c r="N1672" s="303"/>
      <c r="O1672" s="286"/>
      <c r="P1672" s="305" t="str">
        <f t="shared" si="206"/>
        <v/>
      </c>
      <c r="Q1672" s="304"/>
      <c r="R1672" s="303"/>
      <c r="S1672" s="286"/>
      <c r="T1672" s="305" t="str">
        <f t="shared" si="207"/>
        <v/>
      </c>
      <c r="U1672" s="306" t="str">
        <f t="shared" si="203"/>
        <v/>
      </c>
      <c r="V1672" s="289"/>
      <c r="W1672" s="303"/>
      <c r="X1672" s="286"/>
      <c r="Y1672" s="305" t="str">
        <f>+IF(AND(W1672&gt;0,V1672&lt;&gt;'Data Validation (ROP used only)'!$A$25),SUM(W1672:X1672),"")</f>
        <v/>
      </c>
      <c r="Z1672" s="307">
        <f>IF(OR(V1672='Data Validation (ROP used only)'!$A$25,ISBLANK(W1672),ISERROR(W1672/$I1672)),0,W1672/$I1672)</f>
        <v>0</v>
      </c>
      <c r="AA1672" s="308"/>
      <c r="AB1672" s="309" t="str" cm="1">
        <f t="array" ref="AB1672">_xlfn.IFS(AA1672="","",AA1672/I1672&gt;=2,I1672*2,AA1672/I1672&lt;2,AA1672)</f>
        <v/>
      </c>
      <c r="AC1672" s="310" t="str">
        <f t="shared" si="208"/>
        <v/>
      </c>
      <c r="AD1672" s="286"/>
      <c r="AE1672" s="305" t="str">
        <f t="shared" si="209"/>
        <v/>
      </c>
      <c r="AF1672" s="311">
        <f t="shared" si="210"/>
        <v>0</v>
      </c>
      <c r="AG1672" s="187"/>
      <c r="AH1672" s="188"/>
    </row>
    <row r="1673" spans="2:34" ht="13.8" outlineLevel="1" x14ac:dyDescent="0.25">
      <c r="B1673" s="1"/>
      <c r="C1673" s="1"/>
      <c r="D1673" s="1"/>
      <c r="E1673" s="2"/>
      <c r="F1673" s="1"/>
      <c r="G1673" s="2"/>
      <c r="H1673" s="286"/>
      <c r="I1673" s="287"/>
      <c r="J1673" s="288" t="str">
        <f t="shared" si="204"/>
        <v/>
      </c>
      <c r="K1673" s="288">
        <f t="shared" si="205"/>
        <v>0</v>
      </c>
      <c r="L1673" s="303"/>
      <c r="M1673" s="304"/>
      <c r="N1673" s="303"/>
      <c r="O1673" s="286"/>
      <c r="P1673" s="305" t="str">
        <f t="shared" si="206"/>
        <v/>
      </c>
      <c r="Q1673" s="304"/>
      <c r="R1673" s="303"/>
      <c r="S1673" s="286"/>
      <c r="T1673" s="305" t="str">
        <f t="shared" si="207"/>
        <v/>
      </c>
      <c r="U1673" s="306" t="str">
        <f t="shared" si="203"/>
        <v/>
      </c>
      <c r="V1673" s="289"/>
      <c r="W1673" s="303"/>
      <c r="X1673" s="286"/>
      <c r="Y1673" s="305" t="str">
        <f>+IF(AND(W1673&gt;0,V1673&lt;&gt;'Data Validation (ROP used only)'!$A$25),SUM(W1673:X1673),"")</f>
        <v/>
      </c>
      <c r="Z1673" s="307">
        <f>IF(OR(V1673='Data Validation (ROP used only)'!$A$25,ISBLANK(W1673),ISERROR(W1673/$I1673)),0,W1673/$I1673)</f>
        <v>0</v>
      </c>
      <c r="AA1673" s="308"/>
      <c r="AB1673" s="309" t="str" cm="1">
        <f t="array" ref="AB1673">_xlfn.IFS(AA1673="","",AA1673/I1673&gt;=2,I1673*2,AA1673/I1673&lt;2,AA1673)</f>
        <v/>
      </c>
      <c r="AC1673" s="310" t="str">
        <f t="shared" si="208"/>
        <v/>
      </c>
      <c r="AD1673" s="286"/>
      <c r="AE1673" s="305" t="str">
        <f t="shared" si="209"/>
        <v/>
      </c>
      <c r="AF1673" s="311">
        <f t="shared" si="210"/>
        <v>0</v>
      </c>
      <c r="AG1673" s="187"/>
      <c r="AH1673" s="188"/>
    </row>
    <row r="1674" spans="2:34" ht="13.8" outlineLevel="1" x14ac:dyDescent="0.25">
      <c r="B1674" s="1"/>
      <c r="C1674" s="1"/>
      <c r="D1674" s="1"/>
      <c r="E1674" s="2"/>
      <c r="F1674" s="1"/>
      <c r="G1674" s="2"/>
      <c r="H1674" s="286"/>
      <c r="I1674" s="287"/>
      <c r="J1674" s="288" t="str">
        <f t="shared" si="204"/>
        <v/>
      </c>
      <c r="K1674" s="288">
        <f t="shared" si="205"/>
        <v>0</v>
      </c>
      <c r="L1674" s="303"/>
      <c r="M1674" s="304"/>
      <c r="N1674" s="303"/>
      <c r="O1674" s="286"/>
      <c r="P1674" s="305" t="str">
        <f t="shared" si="206"/>
        <v/>
      </c>
      <c r="Q1674" s="304"/>
      <c r="R1674" s="303"/>
      <c r="S1674" s="286"/>
      <c r="T1674" s="305" t="str">
        <f t="shared" si="207"/>
        <v/>
      </c>
      <c r="U1674" s="306" t="str">
        <f t="shared" ref="U1674:U1737" si="211">IF(ISERROR(R1674/$I1674),"",R1674/$I1674)</f>
        <v/>
      </c>
      <c r="V1674" s="289"/>
      <c r="W1674" s="303"/>
      <c r="X1674" s="286"/>
      <c r="Y1674" s="305" t="str">
        <f>+IF(AND(W1674&gt;0,V1674&lt;&gt;'Data Validation (ROP used only)'!$A$25),SUM(W1674:X1674),"")</f>
        <v/>
      </c>
      <c r="Z1674" s="307">
        <f>IF(OR(V1674='Data Validation (ROP used only)'!$A$25,ISBLANK(W1674),ISERROR(W1674/$I1674)),0,W1674/$I1674)</f>
        <v>0</v>
      </c>
      <c r="AA1674" s="308"/>
      <c r="AB1674" s="309" t="str" cm="1">
        <f t="array" ref="AB1674">_xlfn.IFS(AA1674="","",AA1674/I1674&gt;=2,I1674*2,AA1674/I1674&lt;2,AA1674)</f>
        <v/>
      </c>
      <c r="AC1674" s="310" t="str">
        <f t="shared" si="208"/>
        <v/>
      </c>
      <c r="AD1674" s="286"/>
      <c r="AE1674" s="305" t="str">
        <f t="shared" si="209"/>
        <v/>
      </c>
      <c r="AF1674" s="311">
        <f t="shared" si="210"/>
        <v>0</v>
      </c>
      <c r="AG1674" s="187"/>
      <c r="AH1674" s="188"/>
    </row>
    <row r="1675" spans="2:34" ht="13.8" outlineLevel="1" x14ac:dyDescent="0.25">
      <c r="B1675" s="1"/>
      <c r="C1675" s="1"/>
      <c r="D1675" s="1"/>
      <c r="E1675" s="2"/>
      <c r="F1675" s="1"/>
      <c r="G1675" s="2"/>
      <c r="H1675" s="286"/>
      <c r="I1675" s="287"/>
      <c r="J1675" s="288" t="str">
        <f t="shared" ref="J1675:J1738" si="212">IF(ISERROR(H1675/C1675),"",H1675/C1675)</f>
        <v/>
      </c>
      <c r="K1675" s="288">
        <f t="shared" ref="K1675:K1738" si="213">IF(ISERROR(I1675/1754.5),"",I1675/1754.5)</f>
        <v>0</v>
      </c>
      <c r="L1675" s="303"/>
      <c r="M1675" s="304"/>
      <c r="N1675" s="303"/>
      <c r="O1675" s="286"/>
      <c r="P1675" s="305" t="str">
        <f t="shared" ref="P1675:P1738" si="214">+IF(N1675+O1675&gt;0,+N1675+O1675,"")</f>
        <v/>
      </c>
      <c r="Q1675" s="304"/>
      <c r="R1675" s="303"/>
      <c r="S1675" s="286"/>
      <c r="T1675" s="305" t="str">
        <f t="shared" ref="T1675:T1738" si="215">+IF((R1675+S1675)&gt;0,+R1675+S1675,"")</f>
        <v/>
      </c>
      <c r="U1675" s="306" t="str">
        <f t="shared" si="211"/>
        <v/>
      </c>
      <c r="V1675" s="289"/>
      <c r="W1675" s="303"/>
      <c r="X1675" s="286"/>
      <c r="Y1675" s="305" t="str">
        <f>+IF(AND(W1675&gt;0,V1675&lt;&gt;'Data Validation (ROP used only)'!$A$25),SUM(W1675:X1675),"")</f>
        <v/>
      </c>
      <c r="Z1675" s="307">
        <f>IF(OR(V1675='Data Validation (ROP used only)'!$A$25,ISBLANK(W1675),ISERROR(W1675/$I1675)),0,W1675/$I1675)</f>
        <v>0</v>
      </c>
      <c r="AA1675" s="308"/>
      <c r="AB1675" s="309" t="str" cm="1">
        <f t="array" ref="AB1675">_xlfn.IFS(AA1675="","",AA1675/I1675&gt;=2,I1675*2,AA1675/I1675&lt;2,AA1675)</f>
        <v/>
      </c>
      <c r="AC1675" s="310" t="str">
        <f t="shared" ref="AC1675:AC1738" si="216">IF(ISBLANK(AA1675),"",AA1675-AB1675)</f>
        <v/>
      </c>
      <c r="AD1675" s="286"/>
      <c r="AE1675" s="305" t="str">
        <f t="shared" ref="AE1675:AE1738" si="217">IF(AA1675=0,"",AA1675+AD1675)</f>
        <v/>
      </c>
      <c r="AF1675" s="311">
        <f t="shared" ref="AF1675:AF1738" si="218">IF(ISERROR(AA1675/$I1675),0,AA1675/$I1675)</f>
        <v>0</v>
      </c>
      <c r="AG1675" s="187"/>
      <c r="AH1675" s="188"/>
    </row>
    <row r="1676" spans="2:34" ht="13.8" outlineLevel="1" x14ac:dyDescent="0.25">
      <c r="B1676" s="1"/>
      <c r="C1676" s="1"/>
      <c r="D1676" s="1"/>
      <c r="E1676" s="2"/>
      <c r="F1676" s="1"/>
      <c r="G1676" s="2"/>
      <c r="H1676" s="286"/>
      <c r="I1676" s="287"/>
      <c r="J1676" s="288" t="str">
        <f t="shared" si="212"/>
        <v/>
      </c>
      <c r="K1676" s="288">
        <f t="shared" si="213"/>
        <v>0</v>
      </c>
      <c r="L1676" s="303"/>
      <c r="M1676" s="304"/>
      <c r="N1676" s="303"/>
      <c r="O1676" s="286"/>
      <c r="P1676" s="305" t="str">
        <f t="shared" si="214"/>
        <v/>
      </c>
      <c r="Q1676" s="304"/>
      <c r="R1676" s="303"/>
      <c r="S1676" s="286"/>
      <c r="T1676" s="305" t="str">
        <f t="shared" si="215"/>
        <v/>
      </c>
      <c r="U1676" s="306" t="str">
        <f t="shared" si="211"/>
        <v/>
      </c>
      <c r="V1676" s="289"/>
      <c r="W1676" s="303"/>
      <c r="X1676" s="286"/>
      <c r="Y1676" s="305" t="str">
        <f>+IF(AND(W1676&gt;0,V1676&lt;&gt;'Data Validation (ROP used only)'!$A$25),SUM(W1676:X1676),"")</f>
        <v/>
      </c>
      <c r="Z1676" s="307">
        <f>IF(OR(V1676='Data Validation (ROP used only)'!$A$25,ISBLANK(W1676),ISERROR(W1676/$I1676)),0,W1676/$I1676)</f>
        <v>0</v>
      </c>
      <c r="AA1676" s="308"/>
      <c r="AB1676" s="309" t="str" cm="1">
        <f t="array" ref="AB1676">_xlfn.IFS(AA1676="","",AA1676/I1676&gt;=2,I1676*2,AA1676/I1676&lt;2,AA1676)</f>
        <v/>
      </c>
      <c r="AC1676" s="310" t="str">
        <f t="shared" si="216"/>
        <v/>
      </c>
      <c r="AD1676" s="286"/>
      <c r="AE1676" s="305" t="str">
        <f t="shared" si="217"/>
        <v/>
      </c>
      <c r="AF1676" s="311">
        <f t="shared" si="218"/>
        <v>0</v>
      </c>
      <c r="AG1676" s="187"/>
      <c r="AH1676" s="188"/>
    </row>
    <row r="1677" spans="2:34" ht="13.8" outlineLevel="1" x14ac:dyDescent="0.25">
      <c r="B1677" s="1"/>
      <c r="C1677" s="1"/>
      <c r="D1677" s="1"/>
      <c r="E1677" s="2"/>
      <c r="F1677" s="1"/>
      <c r="G1677" s="2"/>
      <c r="H1677" s="286"/>
      <c r="I1677" s="287"/>
      <c r="J1677" s="288" t="str">
        <f t="shared" si="212"/>
        <v/>
      </c>
      <c r="K1677" s="288">
        <f t="shared" si="213"/>
        <v>0</v>
      </c>
      <c r="L1677" s="303"/>
      <c r="M1677" s="304"/>
      <c r="N1677" s="303"/>
      <c r="O1677" s="286"/>
      <c r="P1677" s="305" t="str">
        <f t="shared" si="214"/>
        <v/>
      </c>
      <c r="Q1677" s="304"/>
      <c r="R1677" s="303"/>
      <c r="S1677" s="286"/>
      <c r="T1677" s="305" t="str">
        <f t="shared" si="215"/>
        <v/>
      </c>
      <c r="U1677" s="306" t="str">
        <f t="shared" si="211"/>
        <v/>
      </c>
      <c r="V1677" s="289"/>
      <c r="W1677" s="303"/>
      <c r="X1677" s="286"/>
      <c r="Y1677" s="305" t="str">
        <f>+IF(AND(W1677&gt;0,V1677&lt;&gt;'Data Validation (ROP used only)'!$A$25),SUM(W1677:X1677),"")</f>
        <v/>
      </c>
      <c r="Z1677" s="307">
        <f>IF(OR(V1677='Data Validation (ROP used only)'!$A$25,ISBLANK(W1677),ISERROR(W1677/$I1677)),0,W1677/$I1677)</f>
        <v>0</v>
      </c>
      <c r="AA1677" s="308"/>
      <c r="AB1677" s="309" t="str" cm="1">
        <f t="array" ref="AB1677">_xlfn.IFS(AA1677="","",AA1677/I1677&gt;=2,I1677*2,AA1677/I1677&lt;2,AA1677)</f>
        <v/>
      </c>
      <c r="AC1677" s="310" t="str">
        <f t="shared" si="216"/>
        <v/>
      </c>
      <c r="AD1677" s="286"/>
      <c r="AE1677" s="305" t="str">
        <f t="shared" si="217"/>
        <v/>
      </c>
      <c r="AF1677" s="311">
        <f t="shared" si="218"/>
        <v>0</v>
      </c>
      <c r="AG1677" s="187"/>
      <c r="AH1677" s="188"/>
    </row>
    <row r="1678" spans="2:34" ht="13.8" outlineLevel="1" x14ac:dyDescent="0.25">
      <c r="B1678" s="1"/>
      <c r="C1678" s="1"/>
      <c r="D1678" s="1"/>
      <c r="E1678" s="2"/>
      <c r="F1678" s="1"/>
      <c r="G1678" s="2"/>
      <c r="H1678" s="286"/>
      <c r="I1678" s="287"/>
      <c r="J1678" s="288" t="str">
        <f t="shared" si="212"/>
        <v/>
      </c>
      <c r="K1678" s="288">
        <f t="shared" si="213"/>
        <v>0</v>
      </c>
      <c r="L1678" s="303"/>
      <c r="M1678" s="304"/>
      <c r="N1678" s="303"/>
      <c r="O1678" s="286"/>
      <c r="P1678" s="305" t="str">
        <f t="shared" si="214"/>
        <v/>
      </c>
      <c r="Q1678" s="304"/>
      <c r="R1678" s="303"/>
      <c r="S1678" s="286"/>
      <c r="T1678" s="305" t="str">
        <f t="shared" si="215"/>
        <v/>
      </c>
      <c r="U1678" s="306" t="str">
        <f t="shared" si="211"/>
        <v/>
      </c>
      <c r="V1678" s="289"/>
      <c r="W1678" s="303"/>
      <c r="X1678" s="286"/>
      <c r="Y1678" s="305" t="str">
        <f>+IF(AND(W1678&gt;0,V1678&lt;&gt;'Data Validation (ROP used only)'!$A$25),SUM(W1678:X1678),"")</f>
        <v/>
      </c>
      <c r="Z1678" s="307">
        <f>IF(OR(V1678='Data Validation (ROP used only)'!$A$25,ISBLANK(W1678),ISERROR(W1678/$I1678)),0,W1678/$I1678)</f>
        <v>0</v>
      </c>
      <c r="AA1678" s="308"/>
      <c r="AB1678" s="309" t="str" cm="1">
        <f t="array" ref="AB1678">_xlfn.IFS(AA1678="","",AA1678/I1678&gt;=2,I1678*2,AA1678/I1678&lt;2,AA1678)</f>
        <v/>
      </c>
      <c r="AC1678" s="310" t="str">
        <f t="shared" si="216"/>
        <v/>
      </c>
      <c r="AD1678" s="286"/>
      <c r="AE1678" s="305" t="str">
        <f t="shared" si="217"/>
        <v/>
      </c>
      <c r="AF1678" s="311">
        <f t="shared" si="218"/>
        <v>0</v>
      </c>
      <c r="AG1678" s="187"/>
      <c r="AH1678" s="188"/>
    </row>
    <row r="1679" spans="2:34" ht="13.8" outlineLevel="1" x14ac:dyDescent="0.25">
      <c r="B1679" s="1"/>
      <c r="C1679" s="1"/>
      <c r="D1679" s="1"/>
      <c r="E1679" s="2"/>
      <c r="F1679" s="1"/>
      <c r="G1679" s="2"/>
      <c r="H1679" s="286"/>
      <c r="I1679" s="287"/>
      <c r="J1679" s="288" t="str">
        <f t="shared" si="212"/>
        <v/>
      </c>
      <c r="K1679" s="288">
        <f t="shared" si="213"/>
        <v>0</v>
      </c>
      <c r="L1679" s="303"/>
      <c r="M1679" s="304"/>
      <c r="N1679" s="303"/>
      <c r="O1679" s="286"/>
      <c r="P1679" s="305" t="str">
        <f t="shared" si="214"/>
        <v/>
      </c>
      <c r="Q1679" s="304"/>
      <c r="R1679" s="303"/>
      <c r="S1679" s="286"/>
      <c r="T1679" s="305" t="str">
        <f t="shared" si="215"/>
        <v/>
      </c>
      <c r="U1679" s="306" t="str">
        <f t="shared" si="211"/>
        <v/>
      </c>
      <c r="V1679" s="289"/>
      <c r="W1679" s="303"/>
      <c r="X1679" s="286"/>
      <c r="Y1679" s="305" t="str">
        <f>+IF(AND(W1679&gt;0,V1679&lt;&gt;'Data Validation (ROP used only)'!$A$25),SUM(W1679:X1679),"")</f>
        <v/>
      </c>
      <c r="Z1679" s="307">
        <f>IF(OR(V1679='Data Validation (ROP used only)'!$A$25,ISBLANK(W1679),ISERROR(W1679/$I1679)),0,W1679/$I1679)</f>
        <v>0</v>
      </c>
      <c r="AA1679" s="308"/>
      <c r="AB1679" s="309" t="str" cm="1">
        <f t="array" ref="AB1679">_xlfn.IFS(AA1679="","",AA1679/I1679&gt;=2,I1679*2,AA1679/I1679&lt;2,AA1679)</f>
        <v/>
      </c>
      <c r="AC1679" s="310" t="str">
        <f t="shared" si="216"/>
        <v/>
      </c>
      <c r="AD1679" s="286"/>
      <c r="AE1679" s="305" t="str">
        <f t="shared" si="217"/>
        <v/>
      </c>
      <c r="AF1679" s="311">
        <f t="shared" si="218"/>
        <v>0</v>
      </c>
      <c r="AG1679" s="187"/>
      <c r="AH1679" s="188"/>
    </row>
    <row r="1680" spans="2:34" ht="13.8" outlineLevel="1" x14ac:dyDescent="0.25">
      <c r="B1680" s="1"/>
      <c r="C1680" s="1"/>
      <c r="D1680" s="1"/>
      <c r="E1680" s="2"/>
      <c r="F1680" s="1"/>
      <c r="G1680" s="2"/>
      <c r="H1680" s="286"/>
      <c r="I1680" s="287"/>
      <c r="J1680" s="288" t="str">
        <f t="shared" si="212"/>
        <v/>
      </c>
      <c r="K1680" s="288">
        <f t="shared" si="213"/>
        <v>0</v>
      </c>
      <c r="L1680" s="303"/>
      <c r="M1680" s="304"/>
      <c r="N1680" s="303"/>
      <c r="O1680" s="286"/>
      <c r="P1680" s="305" t="str">
        <f t="shared" si="214"/>
        <v/>
      </c>
      <c r="Q1680" s="304"/>
      <c r="R1680" s="303"/>
      <c r="S1680" s="286"/>
      <c r="T1680" s="305" t="str">
        <f t="shared" si="215"/>
        <v/>
      </c>
      <c r="U1680" s="306" t="str">
        <f t="shared" si="211"/>
        <v/>
      </c>
      <c r="V1680" s="289"/>
      <c r="W1680" s="303"/>
      <c r="X1680" s="286"/>
      <c r="Y1680" s="305" t="str">
        <f>+IF(AND(W1680&gt;0,V1680&lt;&gt;'Data Validation (ROP used only)'!$A$25),SUM(W1680:X1680),"")</f>
        <v/>
      </c>
      <c r="Z1680" s="307">
        <f>IF(OR(V1680='Data Validation (ROP used only)'!$A$25,ISBLANK(W1680),ISERROR(W1680/$I1680)),0,W1680/$I1680)</f>
        <v>0</v>
      </c>
      <c r="AA1680" s="308"/>
      <c r="AB1680" s="309" t="str" cm="1">
        <f t="array" ref="AB1680">_xlfn.IFS(AA1680="","",AA1680/I1680&gt;=2,I1680*2,AA1680/I1680&lt;2,AA1680)</f>
        <v/>
      </c>
      <c r="AC1680" s="310" t="str">
        <f t="shared" si="216"/>
        <v/>
      </c>
      <c r="AD1680" s="286"/>
      <c r="AE1680" s="305" t="str">
        <f t="shared" si="217"/>
        <v/>
      </c>
      <c r="AF1680" s="311">
        <f t="shared" si="218"/>
        <v>0</v>
      </c>
      <c r="AG1680" s="187"/>
      <c r="AH1680" s="188"/>
    </row>
    <row r="1681" spans="2:34" ht="13.8" outlineLevel="1" x14ac:dyDescent="0.25">
      <c r="B1681" s="1"/>
      <c r="C1681" s="1"/>
      <c r="D1681" s="1"/>
      <c r="E1681" s="2"/>
      <c r="F1681" s="1"/>
      <c r="G1681" s="2"/>
      <c r="H1681" s="286"/>
      <c r="I1681" s="287"/>
      <c r="J1681" s="288" t="str">
        <f t="shared" si="212"/>
        <v/>
      </c>
      <c r="K1681" s="288">
        <f t="shared" si="213"/>
        <v>0</v>
      </c>
      <c r="L1681" s="303"/>
      <c r="M1681" s="304"/>
      <c r="N1681" s="303"/>
      <c r="O1681" s="286"/>
      <c r="P1681" s="305" t="str">
        <f t="shared" si="214"/>
        <v/>
      </c>
      <c r="Q1681" s="304"/>
      <c r="R1681" s="303"/>
      <c r="S1681" s="286"/>
      <c r="T1681" s="305" t="str">
        <f t="shared" si="215"/>
        <v/>
      </c>
      <c r="U1681" s="306" t="str">
        <f t="shared" si="211"/>
        <v/>
      </c>
      <c r="V1681" s="289"/>
      <c r="W1681" s="303"/>
      <c r="X1681" s="286"/>
      <c r="Y1681" s="305" t="str">
        <f>+IF(AND(W1681&gt;0,V1681&lt;&gt;'Data Validation (ROP used only)'!$A$25),SUM(W1681:X1681),"")</f>
        <v/>
      </c>
      <c r="Z1681" s="307">
        <f>IF(OR(V1681='Data Validation (ROP used only)'!$A$25,ISBLANK(W1681),ISERROR(W1681/$I1681)),0,W1681/$I1681)</f>
        <v>0</v>
      </c>
      <c r="AA1681" s="308"/>
      <c r="AB1681" s="309" t="str" cm="1">
        <f t="array" ref="AB1681">_xlfn.IFS(AA1681="","",AA1681/I1681&gt;=2,I1681*2,AA1681/I1681&lt;2,AA1681)</f>
        <v/>
      </c>
      <c r="AC1681" s="310" t="str">
        <f t="shared" si="216"/>
        <v/>
      </c>
      <c r="AD1681" s="286"/>
      <c r="AE1681" s="305" t="str">
        <f t="shared" si="217"/>
        <v/>
      </c>
      <c r="AF1681" s="311">
        <f t="shared" si="218"/>
        <v>0</v>
      </c>
      <c r="AG1681" s="187"/>
      <c r="AH1681" s="188"/>
    </row>
    <row r="1682" spans="2:34" ht="13.8" outlineLevel="1" x14ac:dyDescent="0.25">
      <c r="B1682" s="1"/>
      <c r="C1682" s="1"/>
      <c r="D1682" s="1"/>
      <c r="E1682" s="2"/>
      <c r="F1682" s="1"/>
      <c r="G1682" s="2"/>
      <c r="H1682" s="286"/>
      <c r="I1682" s="287"/>
      <c r="J1682" s="288" t="str">
        <f t="shared" si="212"/>
        <v/>
      </c>
      <c r="K1682" s="288">
        <f t="shared" si="213"/>
        <v>0</v>
      </c>
      <c r="L1682" s="303"/>
      <c r="M1682" s="304"/>
      <c r="N1682" s="303"/>
      <c r="O1682" s="286"/>
      <c r="P1682" s="305" t="str">
        <f t="shared" si="214"/>
        <v/>
      </c>
      <c r="Q1682" s="304"/>
      <c r="R1682" s="303"/>
      <c r="S1682" s="286"/>
      <c r="T1682" s="305" t="str">
        <f t="shared" si="215"/>
        <v/>
      </c>
      <c r="U1682" s="306" t="str">
        <f t="shared" si="211"/>
        <v/>
      </c>
      <c r="V1682" s="289"/>
      <c r="W1682" s="303"/>
      <c r="X1682" s="286"/>
      <c r="Y1682" s="305" t="str">
        <f>+IF(AND(W1682&gt;0,V1682&lt;&gt;'Data Validation (ROP used only)'!$A$25),SUM(W1682:X1682),"")</f>
        <v/>
      </c>
      <c r="Z1682" s="307">
        <f>IF(OR(V1682='Data Validation (ROP used only)'!$A$25,ISBLANK(W1682),ISERROR(W1682/$I1682)),0,W1682/$I1682)</f>
        <v>0</v>
      </c>
      <c r="AA1682" s="308"/>
      <c r="AB1682" s="309" t="str" cm="1">
        <f t="array" ref="AB1682">_xlfn.IFS(AA1682="","",AA1682/I1682&gt;=2,I1682*2,AA1682/I1682&lt;2,AA1682)</f>
        <v/>
      </c>
      <c r="AC1682" s="310" t="str">
        <f t="shared" si="216"/>
        <v/>
      </c>
      <c r="AD1682" s="286"/>
      <c r="AE1682" s="305" t="str">
        <f t="shared" si="217"/>
        <v/>
      </c>
      <c r="AF1682" s="311">
        <f t="shared" si="218"/>
        <v>0</v>
      </c>
      <c r="AG1682" s="187"/>
      <c r="AH1682" s="188"/>
    </row>
    <row r="1683" spans="2:34" ht="13.8" outlineLevel="1" x14ac:dyDescent="0.25">
      <c r="B1683" s="1"/>
      <c r="C1683" s="1"/>
      <c r="D1683" s="1"/>
      <c r="E1683" s="2"/>
      <c r="F1683" s="1"/>
      <c r="G1683" s="2"/>
      <c r="H1683" s="286"/>
      <c r="I1683" s="287"/>
      <c r="J1683" s="288" t="str">
        <f t="shared" si="212"/>
        <v/>
      </c>
      <c r="K1683" s="288">
        <f t="shared" si="213"/>
        <v>0</v>
      </c>
      <c r="L1683" s="303"/>
      <c r="M1683" s="304"/>
      <c r="N1683" s="303"/>
      <c r="O1683" s="286"/>
      <c r="P1683" s="305" t="str">
        <f t="shared" si="214"/>
        <v/>
      </c>
      <c r="Q1683" s="304"/>
      <c r="R1683" s="303"/>
      <c r="S1683" s="286"/>
      <c r="T1683" s="305" t="str">
        <f t="shared" si="215"/>
        <v/>
      </c>
      <c r="U1683" s="306" t="str">
        <f t="shared" si="211"/>
        <v/>
      </c>
      <c r="V1683" s="289"/>
      <c r="W1683" s="303"/>
      <c r="X1683" s="286"/>
      <c r="Y1683" s="305" t="str">
        <f>+IF(AND(W1683&gt;0,V1683&lt;&gt;'Data Validation (ROP used only)'!$A$25),SUM(W1683:X1683),"")</f>
        <v/>
      </c>
      <c r="Z1683" s="307">
        <f>IF(OR(V1683='Data Validation (ROP used only)'!$A$25,ISBLANK(W1683),ISERROR(W1683/$I1683)),0,W1683/$I1683)</f>
        <v>0</v>
      </c>
      <c r="AA1683" s="308"/>
      <c r="AB1683" s="309" t="str" cm="1">
        <f t="array" ref="AB1683">_xlfn.IFS(AA1683="","",AA1683/I1683&gt;=2,I1683*2,AA1683/I1683&lt;2,AA1683)</f>
        <v/>
      </c>
      <c r="AC1683" s="310" t="str">
        <f t="shared" si="216"/>
        <v/>
      </c>
      <c r="AD1683" s="286"/>
      <c r="AE1683" s="305" t="str">
        <f t="shared" si="217"/>
        <v/>
      </c>
      <c r="AF1683" s="311">
        <f t="shared" si="218"/>
        <v>0</v>
      </c>
      <c r="AG1683" s="187"/>
      <c r="AH1683" s="188"/>
    </row>
    <row r="1684" spans="2:34" ht="13.8" outlineLevel="1" x14ac:dyDescent="0.25">
      <c r="B1684" s="1"/>
      <c r="C1684" s="1"/>
      <c r="D1684" s="1"/>
      <c r="E1684" s="2"/>
      <c r="F1684" s="1"/>
      <c r="G1684" s="2"/>
      <c r="H1684" s="286"/>
      <c r="I1684" s="287"/>
      <c r="J1684" s="288" t="str">
        <f t="shared" si="212"/>
        <v/>
      </c>
      <c r="K1684" s="288">
        <f t="shared" si="213"/>
        <v>0</v>
      </c>
      <c r="L1684" s="303"/>
      <c r="M1684" s="304"/>
      <c r="N1684" s="303"/>
      <c r="O1684" s="286"/>
      <c r="P1684" s="305" t="str">
        <f t="shared" si="214"/>
        <v/>
      </c>
      <c r="Q1684" s="304"/>
      <c r="R1684" s="303"/>
      <c r="S1684" s="286"/>
      <c r="T1684" s="305" t="str">
        <f t="shared" si="215"/>
        <v/>
      </c>
      <c r="U1684" s="306" t="str">
        <f t="shared" si="211"/>
        <v/>
      </c>
      <c r="V1684" s="289"/>
      <c r="W1684" s="303"/>
      <c r="X1684" s="286"/>
      <c r="Y1684" s="305" t="str">
        <f>+IF(AND(W1684&gt;0,V1684&lt;&gt;'Data Validation (ROP used only)'!$A$25),SUM(W1684:X1684),"")</f>
        <v/>
      </c>
      <c r="Z1684" s="307">
        <f>IF(OR(V1684='Data Validation (ROP used only)'!$A$25,ISBLANK(W1684),ISERROR(W1684/$I1684)),0,W1684/$I1684)</f>
        <v>0</v>
      </c>
      <c r="AA1684" s="308"/>
      <c r="AB1684" s="309" t="str" cm="1">
        <f t="array" ref="AB1684">_xlfn.IFS(AA1684="","",AA1684/I1684&gt;=2,I1684*2,AA1684/I1684&lt;2,AA1684)</f>
        <v/>
      </c>
      <c r="AC1684" s="310" t="str">
        <f t="shared" si="216"/>
        <v/>
      </c>
      <c r="AD1684" s="286"/>
      <c r="AE1684" s="305" t="str">
        <f t="shared" si="217"/>
        <v/>
      </c>
      <c r="AF1684" s="311">
        <f t="shared" si="218"/>
        <v>0</v>
      </c>
      <c r="AG1684" s="187"/>
      <c r="AH1684" s="188"/>
    </row>
    <row r="1685" spans="2:34" ht="13.8" outlineLevel="1" x14ac:dyDescent="0.25">
      <c r="B1685" s="1"/>
      <c r="C1685" s="1"/>
      <c r="D1685" s="1"/>
      <c r="E1685" s="2"/>
      <c r="F1685" s="1"/>
      <c r="G1685" s="2"/>
      <c r="H1685" s="286"/>
      <c r="I1685" s="287"/>
      <c r="J1685" s="288" t="str">
        <f t="shared" si="212"/>
        <v/>
      </c>
      <c r="K1685" s="288">
        <f t="shared" si="213"/>
        <v>0</v>
      </c>
      <c r="L1685" s="303"/>
      <c r="M1685" s="304"/>
      <c r="N1685" s="303"/>
      <c r="O1685" s="286"/>
      <c r="P1685" s="305" t="str">
        <f t="shared" si="214"/>
        <v/>
      </c>
      <c r="Q1685" s="304"/>
      <c r="R1685" s="303"/>
      <c r="S1685" s="286"/>
      <c r="T1685" s="305" t="str">
        <f t="shared" si="215"/>
        <v/>
      </c>
      <c r="U1685" s="306" t="str">
        <f t="shared" si="211"/>
        <v/>
      </c>
      <c r="V1685" s="289"/>
      <c r="W1685" s="303"/>
      <c r="X1685" s="286"/>
      <c r="Y1685" s="305" t="str">
        <f>+IF(AND(W1685&gt;0,V1685&lt;&gt;'Data Validation (ROP used only)'!$A$25),SUM(W1685:X1685),"")</f>
        <v/>
      </c>
      <c r="Z1685" s="307">
        <f>IF(OR(V1685='Data Validation (ROP used only)'!$A$25,ISBLANK(W1685),ISERROR(W1685/$I1685)),0,W1685/$I1685)</f>
        <v>0</v>
      </c>
      <c r="AA1685" s="308"/>
      <c r="AB1685" s="309" t="str" cm="1">
        <f t="array" ref="AB1685">_xlfn.IFS(AA1685="","",AA1685/I1685&gt;=2,I1685*2,AA1685/I1685&lt;2,AA1685)</f>
        <v/>
      </c>
      <c r="AC1685" s="310" t="str">
        <f t="shared" si="216"/>
        <v/>
      </c>
      <c r="AD1685" s="286"/>
      <c r="AE1685" s="305" t="str">
        <f t="shared" si="217"/>
        <v/>
      </c>
      <c r="AF1685" s="311">
        <f t="shared" si="218"/>
        <v>0</v>
      </c>
      <c r="AG1685" s="187"/>
      <c r="AH1685" s="188"/>
    </row>
    <row r="1686" spans="2:34" ht="13.8" outlineLevel="1" x14ac:dyDescent="0.25">
      <c r="B1686" s="1"/>
      <c r="C1686" s="1"/>
      <c r="D1686" s="1"/>
      <c r="E1686" s="2"/>
      <c r="F1686" s="1"/>
      <c r="G1686" s="2"/>
      <c r="H1686" s="286"/>
      <c r="I1686" s="287"/>
      <c r="J1686" s="288" t="str">
        <f t="shared" si="212"/>
        <v/>
      </c>
      <c r="K1686" s="288">
        <f t="shared" si="213"/>
        <v>0</v>
      </c>
      <c r="L1686" s="303"/>
      <c r="M1686" s="304"/>
      <c r="N1686" s="303"/>
      <c r="O1686" s="286"/>
      <c r="P1686" s="305" t="str">
        <f t="shared" si="214"/>
        <v/>
      </c>
      <c r="Q1686" s="304"/>
      <c r="R1686" s="303"/>
      <c r="S1686" s="286"/>
      <c r="T1686" s="305" t="str">
        <f t="shared" si="215"/>
        <v/>
      </c>
      <c r="U1686" s="306" t="str">
        <f t="shared" si="211"/>
        <v/>
      </c>
      <c r="V1686" s="289"/>
      <c r="W1686" s="303"/>
      <c r="X1686" s="286"/>
      <c r="Y1686" s="305" t="str">
        <f>+IF(AND(W1686&gt;0,V1686&lt;&gt;'Data Validation (ROP used only)'!$A$25),SUM(W1686:X1686),"")</f>
        <v/>
      </c>
      <c r="Z1686" s="307">
        <f>IF(OR(V1686='Data Validation (ROP used only)'!$A$25,ISBLANK(W1686),ISERROR(W1686/$I1686)),0,W1686/$I1686)</f>
        <v>0</v>
      </c>
      <c r="AA1686" s="308"/>
      <c r="AB1686" s="309" t="str" cm="1">
        <f t="array" ref="AB1686">_xlfn.IFS(AA1686="","",AA1686/I1686&gt;=2,I1686*2,AA1686/I1686&lt;2,AA1686)</f>
        <v/>
      </c>
      <c r="AC1686" s="310" t="str">
        <f t="shared" si="216"/>
        <v/>
      </c>
      <c r="AD1686" s="286"/>
      <c r="AE1686" s="305" t="str">
        <f t="shared" si="217"/>
        <v/>
      </c>
      <c r="AF1686" s="311">
        <f t="shared" si="218"/>
        <v>0</v>
      </c>
      <c r="AG1686" s="187"/>
      <c r="AH1686" s="188"/>
    </row>
    <row r="1687" spans="2:34" ht="13.8" outlineLevel="1" x14ac:dyDescent="0.25">
      <c r="B1687" s="1"/>
      <c r="C1687" s="1"/>
      <c r="D1687" s="1"/>
      <c r="E1687" s="2"/>
      <c r="F1687" s="1"/>
      <c r="G1687" s="2"/>
      <c r="H1687" s="286"/>
      <c r="I1687" s="287"/>
      <c r="J1687" s="288" t="str">
        <f t="shared" si="212"/>
        <v/>
      </c>
      <c r="K1687" s="288">
        <f t="shared" si="213"/>
        <v>0</v>
      </c>
      <c r="L1687" s="303"/>
      <c r="M1687" s="304"/>
      <c r="N1687" s="303"/>
      <c r="O1687" s="286"/>
      <c r="P1687" s="305" t="str">
        <f t="shared" si="214"/>
        <v/>
      </c>
      <c r="Q1687" s="304"/>
      <c r="R1687" s="303"/>
      <c r="S1687" s="286"/>
      <c r="T1687" s="305" t="str">
        <f t="shared" si="215"/>
        <v/>
      </c>
      <c r="U1687" s="306" t="str">
        <f t="shared" si="211"/>
        <v/>
      </c>
      <c r="V1687" s="289"/>
      <c r="W1687" s="303"/>
      <c r="X1687" s="286"/>
      <c r="Y1687" s="305" t="str">
        <f>+IF(AND(W1687&gt;0,V1687&lt;&gt;'Data Validation (ROP used only)'!$A$25),SUM(W1687:X1687),"")</f>
        <v/>
      </c>
      <c r="Z1687" s="307">
        <f>IF(OR(V1687='Data Validation (ROP used only)'!$A$25,ISBLANK(W1687),ISERROR(W1687/$I1687)),0,W1687/$I1687)</f>
        <v>0</v>
      </c>
      <c r="AA1687" s="308"/>
      <c r="AB1687" s="309" t="str" cm="1">
        <f t="array" ref="AB1687">_xlfn.IFS(AA1687="","",AA1687/I1687&gt;=2,I1687*2,AA1687/I1687&lt;2,AA1687)</f>
        <v/>
      </c>
      <c r="AC1687" s="310" t="str">
        <f t="shared" si="216"/>
        <v/>
      </c>
      <c r="AD1687" s="286"/>
      <c r="AE1687" s="305" t="str">
        <f t="shared" si="217"/>
        <v/>
      </c>
      <c r="AF1687" s="311">
        <f t="shared" si="218"/>
        <v>0</v>
      </c>
      <c r="AG1687" s="187"/>
      <c r="AH1687" s="188"/>
    </row>
    <row r="1688" spans="2:34" ht="13.8" outlineLevel="1" x14ac:dyDescent="0.25">
      <c r="B1688" s="1"/>
      <c r="C1688" s="1"/>
      <c r="D1688" s="1"/>
      <c r="E1688" s="2"/>
      <c r="F1688" s="1"/>
      <c r="G1688" s="2"/>
      <c r="H1688" s="286"/>
      <c r="I1688" s="287"/>
      <c r="J1688" s="288" t="str">
        <f t="shared" si="212"/>
        <v/>
      </c>
      <c r="K1688" s="288">
        <f t="shared" si="213"/>
        <v>0</v>
      </c>
      <c r="L1688" s="303"/>
      <c r="M1688" s="304"/>
      <c r="N1688" s="303"/>
      <c r="O1688" s="286"/>
      <c r="P1688" s="305" t="str">
        <f t="shared" si="214"/>
        <v/>
      </c>
      <c r="Q1688" s="304"/>
      <c r="R1688" s="303"/>
      <c r="S1688" s="286"/>
      <c r="T1688" s="305" t="str">
        <f t="shared" si="215"/>
        <v/>
      </c>
      <c r="U1688" s="306" t="str">
        <f t="shared" si="211"/>
        <v/>
      </c>
      <c r="V1688" s="289"/>
      <c r="W1688" s="303"/>
      <c r="X1688" s="286"/>
      <c r="Y1688" s="305" t="str">
        <f>+IF(AND(W1688&gt;0,V1688&lt;&gt;'Data Validation (ROP used only)'!$A$25),SUM(W1688:X1688),"")</f>
        <v/>
      </c>
      <c r="Z1688" s="307">
        <f>IF(OR(V1688='Data Validation (ROP used only)'!$A$25,ISBLANK(W1688),ISERROR(W1688/$I1688)),0,W1688/$I1688)</f>
        <v>0</v>
      </c>
      <c r="AA1688" s="308"/>
      <c r="AB1688" s="309" t="str" cm="1">
        <f t="array" ref="AB1688">_xlfn.IFS(AA1688="","",AA1688/I1688&gt;=2,I1688*2,AA1688/I1688&lt;2,AA1688)</f>
        <v/>
      </c>
      <c r="AC1688" s="310" t="str">
        <f t="shared" si="216"/>
        <v/>
      </c>
      <c r="AD1688" s="286"/>
      <c r="AE1688" s="305" t="str">
        <f t="shared" si="217"/>
        <v/>
      </c>
      <c r="AF1688" s="311">
        <f t="shared" si="218"/>
        <v>0</v>
      </c>
      <c r="AG1688" s="187"/>
      <c r="AH1688" s="188"/>
    </row>
    <row r="1689" spans="2:34" ht="13.8" outlineLevel="1" x14ac:dyDescent="0.25">
      <c r="B1689" s="1"/>
      <c r="C1689" s="1"/>
      <c r="D1689" s="1"/>
      <c r="E1689" s="2"/>
      <c r="F1689" s="1"/>
      <c r="G1689" s="2"/>
      <c r="H1689" s="286"/>
      <c r="I1689" s="287"/>
      <c r="J1689" s="288" t="str">
        <f t="shared" si="212"/>
        <v/>
      </c>
      <c r="K1689" s="288">
        <f t="shared" si="213"/>
        <v>0</v>
      </c>
      <c r="L1689" s="303"/>
      <c r="M1689" s="304"/>
      <c r="N1689" s="303"/>
      <c r="O1689" s="286"/>
      <c r="P1689" s="305" t="str">
        <f t="shared" si="214"/>
        <v/>
      </c>
      <c r="Q1689" s="304"/>
      <c r="R1689" s="303"/>
      <c r="S1689" s="286"/>
      <c r="T1689" s="305" t="str">
        <f t="shared" si="215"/>
        <v/>
      </c>
      <c r="U1689" s="306" t="str">
        <f t="shared" si="211"/>
        <v/>
      </c>
      <c r="V1689" s="289"/>
      <c r="W1689" s="303"/>
      <c r="X1689" s="286"/>
      <c r="Y1689" s="305" t="str">
        <f>+IF(AND(W1689&gt;0,V1689&lt;&gt;'Data Validation (ROP used only)'!$A$25),SUM(W1689:X1689),"")</f>
        <v/>
      </c>
      <c r="Z1689" s="307">
        <f>IF(OR(V1689='Data Validation (ROP used only)'!$A$25,ISBLANK(W1689),ISERROR(W1689/$I1689)),0,W1689/$I1689)</f>
        <v>0</v>
      </c>
      <c r="AA1689" s="308"/>
      <c r="AB1689" s="309" t="str" cm="1">
        <f t="array" ref="AB1689">_xlfn.IFS(AA1689="","",AA1689/I1689&gt;=2,I1689*2,AA1689/I1689&lt;2,AA1689)</f>
        <v/>
      </c>
      <c r="AC1689" s="310" t="str">
        <f t="shared" si="216"/>
        <v/>
      </c>
      <c r="AD1689" s="286"/>
      <c r="AE1689" s="305" t="str">
        <f t="shared" si="217"/>
        <v/>
      </c>
      <c r="AF1689" s="311">
        <f t="shared" si="218"/>
        <v>0</v>
      </c>
      <c r="AG1689" s="187"/>
      <c r="AH1689" s="188"/>
    </row>
    <row r="1690" spans="2:34" ht="13.8" outlineLevel="1" x14ac:dyDescent="0.25">
      <c r="B1690" s="1"/>
      <c r="C1690" s="1"/>
      <c r="D1690" s="1"/>
      <c r="E1690" s="2"/>
      <c r="F1690" s="1"/>
      <c r="G1690" s="2"/>
      <c r="H1690" s="286"/>
      <c r="I1690" s="287"/>
      <c r="J1690" s="288" t="str">
        <f t="shared" si="212"/>
        <v/>
      </c>
      <c r="K1690" s="288">
        <f t="shared" si="213"/>
        <v>0</v>
      </c>
      <c r="L1690" s="303"/>
      <c r="M1690" s="304"/>
      <c r="N1690" s="303"/>
      <c r="O1690" s="286"/>
      <c r="P1690" s="305" t="str">
        <f t="shared" si="214"/>
        <v/>
      </c>
      <c r="Q1690" s="304"/>
      <c r="R1690" s="303"/>
      <c r="S1690" s="286"/>
      <c r="T1690" s="305" t="str">
        <f t="shared" si="215"/>
        <v/>
      </c>
      <c r="U1690" s="306" t="str">
        <f t="shared" si="211"/>
        <v/>
      </c>
      <c r="V1690" s="289"/>
      <c r="W1690" s="303"/>
      <c r="X1690" s="286"/>
      <c r="Y1690" s="305" t="str">
        <f>+IF(AND(W1690&gt;0,V1690&lt;&gt;'Data Validation (ROP used only)'!$A$25),SUM(W1690:X1690),"")</f>
        <v/>
      </c>
      <c r="Z1690" s="307">
        <f>IF(OR(V1690='Data Validation (ROP used only)'!$A$25,ISBLANK(W1690),ISERROR(W1690/$I1690)),0,W1690/$I1690)</f>
        <v>0</v>
      </c>
      <c r="AA1690" s="308"/>
      <c r="AB1690" s="309" t="str" cm="1">
        <f t="array" ref="AB1690">_xlfn.IFS(AA1690="","",AA1690/I1690&gt;=2,I1690*2,AA1690/I1690&lt;2,AA1690)</f>
        <v/>
      </c>
      <c r="AC1690" s="310" t="str">
        <f t="shared" si="216"/>
        <v/>
      </c>
      <c r="AD1690" s="286"/>
      <c r="AE1690" s="305" t="str">
        <f t="shared" si="217"/>
        <v/>
      </c>
      <c r="AF1690" s="311">
        <f t="shared" si="218"/>
        <v>0</v>
      </c>
      <c r="AG1690" s="187"/>
      <c r="AH1690" s="188"/>
    </row>
    <row r="1691" spans="2:34" ht="13.8" outlineLevel="1" x14ac:dyDescent="0.25">
      <c r="B1691" s="1"/>
      <c r="C1691" s="1"/>
      <c r="D1691" s="1"/>
      <c r="E1691" s="2"/>
      <c r="F1691" s="1"/>
      <c r="G1691" s="2"/>
      <c r="H1691" s="286"/>
      <c r="I1691" s="287"/>
      <c r="J1691" s="288" t="str">
        <f t="shared" si="212"/>
        <v/>
      </c>
      <c r="K1691" s="288">
        <f t="shared" si="213"/>
        <v>0</v>
      </c>
      <c r="L1691" s="303"/>
      <c r="M1691" s="304"/>
      <c r="N1691" s="303"/>
      <c r="O1691" s="286"/>
      <c r="P1691" s="305" t="str">
        <f t="shared" si="214"/>
        <v/>
      </c>
      <c r="Q1691" s="304"/>
      <c r="R1691" s="303"/>
      <c r="S1691" s="286"/>
      <c r="T1691" s="305" t="str">
        <f t="shared" si="215"/>
        <v/>
      </c>
      <c r="U1691" s="306" t="str">
        <f t="shared" si="211"/>
        <v/>
      </c>
      <c r="V1691" s="289"/>
      <c r="W1691" s="303"/>
      <c r="X1691" s="286"/>
      <c r="Y1691" s="305" t="str">
        <f>+IF(AND(W1691&gt;0,V1691&lt;&gt;'Data Validation (ROP used only)'!$A$25),SUM(W1691:X1691),"")</f>
        <v/>
      </c>
      <c r="Z1691" s="307">
        <f>IF(OR(V1691='Data Validation (ROP used only)'!$A$25,ISBLANK(W1691),ISERROR(W1691/$I1691)),0,W1691/$I1691)</f>
        <v>0</v>
      </c>
      <c r="AA1691" s="308"/>
      <c r="AB1691" s="309" t="str" cm="1">
        <f t="array" ref="AB1691">_xlfn.IFS(AA1691="","",AA1691/I1691&gt;=2,I1691*2,AA1691/I1691&lt;2,AA1691)</f>
        <v/>
      </c>
      <c r="AC1691" s="310" t="str">
        <f t="shared" si="216"/>
        <v/>
      </c>
      <c r="AD1691" s="286"/>
      <c r="AE1691" s="305" t="str">
        <f t="shared" si="217"/>
        <v/>
      </c>
      <c r="AF1691" s="311">
        <f t="shared" si="218"/>
        <v>0</v>
      </c>
      <c r="AG1691" s="187"/>
      <c r="AH1691" s="188"/>
    </row>
    <row r="1692" spans="2:34" ht="13.8" outlineLevel="1" x14ac:dyDescent="0.25">
      <c r="B1692" s="1"/>
      <c r="C1692" s="1"/>
      <c r="D1692" s="1"/>
      <c r="E1692" s="2"/>
      <c r="F1692" s="1"/>
      <c r="G1692" s="2"/>
      <c r="H1692" s="286"/>
      <c r="I1692" s="287"/>
      <c r="J1692" s="288" t="str">
        <f t="shared" si="212"/>
        <v/>
      </c>
      <c r="K1692" s="288">
        <f t="shared" si="213"/>
        <v>0</v>
      </c>
      <c r="L1692" s="303"/>
      <c r="M1692" s="304"/>
      <c r="N1692" s="303"/>
      <c r="O1692" s="286"/>
      <c r="P1692" s="305" t="str">
        <f t="shared" si="214"/>
        <v/>
      </c>
      <c r="Q1692" s="304"/>
      <c r="R1692" s="303"/>
      <c r="S1692" s="286"/>
      <c r="T1692" s="305" t="str">
        <f t="shared" si="215"/>
        <v/>
      </c>
      <c r="U1692" s="306" t="str">
        <f t="shared" si="211"/>
        <v/>
      </c>
      <c r="V1692" s="289"/>
      <c r="W1692" s="303"/>
      <c r="X1692" s="286"/>
      <c r="Y1692" s="305" t="str">
        <f>+IF(AND(W1692&gt;0,V1692&lt;&gt;'Data Validation (ROP used only)'!$A$25),SUM(W1692:X1692),"")</f>
        <v/>
      </c>
      <c r="Z1692" s="307">
        <f>IF(OR(V1692='Data Validation (ROP used only)'!$A$25,ISBLANK(W1692),ISERROR(W1692/$I1692)),0,W1692/$I1692)</f>
        <v>0</v>
      </c>
      <c r="AA1692" s="308"/>
      <c r="AB1692" s="309" t="str" cm="1">
        <f t="array" ref="AB1692">_xlfn.IFS(AA1692="","",AA1692/I1692&gt;=2,I1692*2,AA1692/I1692&lt;2,AA1692)</f>
        <v/>
      </c>
      <c r="AC1692" s="310" t="str">
        <f t="shared" si="216"/>
        <v/>
      </c>
      <c r="AD1692" s="286"/>
      <c r="AE1692" s="305" t="str">
        <f t="shared" si="217"/>
        <v/>
      </c>
      <c r="AF1692" s="311">
        <f t="shared" si="218"/>
        <v>0</v>
      </c>
      <c r="AG1692" s="187"/>
      <c r="AH1692" s="188"/>
    </row>
    <row r="1693" spans="2:34" ht="13.8" outlineLevel="1" x14ac:dyDescent="0.25">
      <c r="B1693" s="1"/>
      <c r="C1693" s="1"/>
      <c r="D1693" s="1"/>
      <c r="E1693" s="2"/>
      <c r="F1693" s="1"/>
      <c r="G1693" s="2"/>
      <c r="H1693" s="286"/>
      <c r="I1693" s="287"/>
      <c r="J1693" s="288" t="str">
        <f t="shared" si="212"/>
        <v/>
      </c>
      <c r="K1693" s="288">
        <f t="shared" si="213"/>
        <v>0</v>
      </c>
      <c r="L1693" s="303"/>
      <c r="M1693" s="304"/>
      <c r="N1693" s="303"/>
      <c r="O1693" s="286"/>
      <c r="P1693" s="305" t="str">
        <f t="shared" si="214"/>
        <v/>
      </c>
      <c r="Q1693" s="304"/>
      <c r="R1693" s="303"/>
      <c r="S1693" s="286"/>
      <c r="T1693" s="305" t="str">
        <f t="shared" si="215"/>
        <v/>
      </c>
      <c r="U1693" s="306" t="str">
        <f t="shared" si="211"/>
        <v/>
      </c>
      <c r="V1693" s="289"/>
      <c r="W1693" s="303"/>
      <c r="X1693" s="286"/>
      <c r="Y1693" s="305" t="str">
        <f>+IF(AND(W1693&gt;0,V1693&lt;&gt;'Data Validation (ROP used only)'!$A$25),SUM(W1693:X1693),"")</f>
        <v/>
      </c>
      <c r="Z1693" s="307">
        <f>IF(OR(V1693='Data Validation (ROP used only)'!$A$25,ISBLANK(W1693),ISERROR(W1693/$I1693)),0,W1693/$I1693)</f>
        <v>0</v>
      </c>
      <c r="AA1693" s="308"/>
      <c r="AB1693" s="309" t="str" cm="1">
        <f t="array" ref="AB1693">_xlfn.IFS(AA1693="","",AA1693/I1693&gt;=2,I1693*2,AA1693/I1693&lt;2,AA1693)</f>
        <v/>
      </c>
      <c r="AC1693" s="310" t="str">
        <f t="shared" si="216"/>
        <v/>
      </c>
      <c r="AD1693" s="286"/>
      <c r="AE1693" s="305" t="str">
        <f t="shared" si="217"/>
        <v/>
      </c>
      <c r="AF1693" s="311">
        <f t="shared" si="218"/>
        <v>0</v>
      </c>
      <c r="AG1693" s="187"/>
      <c r="AH1693" s="188"/>
    </row>
    <row r="1694" spans="2:34" ht="13.8" outlineLevel="1" x14ac:dyDescent="0.25">
      <c r="B1694" s="1"/>
      <c r="C1694" s="1"/>
      <c r="D1694" s="1"/>
      <c r="E1694" s="2"/>
      <c r="F1694" s="1"/>
      <c r="G1694" s="2"/>
      <c r="H1694" s="286"/>
      <c r="I1694" s="287"/>
      <c r="J1694" s="288" t="str">
        <f t="shared" si="212"/>
        <v/>
      </c>
      <c r="K1694" s="288">
        <f t="shared" si="213"/>
        <v>0</v>
      </c>
      <c r="L1694" s="303"/>
      <c r="M1694" s="304"/>
      <c r="N1694" s="303"/>
      <c r="O1694" s="286"/>
      <c r="P1694" s="305" t="str">
        <f t="shared" si="214"/>
        <v/>
      </c>
      <c r="Q1694" s="304"/>
      <c r="R1694" s="303"/>
      <c r="S1694" s="286"/>
      <c r="T1694" s="305" t="str">
        <f t="shared" si="215"/>
        <v/>
      </c>
      <c r="U1694" s="306" t="str">
        <f t="shared" si="211"/>
        <v/>
      </c>
      <c r="V1694" s="289"/>
      <c r="W1694" s="303"/>
      <c r="X1694" s="286"/>
      <c r="Y1694" s="305" t="str">
        <f>+IF(AND(W1694&gt;0,V1694&lt;&gt;'Data Validation (ROP used only)'!$A$25),SUM(W1694:X1694),"")</f>
        <v/>
      </c>
      <c r="Z1694" s="307">
        <f>IF(OR(V1694='Data Validation (ROP used only)'!$A$25,ISBLANK(W1694),ISERROR(W1694/$I1694)),0,W1694/$I1694)</f>
        <v>0</v>
      </c>
      <c r="AA1694" s="308"/>
      <c r="AB1694" s="309" t="str" cm="1">
        <f t="array" ref="AB1694">_xlfn.IFS(AA1694="","",AA1694/I1694&gt;=2,I1694*2,AA1694/I1694&lt;2,AA1694)</f>
        <v/>
      </c>
      <c r="AC1694" s="310" t="str">
        <f t="shared" si="216"/>
        <v/>
      </c>
      <c r="AD1694" s="286"/>
      <c r="AE1694" s="305" t="str">
        <f t="shared" si="217"/>
        <v/>
      </c>
      <c r="AF1694" s="311">
        <f t="shared" si="218"/>
        <v>0</v>
      </c>
      <c r="AG1694" s="187"/>
      <c r="AH1694" s="188"/>
    </row>
    <row r="1695" spans="2:34" ht="13.8" outlineLevel="1" x14ac:dyDescent="0.25">
      <c r="B1695" s="1"/>
      <c r="C1695" s="1"/>
      <c r="D1695" s="1"/>
      <c r="E1695" s="2"/>
      <c r="F1695" s="1"/>
      <c r="G1695" s="2"/>
      <c r="H1695" s="286"/>
      <c r="I1695" s="287"/>
      <c r="J1695" s="288" t="str">
        <f t="shared" si="212"/>
        <v/>
      </c>
      <c r="K1695" s="288">
        <f t="shared" si="213"/>
        <v>0</v>
      </c>
      <c r="L1695" s="303"/>
      <c r="M1695" s="304"/>
      <c r="N1695" s="303"/>
      <c r="O1695" s="286"/>
      <c r="P1695" s="305" t="str">
        <f t="shared" si="214"/>
        <v/>
      </c>
      <c r="Q1695" s="304"/>
      <c r="R1695" s="303"/>
      <c r="S1695" s="286"/>
      <c r="T1695" s="305" t="str">
        <f t="shared" si="215"/>
        <v/>
      </c>
      <c r="U1695" s="306" t="str">
        <f t="shared" si="211"/>
        <v/>
      </c>
      <c r="V1695" s="289"/>
      <c r="W1695" s="303"/>
      <c r="X1695" s="286"/>
      <c r="Y1695" s="305" t="str">
        <f>+IF(AND(W1695&gt;0,V1695&lt;&gt;'Data Validation (ROP used only)'!$A$25),SUM(W1695:X1695),"")</f>
        <v/>
      </c>
      <c r="Z1695" s="307">
        <f>IF(OR(V1695='Data Validation (ROP used only)'!$A$25,ISBLANK(W1695),ISERROR(W1695/$I1695)),0,W1695/$I1695)</f>
        <v>0</v>
      </c>
      <c r="AA1695" s="308"/>
      <c r="AB1695" s="309" t="str" cm="1">
        <f t="array" ref="AB1695">_xlfn.IFS(AA1695="","",AA1695/I1695&gt;=2,I1695*2,AA1695/I1695&lt;2,AA1695)</f>
        <v/>
      </c>
      <c r="AC1695" s="310" t="str">
        <f t="shared" si="216"/>
        <v/>
      </c>
      <c r="AD1695" s="286"/>
      <c r="AE1695" s="305" t="str">
        <f t="shared" si="217"/>
        <v/>
      </c>
      <c r="AF1695" s="311">
        <f t="shared" si="218"/>
        <v>0</v>
      </c>
      <c r="AG1695" s="187"/>
      <c r="AH1695" s="188"/>
    </row>
    <row r="1696" spans="2:34" ht="13.8" outlineLevel="1" x14ac:dyDescent="0.25">
      <c r="B1696" s="1"/>
      <c r="C1696" s="1"/>
      <c r="D1696" s="1"/>
      <c r="E1696" s="2"/>
      <c r="F1696" s="1"/>
      <c r="G1696" s="2"/>
      <c r="H1696" s="286"/>
      <c r="I1696" s="287"/>
      <c r="J1696" s="288" t="str">
        <f t="shared" si="212"/>
        <v/>
      </c>
      <c r="K1696" s="288">
        <f t="shared" si="213"/>
        <v>0</v>
      </c>
      <c r="L1696" s="303"/>
      <c r="M1696" s="304"/>
      <c r="N1696" s="303"/>
      <c r="O1696" s="286"/>
      <c r="P1696" s="305" t="str">
        <f t="shared" si="214"/>
        <v/>
      </c>
      <c r="Q1696" s="304"/>
      <c r="R1696" s="303"/>
      <c r="S1696" s="286"/>
      <c r="T1696" s="305" t="str">
        <f t="shared" si="215"/>
        <v/>
      </c>
      <c r="U1696" s="306" t="str">
        <f t="shared" si="211"/>
        <v/>
      </c>
      <c r="V1696" s="289"/>
      <c r="W1696" s="303"/>
      <c r="X1696" s="286"/>
      <c r="Y1696" s="305" t="str">
        <f>+IF(AND(W1696&gt;0,V1696&lt;&gt;'Data Validation (ROP used only)'!$A$25),SUM(W1696:X1696),"")</f>
        <v/>
      </c>
      <c r="Z1696" s="307">
        <f>IF(OR(V1696='Data Validation (ROP used only)'!$A$25,ISBLANK(W1696),ISERROR(W1696/$I1696)),0,W1696/$I1696)</f>
        <v>0</v>
      </c>
      <c r="AA1696" s="308"/>
      <c r="AB1696" s="309" t="str" cm="1">
        <f t="array" ref="AB1696">_xlfn.IFS(AA1696="","",AA1696/I1696&gt;=2,I1696*2,AA1696/I1696&lt;2,AA1696)</f>
        <v/>
      </c>
      <c r="AC1696" s="310" t="str">
        <f t="shared" si="216"/>
        <v/>
      </c>
      <c r="AD1696" s="286"/>
      <c r="AE1696" s="305" t="str">
        <f t="shared" si="217"/>
        <v/>
      </c>
      <c r="AF1696" s="311">
        <f t="shared" si="218"/>
        <v>0</v>
      </c>
      <c r="AG1696" s="187"/>
      <c r="AH1696" s="188"/>
    </row>
    <row r="1697" spans="2:34" ht="13.8" outlineLevel="1" x14ac:dyDescent="0.25">
      <c r="B1697" s="1"/>
      <c r="C1697" s="1"/>
      <c r="D1697" s="1"/>
      <c r="E1697" s="2"/>
      <c r="F1697" s="1"/>
      <c r="G1697" s="2"/>
      <c r="H1697" s="286"/>
      <c r="I1697" s="287"/>
      <c r="J1697" s="288" t="str">
        <f t="shared" si="212"/>
        <v/>
      </c>
      <c r="K1697" s="288">
        <f t="shared" si="213"/>
        <v>0</v>
      </c>
      <c r="L1697" s="303"/>
      <c r="M1697" s="304"/>
      <c r="N1697" s="303"/>
      <c r="O1697" s="286"/>
      <c r="P1697" s="305" t="str">
        <f t="shared" si="214"/>
        <v/>
      </c>
      <c r="Q1697" s="304"/>
      <c r="R1697" s="303"/>
      <c r="S1697" s="286"/>
      <c r="T1697" s="305" t="str">
        <f t="shared" si="215"/>
        <v/>
      </c>
      <c r="U1697" s="306" t="str">
        <f t="shared" si="211"/>
        <v/>
      </c>
      <c r="V1697" s="289"/>
      <c r="W1697" s="303"/>
      <c r="X1697" s="286"/>
      <c r="Y1697" s="305" t="str">
        <f>+IF(AND(W1697&gt;0,V1697&lt;&gt;'Data Validation (ROP used only)'!$A$25),SUM(W1697:X1697),"")</f>
        <v/>
      </c>
      <c r="Z1697" s="307">
        <f>IF(OR(V1697='Data Validation (ROP used only)'!$A$25,ISBLANK(W1697),ISERROR(W1697/$I1697)),0,W1697/$I1697)</f>
        <v>0</v>
      </c>
      <c r="AA1697" s="308"/>
      <c r="AB1697" s="309" t="str" cm="1">
        <f t="array" ref="AB1697">_xlfn.IFS(AA1697="","",AA1697/I1697&gt;=2,I1697*2,AA1697/I1697&lt;2,AA1697)</f>
        <v/>
      </c>
      <c r="AC1697" s="310" t="str">
        <f t="shared" si="216"/>
        <v/>
      </c>
      <c r="AD1697" s="286"/>
      <c r="AE1697" s="305" t="str">
        <f t="shared" si="217"/>
        <v/>
      </c>
      <c r="AF1697" s="311">
        <f t="shared" si="218"/>
        <v>0</v>
      </c>
      <c r="AG1697" s="187"/>
      <c r="AH1697" s="188"/>
    </row>
    <row r="1698" spans="2:34" ht="13.8" outlineLevel="1" x14ac:dyDescent="0.25">
      <c r="B1698" s="1"/>
      <c r="C1698" s="1"/>
      <c r="D1698" s="1"/>
      <c r="E1698" s="2"/>
      <c r="F1698" s="1"/>
      <c r="G1698" s="2"/>
      <c r="H1698" s="286"/>
      <c r="I1698" s="287"/>
      <c r="J1698" s="288" t="str">
        <f t="shared" si="212"/>
        <v/>
      </c>
      <c r="K1698" s="288">
        <f t="shared" si="213"/>
        <v>0</v>
      </c>
      <c r="L1698" s="303"/>
      <c r="M1698" s="304"/>
      <c r="N1698" s="303"/>
      <c r="O1698" s="286"/>
      <c r="P1698" s="305" t="str">
        <f t="shared" si="214"/>
        <v/>
      </c>
      <c r="Q1698" s="304"/>
      <c r="R1698" s="303"/>
      <c r="S1698" s="286"/>
      <c r="T1698" s="305" t="str">
        <f t="shared" si="215"/>
        <v/>
      </c>
      <c r="U1698" s="306" t="str">
        <f t="shared" si="211"/>
        <v/>
      </c>
      <c r="V1698" s="289"/>
      <c r="W1698" s="303"/>
      <c r="X1698" s="286"/>
      <c r="Y1698" s="305" t="str">
        <f>+IF(AND(W1698&gt;0,V1698&lt;&gt;'Data Validation (ROP used only)'!$A$25),SUM(W1698:X1698),"")</f>
        <v/>
      </c>
      <c r="Z1698" s="307">
        <f>IF(OR(V1698='Data Validation (ROP used only)'!$A$25,ISBLANK(W1698),ISERROR(W1698/$I1698)),0,W1698/$I1698)</f>
        <v>0</v>
      </c>
      <c r="AA1698" s="308"/>
      <c r="AB1698" s="309" t="str" cm="1">
        <f t="array" ref="AB1698">_xlfn.IFS(AA1698="","",AA1698/I1698&gt;=2,I1698*2,AA1698/I1698&lt;2,AA1698)</f>
        <v/>
      </c>
      <c r="AC1698" s="310" t="str">
        <f t="shared" si="216"/>
        <v/>
      </c>
      <c r="AD1698" s="286"/>
      <c r="AE1698" s="305" t="str">
        <f t="shared" si="217"/>
        <v/>
      </c>
      <c r="AF1698" s="311">
        <f t="shared" si="218"/>
        <v>0</v>
      </c>
      <c r="AG1698" s="187"/>
      <c r="AH1698" s="188"/>
    </row>
    <row r="1699" spans="2:34" ht="13.8" outlineLevel="1" x14ac:dyDescent="0.25">
      <c r="B1699" s="1"/>
      <c r="C1699" s="1"/>
      <c r="D1699" s="1"/>
      <c r="E1699" s="2"/>
      <c r="F1699" s="1"/>
      <c r="G1699" s="2"/>
      <c r="H1699" s="286"/>
      <c r="I1699" s="287"/>
      <c r="J1699" s="288" t="str">
        <f t="shared" si="212"/>
        <v/>
      </c>
      <c r="K1699" s="288">
        <f t="shared" si="213"/>
        <v>0</v>
      </c>
      <c r="L1699" s="303"/>
      <c r="M1699" s="304"/>
      <c r="N1699" s="303"/>
      <c r="O1699" s="286"/>
      <c r="P1699" s="305" t="str">
        <f t="shared" si="214"/>
        <v/>
      </c>
      <c r="Q1699" s="304"/>
      <c r="R1699" s="303"/>
      <c r="S1699" s="286"/>
      <c r="T1699" s="305" t="str">
        <f t="shared" si="215"/>
        <v/>
      </c>
      <c r="U1699" s="306" t="str">
        <f t="shared" si="211"/>
        <v/>
      </c>
      <c r="V1699" s="289"/>
      <c r="W1699" s="303"/>
      <c r="X1699" s="286"/>
      <c r="Y1699" s="305" t="str">
        <f>+IF(AND(W1699&gt;0,V1699&lt;&gt;'Data Validation (ROP used only)'!$A$25),SUM(W1699:X1699),"")</f>
        <v/>
      </c>
      <c r="Z1699" s="307">
        <f>IF(OR(V1699='Data Validation (ROP used only)'!$A$25,ISBLANK(W1699),ISERROR(W1699/$I1699)),0,W1699/$I1699)</f>
        <v>0</v>
      </c>
      <c r="AA1699" s="308"/>
      <c r="AB1699" s="309" t="str" cm="1">
        <f t="array" ref="AB1699">_xlfn.IFS(AA1699="","",AA1699/I1699&gt;=2,I1699*2,AA1699/I1699&lt;2,AA1699)</f>
        <v/>
      </c>
      <c r="AC1699" s="310" t="str">
        <f t="shared" si="216"/>
        <v/>
      </c>
      <c r="AD1699" s="286"/>
      <c r="AE1699" s="305" t="str">
        <f t="shared" si="217"/>
        <v/>
      </c>
      <c r="AF1699" s="311">
        <f t="shared" si="218"/>
        <v>0</v>
      </c>
      <c r="AG1699" s="187"/>
      <c r="AH1699" s="188"/>
    </row>
    <row r="1700" spans="2:34" ht="13.8" outlineLevel="1" x14ac:dyDescent="0.25">
      <c r="B1700" s="1"/>
      <c r="C1700" s="1"/>
      <c r="D1700" s="1"/>
      <c r="E1700" s="2"/>
      <c r="F1700" s="1"/>
      <c r="G1700" s="2"/>
      <c r="H1700" s="286"/>
      <c r="I1700" s="287"/>
      <c r="J1700" s="288" t="str">
        <f t="shared" si="212"/>
        <v/>
      </c>
      <c r="K1700" s="288">
        <f t="shared" si="213"/>
        <v>0</v>
      </c>
      <c r="L1700" s="303"/>
      <c r="M1700" s="304"/>
      <c r="N1700" s="303"/>
      <c r="O1700" s="286"/>
      <c r="P1700" s="305" t="str">
        <f t="shared" si="214"/>
        <v/>
      </c>
      <c r="Q1700" s="304"/>
      <c r="R1700" s="303"/>
      <c r="S1700" s="286"/>
      <c r="T1700" s="305" t="str">
        <f t="shared" si="215"/>
        <v/>
      </c>
      <c r="U1700" s="306" t="str">
        <f t="shared" si="211"/>
        <v/>
      </c>
      <c r="V1700" s="289"/>
      <c r="W1700" s="303"/>
      <c r="X1700" s="286"/>
      <c r="Y1700" s="305" t="str">
        <f>+IF(AND(W1700&gt;0,V1700&lt;&gt;'Data Validation (ROP used only)'!$A$25),SUM(W1700:X1700),"")</f>
        <v/>
      </c>
      <c r="Z1700" s="307">
        <f>IF(OR(V1700='Data Validation (ROP used only)'!$A$25,ISBLANK(W1700),ISERROR(W1700/$I1700)),0,W1700/$I1700)</f>
        <v>0</v>
      </c>
      <c r="AA1700" s="308"/>
      <c r="AB1700" s="309" t="str" cm="1">
        <f t="array" ref="AB1700">_xlfn.IFS(AA1700="","",AA1700/I1700&gt;=2,I1700*2,AA1700/I1700&lt;2,AA1700)</f>
        <v/>
      </c>
      <c r="AC1700" s="310" t="str">
        <f t="shared" si="216"/>
        <v/>
      </c>
      <c r="AD1700" s="286"/>
      <c r="AE1700" s="305" t="str">
        <f t="shared" si="217"/>
        <v/>
      </c>
      <c r="AF1700" s="311">
        <f t="shared" si="218"/>
        <v>0</v>
      </c>
      <c r="AG1700" s="187"/>
      <c r="AH1700" s="188"/>
    </row>
    <row r="1701" spans="2:34" ht="13.8" outlineLevel="1" x14ac:dyDescent="0.25">
      <c r="B1701" s="1"/>
      <c r="C1701" s="1"/>
      <c r="D1701" s="1"/>
      <c r="E1701" s="2"/>
      <c r="F1701" s="1"/>
      <c r="G1701" s="2"/>
      <c r="H1701" s="286"/>
      <c r="I1701" s="287"/>
      <c r="J1701" s="288" t="str">
        <f t="shared" si="212"/>
        <v/>
      </c>
      <c r="K1701" s="288">
        <f t="shared" si="213"/>
        <v>0</v>
      </c>
      <c r="L1701" s="303"/>
      <c r="M1701" s="304"/>
      <c r="N1701" s="303"/>
      <c r="O1701" s="286"/>
      <c r="P1701" s="305" t="str">
        <f t="shared" si="214"/>
        <v/>
      </c>
      <c r="Q1701" s="304"/>
      <c r="R1701" s="303"/>
      <c r="S1701" s="286"/>
      <c r="T1701" s="305" t="str">
        <f t="shared" si="215"/>
        <v/>
      </c>
      <c r="U1701" s="306" t="str">
        <f t="shared" si="211"/>
        <v/>
      </c>
      <c r="V1701" s="289"/>
      <c r="W1701" s="303"/>
      <c r="X1701" s="286"/>
      <c r="Y1701" s="305" t="str">
        <f>+IF(AND(W1701&gt;0,V1701&lt;&gt;'Data Validation (ROP used only)'!$A$25),SUM(W1701:X1701),"")</f>
        <v/>
      </c>
      <c r="Z1701" s="307">
        <f>IF(OR(V1701='Data Validation (ROP used only)'!$A$25,ISBLANK(W1701),ISERROR(W1701/$I1701)),0,W1701/$I1701)</f>
        <v>0</v>
      </c>
      <c r="AA1701" s="308"/>
      <c r="AB1701" s="309" t="str" cm="1">
        <f t="array" ref="AB1701">_xlfn.IFS(AA1701="","",AA1701/I1701&gt;=2,I1701*2,AA1701/I1701&lt;2,AA1701)</f>
        <v/>
      </c>
      <c r="AC1701" s="310" t="str">
        <f t="shared" si="216"/>
        <v/>
      </c>
      <c r="AD1701" s="286"/>
      <c r="AE1701" s="305" t="str">
        <f t="shared" si="217"/>
        <v/>
      </c>
      <c r="AF1701" s="311">
        <f t="shared" si="218"/>
        <v>0</v>
      </c>
      <c r="AG1701" s="187"/>
      <c r="AH1701" s="188"/>
    </row>
    <row r="1702" spans="2:34" ht="13.8" outlineLevel="1" x14ac:dyDescent="0.25">
      <c r="B1702" s="1"/>
      <c r="C1702" s="1"/>
      <c r="D1702" s="1"/>
      <c r="E1702" s="2"/>
      <c r="F1702" s="1"/>
      <c r="G1702" s="2"/>
      <c r="H1702" s="286"/>
      <c r="I1702" s="287"/>
      <c r="J1702" s="288" t="str">
        <f t="shared" si="212"/>
        <v/>
      </c>
      <c r="K1702" s="288">
        <f t="shared" si="213"/>
        <v>0</v>
      </c>
      <c r="L1702" s="303"/>
      <c r="M1702" s="304"/>
      <c r="N1702" s="303"/>
      <c r="O1702" s="286"/>
      <c r="P1702" s="305" t="str">
        <f t="shared" si="214"/>
        <v/>
      </c>
      <c r="Q1702" s="304"/>
      <c r="R1702" s="303"/>
      <c r="S1702" s="286"/>
      <c r="T1702" s="305" t="str">
        <f t="shared" si="215"/>
        <v/>
      </c>
      <c r="U1702" s="306" t="str">
        <f t="shared" si="211"/>
        <v/>
      </c>
      <c r="V1702" s="289"/>
      <c r="W1702" s="303"/>
      <c r="X1702" s="286"/>
      <c r="Y1702" s="305" t="str">
        <f>+IF(AND(W1702&gt;0,V1702&lt;&gt;'Data Validation (ROP used only)'!$A$25),SUM(W1702:X1702),"")</f>
        <v/>
      </c>
      <c r="Z1702" s="307">
        <f>IF(OR(V1702='Data Validation (ROP used only)'!$A$25,ISBLANK(W1702),ISERROR(W1702/$I1702)),0,W1702/$I1702)</f>
        <v>0</v>
      </c>
      <c r="AA1702" s="308"/>
      <c r="AB1702" s="309" t="str" cm="1">
        <f t="array" ref="AB1702">_xlfn.IFS(AA1702="","",AA1702/I1702&gt;=2,I1702*2,AA1702/I1702&lt;2,AA1702)</f>
        <v/>
      </c>
      <c r="AC1702" s="310" t="str">
        <f t="shared" si="216"/>
        <v/>
      </c>
      <c r="AD1702" s="286"/>
      <c r="AE1702" s="305" t="str">
        <f t="shared" si="217"/>
        <v/>
      </c>
      <c r="AF1702" s="311">
        <f t="shared" si="218"/>
        <v>0</v>
      </c>
      <c r="AG1702" s="187"/>
      <c r="AH1702" s="188"/>
    </row>
    <row r="1703" spans="2:34" ht="13.8" outlineLevel="1" x14ac:dyDescent="0.25">
      <c r="B1703" s="1"/>
      <c r="C1703" s="1"/>
      <c r="D1703" s="1"/>
      <c r="E1703" s="2"/>
      <c r="F1703" s="1"/>
      <c r="G1703" s="2"/>
      <c r="H1703" s="286"/>
      <c r="I1703" s="287"/>
      <c r="J1703" s="288" t="str">
        <f t="shared" si="212"/>
        <v/>
      </c>
      <c r="K1703" s="288">
        <f t="shared" si="213"/>
        <v>0</v>
      </c>
      <c r="L1703" s="303"/>
      <c r="M1703" s="304"/>
      <c r="N1703" s="303"/>
      <c r="O1703" s="286"/>
      <c r="P1703" s="305" t="str">
        <f t="shared" si="214"/>
        <v/>
      </c>
      <c r="Q1703" s="304"/>
      <c r="R1703" s="303"/>
      <c r="S1703" s="286"/>
      <c r="T1703" s="305" t="str">
        <f t="shared" si="215"/>
        <v/>
      </c>
      <c r="U1703" s="306" t="str">
        <f t="shared" si="211"/>
        <v/>
      </c>
      <c r="V1703" s="289"/>
      <c r="W1703" s="303"/>
      <c r="X1703" s="286"/>
      <c r="Y1703" s="305" t="str">
        <f>+IF(AND(W1703&gt;0,V1703&lt;&gt;'Data Validation (ROP used only)'!$A$25),SUM(W1703:X1703),"")</f>
        <v/>
      </c>
      <c r="Z1703" s="307">
        <f>IF(OR(V1703='Data Validation (ROP used only)'!$A$25,ISBLANK(W1703),ISERROR(W1703/$I1703)),0,W1703/$I1703)</f>
        <v>0</v>
      </c>
      <c r="AA1703" s="308"/>
      <c r="AB1703" s="309" t="str" cm="1">
        <f t="array" ref="AB1703">_xlfn.IFS(AA1703="","",AA1703/I1703&gt;=2,I1703*2,AA1703/I1703&lt;2,AA1703)</f>
        <v/>
      </c>
      <c r="AC1703" s="310" t="str">
        <f t="shared" si="216"/>
        <v/>
      </c>
      <c r="AD1703" s="286"/>
      <c r="AE1703" s="305" t="str">
        <f t="shared" si="217"/>
        <v/>
      </c>
      <c r="AF1703" s="311">
        <f t="shared" si="218"/>
        <v>0</v>
      </c>
      <c r="AG1703" s="187"/>
      <c r="AH1703" s="188"/>
    </row>
    <row r="1704" spans="2:34" ht="13.8" outlineLevel="1" x14ac:dyDescent="0.25">
      <c r="B1704" s="1"/>
      <c r="C1704" s="1"/>
      <c r="D1704" s="1"/>
      <c r="E1704" s="2"/>
      <c r="F1704" s="1"/>
      <c r="G1704" s="2"/>
      <c r="H1704" s="286"/>
      <c r="I1704" s="287"/>
      <c r="J1704" s="288" t="str">
        <f t="shared" si="212"/>
        <v/>
      </c>
      <c r="K1704" s="288">
        <f t="shared" si="213"/>
        <v>0</v>
      </c>
      <c r="L1704" s="303"/>
      <c r="M1704" s="304"/>
      <c r="N1704" s="303"/>
      <c r="O1704" s="286"/>
      <c r="P1704" s="305" t="str">
        <f t="shared" si="214"/>
        <v/>
      </c>
      <c r="Q1704" s="304"/>
      <c r="R1704" s="303"/>
      <c r="S1704" s="286"/>
      <c r="T1704" s="305" t="str">
        <f t="shared" si="215"/>
        <v/>
      </c>
      <c r="U1704" s="306" t="str">
        <f t="shared" si="211"/>
        <v/>
      </c>
      <c r="V1704" s="289"/>
      <c r="W1704" s="303"/>
      <c r="X1704" s="286"/>
      <c r="Y1704" s="305" t="str">
        <f>+IF(AND(W1704&gt;0,V1704&lt;&gt;'Data Validation (ROP used only)'!$A$25),SUM(W1704:X1704),"")</f>
        <v/>
      </c>
      <c r="Z1704" s="307">
        <f>IF(OR(V1704='Data Validation (ROP used only)'!$A$25,ISBLANK(W1704),ISERROR(W1704/$I1704)),0,W1704/$I1704)</f>
        <v>0</v>
      </c>
      <c r="AA1704" s="308"/>
      <c r="AB1704" s="309" t="str" cm="1">
        <f t="array" ref="AB1704">_xlfn.IFS(AA1704="","",AA1704/I1704&gt;=2,I1704*2,AA1704/I1704&lt;2,AA1704)</f>
        <v/>
      </c>
      <c r="AC1704" s="310" t="str">
        <f t="shared" si="216"/>
        <v/>
      </c>
      <c r="AD1704" s="286"/>
      <c r="AE1704" s="305" t="str">
        <f t="shared" si="217"/>
        <v/>
      </c>
      <c r="AF1704" s="311">
        <f t="shared" si="218"/>
        <v>0</v>
      </c>
      <c r="AG1704" s="187"/>
      <c r="AH1704" s="188"/>
    </row>
    <row r="1705" spans="2:34" ht="13.8" outlineLevel="1" x14ac:dyDescent="0.25">
      <c r="B1705" s="1"/>
      <c r="C1705" s="1"/>
      <c r="D1705" s="1"/>
      <c r="E1705" s="2"/>
      <c r="F1705" s="1"/>
      <c r="G1705" s="2"/>
      <c r="H1705" s="286"/>
      <c r="I1705" s="287"/>
      <c r="J1705" s="288" t="str">
        <f t="shared" si="212"/>
        <v/>
      </c>
      <c r="K1705" s="288">
        <f t="shared" si="213"/>
        <v>0</v>
      </c>
      <c r="L1705" s="303"/>
      <c r="M1705" s="304"/>
      <c r="N1705" s="303"/>
      <c r="O1705" s="286"/>
      <c r="P1705" s="305" t="str">
        <f t="shared" si="214"/>
        <v/>
      </c>
      <c r="Q1705" s="304"/>
      <c r="R1705" s="303"/>
      <c r="S1705" s="286"/>
      <c r="T1705" s="305" t="str">
        <f t="shared" si="215"/>
        <v/>
      </c>
      <c r="U1705" s="306" t="str">
        <f t="shared" si="211"/>
        <v/>
      </c>
      <c r="V1705" s="289"/>
      <c r="W1705" s="303"/>
      <c r="X1705" s="286"/>
      <c r="Y1705" s="305" t="str">
        <f>+IF(AND(W1705&gt;0,V1705&lt;&gt;'Data Validation (ROP used only)'!$A$25),SUM(W1705:X1705),"")</f>
        <v/>
      </c>
      <c r="Z1705" s="307">
        <f>IF(OR(V1705='Data Validation (ROP used only)'!$A$25,ISBLANK(W1705),ISERROR(W1705/$I1705)),0,W1705/$I1705)</f>
        <v>0</v>
      </c>
      <c r="AA1705" s="308"/>
      <c r="AB1705" s="309" t="str" cm="1">
        <f t="array" ref="AB1705">_xlfn.IFS(AA1705="","",AA1705/I1705&gt;=2,I1705*2,AA1705/I1705&lt;2,AA1705)</f>
        <v/>
      </c>
      <c r="AC1705" s="310" t="str">
        <f t="shared" si="216"/>
        <v/>
      </c>
      <c r="AD1705" s="286"/>
      <c r="AE1705" s="305" t="str">
        <f t="shared" si="217"/>
        <v/>
      </c>
      <c r="AF1705" s="311">
        <f t="shared" si="218"/>
        <v>0</v>
      </c>
      <c r="AG1705" s="187"/>
      <c r="AH1705" s="188"/>
    </row>
    <row r="1706" spans="2:34" ht="13.8" outlineLevel="1" x14ac:dyDescent="0.25">
      <c r="B1706" s="1"/>
      <c r="C1706" s="1"/>
      <c r="D1706" s="1"/>
      <c r="E1706" s="2"/>
      <c r="F1706" s="1"/>
      <c r="G1706" s="2"/>
      <c r="H1706" s="286"/>
      <c r="I1706" s="287"/>
      <c r="J1706" s="288" t="str">
        <f t="shared" si="212"/>
        <v/>
      </c>
      <c r="K1706" s="288">
        <f t="shared" si="213"/>
        <v>0</v>
      </c>
      <c r="L1706" s="303"/>
      <c r="M1706" s="304"/>
      <c r="N1706" s="303"/>
      <c r="O1706" s="286"/>
      <c r="P1706" s="305" t="str">
        <f t="shared" si="214"/>
        <v/>
      </c>
      <c r="Q1706" s="304"/>
      <c r="R1706" s="303"/>
      <c r="S1706" s="286"/>
      <c r="T1706" s="305" t="str">
        <f t="shared" si="215"/>
        <v/>
      </c>
      <c r="U1706" s="306" t="str">
        <f t="shared" si="211"/>
        <v/>
      </c>
      <c r="V1706" s="289"/>
      <c r="W1706" s="303"/>
      <c r="X1706" s="286"/>
      <c r="Y1706" s="305" t="str">
        <f>+IF(AND(W1706&gt;0,V1706&lt;&gt;'Data Validation (ROP used only)'!$A$25),SUM(W1706:X1706),"")</f>
        <v/>
      </c>
      <c r="Z1706" s="307">
        <f>IF(OR(V1706='Data Validation (ROP used only)'!$A$25,ISBLANK(W1706),ISERROR(W1706/$I1706)),0,W1706/$I1706)</f>
        <v>0</v>
      </c>
      <c r="AA1706" s="308"/>
      <c r="AB1706" s="309" t="str" cm="1">
        <f t="array" ref="AB1706">_xlfn.IFS(AA1706="","",AA1706/I1706&gt;=2,I1706*2,AA1706/I1706&lt;2,AA1706)</f>
        <v/>
      </c>
      <c r="AC1706" s="310" t="str">
        <f t="shared" si="216"/>
        <v/>
      </c>
      <c r="AD1706" s="286"/>
      <c r="AE1706" s="305" t="str">
        <f t="shared" si="217"/>
        <v/>
      </c>
      <c r="AF1706" s="311">
        <f t="shared" si="218"/>
        <v>0</v>
      </c>
      <c r="AG1706" s="187"/>
      <c r="AH1706" s="188"/>
    </row>
    <row r="1707" spans="2:34" ht="13.8" outlineLevel="1" x14ac:dyDescent="0.25">
      <c r="B1707" s="1"/>
      <c r="C1707" s="1"/>
      <c r="D1707" s="1"/>
      <c r="E1707" s="2"/>
      <c r="F1707" s="1"/>
      <c r="G1707" s="2"/>
      <c r="H1707" s="286"/>
      <c r="I1707" s="287"/>
      <c r="J1707" s="288" t="str">
        <f t="shared" si="212"/>
        <v/>
      </c>
      <c r="K1707" s="288">
        <f t="shared" si="213"/>
        <v>0</v>
      </c>
      <c r="L1707" s="303"/>
      <c r="M1707" s="304"/>
      <c r="N1707" s="303"/>
      <c r="O1707" s="286"/>
      <c r="P1707" s="305" t="str">
        <f t="shared" si="214"/>
        <v/>
      </c>
      <c r="Q1707" s="304"/>
      <c r="R1707" s="303"/>
      <c r="S1707" s="286"/>
      <c r="T1707" s="305" t="str">
        <f t="shared" si="215"/>
        <v/>
      </c>
      <c r="U1707" s="306" t="str">
        <f t="shared" si="211"/>
        <v/>
      </c>
      <c r="V1707" s="289"/>
      <c r="W1707" s="303"/>
      <c r="X1707" s="286"/>
      <c r="Y1707" s="305" t="str">
        <f>+IF(AND(W1707&gt;0,V1707&lt;&gt;'Data Validation (ROP used only)'!$A$25),SUM(W1707:X1707),"")</f>
        <v/>
      </c>
      <c r="Z1707" s="307">
        <f>IF(OR(V1707='Data Validation (ROP used only)'!$A$25,ISBLANK(W1707),ISERROR(W1707/$I1707)),0,W1707/$I1707)</f>
        <v>0</v>
      </c>
      <c r="AA1707" s="308"/>
      <c r="AB1707" s="309" t="str" cm="1">
        <f t="array" ref="AB1707">_xlfn.IFS(AA1707="","",AA1707/I1707&gt;=2,I1707*2,AA1707/I1707&lt;2,AA1707)</f>
        <v/>
      </c>
      <c r="AC1707" s="310" t="str">
        <f t="shared" si="216"/>
        <v/>
      </c>
      <c r="AD1707" s="286"/>
      <c r="AE1707" s="305" t="str">
        <f t="shared" si="217"/>
        <v/>
      </c>
      <c r="AF1707" s="311">
        <f t="shared" si="218"/>
        <v>0</v>
      </c>
      <c r="AG1707" s="187"/>
      <c r="AH1707" s="188"/>
    </row>
    <row r="1708" spans="2:34" ht="13.8" outlineLevel="1" x14ac:dyDescent="0.25">
      <c r="B1708" s="1"/>
      <c r="C1708" s="1"/>
      <c r="D1708" s="1"/>
      <c r="E1708" s="2"/>
      <c r="F1708" s="1"/>
      <c r="G1708" s="2"/>
      <c r="H1708" s="286"/>
      <c r="I1708" s="287"/>
      <c r="J1708" s="288" t="str">
        <f t="shared" si="212"/>
        <v/>
      </c>
      <c r="K1708" s="288">
        <f t="shared" si="213"/>
        <v>0</v>
      </c>
      <c r="L1708" s="303"/>
      <c r="M1708" s="304"/>
      <c r="N1708" s="303"/>
      <c r="O1708" s="286"/>
      <c r="P1708" s="305" t="str">
        <f t="shared" si="214"/>
        <v/>
      </c>
      <c r="Q1708" s="304"/>
      <c r="R1708" s="303"/>
      <c r="S1708" s="286"/>
      <c r="T1708" s="305" t="str">
        <f t="shared" si="215"/>
        <v/>
      </c>
      <c r="U1708" s="306" t="str">
        <f t="shared" si="211"/>
        <v/>
      </c>
      <c r="V1708" s="289"/>
      <c r="W1708" s="303"/>
      <c r="X1708" s="286"/>
      <c r="Y1708" s="305" t="str">
        <f>+IF(AND(W1708&gt;0,V1708&lt;&gt;'Data Validation (ROP used only)'!$A$25),SUM(W1708:X1708),"")</f>
        <v/>
      </c>
      <c r="Z1708" s="307">
        <f>IF(OR(V1708='Data Validation (ROP used only)'!$A$25,ISBLANK(W1708),ISERROR(W1708/$I1708)),0,W1708/$I1708)</f>
        <v>0</v>
      </c>
      <c r="AA1708" s="308"/>
      <c r="AB1708" s="309" t="str" cm="1">
        <f t="array" ref="AB1708">_xlfn.IFS(AA1708="","",AA1708/I1708&gt;=2,I1708*2,AA1708/I1708&lt;2,AA1708)</f>
        <v/>
      </c>
      <c r="AC1708" s="310" t="str">
        <f t="shared" si="216"/>
        <v/>
      </c>
      <c r="AD1708" s="286"/>
      <c r="AE1708" s="305" t="str">
        <f t="shared" si="217"/>
        <v/>
      </c>
      <c r="AF1708" s="311">
        <f t="shared" si="218"/>
        <v>0</v>
      </c>
      <c r="AG1708" s="187"/>
      <c r="AH1708" s="188"/>
    </row>
    <row r="1709" spans="2:34" ht="13.8" outlineLevel="1" x14ac:dyDescent="0.25">
      <c r="B1709" s="1"/>
      <c r="C1709" s="1"/>
      <c r="D1709" s="1"/>
      <c r="E1709" s="2"/>
      <c r="F1709" s="1"/>
      <c r="G1709" s="2"/>
      <c r="H1709" s="286"/>
      <c r="I1709" s="287"/>
      <c r="J1709" s="288" t="str">
        <f t="shared" si="212"/>
        <v/>
      </c>
      <c r="K1709" s="288">
        <f t="shared" si="213"/>
        <v>0</v>
      </c>
      <c r="L1709" s="303"/>
      <c r="M1709" s="304"/>
      <c r="N1709" s="303"/>
      <c r="O1709" s="286"/>
      <c r="P1709" s="305" t="str">
        <f t="shared" si="214"/>
        <v/>
      </c>
      <c r="Q1709" s="304"/>
      <c r="R1709" s="303"/>
      <c r="S1709" s="286"/>
      <c r="T1709" s="305" t="str">
        <f t="shared" si="215"/>
        <v/>
      </c>
      <c r="U1709" s="306" t="str">
        <f t="shared" si="211"/>
        <v/>
      </c>
      <c r="V1709" s="289"/>
      <c r="W1709" s="303"/>
      <c r="X1709" s="286"/>
      <c r="Y1709" s="305" t="str">
        <f>+IF(AND(W1709&gt;0,V1709&lt;&gt;'Data Validation (ROP used only)'!$A$25),SUM(W1709:X1709),"")</f>
        <v/>
      </c>
      <c r="Z1709" s="307">
        <f>IF(OR(V1709='Data Validation (ROP used only)'!$A$25,ISBLANK(W1709),ISERROR(W1709/$I1709)),0,W1709/$I1709)</f>
        <v>0</v>
      </c>
      <c r="AA1709" s="308"/>
      <c r="AB1709" s="309" t="str" cm="1">
        <f t="array" ref="AB1709">_xlfn.IFS(AA1709="","",AA1709/I1709&gt;=2,I1709*2,AA1709/I1709&lt;2,AA1709)</f>
        <v/>
      </c>
      <c r="AC1709" s="310" t="str">
        <f t="shared" si="216"/>
        <v/>
      </c>
      <c r="AD1709" s="286"/>
      <c r="AE1709" s="305" t="str">
        <f t="shared" si="217"/>
        <v/>
      </c>
      <c r="AF1709" s="311">
        <f t="shared" si="218"/>
        <v>0</v>
      </c>
      <c r="AG1709" s="187"/>
      <c r="AH1709" s="188"/>
    </row>
    <row r="1710" spans="2:34" ht="13.8" outlineLevel="1" x14ac:dyDescent="0.25">
      <c r="B1710" s="1"/>
      <c r="C1710" s="1"/>
      <c r="D1710" s="1"/>
      <c r="E1710" s="2"/>
      <c r="F1710" s="1"/>
      <c r="G1710" s="2"/>
      <c r="H1710" s="286"/>
      <c r="I1710" s="287"/>
      <c r="J1710" s="288" t="str">
        <f t="shared" si="212"/>
        <v/>
      </c>
      <c r="K1710" s="288">
        <f t="shared" si="213"/>
        <v>0</v>
      </c>
      <c r="L1710" s="303"/>
      <c r="M1710" s="304"/>
      <c r="N1710" s="303"/>
      <c r="O1710" s="286"/>
      <c r="P1710" s="305" t="str">
        <f t="shared" si="214"/>
        <v/>
      </c>
      <c r="Q1710" s="304"/>
      <c r="R1710" s="303"/>
      <c r="S1710" s="286"/>
      <c r="T1710" s="305" t="str">
        <f t="shared" si="215"/>
        <v/>
      </c>
      <c r="U1710" s="306" t="str">
        <f t="shared" si="211"/>
        <v/>
      </c>
      <c r="V1710" s="289"/>
      <c r="W1710" s="303"/>
      <c r="X1710" s="286"/>
      <c r="Y1710" s="305" t="str">
        <f>+IF(AND(W1710&gt;0,V1710&lt;&gt;'Data Validation (ROP used only)'!$A$25),SUM(W1710:X1710),"")</f>
        <v/>
      </c>
      <c r="Z1710" s="307">
        <f>IF(OR(V1710='Data Validation (ROP used only)'!$A$25,ISBLANK(W1710),ISERROR(W1710/$I1710)),0,W1710/$I1710)</f>
        <v>0</v>
      </c>
      <c r="AA1710" s="308"/>
      <c r="AB1710" s="309" t="str" cm="1">
        <f t="array" ref="AB1710">_xlfn.IFS(AA1710="","",AA1710/I1710&gt;=2,I1710*2,AA1710/I1710&lt;2,AA1710)</f>
        <v/>
      </c>
      <c r="AC1710" s="310" t="str">
        <f t="shared" si="216"/>
        <v/>
      </c>
      <c r="AD1710" s="286"/>
      <c r="AE1710" s="305" t="str">
        <f t="shared" si="217"/>
        <v/>
      </c>
      <c r="AF1710" s="311">
        <f t="shared" si="218"/>
        <v>0</v>
      </c>
      <c r="AG1710" s="187"/>
      <c r="AH1710" s="188"/>
    </row>
    <row r="1711" spans="2:34" ht="13.8" outlineLevel="1" x14ac:dyDescent="0.25">
      <c r="B1711" s="1"/>
      <c r="C1711" s="1"/>
      <c r="D1711" s="1"/>
      <c r="E1711" s="2"/>
      <c r="F1711" s="1"/>
      <c r="G1711" s="2"/>
      <c r="H1711" s="286"/>
      <c r="I1711" s="287"/>
      <c r="J1711" s="288" t="str">
        <f t="shared" si="212"/>
        <v/>
      </c>
      <c r="K1711" s="288">
        <f t="shared" si="213"/>
        <v>0</v>
      </c>
      <c r="L1711" s="303"/>
      <c r="M1711" s="304"/>
      <c r="N1711" s="303"/>
      <c r="O1711" s="286"/>
      <c r="P1711" s="305" t="str">
        <f t="shared" si="214"/>
        <v/>
      </c>
      <c r="Q1711" s="304"/>
      <c r="R1711" s="303"/>
      <c r="S1711" s="286"/>
      <c r="T1711" s="305" t="str">
        <f t="shared" si="215"/>
        <v/>
      </c>
      <c r="U1711" s="306" t="str">
        <f t="shared" si="211"/>
        <v/>
      </c>
      <c r="V1711" s="289"/>
      <c r="W1711" s="303"/>
      <c r="X1711" s="286"/>
      <c r="Y1711" s="305" t="str">
        <f>+IF(AND(W1711&gt;0,V1711&lt;&gt;'Data Validation (ROP used only)'!$A$25),SUM(W1711:X1711),"")</f>
        <v/>
      </c>
      <c r="Z1711" s="307">
        <f>IF(OR(V1711='Data Validation (ROP used only)'!$A$25,ISBLANK(W1711),ISERROR(W1711/$I1711)),0,W1711/$I1711)</f>
        <v>0</v>
      </c>
      <c r="AA1711" s="308"/>
      <c r="AB1711" s="309" t="str" cm="1">
        <f t="array" ref="AB1711">_xlfn.IFS(AA1711="","",AA1711/I1711&gt;=2,I1711*2,AA1711/I1711&lt;2,AA1711)</f>
        <v/>
      </c>
      <c r="AC1711" s="310" t="str">
        <f t="shared" si="216"/>
        <v/>
      </c>
      <c r="AD1711" s="286"/>
      <c r="AE1711" s="305" t="str">
        <f t="shared" si="217"/>
        <v/>
      </c>
      <c r="AF1711" s="311">
        <f t="shared" si="218"/>
        <v>0</v>
      </c>
      <c r="AG1711" s="187"/>
      <c r="AH1711" s="188"/>
    </row>
    <row r="1712" spans="2:34" ht="13.8" outlineLevel="1" x14ac:dyDescent="0.25">
      <c r="B1712" s="1"/>
      <c r="C1712" s="1"/>
      <c r="D1712" s="1"/>
      <c r="E1712" s="2"/>
      <c r="F1712" s="1"/>
      <c r="G1712" s="2"/>
      <c r="H1712" s="286"/>
      <c r="I1712" s="287"/>
      <c r="J1712" s="288" t="str">
        <f t="shared" si="212"/>
        <v/>
      </c>
      <c r="K1712" s="288">
        <f t="shared" si="213"/>
        <v>0</v>
      </c>
      <c r="L1712" s="303"/>
      <c r="M1712" s="304"/>
      <c r="N1712" s="303"/>
      <c r="O1712" s="286"/>
      <c r="P1712" s="305" t="str">
        <f t="shared" si="214"/>
        <v/>
      </c>
      <c r="Q1712" s="304"/>
      <c r="R1712" s="303"/>
      <c r="S1712" s="286"/>
      <c r="T1712" s="305" t="str">
        <f t="shared" si="215"/>
        <v/>
      </c>
      <c r="U1712" s="306" t="str">
        <f t="shared" si="211"/>
        <v/>
      </c>
      <c r="V1712" s="289"/>
      <c r="W1712" s="303"/>
      <c r="X1712" s="286"/>
      <c r="Y1712" s="305" t="str">
        <f>+IF(AND(W1712&gt;0,V1712&lt;&gt;'Data Validation (ROP used only)'!$A$25),SUM(W1712:X1712),"")</f>
        <v/>
      </c>
      <c r="Z1712" s="307">
        <f>IF(OR(V1712='Data Validation (ROP used only)'!$A$25,ISBLANK(W1712),ISERROR(W1712/$I1712)),0,W1712/$I1712)</f>
        <v>0</v>
      </c>
      <c r="AA1712" s="308"/>
      <c r="AB1712" s="309" t="str" cm="1">
        <f t="array" ref="AB1712">_xlfn.IFS(AA1712="","",AA1712/I1712&gt;=2,I1712*2,AA1712/I1712&lt;2,AA1712)</f>
        <v/>
      </c>
      <c r="AC1712" s="310" t="str">
        <f t="shared" si="216"/>
        <v/>
      </c>
      <c r="AD1712" s="286"/>
      <c r="AE1712" s="305" t="str">
        <f t="shared" si="217"/>
        <v/>
      </c>
      <c r="AF1712" s="311">
        <f t="shared" si="218"/>
        <v>0</v>
      </c>
      <c r="AG1712" s="187"/>
      <c r="AH1712" s="188"/>
    </row>
    <row r="1713" spans="2:34" ht="13.8" outlineLevel="1" x14ac:dyDescent="0.25">
      <c r="B1713" s="1"/>
      <c r="C1713" s="1"/>
      <c r="D1713" s="1"/>
      <c r="E1713" s="2"/>
      <c r="F1713" s="1"/>
      <c r="G1713" s="2"/>
      <c r="H1713" s="286"/>
      <c r="I1713" s="287"/>
      <c r="J1713" s="288" t="str">
        <f t="shared" si="212"/>
        <v/>
      </c>
      <c r="K1713" s="288">
        <f t="shared" si="213"/>
        <v>0</v>
      </c>
      <c r="L1713" s="303"/>
      <c r="M1713" s="304"/>
      <c r="N1713" s="303"/>
      <c r="O1713" s="286"/>
      <c r="P1713" s="305" t="str">
        <f t="shared" si="214"/>
        <v/>
      </c>
      <c r="Q1713" s="304"/>
      <c r="R1713" s="303"/>
      <c r="S1713" s="286"/>
      <c r="T1713" s="305" t="str">
        <f t="shared" si="215"/>
        <v/>
      </c>
      <c r="U1713" s="306" t="str">
        <f t="shared" si="211"/>
        <v/>
      </c>
      <c r="V1713" s="289"/>
      <c r="W1713" s="303"/>
      <c r="X1713" s="286"/>
      <c r="Y1713" s="305" t="str">
        <f>+IF(AND(W1713&gt;0,V1713&lt;&gt;'Data Validation (ROP used only)'!$A$25),SUM(W1713:X1713),"")</f>
        <v/>
      </c>
      <c r="Z1713" s="307">
        <f>IF(OR(V1713='Data Validation (ROP used only)'!$A$25,ISBLANK(W1713),ISERROR(W1713/$I1713)),0,W1713/$I1713)</f>
        <v>0</v>
      </c>
      <c r="AA1713" s="308"/>
      <c r="AB1713" s="309" t="str" cm="1">
        <f t="array" ref="AB1713">_xlfn.IFS(AA1713="","",AA1713/I1713&gt;=2,I1713*2,AA1713/I1713&lt;2,AA1713)</f>
        <v/>
      </c>
      <c r="AC1713" s="310" t="str">
        <f t="shared" si="216"/>
        <v/>
      </c>
      <c r="AD1713" s="286"/>
      <c r="AE1713" s="305" t="str">
        <f t="shared" si="217"/>
        <v/>
      </c>
      <c r="AF1713" s="311">
        <f t="shared" si="218"/>
        <v>0</v>
      </c>
      <c r="AG1713" s="187"/>
      <c r="AH1713" s="188"/>
    </row>
    <row r="1714" spans="2:34" ht="13.8" outlineLevel="1" x14ac:dyDescent="0.25">
      <c r="B1714" s="1"/>
      <c r="C1714" s="1"/>
      <c r="D1714" s="1"/>
      <c r="E1714" s="2"/>
      <c r="F1714" s="1"/>
      <c r="G1714" s="2"/>
      <c r="H1714" s="286"/>
      <c r="I1714" s="287"/>
      <c r="J1714" s="288" t="str">
        <f t="shared" si="212"/>
        <v/>
      </c>
      <c r="K1714" s="288">
        <f t="shared" si="213"/>
        <v>0</v>
      </c>
      <c r="L1714" s="303"/>
      <c r="M1714" s="304"/>
      <c r="N1714" s="303"/>
      <c r="O1714" s="286"/>
      <c r="P1714" s="305" t="str">
        <f t="shared" si="214"/>
        <v/>
      </c>
      <c r="Q1714" s="304"/>
      <c r="R1714" s="303"/>
      <c r="S1714" s="286"/>
      <c r="T1714" s="305" t="str">
        <f t="shared" si="215"/>
        <v/>
      </c>
      <c r="U1714" s="306" t="str">
        <f t="shared" si="211"/>
        <v/>
      </c>
      <c r="V1714" s="289"/>
      <c r="W1714" s="303"/>
      <c r="X1714" s="286"/>
      <c r="Y1714" s="305" t="str">
        <f>+IF(AND(W1714&gt;0,V1714&lt;&gt;'Data Validation (ROP used only)'!$A$25),SUM(W1714:X1714),"")</f>
        <v/>
      </c>
      <c r="Z1714" s="307">
        <f>IF(OR(V1714='Data Validation (ROP used only)'!$A$25,ISBLANK(W1714),ISERROR(W1714/$I1714)),0,W1714/$I1714)</f>
        <v>0</v>
      </c>
      <c r="AA1714" s="308"/>
      <c r="AB1714" s="309" t="str" cm="1">
        <f t="array" ref="AB1714">_xlfn.IFS(AA1714="","",AA1714/I1714&gt;=2,I1714*2,AA1714/I1714&lt;2,AA1714)</f>
        <v/>
      </c>
      <c r="AC1714" s="310" t="str">
        <f t="shared" si="216"/>
        <v/>
      </c>
      <c r="AD1714" s="286"/>
      <c r="AE1714" s="305" t="str">
        <f t="shared" si="217"/>
        <v/>
      </c>
      <c r="AF1714" s="311">
        <f t="shared" si="218"/>
        <v>0</v>
      </c>
      <c r="AG1714" s="187"/>
      <c r="AH1714" s="188"/>
    </row>
    <row r="1715" spans="2:34" ht="13.8" outlineLevel="1" x14ac:dyDescent="0.25">
      <c r="B1715" s="1"/>
      <c r="C1715" s="1"/>
      <c r="D1715" s="1"/>
      <c r="E1715" s="2"/>
      <c r="F1715" s="1"/>
      <c r="G1715" s="2"/>
      <c r="H1715" s="286"/>
      <c r="I1715" s="287"/>
      <c r="J1715" s="288" t="str">
        <f t="shared" si="212"/>
        <v/>
      </c>
      <c r="K1715" s="288">
        <f t="shared" si="213"/>
        <v>0</v>
      </c>
      <c r="L1715" s="303"/>
      <c r="M1715" s="304"/>
      <c r="N1715" s="303"/>
      <c r="O1715" s="286"/>
      <c r="P1715" s="305" t="str">
        <f t="shared" si="214"/>
        <v/>
      </c>
      <c r="Q1715" s="304"/>
      <c r="R1715" s="303"/>
      <c r="S1715" s="286"/>
      <c r="T1715" s="305" t="str">
        <f t="shared" si="215"/>
        <v/>
      </c>
      <c r="U1715" s="306" t="str">
        <f t="shared" si="211"/>
        <v/>
      </c>
      <c r="V1715" s="289"/>
      <c r="W1715" s="303"/>
      <c r="X1715" s="286"/>
      <c r="Y1715" s="305" t="str">
        <f>+IF(AND(W1715&gt;0,V1715&lt;&gt;'Data Validation (ROP used only)'!$A$25),SUM(W1715:X1715),"")</f>
        <v/>
      </c>
      <c r="Z1715" s="307">
        <f>IF(OR(V1715='Data Validation (ROP used only)'!$A$25,ISBLANK(W1715),ISERROR(W1715/$I1715)),0,W1715/$I1715)</f>
        <v>0</v>
      </c>
      <c r="AA1715" s="308"/>
      <c r="AB1715" s="309" t="str" cm="1">
        <f t="array" ref="AB1715">_xlfn.IFS(AA1715="","",AA1715/I1715&gt;=2,I1715*2,AA1715/I1715&lt;2,AA1715)</f>
        <v/>
      </c>
      <c r="AC1715" s="310" t="str">
        <f t="shared" si="216"/>
        <v/>
      </c>
      <c r="AD1715" s="286"/>
      <c r="AE1715" s="305" t="str">
        <f t="shared" si="217"/>
        <v/>
      </c>
      <c r="AF1715" s="311">
        <f t="shared" si="218"/>
        <v>0</v>
      </c>
      <c r="AG1715" s="187"/>
      <c r="AH1715" s="188"/>
    </row>
    <row r="1716" spans="2:34" ht="13.8" outlineLevel="1" x14ac:dyDescent="0.25">
      <c r="B1716" s="1"/>
      <c r="C1716" s="1"/>
      <c r="D1716" s="1"/>
      <c r="E1716" s="2"/>
      <c r="F1716" s="1"/>
      <c r="G1716" s="2"/>
      <c r="H1716" s="286"/>
      <c r="I1716" s="287"/>
      <c r="J1716" s="288" t="str">
        <f t="shared" si="212"/>
        <v/>
      </c>
      <c r="K1716" s="288">
        <f t="shared" si="213"/>
        <v>0</v>
      </c>
      <c r="L1716" s="303"/>
      <c r="M1716" s="304"/>
      <c r="N1716" s="303"/>
      <c r="O1716" s="286"/>
      <c r="P1716" s="305" t="str">
        <f t="shared" si="214"/>
        <v/>
      </c>
      <c r="Q1716" s="304"/>
      <c r="R1716" s="303"/>
      <c r="S1716" s="286"/>
      <c r="T1716" s="305" t="str">
        <f t="shared" si="215"/>
        <v/>
      </c>
      <c r="U1716" s="306" t="str">
        <f t="shared" si="211"/>
        <v/>
      </c>
      <c r="V1716" s="289"/>
      <c r="W1716" s="303"/>
      <c r="X1716" s="286"/>
      <c r="Y1716" s="305" t="str">
        <f>+IF(AND(W1716&gt;0,V1716&lt;&gt;'Data Validation (ROP used only)'!$A$25),SUM(W1716:X1716),"")</f>
        <v/>
      </c>
      <c r="Z1716" s="307">
        <f>IF(OR(V1716='Data Validation (ROP used only)'!$A$25,ISBLANK(W1716),ISERROR(W1716/$I1716)),0,W1716/$I1716)</f>
        <v>0</v>
      </c>
      <c r="AA1716" s="308"/>
      <c r="AB1716" s="309" t="str" cm="1">
        <f t="array" ref="AB1716">_xlfn.IFS(AA1716="","",AA1716/I1716&gt;=2,I1716*2,AA1716/I1716&lt;2,AA1716)</f>
        <v/>
      </c>
      <c r="AC1716" s="310" t="str">
        <f t="shared" si="216"/>
        <v/>
      </c>
      <c r="AD1716" s="286"/>
      <c r="AE1716" s="305" t="str">
        <f t="shared" si="217"/>
        <v/>
      </c>
      <c r="AF1716" s="311">
        <f t="shared" si="218"/>
        <v>0</v>
      </c>
      <c r="AG1716" s="187"/>
      <c r="AH1716" s="188"/>
    </row>
    <row r="1717" spans="2:34" ht="13.8" outlineLevel="1" x14ac:dyDescent="0.25">
      <c r="B1717" s="1"/>
      <c r="C1717" s="1"/>
      <c r="D1717" s="1"/>
      <c r="E1717" s="2"/>
      <c r="F1717" s="1"/>
      <c r="G1717" s="2"/>
      <c r="H1717" s="286"/>
      <c r="I1717" s="287"/>
      <c r="J1717" s="288" t="str">
        <f t="shared" si="212"/>
        <v/>
      </c>
      <c r="K1717" s="288">
        <f t="shared" si="213"/>
        <v>0</v>
      </c>
      <c r="L1717" s="303"/>
      <c r="M1717" s="304"/>
      <c r="N1717" s="303"/>
      <c r="O1717" s="286"/>
      <c r="P1717" s="305" t="str">
        <f t="shared" si="214"/>
        <v/>
      </c>
      <c r="Q1717" s="304"/>
      <c r="R1717" s="303"/>
      <c r="S1717" s="286"/>
      <c r="T1717" s="305" t="str">
        <f t="shared" si="215"/>
        <v/>
      </c>
      <c r="U1717" s="306" t="str">
        <f t="shared" si="211"/>
        <v/>
      </c>
      <c r="V1717" s="289"/>
      <c r="W1717" s="303"/>
      <c r="X1717" s="286"/>
      <c r="Y1717" s="305" t="str">
        <f>+IF(AND(W1717&gt;0,V1717&lt;&gt;'Data Validation (ROP used only)'!$A$25),SUM(W1717:X1717),"")</f>
        <v/>
      </c>
      <c r="Z1717" s="307">
        <f>IF(OR(V1717='Data Validation (ROP used only)'!$A$25,ISBLANK(W1717),ISERROR(W1717/$I1717)),0,W1717/$I1717)</f>
        <v>0</v>
      </c>
      <c r="AA1717" s="308"/>
      <c r="AB1717" s="309" t="str" cm="1">
        <f t="array" ref="AB1717">_xlfn.IFS(AA1717="","",AA1717/I1717&gt;=2,I1717*2,AA1717/I1717&lt;2,AA1717)</f>
        <v/>
      </c>
      <c r="AC1717" s="310" t="str">
        <f t="shared" si="216"/>
        <v/>
      </c>
      <c r="AD1717" s="286"/>
      <c r="AE1717" s="305" t="str">
        <f t="shared" si="217"/>
        <v/>
      </c>
      <c r="AF1717" s="311">
        <f t="shared" si="218"/>
        <v>0</v>
      </c>
      <c r="AG1717" s="187"/>
      <c r="AH1717" s="188"/>
    </row>
    <row r="1718" spans="2:34" ht="13.8" outlineLevel="1" x14ac:dyDescent="0.25">
      <c r="B1718" s="1"/>
      <c r="C1718" s="1"/>
      <c r="D1718" s="1"/>
      <c r="E1718" s="2"/>
      <c r="F1718" s="1"/>
      <c r="G1718" s="2"/>
      <c r="H1718" s="286"/>
      <c r="I1718" s="287"/>
      <c r="J1718" s="288" t="str">
        <f t="shared" si="212"/>
        <v/>
      </c>
      <c r="K1718" s="288">
        <f t="shared" si="213"/>
        <v>0</v>
      </c>
      <c r="L1718" s="303"/>
      <c r="M1718" s="304"/>
      <c r="N1718" s="303"/>
      <c r="O1718" s="286"/>
      <c r="P1718" s="305" t="str">
        <f t="shared" si="214"/>
        <v/>
      </c>
      <c r="Q1718" s="304"/>
      <c r="R1718" s="303"/>
      <c r="S1718" s="286"/>
      <c r="T1718" s="305" t="str">
        <f t="shared" si="215"/>
        <v/>
      </c>
      <c r="U1718" s="306" t="str">
        <f t="shared" si="211"/>
        <v/>
      </c>
      <c r="V1718" s="289"/>
      <c r="W1718" s="303"/>
      <c r="X1718" s="286"/>
      <c r="Y1718" s="305" t="str">
        <f>+IF(AND(W1718&gt;0,V1718&lt;&gt;'Data Validation (ROP used only)'!$A$25),SUM(W1718:X1718),"")</f>
        <v/>
      </c>
      <c r="Z1718" s="307">
        <f>IF(OR(V1718='Data Validation (ROP used only)'!$A$25,ISBLANK(W1718),ISERROR(W1718/$I1718)),0,W1718/$I1718)</f>
        <v>0</v>
      </c>
      <c r="AA1718" s="308"/>
      <c r="AB1718" s="309" t="str" cm="1">
        <f t="array" ref="AB1718">_xlfn.IFS(AA1718="","",AA1718/I1718&gt;=2,I1718*2,AA1718/I1718&lt;2,AA1718)</f>
        <v/>
      </c>
      <c r="AC1718" s="310" t="str">
        <f t="shared" si="216"/>
        <v/>
      </c>
      <c r="AD1718" s="286"/>
      <c r="AE1718" s="305" t="str">
        <f t="shared" si="217"/>
        <v/>
      </c>
      <c r="AF1718" s="311">
        <f t="shared" si="218"/>
        <v>0</v>
      </c>
      <c r="AG1718" s="187"/>
      <c r="AH1718" s="188"/>
    </row>
    <row r="1719" spans="2:34" ht="13.8" outlineLevel="1" x14ac:dyDescent="0.25">
      <c r="B1719" s="1"/>
      <c r="C1719" s="1"/>
      <c r="D1719" s="1"/>
      <c r="E1719" s="2"/>
      <c r="F1719" s="1"/>
      <c r="G1719" s="2"/>
      <c r="H1719" s="286"/>
      <c r="I1719" s="287"/>
      <c r="J1719" s="288" t="str">
        <f t="shared" si="212"/>
        <v/>
      </c>
      <c r="K1719" s="288">
        <f t="shared" si="213"/>
        <v>0</v>
      </c>
      <c r="L1719" s="303"/>
      <c r="M1719" s="304"/>
      <c r="N1719" s="303"/>
      <c r="O1719" s="286"/>
      <c r="P1719" s="305" t="str">
        <f t="shared" si="214"/>
        <v/>
      </c>
      <c r="Q1719" s="304"/>
      <c r="R1719" s="303"/>
      <c r="S1719" s="286"/>
      <c r="T1719" s="305" t="str">
        <f t="shared" si="215"/>
        <v/>
      </c>
      <c r="U1719" s="306" t="str">
        <f t="shared" si="211"/>
        <v/>
      </c>
      <c r="V1719" s="289"/>
      <c r="W1719" s="303"/>
      <c r="X1719" s="286"/>
      <c r="Y1719" s="305" t="str">
        <f>+IF(AND(W1719&gt;0,V1719&lt;&gt;'Data Validation (ROP used only)'!$A$25),SUM(W1719:X1719),"")</f>
        <v/>
      </c>
      <c r="Z1719" s="307">
        <f>IF(OR(V1719='Data Validation (ROP used only)'!$A$25,ISBLANK(W1719),ISERROR(W1719/$I1719)),0,W1719/$I1719)</f>
        <v>0</v>
      </c>
      <c r="AA1719" s="308"/>
      <c r="AB1719" s="309" t="str" cm="1">
        <f t="array" ref="AB1719">_xlfn.IFS(AA1719="","",AA1719/I1719&gt;=2,I1719*2,AA1719/I1719&lt;2,AA1719)</f>
        <v/>
      </c>
      <c r="AC1719" s="310" t="str">
        <f t="shared" si="216"/>
        <v/>
      </c>
      <c r="AD1719" s="286"/>
      <c r="AE1719" s="305" t="str">
        <f t="shared" si="217"/>
        <v/>
      </c>
      <c r="AF1719" s="311">
        <f t="shared" si="218"/>
        <v>0</v>
      </c>
      <c r="AG1719" s="187"/>
      <c r="AH1719" s="188"/>
    </row>
    <row r="1720" spans="2:34" ht="13.8" outlineLevel="1" x14ac:dyDescent="0.25">
      <c r="B1720" s="1"/>
      <c r="C1720" s="1"/>
      <c r="D1720" s="1"/>
      <c r="E1720" s="2"/>
      <c r="F1720" s="1"/>
      <c r="G1720" s="2"/>
      <c r="H1720" s="286"/>
      <c r="I1720" s="287"/>
      <c r="J1720" s="288" t="str">
        <f t="shared" si="212"/>
        <v/>
      </c>
      <c r="K1720" s="288">
        <f t="shared" si="213"/>
        <v>0</v>
      </c>
      <c r="L1720" s="303"/>
      <c r="M1720" s="304"/>
      <c r="N1720" s="303"/>
      <c r="O1720" s="286"/>
      <c r="P1720" s="305" t="str">
        <f t="shared" si="214"/>
        <v/>
      </c>
      <c r="Q1720" s="304"/>
      <c r="R1720" s="303"/>
      <c r="S1720" s="286"/>
      <c r="T1720" s="305" t="str">
        <f t="shared" si="215"/>
        <v/>
      </c>
      <c r="U1720" s="306" t="str">
        <f t="shared" si="211"/>
        <v/>
      </c>
      <c r="V1720" s="289"/>
      <c r="W1720" s="303"/>
      <c r="X1720" s="286"/>
      <c r="Y1720" s="305" t="str">
        <f>+IF(AND(W1720&gt;0,V1720&lt;&gt;'Data Validation (ROP used only)'!$A$25),SUM(W1720:X1720),"")</f>
        <v/>
      </c>
      <c r="Z1720" s="307">
        <f>IF(OR(V1720='Data Validation (ROP used only)'!$A$25,ISBLANK(W1720),ISERROR(W1720/$I1720)),0,W1720/$I1720)</f>
        <v>0</v>
      </c>
      <c r="AA1720" s="308"/>
      <c r="AB1720" s="309" t="str" cm="1">
        <f t="array" ref="AB1720">_xlfn.IFS(AA1720="","",AA1720/I1720&gt;=2,I1720*2,AA1720/I1720&lt;2,AA1720)</f>
        <v/>
      </c>
      <c r="AC1720" s="310" t="str">
        <f t="shared" si="216"/>
        <v/>
      </c>
      <c r="AD1720" s="286"/>
      <c r="AE1720" s="305" t="str">
        <f t="shared" si="217"/>
        <v/>
      </c>
      <c r="AF1720" s="311">
        <f t="shared" si="218"/>
        <v>0</v>
      </c>
      <c r="AG1720" s="187"/>
      <c r="AH1720" s="188"/>
    </row>
    <row r="1721" spans="2:34" ht="13.8" outlineLevel="1" x14ac:dyDescent="0.25">
      <c r="B1721" s="1"/>
      <c r="C1721" s="1"/>
      <c r="D1721" s="1"/>
      <c r="E1721" s="2"/>
      <c r="F1721" s="1"/>
      <c r="G1721" s="2"/>
      <c r="H1721" s="286"/>
      <c r="I1721" s="287"/>
      <c r="J1721" s="288" t="str">
        <f t="shared" si="212"/>
        <v/>
      </c>
      <c r="K1721" s="288">
        <f t="shared" si="213"/>
        <v>0</v>
      </c>
      <c r="L1721" s="303"/>
      <c r="M1721" s="304"/>
      <c r="N1721" s="303"/>
      <c r="O1721" s="286"/>
      <c r="P1721" s="305" t="str">
        <f t="shared" si="214"/>
        <v/>
      </c>
      <c r="Q1721" s="304"/>
      <c r="R1721" s="303"/>
      <c r="S1721" s="286"/>
      <c r="T1721" s="305" t="str">
        <f t="shared" si="215"/>
        <v/>
      </c>
      <c r="U1721" s="306" t="str">
        <f t="shared" si="211"/>
        <v/>
      </c>
      <c r="V1721" s="289"/>
      <c r="W1721" s="303"/>
      <c r="X1721" s="286"/>
      <c r="Y1721" s="305" t="str">
        <f>+IF(AND(W1721&gt;0,V1721&lt;&gt;'Data Validation (ROP used only)'!$A$25),SUM(W1721:X1721),"")</f>
        <v/>
      </c>
      <c r="Z1721" s="307">
        <f>IF(OR(V1721='Data Validation (ROP used only)'!$A$25,ISBLANK(W1721),ISERROR(W1721/$I1721)),0,W1721/$I1721)</f>
        <v>0</v>
      </c>
      <c r="AA1721" s="308"/>
      <c r="AB1721" s="309" t="str" cm="1">
        <f t="array" ref="AB1721">_xlfn.IFS(AA1721="","",AA1721/I1721&gt;=2,I1721*2,AA1721/I1721&lt;2,AA1721)</f>
        <v/>
      </c>
      <c r="AC1721" s="310" t="str">
        <f t="shared" si="216"/>
        <v/>
      </c>
      <c r="AD1721" s="286"/>
      <c r="AE1721" s="305" t="str">
        <f t="shared" si="217"/>
        <v/>
      </c>
      <c r="AF1721" s="311">
        <f t="shared" si="218"/>
        <v>0</v>
      </c>
      <c r="AG1721" s="187"/>
      <c r="AH1721" s="188"/>
    </row>
    <row r="1722" spans="2:34" ht="13.8" outlineLevel="1" x14ac:dyDescent="0.25">
      <c r="B1722" s="1"/>
      <c r="C1722" s="1"/>
      <c r="D1722" s="1"/>
      <c r="E1722" s="2"/>
      <c r="F1722" s="1"/>
      <c r="G1722" s="2"/>
      <c r="H1722" s="286"/>
      <c r="I1722" s="287"/>
      <c r="J1722" s="288" t="str">
        <f t="shared" si="212"/>
        <v/>
      </c>
      <c r="K1722" s="288">
        <f t="shared" si="213"/>
        <v>0</v>
      </c>
      <c r="L1722" s="303"/>
      <c r="M1722" s="304"/>
      <c r="N1722" s="303"/>
      <c r="O1722" s="286"/>
      <c r="P1722" s="305" t="str">
        <f t="shared" si="214"/>
        <v/>
      </c>
      <c r="Q1722" s="304"/>
      <c r="R1722" s="303"/>
      <c r="S1722" s="286"/>
      <c r="T1722" s="305" t="str">
        <f t="shared" si="215"/>
        <v/>
      </c>
      <c r="U1722" s="306" t="str">
        <f t="shared" si="211"/>
        <v/>
      </c>
      <c r="V1722" s="289"/>
      <c r="W1722" s="303"/>
      <c r="X1722" s="286"/>
      <c r="Y1722" s="305" t="str">
        <f>+IF(AND(W1722&gt;0,V1722&lt;&gt;'Data Validation (ROP used only)'!$A$25),SUM(W1722:X1722),"")</f>
        <v/>
      </c>
      <c r="Z1722" s="307">
        <f>IF(OR(V1722='Data Validation (ROP used only)'!$A$25,ISBLANK(W1722),ISERROR(W1722/$I1722)),0,W1722/$I1722)</f>
        <v>0</v>
      </c>
      <c r="AA1722" s="308"/>
      <c r="AB1722" s="309" t="str" cm="1">
        <f t="array" ref="AB1722">_xlfn.IFS(AA1722="","",AA1722/I1722&gt;=2,I1722*2,AA1722/I1722&lt;2,AA1722)</f>
        <v/>
      </c>
      <c r="AC1722" s="310" t="str">
        <f t="shared" si="216"/>
        <v/>
      </c>
      <c r="AD1722" s="286"/>
      <c r="AE1722" s="305" t="str">
        <f t="shared" si="217"/>
        <v/>
      </c>
      <c r="AF1722" s="311">
        <f t="shared" si="218"/>
        <v>0</v>
      </c>
      <c r="AG1722" s="187"/>
      <c r="AH1722" s="188"/>
    </row>
    <row r="1723" spans="2:34" ht="13.8" outlineLevel="1" x14ac:dyDescent="0.25">
      <c r="B1723" s="1"/>
      <c r="C1723" s="1"/>
      <c r="D1723" s="1"/>
      <c r="E1723" s="2"/>
      <c r="F1723" s="1"/>
      <c r="G1723" s="2"/>
      <c r="H1723" s="286"/>
      <c r="I1723" s="287"/>
      <c r="J1723" s="288" t="str">
        <f t="shared" si="212"/>
        <v/>
      </c>
      <c r="K1723" s="288">
        <f t="shared" si="213"/>
        <v>0</v>
      </c>
      <c r="L1723" s="303"/>
      <c r="M1723" s="304"/>
      <c r="N1723" s="303"/>
      <c r="O1723" s="286"/>
      <c r="P1723" s="305" t="str">
        <f t="shared" si="214"/>
        <v/>
      </c>
      <c r="Q1723" s="304"/>
      <c r="R1723" s="303"/>
      <c r="S1723" s="286"/>
      <c r="T1723" s="305" t="str">
        <f t="shared" si="215"/>
        <v/>
      </c>
      <c r="U1723" s="306" t="str">
        <f t="shared" si="211"/>
        <v/>
      </c>
      <c r="V1723" s="289"/>
      <c r="W1723" s="303"/>
      <c r="X1723" s="286"/>
      <c r="Y1723" s="305" t="str">
        <f>+IF(AND(W1723&gt;0,V1723&lt;&gt;'Data Validation (ROP used only)'!$A$25),SUM(W1723:X1723),"")</f>
        <v/>
      </c>
      <c r="Z1723" s="307">
        <f>IF(OR(V1723='Data Validation (ROP used only)'!$A$25,ISBLANK(W1723),ISERROR(W1723/$I1723)),0,W1723/$I1723)</f>
        <v>0</v>
      </c>
      <c r="AA1723" s="308"/>
      <c r="AB1723" s="309" t="str" cm="1">
        <f t="array" ref="AB1723">_xlfn.IFS(AA1723="","",AA1723/I1723&gt;=2,I1723*2,AA1723/I1723&lt;2,AA1723)</f>
        <v/>
      </c>
      <c r="AC1723" s="310" t="str">
        <f t="shared" si="216"/>
        <v/>
      </c>
      <c r="AD1723" s="286"/>
      <c r="AE1723" s="305" t="str">
        <f t="shared" si="217"/>
        <v/>
      </c>
      <c r="AF1723" s="311">
        <f t="shared" si="218"/>
        <v>0</v>
      </c>
      <c r="AG1723" s="187"/>
      <c r="AH1723" s="188"/>
    </row>
    <row r="1724" spans="2:34" ht="13.8" outlineLevel="1" x14ac:dyDescent="0.25">
      <c r="B1724" s="1"/>
      <c r="C1724" s="1"/>
      <c r="D1724" s="1"/>
      <c r="E1724" s="2"/>
      <c r="F1724" s="1"/>
      <c r="G1724" s="2"/>
      <c r="H1724" s="286"/>
      <c r="I1724" s="287"/>
      <c r="J1724" s="288" t="str">
        <f t="shared" si="212"/>
        <v/>
      </c>
      <c r="K1724" s="288">
        <f t="shared" si="213"/>
        <v>0</v>
      </c>
      <c r="L1724" s="303"/>
      <c r="M1724" s="304"/>
      <c r="N1724" s="303"/>
      <c r="O1724" s="286"/>
      <c r="P1724" s="305" t="str">
        <f t="shared" si="214"/>
        <v/>
      </c>
      <c r="Q1724" s="304"/>
      <c r="R1724" s="303"/>
      <c r="S1724" s="286"/>
      <c r="T1724" s="305" t="str">
        <f t="shared" si="215"/>
        <v/>
      </c>
      <c r="U1724" s="306" t="str">
        <f t="shared" si="211"/>
        <v/>
      </c>
      <c r="V1724" s="289"/>
      <c r="W1724" s="303"/>
      <c r="X1724" s="286"/>
      <c r="Y1724" s="305" t="str">
        <f>+IF(AND(W1724&gt;0,V1724&lt;&gt;'Data Validation (ROP used only)'!$A$25),SUM(W1724:X1724),"")</f>
        <v/>
      </c>
      <c r="Z1724" s="307">
        <f>IF(OR(V1724='Data Validation (ROP used only)'!$A$25,ISBLANK(W1724),ISERROR(W1724/$I1724)),0,W1724/$I1724)</f>
        <v>0</v>
      </c>
      <c r="AA1724" s="308"/>
      <c r="AB1724" s="309" t="str" cm="1">
        <f t="array" ref="AB1724">_xlfn.IFS(AA1724="","",AA1724/I1724&gt;=2,I1724*2,AA1724/I1724&lt;2,AA1724)</f>
        <v/>
      </c>
      <c r="AC1724" s="310" t="str">
        <f t="shared" si="216"/>
        <v/>
      </c>
      <c r="AD1724" s="286"/>
      <c r="AE1724" s="305" t="str">
        <f t="shared" si="217"/>
        <v/>
      </c>
      <c r="AF1724" s="311">
        <f t="shared" si="218"/>
        <v>0</v>
      </c>
      <c r="AG1724" s="187"/>
      <c r="AH1724" s="188"/>
    </row>
    <row r="1725" spans="2:34" ht="13.8" outlineLevel="1" x14ac:dyDescent="0.25">
      <c r="B1725" s="1"/>
      <c r="C1725" s="1"/>
      <c r="D1725" s="1"/>
      <c r="E1725" s="2"/>
      <c r="F1725" s="1"/>
      <c r="G1725" s="2"/>
      <c r="H1725" s="286"/>
      <c r="I1725" s="287"/>
      <c r="J1725" s="288" t="str">
        <f t="shared" si="212"/>
        <v/>
      </c>
      <c r="K1725" s="288">
        <f t="shared" si="213"/>
        <v>0</v>
      </c>
      <c r="L1725" s="303"/>
      <c r="M1725" s="304"/>
      <c r="N1725" s="303"/>
      <c r="O1725" s="286"/>
      <c r="P1725" s="305" t="str">
        <f t="shared" si="214"/>
        <v/>
      </c>
      <c r="Q1725" s="304"/>
      <c r="R1725" s="303"/>
      <c r="S1725" s="286"/>
      <c r="T1725" s="305" t="str">
        <f t="shared" si="215"/>
        <v/>
      </c>
      <c r="U1725" s="306" t="str">
        <f t="shared" si="211"/>
        <v/>
      </c>
      <c r="V1725" s="289"/>
      <c r="W1725" s="303"/>
      <c r="X1725" s="286"/>
      <c r="Y1725" s="305" t="str">
        <f>+IF(AND(W1725&gt;0,V1725&lt;&gt;'Data Validation (ROP used only)'!$A$25),SUM(W1725:X1725),"")</f>
        <v/>
      </c>
      <c r="Z1725" s="307">
        <f>IF(OR(V1725='Data Validation (ROP used only)'!$A$25,ISBLANK(W1725),ISERROR(W1725/$I1725)),0,W1725/$I1725)</f>
        <v>0</v>
      </c>
      <c r="AA1725" s="308"/>
      <c r="AB1725" s="309" t="str" cm="1">
        <f t="array" ref="AB1725">_xlfn.IFS(AA1725="","",AA1725/I1725&gt;=2,I1725*2,AA1725/I1725&lt;2,AA1725)</f>
        <v/>
      </c>
      <c r="AC1725" s="310" t="str">
        <f t="shared" si="216"/>
        <v/>
      </c>
      <c r="AD1725" s="286"/>
      <c r="AE1725" s="305" t="str">
        <f t="shared" si="217"/>
        <v/>
      </c>
      <c r="AF1725" s="311">
        <f t="shared" si="218"/>
        <v>0</v>
      </c>
      <c r="AG1725" s="187"/>
      <c r="AH1725" s="188"/>
    </row>
    <row r="1726" spans="2:34" ht="13.8" outlineLevel="1" x14ac:dyDescent="0.25">
      <c r="B1726" s="1"/>
      <c r="C1726" s="1"/>
      <c r="D1726" s="1"/>
      <c r="E1726" s="2"/>
      <c r="F1726" s="1"/>
      <c r="G1726" s="2"/>
      <c r="H1726" s="286"/>
      <c r="I1726" s="287"/>
      <c r="J1726" s="288" t="str">
        <f t="shared" si="212"/>
        <v/>
      </c>
      <c r="K1726" s="288">
        <f t="shared" si="213"/>
        <v>0</v>
      </c>
      <c r="L1726" s="303"/>
      <c r="M1726" s="304"/>
      <c r="N1726" s="303"/>
      <c r="O1726" s="286"/>
      <c r="P1726" s="305" t="str">
        <f t="shared" si="214"/>
        <v/>
      </c>
      <c r="Q1726" s="304"/>
      <c r="R1726" s="303"/>
      <c r="S1726" s="286"/>
      <c r="T1726" s="305" t="str">
        <f t="shared" si="215"/>
        <v/>
      </c>
      <c r="U1726" s="306" t="str">
        <f t="shared" si="211"/>
        <v/>
      </c>
      <c r="V1726" s="289"/>
      <c r="W1726" s="303"/>
      <c r="X1726" s="286"/>
      <c r="Y1726" s="305" t="str">
        <f>+IF(AND(W1726&gt;0,V1726&lt;&gt;'Data Validation (ROP used only)'!$A$25),SUM(W1726:X1726),"")</f>
        <v/>
      </c>
      <c r="Z1726" s="307">
        <f>IF(OR(V1726='Data Validation (ROP used only)'!$A$25,ISBLANK(W1726),ISERROR(W1726/$I1726)),0,W1726/$I1726)</f>
        <v>0</v>
      </c>
      <c r="AA1726" s="308"/>
      <c r="AB1726" s="309" t="str" cm="1">
        <f t="array" ref="AB1726">_xlfn.IFS(AA1726="","",AA1726/I1726&gt;=2,I1726*2,AA1726/I1726&lt;2,AA1726)</f>
        <v/>
      </c>
      <c r="AC1726" s="310" t="str">
        <f t="shared" si="216"/>
        <v/>
      </c>
      <c r="AD1726" s="286"/>
      <c r="AE1726" s="305" t="str">
        <f t="shared" si="217"/>
        <v/>
      </c>
      <c r="AF1726" s="311">
        <f t="shared" si="218"/>
        <v>0</v>
      </c>
      <c r="AG1726" s="187"/>
      <c r="AH1726" s="188"/>
    </row>
    <row r="1727" spans="2:34" ht="13.8" outlineLevel="1" x14ac:dyDescent="0.25">
      <c r="B1727" s="1"/>
      <c r="C1727" s="1"/>
      <c r="D1727" s="1"/>
      <c r="E1727" s="2"/>
      <c r="F1727" s="1"/>
      <c r="G1727" s="2"/>
      <c r="H1727" s="286"/>
      <c r="I1727" s="287"/>
      <c r="J1727" s="288" t="str">
        <f t="shared" si="212"/>
        <v/>
      </c>
      <c r="K1727" s="288">
        <f t="shared" si="213"/>
        <v>0</v>
      </c>
      <c r="L1727" s="303"/>
      <c r="M1727" s="304"/>
      <c r="N1727" s="303"/>
      <c r="O1727" s="286"/>
      <c r="P1727" s="305" t="str">
        <f t="shared" si="214"/>
        <v/>
      </c>
      <c r="Q1727" s="304"/>
      <c r="R1727" s="303"/>
      <c r="S1727" s="286"/>
      <c r="T1727" s="305" t="str">
        <f t="shared" si="215"/>
        <v/>
      </c>
      <c r="U1727" s="306" t="str">
        <f t="shared" si="211"/>
        <v/>
      </c>
      <c r="V1727" s="289"/>
      <c r="W1727" s="303"/>
      <c r="X1727" s="286"/>
      <c r="Y1727" s="305" t="str">
        <f>+IF(AND(W1727&gt;0,V1727&lt;&gt;'Data Validation (ROP used only)'!$A$25),SUM(W1727:X1727),"")</f>
        <v/>
      </c>
      <c r="Z1727" s="307">
        <f>IF(OR(V1727='Data Validation (ROP used only)'!$A$25,ISBLANK(W1727),ISERROR(W1727/$I1727)),0,W1727/$I1727)</f>
        <v>0</v>
      </c>
      <c r="AA1727" s="308"/>
      <c r="AB1727" s="309" t="str" cm="1">
        <f t="array" ref="AB1727">_xlfn.IFS(AA1727="","",AA1727/I1727&gt;=2,I1727*2,AA1727/I1727&lt;2,AA1727)</f>
        <v/>
      </c>
      <c r="AC1727" s="310" t="str">
        <f t="shared" si="216"/>
        <v/>
      </c>
      <c r="AD1727" s="286"/>
      <c r="AE1727" s="305" t="str">
        <f t="shared" si="217"/>
        <v/>
      </c>
      <c r="AF1727" s="311">
        <f t="shared" si="218"/>
        <v>0</v>
      </c>
      <c r="AG1727" s="187"/>
      <c r="AH1727" s="188"/>
    </row>
    <row r="1728" spans="2:34" ht="13.8" outlineLevel="1" x14ac:dyDescent="0.25">
      <c r="B1728" s="1"/>
      <c r="C1728" s="1"/>
      <c r="D1728" s="1"/>
      <c r="E1728" s="2"/>
      <c r="F1728" s="1"/>
      <c r="G1728" s="2"/>
      <c r="H1728" s="286"/>
      <c r="I1728" s="287"/>
      <c r="J1728" s="288" t="str">
        <f t="shared" si="212"/>
        <v/>
      </c>
      <c r="K1728" s="288">
        <f t="shared" si="213"/>
        <v>0</v>
      </c>
      <c r="L1728" s="303"/>
      <c r="M1728" s="304"/>
      <c r="N1728" s="303"/>
      <c r="O1728" s="286"/>
      <c r="P1728" s="305" t="str">
        <f t="shared" si="214"/>
        <v/>
      </c>
      <c r="Q1728" s="304"/>
      <c r="R1728" s="303"/>
      <c r="S1728" s="286"/>
      <c r="T1728" s="305" t="str">
        <f t="shared" si="215"/>
        <v/>
      </c>
      <c r="U1728" s="306" t="str">
        <f t="shared" si="211"/>
        <v/>
      </c>
      <c r="V1728" s="289"/>
      <c r="W1728" s="303"/>
      <c r="X1728" s="286"/>
      <c r="Y1728" s="305" t="str">
        <f>+IF(AND(W1728&gt;0,V1728&lt;&gt;'Data Validation (ROP used only)'!$A$25),SUM(W1728:X1728),"")</f>
        <v/>
      </c>
      <c r="Z1728" s="307">
        <f>IF(OR(V1728='Data Validation (ROP used only)'!$A$25,ISBLANK(W1728),ISERROR(W1728/$I1728)),0,W1728/$I1728)</f>
        <v>0</v>
      </c>
      <c r="AA1728" s="308"/>
      <c r="AB1728" s="309" t="str" cm="1">
        <f t="array" ref="AB1728">_xlfn.IFS(AA1728="","",AA1728/I1728&gt;=2,I1728*2,AA1728/I1728&lt;2,AA1728)</f>
        <v/>
      </c>
      <c r="AC1728" s="310" t="str">
        <f t="shared" si="216"/>
        <v/>
      </c>
      <c r="AD1728" s="286"/>
      <c r="AE1728" s="305" t="str">
        <f t="shared" si="217"/>
        <v/>
      </c>
      <c r="AF1728" s="311">
        <f t="shared" si="218"/>
        <v>0</v>
      </c>
      <c r="AG1728" s="187"/>
      <c r="AH1728" s="188"/>
    </row>
    <row r="1729" spans="2:34" ht="13.8" outlineLevel="1" x14ac:dyDescent="0.25">
      <c r="B1729" s="1"/>
      <c r="C1729" s="1"/>
      <c r="D1729" s="1"/>
      <c r="E1729" s="2"/>
      <c r="F1729" s="1"/>
      <c r="G1729" s="2"/>
      <c r="H1729" s="286"/>
      <c r="I1729" s="287"/>
      <c r="J1729" s="288" t="str">
        <f t="shared" si="212"/>
        <v/>
      </c>
      <c r="K1729" s="288">
        <f t="shared" si="213"/>
        <v>0</v>
      </c>
      <c r="L1729" s="303"/>
      <c r="M1729" s="304"/>
      <c r="N1729" s="303"/>
      <c r="O1729" s="286"/>
      <c r="P1729" s="305" t="str">
        <f t="shared" si="214"/>
        <v/>
      </c>
      <c r="Q1729" s="304"/>
      <c r="R1729" s="303"/>
      <c r="S1729" s="286"/>
      <c r="T1729" s="305" t="str">
        <f t="shared" si="215"/>
        <v/>
      </c>
      <c r="U1729" s="306" t="str">
        <f t="shared" si="211"/>
        <v/>
      </c>
      <c r="V1729" s="289"/>
      <c r="W1729" s="303"/>
      <c r="X1729" s="286"/>
      <c r="Y1729" s="305" t="str">
        <f>+IF(AND(W1729&gt;0,V1729&lt;&gt;'Data Validation (ROP used only)'!$A$25),SUM(W1729:X1729),"")</f>
        <v/>
      </c>
      <c r="Z1729" s="307">
        <f>IF(OR(V1729='Data Validation (ROP used only)'!$A$25,ISBLANK(W1729),ISERROR(W1729/$I1729)),0,W1729/$I1729)</f>
        <v>0</v>
      </c>
      <c r="AA1729" s="308"/>
      <c r="AB1729" s="309" t="str" cm="1">
        <f t="array" ref="AB1729">_xlfn.IFS(AA1729="","",AA1729/I1729&gt;=2,I1729*2,AA1729/I1729&lt;2,AA1729)</f>
        <v/>
      </c>
      <c r="AC1729" s="310" t="str">
        <f t="shared" si="216"/>
        <v/>
      </c>
      <c r="AD1729" s="286"/>
      <c r="AE1729" s="305" t="str">
        <f t="shared" si="217"/>
        <v/>
      </c>
      <c r="AF1729" s="311">
        <f t="shared" si="218"/>
        <v>0</v>
      </c>
      <c r="AG1729" s="187"/>
      <c r="AH1729" s="188"/>
    </row>
    <row r="1730" spans="2:34" ht="13.8" outlineLevel="1" x14ac:dyDescent="0.25">
      <c r="B1730" s="1"/>
      <c r="C1730" s="1"/>
      <c r="D1730" s="1"/>
      <c r="E1730" s="2"/>
      <c r="F1730" s="1"/>
      <c r="G1730" s="2"/>
      <c r="H1730" s="286"/>
      <c r="I1730" s="287"/>
      <c r="J1730" s="288" t="str">
        <f t="shared" si="212"/>
        <v/>
      </c>
      <c r="K1730" s="288">
        <f t="shared" si="213"/>
        <v>0</v>
      </c>
      <c r="L1730" s="303"/>
      <c r="M1730" s="304"/>
      <c r="N1730" s="303"/>
      <c r="O1730" s="286"/>
      <c r="P1730" s="305" t="str">
        <f t="shared" si="214"/>
        <v/>
      </c>
      <c r="Q1730" s="304"/>
      <c r="R1730" s="303"/>
      <c r="S1730" s="286"/>
      <c r="T1730" s="305" t="str">
        <f t="shared" si="215"/>
        <v/>
      </c>
      <c r="U1730" s="306" t="str">
        <f t="shared" si="211"/>
        <v/>
      </c>
      <c r="V1730" s="289"/>
      <c r="W1730" s="303"/>
      <c r="X1730" s="286"/>
      <c r="Y1730" s="305" t="str">
        <f>+IF(AND(W1730&gt;0,V1730&lt;&gt;'Data Validation (ROP used only)'!$A$25),SUM(W1730:X1730),"")</f>
        <v/>
      </c>
      <c r="Z1730" s="307">
        <f>IF(OR(V1730='Data Validation (ROP used only)'!$A$25,ISBLANK(W1730),ISERROR(W1730/$I1730)),0,W1730/$I1730)</f>
        <v>0</v>
      </c>
      <c r="AA1730" s="308"/>
      <c r="AB1730" s="309" t="str" cm="1">
        <f t="array" ref="AB1730">_xlfn.IFS(AA1730="","",AA1730/I1730&gt;=2,I1730*2,AA1730/I1730&lt;2,AA1730)</f>
        <v/>
      </c>
      <c r="AC1730" s="310" t="str">
        <f t="shared" si="216"/>
        <v/>
      </c>
      <c r="AD1730" s="286"/>
      <c r="AE1730" s="305" t="str">
        <f t="shared" si="217"/>
        <v/>
      </c>
      <c r="AF1730" s="311">
        <f t="shared" si="218"/>
        <v>0</v>
      </c>
      <c r="AG1730" s="187"/>
      <c r="AH1730" s="188"/>
    </row>
    <row r="1731" spans="2:34" ht="13.8" outlineLevel="1" x14ac:dyDescent="0.25">
      <c r="B1731" s="1"/>
      <c r="C1731" s="1"/>
      <c r="D1731" s="1"/>
      <c r="E1731" s="2"/>
      <c r="F1731" s="1"/>
      <c r="G1731" s="2"/>
      <c r="H1731" s="286"/>
      <c r="I1731" s="287"/>
      <c r="J1731" s="288" t="str">
        <f t="shared" si="212"/>
        <v/>
      </c>
      <c r="K1731" s="288">
        <f t="shared" si="213"/>
        <v>0</v>
      </c>
      <c r="L1731" s="303"/>
      <c r="M1731" s="304"/>
      <c r="N1731" s="303"/>
      <c r="O1731" s="286"/>
      <c r="P1731" s="305" t="str">
        <f t="shared" si="214"/>
        <v/>
      </c>
      <c r="Q1731" s="304"/>
      <c r="R1731" s="303"/>
      <c r="S1731" s="286"/>
      <c r="T1731" s="305" t="str">
        <f t="shared" si="215"/>
        <v/>
      </c>
      <c r="U1731" s="306" t="str">
        <f t="shared" si="211"/>
        <v/>
      </c>
      <c r="V1731" s="289"/>
      <c r="W1731" s="303"/>
      <c r="X1731" s="286"/>
      <c r="Y1731" s="305" t="str">
        <f>+IF(AND(W1731&gt;0,V1731&lt;&gt;'Data Validation (ROP used only)'!$A$25),SUM(W1731:X1731),"")</f>
        <v/>
      </c>
      <c r="Z1731" s="307">
        <f>IF(OR(V1731='Data Validation (ROP used only)'!$A$25,ISBLANK(W1731),ISERROR(W1731/$I1731)),0,W1731/$I1731)</f>
        <v>0</v>
      </c>
      <c r="AA1731" s="308"/>
      <c r="AB1731" s="309" t="str" cm="1">
        <f t="array" ref="AB1731">_xlfn.IFS(AA1731="","",AA1731/I1731&gt;=2,I1731*2,AA1731/I1731&lt;2,AA1731)</f>
        <v/>
      </c>
      <c r="AC1731" s="310" t="str">
        <f t="shared" si="216"/>
        <v/>
      </c>
      <c r="AD1731" s="286"/>
      <c r="AE1731" s="305" t="str">
        <f t="shared" si="217"/>
        <v/>
      </c>
      <c r="AF1731" s="311">
        <f t="shared" si="218"/>
        <v>0</v>
      </c>
      <c r="AG1731" s="187"/>
      <c r="AH1731" s="188"/>
    </row>
    <row r="1732" spans="2:34" ht="13.8" outlineLevel="1" x14ac:dyDescent="0.25">
      <c r="B1732" s="1"/>
      <c r="C1732" s="1"/>
      <c r="D1732" s="1"/>
      <c r="E1732" s="2"/>
      <c r="F1732" s="1"/>
      <c r="G1732" s="2"/>
      <c r="H1732" s="286"/>
      <c r="I1732" s="287"/>
      <c r="J1732" s="288" t="str">
        <f t="shared" si="212"/>
        <v/>
      </c>
      <c r="K1732" s="288">
        <f t="shared" si="213"/>
        <v>0</v>
      </c>
      <c r="L1732" s="303"/>
      <c r="M1732" s="304"/>
      <c r="N1732" s="303"/>
      <c r="O1732" s="286"/>
      <c r="P1732" s="305" t="str">
        <f t="shared" si="214"/>
        <v/>
      </c>
      <c r="Q1732" s="304"/>
      <c r="R1732" s="303"/>
      <c r="S1732" s="286"/>
      <c r="T1732" s="305" t="str">
        <f t="shared" si="215"/>
        <v/>
      </c>
      <c r="U1732" s="306" t="str">
        <f t="shared" si="211"/>
        <v/>
      </c>
      <c r="V1732" s="289"/>
      <c r="W1732" s="303"/>
      <c r="X1732" s="286"/>
      <c r="Y1732" s="305" t="str">
        <f>+IF(AND(W1732&gt;0,V1732&lt;&gt;'Data Validation (ROP used only)'!$A$25),SUM(W1732:X1732),"")</f>
        <v/>
      </c>
      <c r="Z1732" s="307">
        <f>IF(OR(V1732='Data Validation (ROP used only)'!$A$25,ISBLANK(W1732),ISERROR(W1732/$I1732)),0,W1732/$I1732)</f>
        <v>0</v>
      </c>
      <c r="AA1732" s="308"/>
      <c r="AB1732" s="309" t="str" cm="1">
        <f t="array" ref="AB1732">_xlfn.IFS(AA1732="","",AA1732/I1732&gt;=2,I1732*2,AA1732/I1732&lt;2,AA1732)</f>
        <v/>
      </c>
      <c r="AC1732" s="310" t="str">
        <f t="shared" si="216"/>
        <v/>
      </c>
      <c r="AD1732" s="286"/>
      <c r="AE1732" s="305" t="str">
        <f t="shared" si="217"/>
        <v/>
      </c>
      <c r="AF1732" s="311">
        <f t="shared" si="218"/>
        <v>0</v>
      </c>
      <c r="AG1732" s="187"/>
      <c r="AH1732" s="188"/>
    </row>
    <row r="1733" spans="2:34" ht="13.8" outlineLevel="1" x14ac:dyDescent="0.25">
      <c r="B1733" s="1"/>
      <c r="C1733" s="1"/>
      <c r="D1733" s="1"/>
      <c r="E1733" s="2"/>
      <c r="F1733" s="1"/>
      <c r="G1733" s="2"/>
      <c r="H1733" s="286"/>
      <c r="I1733" s="287"/>
      <c r="J1733" s="288" t="str">
        <f t="shared" si="212"/>
        <v/>
      </c>
      <c r="K1733" s="288">
        <f t="shared" si="213"/>
        <v>0</v>
      </c>
      <c r="L1733" s="303"/>
      <c r="M1733" s="304"/>
      <c r="N1733" s="303"/>
      <c r="O1733" s="286"/>
      <c r="P1733" s="305" t="str">
        <f t="shared" si="214"/>
        <v/>
      </c>
      <c r="Q1733" s="304"/>
      <c r="R1733" s="303"/>
      <c r="S1733" s="286"/>
      <c r="T1733" s="305" t="str">
        <f t="shared" si="215"/>
        <v/>
      </c>
      <c r="U1733" s="306" t="str">
        <f t="shared" si="211"/>
        <v/>
      </c>
      <c r="V1733" s="289"/>
      <c r="W1733" s="303"/>
      <c r="X1733" s="286"/>
      <c r="Y1733" s="305" t="str">
        <f>+IF(AND(W1733&gt;0,V1733&lt;&gt;'Data Validation (ROP used only)'!$A$25),SUM(W1733:X1733),"")</f>
        <v/>
      </c>
      <c r="Z1733" s="307">
        <f>IF(OR(V1733='Data Validation (ROP used only)'!$A$25,ISBLANK(W1733),ISERROR(W1733/$I1733)),0,W1733/$I1733)</f>
        <v>0</v>
      </c>
      <c r="AA1733" s="308"/>
      <c r="AB1733" s="309" t="str" cm="1">
        <f t="array" ref="AB1733">_xlfn.IFS(AA1733="","",AA1733/I1733&gt;=2,I1733*2,AA1733/I1733&lt;2,AA1733)</f>
        <v/>
      </c>
      <c r="AC1733" s="310" t="str">
        <f t="shared" si="216"/>
        <v/>
      </c>
      <c r="AD1733" s="286"/>
      <c r="AE1733" s="305" t="str">
        <f t="shared" si="217"/>
        <v/>
      </c>
      <c r="AF1733" s="311">
        <f t="shared" si="218"/>
        <v>0</v>
      </c>
      <c r="AG1733" s="187"/>
      <c r="AH1733" s="188"/>
    </row>
    <row r="1734" spans="2:34" ht="13.8" outlineLevel="1" x14ac:dyDescent="0.25">
      <c r="B1734" s="1"/>
      <c r="C1734" s="1"/>
      <c r="D1734" s="1"/>
      <c r="E1734" s="2"/>
      <c r="F1734" s="1"/>
      <c r="G1734" s="2"/>
      <c r="H1734" s="286"/>
      <c r="I1734" s="287"/>
      <c r="J1734" s="288" t="str">
        <f t="shared" si="212"/>
        <v/>
      </c>
      <c r="K1734" s="288">
        <f t="shared" si="213"/>
        <v>0</v>
      </c>
      <c r="L1734" s="303"/>
      <c r="M1734" s="304"/>
      <c r="N1734" s="303"/>
      <c r="O1734" s="286"/>
      <c r="P1734" s="305" t="str">
        <f t="shared" si="214"/>
        <v/>
      </c>
      <c r="Q1734" s="304"/>
      <c r="R1734" s="303"/>
      <c r="S1734" s="286"/>
      <c r="T1734" s="305" t="str">
        <f t="shared" si="215"/>
        <v/>
      </c>
      <c r="U1734" s="306" t="str">
        <f t="shared" si="211"/>
        <v/>
      </c>
      <c r="V1734" s="289"/>
      <c r="W1734" s="303"/>
      <c r="X1734" s="286"/>
      <c r="Y1734" s="305" t="str">
        <f>+IF(AND(W1734&gt;0,V1734&lt;&gt;'Data Validation (ROP used only)'!$A$25),SUM(W1734:X1734),"")</f>
        <v/>
      </c>
      <c r="Z1734" s="307">
        <f>IF(OR(V1734='Data Validation (ROP used only)'!$A$25,ISBLANK(W1734),ISERROR(W1734/$I1734)),0,W1734/$I1734)</f>
        <v>0</v>
      </c>
      <c r="AA1734" s="308"/>
      <c r="AB1734" s="309" t="str" cm="1">
        <f t="array" ref="AB1734">_xlfn.IFS(AA1734="","",AA1734/I1734&gt;=2,I1734*2,AA1734/I1734&lt;2,AA1734)</f>
        <v/>
      </c>
      <c r="AC1734" s="310" t="str">
        <f t="shared" si="216"/>
        <v/>
      </c>
      <c r="AD1734" s="286"/>
      <c r="AE1734" s="305" t="str">
        <f t="shared" si="217"/>
        <v/>
      </c>
      <c r="AF1734" s="311">
        <f t="shared" si="218"/>
        <v>0</v>
      </c>
      <c r="AG1734" s="187"/>
      <c r="AH1734" s="188"/>
    </row>
    <row r="1735" spans="2:34" ht="13.8" outlineLevel="1" x14ac:dyDescent="0.25">
      <c r="B1735" s="1"/>
      <c r="C1735" s="1"/>
      <c r="D1735" s="1"/>
      <c r="E1735" s="2"/>
      <c r="F1735" s="1"/>
      <c r="G1735" s="2"/>
      <c r="H1735" s="286"/>
      <c r="I1735" s="287"/>
      <c r="J1735" s="288" t="str">
        <f t="shared" si="212"/>
        <v/>
      </c>
      <c r="K1735" s="288">
        <f t="shared" si="213"/>
        <v>0</v>
      </c>
      <c r="L1735" s="303"/>
      <c r="M1735" s="304"/>
      <c r="N1735" s="303"/>
      <c r="O1735" s="286"/>
      <c r="P1735" s="305" t="str">
        <f t="shared" si="214"/>
        <v/>
      </c>
      <c r="Q1735" s="304"/>
      <c r="R1735" s="303"/>
      <c r="S1735" s="286"/>
      <c r="T1735" s="305" t="str">
        <f t="shared" si="215"/>
        <v/>
      </c>
      <c r="U1735" s="306" t="str">
        <f t="shared" si="211"/>
        <v/>
      </c>
      <c r="V1735" s="289"/>
      <c r="W1735" s="303"/>
      <c r="X1735" s="286"/>
      <c r="Y1735" s="305" t="str">
        <f>+IF(AND(W1735&gt;0,V1735&lt;&gt;'Data Validation (ROP used only)'!$A$25),SUM(W1735:X1735),"")</f>
        <v/>
      </c>
      <c r="Z1735" s="307">
        <f>IF(OR(V1735='Data Validation (ROP used only)'!$A$25,ISBLANK(W1735),ISERROR(W1735/$I1735)),0,W1735/$I1735)</f>
        <v>0</v>
      </c>
      <c r="AA1735" s="308"/>
      <c r="AB1735" s="309" t="str" cm="1">
        <f t="array" ref="AB1735">_xlfn.IFS(AA1735="","",AA1735/I1735&gt;=2,I1735*2,AA1735/I1735&lt;2,AA1735)</f>
        <v/>
      </c>
      <c r="AC1735" s="310" t="str">
        <f t="shared" si="216"/>
        <v/>
      </c>
      <c r="AD1735" s="286"/>
      <c r="AE1735" s="305" t="str">
        <f t="shared" si="217"/>
        <v/>
      </c>
      <c r="AF1735" s="311">
        <f t="shared" si="218"/>
        <v>0</v>
      </c>
      <c r="AG1735" s="187"/>
      <c r="AH1735" s="188"/>
    </row>
    <row r="1736" spans="2:34" ht="13.8" outlineLevel="1" x14ac:dyDescent="0.25">
      <c r="B1736" s="1"/>
      <c r="C1736" s="1"/>
      <c r="D1736" s="1"/>
      <c r="E1736" s="2"/>
      <c r="F1736" s="1"/>
      <c r="G1736" s="2"/>
      <c r="H1736" s="286"/>
      <c r="I1736" s="287"/>
      <c r="J1736" s="288" t="str">
        <f t="shared" si="212"/>
        <v/>
      </c>
      <c r="K1736" s="288">
        <f t="shared" si="213"/>
        <v>0</v>
      </c>
      <c r="L1736" s="303"/>
      <c r="M1736" s="304"/>
      <c r="N1736" s="303"/>
      <c r="O1736" s="286"/>
      <c r="P1736" s="305" t="str">
        <f t="shared" si="214"/>
        <v/>
      </c>
      <c r="Q1736" s="304"/>
      <c r="R1736" s="303"/>
      <c r="S1736" s="286"/>
      <c r="T1736" s="305" t="str">
        <f t="shared" si="215"/>
        <v/>
      </c>
      <c r="U1736" s="306" t="str">
        <f t="shared" si="211"/>
        <v/>
      </c>
      <c r="V1736" s="289"/>
      <c r="W1736" s="303"/>
      <c r="X1736" s="286"/>
      <c r="Y1736" s="305" t="str">
        <f>+IF(AND(W1736&gt;0,V1736&lt;&gt;'Data Validation (ROP used only)'!$A$25),SUM(W1736:X1736),"")</f>
        <v/>
      </c>
      <c r="Z1736" s="307">
        <f>IF(OR(V1736='Data Validation (ROP used only)'!$A$25,ISBLANK(W1736),ISERROR(W1736/$I1736)),0,W1736/$I1736)</f>
        <v>0</v>
      </c>
      <c r="AA1736" s="308"/>
      <c r="AB1736" s="309" t="str" cm="1">
        <f t="array" ref="AB1736">_xlfn.IFS(AA1736="","",AA1736/I1736&gt;=2,I1736*2,AA1736/I1736&lt;2,AA1736)</f>
        <v/>
      </c>
      <c r="AC1736" s="310" t="str">
        <f t="shared" si="216"/>
        <v/>
      </c>
      <c r="AD1736" s="286"/>
      <c r="AE1736" s="305" t="str">
        <f t="shared" si="217"/>
        <v/>
      </c>
      <c r="AF1736" s="311">
        <f t="shared" si="218"/>
        <v>0</v>
      </c>
      <c r="AG1736" s="187"/>
      <c r="AH1736" s="188"/>
    </row>
    <row r="1737" spans="2:34" ht="13.8" outlineLevel="1" x14ac:dyDescent="0.25">
      <c r="B1737" s="1"/>
      <c r="C1737" s="1"/>
      <c r="D1737" s="1"/>
      <c r="E1737" s="2"/>
      <c r="F1737" s="1"/>
      <c r="G1737" s="2"/>
      <c r="H1737" s="286"/>
      <c r="I1737" s="287"/>
      <c r="J1737" s="288" t="str">
        <f t="shared" si="212"/>
        <v/>
      </c>
      <c r="K1737" s="288">
        <f t="shared" si="213"/>
        <v>0</v>
      </c>
      <c r="L1737" s="303"/>
      <c r="M1737" s="304"/>
      <c r="N1737" s="303"/>
      <c r="O1737" s="286"/>
      <c r="P1737" s="305" t="str">
        <f t="shared" si="214"/>
        <v/>
      </c>
      <c r="Q1737" s="304"/>
      <c r="R1737" s="303"/>
      <c r="S1737" s="286"/>
      <c r="T1737" s="305" t="str">
        <f t="shared" si="215"/>
        <v/>
      </c>
      <c r="U1737" s="306" t="str">
        <f t="shared" si="211"/>
        <v/>
      </c>
      <c r="V1737" s="289"/>
      <c r="W1737" s="303"/>
      <c r="X1737" s="286"/>
      <c r="Y1737" s="305" t="str">
        <f>+IF(AND(W1737&gt;0,V1737&lt;&gt;'Data Validation (ROP used only)'!$A$25),SUM(W1737:X1737),"")</f>
        <v/>
      </c>
      <c r="Z1737" s="307">
        <f>IF(OR(V1737='Data Validation (ROP used only)'!$A$25,ISBLANK(W1737),ISERROR(W1737/$I1737)),0,W1737/$I1737)</f>
        <v>0</v>
      </c>
      <c r="AA1737" s="308"/>
      <c r="AB1737" s="309" t="str" cm="1">
        <f t="array" ref="AB1737">_xlfn.IFS(AA1737="","",AA1737/I1737&gt;=2,I1737*2,AA1737/I1737&lt;2,AA1737)</f>
        <v/>
      </c>
      <c r="AC1737" s="310" t="str">
        <f t="shared" si="216"/>
        <v/>
      </c>
      <c r="AD1737" s="286"/>
      <c r="AE1737" s="305" t="str">
        <f t="shared" si="217"/>
        <v/>
      </c>
      <c r="AF1737" s="311">
        <f t="shared" si="218"/>
        <v>0</v>
      </c>
      <c r="AG1737" s="187"/>
      <c r="AH1737" s="188"/>
    </row>
    <row r="1738" spans="2:34" ht="13.8" outlineLevel="1" x14ac:dyDescent="0.25">
      <c r="B1738" s="1"/>
      <c r="C1738" s="1"/>
      <c r="D1738" s="1"/>
      <c r="E1738" s="2"/>
      <c r="F1738" s="1"/>
      <c r="G1738" s="2"/>
      <c r="H1738" s="286"/>
      <c r="I1738" s="287"/>
      <c r="J1738" s="288" t="str">
        <f t="shared" si="212"/>
        <v/>
      </c>
      <c r="K1738" s="288">
        <f t="shared" si="213"/>
        <v>0</v>
      </c>
      <c r="L1738" s="303"/>
      <c r="M1738" s="304"/>
      <c r="N1738" s="303"/>
      <c r="O1738" s="286"/>
      <c r="P1738" s="305" t="str">
        <f t="shared" si="214"/>
        <v/>
      </c>
      <c r="Q1738" s="304"/>
      <c r="R1738" s="303"/>
      <c r="S1738" s="286"/>
      <c r="T1738" s="305" t="str">
        <f t="shared" si="215"/>
        <v/>
      </c>
      <c r="U1738" s="306" t="str">
        <f t="shared" ref="U1738:U1801" si="219">IF(ISERROR(R1738/$I1738),"",R1738/$I1738)</f>
        <v/>
      </c>
      <c r="V1738" s="289"/>
      <c r="W1738" s="303"/>
      <c r="X1738" s="286"/>
      <c r="Y1738" s="305" t="str">
        <f>+IF(AND(W1738&gt;0,V1738&lt;&gt;'Data Validation (ROP used only)'!$A$25),SUM(W1738:X1738),"")</f>
        <v/>
      </c>
      <c r="Z1738" s="307">
        <f>IF(OR(V1738='Data Validation (ROP used only)'!$A$25,ISBLANK(W1738),ISERROR(W1738/$I1738)),0,W1738/$I1738)</f>
        <v>0</v>
      </c>
      <c r="AA1738" s="308"/>
      <c r="AB1738" s="309" t="str" cm="1">
        <f t="array" ref="AB1738">_xlfn.IFS(AA1738="","",AA1738/I1738&gt;=2,I1738*2,AA1738/I1738&lt;2,AA1738)</f>
        <v/>
      </c>
      <c r="AC1738" s="310" t="str">
        <f t="shared" si="216"/>
        <v/>
      </c>
      <c r="AD1738" s="286"/>
      <c r="AE1738" s="305" t="str">
        <f t="shared" si="217"/>
        <v/>
      </c>
      <c r="AF1738" s="311">
        <f t="shared" si="218"/>
        <v>0</v>
      </c>
      <c r="AG1738" s="187"/>
      <c r="AH1738" s="188"/>
    </row>
    <row r="1739" spans="2:34" ht="13.8" outlineLevel="1" x14ac:dyDescent="0.25">
      <c r="B1739" s="1"/>
      <c r="C1739" s="1"/>
      <c r="D1739" s="1"/>
      <c r="E1739" s="2"/>
      <c r="F1739" s="1"/>
      <c r="G1739" s="2"/>
      <c r="H1739" s="286"/>
      <c r="I1739" s="287"/>
      <c r="J1739" s="288" t="str">
        <f t="shared" ref="J1739:J1802" si="220">IF(ISERROR(H1739/C1739),"",H1739/C1739)</f>
        <v/>
      </c>
      <c r="K1739" s="288">
        <f t="shared" ref="K1739:K1802" si="221">IF(ISERROR(I1739/1754.5),"",I1739/1754.5)</f>
        <v>0</v>
      </c>
      <c r="L1739" s="303"/>
      <c r="M1739" s="304"/>
      <c r="N1739" s="303"/>
      <c r="O1739" s="286"/>
      <c r="P1739" s="305" t="str">
        <f t="shared" ref="P1739:P1802" si="222">+IF(N1739+O1739&gt;0,+N1739+O1739,"")</f>
        <v/>
      </c>
      <c r="Q1739" s="304"/>
      <c r="R1739" s="303"/>
      <c r="S1739" s="286"/>
      <c r="T1739" s="305" t="str">
        <f t="shared" ref="T1739:T1802" si="223">+IF((R1739+S1739)&gt;0,+R1739+S1739,"")</f>
        <v/>
      </c>
      <c r="U1739" s="306" t="str">
        <f t="shared" si="219"/>
        <v/>
      </c>
      <c r="V1739" s="289"/>
      <c r="W1739" s="303"/>
      <c r="X1739" s="286"/>
      <c r="Y1739" s="305" t="str">
        <f>+IF(AND(W1739&gt;0,V1739&lt;&gt;'Data Validation (ROP used only)'!$A$25),SUM(W1739:X1739),"")</f>
        <v/>
      </c>
      <c r="Z1739" s="307">
        <f>IF(OR(V1739='Data Validation (ROP used only)'!$A$25,ISBLANK(W1739),ISERROR(W1739/$I1739)),0,W1739/$I1739)</f>
        <v>0</v>
      </c>
      <c r="AA1739" s="308"/>
      <c r="AB1739" s="309" t="str" cm="1">
        <f t="array" ref="AB1739">_xlfn.IFS(AA1739="","",AA1739/I1739&gt;=2,I1739*2,AA1739/I1739&lt;2,AA1739)</f>
        <v/>
      </c>
      <c r="AC1739" s="310" t="str">
        <f t="shared" ref="AC1739:AC1802" si="224">IF(ISBLANK(AA1739),"",AA1739-AB1739)</f>
        <v/>
      </c>
      <c r="AD1739" s="286"/>
      <c r="AE1739" s="305" t="str">
        <f t="shared" ref="AE1739:AE1802" si="225">IF(AA1739=0,"",AA1739+AD1739)</f>
        <v/>
      </c>
      <c r="AF1739" s="311">
        <f t="shared" ref="AF1739:AF1802" si="226">IF(ISERROR(AA1739/$I1739),0,AA1739/$I1739)</f>
        <v>0</v>
      </c>
      <c r="AG1739" s="187"/>
      <c r="AH1739" s="188"/>
    </row>
    <row r="1740" spans="2:34" ht="13.8" outlineLevel="1" x14ac:dyDescent="0.25">
      <c r="B1740" s="1"/>
      <c r="C1740" s="1"/>
      <c r="D1740" s="1"/>
      <c r="E1740" s="2"/>
      <c r="F1740" s="1"/>
      <c r="G1740" s="2"/>
      <c r="H1740" s="286"/>
      <c r="I1740" s="287"/>
      <c r="J1740" s="288" t="str">
        <f t="shared" si="220"/>
        <v/>
      </c>
      <c r="K1740" s="288">
        <f t="shared" si="221"/>
        <v>0</v>
      </c>
      <c r="L1740" s="303"/>
      <c r="M1740" s="304"/>
      <c r="N1740" s="303"/>
      <c r="O1740" s="286"/>
      <c r="P1740" s="305" t="str">
        <f t="shared" si="222"/>
        <v/>
      </c>
      <c r="Q1740" s="304"/>
      <c r="R1740" s="303"/>
      <c r="S1740" s="286"/>
      <c r="T1740" s="305" t="str">
        <f t="shared" si="223"/>
        <v/>
      </c>
      <c r="U1740" s="306" t="str">
        <f t="shared" si="219"/>
        <v/>
      </c>
      <c r="V1740" s="289"/>
      <c r="W1740" s="303"/>
      <c r="X1740" s="286"/>
      <c r="Y1740" s="305" t="str">
        <f>+IF(AND(W1740&gt;0,V1740&lt;&gt;'Data Validation (ROP used only)'!$A$25),SUM(W1740:X1740),"")</f>
        <v/>
      </c>
      <c r="Z1740" s="307">
        <f>IF(OR(V1740='Data Validation (ROP used only)'!$A$25,ISBLANK(W1740),ISERROR(W1740/$I1740)),0,W1740/$I1740)</f>
        <v>0</v>
      </c>
      <c r="AA1740" s="308"/>
      <c r="AB1740" s="309" t="str" cm="1">
        <f t="array" ref="AB1740">_xlfn.IFS(AA1740="","",AA1740/I1740&gt;=2,I1740*2,AA1740/I1740&lt;2,AA1740)</f>
        <v/>
      </c>
      <c r="AC1740" s="310" t="str">
        <f t="shared" si="224"/>
        <v/>
      </c>
      <c r="AD1740" s="286"/>
      <c r="AE1740" s="305" t="str">
        <f t="shared" si="225"/>
        <v/>
      </c>
      <c r="AF1740" s="311">
        <f t="shared" si="226"/>
        <v>0</v>
      </c>
      <c r="AG1740" s="187"/>
      <c r="AH1740" s="188"/>
    </row>
    <row r="1741" spans="2:34" ht="13.8" outlineLevel="1" x14ac:dyDescent="0.25">
      <c r="B1741" s="1"/>
      <c r="C1741" s="1"/>
      <c r="D1741" s="1"/>
      <c r="E1741" s="2"/>
      <c r="F1741" s="1"/>
      <c r="G1741" s="2"/>
      <c r="H1741" s="286"/>
      <c r="I1741" s="287"/>
      <c r="J1741" s="288" t="str">
        <f t="shared" si="220"/>
        <v/>
      </c>
      <c r="K1741" s="288">
        <f t="shared" si="221"/>
        <v>0</v>
      </c>
      <c r="L1741" s="303"/>
      <c r="M1741" s="304"/>
      <c r="N1741" s="303"/>
      <c r="O1741" s="286"/>
      <c r="P1741" s="305" t="str">
        <f t="shared" si="222"/>
        <v/>
      </c>
      <c r="Q1741" s="304"/>
      <c r="R1741" s="303"/>
      <c r="S1741" s="286"/>
      <c r="T1741" s="305" t="str">
        <f t="shared" si="223"/>
        <v/>
      </c>
      <c r="U1741" s="306" t="str">
        <f t="shared" si="219"/>
        <v/>
      </c>
      <c r="V1741" s="289"/>
      <c r="W1741" s="303"/>
      <c r="X1741" s="286"/>
      <c r="Y1741" s="305" t="str">
        <f>+IF(AND(W1741&gt;0,V1741&lt;&gt;'Data Validation (ROP used only)'!$A$25),SUM(W1741:X1741),"")</f>
        <v/>
      </c>
      <c r="Z1741" s="307">
        <f>IF(OR(V1741='Data Validation (ROP used only)'!$A$25,ISBLANK(W1741),ISERROR(W1741/$I1741)),0,W1741/$I1741)</f>
        <v>0</v>
      </c>
      <c r="AA1741" s="308"/>
      <c r="AB1741" s="309" t="str" cm="1">
        <f t="array" ref="AB1741">_xlfn.IFS(AA1741="","",AA1741/I1741&gt;=2,I1741*2,AA1741/I1741&lt;2,AA1741)</f>
        <v/>
      </c>
      <c r="AC1741" s="310" t="str">
        <f t="shared" si="224"/>
        <v/>
      </c>
      <c r="AD1741" s="286"/>
      <c r="AE1741" s="305" t="str">
        <f t="shared" si="225"/>
        <v/>
      </c>
      <c r="AF1741" s="311">
        <f t="shared" si="226"/>
        <v>0</v>
      </c>
      <c r="AG1741" s="187"/>
      <c r="AH1741" s="188"/>
    </row>
    <row r="1742" spans="2:34" ht="13.8" outlineLevel="1" x14ac:dyDescent="0.25">
      <c r="B1742" s="1"/>
      <c r="C1742" s="1"/>
      <c r="D1742" s="1"/>
      <c r="E1742" s="2"/>
      <c r="F1742" s="1"/>
      <c r="G1742" s="2"/>
      <c r="H1742" s="286"/>
      <c r="I1742" s="287"/>
      <c r="J1742" s="288" t="str">
        <f t="shared" si="220"/>
        <v/>
      </c>
      <c r="K1742" s="288">
        <f t="shared" si="221"/>
        <v>0</v>
      </c>
      <c r="L1742" s="303"/>
      <c r="M1742" s="304"/>
      <c r="N1742" s="303"/>
      <c r="O1742" s="286"/>
      <c r="P1742" s="305" t="str">
        <f t="shared" si="222"/>
        <v/>
      </c>
      <c r="Q1742" s="304"/>
      <c r="R1742" s="303"/>
      <c r="S1742" s="286"/>
      <c r="T1742" s="305" t="str">
        <f t="shared" si="223"/>
        <v/>
      </c>
      <c r="U1742" s="306" t="str">
        <f t="shared" si="219"/>
        <v/>
      </c>
      <c r="V1742" s="289"/>
      <c r="W1742" s="303"/>
      <c r="X1742" s="286"/>
      <c r="Y1742" s="305" t="str">
        <f>+IF(AND(W1742&gt;0,V1742&lt;&gt;'Data Validation (ROP used only)'!$A$25),SUM(W1742:X1742),"")</f>
        <v/>
      </c>
      <c r="Z1742" s="307">
        <f>IF(OR(V1742='Data Validation (ROP used only)'!$A$25,ISBLANK(W1742),ISERROR(W1742/$I1742)),0,W1742/$I1742)</f>
        <v>0</v>
      </c>
      <c r="AA1742" s="308"/>
      <c r="AB1742" s="309" t="str" cm="1">
        <f t="array" ref="AB1742">_xlfn.IFS(AA1742="","",AA1742/I1742&gt;=2,I1742*2,AA1742/I1742&lt;2,AA1742)</f>
        <v/>
      </c>
      <c r="AC1742" s="310" t="str">
        <f t="shared" si="224"/>
        <v/>
      </c>
      <c r="AD1742" s="286"/>
      <c r="AE1742" s="305" t="str">
        <f t="shared" si="225"/>
        <v/>
      </c>
      <c r="AF1742" s="311">
        <f t="shared" si="226"/>
        <v>0</v>
      </c>
      <c r="AG1742" s="187"/>
      <c r="AH1742" s="188"/>
    </row>
    <row r="1743" spans="2:34" ht="13.8" outlineLevel="1" x14ac:dyDescent="0.25">
      <c r="B1743" s="1"/>
      <c r="C1743" s="1"/>
      <c r="D1743" s="1"/>
      <c r="E1743" s="2"/>
      <c r="F1743" s="1"/>
      <c r="G1743" s="2"/>
      <c r="H1743" s="286"/>
      <c r="I1743" s="287"/>
      <c r="J1743" s="288" t="str">
        <f t="shared" si="220"/>
        <v/>
      </c>
      <c r="K1743" s="288">
        <f t="shared" si="221"/>
        <v>0</v>
      </c>
      <c r="L1743" s="303"/>
      <c r="M1743" s="304"/>
      <c r="N1743" s="303"/>
      <c r="O1743" s="286"/>
      <c r="P1743" s="305" t="str">
        <f t="shared" si="222"/>
        <v/>
      </c>
      <c r="Q1743" s="304"/>
      <c r="R1743" s="303"/>
      <c r="S1743" s="286"/>
      <c r="T1743" s="305" t="str">
        <f t="shared" si="223"/>
        <v/>
      </c>
      <c r="U1743" s="306" t="str">
        <f t="shared" si="219"/>
        <v/>
      </c>
      <c r="V1743" s="289"/>
      <c r="W1743" s="303"/>
      <c r="X1743" s="286"/>
      <c r="Y1743" s="305" t="str">
        <f>+IF(AND(W1743&gt;0,V1743&lt;&gt;'Data Validation (ROP used only)'!$A$25),SUM(W1743:X1743),"")</f>
        <v/>
      </c>
      <c r="Z1743" s="307">
        <f>IF(OR(V1743='Data Validation (ROP used only)'!$A$25,ISBLANK(W1743),ISERROR(W1743/$I1743)),0,W1743/$I1743)</f>
        <v>0</v>
      </c>
      <c r="AA1743" s="308"/>
      <c r="AB1743" s="309" t="str" cm="1">
        <f t="array" ref="AB1743">_xlfn.IFS(AA1743="","",AA1743/I1743&gt;=2,I1743*2,AA1743/I1743&lt;2,AA1743)</f>
        <v/>
      </c>
      <c r="AC1743" s="310" t="str">
        <f t="shared" si="224"/>
        <v/>
      </c>
      <c r="AD1743" s="286"/>
      <c r="AE1743" s="305" t="str">
        <f t="shared" si="225"/>
        <v/>
      </c>
      <c r="AF1743" s="311">
        <f t="shared" si="226"/>
        <v>0</v>
      </c>
      <c r="AG1743" s="187"/>
      <c r="AH1743" s="188"/>
    </row>
    <row r="1744" spans="2:34" ht="13.8" outlineLevel="1" x14ac:dyDescent="0.25">
      <c r="B1744" s="1"/>
      <c r="C1744" s="1"/>
      <c r="D1744" s="1"/>
      <c r="E1744" s="2"/>
      <c r="F1744" s="1"/>
      <c r="G1744" s="2"/>
      <c r="H1744" s="286"/>
      <c r="I1744" s="287"/>
      <c r="J1744" s="288" t="str">
        <f t="shared" si="220"/>
        <v/>
      </c>
      <c r="K1744" s="288">
        <f t="shared" si="221"/>
        <v>0</v>
      </c>
      <c r="L1744" s="303"/>
      <c r="M1744" s="304"/>
      <c r="N1744" s="303"/>
      <c r="O1744" s="286"/>
      <c r="P1744" s="305" t="str">
        <f t="shared" si="222"/>
        <v/>
      </c>
      <c r="Q1744" s="304"/>
      <c r="R1744" s="303"/>
      <c r="S1744" s="286"/>
      <c r="T1744" s="305" t="str">
        <f t="shared" si="223"/>
        <v/>
      </c>
      <c r="U1744" s="306" t="str">
        <f t="shared" si="219"/>
        <v/>
      </c>
      <c r="V1744" s="289"/>
      <c r="W1744" s="303"/>
      <c r="X1744" s="286"/>
      <c r="Y1744" s="305" t="str">
        <f>+IF(AND(W1744&gt;0,V1744&lt;&gt;'Data Validation (ROP used only)'!$A$25),SUM(W1744:X1744),"")</f>
        <v/>
      </c>
      <c r="Z1744" s="307">
        <f>IF(OR(V1744='Data Validation (ROP used only)'!$A$25,ISBLANK(W1744),ISERROR(W1744/$I1744)),0,W1744/$I1744)</f>
        <v>0</v>
      </c>
      <c r="AA1744" s="308"/>
      <c r="AB1744" s="309" t="str" cm="1">
        <f t="array" ref="AB1744">_xlfn.IFS(AA1744="","",AA1744/I1744&gt;=2,I1744*2,AA1744/I1744&lt;2,AA1744)</f>
        <v/>
      </c>
      <c r="AC1744" s="310" t="str">
        <f t="shared" si="224"/>
        <v/>
      </c>
      <c r="AD1744" s="286"/>
      <c r="AE1744" s="305" t="str">
        <f t="shared" si="225"/>
        <v/>
      </c>
      <c r="AF1744" s="311">
        <f t="shared" si="226"/>
        <v>0</v>
      </c>
      <c r="AG1744" s="187"/>
      <c r="AH1744" s="188"/>
    </row>
    <row r="1745" spans="2:34" ht="13.8" outlineLevel="1" x14ac:dyDescent="0.25">
      <c r="B1745" s="1"/>
      <c r="C1745" s="1"/>
      <c r="D1745" s="1"/>
      <c r="E1745" s="2"/>
      <c r="F1745" s="1"/>
      <c r="G1745" s="2"/>
      <c r="H1745" s="286"/>
      <c r="I1745" s="287"/>
      <c r="J1745" s="288" t="str">
        <f t="shared" si="220"/>
        <v/>
      </c>
      <c r="K1745" s="288">
        <f t="shared" si="221"/>
        <v>0</v>
      </c>
      <c r="L1745" s="303"/>
      <c r="M1745" s="304"/>
      <c r="N1745" s="303"/>
      <c r="O1745" s="286"/>
      <c r="P1745" s="305" t="str">
        <f t="shared" si="222"/>
        <v/>
      </c>
      <c r="Q1745" s="304"/>
      <c r="R1745" s="303"/>
      <c r="S1745" s="286"/>
      <c r="T1745" s="305" t="str">
        <f t="shared" si="223"/>
        <v/>
      </c>
      <c r="U1745" s="306" t="str">
        <f t="shared" si="219"/>
        <v/>
      </c>
      <c r="V1745" s="289"/>
      <c r="W1745" s="303"/>
      <c r="X1745" s="286"/>
      <c r="Y1745" s="305" t="str">
        <f>+IF(AND(W1745&gt;0,V1745&lt;&gt;'Data Validation (ROP used only)'!$A$25),SUM(W1745:X1745),"")</f>
        <v/>
      </c>
      <c r="Z1745" s="307">
        <f>IF(OR(V1745='Data Validation (ROP used only)'!$A$25,ISBLANK(W1745),ISERROR(W1745/$I1745)),0,W1745/$I1745)</f>
        <v>0</v>
      </c>
      <c r="AA1745" s="308"/>
      <c r="AB1745" s="309" t="str" cm="1">
        <f t="array" ref="AB1745">_xlfn.IFS(AA1745="","",AA1745/I1745&gt;=2,I1745*2,AA1745/I1745&lt;2,AA1745)</f>
        <v/>
      </c>
      <c r="AC1745" s="310" t="str">
        <f t="shared" si="224"/>
        <v/>
      </c>
      <c r="AD1745" s="286"/>
      <c r="AE1745" s="305" t="str">
        <f t="shared" si="225"/>
        <v/>
      </c>
      <c r="AF1745" s="311">
        <f t="shared" si="226"/>
        <v>0</v>
      </c>
      <c r="AG1745" s="187"/>
      <c r="AH1745" s="188"/>
    </row>
    <row r="1746" spans="2:34" ht="13.8" outlineLevel="1" x14ac:dyDescent="0.25">
      <c r="B1746" s="1"/>
      <c r="C1746" s="1"/>
      <c r="D1746" s="1"/>
      <c r="E1746" s="2"/>
      <c r="F1746" s="1"/>
      <c r="G1746" s="2"/>
      <c r="H1746" s="286"/>
      <c r="I1746" s="287"/>
      <c r="J1746" s="288" t="str">
        <f t="shared" si="220"/>
        <v/>
      </c>
      <c r="K1746" s="288">
        <f t="shared" si="221"/>
        <v>0</v>
      </c>
      <c r="L1746" s="303"/>
      <c r="M1746" s="304"/>
      <c r="N1746" s="303"/>
      <c r="O1746" s="286"/>
      <c r="P1746" s="305" t="str">
        <f t="shared" si="222"/>
        <v/>
      </c>
      <c r="Q1746" s="304"/>
      <c r="R1746" s="303"/>
      <c r="S1746" s="286"/>
      <c r="T1746" s="305" t="str">
        <f t="shared" si="223"/>
        <v/>
      </c>
      <c r="U1746" s="306" t="str">
        <f t="shared" si="219"/>
        <v/>
      </c>
      <c r="V1746" s="289"/>
      <c r="W1746" s="303"/>
      <c r="X1746" s="286"/>
      <c r="Y1746" s="305" t="str">
        <f>+IF(AND(W1746&gt;0,V1746&lt;&gt;'Data Validation (ROP used only)'!$A$25),SUM(W1746:X1746),"")</f>
        <v/>
      </c>
      <c r="Z1746" s="307">
        <f>IF(OR(V1746='Data Validation (ROP used only)'!$A$25,ISBLANK(W1746),ISERROR(W1746/$I1746)),0,W1746/$I1746)</f>
        <v>0</v>
      </c>
      <c r="AA1746" s="308"/>
      <c r="AB1746" s="309" t="str" cm="1">
        <f t="array" ref="AB1746">_xlfn.IFS(AA1746="","",AA1746/I1746&gt;=2,I1746*2,AA1746/I1746&lt;2,AA1746)</f>
        <v/>
      </c>
      <c r="AC1746" s="310" t="str">
        <f t="shared" si="224"/>
        <v/>
      </c>
      <c r="AD1746" s="286"/>
      <c r="AE1746" s="305" t="str">
        <f t="shared" si="225"/>
        <v/>
      </c>
      <c r="AF1746" s="311">
        <f t="shared" si="226"/>
        <v>0</v>
      </c>
      <c r="AG1746" s="187"/>
      <c r="AH1746" s="188"/>
    </row>
    <row r="1747" spans="2:34" ht="13.8" outlineLevel="1" x14ac:dyDescent="0.25">
      <c r="B1747" s="1"/>
      <c r="C1747" s="1"/>
      <c r="D1747" s="1"/>
      <c r="E1747" s="2"/>
      <c r="F1747" s="1"/>
      <c r="G1747" s="2"/>
      <c r="H1747" s="286"/>
      <c r="I1747" s="287"/>
      <c r="J1747" s="288" t="str">
        <f t="shared" si="220"/>
        <v/>
      </c>
      <c r="K1747" s="288">
        <f t="shared" si="221"/>
        <v>0</v>
      </c>
      <c r="L1747" s="303"/>
      <c r="M1747" s="304"/>
      <c r="N1747" s="303"/>
      <c r="O1747" s="286"/>
      <c r="P1747" s="305" t="str">
        <f t="shared" si="222"/>
        <v/>
      </c>
      <c r="Q1747" s="304"/>
      <c r="R1747" s="303"/>
      <c r="S1747" s="286"/>
      <c r="T1747" s="305" t="str">
        <f t="shared" si="223"/>
        <v/>
      </c>
      <c r="U1747" s="306" t="str">
        <f t="shared" si="219"/>
        <v/>
      </c>
      <c r="V1747" s="289"/>
      <c r="W1747" s="303"/>
      <c r="X1747" s="286"/>
      <c r="Y1747" s="305" t="str">
        <f>+IF(AND(W1747&gt;0,V1747&lt;&gt;'Data Validation (ROP used only)'!$A$25),SUM(W1747:X1747),"")</f>
        <v/>
      </c>
      <c r="Z1747" s="307">
        <f>IF(OR(V1747='Data Validation (ROP used only)'!$A$25,ISBLANK(W1747),ISERROR(W1747/$I1747)),0,W1747/$I1747)</f>
        <v>0</v>
      </c>
      <c r="AA1747" s="308"/>
      <c r="AB1747" s="309" t="str" cm="1">
        <f t="array" ref="AB1747">_xlfn.IFS(AA1747="","",AA1747/I1747&gt;=2,I1747*2,AA1747/I1747&lt;2,AA1747)</f>
        <v/>
      </c>
      <c r="AC1747" s="310" t="str">
        <f t="shared" si="224"/>
        <v/>
      </c>
      <c r="AD1747" s="286"/>
      <c r="AE1747" s="305" t="str">
        <f t="shared" si="225"/>
        <v/>
      </c>
      <c r="AF1747" s="311">
        <f t="shared" si="226"/>
        <v>0</v>
      </c>
      <c r="AG1747" s="187"/>
      <c r="AH1747" s="188"/>
    </row>
    <row r="1748" spans="2:34" ht="13.8" outlineLevel="1" x14ac:dyDescent="0.25">
      <c r="B1748" s="1"/>
      <c r="C1748" s="1"/>
      <c r="D1748" s="1"/>
      <c r="E1748" s="2"/>
      <c r="F1748" s="1"/>
      <c r="G1748" s="2"/>
      <c r="H1748" s="286"/>
      <c r="I1748" s="287"/>
      <c r="J1748" s="288" t="str">
        <f t="shared" si="220"/>
        <v/>
      </c>
      <c r="K1748" s="288">
        <f t="shared" si="221"/>
        <v>0</v>
      </c>
      <c r="L1748" s="303"/>
      <c r="M1748" s="304"/>
      <c r="N1748" s="303"/>
      <c r="O1748" s="286"/>
      <c r="P1748" s="305" t="str">
        <f t="shared" si="222"/>
        <v/>
      </c>
      <c r="Q1748" s="304"/>
      <c r="R1748" s="303"/>
      <c r="S1748" s="286"/>
      <c r="T1748" s="305" t="str">
        <f t="shared" si="223"/>
        <v/>
      </c>
      <c r="U1748" s="306" t="str">
        <f t="shared" si="219"/>
        <v/>
      </c>
      <c r="V1748" s="289"/>
      <c r="W1748" s="303"/>
      <c r="X1748" s="286"/>
      <c r="Y1748" s="305" t="str">
        <f>+IF(AND(W1748&gt;0,V1748&lt;&gt;'Data Validation (ROP used only)'!$A$25),SUM(W1748:X1748),"")</f>
        <v/>
      </c>
      <c r="Z1748" s="307">
        <f>IF(OR(V1748='Data Validation (ROP used only)'!$A$25,ISBLANK(W1748),ISERROR(W1748/$I1748)),0,W1748/$I1748)</f>
        <v>0</v>
      </c>
      <c r="AA1748" s="308"/>
      <c r="AB1748" s="309" t="str" cm="1">
        <f t="array" ref="AB1748">_xlfn.IFS(AA1748="","",AA1748/I1748&gt;=2,I1748*2,AA1748/I1748&lt;2,AA1748)</f>
        <v/>
      </c>
      <c r="AC1748" s="310" t="str">
        <f t="shared" si="224"/>
        <v/>
      </c>
      <c r="AD1748" s="286"/>
      <c r="AE1748" s="305" t="str">
        <f t="shared" si="225"/>
        <v/>
      </c>
      <c r="AF1748" s="311">
        <f t="shared" si="226"/>
        <v>0</v>
      </c>
      <c r="AG1748" s="187"/>
      <c r="AH1748" s="188"/>
    </row>
    <row r="1749" spans="2:34" ht="13.8" outlineLevel="1" x14ac:dyDescent="0.25">
      <c r="B1749" s="1"/>
      <c r="C1749" s="1"/>
      <c r="D1749" s="1"/>
      <c r="E1749" s="2"/>
      <c r="F1749" s="1"/>
      <c r="G1749" s="2"/>
      <c r="H1749" s="286"/>
      <c r="I1749" s="287"/>
      <c r="J1749" s="288" t="str">
        <f t="shared" si="220"/>
        <v/>
      </c>
      <c r="K1749" s="288">
        <f t="shared" si="221"/>
        <v>0</v>
      </c>
      <c r="L1749" s="303"/>
      <c r="M1749" s="304"/>
      <c r="N1749" s="303"/>
      <c r="O1749" s="286"/>
      <c r="P1749" s="305" t="str">
        <f t="shared" si="222"/>
        <v/>
      </c>
      <c r="Q1749" s="304"/>
      <c r="R1749" s="303"/>
      <c r="S1749" s="286"/>
      <c r="T1749" s="305" t="str">
        <f t="shared" si="223"/>
        <v/>
      </c>
      <c r="U1749" s="306" t="str">
        <f t="shared" si="219"/>
        <v/>
      </c>
      <c r="V1749" s="289"/>
      <c r="W1749" s="303"/>
      <c r="X1749" s="286"/>
      <c r="Y1749" s="305" t="str">
        <f>+IF(AND(W1749&gt;0,V1749&lt;&gt;'Data Validation (ROP used only)'!$A$25),SUM(W1749:X1749),"")</f>
        <v/>
      </c>
      <c r="Z1749" s="307">
        <f>IF(OR(V1749='Data Validation (ROP used only)'!$A$25,ISBLANK(W1749),ISERROR(W1749/$I1749)),0,W1749/$I1749)</f>
        <v>0</v>
      </c>
      <c r="AA1749" s="308"/>
      <c r="AB1749" s="309" t="str" cm="1">
        <f t="array" ref="AB1749">_xlfn.IFS(AA1749="","",AA1749/I1749&gt;=2,I1749*2,AA1749/I1749&lt;2,AA1749)</f>
        <v/>
      </c>
      <c r="AC1749" s="310" t="str">
        <f t="shared" si="224"/>
        <v/>
      </c>
      <c r="AD1749" s="286"/>
      <c r="AE1749" s="305" t="str">
        <f t="shared" si="225"/>
        <v/>
      </c>
      <c r="AF1749" s="311">
        <f t="shared" si="226"/>
        <v>0</v>
      </c>
      <c r="AG1749" s="187"/>
      <c r="AH1749" s="188"/>
    </row>
    <row r="1750" spans="2:34" ht="13.8" outlineLevel="1" x14ac:dyDescent="0.25">
      <c r="B1750" s="1"/>
      <c r="C1750" s="1"/>
      <c r="D1750" s="1"/>
      <c r="E1750" s="2"/>
      <c r="F1750" s="1"/>
      <c r="G1750" s="2"/>
      <c r="H1750" s="286"/>
      <c r="I1750" s="287"/>
      <c r="J1750" s="288" t="str">
        <f t="shared" si="220"/>
        <v/>
      </c>
      <c r="K1750" s="288">
        <f t="shared" si="221"/>
        <v>0</v>
      </c>
      <c r="L1750" s="303"/>
      <c r="M1750" s="304"/>
      <c r="N1750" s="303"/>
      <c r="O1750" s="286"/>
      <c r="P1750" s="305" t="str">
        <f t="shared" si="222"/>
        <v/>
      </c>
      <c r="Q1750" s="304"/>
      <c r="R1750" s="303"/>
      <c r="S1750" s="286"/>
      <c r="T1750" s="305" t="str">
        <f t="shared" si="223"/>
        <v/>
      </c>
      <c r="U1750" s="306" t="str">
        <f t="shared" si="219"/>
        <v/>
      </c>
      <c r="V1750" s="289"/>
      <c r="W1750" s="303"/>
      <c r="X1750" s="286"/>
      <c r="Y1750" s="305" t="str">
        <f>+IF(AND(W1750&gt;0,V1750&lt;&gt;'Data Validation (ROP used only)'!$A$25),SUM(W1750:X1750),"")</f>
        <v/>
      </c>
      <c r="Z1750" s="307">
        <f>IF(OR(V1750='Data Validation (ROP used only)'!$A$25,ISBLANK(W1750),ISERROR(W1750/$I1750)),0,W1750/$I1750)</f>
        <v>0</v>
      </c>
      <c r="AA1750" s="308"/>
      <c r="AB1750" s="309" t="str" cm="1">
        <f t="array" ref="AB1750">_xlfn.IFS(AA1750="","",AA1750/I1750&gt;=2,I1750*2,AA1750/I1750&lt;2,AA1750)</f>
        <v/>
      </c>
      <c r="AC1750" s="310" t="str">
        <f t="shared" si="224"/>
        <v/>
      </c>
      <c r="AD1750" s="286"/>
      <c r="AE1750" s="305" t="str">
        <f t="shared" si="225"/>
        <v/>
      </c>
      <c r="AF1750" s="311">
        <f t="shared" si="226"/>
        <v>0</v>
      </c>
      <c r="AG1750" s="187"/>
      <c r="AH1750" s="188"/>
    </row>
    <row r="1751" spans="2:34" ht="13.8" outlineLevel="1" x14ac:dyDescent="0.25">
      <c r="B1751" s="1"/>
      <c r="C1751" s="1"/>
      <c r="D1751" s="1"/>
      <c r="E1751" s="2"/>
      <c r="F1751" s="1"/>
      <c r="G1751" s="2"/>
      <c r="H1751" s="286"/>
      <c r="I1751" s="287"/>
      <c r="J1751" s="288" t="str">
        <f t="shared" si="220"/>
        <v/>
      </c>
      <c r="K1751" s="288">
        <f t="shared" si="221"/>
        <v>0</v>
      </c>
      <c r="L1751" s="303"/>
      <c r="M1751" s="304"/>
      <c r="N1751" s="303"/>
      <c r="O1751" s="286"/>
      <c r="P1751" s="305" t="str">
        <f t="shared" si="222"/>
        <v/>
      </c>
      <c r="Q1751" s="304"/>
      <c r="R1751" s="303"/>
      <c r="S1751" s="286"/>
      <c r="T1751" s="305" t="str">
        <f t="shared" si="223"/>
        <v/>
      </c>
      <c r="U1751" s="306" t="str">
        <f t="shared" si="219"/>
        <v/>
      </c>
      <c r="V1751" s="289"/>
      <c r="W1751" s="303"/>
      <c r="X1751" s="286"/>
      <c r="Y1751" s="305" t="str">
        <f>+IF(AND(W1751&gt;0,V1751&lt;&gt;'Data Validation (ROP used only)'!$A$25),SUM(W1751:X1751),"")</f>
        <v/>
      </c>
      <c r="Z1751" s="307">
        <f>IF(OR(V1751='Data Validation (ROP used only)'!$A$25,ISBLANK(W1751),ISERROR(W1751/$I1751)),0,W1751/$I1751)</f>
        <v>0</v>
      </c>
      <c r="AA1751" s="308"/>
      <c r="AB1751" s="309" t="str" cm="1">
        <f t="array" ref="AB1751">_xlfn.IFS(AA1751="","",AA1751/I1751&gt;=2,I1751*2,AA1751/I1751&lt;2,AA1751)</f>
        <v/>
      </c>
      <c r="AC1751" s="310" t="str">
        <f t="shared" si="224"/>
        <v/>
      </c>
      <c r="AD1751" s="286"/>
      <c r="AE1751" s="305" t="str">
        <f t="shared" si="225"/>
        <v/>
      </c>
      <c r="AF1751" s="311">
        <f t="shared" si="226"/>
        <v>0</v>
      </c>
      <c r="AG1751" s="187"/>
      <c r="AH1751" s="188"/>
    </row>
    <row r="1752" spans="2:34" ht="13.8" outlineLevel="1" x14ac:dyDescent="0.25">
      <c r="B1752" s="1"/>
      <c r="C1752" s="1"/>
      <c r="D1752" s="1"/>
      <c r="E1752" s="2"/>
      <c r="F1752" s="1"/>
      <c r="G1752" s="2"/>
      <c r="H1752" s="286"/>
      <c r="I1752" s="287"/>
      <c r="J1752" s="288" t="str">
        <f t="shared" si="220"/>
        <v/>
      </c>
      <c r="K1752" s="288">
        <f t="shared" si="221"/>
        <v>0</v>
      </c>
      <c r="L1752" s="303"/>
      <c r="M1752" s="304"/>
      <c r="N1752" s="303"/>
      <c r="O1752" s="286"/>
      <c r="P1752" s="305" t="str">
        <f t="shared" si="222"/>
        <v/>
      </c>
      <c r="Q1752" s="304"/>
      <c r="R1752" s="303"/>
      <c r="S1752" s="286"/>
      <c r="T1752" s="305" t="str">
        <f t="shared" si="223"/>
        <v/>
      </c>
      <c r="U1752" s="306" t="str">
        <f t="shared" si="219"/>
        <v/>
      </c>
      <c r="V1752" s="289"/>
      <c r="W1752" s="303"/>
      <c r="X1752" s="286"/>
      <c r="Y1752" s="305" t="str">
        <f>+IF(AND(W1752&gt;0,V1752&lt;&gt;'Data Validation (ROP used only)'!$A$25),SUM(W1752:X1752),"")</f>
        <v/>
      </c>
      <c r="Z1752" s="307">
        <f>IF(OR(V1752='Data Validation (ROP used only)'!$A$25,ISBLANK(W1752),ISERROR(W1752/$I1752)),0,W1752/$I1752)</f>
        <v>0</v>
      </c>
      <c r="AA1752" s="308"/>
      <c r="AB1752" s="309" t="str" cm="1">
        <f t="array" ref="AB1752">_xlfn.IFS(AA1752="","",AA1752/I1752&gt;=2,I1752*2,AA1752/I1752&lt;2,AA1752)</f>
        <v/>
      </c>
      <c r="AC1752" s="310" t="str">
        <f t="shared" si="224"/>
        <v/>
      </c>
      <c r="AD1752" s="286"/>
      <c r="AE1752" s="305" t="str">
        <f t="shared" si="225"/>
        <v/>
      </c>
      <c r="AF1752" s="311">
        <f t="shared" si="226"/>
        <v>0</v>
      </c>
      <c r="AG1752" s="187"/>
      <c r="AH1752" s="188"/>
    </row>
    <row r="1753" spans="2:34" ht="13.8" outlineLevel="1" x14ac:dyDescent="0.25">
      <c r="B1753" s="1"/>
      <c r="C1753" s="1"/>
      <c r="D1753" s="1"/>
      <c r="E1753" s="2"/>
      <c r="F1753" s="1"/>
      <c r="G1753" s="2"/>
      <c r="H1753" s="286"/>
      <c r="I1753" s="287"/>
      <c r="J1753" s="288" t="str">
        <f t="shared" si="220"/>
        <v/>
      </c>
      <c r="K1753" s="288">
        <f t="shared" si="221"/>
        <v>0</v>
      </c>
      <c r="L1753" s="303"/>
      <c r="M1753" s="304"/>
      <c r="N1753" s="303"/>
      <c r="O1753" s="286"/>
      <c r="P1753" s="305" t="str">
        <f t="shared" si="222"/>
        <v/>
      </c>
      <c r="Q1753" s="304"/>
      <c r="R1753" s="303"/>
      <c r="S1753" s="286"/>
      <c r="T1753" s="305" t="str">
        <f t="shared" si="223"/>
        <v/>
      </c>
      <c r="U1753" s="306" t="str">
        <f t="shared" si="219"/>
        <v/>
      </c>
      <c r="V1753" s="289"/>
      <c r="W1753" s="303"/>
      <c r="X1753" s="286"/>
      <c r="Y1753" s="305" t="str">
        <f>+IF(AND(W1753&gt;0,V1753&lt;&gt;'Data Validation (ROP used only)'!$A$25),SUM(W1753:X1753),"")</f>
        <v/>
      </c>
      <c r="Z1753" s="307">
        <f>IF(OR(V1753='Data Validation (ROP used only)'!$A$25,ISBLANK(W1753),ISERROR(W1753/$I1753)),0,W1753/$I1753)</f>
        <v>0</v>
      </c>
      <c r="AA1753" s="308"/>
      <c r="AB1753" s="309" t="str" cm="1">
        <f t="array" ref="AB1753">_xlfn.IFS(AA1753="","",AA1753/I1753&gt;=2,I1753*2,AA1753/I1753&lt;2,AA1753)</f>
        <v/>
      </c>
      <c r="AC1753" s="310" t="str">
        <f t="shared" si="224"/>
        <v/>
      </c>
      <c r="AD1753" s="286"/>
      <c r="AE1753" s="305" t="str">
        <f t="shared" si="225"/>
        <v/>
      </c>
      <c r="AF1753" s="311">
        <f t="shared" si="226"/>
        <v>0</v>
      </c>
      <c r="AG1753" s="187"/>
      <c r="AH1753" s="188"/>
    </row>
    <row r="1754" spans="2:34" ht="13.8" outlineLevel="1" x14ac:dyDescent="0.25">
      <c r="B1754" s="1"/>
      <c r="C1754" s="1"/>
      <c r="D1754" s="1"/>
      <c r="E1754" s="2"/>
      <c r="F1754" s="1"/>
      <c r="G1754" s="2"/>
      <c r="H1754" s="286"/>
      <c r="I1754" s="287"/>
      <c r="J1754" s="288" t="str">
        <f t="shared" si="220"/>
        <v/>
      </c>
      <c r="K1754" s="288">
        <f t="shared" si="221"/>
        <v>0</v>
      </c>
      <c r="L1754" s="303"/>
      <c r="M1754" s="304"/>
      <c r="N1754" s="303"/>
      <c r="O1754" s="286"/>
      <c r="P1754" s="305" t="str">
        <f t="shared" si="222"/>
        <v/>
      </c>
      <c r="Q1754" s="304"/>
      <c r="R1754" s="303"/>
      <c r="S1754" s="286"/>
      <c r="T1754" s="305" t="str">
        <f t="shared" si="223"/>
        <v/>
      </c>
      <c r="U1754" s="306" t="str">
        <f t="shared" si="219"/>
        <v/>
      </c>
      <c r="V1754" s="289"/>
      <c r="W1754" s="303"/>
      <c r="X1754" s="286"/>
      <c r="Y1754" s="305" t="str">
        <f>+IF(AND(W1754&gt;0,V1754&lt;&gt;'Data Validation (ROP used only)'!$A$25),SUM(W1754:X1754),"")</f>
        <v/>
      </c>
      <c r="Z1754" s="307">
        <f>IF(OR(V1754='Data Validation (ROP used only)'!$A$25,ISBLANK(W1754),ISERROR(W1754/$I1754)),0,W1754/$I1754)</f>
        <v>0</v>
      </c>
      <c r="AA1754" s="308"/>
      <c r="AB1754" s="309" t="str" cm="1">
        <f t="array" ref="AB1754">_xlfn.IFS(AA1754="","",AA1754/I1754&gt;=2,I1754*2,AA1754/I1754&lt;2,AA1754)</f>
        <v/>
      </c>
      <c r="AC1754" s="310" t="str">
        <f t="shared" si="224"/>
        <v/>
      </c>
      <c r="AD1754" s="286"/>
      <c r="AE1754" s="305" t="str">
        <f t="shared" si="225"/>
        <v/>
      </c>
      <c r="AF1754" s="311">
        <f t="shared" si="226"/>
        <v>0</v>
      </c>
      <c r="AG1754" s="187"/>
      <c r="AH1754" s="188"/>
    </row>
    <row r="1755" spans="2:34" ht="13.8" outlineLevel="1" x14ac:dyDescent="0.25">
      <c r="B1755" s="1"/>
      <c r="C1755" s="1"/>
      <c r="D1755" s="1"/>
      <c r="E1755" s="2"/>
      <c r="F1755" s="1"/>
      <c r="G1755" s="2"/>
      <c r="H1755" s="286"/>
      <c r="I1755" s="287"/>
      <c r="J1755" s="288" t="str">
        <f t="shared" si="220"/>
        <v/>
      </c>
      <c r="K1755" s="288">
        <f t="shared" si="221"/>
        <v>0</v>
      </c>
      <c r="L1755" s="303"/>
      <c r="M1755" s="304"/>
      <c r="N1755" s="303"/>
      <c r="O1755" s="286"/>
      <c r="P1755" s="305" t="str">
        <f t="shared" si="222"/>
        <v/>
      </c>
      <c r="Q1755" s="304"/>
      <c r="R1755" s="303"/>
      <c r="S1755" s="286"/>
      <c r="T1755" s="305" t="str">
        <f t="shared" si="223"/>
        <v/>
      </c>
      <c r="U1755" s="306" t="str">
        <f t="shared" si="219"/>
        <v/>
      </c>
      <c r="V1755" s="289"/>
      <c r="W1755" s="303"/>
      <c r="X1755" s="286"/>
      <c r="Y1755" s="305" t="str">
        <f>+IF(AND(W1755&gt;0,V1755&lt;&gt;'Data Validation (ROP used only)'!$A$25),SUM(W1755:X1755),"")</f>
        <v/>
      </c>
      <c r="Z1755" s="307">
        <f>IF(OR(V1755='Data Validation (ROP used only)'!$A$25,ISBLANK(W1755),ISERROR(W1755/$I1755)),0,W1755/$I1755)</f>
        <v>0</v>
      </c>
      <c r="AA1755" s="308"/>
      <c r="AB1755" s="309" t="str" cm="1">
        <f t="array" ref="AB1755">_xlfn.IFS(AA1755="","",AA1755/I1755&gt;=2,I1755*2,AA1755/I1755&lt;2,AA1755)</f>
        <v/>
      </c>
      <c r="AC1755" s="310" t="str">
        <f t="shared" si="224"/>
        <v/>
      </c>
      <c r="AD1755" s="286"/>
      <c r="AE1755" s="305" t="str">
        <f t="shared" si="225"/>
        <v/>
      </c>
      <c r="AF1755" s="311">
        <f t="shared" si="226"/>
        <v>0</v>
      </c>
      <c r="AG1755" s="187"/>
      <c r="AH1755" s="188"/>
    </row>
    <row r="1756" spans="2:34" ht="13.8" outlineLevel="1" x14ac:dyDescent="0.25">
      <c r="B1756" s="1"/>
      <c r="C1756" s="1"/>
      <c r="D1756" s="1"/>
      <c r="E1756" s="2"/>
      <c r="F1756" s="1"/>
      <c r="G1756" s="2"/>
      <c r="H1756" s="286"/>
      <c r="I1756" s="287"/>
      <c r="J1756" s="288" t="str">
        <f t="shared" si="220"/>
        <v/>
      </c>
      <c r="K1756" s="288">
        <f t="shared" si="221"/>
        <v>0</v>
      </c>
      <c r="L1756" s="303"/>
      <c r="M1756" s="304"/>
      <c r="N1756" s="303"/>
      <c r="O1756" s="286"/>
      <c r="P1756" s="305" t="str">
        <f t="shared" si="222"/>
        <v/>
      </c>
      <c r="Q1756" s="304"/>
      <c r="R1756" s="303"/>
      <c r="S1756" s="286"/>
      <c r="T1756" s="305" t="str">
        <f t="shared" si="223"/>
        <v/>
      </c>
      <c r="U1756" s="306" t="str">
        <f t="shared" si="219"/>
        <v/>
      </c>
      <c r="V1756" s="289"/>
      <c r="W1756" s="303"/>
      <c r="X1756" s="286"/>
      <c r="Y1756" s="305" t="str">
        <f>+IF(AND(W1756&gt;0,V1756&lt;&gt;'Data Validation (ROP used only)'!$A$25),SUM(W1756:X1756),"")</f>
        <v/>
      </c>
      <c r="Z1756" s="307">
        <f>IF(OR(V1756='Data Validation (ROP used only)'!$A$25,ISBLANK(W1756),ISERROR(W1756/$I1756)),0,W1756/$I1756)</f>
        <v>0</v>
      </c>
      <c r="AA1756" s="308"/>
      <c r="AB1756" s="309" t="str" cm="1">
        <f t="array" ref="AB1756">_xlfn.IFS(AA1756="","",AA1756/I1756&gt;=2,I1756*2,AA1756/I1756&lt;2,AA1756)</f>
        <v/>
      </c>
      <c r="AC1756" s="310" t="str">
        <f t="shared" si="224"/>
        <v/>
      </c>
      <c r="AD1756" s="286"/>
      <c r="AE1756" s="305" t="str">
        <f t="shared" si="225"/>
        <v/>
      </c>
      <c r="AF1756" s="311">
        <f t="shared" si="226"/>
        <v>0</v>
      </c>
      <c r="AG1756" s="187"/>
      <c r="AH1756" s="188"/>
    </row>
    <row r="1757" spans="2:34" ht="13.8" outlineLevel="1" x14ac:dyDescent="0.25">
      <c r="B1757" s="1"/>
      <c r="C1757" s="1"/>
      <c r="D1757" s="1"/>
      <c r="E1757" s="2"/>
      <c r="F1757" s="1"/>
      <c r="G1757" s="2"/>
      <c r="H1757" s="286"/>
      <c r="I1757" s="287"/>
      <c r="J1757" s="288" t="str">
        <f t="shared" si="220"/>
        <v/>
      </c>
      <c r="K1757" s="288">
        <f t="shared" si="221"/>
        <v>0</v>
      </c>
      <c r="L1757" s="303"/>
      <c r="M1757" s="304"/>
      <c r="N1757" s="303"/>
      <c r="O1757" s="286"/>
      <c r="P1757" s="305" t="str">
        <f t="shared" si="222"/>
        <v/>
      </c>
      <c r="Q1757" s="304"/>
      <c r="R1757" s="303"/>
      <c r="S1757" s="286"/>
      <c r="T1757" s="305" t="str">
        <f t="shared" si="223"/>
        <v/>
      </c>
      <c r="U1757" s="306" t="str">
        <f t="shared" si="219"/>
        <v/>
      </c>
      <c r="V1757" s="289"/>
      <c r="W1757" s="303"/>
      <c r="X1757" s="286"/>
      <c r="Y1757" s="305" t="str">
        <f>+IF(AND(W1757&gt;0,V1757&lt;&gt;'Data Validation (ROP used only)'!$A$25),SUM(W1757:X1757),"")</f>
        <v/>
      </c>
      <c r="Z1757" s="307">
        <f>IF(OR(V1757='Data Validation (ROP used only)'!$A$25,ISBLANK(W1757),ISERROR(W1757/$I1757)),0,W1757/$I1757)</f>
        <v>0</v>
      </c>
      <c r="AA1757" s="308"/>
      <c r="AB1757" s="309" t="str" cm="1">
        <f t="array" ref="AB1757">_xlfn.IFS(AA1757="","",AA1757/I1757&gt;=2,I1757*2,AA1757/I1757&lt;2,AA1757)</f>
        <v/>
      </c>
      <c r="AC1757" s="310" t="str">
        <f t="shared" si="224"/>
        <v/>
      </c>
      <c r="AD1757" s="286"/>
      <c r="AE1757" s="305" t="str">
        <f t="shared" si="225"/>
        <v/>
      </c>
      <c r="AF1757" s="311">
        <f t="shared" si="226"/>
        <v>0</v>
      </c>
      <c r="AG1757" s="187"/>
      <c r="AH1757" s="188"/>
    </row>
    <row r="1758" spans="2:34" ht="13.8" outlineLevel="1" x14ac:dyDescent="0.25">
      <c r="B1758" s="1"/>
      <c r="C1758" s="1"/>
      <c r="D1758" s="1"/>
      <c r="E1758" s="2"/>
      <c r="F1758" s="1"/>
      <c r="G1758" s="2"/>
      <c r="H1758" s="286"/>
      <c r="I1758" s="287"/>
      <c r="J1758" s="288" t="str">
        <f t="shared" si="220"/>
        <v/>
      </c>
      <c r="K1758" s="288">
        <f t="shared" si="221"/>
        <v>0</v>
      </c>
      <c r="L1758" s="303"/>
      <c r="M1758" s="304"/>
      <c r="N1758" s="303"/>
      <c r="O1758" s="286"/>
      <c r="P1758" s="305" t="str">
        <f t="shared" si="222"/>
        <v/>
      </c>
      <c r="Q1758" s="304"/>
      <c r="R1758" s="303"/>
      <c r="S1758" s="286"/>
      <c r="T1758" s="305" t="str">
        <f t="shared" si="223"/>
        <v/>
      </c>
      <c r="U1758" s="306" t="str">
        <f t="shared" si="219"/>
        <v/>
      </c>
      <c r="V1758" s="289"/>
      <c r="W1758" s="303"/>
      <c r="X1758" s="286"/>
      <c r="Y1758" s="305" t="str">
        <f>+IF(AND(W1758&gt;0,V1758&lt;&gt;'Data Validation (ROP used only)'!$A$25),SUM(W1758:X1758),"")</f>
        <v/>
      </c>
      <c r="Z1758" s="307">
        <f>IF(OR(V1758='Data Validation (ROP used only)'!$A$25,ISBLANK(W1758),ISERROR(W1758/$I1758)),0,W1758/$I1758)</f>
        <v>0</v>
      </c>
      <c r="AA1758" s="308"/>
      <c r="AB1758" s="309" t="str" cm="1">
        <f t="array" ref="AB1758">_xlfn.IFS(AA1758="","",AA1758/I1758&gt;=2,I1758*2,AA1758/I1758&lt;2,AA1758)</f>
        <v/>
      </c>
      <c r="AC1758" s="310" t="str">
        <f t="shared" si="224"/>
        <v/>
      </c>
      <c r="AD1758" s="286"/>
      <c r="AE1758" s="305" t="str">
        <f t="shared" si="225"/>
        <v/>
      </c>
      <c r="AF1758" s="311">
        <f t="shared" si="226"/>
        <v>0</v>
      </c>
      <c r="AG1758" s="187"/>
      <c r="AH1758" s="188"/>
    </row>
    <row r="1759" spans="2:34" ht="13.8" outlineLevel="1" x14ac:dyDescent="0.25">
      <c r="B1759" s="1"/>
      <c r="C1759" s="1"/>
      <c r="D1759" s="1"/>
      <c r="E1759" s="2"/>
      <c r="F1759" s="1"/>
      <c r="G1759" s="2"/>
      <c r="H1759" s="286"/>
      <c r="I1759" s="287"/>
      <c r="J1759" s="288" t="str">
        <f t="shared" si="220"/>
        <v/>
      </c>
      <c r="K1759" s="288">
        <f t="shared" si="221"/>
        <v>0</v>
      </c>
      <c r="L1759" s="303"/>
      <c r="M1759" s="304"/>
      <c r="N1759" s="303"/>
      <c r="O1759" s="286"/>
      <c r="P1759" s="305" t="str">
        <f t="shared" si="222"/>
        <v/>
      </c>
      <c r="Q1759" s="304"/>
      <c r="R1759" s="303"/>
      <c r="S1759" s="286"/>
      <c r="T1759" s="305" t="str">
        <f t="shared" si="223"/>
        <v/>
      </c>
      <c r="U1759" s="306" t="str">
        <f t="shared" si="219"/>
        <v/>
      </c>
      <c r="V1759" s="289"/>
      <c r="W1759" s="303"/>
      <c r="X1759" s="286"/>
      <c r="Y1759" s="305" t="str">
        <f>+IF(AND(W1759&gt;0,V1759&lt;&gt;'Data Validation (ROP used only)'!$A$25),SUM(W1759:X1759),"")</f>
        <v/>
      </c>
      <c r="Z1759" s="307">
        <f>IF(OR(V1759='Data Validation (ROP used only)'!$A$25,ISBLANK(W1759),ISERROR(W1759/$I1759)),0,W1759/$I1759)</f>
        <v>0</v>
      </c>
      <c r="AA1759" s="308"/>
      <c r="AB1759" s="309" t="str" cm="1">
        <f t="array" ref="AB1759">_xlfn.IFS(AA1759="","",AA1759/I1759&gt;=2,I1759*2,AA1759/I1759&lt;2,AA1759)</f>
        <v/>
      </c>
      <c r="AC1759" s="310" t="str">
        <f t="shared" si="224"/>
        <v/>
      </c>
      <c r="AD1759" s="286"/>
      <c r="AE1759" s="305" t="str">
        <f t="shared" si="225"/>
        <v/>
      </c>
      <c r="AF1759" s="311">
        <f t="shared" si="226"/>
        <v>0</v>
      </c>
      <c r="AG1759" s="187"/>
      <c r="AH1759" s="188"/>
    </row>
    <row r="1760" spans="2:34" ht="13.8" outlineLevel="1" x14ac:dyDescent="0.25">
      <c r="B1760" s="1"/>
      <c r="C1760" s="1"/>
      <c r="D1760" s="1"/>
      <c r="E1760" s="2"/>
      <c r="F1760" s="1"/>
      <c r="G1760" s="2"/>
      <c r="H1760" s="286"/>
      <c r="I1760" s="287"/>
      <c r="J1760" s="288" t="str">
        <f t="shared" si="220"/>
        <v/>
      </c>
      <c r="K1760" s="288">
        <f t="shared" si="221"/>
        <v>0</v>
      </c>
      <c r="L1760" s="303"/>
      <c r="M1760" s="304"/>
      <c r="N1760" s="303"/>
      <c r="O1760" s="286"/>
      <c r="P1760" s="305" t="str">
        <f t="shared" si="222"/>
        <v/>
      </c>
      <c r="Q1760" s="304"/>
      <c r="R1760" s="303"/>
      <c r="S1760" s="286"/>
      <c r="T1760" s="305" t="str">
        <f t="shared" si="223"/>
        <v/>
      </c>
      <c r="U1760" s="306" t="str">
        <f t="shared" si="219"/>
        <v/>
      </c>
      <c r="V1760" s="289"/>
      <c r="W1760" s="303"/>
      <c r="X1760" s="286"/>
      <c r="Y1760" s="305" t="str">
        <f>+IF(AND(W1760&gt;0,V1760&lt;&gt;'Data Validation (ROP used only)'!$A$25),SUM(W1760:X1760),"")</f>
        <v/>
      </c>
      <c r="Z1760" s="307">
        <f>IF(OR(V1760='Data Validation (ROP used only)'!$A$25,ISBLANK(W1760),ISERROR(W1760/$I1760)),0,W1760/$I1760)</f>
        <v>0</v>
      </c>
      <c r="AA1760" s="308"/>
      <c r="AB1760" s="309" t="str" cm="1">
        <f t="array" ref="AB1760">_xlfn.IFS(AA1760="","",AA1760/I1760&gt;=2,I1760*2,AA1760/I1760&lt;2,AA1760)</f>
        <v/>
      </c>
      <c r="AC1760" s="310" t="str">
        <f t="shared" si="224"/>
        <v/>
      </c>
      <c r="AD1760" s="286"/>
      <c r="AE1760" s="305" t="str">
        <f t="shared" si="225"/>
        <v/>
      </c>
      <c r="AF1760" s="311">
        <f t="shared" si="226"/>
        <v>0</v>
      </c>
      <c r="AG1760" s="187"/>
      <c r="AH1760" s="188"/>
    </row>
    <row r="1761" spans="2:34" ht="13.8" outlineLevel="1" x14ac:dyDescent="0.25">
      <c r="B1761" s="1"/>
      <c r="C1761" s="1"/>
      <c r="D1761" s="1"/>
      <c r="E1761" s="2"/>
      <c r="F1761" s="1"/>
      <c r="G1761" s="2"/>
      <c r="H1761" s="286"/>
      <c r="I1761" s="287"/>
      <c r="J1761" s="288" t="str">
        <f t="shared" si="220"/>
        <v/>
      </c>
      <c r="K1761" s="288">
        <f t="shared" si="221"/>
        <v>0</v>
      </c>
      <c r="L1761" s="303"/>
      <c r="M1761" s="304"/>
      <c r="N1761" s="303"/>
      <c r="O1761" s="286"/>
      <c r="P1761" s="305" t="str">
        <f t="shared" si="222"/>
        <v/>
      </c>
      <c r="Q1761" s="304"/>
      <c r="R1761" s="303"/>
      <c r="S1761" s="286"/>
      <c r="T1761" s="305" t="str">
        <f t="shared" si="223"/>
        <v/>
      </c>
      <c r="U1761" s="306" t="str">
        <f t="shared" si="219"/>
        <v/>
      </c>
      <c r="V1761" s="289"/>
      <c r="W1761" s="303"/>
      <c r="X1761" s="286"/>
      <c r="Y1761" s="305" t="str">
        <f>+IF(AND(W1761&gt;0,V1761&lt;&gt;'Data Validation (ROP used only)'!$A$25),SUM(W1761:X1761),"")</f>
        <v/>
      </c>
      <c r="Z1761" s="307">
        <f>IF(OR(V1761='Data Validation (ROP used only)'!$A$25,ISBLANK(W1761),ISERROR(W1761/$I1761)),0,W1761/$I1761)</f>
        <v>0</v>
      </c>
      <c r="AA1761" s="308"/>
      <c r="AB1761" s="309" t="str" cm="1">
        <f t="array" ref="AB1761">_xlfn.IFS(AA1761="","",AA1761/I1761&gt;=2,I1761*2,AA1761/I1761&lt;2,AA1761)</f>
        <v/>
      </c>
      <c r="AC1761" s="310" t="str">
        <f t="shared" si="224"/>
        <v/>
      </c>
      <c r="AD1761" s="286"/>
      <c r="AE1761" s="305" t="str">
        <f t="shared" si="225"/>
        <v/>
      </c>
      <c r="AF1761" s="311">
        <f t="shared" si="226"/>
        <v>0</v>
      </c>
      <c r="AG1761" s="187"/>
      <c r="AH1761" s="188"/>
    </row>
    <row r="1762" spans="2:34" ht="13.8" outlineLevel="1" x14ac:dyDescent="0.25">
      <c r="B1762" s="1"/>
      <c r="C1762" s="1"/>
      <c r="D1762" s="1"/>
      <c r="E1762" s="2"/>
      <c r="F1762" s="1"/>
      <c r="G1762" s="2"/>
      <c r="H1762" s="286"/>
      <c r="I1762" s="287"/>
      <c r="J1762" s="288" t="str">
        <f t="shared" si="220"/>
        <v/>
      </c>
      <c r="K1762" s="288">
        <f t="shared" si="221"/>
        <v>0</v>
      </c>
      <c r="L1762" s="303"/>
      <c r="M1762" s="304"/>
      <c r="N1762" s="303"/>
      <c r="O1762" s="286"/>
      <c r="P1762" s="305" t="str">
        <f t="shared" si="222"/>
        <v/>
      </c>
      <c r="Q1762" s="304"/>
      <c r="R1762" s="303"/>
      <c r="S1762" s="286"/>
      <c r="T1762" s="305" t="str">
        <f t="shared" si="223"/>
        <v/>
      </c>
      <c r="U1762" s="306" t="str">
        <f t="shared" si="219"/>
        <v/>
      </c>
      <c r="V1762" s="289"/>
      <c r="W1762" s="303"/>
      <c r="X1762" s="286"/>
      <c r="Y1762" s="305" t="str">
        <f>+IF(AND(W1762&gt;0,V1762&lt;&gt;'Data Validation (ROP used only)'!$A$25),SUM(W1762:X1762),"")</f>
        <v/>
      </c>
      <c r="Z1762" s="307">
        <f>IF(OR(V1762='Data Validation (ROP used only)'!$A$25,ISBLANK(W1762),ISERROR(W1762/$I1762)),0,W1762/$I1762)</f>
        <v>0</v>
      </c>
      <c r="AA1762" s="308"/>
      <c r="AB1762" s="309" t="str" cm="1">
        <f t="array" ref="AB1762">_xlfn.IFS(AA1762="","",AA1762/I1762&gt;=2,I1762*2,AA1762/I1762&lt;2,AA1762)</f>
        <v/>
      </c>
      <c r="AC1762" s="310" t="str">
        <f t="shared" si="224"/>
        <v/>
      </c>
      <c r="AD1762" s="286"/>
      <c r="AE1762" s="305" t="str">
        <f t="shared" si="225"/>
        <v/>
      </c>
      <c r="AF1762" s="311">
        <f t="shared" si="226"/>
        <v>0</v>
      </c>
      <c r="AG1762" s="187"/>
      <c r="AH1762" s="188"/>
    </row>
    <row r="1763" spans="2:34" ht="13.8" outlineLevel="1" x14ac:dyDescent="0.25">
      <c r="B1763" s="1"/>
      <c r="C1763" s="1"/>
      <c r="D1763" s="1"/>
      <c r="E1763" s="2"/>
      <c r="F1763" s="1"/>
      <c r="G1763" s="2"/>
      <c r="H1763" s="286"/>
      <c r="I1763" s="287"/>
      <c r="J1763" s="288" t="str">
        <f t="shared" si="220"/>
        <v/>
      </c>
      <c r="K1763" s="288">
        <f t="shared" si="221"/>
        <v>0</v>
      </c>
      <c r="L1763" s="303"/>
      <c r="M1763" s="304"/>
      <c r="N1763" s="303"/>
      <c r="O1763" s="286"/>
      <c r="P1763" s="305" t="str">
        <f t="shared" si="222"/>
        <v/>
      </c>
      <c r="Q1763" s="304"/>
      <c r="R1763" s="303"/>
      <c r="S1763" s="286"/>
      <c r="T1763" s="305" t="str">
        <f t="shared" si="223"/>
        <v/>
      </c>
      <c r="U1763" s="306" t="str">
        <f t="shared" si="219"/>
        <v/>
      </c>
      <c r="V1763" s="289"/>
      <c r="W1763" s="303"/>
      <c r="X1763" s="286"/>
      <c r="Y1763" s="305" t="str">
        <f>+IF(AND(W1763&gt;0,V1763&lt;&gt;'Data Validation (ROP used only)'!$A$25),SUM(W1763:X1763),"")</f>
        <v/>
      </c>
      <c r="Z1763" s="307">
        <f>IF(OR(V1763='Data Validation (ROP used only)'!$A$25,ISBLANK(W1763),ISERROR(W1763/$I1763)),0,W1763/$I1763)</f>
        <v>0</v>
      </c>
      <c r="AA1763" s="308"/>
      <c r="AB1763" s="309" t="str" cm="1">
        <f t="array" ref="AB1763">_xlfn.IFS(AA1763="","",AA1763/I1763&gt;=2,I1763*2,AA1763/I1763&lt;2,AA1763)</f>
        <v/>
      </c>
      <c r="AC1763" s="310" t="str">
        <f t="shared" si="224"/>
        <v/>
      </c>
      <c r="AD1763" s="286"/>
      <c r="AE1763" s="305" t="str">
        <f t="shared" si="225"/>
        <v/>
      </c>
      <c r="AF1763" s="311">
        <f t="shared" si="226"/>
        <v>0</v>
      </c>
      <c r="AG1763" s="187"/>
      <c r="AH1763" s="188"/>
    </row>
    <row r="1764" spans="2:34" ht="13.8" outlineLevel="1" x14ac:dyDescent="0.25">
      <c r="B1764" s="1"/>
      <c r="C1764" s="1"/>
      <c r="D1764" s="1"/>
      <c r="E1764" s="2"/>
      <c r="F1764" s="1"/>
      <c r="G1764" s="2"/>
      <c r="H1764" s="286"/>
      <c r="I1764" s="287"/>
      <c r="J1764" s="288" t="str">
        <f t="shared" si="220"/>
        <v/>
      </c>
      <c r="K1764" s="288">
        <f t="shared" si="221"/>
        <v>0</v>
      </c>
      <c r="L1764" s="303"/>
      <c r="M1764" s="304"/>
      <c r="N1764" s="303"/>
      <c r="O1764" s="286"/>
      <c r="P1764" s="305" t="str">
        <f t="shared" si="222"/>
        <v/>
      </c>
      <c r="Q1764" s="304"/>
      <c r="R1764" s="303"/>
      <c r="S1764" s="286"/>
      <c r="T1764" s="305" t="str">
        <f t="shared" si="223"/>
        <v/>
      </c>
      <c r="U1764" s="306" t="str">
        <f t="shared" si="219"/>
        <v/>
      </c>
      <c r="V1764" s="289"/>
      <c r="W1764" s="303"/>
      <c r="X1764" s="286"/>
      <c r="Y1764" s="305" t="str">
        <f>+IF(AND(W1764&gt;0,V1764&lt;&gt;'Data Validation (ROP used only)'!$A$25),SUM(W1764:X1764),"")</f>
        <v/>
      </c>
      <c r="Z1764" s="307">
        <f>IF(OR(V1764='Data Validation (ROP used only)'!$A$25,ISBLANK(W1764),ISERROR(W1764/$I1764)),0,W1764/$I1764)</f>
        <v>0</v>
      </c>
      <c r="AA1764" s="308"/>
      <c r="AB1764" s="309" t="str" cm="1">
        <f t="array" ref="AB1764">_xlfn.IFS(AA1764="","",AA1764/I1764&gt;=2,I1764*2,AA1764/I1764&lt;2,AA1764)</f>
        <v/>
      </c>
      <c r="AC1764" s="310" t="str">
        <f t="shared" si="224"/>
        <v/>
      </c>
      <c r="AD1764" s="286"/>
      <c r="AE1764" s="305" t="str">
        <f t="shared" si="225"/>
        <v/>
      </c>
      <c r="AF1764" s="311">
        <f t="shared" si="226"/>
        <v>0</v>
      </c>
      <c r="AG1764" s="187"/>
      <c r="AH1764" s="188"/>
    </row>
    <row r="1765" spans="2:34" ht="13.8" outlineLevel="1" x14ac:dyDescent="0.25">
      <c r="B1765" s="1"/>
      <c r="C1765" s="1"/>
      <c r="D1765" s="1"/>
      <c r="E1765" s="2"/>
      <c r="F1765" s="1"/>
      <c r="G1765" s="2"/>
      <c r="H1765" s="286"/>
      <c r="I1765" s="287"/>
      <c r="J1765" s="288" t="str">
        <f t="shared" si="220"/>
        <v/>
      </c>
      <c r="K1765" s="288">
        <f t="shared" si="221"/>
        <v>0</v>
      </c>
      <c r="L1765" s="303"/>
      <c r="M1765" s="304"/>
      <c r="N1765" s="303"/>
      <c r="O1765" s="286"/>
      <c r="P1765" s="305" t="str">
        <f t="shared" si="222"/>
        <v/>
      </c>
      <c r="Q1765" s="304"/>
      <c r="R1765" s="303"/>
      <c r="S1765" s="286"/>
      <c r="T1765" s="305" t="str">
        <f t="shared" si="223"/>
        <v/>
      </c>
      <c r="U1765" s="306" t="str">
        <f t="shared" si="219"/>
        <v/>
      </c>
      <c r="V1765" s="289"/>
      <c r="W1765" s="303"/>
      <c r="X1765" s="286"/>
      <c r="Y1765" s="305" t="str">
        <f>+IF(AND(W1765&gt;0,V1765&lt;&gt;'Data Validation (ROP used only)'!$A$25),SUM(W1765:X1765),"")</f>
        <v/>
      </c>
      <c r="Z1765" s="307">
        <f>IF(OR(V1765='Data Validation (ROP used only)'!$A$25,ISBLANK(W1765),ISERROR(W1765/$I1765)),0,W1765/$I1765)</f>
        <v>0</v>
      </c>
      <c r="AA1765" s="308"/>
      <c r="AB1765" s="309" t="str" cm="1">
        <f t="array" ref="AB1765">_xlfn.IFS(AA1765="","",AA1765/I1765&gt;=2,I1765*2,AA1765/I1765&lt;2,AA1765)</f>
        <v/>
      </c>
      <c r="AC1765" s="310" t="str">
        <f t="shared" si="224"/>
        <v/>
      </c>
      <c r="AD1765" s="286"/>
      <c r="AE1765" s="305" t="str">
        <f t="shared" si="225"/>
        <v/>
      </c>
      <c r="AF1765" s="311">
        <f t="shared" si="226"/>
        <v>0</v>
      </c>
      <c r="AG1765" s="187"/>
      <c r="AH1765" s="188"/>
    </row>
    <row r="1766" spans="2:34" ht="13.8" outlineLevel="1" x14ac:dyDescent="0.25">
      <c r="B1766" s="1"/>
      <c r="C1766" s="1"/>
      <c r="D1766" s="1"/>
      <c r="E1766" s="2"/>
      <c r="F1766" s="1"/>
      <c r="G1766" s="2"/>
      <c r="H1766" s="286"/>
      <c r="I1766" s="287"/>
      <c r="J1766" s="288" t="str">
        <f t="shared" si="220"/>
        <v/>
      </c>
      <c r="K1766" s="288">
        <f t="shared" si="221"/>
        <v>0</v>
      </c>
      <c r="L1766" s="303"/>
      <c r="M1766" s="304"/>
      <c r="N1766" s="303"/>
      <c r="O1766" s="286"/>
      <c r="P1766" s="305" t="str">
        <f t="shared" si="222"/>
        <v/>
      </c>
      <c r="Q1766" s="304"/>
      <c r="R1766" s="303"/>
      <c r="S1766" s="286"/>
      <c r="T1766" s="305" t="str">
        <f t="shared" si="223"/>
        <v/>
      </c>
      <c r="U1766" s="306" t="str">
        <f t="shared" si="219"/>
        <v/>
      </c>
      <c r="V1766" s="289"/>
      <c r="W1766" s="303"/>
      <c r="X1766" s="286"/>
      <c r="Y1766" s="305" t="str">
        <f>+IF(AND(W1766&gt;0,V1766&lt;&gt;'Data Validation (ROP used only)'!$A$25),SUM(W1766:X1766),"")</f>
        <v/>
      </c>
      <c r="Z1766" s="307">
        <f>IF(OR(V1766='Data Validation (ROP used only)'!$A$25,ISBLANK(W1766),ISERROR(W1766/$I1766)),0,W1766/$I1766)</f>
        <v>0</v>
      </c>
      <c r="AA1766" s="308"/>
      <c r="AB1766" s="309" t="str" cm="1">
        <f t="array" ref="AB1766">_xlfn.IFS(AA1766="","",AA1766/I1766&gt;=2,I1766*2,AA1766/I1766&lt;2,AA1766)</f>
        <v/>
      </c>
      <c r="AC1766" s="310" t="str">
        <f t="shared" si="224"/>
        <v/>
      </c>
      <c r="AD1766" s="286"/>
      <c r="AE1766" s="305" t="str">
        <f t="shared" si="225"/>
        <v/>
      </c>
      <c r="AF1766" s="311">
        <f t="shared" si="226"/>
        <v>0</v>
      </c>
      <c r="AG1766" s="187"/>
      <c r="AH1766" s="188"/>
    </row>
    <row r="1767" spans="2:34" ht="13.8" outlineLevel="1" x14ac:dyDescent="0.25">
      <c r="B1767" s="1"/>
      <c r="C1767" s="1"/>
      <c r="D1767" s="1"/>
      <c r="E1767" s="2"/>
      <c r="F1767" s="1"/>
      <c r="G1767" s="2"/>
      <c r="H1767" s="286"/>
      <c r="I1767" s="287"/>
      <c r="J1767" s="288" t="str">
        <f t="shared" si="220"/>
        <v/>
      </c>
      <c r="K1767" s="288">
        <f t="shared" si="221"/>
        <v>0</v>
      </c>
      <c r="L1767" s="303"/>
      <c r="M1767" s="304"/>
      <c r="N1767" s="303"/>
      <c r="O1767" s="286"/>
      <c r="P1767" s="305" t="str">
        <f t="shared" si="222"/>
        <v/>
      </c>
      <c r="Q1767" s="304"/>
      <c r="R1767" s="303"/>
      <c r="S1767" s="286"/>
      <c r="T1767" s="305" t="str">
        <f t="shared" si="223"/>
        <v/>
      </c>
      <c r="U1767" s="306" t="str">
        <f t="shared" si="219"/>
        <v/>
      </c>
      <c r="V1767" s="289"/>
      <c r="W1767" s="303"/>
      <c r="X1767" s="286"/>
      <c r="Y1767" s="305" t="str">
        <f>+IF(AND(W1767&gt;0,V1767&lt;&gt;'Data Validation (ROP used only)'!$A$25),SUM(W1767:X1767),"")</f>
        <v/>
      </c>
      <c r="Z1767" s="307">
        <f>IF(OR(V1767='Data Validation (ROP used only)'!$A$25,ISBLANK(W1767),ISERROR(W1767/$I1767)),0,W1767/$I1767)</f>
        <v>0</v>
      </c>
      <c r="AA1767" s="308"/>
      <c r="AB1767" s="309" t="str" cm="1">
        <f t="array" ref="AB1767">_xlfn.IFS(AA1767="","",AA1767/I1767&gt;=2,I1767*2,AA1767/I1767&lt;2,AA1767)</f>
        <v/>
      </c>
      <c r="AC1767" s="310" t="str">
        <f t="shared" si="224"/>
        <v/>
      </c>
      <c r="AD1767" s="286"/>
      <c r="AE1767" s="305" t="str">
        <f t="shared" si="225"/>
        <v/>
      </c>
      <c r="AF1767" s="311">
        <f t="shared" si="226"/>
        <v>0</v>
      </c>
      <c r="AG1767" s="187"/>
      <c r="AH1767" s="188"/>
    </row>
    <row r="1768" spans="2:34" ht="13.8" outlineLevel="1" x14ac:dyDescent="0.25">
      <c r="B1768" s="1"/>
      <c r="C1768" s="1"/>
      <c r="D1768" s="1"/>
      <c r="E1768" s="2"/>
      <c r="F1768" s="1"/>
      <c r="G1768" s="2"/>
      <c r="H1768" s="286"/>
      <c r="I1768" s="287"/>
      <c r="J1768" s="288" t="str">
        <f t="shared" si="220"/>
        <v/>
      </c>
      <c r="K1768" s="288">
        <f t="shared" si="221"/>
        <v>0</v>
      </c>
      <c r="L1768" s="303"/>
      <c r="M1768" s="304"/>
      <c r="N1768" s="303"/>
      <c r="O1768" s="286"/>
      <c r="P1768" s="305" t="str">
        <f t="shared" si="222"/>
        <v/>
      </c>
      <c r="Q1768" s="304"/>
      <c r="R1768" s="303"/>
      <c r="S1768" s="286"/>
      <c r="T1768" s="305" t="str">
        <f t="shared" si="223"/>
        <v/>
      </c>
      <c r="U1768" s="306" t="str">
        <f t="shared" si="219"/>
        <v/>
      </c>
      <c r="V1768" s="289"/>
      <c r="W1768" s="303"/>
      <c r="X1768" s="286"/>
      <c r="Y1768" s="305" t="str">
        <f>+IF(AND(W1768&gt;0,V1768&lt;&gt;'Data Validation (ROP used only)'!$A$25),SUM(W1768:X1768),"")</f>
        <v/>
      </c>
      <c r="Z1768" s="307">
        <f>IF(OR(V1768='Data Validation (ROP used only)'!$A$25,ISBLANK(W1768),ISERROR(W1768/$I1768)),0,W1768/$I1768)</f>
        <v>0</v>
      </c>
      <c r="AA1768" s="308"/>
      <c r="AB1768" s="309" t="str" cm="1">
        <f t="array" ref="AB1768">_xlfn.IFS(AA1768="","",AA1768/I1768&gt;=2,I1768*2,AA1768/I1768&lt;2,AA1768)</f>
        <v/>
      </c>
      <c r="AC1768" s="310" t="str">
        <f t="shared" si="224"/>
        <v/>
      </c>
      <c r="AD1768" s="286"/>
      <c r="AE1768" s="305" t="str">
        <f t="shared" si="225"/>
        <v/>
      </c>
      <c r="AF1768" s="311">
        <f t="shared" si="226"/>
        <v>0</v>
      </c>
      <c r="AG1768" s="187"/>
      <c r="AH1768" s="188"/>
    </row>
    <row r="1769" spans="2:34" ht="13.8" outlineLevel="1" x14ac:dyDescent="0.25">
      <c r="B1769" s="1"/>
      <c r="C1769" s="1"/>
      <c r="D1769" s="1"/>
      <c r="E1769" s="2"/>
      <c r="F1769" s="1"/>
      <c r="G1769" s="2"/>
      <c r="H1769" s="286"/>
      <c r="I1769" s="287"/>
      <c r="J1769" s="288" t="str">
        <f t="shared" si="220"/>
        <v/>
      </c>
      <c r="K1769" s="288">
        <f t="shared" si="221"/>
        <v>0</v>
      </c>
      <c r="L1769" s="303"/>
      <c r="M1769" s="304"/>
      <c r="N1769" s="303"/>
      <c r="O1769" s="286"/>
      <c r="P1769" s="305" t="str">
        <f t="shared" si="222"/>
        <v/>
      </c>
      <c r="Q1769" s="304"/>
      <c r="R1769" s="303"/>
      <c r="S1769" s="286"/>
      <c r="T1769" s="305" t="str">
        <f t="shared" si="223"/>
        <v/>
      </c>
      <c r="U1769" s="306" t="str">
        <f t="shared" si="219"/>
        <v/>
      </c>
      <c r="V1769" s="289"/>
      <c r="W1769" s="303"/>
      <c r="X1769" s="286"/>
      <c r="Y1769" s="305" t="str">
        <f>+IF(AND(W1769&gt;0,V1769&lt;&gt;'Data Validation (ROP used only)'!$A$25),SUM(W1769:X1769),"")</f>
        <v/>
      </c>
      <c r="Z1769" s="307">
        <f>IF(OR(V1769='Data Validation (ROP used only)'!$A$25,ISBLANK(W1769),ISERROR(W1769/$I1769)),0,W1769/$I1769)</f>
        <v>0</v>
      </c>
      <c r="AA1769" s="308"/>
      <c r="AB1769" s="309" t="str" cm="1">
        <f t="array" ref="AB1769">_xlfn.IFS(AA1769="","",AA1769/I1769&gt;=2,I1769*2,AA1769/I1769&lt;2,AA1769)</f>
        <v/>
      </c>
      <c r="AC1769" s="310" t="str">
        <f t="shared" si="224"/>
        <v/>
      </c>
      <c r="AD1769" s="286"/>
      <c r="AE1769" s="305" t="str">
        <f t="shared" si="225"/>
        <v/>
      </c>
      <c r="AF1769" s="311">
        <f t="shared" si="226"/>
        <v>0</v>
      </c>
      <c r="AG1769" s="187"/>
      <c r="AH1769" s="188"/>
    </row>
    <row r="1770" spans="2:34" ht="13.8" outlineLevel="1" x14ac:dyDescent="0.25">
      <c r="B1770" s="1"/>
      <c r="C1770" s="1"/>
      <c r="D1770" s="1"/>
      <c r="E1770" s="2"/>
      <c r="F1770" s="1"/>
      <c r="G1770" s="2"/>
      <c r="H1770" s="286"/>
      <c r="I1770" s="287"/>
      <c r="J1770" s="288" t="str">
        <f t="shared" si="220"/>
        <v/>
      </c>
      <c r="K1770" s="288">
        <f t="shared" si="221"/>
        <v>0</v>
      </c>
      <c r="L1770" s="303"/>
      <c r="M1770" s="304"/>
      <c r="N1770" s="303"/>
      <c r="O1770" s="286"/>
      <c r="P1770" s="305" t="str">
        <f t="shared" si="222"/>
        <v/>
      </c>
      <c r="Q1770" s="304"/>
      <c r="R1770" s="303"/>
      <c r="S1770" s="286"/>
      <c r="T1770" s="305" t="str">
        <f t="shared" si="223"/>
        <v/>
      </c>
      <c r="U1770" s="306" t="str">
        <f t="shared" si="219"/>
        <v/>
      </c>
      <c r="V1770" s="289"/>
      <c r="W1770" s="303"/>
      <c r="X1770" s="286"/>
      <c r="Y1770" s="305" t="str">
        <f>+IF(AND(W1770&gt;0,V1770&lt;&gt;'Data Validation (ROP used only)'!$A$25),SUM(W1770:X1770),"")</f>
        <v/>
      </c>
      <c r="Z1770" s="307">
        <f>IF(OR(V1770='Data Validation (ROP used only)'!$A$25,ISBLANK(W1770),ISERROR(W1770/$I1770)),0,W1770/$I1770)</f>
        <v>0</v>
      </c>
      <c r="AA1770" s="308"/>
      <c r="AB1770" s="309" t="str" cm="1">
        <f t="array" ref="AB1770">_xlfn.IFS(AA1770="","",AA1770/I1770&gt;=2,I1770*2,AA1770/I1770&lt;2,AA1770)</f>
        <v/>
      </c>
      <c r="AC1770" s="310" t="str">
        <f t="shared" si="224"/>
        <v/>
      </c>
      <c r="AD1770" s="286"/>
      <c r="AE1770" s="305" t="str">
        <f t="shared" si="225"/>
        <v/>
      </c>
      <c r="AF1770" s="311">
        <f t="shared" si="226"/>
        <v>0</v>
      </c>
      <c r="AG1770" s="187"/>
      <c r="AH1770" s="188"/>
    </row>
    <row r="1771" spans="2:34" ht="13.8" outlineLevel="1" x14ac:dyDescent="0.25">
      <c r="B1771" s="1"/>
      <c r="C1771" s="1"/>
      <c r="D1771" s="1"/>
      <c r="E1771" s="2"/>
      <c r="F1771" s="1"/>
      <c r="G1771" s="2"/>
      <c r="H1771" s="286"/>
      <c r="I1771" s="287"/>
      <c r="J1771" s="288" t="str">
        <f t="shared" si="220"/>
        <v/>
      </c>
      <c r="K1771" s="288">
        <f t="shared" si="221"/>
        <v>0</v>
      </c>
      <c r="L1771" s="303"/>
      <c r="M1771" s="304"/>
      <c r="N1771" s="303"/>
      <c r="O1771" s="286"/>
      <c r="P1771" s="305" t="str">
        <f t="shared" si="222"/>
        <v/>
      </c>
      <c r="Q1771" s="304"/>
      <c r="R1771" s="303"/>
      <c r="S1771" s="286"/>
      <c r="T1771" s="305" t="str">
        <f t="shared" si="223"/>
        <v/>
      </c>
      <c r="U1771" s="306" t="str">
        <f t="shared" si="219"/>
        <v/>
      </c>
      <c r="V1771" s="289"/>
      <c r="W1771" s="303"/>
      <c r="X1771" s="286"/>
      <c r="Y1771" s="305" t="str">
        <f>+IF(AND(W1771&gt;0,V1771&lt;&gt;'Data Validation (ROP used only)'!$A$25),SUM(W1771:X1771),"")</f>
        <v/>
      </c>
      <c r="Z1771" s="307">
        <f>IF(OR(V1771='Data Validation (ROP used only)'!$A$25,ISBLANK(W1771),ISERROR(W1771/$I1771)),0,W1771/$I1771)</f>
        <v>0</v>
      </c>
      <c r="AA1771" s="308"/>
      <c r="AB1771" s="309" t="str" cm="1">
        <f t="array" ref="AB1771">_xlfn.IFS(AA1771="","",AA1771/I1771&gt;=2,I1771*2,AA1771/I1771&lt;2,AA1771)</f>
        <v/>
      </c>
      <c r="AC1771" s="310" t="str">
        <f t="shared" si="224"/>
        <v/>
      </c>
      <c r="AD1771" s="286"/>
      <c r="AE1771" s="305" t="str">
        <f t="shared" si="225"/>
        <v/>
      </c>
      <c r="AF1771" s="311">
        <f t="shared" si="226"/>
        <v>0</v>
      </c>
      <c r="AG1771" s="187"/>
      <c r="AH1771" s="188"/>
    </row>
    <row r="1772" spans="2:34" ht="13.8" outlineLevel="1" x14ac:dyDescent="0.25">
      <c r="B1772" s="1"/>
      <c r="C1772" s="1"/>
      <c r="D1772" s="1"/>
      <c r="E1772" s="2"/>
      <c r="F1772" s="1"/>
      <c r="G1772" s="2"/>
      <c r="H1772" s="286"/>
      <c r="I1772" s="287"/>
      <c r="J1772" s="288" t="str">
        <f t="shared" si="220"/>
        <v/>
      </c>
      <c r="K1772" s="288">
        <f t="shared" si="221"/>
        <v>0</v>
      </c>
      <c r="L1772" s="303"/>
      <c r="M1772" s="304"/>
      <c r="N1772" s="303"/>
      <c r="O1772" s="286"/>
      <c r="P1772" s="305" t="str">
        <f t="shared" si="222"/>
        <v/>
      </c>
      <c r="Q1772" s="304"/>
      <c r="R1772" s="303"/>
      <c r="S1772" s="286"/>
      <c r="T1772" s="305" t="str">
        <f t="shared" si="223"/>
        <v/>
      </c>
      <c r="U1772" s="306" t="str">
        <f t="shared" si="219"/>
        <v/>
      </c>
      <c r="V1772" s="289"/>
      <c r="W1772" s="303"/>
      <c r="X1772" s="286"/>
      <c r="Y1772" s="305" t="str">
        <f>+IF(AND(W1772&gt;0,V1772&lt;&gt;'Data Validation (ROP used only)'!$A$25),SUM(W1772:X1772),"")</f>
        <v/>
      </c>
      <c r="Z1772" s="307">
        <f>IF(OR(V1772='Data Validation (ROP used only)'!$A$25,ISBLANK(W1772),ISERROR(W1772/$I1772)),0,W1772/$I1772)</f>
        <v>0</v>
      </c>
      <c r="AA1772" s="308"/>
      <c r="AB1772" s="309" t="str" cm="1">
        <f t="array" ref="AB1772">_xlfn.IFS(AA1772="","",AA1772/I1772&gt;=2,I1772*2,AA1772/I1772&lt;2,AA1772)</f>
        <v/>
      </c>
      <c r="AC1772" s="310" t="str">
        <f t="shared" si="224"/>
        <v/>
      </c>
      <c r="AD1772" s="286"/>
      <c r="AE1772" s="305" t="str">
        <f t="shared" si="225"/>
        <v/>
      </c>
      <c r="AF1772" s="311">
        <f t="shared" si="226"/>
        <v>0</v>
      </c>
      <c r="AG1772" s="187"/>
      <c r="AH1772" s="188"/>
    </row>
    <row r="1773" spans="2:34" ht="13.8" outlineLevel="1" x14ac:dyDescent="0.25">
      <c r="B1773" s="1"/>
      <c r="C1773" s="1"/>
      <c r="D1773" s="1"/>
      <c r="E1773" s="2"/>
      <c r="F1773" s="1"/>
      <c r="G1773" s="2"/>
      <c r="H1773" s="286"/>
      <c r="I1773" s="287"/>
      <c r="J1773" s="288" t="str">
        <f t="shared" si="220"/>
        <v/>
      </c>
      <c r="K1773" s="288">
        <f t="shared" si="221"/>
        <v>0</v>
      </c>
      <c r="L1773" s="303"/>
      <c r="M1773" s="304"/>
      <c r="N1773" s="303"/>
      <c r="O1773" s="286"/>
      <c r="P1773" s="305" t="str">
        <f t="shared" si="222"/>
        <v/>
      </c>
      <c r="Q1773" s="304"/>
      <c r="R1773" s="303"/>
      <c r="S1773" s="286"/>
      <c r="T1773" s="305" t="str">
        <f t="shared" si="223"/>
        <v/>
      </c>
      <c r="U1773" s="306" t="str">
        <f t="shared" si="219"/>
        <v/>
      </c>
      <c r="V1773" s="289"/>
      <c r="W1773" s="303"/>
      <c r="X1773" s="286"/>
      <c r="Y1773" s="305" t="str">
        <f>+IF(AND(W1773&gt;0,V1773&lt;&gt;'Data Validation (ROP used only)'!$A$25),SUM(W1773:X1773),"")</f>
        <v/>
      </c>
      <c r="Z1773" s="307">
        <f>IF(OR(V1773='Data Validation (ROP used only)'!$A$25,ISBLANK(W1773),ISERROR(W1773/$I1773)),0,W1773/$I1773)</f>
        <v>0</v>
      </c>
      <c r="AA1773" s="308"/>
      <c r="AB1773" s="309" t="str" cm="1">
        <f t="array" ref="AB1773">_xlfn.IFS(AA1773="","",AA1773/I1773&gt;=2,I1773*2,AA1773/I1773&lt;2,AA1773)</f>
        <v/>
      </c>
      <c r="AC1773" s="310" t="str">
        <f t="shared" si="224"/>
        <v/>
      </c>
      <c r="AD1773" s="286"/>
      <c r="AE1773" s="305" t="str">
        <f t="shared" si="225"/>
        <v/>
      </c>
      <c r="AF1773" s="311">
        <f t="shared" si="226"/>
        <v>0</v>
      </c>
      <c r="AG1773" s="187"/>
      <c r="AH1773" s="188"/>
    </row>
    <row r="1774" spans="2:34" ht="13.8" outlineLevel="1" x14ac:dyDescent="0.25">
      <c r="B1774" s="1"/>
      <c r="C1774" s="1"/>
      <c r="D1774" s="1"/>
      <c r="E1774" s="2"/>
      <c r="F1774" s="1"/>
      <c r="G1774" s="2"/>
      <c r="H1774" s="286"/>
      <c r="I1774" s="287"/>
      <c r="J1774" s="288" t="str">
        <f t="shared" si="220"/>
        <v/>
      </c>
      <c r="K1774" s="288">
        <f t="shared" si="221"/>
        <v>0</v>
      </c>
      <c r="L1774" s="303"/>
      <c r="M1774" s="304"/>
      <c r="N1774" s="303"/>
      <c r="O1774" s="286"/>
      <c r="P1774" s="305" t="str">
        <f t="shared" si="222"/>
        <v/>
      </c>
      <c r="Q1774" s="304"/>
      <c r="R1774" s="303"/>
      <c r="S1774" s="286"/>
      <c r="T1774" s="305" t="str">
        <f t="shared" si="223"/>
        <v/>
      </c>
      <c r="U1774" s="306" t="str">
        <f t="shared" si="219"/>
        <v/>
      </c>
      <c r="V1774" s="289"/>
      <c r="W1774" s="303"/>
      <c r="X1774" s="286"/>
      <c r="Y1774" s="305" t="str">
        <f>+IF(AND(W1774&gt;0,V1774&lt;&gt;'Data Validation (ROP used only)'!$A$25),SUM(W1774:X1774),"")</f>
        <v/>
      </c>
      <c r="Z1774" s="307">
        <f>IF(OR(V1774='Data Validation (ROP used only)'!$A$25,ISBLANK(W1774),ISERROR(W1774/$I1774)),0,W1774/$I1774)</f>
        <v>0</v>
      </c>
      <c r="AA1774" s="308"/>
      <c r="AB1774" s="309" t="str" cm="1">
        <f t="array" ref="AB1774">_xlfn.IFS(AA1774="","",AA1774/I1774&gt;=2,I1774*2,AA1774/I1774&lt;2,AA1774)</f>
        <v/>
      </c>
      <c r="AC1774" s="310" t="str">
        <f t="shared" si="224"/>
        <v/>
      </c>
      <c r="AD1774" s="286"/>
      <c r="AE1774" s="305" t="str">
        <f t="shared" si="225"/>
        <v/>
      </c>
      <c r="AF1774" s="311">
        <f t="shared" si="226"/>
        <v>0</v>
      </c>
      <c r="AG1774" s="187"/>
      <c r="AH1774" s="188"/>
    </row>
    <row r="1775" spans="2:34" ht="13.8" outlineLevel="1" x14ac:dyDescent="0.25">
      <c r="B1775" s="1"/>
      <c r="C1775" s="1"/>
      <c r="D1775" s="1"/>
      <c r="E1775" s="2"/>
      <c r="F1775" s="1"/>
      <c r="G1775" s="2"/>
      <c r="H1775" s="286"/>
      <c r="I1775" s="287"/>
      <c r="J1775" s="288" t="str">
        <f t="shared" si="220"/>
        <v/>
      </c>
      <c r="K1775" s="288">
        <f t="shared" si="221"/>
        <v>0</v>
      </c>
      <c r="L1775" s="303"/>
      <c r="M1775" s="304"/>
      <c r="N1775" s="303"/>
      <c r="O1775" s="286"/>
      <c r="P1775" s="305" t="str">
        <f t="shared" si="222"/>
        <v/>
      </c>
      <c r="Q1775" s="304"/>
      <c r="R1775" s="303"/>
      <c r="S1775" s="286"/>
      <c r="T1775" s="305" t="str">
        <f t="shared" si="223"/>
        <v/>
      </c>
      <c r="U1775" s="306" t="str">
        <f t="shared" si="219"/>
        <v/>
      </c>
      <c r="V1775" s="289"/>
      <c r="W1775" s="303"/>
      <c r="X1775" s="286"/>
      <c r="Y1775" s="305" t="str">
        <f>+IF(AND(W1775&gt;0,V1775&lt;&gt;'Data Validation (ROP used only)'!$A$25),SUM(W1775:X1775),"")</f>
        <v/>
      </c>
      <c r="Z1775" s="307">
        <f>IF(OR(V1775='Data Validation (ROP used only)'!$A$25,ISBLANK(W1775),ISERROR(W1775/$I1775)),0,W1775/$I1775)</f>
        <v>0</v>
      </c>
      <c r="AA1775" s="308"/>
      <c r="AB1775" s="309" t="str" cm="1">
        <f t="array" ref="AB1775">_xlfn.IFS(AA1775="","",AA1775/I1775&gt;=2,I1775*2,AA1775/I1775&lt;2,AA1775)</f>
        <v/>
      </c>
      <c r="AC1775" s="310" t="str">
        <f t="shared" si="224"/>
        <v/>
      </c>
      <c r="AD1775" s="286"/>
      <c r="AE1775" s="305" t="str">
        <f t="shared" si="225"/>
        <v/>
      </c>
      <c r="AF1775" s="311">
        <f t="shared" si="226"/>
        <v>0</v>
      </c>
      <c r="AG1775" s="187"/>
      <c r="AH1775" s="188"/>
    </row>
    <row r="1776" spans="2:34" ht="13.8" outlineLevel="1" x14ac:dyDescent="0.25">
      <c r="B1776" s="1"/>
      <c r="C1776" s="1"/>
      <c r="D1776" s="1"/>
      <c r="E1776" s="2"/>
      <c r="F1776" s="1"/>
      <c r="G1776" s="2"/>
      <c r="H1776" s="286"/>
      <c r="I1776" s="287"/>
      <c r="J1776" s="288" t="str">
        <f t="shared" si="220"/>
        <v/>
      </c>
      <c r="K1776" s="288">
        <f t="shared" si="221"/>
        <v>0</v>
      </c>
      <c r="L1776" s="303"/>
      <c r="M1776" s="304"/>
      <c r="N1776" s="303"/>
      <c r="O1776" s="286"/>
      <c r="P1776" s="305" t="str">
        <f t="shared" si="222"/>
        <v/>
      </c>
      <c r="Q1776" s="304"/>
      <c r="R1776" s="303"/>
      <c r="S1776" s="286"/>
      <c r="T1776" s="305" t="str">
        <f t="shared" si="223"/>
        <v/>
      </c>
      <c r="U1776" s="306" t="str">
        <f t="shared" si="219"/>
        <v/>
      </c>
      <c r="V1776" s="289"/>
      <c r="W1776" s="303"/>
      <c r="X1776" s="286"/>
      <c r="Y1776" s="305" t="str">
        <f>+IF(AND(W1776&gt;0,V1776&lt;&gt;'Data Validation (ROP used only)'!$A$25),SUM(W1776:X1776),"")</f>
        <v/>
      </c>
      <c r="Z1776" s="307">
        <f>IF(OR(V1776='Data Validation (ROP used only)'!$A$25,ISBLANK(W1776),ISERROR(W1776/$I1776)),0,W1776/$I1776)</f>
        <v>0</v>
      </c>
      <c r="AA1776" s="308"/>
      <c r="AB1776" s="309" t="str" cm="1">
        <f t="array" ref="AB1776">_xlfn.IFS(AA1776="","",AA1776/I1776&gt;=2,I1776*2,AA1776/I1776&lt;2,AA1776)</f>
        <v/>
      </c>
      <c r="AC1776" s="310" t="str">
        <f t="shared" si="224"/>
        <v/>
      </c>
      <c r="AD1776" s="286"/>
      <c r="AE1776" s="305" t="str">
        <f t="shared" si="225"/>
        <v/>
      </c>
      <c r="AF1776" s="311">
        <f t="shared" si="226"/>
        <v>0</v>
      </c>
      <c r="AG1776" s="187"/>
      <c r="AH1776" s="188"/>
    </row>
    <row r="1777" spans="2:34" ht="13.8" outlineLevel="1" x14ac:dyDescent="0.25">
      <c r="B1777" s="1"/>
      <c r="C1777" s="1"/>
      <c r="D1777" s="1"/>
      <c r="E1777" s="2"/>
      <c r="F1777" s="1"/>
      <c r="G1777" s="2"/>
      <c r="H1777" s="286"/>
      <c r="I1777" s="287"/>
      <c r="J1777" s="288" t="str">
        <f t="shared" si="220"/>
        <v/>
      </c>
      <c r="K1777" s="288">
        <f t="shared" si="221"/>
        <v>0</v>
      </c>
      <c r="L1777" s="303"/>
      <c r="M1777" s="304"/>
      <c r="N1777" s="303"/>
      <c r="O1777" s="286"/>
      <c r="P1777" s="305" t="str">
        <f t="shared" si="222"/>
        <v/>
      </c>
      <c r="Q1777" s="304"/>
      <c r="R1777" s="303"/>
      <c r="S1777" s="286"/>
      <c r="T1777" s="305" t="str">
        <f t="shared" si="223"/>
        <v/>
      </c>
      <c r="U1777" s="306" t="str">
        <f t="shared" si="219"/>
        <v/>
      </c>
      <c r="V1777" s="289"/>
      <c r="W1777" s="303"/>
      <c r="X1777" s="286"/>
      <c r="Y1777" s="305" t="str">
        <f>+IF(AND(W1777&gt;0,V1777&lt;&gt;'Data Validation (ROP used only)'!$A$25),SUM(W1777:X1777),"")</f>
        <v/>
      </c>
      <c r="Z1777" s="307">
        <f>IF(OR(V1777='Data Validation (ROP used only)'!$A$25,ISBLANK(W1777),ISERROR(W1777/$I1777)),0,W1777/$I1777)</f>
        <v>0</v>
      </c>
      <c r="AA1777" s="308"/>
      <c r="AB1777" s="309" t="str" cm="1">
        <f t="array" ref="AB1777">_xlfn.IFS(AA1777="","",AA1777/I1777&gt;=2,I1777*2,AA1777/I1777&lt;2,AA1777)</f>
        <v/>
      </c>
      <c r="AC1777" s="310" t="str">
        <f t="shared" si="224"/>
        <v/>
      </c>
      <c r="AD1777" s="286"/>
      <c r="AE1777" s="305" t="str">
        <f t="shared" si="225"/>
        <v/>
      </c>
      <c r="AF1777" s="311">
        <f t="shared" si="226"/>
        <v>0</v>
      </c>
      <c r="AG1777" s="187"/>
      <c r="AH1777" s="188"/>
    </row>
    <row r="1778" spans="2:34" ht="13.8" outlineLevel="1" x14ac:dyDescent="0.25">
      <c r="B1778" s="1"/>
      <c r="C1778" s="1"/>
      <c r="D1778" s="1"/>
      <c r="E1778" s="2"/>
      <c r="F1778" s="1"/>
      <c r="G1778" s="2"/>
      <c r="H1778" s="286"/>
      <c r="I1778" s="287"/>
      <c r="J1778" s="288" t="str">
        <f t="shared" si="220"/>
        <v/>
      </c>
      <c r="K1778" s="288">
        <f t="shared" si="221"/>
        <v>0</v>
      </c>
      <c r="L1778" s="303"/>
      <c r="M1778" s="304"/>
      <c r="N1778" s="303"/>
      <c r="O1778" s="286"/>
      <c r="P1778" s="305" t="str">
        <f t="shared" si="222"/>
        <v/>
      </c>
      <c r="Q1778" s="304"/>
      <c r="R1778" s="303"/>
      <c r="S1778" s="286"/>
      <c r="T1778" s="305" t="str">
        <f t="shared" si="223"/>
        <v/>
      </c>
      <c r="U1778" s="306" t="str">
        <f t="shared" si="219"/>
        <v/>
      </c>
      <c r="V1778" s="289"/>
      <c r="W1778" s="303"/>
      <c r="X1778" s="286"/>
      <c r="Y1778" s="305" t="str">
        <f>+IF(AND(W1778&gt;0,V1778&lt;&gt;'Data Validation (ROP used only)'!$A$25),SUM(W1778:X1778),"")</f>
        <v/>
      </c>
      <c r="Z1778" s="307">
        <f>IF(OR(V1778='Data Validation (ROP used only)'!$A$25,ISBLANK(W1778),ISERROR(W1778/$I1778)),0,W1778/$I1778)</f>
        <v>0</v>
      </c>
      <c r="AA1778" s="308"/>
      <c r="AB1778" s="309" t="str" cm="1">
        <f t="array" ref="AB1778">_xlfn.IFS(AA1778="","",AA1778/I1778&gt;=2,I1778*2,AA1778/I1778&lt;2,AA1778)</f>
        <v/>
      </c>
      <c r="AC1778" s="310" t="str">
        <f t="shared" si="224"/>
        <v/>
      </c>
      <c r="AD1778" s="286"/>
      <c r="AE1778" s="305" t="str">
        <f t="shared" si="225"/>
        <v/>
      </c>
      <c r="AF1778" s="311">
        <f t="shared" si="226"/>
        <v>0</v>
      </c>
      <c r="AG1778" s="187"/>
      <c r="AH1778" s="188"/>
    </row>
    <row r="1779" spans="2:34" ht="13.8" outlineLevel="1" x14ac:dyDescent="0.25">
      <c r="B1779" s="1"/>
      <c r="C1779" s="1"/>
      <c r="D1779" s="1"/>
      <c r="E1779" s="2"/>
      <c r="F1779" s="1"/>
      <c r="G1779" s="2"/>
      <c r="H1779" s="286"/>
      <c r="I1779" s="287"/>
      <c r="J1779" s="288" t="str">
        <f t="shared" si="220"/>
        <v/>
      </c>
      <c r="K1779" s="288">
        <f t="shared" si="221"/>
        <v>0</v>
      </c>
      <c r="L1779" s="303"/>
      <c r="M1779" s="304"/>
      <c r="N1779" s="303"/>
      <c r="O1779" s="286"/>
      <c r="P1779" s="305" t="str">
        <f t="shared" si="222"/>
        <v/>
      </c>
      <c r="Q1779" s="304"/>
      <c r="R1779" s="303"/>
      <c r="S1779" s="286"/>
      <c r="T1779" s="305" t="str">
        <f t="shared" si="223"/>
        <v/>
      </c>
      <c r="U1779" s="306" t="str">
        <f t="shared" si="219"/>
        <v/>
      </c>
      <c r="V1779" s="289"/>
      <c r="W1779" s="303"/>
      <c r="X1779" s="286"/>
      <c r="Y1779" s="305" t="str">
        <f>+IF(AND(W1779&gt;0,V1779&lt;&gt;'Data Validation (ROP used only)'!$A$25),SUM(W1779:X1779),"")</f>
        <v/>
      </c>
      <c r="Z1779" s="307">
        <f>IF(OR(V1779='Data Validation (ROP used only)'!$A$25,ISBLANK(W1779),ISERROR(W1779/$I1779)),0,W1779/$I1779)</f>
        <v>0</v>
      </c>
      <c r="AA1779" s="308"/>
      <c r="AB1779" s="309" t="str" cm="1">
        <f t="array" ref="AB1779">_xlfn.IFS(AA1779="","",AA1779/I1779&gt;=2,I1779*2,AA1779/I1779&lt;2,AA1779)</f>
        <v/>
      </c>
      <c r="AC1779" s="310" t="str">
        <f t="shared" si="224"/>
        <v/>
      </c>
      <c r="AD1779" s="286"/>
      <c r="AE1779" s="305" t="str">
        <f t="shared" si="225"/>
        <v/>
      </c>
      <c r="AF1779" s="311">
        <f t="shared" si="226"/>
        <v>0</v>
      </c>
      <c r="AG1779" s="187"/>
      <c r="AH1779" s="188"/>
    </row>
    <row r="1780" spans="2:34" ht="13.8" outlineLevel="1" x14ac:dyDescent="0.25">
      <c r="B1780" s="1"/>
      <c r="C1780" s="1"/>
      <c r="D1780" s="1"/>
      <c r="E1780" s="2"/>
      <c r="F1780" s="1"/>
      <c r="G1780" s="2"/>
      <c r="H1780" s="286"/>
      <c r="I1780" s="287"/>
      <c r="J1780" s="288" t="str">
        <f t="shared" si="220"/>
        <v/>
      </c>
      <c r="K1780" s="288">
        <f t="shared" si="221"/>
        <v>0</v>
      </c>
      <c r="L1780" s="303"/>
      <c r="M1780" s="304"/>
      <c r="N1780" s="303"/>
      <c r="O1780" s="286"/>
      <c r="P1780" s="305" t="str">
        <f t="shared" si="222"/>
        <v/>
      </c>
      <c r="Q1780" s="304"/>
      <c r="R1780" s="303"/>
      <c r="S1780" s="286"/>
      <c r="T1780" s="305" t="str">
        <f t="shared" si="223"/>
        <v/>
      </c>
      <c r="U1780" s="306" t="str">
        <f t="shared" si="219"/>
        <v/>
      </c>
      <c r="V1780" s="289"/>
      <c r="W1780" s="303"/>
      <c r="X1780" s="286"/>
      <c r="Y1780" s="305" t="str">
        <f>+IF(AND(W1780&gt;0,V1780&lt;&gt;'Data Validation (ROP used only)'!$A$25),SUM(W1780:X1780),"")</f>
        <v/>
      </c>
      <c r="Z1780" s="307">
        <f>IF(OR(V1780='Data Validation (ROP used only)'!$A$25,ISBLANK(W1780),ISERROR(W1780/$I1780)),0,W1780/$I1780)</f>
        <v>0</v>
      </c>
      <c r="AA1780" s="308"/>
      <c r="AB1780" s="309" t="str" cm="1">
        <f t="array" ref="AB1780">_xlfn.IFS(AA1780="","",AA1780/I1780&gt;=2,I1780*2,AA1780/I1780&lt;2,AA1780)</f>
        <v/>
      </c>
      <c r="AC1780" s="310" t="str">
        <f t="shared" si="224"/>
        <v/>
      </c>
      <c r="AD1780" s="286"/>
      <c r="AE1780" s="305" t="str">
        <f t="shared" si="225"/>
        <v/>
      </c>
      <c r="AF1780" s="311">
        <f t="shared" si="226"/>
        <v>0</v>
      </c>
      <c r="AG1780" s="187"/>
      <c r="AH1780" s="188"/>
    </row>
    <row r="1781" spans="2:34" ht="13.8" outlineLevel="1" x14ac:dyDescent="0.25">
      <c r="B1781" s="1"/>
      <c r="C1781" s="1"/>
      <c r="D1781" s="1"/>
      <c r="E1781" s="2"/>
      <c r="F1781" s="1"/>
      <c r="G1781" s="2"/>
      <c r="H1781" s="286"/>
      <c r="I1781" s="287"/>
      <c r="J1781" s="288" t="str">
        <f t="shared" si="220"/>
        <v/>
      </c>
      <c r="K1781" s="288">
        <f t="shared" si="221"/>
        <v>0</v>
      </c>
      <c r="L1781" s="303"/>
      <c r="M1781" s="304"/>
      <c r="N1781" s="303"/>
      <c r="O1781" s="286"/>
      <c r="P1781" s="305" t="str">
        <f t="shared" si="222"/>
        <v/>
      </c>
      <c r="Q1781" s="304"/>
      <c r="R1781" s="303"/>
      <c r="S1781" s="286"/>
      <c r="T1781" s="305" t="str">
        <f t="shared" si="223"/>
        <v/>
      </c>
      <c r="U1781" s="306" t="str">
        <f t="shared" si="219"/>
        <v/>
      </c>
      <c r="V1781" s="289"/>
      <c r="W1781" s="303"/>
      <c r="X1781" s="286"/>
      <c r="Y1781" s="305" t="str">
        <f>+IF(AND(W1781&gt;0,V1781&lt;&gt;'Data Validation (ROP used only)'!$A$25),SUM(W1781:X1781),"")</f>
        <v/>
      </c>
      <c r="Z1781" s="307">
        <f>IF(OR(V1781='Data Validation (ROP used only)'!$A$25,ISBLANK(W1781),ISERROR(W1781/$I1781)),0,W1781/$I1781)</f>
        <v>0</v>
      </c>
      <c r="AA1781" s="308"/>
      <c r="AB1781" s="309" t="str" cm="1">
        <f t="array" ref="AB1781">_xlfn.IFS(AA1781="","",AA1781/I1781&gt;=2,I1781*2,AA1781/I1781&lt;2,AA1781)</f>
        <v/>
      </c>
      <c r="AC1781" s="310" t="str">
        <f t="shared" si="224"/>
        <v/>
      </c>
      <c r="AD1781" s="286"/>
      <c r="AE1781" s="305" t="str">
        <f t="shared" si="225"/>
        <v/>
      </c>
      <c r="AF1781" s="311">
        <f t="shared" si="226"/>
        <v>0</v>
      </c>
      <c r="AG1781" s="187"/>
      <c r="AH1781" s="188"/>
    </row>
    <row r="1782" spans="2:34" ht="13.8" outlineLevel="1" x14ac:dyDescent="0.25">
      <c r="B1782" s="1"/>
      <c r="C1782" s="1"/>
      <c r="D1782" s="1"/>
      <c r="E1782" s="2"/>
      <c r="F1782" s="1"/>
      <c r="G1782" s="2"/>
      <c r="H1782" s="286"/>
      <c r="I1782" s="287"/>
      <c r="J1782" s="288" t="str">
        <f t="shared" si="220"/>
        <v/>
      </c>
      <c r="K1782" s="288">
        <f t="shared" si="221"/>
        <v>0</v>
      </c>
      <c r="L1782" s="303"/>
      <c r="M1782" s="304"/>
      <c r="N1782" s="303"/>
      <c r="O1782" s="286"/>
      <c r="P1782" s="305" t="str">
        <f t="shared" si="222"/>
        <v/>
      </c>
      <c r="Q1782" s="304"/>
      <c r="R1782" s="303"/>
      <c r="S1782" s="286"/>
      <c r="T1782" s="305" t="str">
        <f t="shared" si="223"/>
        <v/>
      </c>
      <c r="U1782" s="306" t="str">
        <f t="shared" si="219"/>
        <v/>
      </c>
      <c r="V1782" s="289"/>
      <c r="W1782" s="303"/>
      <c r="X1782" s="286"/>
      <c r="Y1782" s="305" t="str">
        <f>+IF(AND(W1782&gt;0,V1782&lt;&gt;'Data Validation (ROP used only)'!$A$25),SUM(W1782:X1782),"")</f>
        <v/>
      </c>
      <c r="Z1782" s="307">
        <f>IF(OR(V1782='Data Validation (ROP used only)'!$A$25,ISBLANK(W1782),ISERROR(W1782/$I1782)),0,W1782/$I1782)</f>
        <v>0</v>
      </c>
      <c r="AA1782" s="308"/>
      <c r="AB1782" s="309" t="str" cm="1">
        <f t="array" ref="AB1782">_xlfn.IFS(AA1782="","",AA1782/I1782&gt;=2,I1782*2,AA1782/I1782&lt;2,AA1782)</f>
        <v/>
      </c>
      <c r="AC1782" s="310" t="str">
        <f t="shared" si="224"/>
        <v/>
      </c>
      <c r="AD1782" s="286"/>
      <c r="AE1782" s="305" t="str">
        <f t="shared" si="225"/>
        <v/>
      </c>
      <c r="AF1782" s="311">
        <f t="shared" si="226"/>
        <v>0</v>
      </c>
      <c r="AG1782" s="187"/>
      <c r="AH1782" s="188"/>
    </row>
    <row r="1783" spans="2:34" ht="13.8" outlineLevel="1" x14ac:dyDescent="0.25">
      <c r="B1783" s="1"/>
      <c r="C1783" s="1"/>
      <c r="D1783" s="1"/>
      <c r="E1783" s="2"/>
      <c r="F1783" s="1"/>
      <c r="G1783" s="2"/>
      <c r="H1783" s="286"/>
      <c r="I1783" s="287"/>
      <c r="J1783" s="288" t="str">
        <f t="shared" si="220"/>
        <v/>
      </c>
      <c r="K1783" s="288">
        <f t="shared" si="221"/>
        <v>0</v>
      </c>
      <c r="L1783" s="303"/>
      <c r="M1783" s="304"/>
      <c r="N1783" s="303"/>
      <c r="O1783" s="286"/>
      <c r="P1783" s="305" t="str">
        <f t="shared" si="222"/>
        <v/>
      </c>
      <c r="Q1783" s="304"/>
      <c r="R1783" s="303"/>
      <c r="S1783" s="286"/>
      <c r="T1783" s="305" t="str">
        <f t="shared" si="223"/>
        <v/>
      </c>
      <c r="U1783" s="306" t="str">
        <f t="shared" si="219"/>
        <v/>
      </c>
      <c r="V1783" s="289"/>
      <c r="W1783" s="303"/>
      <c r="X1783" s="286"/>
      <c r="Y1783" s="305" t="str">
        <f>+IF(AND(W1783&gt;0,V1783&lt;&gt;'Data Validation (ROP used only)'!$A$25),SUM(W1783:X1783),"")</f>
        <v/>
      </c>
      <c r="Z1783" s="307">
        <f>IF(OR(V1783='Data Validation (ROP used only)'!$A$25,ISBLANK(W1783),ISERROR(W1783/$I1783)),0,W1783/$I1783)</f>
        <v>0</v>
      </c>
      <c r="AA1783" s="308"/>
      <c r="AB1783" s="309" t="str" cm="1">
        <f t="array" ref="AB1783">_xlfn.IFS(AA1783="","",AA1783/I1783&gt;=2,I1783*2,AA1783/I1783&lt;2,AA1783)</f>
        <v/>
      </c>
      <c r="AC1783" s="310" t="str">
        <f t="shared" si="224"/>
        <v/>
      </c>
      <c r="AD1783" s="286"/>
      <c r="AE1783" s="305" t="str">
        <f t="shared" si="225"/>
        <v/>
      </c>
      <c r="AF1783" s="311">
        <f t="shared" si="226"/>
        <v>0</v>
      </c>
      <c r="AG1783" s="187"/>
      <c r="AH1783" s="188"/>
    </row>
    <row r="1784" spans="2:34" ht="13.8" outlineLevel="1" x14ac:dyDescent="0.25">
      <c r="B1784" s="1"/>
      <c r="C1784" s="1"/>
      <c r="D1784" s="1"/>
      <c r="E1784" s="2"/>
      <c r="F1784" s="1"/>
      <c r="G1784" s="2"/>
      <c r="H1784" s="286"/>
      <c r="I1784" s="287"/>
      <c r="J1784" s="288" t="str">
        <f t="shared" si="220"/>
        <v/>
      </c>
      <c r="K1784" s="288">
        <f t="shared" si="221"/>
        <v>0</v>
      </c>
      <c r="L1784" s="303"/>
      <c r="M1784" s="304"/>
      <c r="N1784" s="303"/>
      <c r="O1784" s="286"/>
      <c r="P1784" s="305" t="str">
        <f t="shared" si="222"/>
        <v/>
      </c>
      <c r="Q1784" s="304"/>
      <c r="R1784" s="303"/>
      <c r="S1784" s="286"/>
      <c r="T1784" s="305" t="str">
        <f t="shared" si="223"/>
        <v/>
      </c>
      <c r="U1784" s="306" t="str">
        <f t="shared" si="219"/>
        <v/>
      </c>
      <c r="V1784" s="289"/>
      <c r="W1784" s="303"/>
      <c r="X1784" s="286"/>
      <c r="Y1784" s="305" t="str">
        <f>+IF(AND(W1784&gt;0,V1784&lt;&gt;'Data Validation (ROP used only)'!$A$25),SUM(W1784:X1784),"")</f>
        <v/>
      </c>
      <c r="Z1784" s="307">
        <f>IF(OR(V1784='Data Validation (ROP used only)'!$A$25,ISBLANK(W1784),ISERROR(W1784/$I1784)),0,W1784/$I1784)</f>
        <v>0</v>
      </c>
      <c r="AA1784" s="308"/>
      <c r="AB1784" s="309" t="str" cm="1">
        <f t="array" ref="AB1784">_xlfn.IFS(AA1784="","",AA1784/I1784&gt;=2,I1784*2,AA1784/I1784&lt;2,AA1784)</f>
        <v/>
      </c>
      <c r="AC1784" s="310" t="str">
        <f t="shared" si="224"/>
        <v/>
      </c>
      <c r="AD1784" s="286"/>
      <c r="AE1784" s="305" t="str">
        <f t="shared" si="225"/>
        <v/>
      </c>
      <c r="AF1784" s="311">
        <f t="shared" si="226"/>
        <v>0</v>
      </c>
      <c r="AG1784" s="187"/>
      <c r="AH1784" s="188"/>
    </row>
    <row r="1785" spans="2:34" ht="13.8" outlineLevel="1" x14ac:dyDescent="0.25">
      <c r="B1785" s="1"/>
      <c r="C1785" s="1"/>
      <c r="D1785" s="1"/>
      <c r="E1785" s="2"/>
      <c r="F1785" s="1"/>
      <c r="G1785" s="2"/>
      <c r="H1785" s="286"/>
      <c r="I1785" s="287"/>
      <c r="J1785" s="288" t="str">
        <f t="shared" si="220"/>
        <v/>
      </c>
      <c r="K1785" s="288">
        <f t="shared" si="221"/>
        <v>0</v>
      </c>
      <c r="L1785" s="303"/>
      <c r="M1785" s="304"/>
      <c r="N1785" s="303"/>
      <c r="O1785" s="286"/>
      <c r="P1785" s="305" t="str">
        <f t="shared" si="222"/>
        <v/>
      </c>
      <c r="Q1785" s="304"/>
      <c r="R1785" s="303"/>
      <c r="S1785" s="286"/>
      <c r="T1785" s="305" t="str">
        <f t="shared" si="223"/>
        <v/>
      </c>
      <c r="U1785" s="306" t="str">
        <f t="shared" si="219"/>
        <v/>
      </c>
      <c r="V1785" s="289"/>
      <c r="W1785" s="303"/>
      <c r="X1785" s="286"/>
      <c r="Y1785" s="305" t="str">
        <f>+IF(AND(W1785&gt;0,V1785&lt;&gt;'Data Validation (ROP used only)'!$A$25),SUM(W1785:X1785),"")</f>
        <v/>
      </c>
      <c r="Z1785" s="307">
        <f>IF(OR(V1785='Data Validation (ROP used only)'!$A$25,ISBLANK(W1785),ISERROR(W1785/$I1785)),0,W1785/$I1785)</f>
        <v>0</v>
      </c>
      <c r="AA1785" s="308"/>
      <c r="AB1785" s="309" t="str" cm="1">
        <f t="array" ref="AB1785">_xlfn.IFS(AA1785="","",AA1785/I1785&gt;=2,I1785*2,AA1785/I1785&lt;2,AA1785)</f>
        <v/>
      </c>
      <c r="AC1785" s="310" t="str">
        <f t="shared" si="224"/>
        <v/>
      </c>
      <c r="AD1785" s="286"/>
      <c r="AE1785" s="305" t="str">
        <f t="shared" si="225"/>
        <v/>
      </c>
      <c r="AF1785" s="311">
        <f t="shared" si="226"/>
        <v>0</v>
      </c>
      <c r="AG1785" s="187"/>
      <c r="AH1785" s="188"/>
    </row>
    <row r="1786" spans="2:34" ht="13.8" outlineLevel="1" x14ac:dyDescent="0.25">
      <c r="B1786" s="1"/>
      <c r="C1786" s="1"/>
      <c r="D1786" s="1"/>
      <c r="E1786" s="2"/>
      <c r="F1786" s="1"/>
      <c r="G1786" s="2"/>
      <c r="H1786" s="286"/>
      <c r="I1786" s="287"/>
      <c r="J1786" s="288" t="str">
        <f t="shared" si="220"/>
        <v/>
      </c>
      <c r="K1786" s="288">
        <f t="shared" si="221"/>
        <v>0</v>
      </c>
      <c r="L1786" s="303"/>
      <c r="M1786" s="304"/>
      <c r="N1786" s="303"/>
      <c r="O1786" s="286"/>
      <c r="P1786" s="305" t="str">
        <f t="shared" si="222"/>
        <v/>
      </c>
      <c r="Q1786" s="304"/>
      <c r="R1786" s="303"/>
      <c r="S1786" s="286"/>
      <c r="T1786" s="305" t="str">
        <f t="shared" si="223"/>
        <v/>
      </c>
      <c r="U1786" s="306" t="str">
        <f t="shared" si="219"/>
        <v/>
      </c>
      <c r="V1786" s="289"/>
      <c r="W1786" s="303"/>
      <c r="X1786" s="286"/>
      <c r="Y1786" s="305" t="str">
        <f>+IF(AND(W1786&gt;0,V1786&lt;&gt;'Data Validation (ROP used only)'!$A$25),SUM(W1786:X1786),"")</f>
        <v/>
      </c>
      <c r="Z1786" s="307">
        <f>IF(OR(V1786='Data Validation (ROP used only)'!$A$25,ISBLANK(W1786),ISERROR(W1786/$I1786)),0,W1786/$I1786)</f>
        <v>0</v>
      </c>
      <c r="AA1786" s="308"/>
      <c r="AB1786" s="309" t="str" cm="1">
        <f t="array" ref="AB1786">_xlfn.IFS(AA1786="","",AA1786/I1786&gt;=2,I1786*2,AA1786/I1786&lt;2,AA1786)</f>
        <v/>
      </c>
      <c r="AC1786" s="310" t="str">
        <f t="shared" si="224"/>
        <v/>
      </c>
      <c r="AD1786" s="286"/>
      <c r="AE1786" s="305" t="str">
        <f t="shared" si="225"/>
        <v/>
      </c>
      <c r="AF1786" s="311">
        <f t="shared" si="226"/>
        <v>0</v>
      </c>
      <c r="AG1786" s="187"/>
      <c r="AH1786" s="188"/>
    </row>
    <row r="1787" spans="2:34" ht="13.8" outlineLevel="1" x14ac:dyDescent="0.25">
      <c r="B1787" s="1"/>
      <c r="C1787" s="1"/>
      <c r="D1787" s="1"/>
      <c r="E1787" s="2"/>
      <c r="F1787" s="1"/>
      <c r="G1787" s="2"/>
      <c r="H1787" s="286"/>
      <c r="I1787" s="287"/>
      <c r="J1787" s="288" t="str">
        <f t="shared" si="220"/>
        <v/>
      </c>
      <c r="K1787" s="288">
        <f t="shared" si="221"/>
        <v>0</v>
      </c>
      <c r="L1787" s="303"/>
      <c r="M1787" s="304"/>
      <c r="N1787" s="303"/>
      <c r="O1787" s="286"/>
      <c r="P1787" s="305" t="str">
        <f t="shared" si="222"/>
        <v/>
      </c>
      <c r="Q1787" s="304"/>
      <c r="R1787" s="303"/>
      <c r="S1787" s="286"/>
      <c r="T1787" s="305" t="str">
        <f t="shared" si="223"/>
        <v/>
      </c>
      <c r="U1787" s="306" t="str">
        <f t="shared" si="219"/>
        <v/>
      </c>
      <c r="V1787" s="289"/>
      <c r="W1787" s="303"/>
      <c r="X1787" s="286"/>
      <c r="Y1787" s="305" t="str">
        <f>+IF(AND(W1787&gt;0,V1787&lt;&gt;'Data Validation (ROP used only)'!$A$25),SUM(W1787:X1787),"")</f>
        <v/>
      </c>
      <c r="Z1787" s="307">
        <f>IF(OR(V1787='Data Validation (ROP used only)'!$A$25,ISBLANK(W1787),ISERROR(W1787/$I1787)),0,W1787/$I1787)</f>
        <v>0</v>
      </c>
      <c r="AA1787" s="308"/>
      <c r="AB1787" s="309" t="str" cm="1">
        <f t="array" ref="AB1787">_xlfn.IFS(AA1787="","",AA1787/I1787&gt;=2,I1787*2,AA1787/I1787&lt;2,AA1787)</f>
        <v/>
      </c>
      <c r="AC1787" s="310" t="str">
        <f t="shared" si="224"/>
        <v/>
      </c>
      <c r="AD1787" s="286"/>
      <c r="AE1787" s="305" t="str">
        <f t="shared" si="225"/>
        <v/>
      </c>
      <c r="AF1787" s="311">
        <f t="shared" si="226"/>
        <v>0</v>
      </c>
      <c r="AG1787" s="187"/>
      <c r="AH1787" s="188"/>
    </row>
    <row r="1788" spans="2:34" ht="13.8" outlineLevel="1" x14ac:dyDescent="0.25">
      <c r="B1788" s="1"/>
      <c r="C1788" s="1"/>
      <c r="D1788" s="1"/>
      <c r="E1788" s="2"/>
      <c r="F1788" s="1"/>
      <c r="G1788" s="2"/>
      <c r="H1788" s="286"/>
      <c r="I1788" s="287"/>
      <c r="J1788" s="288" t="str">
        <f t="shared" si="220"/>
        <v/>
      </c>
      <c r="K1788" s="288">
        <f t="shared" si="221"/>
        <v>0</v>
      </c>
      <c r="L1788" s="303"/>
      <c r="M1788" s="304"/>
      <c r="N1788" s="303"/>
      <c r="O1788" s="286"/>
      <c r="P1788" s="305" t="str">
        <f t="shared" si="222"/>
        <v/>
      </c>
      <c r="Q1788" s="304"/>
      <c r="R1788" s="303"/>
      <c r="S1788" s="286"/>
      <c r="T1788" s="305" t="str">
        <f t="shared" si="223"/>
        <v/>
      </c>
      <c r="U1788" s="306" t="str">
        <f t="shared" si="219"/>
        <v/>
      </c>
      <c r="V1788" s="289"/>
      <c r="W1788" s="303"/>
      <c r="X1788" s="286"/>
      <c r="Y1788" s="305" t="str">
        <f>+IF(AND(W1788&gt;0,V1788&lt;&gt;'Data Validation (ROP used only)'!$A$25),SUM(W1788:X1788),"")</f>
        <v/>
      </c>
      <c r="Z1788" s="307">
        <f>IF(OR(V1788='Data Validation (ROP used only)'!$A$25,ISBLANK(W1788),ISERROR(W1788/$I1788)),0,W1788/$I1788)</f>
        <v>0</v>
      </c>
      <c r="AA1788" s="308"/>
      <c r="AB1788" s="309" t="str" cm="1">
        <f t="array" ref="AB1788">_xlfn.IFS(AA1788="","",AA1788/I1788&gt;=2,I1788*2,AA1788/I1788&lt;2,AA1788)</f>
        <v/>
      </c>
      <c r="AC1788" s="310" t="str">
        <f t="shared" si="224"/>
        <v/>
      </c>
      <c r="AD1788" s="286"/>
      <c r="AE1788" s="305" t="str">
        <f t="shared" si="225"/>
        <v/>
      </c>
      <c r="AF1788" s="311">
        <f t="shared" si="226"/>
        <v>0</v>
      </c>
      <c r="AG1788" s="187"/>
      <c r="AH1788" s="188"/>
    </row>
    <row r="1789" spans="2:34" ht="13.8" outlineLevel="1" x14ac:dyDescent="0.25">
      <c r="B1789" s="1"/>
      <c r="C1789" s="1"/>
      <c r="D1789" s="1"/>
      <c r="E1789" s="2"/>
      <c r="F1789" s="1"/>
      <c r="G1789" s="2"/>
      <c r="H1789" s="286"/>
      <c r="I1789" s="287"/>
      <c r="J1789" s="288" t="str">
        <f t="shared" si="220"/>
        <v/>
      </c>
      <c r="K1789" s="288">
        <f t="shared" si="221"/>
        <v>0</v>
      </c>
      <c r="L1789" s="303"/>
      <c r="M1789" s="304"/>
      <c r="N1789" s="303"/>
      <c r="O1789" s="286"/>
      <c r="P1789" s="305" t="str">
        <f t="shared" si="222"/>
        <v/>
      </c>
      <c r="Q1789" s="304"/>
      <c r="R1789" s="303"/>
      <c r="S1789" s="286"/>
      <c r="T1789" s="305" t="str">
        <f t="shared" si="223"/>
        <v/>
      </c>
      <c r="U1789" s="306" t="str">
        <f t="shared" si="219"/>
        <v/>
      </c>
      <c r="V1789" s="289"/>
      <c r="W1789" s="303"/>
      <c r="X1789" s="286"/>
      <c r="Y1789" s="305" t="str">
        <f>+IF(AND(W1789&gt;0,V1789&lt;&gt;'Data Validation (ROP used only)'!$A$25),SUM(W1789:X1789),"")</f>
        <v/>
      </c>
      <c r="Z1789" s="307">
        <f>IF(OR(V1789='Data Validation (ROP used only)'!$A$25,ISBLANK(W1789),ISERROR(W1789/$I1789)),0,W1789/$I1789)</f>
        <v>0</v>
      </c>
      <c r="AA1789" s="308"/>
      <c r="AB1789" s="309" t="str" cm="1">
        <f t="array" ref="AB1789">_xlfn.IFS(AA1789="","",AA1789/I1789&gt;=2,I1789*2,AA1789/I1789&lt;2,AA1789)</f>
        <v/>
      </c>
      <c r="AC1789" s="310" t="str">
        <f t="shared" si="224"/>
        <v/>
      </c>
      <c r="AD1789" s="286"/>
      <c r="AE1789" s="305" t="str">
        <f t="shared" si="225"/>
        <v/>
      </c>
      <c r="AF1789" s="311">
        <f t="shared" si="226"/>
        <v>0</v>
      </c>
      <c r="AG1789" s="187"/>
      <c r="AH1789" s="188"/>
    </row>
    <row r="1790" spans="2:34" ht="13.8" outlineLevel="1" x14ac:dyDescent="0.25">
      <c r="B1790" s="1"/>
      <c r="C1790" s="1"/>
      <c r="D1790" s="1"/>
      <c r="E1790" s="2"/>
      <c r="F1790" s="1"/>
      <c r="G1790" s="2"/>
      <c r="H1790" s="286"/>
      <c r="I1790" s="287"/>
      <c r="J1790" s="288" t="str">
        <f t="shared" si="220"/>
        <v/>
      </c>
      <c r="K1790" s="288">
        <f t="shared" si="221"/>
        <v>0</v>
      </c>
      <c r="L1790" s="303"/>
      <c r="M1790" s="304"/>
      <c r="N1790" s="303"/>
      <c r="O1790" s="286"/>
      <c r="P1790" s="305" t="str">
        <f t="shared" si="222"/>
        <v/>
      </c>
      <c r="Q1790" s="304"/>
      <c r="R1790" s="303"/>
      <c r="S1790" s="286"/>
      <c r="T1790" s="305" t="str">
        <f t="shared" si="223"/>
        <v/>
      </c>
      <c r="U1790" s="306" t="str">
        <f t="shared" si="219"/>
        <v/>
      </c>
      <c r="V1790" s="289"/>
      <c r="W1790" s="303"/>
      <c r="X1790" s="286"/>
      <c r="Y1790" s="305" t="str">
        <f>+IF(AND(W1790&gt;0,V1790&lt;&gt;'Data Validation (ROP used only)'!$A$25),SUM(W1790:X1790),"")</f>
        <v/>
      </c>
      <c r="Z1790" s="307">
        <f>IF(OR(V1790='Data Validation (ROP used only)'!$A$25,ISBLANK(W1790),ISERROR(W1790/$I1790)),0,W1790/$I1790)</f>
        <v>0</v>
      </c>
      <c r="AA1790" s="308"/>
      <c r="AB1790" s="309" t="str" cm="1">
        <f t="array" ref="AB1790">_xlfn.IFS(AA1790="","",AA1790/I1790&gt;=2,I1790*2,AA1790/I1790&lt;2,AA1790)</f>
        <v/>
      </c>
      <c r="AC1790" s="310" t="str">
        <f t="shared" si="224"/>
        <v/>
      </c>
      <c r="AD1790" s="286"/>
      <c r="AE1790" s="305" t="str">
        <f t="shared" si="225"/>
        <v/>
      </c>
      <c r="AF1790" s="311">
        <f t="shared" si="226"/>
        <v>0</v>
      </c>
      <c r="AG1790" s="187"/>
      <c r="AH1790" s="188"/>
    </row>
    <row r="1791" spans="2:34" ht="13.8" outlineLevel="1" x14ac:dyDescent="0.25">
      <c r="B1791" s="1"/>
      <c r="C1791" s="1"/>
      <c r="D1791" s="1"/>
      <c r="E1791" s="2"/>
      <c r="F1791" s="1"/>
      <c r="G1791" s="2"/>
      <c r="H1791" s="286"/>
      <c r="I1791" s="287"/>
      <c r="J1791" s="288" t="str">
        <f t="shared" si="220"/>
        <v/>
      </c>
      <c r="K1791" s="288">
        <f t="shared" si="221"/>
        <v>0</v>
      </c>
      <c r="L1791" s="303"/>
      <c r="M1791" s="304"/>
      <c r="N1791" s="303"/>
      <c r="O1791" s="286"/>
      <c r="P1791" s="305" t="str">
        <f t="shared" si="222"/>
        <v/>
      </c>
      <c r="Q1791" s="304"/>
      <c r="R1791" s="303"/>
      <c r="S1791" s="286"/>
      <c r="T1791" s="305" t="str">
        <f t="shared" si="223"/>
        <v/>
      </c>
      <c r="U1791" s="306" t="str">
        <f t="shared" si="219"/>
        <v/>
      </c>
      <c r="V1791" s="289"/>
      <c r="W1791" s="303"/>
      <c r="X1791" s="286"/>
      <c r="Y1791" s="305" t="str">
        <f>+IF(AND(W1791&gt;0,V1791&lt;&gt;'Data Validation (ROP used only)'!$A$25),SUM(W1791:X1791),"")</f>
        <v/>
      </c>
      <c r="Z1791" s="307">
        <f>IF(OR(V1791='Data Validation (ROP used only)'!$A$25,ISBLANK(W1791),ISERROR(W1791/$I1791)),0,W1791/$I1791)</f>
        <v>0</v>
      </c>
      <c r="AA1791" s="308"/>
      <c r="AB1791" s="309" t="str" cm="1">
        <f t="array" ref="AB1791">_xlfn.IFS(AA1791="","",AA1791/I1791&gt;=2,I1791*2,AA1791/I1791&lt;2,AA1791)</f>
        <v/>
      </c>
      <c r="AC1791" s="310" t="str">
        <f t="shared" si="224"/>
        <v/>
      </c>
      <c r="AD1791" s="286"/>
      <c r="AE1791" s="305" t="str">
        <f t="shared" si="225"/>
        <v/>
      </c>
      <c r="AF1791" s="311">
        <f t="shared" si="226"/>
        <v>0</v>
      </c>
      <c r="AG1791" s="187"/>
      <c r="AH1791" s="188"/>
    </row>
    <row r="1792" spans="2:34" ht="13.8" outlineLevel="1" x14ac:dyDescent="0.25">
      <c r="B1792" s="1"/>
      <c r="C1792" s="1"/>
      <c r="D1792" s="1"/>
      <c r="E1792" s="2"/>
      <c r="F1792" s="1"/>
      <c r="G1792" s="2"/>
      <c r="H1792" s="286"/>
      <c r="I1792" s="287"/>
      <c r="J1792" s="288" t="str">
        <f t="shared" si="220"/>
        <v/>
      </c>
      <c r="K1792" s="288">
        <f t="shared" si="221"/>
        <v>0</v>
      </c>
      <c r="L1792" s="303"/>
      <c r="M1792" s="304"/>
      <c r="N1792" s="303"/>
      <c r="O1792" s="286"/>
      <c r="P1792" s="305" t="str">
        <f t="shared" si="222"/>
        <v/>
      </c>
      <c r="Q1792" s="304"/>
      <c r="R1792" s="303"/>
      <c r="S1792" s="286"/>
      <c r="T1792" s="305" t="str">
        <f t="shared" si="223"/>
        <v/>
      </c>
      <c r="U1792" s="306" t="str">
        <f t="shared" si="219"/>
        <v/>
      </c>
      <c r="V1792" s="289"/>
      <c r="W1792" s="303"/>
      <c r="X1792" s="286"/>
      <c r="Y1792" s="305" t="str">
        <f>+IF(AND(W1792&gt;0,V1792&lt;&gt;'Data Validation (ROP used only)'!$A$25),SUM(W1792:X1792),"")</f>
        <v/>
      </c>
      <c r="Z1792" s="307">
        <f>IF(OR(V1792='Data Validation (ROP used only)'!$A$25,ISBLANK(W1792),ISERROR(W1792/$I1792)),0,W1792/$I1792)</f>
        <v>0</v>
      </c>
      <c r="AA1792" s="308"/>
      <c r="AB1792" s="309" t="str" cm="1">
        <f t="array" ref="AB1792">_xlfn.IFS(AA1792="","",AA1792/I1792&gt;=2,I1792*2,AA1792/I1792&lt;2,AA1792)</f>
        <v/>
      </c>
      <c r="AC1792" s="310" t="str">
        <f t="shared" si="224"/>
        <v/>
      </c>
      <c r="AD1792" s="286"/>
      <c r="AE1792" s="305" t="str">
        <f t="shared" si="225"/>
        <v/>
      </c>
      <c r="AF1792" s="311">
        <f t="shared" si="226"/>
        <v>0</v>
      </c>
      <c r="AG1792" s="187"/>
      <c r="AH1792" s="188"/>
    </row>
    <row r="1793" spans="2:34" ht="13.8" outlineLevel="1" x14ac:dyDescent="0.25">
      <c r="B1793" s="1"/>
      <c r="C1793" s="1"/>
      <c r="D1793" s="1"/>
      <c r="E1793" s="2"/>
      <c r="F1793" s="1"/>
      <c r="G1793" s="2"/>
      <c r="H1793" s="286"/>
      <c r="I1793" s="287"/>
      <c r="J1793" s="288" t="str">
        <f t="shared" si="220"/>
        <v/>
      </c>
      <c r="K1793" s="288">
        <f t="shared" si="221"/>
        <v>0</v>
      </c>
      <c r="L1793" s="303"/>
      <c r="M1793" s="304"/>
      <c r="N1793" s="303"/>
      <c r="O1793" s="286"/>
      <c r="P1793" s="305" t="str">
        <f t="shared" si="222"/>
        <v/>
      </c>
      <c r="Q1793" s="304"/>
      <c r="R1793" s="303"/>
      <c r="S1793" s="286"/>
      <c r="T1793" s="305" t="str">
        <f t="shared" si="223"/>
        <v/>
      </c>
      <c r="U1793" s="306" t="str">
        <f t="shared" si="219"/>
        <v/>
      </c>
      <c r="V1793" s="289"/>
      <c r="W1793" s="303"/>
      <c r="X1793" s="286"/>
      <c r="Y1793" s="305" t="str">
        <f>+IF(AND(W1793&gt;0,V1793&lt;&gt;'Data Validation (ROP used only)'!$A$25),SUM(W1793:X1793),"")</f>
        <v/>
      </c>
      <c r="Z1793" s="307">
        <f>IF(OR(V1793='Data Validation (ROP used only)'!$A$25,ISBLANK(W1793),ISERROR(W1793/$I1793)),0,W1793/$I1793)</f>
        <v>0</v>
      </c>
      <c r="AA1793" s="308"/>
      <c r="AB1793" s="309" t="str" cm="1">
        <f t="array" ref="AB1793">_xlfn.IFS(AA1793="","",AA1793/I1793&gt;=2,I1793*2,AA1793/I1793&lt;2,AA1793)</f>
        <v/>
      </c>
      <c r="AC1793" s="310" t="str">
        <f t="shared" si="224"/>
        <v/>
      </c>
      <c r="AD1793" s="286"/>
      <c r="AE1793" s="305" t="str">
        <f t="shared" si="225"/>
        <v/>
      </c>
      <c r="AF1793" s="311">
        <f t="shared" si="226"/>
        <v>0</v>
      </c>
      <c r="AG1793" s="187"/>
      <c r="AH1793" s="188"/>
    </row>
    <row r="1794" spans="2:34" ht="13.8" outlineLevel="1" x14ac:dyDescent="0.25">
      <c r="B1794" s="1"/>
      <c r="C1794" s="1"/>
      <c r="D1794" s="1"/>
      <c r="E1794" s="2"/>
      <c r="F1794" s="1"/>
      <c r="G1794" s="2"/>
      <c r="H1794" s="286"/>
      <c r="I1794" s="287"/>
      <c r="J1794" s="288" t="str">
        <f t="shared" si="220"/>
        <v/>
      </c>
      <c r="K1794" s="288">
        <f t="shared" si="221"/>
        <v>0</v>
      </c>
      <c r="L1794" s="303"/>
      <c r="M1794" s="304"/>
      <c r="N1794" s="303"/>
      <c r="O1794" s="286"/>
      <c r="P1794" s="305" t="str">
        <f t="shared" si="222"/>
        <v/>
      </c>
      <c r="Q1794" s="304"/>
      <c r="R1794" s="303"/>
      <c r="S1794" s="286"/>
      <c r="T1794" s="305" t="str">
        <f t="shared" si="223"/>
        <v/>
      </c>
      <c r="U1794" s="306" t="str">
        <f t="shared" si="219"/>
        <v/>
      </c>
      <c r="V1794" s="289"/>
      <c r="W1794" s="303"/>
      <c r="X1794" s="286"/>
      <c r="Y1794" s="305" t="str">
        <f>+IF(AND(W1794&gt;0,V1794&lt;&gt;'Data Validation (ROP used only)'!$A$25),SUM(W1794:X1794),"")</f>
        <v/>
      </c>
      <c r="Z1794" s="307">
        <f>IF(OR(V1794='Data Validation (ROP used only)'!$A$25,ISBLANK(W1794),ISERROR(W1794/$I1794)),0,W1794/$I1794)</f>
        <v>0</v>
      </c>
      <c r="AA1794" s="308"/>
      <c r="AB1794" s="309" t="str" cm="1">
        <f t="array" ref="AB1794">_xlfn.IFS(AA1794="","",AA1794/I1794&gt;=2,I1794*2,AA1794/I1794&lt;2,AA1794)</f>
        <v/>
      </c>
      <c r="AC1794" s="310" t="str">
        <f t="shared" si="224"/>
        <v/>
      </c>
      <c r="AD1794" s="286"/>
      <c r="AE1794" s="305" t="str">
        <f t="shared" si="225"/>
        <v/>
      </c>
      <c r="AF1794" s="311">
        <f t="shared" si="226"/>
        <v>0</v>
      </c>
      <c r="AG1794" s="187"/>
      <c r="AH1794" s="188"/>
    </row>
    <row r="1795" spans="2:34" ht="13.8" outlineLevel="1" x14ac:dyDescent="0.25">
      <c r="B1795" s="1"/>
      <c r="C1795" s="1"/>
      <c r="D1795" s="1"/>
      <c r="E1795" s="2"/>
      <c r="F1795" s="1"/>
      <c r="G1795" s="2"/>
      <c r="H1795" s="286"/>
      <c r="I1795" s="287"/>
      <c r="J1795" s="288" t="str">
        <f t="shared" si="220"/>
        <v/>
      </c>
      <c r="K1795" s="288">
        <f t="shared" si="221"/>
        <v>0</v>
      </c>
      <c r="L1795" s="303"/>
      <c r="M1795" s="304"/>
      <c r="N1795" s="303"/>
      <c r="O1795" s="286"/>
      <c r="P1795" s="305" t="str">
        <f t="shared" si="222"/>
        <v/>
      </c>
      <c r="Q1795" s="304"/>
      <c r="R1795" s="303"/>
      <c r="S1795" s="286"/>
      <c r="T1795" s="305" t="str">
        <f t="shared" si="223"/>
        <v/>
      </c>
      <c r="U1795" s="306" t="str">
        <f t="shared" si="219"/>
        <v/>
      </c>
      <c r="V1795" s="289"/>
      <c r="W1795" s="303"/>
      <c r="X1795" s="286"/>
      <c r="Y1795" s="305" t="str">
        <f>+IF(AND(W1795&gt;0,V1795&lt;&gt;'Data Validation (ROP used only)'!$A$25),SUM(W1795:X1795),"")</f>
        <v/>
      </c>
      <c r="Z1795" s="307">
        <f>IF(OR(V1795='Data Validation (ROP used only)'!$A$25,ISBLANK(W1795),ISERROR(W1795/$I1795)),0,W1795/$I1795)</f>
        <v>0</v>
      </c>
      <c r="AA1795" s="308"/>
      <c r="AB1795" s="309" t="str" cm="1">
        <f t="array" ref="AB1795">_xlfn.IFS(AA1795="","",AA1795/I1795&gt;=2,I1795*2,AA1795/I1795&lt;2,AA1795)</f>
        <v/>
      </c>
      <c r="AC1795" s="310" t="str">
        <f t="shared" si="224"/>
        <v/>
      </c>
      <c r="AD1795" s="286"/>
      <c r="AE1795" s="305" t="str">
        <f t="shared" si="225"/>
        <v/>
      </c>
      <c r="AF1795" s="311">
        <f t="shared" si="226"/>
        <v>0</v>
      </c>
      <c r="AG1795" s="187"/>
      <c r="AH1795" s="188"/>
    </row>
    <row r="1796" spans="2:34" ht="13.8" outlineLevel="1" x14ac:dyDescent="0.25">
      <c r="B1796" s="1"/>
      <c r="C1796" s="1"/>
      <c r="D1796" s="1"/>
      <c r="E1796" s="2"/>
      <c r="F1796" s="1"/>
      <c r="G1796" s="2"/>
      <c r="H1796" s="286"/>
      <c r="I1796" s="287"/>
      <c r="J1796" s="288" t="str">
        <f t="shared" si="220"/>
        <v/>
      </c>
      <c r="K1796" s="288">
        <f t="shared" si="221"/>
        <v>0</v>
      </c>
      <c r="L1796" s="303"/>
      <c r="M1796" s="304"/>
      <c r="N1796" s="303"/>
      <c r="O1796" s="286"/>
      <c r="P1796" s="305" t="str">
        <f t="shared" si="222"/>
        <v/>
      </c>
      <c r="Q1796" s="304"/>
      <c r="R1796" s="303"/>
      <c r="S1796" s="286"/>
      <c r="T1796" s="305" t="str">
        <f t="shared" si="223"/>
        <v/>
      </c>
      <c r="U1796" s="306" t="str">
        <f t="shared" si="219"/>
        <v/>
      </c>
      <c r="V1796" s="289"/>
      <c r="W1796" s="303"/>
      <c r="X1796" s="286"/>
      <c r="Y1796" s="305" t="str">
        <f>+IF(AND(W1796&gt;0,V1796&lt;&gt;'Data Validation (ROP used only)'!$A$25),SUM(W1796:X1796),"")</f>
        <v/>
      </c>
      <c r="Z1796" s="307">
        <f>IF(OR(V1796='Data Validation (ROP used only)'!$A$25,ISBLANK(W1796),ISERROR(W1796/$I1796)),0,W1796/$I1796)</f>
        <v>0</v>
      </c>
      <c r="AA1796" s="308"/>
      <c r="AB1796" s="309" t="str" cm="1">
        <f t="array" ref="AB1796">_xlfn.IFS(AA1796="","",AA1796/I1796&gt;=2,I1796*2,AA1796/I1796&lt;2,AA1796)</f>
        <v/>
      </c>
      <c r="AC1796" s="310" t="str">
        <f t="shared" si="224"/>
        <v/>
      </c>
      <c r="AD1796" s="286"/>
      <c r="AE1796" s="305" t="str">
        <f t="shared" si="225"/>
        <v/>
      </c>
      <c r="AF1796" s="311">
        <f t="shared" si="226"/>
        <v>0</v>
      </c>
      <c r="AG1796" s="187"/>
      <c r="AH1796" s="188"/>
    </row>
    <row r="1797" spans="2:34" ht="13.8" outlineLevel="1" x14ac:dyDescent="0.25">
      <c r="B1797" s="1"/>
      <c r="C1797" s="1"/>
      <c r="D1797" s="1"/>
      <c r="E1797" s="2"/>
      <c r="F1797" s="1"/>
      <c r="G1797" s="2"/>
      <c r="H1797" s="286"/>
      <c r="I1797" s="287"/>
      <c r="J1797" s="288" t="str">
        <f t="shared" si="220"/>
        <v/>
      </c>
      <c r="K1797" s="288">
        <f t="shared" si="221"/>
        <v>0</v>
      </c>
      <c r="L1797" s="303"/>
      <c r="M1797" s="304"/>
      <c r="N1797" s="303"/>
      <c r="O1797" s="286"/>
      <c r="P1797" s="305" t="str">
        <f t="shared" si="222"/>
        <v/>
      </c>
      <c r="Q1797" s="304"/>
      <c r="R1797" s="303"/>
      <c r="S1797" s="286"/>
      <c r="T1797" s="305" t="str">
        <f t="shared" si="223"/>
        <v/>
      </c>
      <c r="U1797" s="306" t="str">
        <f t="shared" si="219"/>
        <v/>
      </c>
      <c r="V1797" s="289"/>
      <c r="W1797" s="303"/>
      <c r="X1797" s="286"/>
      <c r="Y1797" s="305" t="str">
        <f>+IF(AND(W1797&gt;0,V1797&lt;&gt;'Data Validation (ROP used only)'!$A$25),SUM(W1797:X1797),"")</f>
        <v/>
      </c>
      <c r="Z1797" s="307">
        <f>IF(OR(V1797='Data Validation (ROP used only)'!$A$25,ISBLANK(W1797),ISERROR(W1797/$I1797)),0,W1797/$I1797)</f>
        <v>0</v>
      </c>
      <c r="AA1797" s="308"/>
      <c r="AB1797" s="309" t="str" cm="1">
        <f t="array" ref="AB1797">_xlfn.IFS(AA1797="","",AA1797/I1797&gt;=2,I1797*2,AA1797/I1797&lt;2,AA1797)</f>
        <v/>
      </c>
      <c r="AC1797" s="310" t="str">
        <f t="shared" si="224"/>
        <v/>
      </c>
      <c r="AD1797" s="286"/>
      <c r="AE1797" s="305" t="str">
        <f t="shared" si="225"/>
        <v/>
      </c>
      <c r="AF1797" s="311">
        <f t="shared" si="226"/>
        <v>0</v>
      </c>
      <c r="AG1797" s="187"/>
      <c r="AH1797" s="188"/>
    </row>
    <row r="1798" spans="2:34" ht="13.8" outlineLevel="1" x14ac:dyDescent="0.25">
      <c r="B1798" s="1"/>
      <c r="C1798" s="1"/>
      <c r="D1798" s="1"/>
      <c r="E1798" s="2"/>
      <c r="F1798" s="1"/>
      <c r="G1798" s="2"/>
      <c r="H1798" s="286"/>
      <c r="I1798" s="287"/>
      <c r="J1798" s="288" t="str">
        <f t="shared" si="220"/>
        <v/>
      </c>
      <c r="K1798" s="288">
        <f t="shared" si="221"/>
        <v>0</v>
      </c>
      <c r="L1798" s="303"/>
      <c r="M1798" s="304"/>
      <c r="N1798" s="303"/>
      <c r="O1798" s="286"/>
      <c r="P1798" s="305" t="str">
        <f t="shared" si="222"/>
        <v/>
      </c>
      <c r="Q1798" s="304"/>
      <c r="R1798" s="303"/>
      <c r="S1798" s="286"/>
      <c r="T1798" s="305" t="str">
        <f t="shared" si="223"/>
        <v/>
      </c>
      <c r="U1798" s="306" t="str">
        <f t="shared" si="219"/>
        <v/>
      </c>
      <c r="V1798" s="289"/>
      <c r="W1798" s="303"/>
      <c r="X1798" s="286"/>
      <c r="Y1798" s="305" t="str">
        <f>+IF(AND(W1798&gt;0,V1798&lt;&gt;'Data Validation (ROP used only)'!$A$25),SUM(W1798:X1798),"")</f>
        <v/>
      </c>
      <c r="Z1798" s="307">
        <f>IF(OR(V1798='Data Validation (ROP used only)'!$A$25,ISBLANK(W1798),ISERROR(W1798/$I1798)),0,W1798/$I1798)</f>
        <v>0</v>
      </c>
      <c r="AA1798" s="308"/>
      <c r="AB1798" s="309" t="str" cm="1">
        <f t="array" ref="AB1798">_xlfn.IFS(AA1798="","",AA1798/I1798&gt;=2,I1798*2,AA1798/I1798&lt;2,AA1798)</f>
        <v/>
      </c>
      <c r="AC1798" s="310" t="str">
        <f t="shared" si="224"/>
        <v/>
      </c>
      <c r="AD1798" s="286"/>
      <c r="AE1798" s="305" t="str">
        <f t="shared" si="225"/>
        <v/>
      </c>
      <c r="AF1798" s="311">
        <f t="shared" si="226"/>
        <v>0</v>
      </c>
      <c r="AG1798" s="187"/>
      <c r="AH1798" s="188"/>
    </row>
    <row r="1799" spans="2:34" ht="13.8" outlineLevel="1" x14ac:dyDescent="0.25">
      <c r="B1799" s="1"/>
      <c r="C1799" s="1"/>
      <c r="D1799" s="1"/>
      <c r="E1799" s="2"/>
      <c r="F1799" s="1"/>
      <c r="G1799" s="2"/>
      <c r="H1799" s="286"/>
      <c r="I1799" s="287"/>
      <c r="J1799" s="288" t="str">
        <f t="shared" si="220"/>
        <v/>
      </c>
      <c r="K1799" s="288">
        <f t="shared" si="221"/>
        <v>0</v>
      </c>
      <c r="L1799" s="303"/>
      <c r="M1799" s="304"/>
      <c r="N1799" s="303"/>
      <c r="O1799" s="286"/>
      <c r="P1799" s="305" t="str">
        <f t="shared" si="222"/>
        <v/>
      </c>
      <c r="Q1799" s="304"/>
      <c r="R1799" s="303"/>
      <c r="S1799" s="286"/>
      <c r="T1799" s="305" t="str">
        <f t="shared" si="223"/>
        <v/>
      </c>
      <c r="U1799" s="306" t="str">
        <f t="shared" si="219"/>
        <v/>
      </c>
      <c r="V1799" s="289"/>
      <c r="W1799" s="303"/>
      <c r="X1799" s="286"/>
      <c r="Y1799" s="305" t="str">
        <f>+IF(AND(W1799&gt;0,V1799&lt;&gt;'Data Validation (ROP used only)'!$A$25),SUM(W1799:X1799),"")</f>
        <v/>
      </c>
      <c r="Z1799" s="307">
        <f>IF(OR(V1799='Data Validation (ROP used only)'!$A$25,ISBLANK(W1799),ISERROR(W1799/$I1799)),0,W1799/$I1799)</f>
        <v>0</v>
      </c>
      <c r="AA1799" s="308"/>
      <c r="AB1799" s="309" t="str" cm="1">
        <f t="array" ref="AB1799">_xlfn.IFS(AA1799="","",AA1799/I1799&gt;=2,I1799*2,AA1799/I1799&lt;2,AA1799)</f>
        <v/>
      </c>
      <c r="AC1799" s="310" t="str">
        <f t="shared" si="224"/>
        <v/>
      </c>
      <c r="AD1799" s="286"/>
      <c r="AE1799" s="305" t="str">
        <f t="shared" si="225"/>
        <v/>
      </c>
      <c r="AF1799" s="311">
        <f t="shared" si="226"/>
        <v>0</v>
      </c>
      <c r="AG1799" s="187"/>
      <c r="AH1799" s="188"/>
    </row>
    <row r="1800" spans="2:34" ht="13.8" outlineLevel="1" x14ac:dyDescent="0.25">
      <c r="B1800" s="1"/>
      <c r="C1800" s="1"/>
      <c r="D1800" s="1"/>
      <c r="E1800" s="2"/>
      <c r="F1800" s="1"/>
      <c r="G1800" s="2"/>
      <c r="H1800" s="286"/>
      <c r="I1800" s="287"/>
      <c r="J1800" s="288" t="str">
        <f t="shared" si="220"/>
        <v/>
      </c>
      <c r="K1800" s="288">
        <f t="shared" si="221"/>
        <v>0</v>
      </c>
      <c r="L1800" s="303"/>
      <c r="M1800" s="304"/>
      <c r="N1800" s="303"/>
      <c r="O1800" s="286"/>
      <c r="P1800" s="305" t="str">
        <f t="shared" si="222"/>
        <v/>
      </c>
      <c r="Q1800" s="304"/>
      <c r="R1800" s="303"/>
      <c r="S1800" s="286"/>
      <c r="T1800" s="305" t="str">
        <f t="shared" si="223"/>
        <v/>
      </c>
      <c r="U1800" s="306" t="str">
        <f t="shared" si="219"/>
        <v/>
      </c>
      <c r="V1800" s="289"/>
      <c r="W1800" s="303"/>
      <c r="X1800" s="286"/>
      <c r="Y1800" s="305" t="str">
        <f>+IF(AND(W1800&gt;0,V1800&lt;&gt;'Data Validation (ROP used only)'!$A$25),SUM(W1800:X1800),"")</f>
        <v/>
      </c>
      <c r="Z1800" s="307">
        <f>IF(OR(V1800='Data Validation (ROP used only)'!$A$25,ISBLANK(W1800),ISERROR(W1800/$I1800)),0,W1800/$I1800)</f>
        <v>0</v>
      </c>
      <c r="AA1800" s="308"/>
      <c r="AB1800" s="309" t="str" cm="1">
        <f t="array" ref="AB1800">_xlfn.IFS(AA1800="","",AA1800/I1800&gt;=2,I1800*2,AA1800/I1800&lt;2,AA1800)</f>
        <v/>
      </c>
      <c r="AC1800" s="310" t="str">
        <f t="shared" si="224"/>
        <v/>
      </c>
      <c r="AD1800" s="286"/>
      <c r="AE1800" s="305" t="str">
        <f t="shared" si="225"/>
        <v/>
      </c>
      <c r="AF1800" s="311">
        <f t="shared" si="226"/>
        <v>0</v>
      </c>
      <c r="AG1800" s="187"/>
      <c r="AH1800" s="188"/>
    </row>
    <row r="1801" spans="2:34" ht="13.8" outlineLevel="1" x14ac:dyDescent="0.25">
      <c r="B1801" s="1"/>
      <c r="C1801" s="1"/>
      <c r="D1801" s="1"/>
      <c r="E1801" s="2"/>
      <c r="F1801" s="1"/>
      <c r="G1801" s="2"/>
      <c r="H1801" s="286"/>
      <c r="I1801" s="287"/>
      <c r="J1801" s="288" t="str">
        <f t="shared" si="220"/>
        <v/>
      </c>
      <c r="K1801" s="288">
        <f t="shared" si="221"/>
        <v>0</v>
      </c>
      <c r="L1801" s="303"/>
      <c r="M1801" s="304"/>
      <c r="N1801" s="303"/>
      <c r="O1801" s="286"/>
      <c r="P1801" s="305" t="str">
        <f t="shared" si="222"/>
        <v/>
      </c>
      <c r="Q1801" s="304"/>
      <c r="R1801" s="303"/>
      <c r="S1801" s="286"/>
      <c r="T1801" s="305" t="str">
        <f t="shared" si="223"/>
        <v/>
      </c>
      <c r="U1801" s="306" t="str">
        <f t="shared" si="219"/>
        <v/>
      </c>
      <c r="V1801" s="289"/>
      <c r="W1801" s="303"/>
      <c r="X1801" s="286"/>
      <c r="Y1801" s="305" t="str">
        <f>+IF(AND(W1801&gt;0,V1801&lt;&gt;'Data Validation (ROP used only)'!$A$25),SUM(W1801:X1801),"")</f>
        <v/>
      </c>
      <c r="Z1801" s="307">
        <f>IF(OR(V1801='Data Validation (ROP used only)'!$A$25,ISBLANK(W1801),ISERROR(W1801/$I1801)),0,W1801/$I1801)</f>
        <v>0</v>
      </c>
      <c r="AA1801" s="308"/>
      <c r="AB1801" s="309" t="str" cm="1">
        <f t="array" ref="AB1801">_xlfn.IFS(AA1801="","",AA1801/I1801&gt;=2,I1801*2,AA1801/I1801&lt;2,AA1801)</f>
        <v/>
      </c>
      <c r="AC1801" s="310" t="str">
        <f t="shared" si="224"/>
        <v/>
      </c>
      <c r="AD1801" s="286"/>
      <c r="AE1801" s="305" t="str">
        <f t="shared" si="225"/>
        <v/>
      </c>
      <c r="AF1801" s="311">
        <f t="shared" si="226"/>
        <v>0</v>
      </c>
      <c r="AG1801" s="187"/>
      <c r="AH1801" s="188"/>
    </row>
    <row r="1802" spans="2:34" ht="13.8" outlineLevel="1" x14ac:dyDescent="0.25">
      <c r="B1802" s="1"/>
      <c r="C1802" s="1"/>
      <c r="D1802" s="1"/>
      <c r="E1802" s="2"/>
      <c r="F1802" s="1"/>
      <c r="G1802" s="2"/>
      <c r="H1802" s="286"/>
      <c r="I1802" s="287"/>
      <c r="J1802" s="288" t="str">
        <f t="shared" si="220"/>
        <v/>
      </c>
      <c r="K1802" s="288">
        <f t="shared" si="221"/>
        <v>0</v>
      </c>
      <c r="L1802" s="303"/>
      <c r="M1802" s="304"/>
      <c r="N1802" s="303"/>
      <c r="O1802" s="286"/>
      <c r="P1802" s="305" t="str">
        <f t="shared" si="222"/>
        <v/>
      </c>
      <c r="Q1802" s="304"/>
      <c r="R1802" s="303"/>
      <c r="S1802" s="286"/>
      <c r="T1802" s="305" t="str">
        <f t="shared" si="223"/>
        <v/>
      </c>
      <c r="U1802" s="306" t="str">
        <f t="shared" ref="U1802:U1865" si="227">IF(ISERROR(R1802/$I1802),"",R1802/$I1802)</f>
        <v/>
      </c>
      <c r="V1802" s="289"/>
      <c r="W1802" s="303"/>
      <c r="X1802" s="286"/>
      <c r="Y1802" s="305" t="str">
        <f>+IF(AND(W1802&gt;0,V1802&lt;&gt;'Data Validation (ROP used only)'!$A$25),SUM(W1802:X1802),"")</f>
        <v/>
      </c>
      <c r="Z1802" s="307">
        <f>IF(OR(V1802='Data Validation (ROP used only)'!$A$25,ISBLANK(W1802),ISERROR(W1802/$I1802)),0,W1802/$I1802)</f>
        <v>0</v>
      </c>
      <c r="AA1802" s="308"/>
      <c r="AB1802" s="309" t="str" cm="1">
        <f t="array" ref="AB1802">_xlfn.IFS(AA1802="","",AA1802/I1802&gt;=2,I1802*2,AA1802/I1802&lt;2,AA1802)</f>
        <v/>
      </c>
      <c r="AC1802" s="310" t="str">
        <f t="shared" si="224"/>
        <v/>
      </c>
      <c r="AD1802" s="286"/>
      <c r="AE1802" s="305" t="str">
        <f t="shared" si="225"/>
        <v/>
      </c>
      <c r="AF1802" s="311">
        <f t="shared" si="226"/>
        <v>0</v>
      </c>
      <c r="AG1802" s="187"/>
      <c r="AH1802" s="188"/>
    </row>
    <row r="1803" spans="2:34" ht="13.8" outlineLevel="1" x14ac:dyDescent="0.25">
      <c r="B1803" s="1"/>
      <c r="C1803" s="1"/>
      <c r="D1803" s="1"/>
      <c r="E1803" s="2"/>
      <c r="F1803" s="1"/>
      <c r="G1803" s="2"/>
      <c r="H1803" s="286"/>
      <c r="I1803" s="287"/>
      <c r="J1803" s="288" t="str">
        <f t="shared" ref="J1803:J1866" si="228">IF(ISERROR(H1803/C1803),"",H1803/C1803)</f>
        <v/>
      </c>
      <c r="K1803" s="288">
        <f t="shared" ref="K1803:K1866" si="229">IF(ISERROR(I1803/1754.5),"",I1803/1754.5)</f>
        <v>0</v>
      </c>
      <c r="L1803" s="303"/>
      <c r="M1803" s="304"/>
      <c r="N1803" s="303"/>
      <c r="O1803" s="286"/>
      <c r="P1803" s="305" t="str">
        <f t="shared" ref="P1803:P1866" si="230">+IF(N1803+O1803&gt;0,+N1803+O1803,"")</f>
        <v/>
      </c>
      <c r="Q1803" s="304"/>
      <c r="R1803" s="303"/>
      <c r="S1803" s="286"/>
      <c r="T1803" s="305" t="str">
        <f t="shared" ref="T1803:T1866" si="231">+IF((R1803+S1803)&gt;0,+R1803+S1803,"")</f>
        <v/>
      </c>
      <c r="U1803" s="306" t="str">
        <f t="shared" si="227"/>
        <v/>
      </c>
      <c r="V1803" s="289"/>
      <c r="W1803" s="303"/>
      <c r="X1803" s="286"/>
      <c r="Y1803" s="305" t="str">
        <f>+IF(AND(W1803&gt;0,V1803&lt;&gt;'Data Validation (ROP used only)'!$A$25),SUM(W1803:X1803),"")</f>
        <v/>
      </c>
      <c r="Z1803" s="307">
        <f>IF(OR(V1803='Data Validation (ROP used only)'!$A$25,ISBLANK(W1803),ISERROR(W1803/$I1803)),0,W1803/$I1803)</f>
        <v>0</v>
      </c>
      <c r="AA1803" s="308"/>
      <c r="AB1803" s="309" t="str" cm="1">
        <f t="array" ref="AB1803">_xlfn.IFS(AA1803="","",AA1803/I1803&gt;=2,I1803*2,AA1803/I1803&lt;2,AA1803)</f>
        <v/>
      </c>
      <c r="AC1803" s="310" t="str">
        <f t="shared" ref="AC1803:AC1866" si="232">IF(ISBLANK(AA1803),"",AA1803-AB1803)</f>
        <v/>
      </c>
      <c r="AD1803" s="286"/>
      <c r="AE1803" s="305" t="str">
        <f t="shared" ref="AE1803:AE1866" si="233">IF(AA1803=0,"",AA1803+AD1803)</f>
        <v/>
      </c>
      <c r="AF1803" s="311">
        <f t="shared" ref="AF1803:AF1866" si="234">IF(ISERROR(AA1803/$I1803),0,AA1803/$I1803)</f>
        <v>0</v>
      </c>
      <c r="AG1803" s="187"/>
      <c r="AH1803" s="188"/>
    </row>
    <row r="1804" spans="2:34" ht="13.8" outlineLevel="1" x14ac:dyDescent="0.25">
      <c r="B1804" s="1"/>
      <c r="C1804" s="1"/>
      <c r="D1804" s="1"/>
      <c r="E1804" s="2"/>
      <c r="F1804" s="1"/>
      <c r="G1804" s="2"/>
      <c r="H1804" s="286"/>
      <c r="I1804" s="287"/>
      <c r="J1804" s="288" t="str">
        <f t="shared" si="228"/>
        <v/>
      </c>
      <c r="K1804" s="288">
        <f t="shared" si="229"/>
        <v>0</v>
      </c>
      <c r="L1804" s="303"/>
      <c r="M1804" s="304"/>
      <c r="N1804" s="303"/>
      <c r="O1804" s="286"/>
      <c r="P1804" s="305" t="str">
        <f t="shared" si="230"/>
        <v/>
      </c>
      <c r="Q1804" s="304"/>
      <c r="R1804" s="303"/>
      <c r="S1804" s="286"/>
      <c r="T1804" s="305" t="str">
        <f t="shared" si="231"/>
        <v/>
      </c>
      <c r="U1804" s="306" t="str">
        <f t="shared" si="227"/>
        <v/>
      </c>
      <c r="V1804" s="289"/>
      <c r="W1804" s="303"/>
      <c r="X1804" s="286"/>
      <c r="Y1804" s="305" t="str">
        <f>+IF(AND(W1804&gt;0,V1804&lt;&gt;'Data Validation (ROP used only)'!$A$25),SUM(W1804:X1804),"")</f>
        <v/>
      </c>
      <c r="Z1804" s="307">
        <f>IF(OR(V1804='Data Validation (ROP used only)'!$A$25,ISBLANK(W1804),ISERROR(W1804/$I1804)),0,W1804/$I1804)</f>
        <v>0</v>
      </c>
      <c r="AA1804" s="308"/>
      <c r="AB1804" s="309" t="str" cm="1">
        <f t="array" ref="AB1804">_xlfn.IFS(AA1804="","",AA1804/I1804&gt;=2,I1804*2,AA1804/I1804&lt;2,AA1804)</f>
        <v/>
      </c>
      <c r="AC1804" s="310" t="str">
        <f t="shared" si="232"/>
        <v/>
      </c>
      <c r="AD1804" s="286"/>
      <c r="AE1804" s="305" t="str">
        <f t="shared" si="233"/>
        <v/>
      </c>
      <c r="AF1804" s="311">
        <f t="shared" si="234"/>
        <v>0</v>
      </c>
      <c r="AG1804" s="187"/>
      <c r="AH1804" s="188"/>
    </row>
    <row r="1805" spans="2:34" ht="13.8" outlineLevel="1" x14ac:dyDescent="0.25">
      <c r="B1805" s="1"/>
      <c r="C1805" s="1"/>
      <c r="D1805" s="1"/>
      <c r="E1805" s="2"/>
      <c r="F1805" s="1"/>
      <c r="G1805" s="2"/>
      <c r="H1805" s="286"/>
      <c r="I1805" s="287"/>
      <c r="J1805" s="288" t="str">
        <f t="shared" si="228"/>
        <v/>
      </c>
      <c r="K1805" s="288">
        <f t="shared" si="229"/>
        <v>0</v>
      </c>
      <c r="L1805" s="303"/>
      <c r="M1805" s="304"/>
      <c r="N1805" s="303"/>
      <c r="O1805" s="286"/>
      <c r="P1805" s="305" t="str">
        <f t="shared" si="230"/>
        <v/>
      </c>
      <c r="Q1805" s="304"/>
      <c r="R1805" s="303"/>
      <c r="S1805" s="286"/>
      <c r="T1805" s="305" t="str">
        <f t="shared" si="231"/>
        <v/>
      </c>
      <c r="U1805" s="306" t="str">
        <f t="shared" si="227"/>
        <v/>
      </c>
      <c r="V1805" s="289"/>
      <c r="W1805" s="303"/>
      <c r="X1805" s="286"/>
      <c r="Y1805" s="305" t="str">
        <f>+IF(AND(W1805&gt;0,V1805&lt;&gt;'Data Validation (ROP used only)'!$A$25),SUM(W1805:X1805),"")</f>
        <v/>
      </c>
      <c r="Z1805" s="307">
        <f>IF(OR(V1805='Data Validation (ROP used only)'!$A$25,ISBLANK(W1805),ISERROR(W1805/$I1805)),0,W1805/$I1805)</f>
        <v>0</v>
      </c>
      <c r="AA1805" s="308"/>
      <c r="AB1805" s="309" t="str" cm="1">
        <f t="array" ref="AB1805">_xlfn.IFS(AA1805="","",AA1805/I1805&gt;=2,I1805*2,AA1805/I1805&lt;2,AA1805)</f>
        <v/>
      </c>
      <c r="AC1805" s="310" t="str">
        <f t="shared" si="232"/>
        <v/>
      </c>
      <c r="AD1805" s="286"/>
      <c r="AE1805" s="305" t="str">
        <f t="shared" si="233"/>
        <v/>
      </c>
      <c r="AF1805" s="311">
        <f t="shared" si="234"/>
        <v>0</v>
      </c>
      <c r="AG1805" s="187"/>
      <c r="AH1805" s="188"/>
    </row>
    <row r="1806" spans="2:34" ht="13.8" outlineLevel="1" x14ac:dyDescent="0.25">
      <c r="B1806" s="1"/>
      <c r="C1806" s="1"/>
      <c r="D1806" s="1"/>
      <c r="E1806" s="2"/>
      <c r="F1806" s="1"/>
      <c r="G1806" s="2"/>
      <c r="H1806" s="286"/>
      <c r="I1806" s="287"/>
      <c r="J1806" s="288" t="str">
        <f t="shared" si="228"/>
        <v/>
      </c>
      <c r="K1806" s="288">
        <f t="shared" si="229"/>
        <v>0</v>
      </c>
      <c r="L1806" s="303"/>
      <c r="M1806" s="304"/>
      <c r="N1806" s="303"/>
      <c r="O1806" s="286"/>
      <c r="P1806" s="305" t="str">
        <f t="shared" si="230"/>
        <v/>
      </c>
      <c r="Q1806" s="304"/>
      <c r="R1806" s="303"/>
      <c r="S1806" s="286"/>
      <c r="T1806" s="305" t="str">
        <f t="shared" si="231"/>
        <v/>
      </c>
      <c r="U1806" s="306" t="str">
        <f t="shared" si="227"/>
        <v/>
      </c>
      <c r="V1806" s="289"/>
      <c r="W1806" s="303"/>
      <c r="X1806" s="286"/>
      <c r="Y1806" s="305" t="str">
        <f>+IF(AND(W1806&gt;0,V1806&lt;&gt;'Data Validation (ROP used only)'!$A$25),SUM(W1806:X1806),"")</f>
        <v/>
      </c>
      <c r="Z1806" s="307">
        <f>IF(OR(V1806='Data Validation (ROP used only)'!$A$25,ISBLANK(W1806),ISERROR(W1806/$I1806)),0,W1806/$I1806)</f>
        <v>0</v>
      </c>
      <c r="AA1806" s="308"/>
      <c r="AB1806" s="309" t="str" cm="1">
        <f t="array" ref="AB1806">_xlfn.IFS(AA1806="","",AA1806/I1806&gt;=2,I1806*2,AA1806/I1806&lt;2,AA1806)</f>
        <v/>
      </c>
      <c r="AC1806" s="310" t="str">
        <f t="shared" si="232"/>
        <v/>
      </c>
      <c r="AD1806" s="286"/>
      <c r="AE1806" s="305" t="str">
        <f t="shared" si="233"/>
        <v/>
      </c>
      <c r="AF1806" s="311">
        <f t="shared" si="234"/>
        <v>0</v>
      </c>
      <c r="AG1806" s="187"/>
      <c r="AH1806" s="188"/>
    </row>
    <row r="1807" spans="2:34" ht="13.8" outlineLevel="1" x14ac:dyDescent="0.25">
      <c r="B1807" s="1"/>
      <c r="C1807" s="1"/>
      <c r="D1807" s="1"/>
      <c r="E1807" s="2"/>
      <c r="F1807" s="1"/>
      <c r="G1807" s="2"/>
      <c r="H1807" s="286"/>
      <c r="I1807" s="287"/>
      <c r="J1807" s="288" t="str">
        <f t="shared" si="228"/>
        <v/>
      </c>
      <c r="K1807" s="288">
        <f t="shared" si="229"/>
        <v>0</v>
      </c>
      <c r="L1807" s="303"/>
      <c r="M1807" s="304"/>
      <c r="N1807" s="303"/>
      <c r="O1807" s="286"/>
      <c r="P1807" s="305" t="str">
        <f t="shared" si="230"/>
        <v/>
      </c>
      <c r="Q1807" s="304"/>
      <c r="R1807" s="303"/>
      <c r="S1807" s="286"/>
      <c r="T1807" s="305" t="str">
        <f t="shared" si="231"/>
        <v/>
      </c>
      <c r="U1807" s="306" t="str">
        <f t="shared" si="227"/>
        <v/>
      </c>
      <c r="V1807" s="289"/>
      <c r="W1807" s="303"/>
      <c r="X1807" s="286"/>
      <c r="Y1807" s="305" t="str">
        <f>+IF(AND(W1807&gt;0,V1807&lt;&gt;'Data Validation (ROP used only)'!$A$25),SUM(W1807:X1807),"")</f>
        <v/>
      </c>
      <c r="Z1807" s="307">
        <f>IF(OR(V1807='Data Validation (ROP used only)'!$A$25,ISBLANK(W1807),ISERROR(W1807/$I1807)),0,W1807/$I1807)</f>
        <v>0</v>
      </c>
      <c r="AA1807" s="308"/>
      <c r="AB1807" s="309" t="str" cm="1">
        <f t="array" ref="AB1807">_xlfn.IFS(AA1807="","",AA1807/I1807&gt;=2,I1807*2,AA1807/I1807&lt;2,AA1807)</f>
        <v/>
      </c>
      <c r="AC1807" s="310" t="str">
        <f t="shared" si="232"/>
        <v/>
      </c>
      <c r="AD1807" s="286"/>
      <c r="AE1807" s="305" t="str">
        <f t="shared" si="233"/>
        <v/>
      </c>
      <c r="AF1807" s="311">
        <f t="shared" si="234"/>
        <v>0</v>
      </c>
      <c r="AG1807" s="187"/>
      <c r="AH1807" s="188"/>
    </row>
    <row r="1808" spans="2:34" ht="13.8" outlineLevel="1" x14ac:dyDescent="0.25">
      <c r="B1808" s="1"/>
      <c r="C1808" s="1"/>
      <c r="D1808" s="1"/>
      <c r="E1808" s="2"/>
      <c r="F1808" s="1"/>
      <c r="G1808" s="2"/>
      <c r="H1808" s="286"/>
      <c r="I1808" s="287"/>
      <c r="J1808" s="288" t="str">
        <f t="shared" si="228"/>
        <v/>
      </c>
      <c r="K1808" s="288">
        <f t="shared" si="229"/>
        <v>0</v>
      </c>
      <c r="L1808" s="303"/>
      <c r="M1808" s="304"/>
      <c r="N1808" s="303"/>
      <c r="O1808" s="286"/>
      <c r="P1808" s="305" t="str">
        <f t="shared" si="230"/>
        <v/>
      </c>
      <c r="Q1808" s="304"/>
      <c r="R1808" s="303"/>
      <c r="S1808" s="286"/>
      <c r="T1808" s="305" t="str">
        <f t="shared" si="231"/>
        <v/>
      </c>
      <c r="U1808" s="306" t="str">
        <f t="shared" si="227"/>
        <v/>
      </c>
      <c r="V1808" s="289"/>
      <c r="W1808" s="303"/>
      <c r="X1808" s="286"/>
      <c r="Y1808" s="305" t="str">
        <f>+IF(AND(W1808&gt;0,V1808&lt;&gt;'Data Validation (ROP used only)'!$A$25),SUM(W1808:X1808),"")</f>
        <v/>
      </c>
      <c r="Z1808" s="307">
        <f>IF(OR(V1808='Data Validation (ROP used only)'!$A$25,ISBLANK(W1808),ISERROR(W1808/$I1808)),0,W1808/$I1808)</f>
        <v>0</v>
      </c>
      <c r="AA1808" s="308"/>
      <c r="AB1808" s="309" t="str" cm="1">
        <f t="array" ref="AB1808">_xlfn.IFS(AA1808="","",AA1808/I1808&gt;=2,I1808*2,AA1808/I1808&lt;2,AA1808)</f>
        <v/>
      </c>
      <c r="AC1808" s="310" t="str">
        <f t="shared" si="232"/>
        <v/>
      </c>
      <c r="AD1808" s="286"/>
      <c r="AE1808" s="305" t="str">
        <f t="shared" si="233"/>
        <v/>
      </c>
      <c r="AF1808" s="311">
        <f t="shared" si="234"/>
        <v>0</v>
      </c>
      <c r="AG1808" s="187"/>
      <c r="AH1808" s="188"/>
    </row>
    <row r="1809" spans="2:34" ht="13.8" outlineLevel="1" x14ac:dyDescent="0.25">
      <c r="B1809" s="1"/>
      <c r="C1809" s="1"/>
      <c r="D1809" s="1"/>
      <c r="E1809" s="2"/>
      <c r="F1809" s="1"/>
      <c r="G1809" s="2"/>
      <c r="H1809" s="286"/>
      <c r="I1809" s="287"/>
      <c r="J1809" s="288" t="str">
        <f t="shared" si="228"/>
        <v/>
      </c>
      <c r="K1809" s="288">
        <f t="shared" si="229"/>
        <v>0</v>
      </c>
      <c r="L1809" s="303"/>
      <c r="M1809" s="304"/>
      <c r="N1809" s="303"/>
      <c r="O1809" s="286"/>
      <c r="P1809" s="305" t="str">
        <f t="shared" si="230"/>
        <v/>
      </c>
      <c r="Q1809" s="304"/>
      <c r="R1809" s="303"/>
      <c r="S1809" s="286"/>
      <c r="T1809" s="305" t="str">
        <f t="shared" si="231"/>
        <v/>
      </c>
      <c r="U1809" s="306" t="str">
        <f t="shared" si="227"/>
        <v/>
      </c>
      <c r="V1809" s="289"/>
      <c r="W1809" s="303"/>
      <c r="X1809" s="286"/>
      <c r="Y1809" s="305" t="str">
        <f>+IF(AND(W1809&gt;0,V1809&lt;&gt;'Data Validation (ROP used only)'!$A$25),SUM(W1809:X1809),"")</f>
        <v/>
      </c>
      <c r="Z1809" s="307">
        <f>IF(OR(V1809='Data Validation (ROP used only)'!$A$25,ISBLANK(W1809),ISERROR(W1809/$I1809)),0,W1809/$I1809)</f>
        <v>0</v>
      </c>
      <c r="AA1809" s="308"/>
      <c r="AB1809" s="309" t="str" cm="1">
        <f t="array" ref="AB1809">_xlfn.IFS(AA1809="","",AA1809/I1809&gt;=2,I1809*2,AA1809/I1809&lt;2,AA1809)</f>
        <v/>
      </c>
      <c r="AC1809" s="310" t="str">
        <f t="shared" si="232"/>
        <v/>
      </c>
      <c r="AD1809" s="286"/>
      <c r="AE1809" s="305" t="str">
        <f t="shared" si="233"/>
        <v/>
      </c>
      <c r="AF1809" s="311">
        <f t="shared" si="234"/>
        <v>0</v>
      </c>
      <c r="AG1809" s="187"/>
      <c r="AH1809" s="188"/>
    </row>
    <row r="1810" spans="2:34" ht="13.8" outlineLevel="1" x14ac:dyDescent="0.25">
      <c r="B1810" s="1"/>
      <c r="C1810" s="1"/>
      <c r="D1810" s="1"/>
      <c r="E1810" s="2"/>
      <c r="F1810" s="1"/>
      <c r="G1810" s="2"/>
      <c r="H1810" s="286"/>
      <c r="I1810" s="287"/>
      <c r="J1810" s="288" t="str">
        <f t="shared" si="228"/>
        <v/>
      </c>
      <c r="K1810" s="288">
        <f t="shared" si="229"/>
        <v>0</v>
      </c>
      <c r="L1810" s="303"/>
      <c r="M1810" s="304"/>
      <c r="N1810" s="303"/>
      <c r="O1810" s="286"/>
      <c r="P1810" s="305" t="str">
        <f t="shared" si="230"/>
        <v/>
      </c>
      <c r="Q1810" s="304"/>
      <c r="R1810" s="303"/>
      <c r="S1810" s="286"/>
      <c r="T1810" s="305" t="str">
        <f t="shared" si="231"/>
        <v/>
      </c>
      <c r="U1810" s="306" t="str">
        <f t="shared" si="227"/>
        <v/>
      </c>
      <c r="V1810" s="289"/>
      <c r="W1810" s="303"/>
      <c r="X1810" s="286"/>
      <c r="Y1810" s="305" t="str">
        <f>+IF(AND(W1810&gt;0,V1810&lt;&gt;'Data Validation (ROP used only)'!$A$25),SUM(W1810:X1810),"")</f>
        <v/>
      </c>
      <c r="Z1810" s="307">
        <f>IF(OR(V1810='Data Validation (ROP used only)'!$A$25,ISBLANK(W1810),ISERROR(W1810/$I1810)),0,W1810/$I1810)</f>
        <v>0</v>
      </c>
      <c r="AA1810" s="308"/>
      <c r="AB1810" s="309" t="str" cm="1">
        <f t="array" ref="AB1810">_xlfn.IFS(AA1810="","",AA1810/I1810&gt;=2,I1810*2,AA1810/I1810&lt;2,AA1810)</f>
        <v/>
      </c>
      <c r="AC1810" s="310" t="str">
        <f t="shared" si="232"/>
        <v/>
      </c>
      <c r="AD1810" s="286"/>
      <c r="AE1810" s="305" t="str">
        <f t="shared" si="233"/>
        <v/>
      </c>
      <c r="AF1810" s="311">
        <f t="shared" si="234"/>
        <v>0</v>
      </c>
      <c r="AG1810" s="187"/>
      <c r="AH1810" s="188"/>
    </row>
    <row r="1811" spans="2:34" ht="13.8" outlineLevel="1" x14ac:dyDescent="0.25">
      <c r="B1811" s="1"/>
      <c r="C1811" s="1"/>
      <c r="D1811" s="1"/>
      <c r="E1811" s="2"/>
      <c r="F1811" s="1"/>
      <c r="G1811" s="2"/>
      <c r="H1811" s="286"/>
      <c r="I1811" s="287"/>
      <c r="J1811" s="288" t="str">
        <f t="shared" si="228"/>
        <v/>
      </c>
      <c r="K1811" s="288">
        <f t="shared" si="229"/>
        <v>0</v>
      </c>
      <c r="L1811" s="303"/>
      <c r="M1811" s="304"/>
      <c r="N1811" s="303"/>
      <c r="O1811" s="286"/>
      <c r="P1811" s="305" t="str">
        <f t="shared" si="230"/>
        <v/>
      </c>
      <c r="Q1811" s="304"/>
      <c r="R1811" s="303"/>
      <c r="S1811" s="286"/>
      <c r="T1811" s="305" t="str">
        <f t="shared" si="231"/>
        <v/>
      </c>
      <c r="U1811" s="306" t="str">
        <f t="shared" si="227"/>
        <v/>
      </c>
      <c r="V1811" s="289"/>
      <c r="W1811" s="303"/>
      <c r="X1811" s="286"/>
      <c r="Y1811" s="305" t="str">
        <f>+IF(AND(W1811&gt;0,V1811&lt;&gt;'Data Validation (ROP used only)'!$A$25),SUM(W1811:X1811),"")</f>
        <v/>
      </c>
      <c r="Z1811" s="307">
        <f>IF(OR(V1811='Data Validation (ROP used only)'!$A$25,ISBLANK(W1811),ISERROR(W1811/$I1811)),0,W1811/$I1811)</f>
        <v>0</v>
      </c>
      <c r="AA1811" s="308"/>
      <c r="AB1811" s="309" t="str" cm="1">
        <f t="array" ref="AB1811">_xlfn.IFS(AA1811="","",AA1811/I1811&gt;=2,I1811*2,AA1811/I1811&lt;2,AA1811)</f>
        <v/>
      </c>
      <c r="AC1811" s="310" t="str">
        <f t="shared" si="232"/>
        <v/>
      </c>
      <c r="AD1811" s="286"/>
      <c r="AE1811" s="305" t="str">
        <f t="shared" si="233"/>
        <v/>
      </c>
      <c r="AF1811" s="311">
        <f t="shared" si="234"/>
        <v>0</v>
      </c>
      <c r="AG1811" s="187"/>
      <c r="AH1811" s="188"/>
    </row>
    <row r="1812" spans="2:34" ht="13.8" outlineLevel="1" x14ac:dyDescent="0.25">
      <c r="B1812" s="1"/>
      <c r="C1812" s="1"/>
      <c r="D1812" s="1"/>
      <c r="E1812" s="2"/>
      <c r="F1812" s="1"/>
      <c r="G1812" s="2"/>
      <c r="H1812" s="286"/>
      <c r="I1812" s="287"/>
      <c r="J1812" s="288" t="str">
        <f t="shared" si="228"/>
        <v/>
      </c>
      <c r="K1812" s="288">
        <f t="shared" si="229"/>
        <v>0</v>
      </c>
      <c r="L1812" s="303"/>
      <c r="M1812" s="304"/>
      <c r="N1812" s="303"/>
      <c r="O1812" s="286"/>
      <c r="P1812" s="305" t="str">
        <f t="shared" si="230"/>
        <v/>
      </c>
      <c r="Q1812" s="304"/>
      <c r="R1812" s="303"/>
      <c r="S1812" s="286"/>
      <c r="T1812" s="305" t="str">
        <f t="shared" si="231"/>
        <v/>
      </c>
      <c r="U1812" s="306" t="str">
        <f t="shared" si="227"/>
        <v/>
      </c>
      <c r="V1812" s="289"/>
      <c r="W1812" s="303"/>
      <c r="X1812" s="286"/>
      <c r="Y1812" s="305" t="str">
        <f>+IF(AND(W1812&gt;0,V1812&lt;&gt;'Data Validation (ROP used only)'!$A$25),SUM(W1812:X1812),"")</f>
        <v/>
      </c>
      <c r="Z1812" s="307">
        <f>IF(OR(V1812='Data Validation (ROP used only)'!$A$25,ISBLANK(W1812),ISERROR(W1812/$I1812)),0,W1812/$I1812)</f>
        <v>0</v>
      </c>
      <c r="AA1812" s="308"/>
      <c r="AB1812" s="309" t="str" cm="1">
        <f t="array" ref="AB1812">_xlfn.IFS(AA1812="","",AA1812/I1812&gt;=2,I1812*2,AA1812/I1812&lt;2,AA1812)</f>
        <v/>
      </c>
      <c r="AC1812" s="310" t="str">
        <f t="shared" si="232"/>
        <v/>
      </c>
      <c r="AD1812" s="286"/>
      <c r="AE1812" s="305" t="str">
        <f t="shared" si="233"/>
        <v/>
      </c>
      <c r="AF1812" s="311">
        <f t="shared" si="234"/>
        <v>0</v>
      </c>
      <c r="AG1812" s="187"/>
      <c r="AH1812" s="188"/>
    </row>
    <row r="1813" spans="2:34" ht="13.8" outlineLevel="1" x14ac:dyDescent="0.25">
      <c r="B1813" s="1"/>
      <c r="C1813" s="1"/>
      <c r="D1813" s="1"/>
      <c r="E1813" s="2"/>
      <c r="F1813" s="1"/>
      <c r="G1813" s="2"/>
      <c r="H1813" s="286"/>
      <c r="I1813" s="287"/>
      <c r="J1813" s="288" t="str">
        <f t="shared" si="228"/>
        <v/>
      </c>
      <c r="K1813" s="288">
        <f t="shared" si="229"/>
        <v>0</v>
      </c>
      <c r="L1813" s="303"/>
      <c r="M1813" s="304"/>
      <c r="N1813" s="303"/>
      <c r="O1813" s="286"/>
      <c r="P1813" s="305" t="str">
        <f t="shared" si="230"/>
        <v/>
      </c>
      <c r="Q1813" s="304"/>
      <c r="R1813" s="303"/>
      <c r="S1813" s="286"/>
      <c r="T1813" s="305" t="str">
        <f t="shared" si="231"/>
        <v/>
      </c>
      <c r="U1813" s="306" t="str">
        <f t="shared" si="227"/>
        <v/>
      </c>
      <c r="V1813" s="289"/>
      <c r="W1813" s="303"/>
      <c r="X1813" s="286"/>
      <c r="Y1813" s="305" t="str">
        <f>+IF(AND(W1813&gt;0,V1813&lt;&gt;'Data Validation (ROP used only)'!$A$25),SUM(W1813:X1813),"")</f>
        <v/>
      </c>
      <c r="Z1813" s="307">
        <f>IF(OR(V1813='Data Validation (ROP used only)'!$A$25,ISBLANK(W1813),ISERROR(W1813/$I1813)),0,W1813/$I1813)</f>
        <v>0</v>
      </c>
      <c r="AA1813" s="308"/>
      <c r="AB1813" s="309" t="str" cm="1">
        <f t="array" ref="AB1813">_xlfn.IFS(AA1813="","",AA1813/I1813&gt;=2,I1813*2,AA1813/I1813&lt;2,AA1813)</f>
        <v/>
      </c>
      <c r="AC1813" s="310" t="str">
        <f t="shared" si="232"/>
        <v/>
      </c>
      <c r="AD1813" s="286"/>
      <c r="AE1813" s="305" t="str">
        <f t="shared" si="233"/>
        <v/>
      </c>
      <c r="AF1813" s="311">
        <f t="shared" si="234"/>
        <v>0</v>
      </c>
      <c r="AG1813" s="187"/>
      <c r="AH1813" s="188"/>
    </row>
    <row r="1814" spans="2:34" ht="13.8" outlineLevel="1" x14ac:dyDescent="0.25">
      <c r="B1814" s="1"/>
      <c r="C1814" s="1"/>
      <c r="D1814" s="1"/>
      <c r="E1814" s="2"/>
      <c r="F1814" s="1"/>
      <c r="G1814" s="2"/>
      <c r="H1814" s="286"/>
      <c r="I1814" s="287"/>
      <c r="J1814" s="288" t="str">
        <f t="shared" si="228"/>
        <v/>
      </c>
      <c r="K1814" s="288">
        <f t="shared" si="229"/>
        <v>0</v>
      </c>
      <c r="L1814" s="303"/>
      <c r="M1814" s="304"/>
      <c r="N1814" s="303"/>
      <c r="O1814" s="286"/>
      <c r="P1814" s="305" t="str">
        <f t="shared" si="230"/>
        <v/>
      </c>
      <c r="Q1814" s="304"/>
      <c r="R1814" s="303"/>
      <c r="S1814" s="286"/>
      <c r="T1814" s="305" t="str">
        <f t="shared" si="231"/>
        <v/>
      </c>
      <c r="U1814" s="306" t="str">
        <f t="shared" si="227"/>
        <v/>
      </c>
      <c r="V1814" s="289"/>
      <c r="W1814" s="303"/>
      <c r="X1814" s="286"/>
      <c r="Y1814" s="305" t="str">
        <f>+IF(AND(W1814&gt;0,V1814&lt;&gt;'Data Validation (ROP used only)'!$A$25),SUM(W1814:X1814),"")</f>
        <v/>
      </c>
      <c r="Z1814" s="307">
        <f>IF(OR(V1814='Data Validation (ROP used only)'!$A$25,ISBLANK(W1814),ISERROR(W1814/$I1814)),0,W1814/$I1814)</f>
        <v>0</v>
      </c>
      <c r="AA1814" s="308"/>
      <c r="AB1814" s="309" t="str" cm="1">
        <f t="array" ref="AB1814">_xlfn.IFS(AA1814="","",AA1814/I1814&gt;=2,I1814*2,AA1814/I1814&lt;2,AA1814)</f>
        <v/>
      </c>
      <c r="AC1814" s="310" t="str">
        <f t="shared" si="232"/>
        <v/>
      </c>
      <c r="AD1814" s="286"/>
      <c r="AE1814" s="305" t="str">
        <f t="shared" si="233"/>
        <v/>
      </c>
      <c r="AF1814" s="311">
        <f t="shared" si="234"/>
        <v>0</v>
      </c>
      <c r="AG1814" s="187"/>
      <c r="AH1814" s="188"/>
    </row>
    <row r="1815" spans="2:34" ht="13.8" outlineLevel="1" x14ac:dyDescent="0.25">
      <c r="B1815" s="1"/>
      <c r="C1815" s="1"/>
      <c r="D1815" s="1"/>
      <c r="E1815" s="2"/>
      <c r="F1815" s="1"/>
      <c r="G1815" s="2"/>
      <c r="H1815" s="286"/>
      <c r="I1815" s="287"/>
      <c r="J1815" s="288" t="str">
        <f t="shared" si="228"/>
        <v/>
      </c>
      <c r="K1815" s="288">
        <f t="shared" si="229"/>
        <v>0</v>
      </c>
      <c r="L1815" s="303"/>
      <c r="M1815" s="304"/>
      <c r="N1815" s="303"/>
      <c r="O1815" s="286"/>
      <c r="P1815" s="305" t="str">
        <f t="shared" si="230"/>
        <v/>
      </c>
      <c r="Q1815" s="304"/>
      <c r="R1815" s="303"/>
      <c r="S1815" s="286"/>
      <c r="T1815" s="305" t="str">
        <f t="shared" si="231"/>
        <v/>
      </c>
      <c r="U1815" s="306" t="str">
        <f t="shared" si="227"/>
        <v/>
      </c>
      <c r="V1815" s="289"/>
      <c r="W1815" s="303"/>
      <c r="X1815" s="286"/>
      <c r="Y1815" s="305" t="str">
        <f>+IF(AND(W1815&gt;0,V1815&lt;&gt;'Data Validation (ROP used only)'!$A$25),SUM(W1815:X1815),"")</f>
        <v/>
      </c>
      <c r="Z1815" s="307">
        <f>IF(OR(V1815='Data Validation (ROP used only)'!$A$25,ISBLANK(W1815),ISERROR(W1815/$I1815)),0,W1815/$I1815)</f>
        <v>0</v>
      </c>
      <c r="AA1815" s="308"/>
      <c r="AB1815" s="309" t="str" cm="1">
        <f t="array" ref="AB1815">_xlfn.IFS(AA1815="","",AA1815/I1815&gt;=2,I1815*2,AA1815/I1815&lt;2,AA1815)</f>
        <v/>
      </c>
      <c r="AC1815" s="310" t="str">
        <f t="shared" si="232"/>
        <v/>
      </c>
      <c r="AD1815" s="286"/>
      <c r="AE1815" s="305" t="str">
        <f t="shared" si="233"/>
        <v/>
      </c>
      <c r="AF1815" s="311">
        <f t="shared" si="234"/>
        <v>0</v>
      </c>
      <c r="AG1815" s="187"/>
      <c r="AH1815" s="188"/>
    </row>
    <row r="1816" spans="2:34" ht="13.8" outlineLevel="1" x14ac:dyDescent="0.25">
      <c r="B1816" s="1"/>
      <c r="C1816" s="1"/>
      <c r="D1816" s="1"/>
      <c r="E1816" s="2"/>
      <c r="F1816" s="1"/>
      <c r="G1816" s="2"/>
      <c r="H1816" s="286"/>
      <c r="I1816" s="287"/>
      <c r="J1816" s="288" t="str">
        <f t="shared" si="228"/>
        <v/>
      </c>
      <c r="K1816" s="288">
        <f t="shared" si="229"/>
        <v>0</v>
      </c>
      <c r="L1816" s="303"/>
      <c r="M1816" s="304"/>
      <c r="N1816" s="303"/>
      <c r="O1816" s="286"/>
      <c r="P1816" s="305" t="str">
        <f t="shared" si="230"/>
        <v/>
      </c>
      <c r="Q1816" s="304"/>
      <c r="R1816" s="303"/>
      <c r="S1816" s="286"/>
      <c r="T1816" s="305" t="str">
        <f t="shared" si="231"/>
        <v/>
      </c>
      <c r="U1816" s="306" t="str">
        <f t="shared" si="227"/>
        <v/>
      </c>
      <c r="V1816" s="289"/>
      <c r="W1816" s="303"/>
      <c r="X1816" s="286"/>
      <c r="Y1816" s="305" t="str">
        <f>+IF(AND(W1816&gt;0,V1816&lt;&gt;'Data Validation (ROP used only)'!$A$25),SUM(W1816:X1816),"")</f>
        <v/>
      </c>
      <c r="Z1816" s="307">
        <f>IF(OR(V1816='Data Validation (ROP used only)'!$A$25,ISBLANK(W1816),ISERROR(W1816/$I1816)),0,W1816/$I1816)</f>
        <v>0</v>
      </c>
      <c r="AA1816" s="308"/>
      <c r="AB1816" s="309" t="str" cm="1">
        <f t="array" ref="AB1816">_xlfn.IFS(AA1816="","",AA1816/I1816&gt;=2,I1816*2,AA1816/I1816&lt;2,AA1816)</f>
        <v/>
      </c>
      <c r="AC1816" s="310" t="str">
        <f t="shared" si="232"/>
        <v/>
      </c>
      <c r="AD1816" s="286"/>
      <c r="AE1816" s="305" t="str">
        <f t="shared" si="233"/>
        <v/>
      </c>
      <c r="AF1816" s="311">
        <f t="shared" si="234"/>
        <v>0</v>
      </c>
      <c r="AG1816" s="187"/>
      <c r="AH1816" s="188"/>
    </row>
    <row r="1817" spans="2:34" ht="13.8" outlineLevel="1" x14ac:dyDescent="0.25">
      <c r="B1817" s="1"/>
      <c r="C1817" s="1"/>
      <c r="D1817" s="1"/>
      <c r="E1817" s="2"/>
      <c r="F1817" s="1"/>
      <c r="G1817" s="2"/>
      <c r="H1817" s="286"/>
      <c r="I1817" s="287"/>
      <c r="J1817" s="288" t="str">
        <f t="shared" si="228"/>
        <v/>
      </c>
      <c r="K1817" s="288">
        <f t="shared" si="229"/>
        <v>0</v>
      </c>
      <c r="L1817" s="303"/>
      <c r="M1817" s="304"/>
      <c r="N1817" s="303"/>
      <c r="O1817" s="286"/>
      <c r="P1817" s="305" t="str">
        <f t="shared" si="230"/>
        <v/>
      </c>
      <c r="Q1817" s="304"/>
      <c r="R1817" s="303"/>
      <c r="S1817" s="286"/>
      <c r="T1817" s="305" t="str">
        <f t="shared" si="231"/>
        <v/>
      </c>
      <c r="U1817" s="306" t="str">
        <f t="shared" si="227"/>
        <v/>
      </c>
      <c r="V1817" s="289"/>
      <c r="W1817" s="303"/>
      <c r="X1817" s="286"/>
      <c r="Y1817" s="305" t="str">
        <f>+IF(AND(W1817&gt;0,V1817&lt;&gt;'Data Validation (ROP used only)'!$A$25),SUM(W1817:X1817),"")</f>
        <v/>
      </c>
      <c r="Z1817" s="307">
        <f>IF(OR(V1817='Data Validation (ROP used only)'!$A$25,ISBLANK(W1817),ISERROR(W1817/$I1817)),0,W1817/$I1817)</f>
        <v>0</v>
      </c>
      <c r="AA1817" s="308"/>
      <c r="AB1817" s="309" t="str" cm="1">
        <f t="array" ref="AB1817">_xlfn.IFS(AA1817="","",AA1817/I1817&gt;=2,I1817*2,AA1817/I1817&lt;2,AA1817)</f>
        <v/>
      </c>
      <c r="AC1817" s="310" t="str">
        <f t="shared" si="232"/>
        <v/>
      </c>
      <c r="AD1817" s="286"/>
      <c r="AE1817" s="305" t="str">
        <f t="shared" si="233"/>
        <v/>
      </c>
      <c r="AF1817" s="311">
        <f t="shared" si="234"/>
        <v>0</v>
      </c>
      <c r="AG1817" s="187"/>
      <c r="AH1817" s="188"/>
    </row>
    <row r="1818" spans="2:34" ht="13.8" outlineLevel="1" x14ac:dyDescent="0.25">
      <c r="B1818" s="1"/>
      <c r="C1818" s="1"/>
      <c r="D1818" s="1"/>
      <c r="E1818" s="2"/>
      <c r="F1818" s="1"/>
      <c r="G1818" s="2"/>
      <c r="H1818" s="286"/>
      <c r="I1818" s="287"/>
      <c r="J1818" s="288" t="str">
        <f t="shared" si="228"/>
        <v/>
      </c>
      <c r="K1818" s="288">
        <f t="shared" si="229"/>
        <v>0</v>
      </c>
      <c r="L1818" s="303"/>
      <c r="M1818" s="304"/>
      <c r="N1818" s="303"/>
      <c r="O1818" s="286"/>
      <c r="P1818" s="305" t="str">
        <f t="shared" si="230"/>
        <v/>
      </c>
      <c r="Q1818" s="304"/>
      <c r="R1818" s="303"/>
      <c r="S1818" s="286"/>
      <c r="T1818" s="305" t="str">
        <f t="shared" si="231"/>
        <v/>
      </c>
      <c r="U1818" s="306" t="str">
        <f t="shared" si="227"/>
        <v/>
      </c>
      <c r="V1818" s="289"/>
      <c r="W1818" s="303"/>
      <c r="X1818" s="286"/>
      <c r="Y1818" s="305" t="str">
        <f>+IF(AND(W1818&gt;0,V1818&lt;&gt;'Data Validation (ROP used only)'!$A$25),SUM(W1818:X1818),"")</f>
        <v/>
      </c>
      <c r="Z1818" s="307">
        <f>IF(OR(V1818='Data Validation (ROP used only)'!$A$25,ISBLANK(W1818),ISERROR(W1818/$I1818)),0,W1818/$I1818)</f>
        <v>0</v>
      </c>
      <c r="AA1818" s="308"/>
      <c r="AB1818" s="309" t="str" cm="1">
        <f t="array" ref="AB1818">_xlfn.IFS(AA1818="","",AA1818/I1818&gt;=2,I1818*2,AA1818/I1818&lt;2,AA1818)</f>
        <v/>
      </c>
      <c r="AC1818" s="310" t="str">
        <f t="shared" si="232"/>
        <v/>
      </c>
      <c r="AD1818" s="286"/>
      <c r="AE1818" s="305" t="str">
        <f t="shared" si="233"/>
        <v/>
      </c>
      <c r="AF1818" s="311">
        <f t="shared" si="234"/>
        <v>0</v>
      </c>
      <c r="AG1818" s="187"/>
      <c r="AH1818" s="188"/>
    </row>
    <row r="1819" spans="2:34" ht="13.8" outlineLevel="1" x14ac:dyDescent="0.25">
      <c r="B1819" s="1"/>
      <c r="C1819" s="1"/>
      <c r="D1819" s="1"/>
      <c r="E1819" s="2"/>
      <c r="F1819" s="1"/>
      <c r="G1819" s="2"/>
      <c r="H1819" s="286"/>
      <c r="I1819" s="287"/>
      <c r="J1819" s="288" t="str">
        <f t="shared" si="228"/>
        <v/>
      </c>
      <c r="K1819" s="288">
        <f t="shared" si="229"/>
        <v>0</v>
      </c>
      <c r="L1819" s="303"/>
      <c r="M1819" s="304"/>
      <c r="N1819" s="303"/>
      <c r="O1819" s="286"/>
      <c r="P1819" s="305" t="str">
        <f t="shared" si="230"/>
        <v/>
      </c>
      <c r="Q1819" s="304"/>
      <c r="R1819" s="303"/>
      <c r="S1819" s="286"/>
      <c r="T1819" s="305" t="str">
        <f t="shared" si="231"/>
        <v/>
      </c>
      <c r="U1819" s="306" t="str">
        <f t="shared" si="227"/>
        <v/>
      </c>
      <c r="V1819" s="289"/>
      <c r="W1819" s="303"/>
      <c r="X1819" s="286"/>
      <c r="Y1819" s="305" t="str">
        <f>+IF(AND(W1819&gt;0,V1819&lt;&gt;'Data Validation (ROP used only)'!$A$25),SUM(W1819:X1819),"")</f>
        <v/>
      </c>
      <c r="Z1819" s="307">
        <f>IF(OR(V1819='Data Validation (ROP used only)'!$A$25,ISBLANK(W1819),ISERROR(W1819/$I1819)),0,W1819/$I1819)</f>
        <v>0</v>
      </c>
      <c r="AA1819" s="308"/>
      <c r="AB1819" s="309" t="str" cm="1">
        <f t="array" ref="AB1819">_xlfn.IFS(AA1819="","",AA1819/I1819&gt;=2,I1819*2,AA1819/I1819&lt;2,AA1819)</f>
        <v/>
      </c>
      <c r="AC1819" s="310" t="str">
        <f t="shared" si="232"/>
        <v/>
      </c>
      <c r="AD1819" s="286"/>
      <c r="AE1819" s="305" t="str">
        <f t="shared" si="233"/>
        <v/>
      </c>
      <c r="AF1819" s="311">
        <f t="shared" si="234"/>
        <v>0</v>
      </c>
      <c r="AG1819" s="187"/>
      <c r="AH1819" s="188"/>
    </row>
    <row r="1820" spans="2:34" ht="13.8" outlineLevel="1" x14ac:dyDescent="0.25">
      <c r="B1820" s="1"/>
      <c r="C1820" s="1"/>
      <c r="D1820" s="1"/>
      <c r="E1820" s="2"/>
      <c r="F1820" s="1"/>
      <c r="G1820" s="2"/>
      <c r="H1820" s="286"/>
      <c r="I1820" s="287"/>
      <c r="J1820" s="288" t="str">
        <f t="shared" si="228"/>
        <v/>
      </c>
      <c r="K1820" s="288">
        <f t="shared" si="229"/>
        <v>0</v>
      </c>
      <c r="L1820" s="303"/>
      <c r="M1820" s="304"/>
      <c r="N1820" s="303"/>
      <c r="O1820" s="286"/>
      <c r="P1820" s="305" t="str">
        <f t="shared" si="230"/>
        <v/>
      </c>
      <c r="Q1820" s="304"/>
      <c r="R1820" s="303"/>
      <c r="S1820" s="286"/>
      <c r="T1820" s="305" t="str">
        <f t="shared" si="231"/>
        <v/>
      </c>
      <c r="U1820" s="306" t="str">
        <f t="shared" si="227"/>
        <v/>
      </c>
      <c r="V1820" s="289"/>
      <c r="W1820" s="303"/>
      <c r="X1820" s="286"/>
      <c r="Y1820" s="305" t="str">
        <f>+IF(AND(W1820&gt;0,V1820&lt;&gt;'Data Validation (ROP used only)'!$A$25),SUM(W1820:X1820),"")</f>
        <v/>
      </c>
      <c r="Z1820" s="307">
        <f>IF(OR(V1820='Data Validation (ROP used only)'!$A$25,ISBLANK(W1820),ISERROR(W1820/$I1820)),0,W1820/$I1820)</f>
        <v>0</v>
      </c>
      <c r="AA1820" s="308"/>
      <c r="AB1820" s="309" t="str" cm="1">
        <f t="array" ref="AB1820">_xlfn.IFS(AA1820="","",AA1820/I1820&gt;=2,I1820*2,AA1820/I1820&lt;2,AA1820)</f>
        <v/>
      </c>
      <c r="AC1820" s="310" t="str">
        <f t="shared" si="232"/>
        <v/>
      </c>
      <c r="AD1820" s="286"/>
      <c r="AE1820" s="305" t="str">
        <f t="shared" si="233"/>
        <v/>
      </c>
      <c r="AF1820" s="311">
        <f t="shared" si="234"/>
        <v>0</v>
      </c>
      <c r="AG1820" s="187"/>
      <c r="AH1820" s="188"/>
    </row>
    <row r="1821" spans="2:34" ht="13.8" outlineLevel="1" x14ac:dyDescent="0.25">
      <c r="B1821" s="1"/>
      <c r="C1821" s="1"/>
      <c r="D1821" s="1"/>
      <c r="E1821" s="2"/>
      <c r="F1821" s="1"/>
      <c r="G1821" s="2"/>
      <c r="H1821" s="286"/>
      <c r="I1821" s="287"/>
      <c r="J1821" s="288" t="str">
        <f t="shared" si="228"/>
        <v/>
      </c>
      <c r="K1821" s="288">
        <f t="shared" si="229"/>
        <v>0</v>
      </c>
      <c r="L1821" s="303"/>
      <c r="M1821" s="304"/>
      <c r="N1821" s="303"/>
      <c r="O1821" s="286"/>
      <c r="P1821" s="305" t="str">
        <f t="shared" si="230"/>
        <v/>
      </c>
      <c r="Q1821" s="304"/>
      <c r="R1821" s="303"/>
      <c r="S1821" s="286"/>
      <c r="T1821" s="305" t="str">
        <f t="shared" si="231"/>
        <v/>
      </c>
      <c r="U1821" s="306" t="str">
        <f t="shared" si="227"/>
        <v/>
      </c>
      <c r="V1821" s="289"/>
      <c r="W1821" s="303"/>
      <c r="X1821" s="286"/>
      <c r="Y1821" s="305" t="str">
        <f>+IF(AND(W1821&gt;0,V1821&lt;&gt;'Data Validation (ROP used only)'!$A$25),SUM(W1821:X1821),"")</f>
        <v/>
      </c>
      <c r="Z1821" s="307">
        <f>IF(OR(V1821='Data Validation (ROP used only)'!$A$25,ISBLANK(W1821),ISERROR(W1821/$I1821)),0,W1821/$I1821)</f>
        <v>0</v>
      </c>
      <c r="AA1821" s="308"/>
      <c r="AB1821" s="309" t="str" cm="1">
        <f t="array" ref="AB1821">_xlfn.IFS(AA1821="","",AA1821/I1821&gt;=2,I1821*2,AA1821/I1821&lt;2,AA1821)</f>
        <v/>
      </c>
      <c r="AC1821" s="310" t="str">
        <f t="shared" si="232"/>
        <v/>
      </c>
      <c r="AD1821" s="286"/>
      <c r="AE1821" s="305" t="str">
        <f t="shared" si="233"/>
        <v/>
      </c>
      <c r="AF1821" s="311">
        <f t="shared" si="234"/>
        <v>0</v>
      </c>
      <c r="AG1821" s="187"/>
      <c r="AH1821" s="188"/>
    </row>
    <row r="1822" spans="2:34" ht="13.8" outlineLevel="1" x14ac:dyDescent="0.25">
      <c r="B1822" s="1"/>
      <c r="C1822" s="1"/>
      <c r="D1822" s="1"/>
      <c r="E1822" s="2"/>
      <c r="F1822" s="1"/>
      <c r="G1822" s="2"/>
      <c r="H1822" s="286"/>
      <c r="I1822" s="287"/>
      <c r="J1822" s="288" t="str">
        <f t="shared" si="228"/>
        <v/>
      </c>
      <c r="K1822" s="288">
        <f t="shared" si="229"/>
        <v>0</v>
      </c>
      <c r="L1822" s="303"/>
      <c r="M1822" s="304"/>
      <c r="N1822" s="303"/>
      <c r="O1822" s="286"/>
      <c r="P1822" s="305" t="str">
        <f t="shared" si="230"/>
        <v/>
      </c>
      <c r="Q1822" s="304"/>
      <c r="R1822" s="303"/>
      <c r="S1822" s="286"/>
      <c r="T1822" s="305" t="str">
        <f t="shared" si="231"/>
        <v/>
      </c>
      <c r="U1822" s="306" t="str">
        <f t="shared" si="227"/>
        <v/>
      </c>
      <c r="V1822" s="289"/>
      <c r="W1822" s="303"/>
      <c r="X1822" s="286"/>
      <c r="Y1822" s="305" t="str">
        <f>+IF(AND(W1822&gt;0,V1822&lt;&gt;'Data Validation (ROP used only)'!$A$25),SUM(W1822:X1822),"")</f>
        <v/>
      </c>
      <c r="Z1822" s="307">
        <f>IF(OR(V1822='Data Validation (ROP used only)'!$A$25,ISBLANK(W1822),ISERROR(W1822/$I1822)),0,W1822/$I1822)</f>
        <v>0</v>
      </c>
      <c r="AA1822" s="308"/>
      <c r="AB1822" s="309" t="str" cm="1">
        <f t="array" ref="AB1822">_xlfn.IFS(AA1822="","",AA1822/I1822&gt;=2,I1822*2,AA1822/I1822&lt;2,AA1822)</f>
        <v/>
      </c>
      <c r="AC1822" s="310" t="str">
        <f t="shared" si="232"/>
        <v/>
      </c>
      <c r="AD1822" s="286"/>
      <c r="AE1822" s="305" t="str">
        <f t="shared" si="233"/>
        <v/>
      </c>
      <c r="AF1822" s="311">
        <f t="shared" si="234"/>
        <v>0</v>
      </c>
      <c r="AG1822" s="187"/>
      <c r="AH1822" s="188"/>
    </row>
    <row r="1823" spans="2:34" ht="13.8" outlineLevel="1" x14ac:dyDescent="0.25">
      <c r="B1823" s="1"/>
      <c r="C1823" s="1"/>
      <c r="D1823" s="1"/>
      <c r="E1823" s="2"/>
      <c r="F1823" s="1"/>
      <c r="G1823" s="2"/>
      <c r="H1823" s="286"/>
      <c r="I1823" s="287"/>
      <c r="J1823" s="288" t="str">
        <f t="shared" si="228"/>
        <v/>
      </c>
      <c r="K1823" s="288">
        <f t="shared" si="229"/>
        <v>0</v>
      </c>
      <c r="L1823" s="303"/>
      <c r="M1823" s="304"/>
      <c r="N1823" s="303"/>
      <c r="O1823" s="286"/>
      <c r="P1823" s="305" t="str">
        <f t="shared" si="230"/>
        <v/>
      </c>
      <c r="Q1823" s="304"/>
      <c r="R1823" s="303"/>
      <c r="S1823" s="286"/>
      <c r="T1823" s="305" t="str">
        <f t="shared" si="231"/>
        <v/>
      </c>
      <c r="U1823" s="306" t="str">
        <f t="shared" si="227"/>
        <v/>
      </c>
      <c r="V1823" s="289"/>
      <c r="W1823" s="303"/>
      <c r="X1823" s="286"/>
      <c r="Y1823" s="305" t="str">
        <f>+IF(AND(W1823&gt;0,V1823&lt;&gt;'Data Validation (ROP used only)'!$A$25),SUM(W1823:X1823),"")</f>
        <v/>
      </c>
      <c r="Z1823" s="307">
        <f>IF(OR(V1823='Data Validation (ROP used only)'!$A$25,ISBLANK(W1823),ISERROR(W1823/$I1823)),0,W1823/$I1823)</f>
        <v>0</v>
      </c>
      <c r="AA1823" s="308"/>
      <c r="AB1823" s="309" t="str" cm="1">
        <f t="array" ref="AB1823">_xlfn.IFS(AA1823="","",AA1823/I1823&gt;=2,I1823*2,AA1823/I1823&lt;2,AA1823)</f>
        <v/>
      </c>
      <c r="AC1823" s="310" t="str">
        <f t="shared" si="232"/>
        <v/>
      </c>
      <c r="AD1823" s="286"/>
      <c r="AE1823" s="305" t="str">
        <f t="shared" si="233"/>
        <v/>
      </c>
      <c r="AF1823" s="311">
        <f t="shared" si="234"/>
        <v>0</v>
      </c>
      <c r="AG1823" s="187"/>
      <c r="AH1823" s="188"/>
    </row>
    <row r="1824" spans="2:34" ht="13.8" outlineLevel="1" x14ac:dyDescent="0.25">
      <c r="B1824" s="1"/>
      <c r="C1824" s="1"/>
      <c r="D1824" s="1"/>
      <c r="E1824" s="2"/>
      <c r="F1824" s="1"/>
      <c r="G1824" s="2"/>
      <c r="H1824" s="286"/>
      <c r="I1824" s="287"/>
      <c r="J1824" s="288" t="str">
        <f t="shared" si="228"/>
        <v/>
      </c>
      <c r="K1824" s="288">
        <f t="shared" si="229"/>
        <v>0</v>
      </c>
      <c r="L1824" s="303"/>
      <c r="M1824" s="304"/>
      <c r="N1824" s="303"/>
      <c r="O1824" s="286"/>
      <c r="P1824" s="305" t="str">
        <f t="shared" si="230"/>
        <v/>
      </c>
      <c r="Q1824" s="304"/>
      <c r="R1824" s="303"/>
      <c r="S1824" s="286"/>
      <c r="T1824" s="305" t="str">
        <f t="shared" si="231"/>
        <v/>
      </c>
      <c r="U1824" s="306" t="str">
        <f t="shared" si="227"/>
        <v/>
      </c>
      <c r="V1824" s="289"/>
      <c r="W1824" s="303"/>
      <c r="X1824" s="286"/>
      <c r="Y1824" s="305" t="str">
        <f>+IF(AND(W1824&gt;0,V1824&lt;&gt;'Data Validation (ROP used only)'!$A$25),SUM(W1824:X1824),"")</f>
        <v/>
      </c>
      <c r="Z1824" s="307">
        <f>IF(OR(V1824='Data Validation (ROP used only)'!$A$25,ISBLANK(W1824),ISERROR(W1824/$I1824)),0,W1824/$I1824)</f>
        <v>0</v>
      </c>
      <c r="AA1824" s="308"/>
      <c r="AB1824" s="309" t="str" cm="1">
        <f t="array" ref="AB1824">_xlfn.IFS(AA1824="","",AA1824/I1824&gt;=2,I1824*2,AA1824/I1824&lt;2,AA1824)</f>
        <v/>
      </c>
      <c r="AC1824" s="310" t="str">
        <f t="shared" si="232"/>
        <v/>
      </c>
      <c r="AD1824" s="286"/>
      <c r="AE1824" s="305" t="str">
        <f t="shared" si="233"/>
        <v/>
      </c>
      <c r="AF1824" s="311">
        <f t="shared" si="234"/>
        <v>0</v>
      </c>
      <c r="AG1824" s="187"/>
      <c r="AH1824" s="188"/>
    </row>
    <row r="1825" spans="2:34" ht="13.8" outlineLevel="1" x14ac:dyDescent="0.25">
      <c r="B1825" s="1"/>
      <c r="C1825" s="1"/>
      <c r="D1825" s="1"/>
      <c r="E1825" s="2"/>
      <c r="F1825" s="1"/>
      <c r="G1825" s="2"/>
      <c r="H1825" s="286"/>
      <c r="I1825" s="287"/>
      <c r="J1825" s="288" t="str">
        <f t="shared" si="228"/>
        <v/>
      </c>
      <c r="K1825" s="288">
        <f t="shared" si="229"/>
        <v>0</v>
      </c>
      <c r="L1825" s="303"/>
      <c r="M1825" s="304"/>
      <c r="N1825" s="303"/>
      <c r="O1825" s="286"/>
      <c r="P1825" s="305" t="str">
        <f t="shared" si="230"/>
        <v/>
      </c>
      <c r="Q1825" s="304"/>
      <c r="R1825" s="303"/>
      <c r="S1825" s="286"/>
      <c r="T1825" s="305" t="str">
        <f t="shared" si="231"/>
        <v/>
      </c>
      <c r="U1825" s="306" t="str">
        <f t="shared" si="227"/>
        <v/>
      </c>
      <c r="V1825" s="289"/>
      <c r="W1825" s="303"/>
      <c r="X1825" s="286"/>
      <c r="Y1825" s="305" t="str">
        <f>+IF(AND(W1825&gt;0,V1825&lt;&gt;'Data Validation (ROP used only)'!$A$25),SUM(W1825:X1825),"")</f>
        <v/>
      </c>
      <c r="Z1825" s="307">
        <f>IF(OR(V1825='Data Validation (ROP used only)'!$A$25,ISBLANK(W1825),ISERROR(W1825/$I1825)),0,W1825/$I1825)</f>
        <v>0</v>
      </c>
      <c r="AA1825" s="308"/>
      <c r="AB1825" s="309" t="str" cm="1">
        <f t="array" ref="AB1825">_xlfn.IFS(AA1825="","",AA1825/I1825&gt;=2,I1825*2,AA1825/I1825&lt;2,AA1825)</f>
        <v/>
      </c>
      <c r="AC1825" s="310" t="str">
        <f t="shared" si="232"/>
        <v/>
      </c>
      <c r="AD1825" s="286"/>
      <c r="AE1825" s="305" t="str">
        <f t="shared" si="233"/>
        <v/>
      </c>
      <c r="AF1825" s="311">
        <f t="shared" si="234"/>
        <v>0</v>
      </c>
      <c r="AG1825" s="187"/>
      <c r="AH1825" s="188"/>
    </row>
    <row r="1826" spans="2:34" ht="13.8" outlineLevel="1" x14ac:dyDescent="0.25">
      <c r="B1826" s="1"/>
      <c r="C1826" s="1"/>
      <c r="D1826" s="1"/>
      <c r="E1826" s="2"/>
      <c r="F1826" s="1"/>
      <c r="G1826" s="2"/>
      <c r="H1826" s="286"/>
      <c r="I1826" s="287"/>
      <c r="J1826" s="288" t="str">
        <f t="shared" si="228"/>
        <v/>
      </c>
      <c r="K1826" s="288">
        <f t="shared" si="229"/>
        <v>0</v>
      </c>
      <c r="L1826" s="303"/>
      <c r="M1826" s="304"/>
      <c r="N1826" s="303"/>
      <c r="O1826" s="286"/>
      <c r="P1826" s="305" t="str">
        <f t="shared" si="230"/>
        <v/>
      </c>
      <c r="Q1826" s="304"/>
      <c r="R1826" s="303"/>
      <c r="S1826" s="286"/>
      <c r="T1826" s="305" t="str">
        <f t="shared" si="231"/>
        <v/>
      </c>
      <c r="U1826" s="306" t="str">
        <f t="shared" si="227"/>
        <v/>
      </c>
      <c r="V1826" s="289"/>
      <c r="W1826" s="303"/>
      <c r="X1826" s="286"/>
      <c r="Y1826" s="305" t="str">
        <f>+IF(AND(W1826&gt;0,V1826&lt;&gt;'Data Validation (ROP used only)'!$A$25),SUM(W1826:X1826),"")</f>
        <v/>
      </c>
      <c r="Z1826" s="307">
        <f>IF(OR(V1826='Data Validation (ROP used only)'!$A$25,ISBLANK(W1826),ISERROR(W1826/$I1826)),0,W1826/$I1826)</f>
        <v>0</v>
      </c>
      <c r="AA1826" s="308"/>
      <c r="AB1826" s="309" t="str" cm="1">
        <f t="array" ref="AB1826">_xlfn.IFS(AA1826="","",AA1826/I1826&gt;=2,I1826*2,AA1826/I1826&lt;2,AA1826)</f>
        <v/>
      </c>
      <c r="AC1826" s="310" t="str">
        <f t="shared" si="232"/>
        <v/>
      </c>
      <c r="AD1826" s="286"/>
      <c r="AE1826" s="305" t="str">
        <f t="shared" si="233"/>
        <v/>
      </c>
      <c r="AF1826" s="311">
        <f t="shared" si="234"/>
        <v>0</v>
      </c>
      <c r="AG1826" s="187"/>
      <c r="AH1826" s="188"/>
    </row>
    <row r="1827" spans="2:34" ht="13.8" outlineLevel="1" x14ac:dyDescent="0.25">
      <c r="B1827" s="1"/>
      <c r="C1827" s="1"/>
      <c r="D1827" s="1"/>
      <c r="E1827" s="2"/>
      <c r="F1827" s="1"/>
      <c r="G1827" s="2"/>
      <c r="H1827" s="286"/>
      <c r="I1827" s="287"/>
      <c r="J1827" s="288" t="str">
        <f t="shared" si="228"/>
        <v/>
      </c>
      <c r="K1827" s="288">
        <f t="shared" si="229"/>
        <v>0</v>
      </c>
      <c r="L1827" s="303"/>
      <c r="M1827" s="304"/>
      <c r="N1827" s="303"/>
      <c r="O1827" s="286"/>
      <c r="P1827" s="305" t="str">
        <f t="shared" si="230"/>
        <v/>
      </c>
      <c r="Q1827" s="304"/>
      <c r="R1827" s="303"/>
      <c r="S1827" s="286"/>
      <c r="T1827" s="305" t="str">
        <f t="shared" si="231"/>
        <v/>
      </c>
      <c r="U1827" s="306" t="str">
        <f t="shared" si="227"/>
        <v/>
      </c>
      <c r="V1827" s="289"/>
      <c r="W1827" s="303"/>
      <c r="X1827" s="286"/>
      <c r="Y1827" s="305" t="str">
        <f>+IF(AND(W1827&gt;0,V1827&lt;&gt;'Data Validation (ROP used only)'!$A$25),SUM(W1827:X1827),"")</f>
        <v/>
      </c>
      <c r="Z1827" s="307">
        <f>IF(OR(V1827='Data Validation (ROP used only)'!$A$25,ISBLANK(W1827),ISERROR(W1827/$I1827)),0,W1827/$I1827)</f>
        <v>0</v>
      </c>
      <c r="AA1827" s="308"/>
      <c r="AB1827" s="309" t="str" cm="1">
        <f t="array" ref="AB1827">_xlfn.IFS(AA1827="","",AA1827/I1827&gt;=2,I1827*2,AA1827/I1827&lt;2,AA1827)</f>
        <v/>
      </c>
      <c r="AC1827" s="310" t="str">
        <f t="shared" si="232"/>
        <v/>
      </c>
      <c r="AD1827" s="286"/>
      <c r="AE1827" s="305" t="str">
        <f t="shared" si="233"/>
        <v/>
      </c>
      <c r="AF1827" s="311">
        <f t="shared" si="234"/>
        <v>0</v>
      </c>
      <c r="AG1827" s="187"/>
      <c r="AH1827" s="188"/>
    </row>
    <row r="1828" spans="2:34" ht="13.8" outlineLevel="1" x14ac:dyDescent="0.25">
      <c r="B1828" s="1"/>
      <c r="C1828" s="1"/>
      <c r="D1828" s="1"/>
      <c r="E1828" s="2"/>
      <c r="F1828" s="1"/>
      <c r="G1828" s="2"/>
      <c r="H1828" s="286"/>
      <c r="I1828" s="287"/>
      <c r="J1828" s="288" t="str">
        <f t="shared" si="228"/>
        <v/>
      </c>
      <c r="K1828" s="288">
        <f t="shared" si="229"/>
        <v>0</v>
      </c>
      <c r="L1828" s="303"/>
      <c r="M1828" s="304"/>
      <c r="N1828" s="303"/>
      <c r="O1828" s="286"/>
      <c r="P1828" s="305" t="str">
        <f t="shared" si="230"/>
        <v/>
      </c>
      <c r="Q1828" s="304"/>
      <c r="R1828" s="303"/>
      <c r="S1828" s="286"/>
      <c r="T1828" s="305" t="str">
        <f t="shared" si="231"/>
        <v/>
      </c>
      <c r="U1828" s="306" t="str">
        <f t="shared" si="227"/>
        <v/>
      </c>
      <c r="V1828" s="289"/>
      <c r="W1828" s="303"/>
      <c r="X1828" s="286"/>
      <c r="Y1828" s="305" t="str">
        <f>+IF(AND(W1828&gt;0,V1828&lt;&gt;'Data Validation (ROP used only)'!$A$25),SUM(W1828:X1828),"")</f>
        <v/>
      </c>
      <c r="Z1828" s="307">
        <f>IF(OR(V1828='Data Validation (ROP used only)'!$A$25,ISBLANK(W1828),ISERROR(W1828/$I1828)),0,W1828/$I1828)</f>
        <v>0</v>
      </c>
      <c r="AA1828" s="308"/>
      <c r="AB1828" s="309" t="str" cm="1">
        <f t="array" ref="AB1828">_xlfn.IFS(AA1828="","",AA1828/I1828&gt;=2,I1828*2,AA1828/I1828&lt;2,AA1828)</f>
        <v/>
      </c>
      <c r="AC1828" s="310" t="str">
        <f t="shared" si="232"/>
        <v/>
      </c>
      <c r="AD1828" s="286"/>
      <c r="AE1828" s="305" t="str">
        <f t="shared" si="233"/>
        <v/>
      </c>
      <c r="AF1828" s="311">
        <f t="shared" si="234"/>
        <v>0</v>
      </c>
      <c r="AG1828" s="187"/>
      <c r="AH1828" s="188"/>
    </row>
    <row r="1829" spans="2:34" ht="13.8" outlineLevel="1" x14ac:dyDescent="0.25">
      <c r="B1829" s="1"/>
      <c r="C1829" s="1"/>
      <c r="D1829" s="1"/>
      <c r="E1829" s="2"/>
      <c r="F1829" s="1"/>
      <c r="G1829" s="2"/>
      <c r="H1829" s="286"/>
      <c r="I1829" s="287"/>
      <c r="J1829" s="288" t="str">
        <f t="shared" si="228"/>
        <v/>
      </c>
      <c r="K1829" s="288">
        <f t="shared" si="229"/>
        <v>0</v>
      </c>
      <c r="L1829" s="303"/>
      <c r="M1829" s="304"/>
      <c r="N1829" s="303"/>
      <c r="O1829" s="286"/>
      <c r="P1829" s="305" t="str">
        <f t="shared" si="230"/>
        <v/>
      </c>
      <c r="Q1829" s="304"/>
      <c r="R1829" s="303"/>
      <c r="S1829" s="286"/>
      <c r="T1829" s="305" t="str">
        <f t="shared" si="231"/>
        <v/>
      </c>
      <c r="U1829" s="306" t="str">
        <f t="shared" si="227"/>
        <v/>
      </c>
      <c r="V1829" s="289"/>
      <c r="W1829" s="303"/>
      <c r="X1829" s="286"/>
      <c r="Y1829" s="305" t="str">
        <f>+IF(AND(W1829&gt;0,V1829&lt;&gt;'Data Validation (ROP used only)'!$A$25),SUM(W1829:X1829),"")</f>
        <v/>
      </c>
      <c r="Z1829" s="307">
        <f>IF(OR(V1829='Data Validation (ROP used only)'!$A$25,ISBLANK(W1829),ISERROR(W1829/$I1829)),0,W1829/$I1829)</f>
        <v>0</v>
      </c>
      <c r="AA1829" s="308"/>
      <c r="AB1829" s="309" t="str" cm="1">
        <f t="array" ref="AB1829">_xlfn.IFS(AA1829="","",AA1829/I1829&gt;=2,I1829*2,AA1829/I1829&lt;2,AA1829)</f>
        <v/>
      </c>
      <c r="AC1829" s="310" t="str">
        <f t="shared" si="232"/>
        <v/>
      </c>
      <c r="AD1829" s="286"/>
      <c r="AE1829" s="305" t="str">
        <f t="shared" si="233"/>
        <v/>
      </c>
      <c r="AF1829" s="311">
        <f t="shared" si="234"/>
        <v>0</v>
      </c>
      <c r="AG1829" s="187"/>
      <c r="AH1829" s="188"/>
    </row>
    <row r="1830" spans="2:34" ht="13.8" outlineLevel="1" x14ac:dyDescent="0.25">
      <c r="B1830" s="1"/>
      <c r="C1830" s="1"/>
      <c r="D1830" s="1"/>
      <c r="E1830" s="2"/>
      <c r="F1830" s="1"/>
      <c r="G1830" s="2"/>
      <c r="H1830" s="286"/>
      <c r="I1830" s="287"/>
      <c r="J1830" s="288" t="str">
        <f t="shared" si="228"/>
        <v/>
      </c>
      <c r="K1830" s="288">
        <f t="shared" si="229"/>
        <v>0</v>
      </c>
      <c r="L1830" s="303"/>
      <c r="M1830" s="304"/>
      <c r="N1830" s="303"/>
      <c r="O1830" s="286"/>
      <c r="P1830" s="305" t="str">
        <f t="shared" si="230"/>
        <v/>
      </c>
      <c r="Q1830" s="304"/>
      <c r="R1830" s="303"/>
      <c r="S1830" s="286"/>
      <c r="T1830" s="305" t="str">
        <f t="shared" si="231"/>
        <v/>
      </c>
      <c r="U1830" s="306" t="str">
        <f t="shared" si="227"/>
        <v/>
      </c>
      <c r="V1830" s="289"/>
      <c r="W1830" s="303"/>
      <c r="X1830" s="286"/>
      <c r="Y1830" s="305" t="str">
        <f>+IF(AND(W1830&gt;0,V1830&lt;&gt;'Data Validation (ROP used only)'!$A$25),SUM(W1830:X1830),"")</f>
        <v/>
      </c>
      <c r="Z1830" s="307">
        <f>IF(OR(V1830='Data Validation (ROP used only)'!$A$25,ISBLANK(W1830),ISERROR(W1830/$I1830)),0,W1830/$I1830)</f>
        <v>0</v>
      </c>
      <c r="AA1830" s="308"/>
      <c r="AB1830" s="309" t="str" cm="1">
        <f t="array" ref="AB1830">_xlfn.IFS(AA1830="","",AA1830/I1830&gt;=2,I1830*2,AA1830/I1830&lt;2,AA1830)</f>
        <v/>
      </c>
      <c r="AC1830" s="310" t="str">
        <f t="shared" si="232"/>
        <v/>
      </c>
      <c r="AD1830" s="286"/>
      <c r="AE1830" s="305" t="str">
        <f t="shared" si="233"/>
        <v/>
      </c>
      <c r="AF1830" s="311">
        <f t="shared" si="234"/>
        <v>0</v>
      </c>
      <c r="AG1830" s="187"/>
      <c r="AH1830" s="188"/>
    </row>
    <row r="1831" spans="2:34" ht="13.8" outlineLevel="1" x14ac:dyDescent="0.25">
      <c r="B1831" s="1"/>
      <c r="C1831" s="1"/>
      <c r="D1831" s="1"/>
      <c r="E1831" s="2"/>
      <c r="F1831" s="1"/>
      <c r="G1831" s="2"/>
      <c r="H1831" s="286"/>
      <c r="I1831" s="287"/>
      <c r="J1831" s="288" t="str">
        <f t="shared" si="228"/>
        <v/>
      </c>
      <c r="K1831" s="288">
        <f t="shared" si="229"/>
        <v>0</v>
      </c>
      <c r="L1831" s="303"/>
      <c r="M1831" s="304"/>
      <c r="N1831" s="303"/>
      <c r="O1831" s="286"/>
      <c r="P1831" s="305" t="str">
        <f t="shared" si="230"/>
        <v/>
      </c>
      <c r="Q1831" s="304"/>
      <c r="R1831" s="303"/>
      <c r="S1831" s="286"/>
      <c r="T1831" s="305" t="str">
        <f t="shared" si="231"/>
        <v/>
      </c>
      <c r="U1831" s="306" t="str">
        <f t="shared" si="227"/>
        <v/>
      </c>
      <c r="V1831" s="289"/>
      <c r="W1831" s="303"/>
      <c r="X1831" s="286"/>
      <c r="Y1831" s="305" t="str">
        <f>+IF(AND(W1831&gt;0,V1831&lt;&gt;'Data Validation (ROP used only)'!$A$25),SUM(W1831:X1831),"")</f>
        <v/>
      </c>
      <c r="Z1831" s="307">
        <f>IF(OR(V1831='Data Validation (ROP used only)'!$A$25,ISBLANK(W1831),ISERROR(W1831/$I1831)),0,W1831/$I1831)</f>
        <v>0</v>
      </c>
      <c r="AA1831" s="308"/>
      <c r="AB1831" s="309" t="str" cm="1">
        <f t="array" ref="AB1831">_xlfn.IFS(AA1831="","",AA1831/I1831&gt;=2,I1831*2,AA1831/I1831&lt;2,AA1831)</f>
        <v/>
      </c>
      <c r="AC1831" s="310" t="str">
        <f t="shared" si="232"/>
        <v/>
      </c>
      <c r="AD1831" s="286"/>
      <c r="AE1831" s="305" t="str">
        <f t="shared" si="233"/>
        <v/>
      </c>
      <c r="AF1831" s="311">
        <f t="shared" si="234"/>
        <v>0</v>
      </c>
      <c r="AG1831" s="187"/>
      <c r="AH1831" s="188"/>
    </row>
    <row r="1832" spans="2:34" ht="13.8" outlineLevel="1" x14ac:dyDescent="0.25">
      <c r="B1832" s="1"/>
      <c r="C1832" s="1"/>
      <c r="D1832" s="1"/>
      <c r="E1832" s="2"/>
      <c r="F1832" s="1"/>
      <c r="G1832" s="2"/>
      <c r="H1832" s="286"/>
      <c r="I1832" s="287"/>
      <c r="J1832" s="288" t="str">
        <f t="shared" si="228"/>
        <v/>
      </c>
      <c r="K1832" s="288">
        <f t="shared" si="229"/>
        <v>0</v>
      </c>
      <c r="L1832" s="303"/>
      <c r="M1832" s="304"/>
      <c r="N1832" s="303"/>
      <c r="O1832" s="286"/>
      <c r="P1832" s="305" t="str">
        <f t="shared" si="230"/>
        <v/>
      </c>
      <c r="Q1832" s="304"/>
      <c r="R1832" s="303"/>
      <c r="S1832" s="286"/>
      <c r="T1832" s="305" t="str">
        <f t="shared" si="231"/>
        <v/>
      </c>
      <c r="U1832" s="306" t="str">
        <f t="shared" si="227"/>
        <v/>
      </c>
      <c r="V1832" s="289"/>
      <c r="W1832" s="303"/>
      <c r="X1832" s="286"/>
      <c r="Y1832" s="305" t="str">
        <f>+IF(AND(W1832&gt;0,V1832&lt;&gt;'Data Validation (ROP used only)'!$A$25),SUM(W1832:X1832),"")</f>
        <v/>
      </c>
      <c r="Z1832" s="307">
        <f>IF(OR(V1832='Data Validation (ROP used only)'!$A$25,ISBLANK(W1832),ISERROR(W1832/$I1832)),0,W1832/$I1832)</f>
        <v>0</v>
      </c>
      <c r="AA1832" s="308"/>
      <c r="AB1832" s="309" t="str" cm="1">
        <f t="array" ref="AB1832">_xlfn.IFS(AA1832="","",AA1832/I1832&gt;=2,I1832*2,AA1832/I1832&lt;2,AA1832)</f>
        <v/>
      </c>
      <c r="AC1832" s="310" t="str">
        <f t="shared" si="232"/>
        <v/>
      </c>
      <c r="AD1832" s="286"/>
      <c r="AE1832" s="305" t="str">
        <f t="shared" si="233"/>
        <v/>
      </c>
      <c r="AF1832" s="311">
        <f t="shared" si="234"/>
        <v>0</v>
      </c>
      <c r="AG1832" s="187"/>
      <c r="AH1832" s="188"/>
    </row>
    <row r="1833" spans="2:34" ht="13.8" outlineLevel="1" x14ac:dyDescent="0.25">
      <c r="B1833" s="1"/>
      <c r="C1833" s="1"/>
      <c r="D1833" s="1"/>
      <c r="E1833" s="2"/>
      <c r="F1833" s="1"/>
      <c r="G1833" s="2"/>
      <c r="H1833" s="286"/>
      <c r="I1833" s="287"/>
      <c r="J1833" s="288" t="str">
        <f t="shared" si="228"/>
        <v/>
      </c>
      <c r="K1833" s="288">
        <f t="shared" si="229"/>
        <v>0</v>
      </c>
      <c r="L1833" s="303"/>
      <c r="M1833" s="304"/>
      <c r="N1833" s="303"/>
      <c r="O1833" s="286"/>
      <c r="P1833" s="305" t="str">
        <f t="shared" si="230"/>
        <v/>
      </c>
      <c r="Q1833" s="304"/>
      <c r="R1833" s="303"/>
      <c r="S1833" s="286"/>
      <c r="T1833" s="305" t="str">
        <f t="shared" si="231"/>
        <v/>
      </c>
      <c r="U1833" s="306" t="str">
        <f t="shared" si="227"/>
        <v/>
      </c>
      <c r="V1833" s="289"/>
      <c r="W1833" s="303"/>
      <c r="X1833" s="286"/>
      <c r="Y1833" s="305" t="str">
        <f>+IF(AND(W1833&gt;0,V1833&lt;&gt;'Data Validation (ROP used only)'!$A$25),SUM(W1833:X1833),"")</f>
        <v/>
      </c>
      <c r="Z1833" s="307">
        <f>IF(OR(V1833='Data Validation (ROP used only)'!$A$25,ISBLANK(W1833),ISERROR(W1833/$I1833)),0,W1833/$I1833)</f>
        <v>0</v>
      </c>
      <c r="AA1833" s="308"/>
      <c r="AB1833" s="309" t="str" cm="1">
        <f t="array" ref="AB1833">_xlfn.IFS(AA1833="","",AA1833/I1833&gt;=2,I1833*2,AA1833/I1833&lt;2,AA1833)</f>
        <v/>
      </c>
      <c r="AC1833" s="310" t="str">
        <f t="shared" si="232"/>
        <v/>
      </c>
      <c r="AD1833" s="286"/>
      <c r="AE1833" s="305" t="str">
        <f t="shared" si="233"/>
        <v/>
      </c>
      <c r="AF1833" s="311">
        <f t="shared" si="234"/>
        <v>0</v>
      </c>
      <c r="AG1833" s="187"/>
      <c r="AH1833" s="188"/>
    </row>
    <row r="1834" spans="2:34" ht="13.8" outlineLevel="1" x14ac:dyDescent="0.25">
      <c r="B1834" s="1"/>
      <c r="C1834" s="1"/>
      <c r="D1834" s="1"/>
      <c r="E1834" s="2"/>
      <c r="F1834" s="1"/>
      <c r="G1834" s="2"/>
      <c r="H1834" s="286"/>
      <c r="I1834" s="287"/>
      <c r="J1834" s="288" t="str">
        <f t="shared" si="228"/>
        <v/>
      </c>
      <c r="K1834" s="288">
        <f t="shared" si="229"/>
        <v>0</v>
      </c>
      <c r="L1834" s="303"/>
      <c r="M1834" s="304"/>
      <c r="N1834" s="303"/>
      <c r="O1834" s="286"/>
      <c r="P1834" s="305" t="str">
        <f t="shared" si="230"/>
        <v/>
      </c>
      <c r="Q1834" s="304"/>
      <c r="R1834" s="303"/>
      <c r="S1834" s="286"/>
      <c r="T1834" s="305" t="str">
        <f t="shared" si="231"/>
        <v/>
      </c>
      <c r="U1834" s="306" t="str">
        <f t="shared" si="227"/>
        <v/>
      </c>
      <c r="V1834" s="289"/>
      <c r="W1834" s="303"/>
      <c r="X1834" s="286"/>
      <c r="Y1834" s="305" t="str">
        <f>+IF(AND(W1834&gt;0,V1834&lt;&gt;'Data Validation (ROP used only)'!$A$25),SUM(W1834:X1834),"")</f>
        <v/>
      </c>
      <c r="Z1834" s="307">
        <f>IF(OR(V1834='Data Validation (ROP used only)'!$A$25,ISBLANK(W1834),ISERROR(W1834/$I1834)),0,W1834/$I1834)</f>
        <v>0</v>
      </c>
      <c r="AA1834" s="308"/>
      <c r="AB1834" s="309" t="str" cm="1">
        <f t="array" ref="AB1834">_xlfn.IFS(AA1834="","",AA1834/I1834&gt;=2,I1834*2,AA1834/I1834&lt;2,AA1834)</f>
        <v/>
      </c>
      <c r="AC1834" s="310" t="str">
        <f t="shared" si="232"/>
        <v/>
      </c>
      <c r="AD1834" s="286"/>
      <c r="AE1834" s="305" t="str">
        <f t="shared" si="233"/>
        <v/>
      </c>
      <c r="AF1834" s="311">
        <f t="shared" si="234"/>
        <v>0</v>
      </c>
      <c r="AG1834" s="187"/>
      <c r="AH1834" s="188"/>
    </row>
    <row r="1835" spans="2:34" ht="13.8" outlineLevel="1" x14ac:dyDescent="0.25">
      <c r="B1835" s="1"/>
      <c r="C1835" s="1"/>
      <c r="D1835" s="1"/>
      <c r="E1835" s="2"/>
      <c r="F1835" s="1"/>
      <c r="G1835" s="2"/>
      <c r="H1835" s="286"/>
      <c r="I1835" s="287"/>
      <c r="J1835" s="288" t="str">
        <f t="shared" si="228"/>
        <v/>
      </c>
      <c r="K1835" s="288">
        <f t="shared" si="229"/>
        <v>0</v>
      </c>
      <c r="L1835" s="303"/>
      <c r="M1835" s="304"/>
      <c r="N1835" s="303"/>
      <c r="O1835" s="286"/>
      <c r="P1835" s="305" t="str">
        <f t="shared" si="230"/>
        <v/>
      </c>
      <c r="Q1835" s="304"/>
      <c r="R1835" s="303"/>
      <c r="S1835" s="286"/>
      <c r="T1835" s="305" t="str">
        <f t="shared" si="231"/>
        <v/>
      </c>
      <c r="U1835" s="306" t="str">
        <f t="shared" si="227"/>
        <v/>
      </c>
      <c r="V1835" s="289"/>
      <c r="W1835" s="303"/>
      <c r="X1835" s="286"/>
      <c r="Y1835" s="305" t="str">
        <f>+IF(AND(W1835&gt;0,V1835&lt;&gt;'Data Validation (ROP used only)'!$A$25),SUM(W1835:X1835),"")</f>
        <v/>
      </c>
      <c r="Z1835" s="307">
        <f>IF(OR(V1835='Data Validation (ROP used only)'!$A$25,ISBLANK(W1835),ISERROR(W1835/$I1835)),0,W1835/$I1835)</f>
        <v>0</v>
      </c>
      <c r="AA1835" s="308"/>
      <c r="AB1835" s="309" t="str" cm="1">
        <f t="array" ref="AB1835">_xlfn.IFS(AA1835="","",AA1835/I1835&gt;=2,I1835*2,AA1835/I1835&lt;2,AA1835)</f>
        <v/>
      </c>
      <c r="AC1835" s="310" t="str">
        <f t="shared" si="232"/>
        <v/>
      </c>
      <c r="AD1835" s="286"/>
      <c r="AE1835" s="305" t="str">
        <f t="shared" si="233"/>
        <v/>
      </c>
      <c r="AF1835" s="311">
        <f t="shared" si="234"/>
        <v>0</v>
      </c>
      <c r="AG1835" s="187"/>
      <c r="AH1835" s="188"/>
    </row>
    <row r="1836" spans="2:34" ht="13.8" outlineLevel="1" x14ac:dyDescent="0.25">
      <c r="B1836" s="1"/>
      <c r="C1836" s="1"/>
      <c r="D1836" s="1"/>
      <c r="E1836" s="2"/>
      <c r="F1836" s="1"/>
      <c r="G1836" s="2"/>
      <c r="H1836" s="286"/>
      <c r="I1836" s="287"/>
      <c r="J1836" s="288" t="str">
        <f t="shared" si="228"/>
        <v/>
      </c>
      <c r="K1836" s="288">
        <f t="shared" si="229"/>
        <v>0</v>
      </c>
      <c r="L1836" s="303"/>
      <c r="M1836" s="304"/>
      <c r="N1836" s="303"/>
      <c r="O1836" s="286"/>
      <c r="P1836" s="305" t="str">
        <f t="shared" si="230"/>
        <v/>
      </c>
      <c r="Q1836" s="304"/>
      <c r="R1836" s="303"/>
      <c r="S1836" s="286"/>
      <c r="T1836" s="305" t="str">
        <f t="shared" si="231"/>
        <v/>
      </c>
      <c r="U1836" s="306" t="str">
        <f t="shared" si="227"/>
        <v/>
      </c>
      <c r="V1836" s="289"/>
      <c r="W1836" s="303"/>
      <c r="X1836" s="286"/>
      <c r="Y1836" s="305" t="str">
        <f>+IF(AND(W1836&gt;0,V1836&lt;&gt;'Data Validation (ROP used only)'!$A$25),SUM(W1836:X1836),"")</f>
        <v/>
      </c>
      <c r="Z1836" s="307">
        <f>IF(OR(V1836='Data Validation (ROP used only)'!$A$25,ISBLANK(W1836),ISERROR(W1836/$I1836)),0,W1836/$I1836)</f>
        <v>0</v>
      </c>
      <c r="AA1836" s="308"/>
      <c r="AB1836" s="309" t="str" cm="1">
        <f t="array" ref="AB1836">_xlfn.IFS(AA1836="","",AA1836/I1836&gt;=2,I1836*2,AA1836/I1836&lt;2,AA1836)</f>
        <v/>
      </c>
      <c r="AC1836" s="310" t="str">
        <f t="shared" si="232"/>
        <v/>
      </c>
      <c r="AD1836" s="286"/>
      <c r="AE1836" s="305" t="str">
        <f t="shared" si="233"/>
        <v/>
      </c>
      <c r="AF1836" s="311">
        <f t="shared" si="234"/>
        <v>0</v>
      </c>
      <c r="AG1836" s="187"/>
      <c r="AH1836" s="188"/>
    </row>
    <row r="1837" spans="2:34" ht="13.8" outlineLevel="1" x14ac:dyDescent="0.25">
      <c r="B1837" s="1"/>
      <c r="C1837" s="1"/>
      <c r="D1837" s="1"/>
      <c r="E1837" s="2"/>
      <c r="F1837" s="1"/>
      <c r="G1837" s="2"/>
      <c r="H1837" s="286"/>
      <c r="I1837" s="287"/>
      <c r="J1837" s="288" t="str">
        <f t="shared" si="228"/>
        <v/>
      </c>
      <c r="K1837" s="288">
        <f t="shared" si="229"/>
        <v>0</v>
      </c>
      <c r="L1837" s="303"/>
      <c r="M1837" s="304"/>
      <c r="N1837" s="303"/>
      <c r="O1837" s="286"/>
      <c r="P1837" s="305" t="str">
        <f t="shared" si="230"/>
        <v/>
      </c>
      <c r="Q1837" s="304"/>
      <c r="R1837" s="303"/>
      <c r="S1837" s="286"/>
      <c r="T1837" s="305" t="str">
        <f t="shared" si="231"/>
        <v/>
      </c>
      <c r="U1837" s="306" t="str">
        <f t="shared" si="227"/>
        <v/>
      </c>
      <c r="V1837" s="289"/>
      <c r="W1837" s="303"/>
      <c r="X1837" s="286"/>
      <c r="Y1837" s="305" t="str">
        <f>+IF(AND(W1837&gt;0,V1837&lt;&gt;'Data Validation (ROP used only)'!$A$25),SUM(W1837:X1837),"")</f>
        <v/>
      </c>
      <c r="Z1837" s="307">
        <f>IF(OR(V1837='Data Validation (ROP used only)'!$A$25,ISBLANK(W1837),ISERROR(W1837/$I1837)),0,W1837/$I1837)</f>
        <v>0</v>
      </c>
      <c r="AA1837" s="308"/>
      <c r="AB1837" s="309" t="str" cm="1">
        <f t="array" ref="AB1837">_xlfn.IFS(AA1837="","",AA1837/I1837&gt;=2,I1837*2,AA1837/I1837&lt;2,AA1837)</f>
        <v/>
      </c>
      <c r="AC1837" s="310" t="str">
        <f t="shared" si="232"/>
        <v/>
      </c>
      <c r="AD1837" s="286"/>
      <c r="AE1837" s="305" t="str">
        <f t="shared" si="233"/>
        <v/>
      </c>
      <c r="AF1837" s="311">
        <f t="shared" si="234"/>
        <v>0</v>
      </c>
      <c r="AG1837" s="187"/>
      <c r="AH1837" s="188"/>
    </row>
    <row r="1838" spans="2:34" ht="13.8" outlineLevel="1" x14ac:dyDescent="0.25">
      <c r="B1838" s="1"/>
      <c r="C1838" s="1"/>
      <c r="D1838" s="1"/>
      <c r="E1838" s="2"/>
      <c r="F1838" s="1"/>
      <c r="G1838" s="2"/>
      <c r="H1838" s="286"/>
      <c r="I1838" s="287"/>
      <c r="J1838" s="288" t="str">
        <f t="shared" si="228"/>
        <v/>
      </c>
      <c r="K1838" s="288">
        <f t="shared" si="229"/>
        <v>0</v>
      </c>
      <c r="L1838" s="303"/>
      <c r="M1838" s="304"/>
      <c r="N1838" s="303"/>
      <c r="O1838" s="286"/>
      <c r="P1838" s="305" t="str">
        <f t="shared" si="230"/>
        <v/>
      </c>
      <c r="Q1838" s="304"/>
      <c r="R1838" s="303"/>
      <c r="S1838" s="286"/>
      <c r="T1838" s="305" t="str">
        <f t="shared" si="231"/>
        <v/>
      </c>
      <c r="U1838" s="306" t="str">
        <f t="shared" si="227"/>
        <v/>
      </c>
      <c r="V1838" s="289"/>
      <c r="W1838" s="303"/>
      <c r="X1838" s="286"/>
      <c r="Y1838" s="305" t="str">
        <f>+IF(AND(W1838&gt;0,V1838&lt;&gt;'Data Validation (ROP used only)'!$A$25),SUM(W1838:X1838),"")</f>
        <v/>
      </c>
      <c r="Z1838" s="307">
        <f>IF(OR(V1838='Data Validation (ROP used only)'!$A$25,ISBLANK(W1838),ISERROR(W1838/$I1838)),0,W1838/$I1838)</f>
        <v>0</v>
      </c>
      <c r="AA1838" s="308"/>
      <c r="AB1838" s="309" t="str" cm="1">
        <f t="array" ref="AB1838">_xlfn.IFS(AA1838="","",AA1838/I1838&gt;=2,I1838*2,AA1838/I1838&lt;2,AA1838)</f>
        <v/>
      </c>
      <c r="AC1838" s="310" t="str">
        <f t="shared" si="232"/>
        <v/>
      </c>
      <c r="AD1838" s="286"/>
      <c r="AE1838" s="305" t="str">
        <f t="shared" si="233"/>
        <v/>
      </c>
      <c r="AF1838" s="311">
        <f t="shared" si="234"/>
        <v>0</v>
      </c>
      <c r="AG1838" s="187"/>
      <c r="AH1838" s="188"/>
    </row>
    <row r="1839" spans="2:34" ht="13.8" outlineLevel="1" x14ac:dyDescent="0.25">
      <c r="B1839" s="1"/>
      <c r="C1839" s="1"/>
      <c r="D1839" s="1"/>
      <c r="E1839" s="2"/>
      <c r="F1839" s="1"/>
      <c r="G1839" s="2"/>
      <c r="H1839" s="286"/>
      <c r="I1839" s="287"/>
      <c r="J1839" s="288" t="str">
        <f t="shared" si="228"/>
        <v/>
      </c>
      <c r="K1839" s="288">
        <f t="shared" si="229"/>
        <v>0</v>
      </c>
      <c r="L1839" s="303"/>
      <c r="M1839" s="304"/>
      <c r="N1839" s="303"/>
      <c r="O1839" s="286"/>
      <c r="P1839" s="305" t="str">
        <f t="shared" si="230"/>
        <v/>
      </c>
      <c r="Q1839" s="304"/>
      <c r="R1839" s="303"/>
      <c r="S1839" s="286"/>
      <c r="T1839" s="305" t="str">
        <f t="shared" si="231"/>
        <v/>
      </c>
      <c r="U1839" s="306" t="str">
        <f t="shared" si="227"/>
        <v/>
      </c>
      <c r="V1839" s="289"/>
      <c r="W1839" s="303"/>
      <c r="X1839" s="286"/>
      <c r="Y1839" s="305" t="str">
        <f>+IF(AND(W1839&gt;0,V1839&lt;&gt;'Data Validation (ROP used only)'!$A$25),SUM(W1839:X1839),"")</f>
        <v/>
      </c>
      <c r="Z1839" s="307">
        <f>IF(OR(V1839='Data Validation (ROP used only)'!$A$25,ISBLANK(W1839),ISERROR(W1839/$I1839)),0,W1839/$I1839)</f>
        <v>0</v>
      </c>
      <c r="AA1839" s="308"/>
      <c r="AB1839" s="309" t="str" cm="1">
        <f t="array" ref="AB1839">_xlfn.IFS(AA1839="","",AA1839/I1839&gt;=2,I1839*2,AA1839/I1839&lt;2,AA1839)</f>
        <v/>
      </c>
      <c r="AC1839" s="310" t="str">
        <f t="shared" si="232"/>
        <v/>
      </c>
      <c r="AD1839" s="286"/>
      <c r="AE1839" s="305" t="str">
        <f t="shared" si="233"/>
        <v/>
      </c>
      <c r="AF1839" s="311">
        <f t="shared" si="234"/>
        <v>0</v>
      </c>
      <c r="AG1839" s="187"/>
      <c r="AH1839" s="188"/>
    </row>
    <row r="1840" spans="2:34" ht="13.8" outlineLevel="1" x14ac:dyDescent="0.25">
      <c r="B1840" s="1"/>
      <c r="C1840" s="1"/>
      <c r="D1840" s="1"/>
      <c r="E1840" s="2"/>
      <c r="F1840" s="1"/>
      <c r="G1840" s="2"/>
      <c r="H1840" s="286"/>
      <c r="I1840" s="287"/>
      <c r="J1840" s="288" t="str">
        <f t="shared" si="228"/>
        <v/>
      </c>
      <c r="K1840" s="288">
        <f t="shared" si="229"/>
        <v>0</v>
      </c>
      <c r="L1840" s="303"/>
      <c r="M1840" s="304"/>
      <c r="N1840" s="303"/>
      <c r="O1840" s="286"/>
      <c r="P1840" s="305" t="str">
        <f t="shared" si="230"/>
        <v/>
      </c>
      <c r="Q1840" s="304"/>
      <c r="R1840" s="303"/>
      <c r="S1840" s="286"/>
      <c r="T1840" s="305" t="str">
        <f t="shared" si="231"/>
        <v/>
      </c>
      <c r="U1840" s="306" t="str">
        <f t="shared" si="227"/>
        <v/>
      </c>
      <c r="V1840" s="289"/>
      <c r="W1840" s="303"/>
      <c r="X1840" s="286"/>
      <c r="Y1840" s="305" t="str">
        <f>+IF(AND(W1840&gt;0,V1840&lt;&gt;'Data Validation (ROP used only)'!$A$25),SUM(W1840:X1840),"")</f>
        <v/>
      </c>
      <c r="Z1840" s="307">
        <f>IF(OR(V1840='Data Validation (ROP used only)'!$A$25,ISBLANK(W1840),ISERROR(W1840/$I1840)),0,W1840/$I1840)</f>
        <v>0</v>
      </c>
      <c r="AA1840" s="308"/>
      <c r="AB1840" s="309" t="str" cm="1">
        <f t="array" ref="AB1840">_xlfn.IFS(AA1840="","",AA1840/I1840&gt;=2,I1840*2,AA1840/I1840&lt;2,AA1840)</f>
        <v/>
      </c>
      <c r="AC1840" s="310" t="str">
        <f t="shared" si="232"/>
        <v/>
      </c>
      <c r="AD1840" s="286"/>
      <c r="AE1840" s="305" t="str">
        <f t="shared" si="233"/>
        <v/>
      </c>
      <c r="AF1840" s="311">
        <f t="shared" si="234"/>
        <v>0</v>
      </c>
      <c r="AG1840" s="187"/>
      <c r="AH1840" s="188"/>
    </row>
    <row r="1841" spans="2:34" ht="13.8" outlineLevel="1" x14ac:dyDescent="0.25">
      <c r="B1841" s="1"/>
      <c r="C1841" s="1"/>
      <c r="D1841" s="1"/>
      <c r="E1841" s="2"/>
      <c r="F1841" s="1"/>
      <c r="G1841" s="2"/>
      <c r="H1841" s="286"/>
      <c r="I1841" s="287"/>
      <c r="J1841" s="288" t="str">
        <f t="shared" si="228"/>
        <v/>
      </c>
      <c r="K1841" s="288">
        <f t="shared" si="229"/>
        <v>0</v>
      </c>
      <c r="L1841" s="303"/>
      <c r="M1841" s="304"/>
      <c r="N1841" s="303"/>
      <c r="O1841" s="286"/>
      <c r="P1841" s="305" t="str">
        <f t="shared" si="230"/>
        <v/>
      </c>
      <c r="Q1841" s="304"/>
      <c r="R1841" s="303"/>
      <c r="S1841" s="286"/>
      <c r="T1841" s="305" t="str">
        <f t="shared" si="231"/>
        <v/>
      </c>
      <c r="U1841" s="306" t="str">
        <f t="shared" si="227"/>
        <v/>
      </c>
      <c r="V1841" s="289"/>
      <c r="W1841" s="303"/>
      <c r="X1841" s="286"/>
      <c r="Y1841" s="305" t="str">
        <f>+IF(AND(W1841&gt;0,V1841&lt;&gt;'Data Validation (ROP used only)'!$A$25),SUM(W1841:X1841),"")</f>
        <v/>
      </c>
      <c r="Z1841" s="307">
        <f>IF(OR(V1841='Data Validation (ROP used only)'!$A$25,ISBLANK(W1841),ISERROR(W1841/$I1841)),0,W1841/$I1841)</f>
        <v>0</v>
      </c>
      <c r="AA1841" s="308"/>
      <c r="AB1841" s="309" t="str" cm="1">
        <f t="array" ref="AB1841">_xlfn.IFS(AA1841="","",AA1841/I1841&gt;=2,I1841*2,AA1841/I1841&lt;2,AA1841)</f>
        <v/>
      </c>
      <c r="AC1841" s="310" t="str">
        <f t="shared" si="232"/>
        <v/>
      </c>
      <c r="AD1841" s="286"/>
      <c r="AE1841" s="305" t="str">
        <f t="shared" si="233"/>
        <v/>
      </c>
      <c r="AF1841" s="311">
        <f t="shared" si="234"/>
        <v>0</v>
      </c>
      <c r="AG1841" s="187"/>
      <c r="AH1841" s="188"/>
    </row>
    <row r="1842" spans="2:34" ht="13.8" outlineLevel="1" x14ac:dyDescent="0.25">
      <c r="B1842" s="1"/>
      <c r="C1842" s="1"/>
      <c r="D1842" s="1"/>
      <c r="E1842" s="2"/>
      <c r="F1842" s="1"/>
      <c r="G1842" s="2"/>
      <c r="H1842" s="286"/>
      <c r="I1842" s="287"/>
      <c r="J1842" s="288" t="str">
        <f t="shared" si="228"/>
        <v/>
      </c>
      <c r="K1842" s="288">
        <f t="shared" si="229"/>
        <v>0</v>
      </c>
      <c r="L1842" s="303"/>
      <c r="M1842" s="304"/>
      <c r="N1842" s="303"/>
      <c r="O1842" s="286"/>
      <c r="P1842" s="305" t="str">
        <f t="shared" si="230"/>
        <v/>
      </c>
      <c r="Q1842" s="304"/>
      <c r="R1842" s="303"/>
      <c r="S1842" s="286"/>
      <c r="T1842" s="305" t="str">
        <f t="shared" si="231"/>
        <v/>
      </c>
      <c r="U1842" s="306" t="str">
        <f t="shared" si="227"/>
        <v/>
      </c>
      <c r="V1842" s="289"/>
      <c r="W1842" s="303"/>
      <c r="X1842" s="286"/>
      <c r="Y1842" s="305" t="str">
        <f>+IF(AND(W1842&gt;0,V1842&lt;&gt;'Data Validation (ROP used only)'!$A$25),SUM(W1842:X1842),"")</f>
        <v/>
      </c>
      <c r="Z1842" s="307">
        <f>IF(OR(V1842='Data Validation (ROP used only)'!$A$25,ISBLANK(W1842),ISERROR(W1842/$I1842)),0,W1842/$I1842)</f>
        <v>0</v>
      </c>
      <c r="AA1842" s="308"/>
      <c r="AB1842" s="309" t="str" cm="1">
        <f t="array" ref="AB1842">_xlfn.IFS(AA1842="","",AA1842/I1842&gt;=2,I1842*2,AA1842/I1842&lt;2,AA1842)</f>
        <v/>
      </c>
      <c r="AC1842" s="310" t="str">
        <f t="shared" si="232"/>
        <v/>
      </c>
      <c r="AD1842" s="286"/>
      <c r="AE1842" s="305" t="str">
        <f t="shared" si="233"/>
        <v/>
      </c>
      <c r="AF1842" s="311">
        <f t="shared" si="234"/>
        <v>0</v>
      </c>
      <c r="AG1842" s="187"/>
      <c r="AH1842" s="188"/>
    </row>
    <row r="1843" spans="2:34" ht="13.8" outlineLevel="1" x14ac:dyDescent="0.25">
      <c r="B1843" s="1"/>
      <c r="C1843" s="1"/>
      <c r="D1843" s="1"/>
      <c r="E1843" s="2"/>
      <c r="F1843" s="1"/>
      <c r="G1843" s="2"/>
      <c r="H1843" s="286"/>
      <c r="I1843" s="287"/>
      <c r="J1843" s="288" t="str">
        <f t="shared" si="228"/>
        <v/>
      </c>
      <c r="K1843" s="288">
        <f t="shared" si="229"/>
        <v>0</v>
      </c>
      <c r="L1843" s="303"/>
      <c r="M1843" s="304"/>
      <c r="N1843" s="303"/>
      <c r="O1843" s="286"/>
      <c r="P1843" s="305" t="str">
        <f t="shared" si="230"/>
        <v/>
      </c>
      <c r="Q1843" s="304"/>
      <c r="R1843" s="303"/>
      <c r="S1843" s="286"/>
      <c r="T1843" s="305" t="str">
        <f t="shared" si="231"/>
        <v/>
      </c>
      <c r="U1843" s="306" t="str">
        <f t="shared" si="227"/>
        <v/>
      </c>
      <c r="V1843" s="289"/>
      <c r="W1843" s="303"/>
      <c r="X1843" s="286"/>
      <c r="Y1843" s="305" t="str">
        <f>+IF(AND(W1843&gt;0,V1843&lt;&gt;'Data Validation (ROP used only)'!$A$25),SUM(W1843:X1843),"")</f>
        <v/>
      </c>
      <c r="Z1843" s="307">
        <f>IF(OR(V1843='Data Validation (ROP used only)'!$A$25,ISBLANK(W1843),ISERROR(W1843/$I1843)),0,W1843/$I1843)</f>
        <v>0</v>
      </c>
      <c r="AA1843" s="308"/>
      <c r="AB1843" s="309" t="str" cm="1">
        <f t="array" ref="AB1843">_xlfn.IFS(AA1843="","",AA1843/I1843&gt;=2,I1843*2,AA1843/I1843&lt;2,AA1843)</f>
        <v/>
      </c>
      <c r="AC1843" s="310" t="str">
        <f t="shared" si="232"/>
        <v/>
      </c>
      <c r="AD1843" s="286"/>
      <c r="AE1843" s="305" t="str">
        <f t="shared" si="233"/>
        <v/>
      </c>
      <c r="AF1843" s="311">
        <f t="shared" si="234"/>
        <v>0</v>
      </c>
      <c r="AG1843" s="187"/>
      <c r="AH1843" s="188"/>
    </row>
    <row r="1844" spans="2:34" ht="13.8" outlineLevel="1" x14ac:dyDescent="0.25">
      <c r="B1844" s="1"/>
      <c r="C1844" s="1"/>
      <c r="D1844" s="1"/>
      <c r="E1844" s="2"/>
      <c r="F1844" s="1"/>
      <c r="G1844" s="2"/>
      <c r="H1844" s="286"/>
      <c r="I1844" s="287"/>
      <c r="J1844" s="288" t="str">
        <f t="shared" si="228"/>
        <v/>
      </c>
      <c r="K1844" s="288">
        <f t="shared" si="229"/>
        <v>0</v>
      </c>
      <c r="L1844" s="303"/>
      <c r="M1844" s="304"/>
      <c r="N1844" s="303"/>
      <c r="O1844" s="286"/>
      <c r="P1844" s="305" t="str">
        <f t="shared" si="230"/>
        <v/>
      </c>
      <c r="Q1844" s="304"/>
      <c r="R1844" s="303"/>
      <c r="S1844" s="286"/>
      <c r="T1844" s="305" t="str">
        <f t="shared" si="231"/>
        <v/>
      </c>
      <c r="U1844" s="306" t="str">
        <f t="shared" si="227"/>
        <v/>
      </c>
      <c r="V1844" s="289"/>
      <c r="W1844" s="303"/>
      <c r="X1844" s="286"/>
      <c r="Y1844" s="305" t="str">
        <f>+IF(AND(W1844&gt;0,V1844&lt;&gt;'Data Validation (ROP used only)'!$A$25),SUM(W1844:X1844),"")</f>
        <v/>
      </c>
      <c r="Z1844" s="307">
        <f>IF(OR(V1844='Data Validation (ROP used only)'!$A$25,ISBLANK(W1844),ISERROR(W1844/$I1844)),0,W1844/$I1844)</f>
        <v>0</v>
      </c>
      <c r="AA1844" s="308"/>
      <c r="AB1844" s="309" t="str" cm="1">
        <f t="array" ref="AB1844">_xlfn.IFS(AA1844="","",AA1844/I1844&gt;=2,I1844*2,AA1844/I1844&lt;2,AA1844)</f>
        <v/>
      </c>
      <c r="AC1844" s="310" t="str">
        <f t="shared" si="232"/>
        <v/>
      </c>
      <c r="AD1844" s="286"/>
      <c r="AE1844" s="305" t="str">
        <f t="shared" si="233"/>
        <v/>
      </c>
      <c r="AF1844" s="311">
        <f t="shared" si="234"/>
        <v>0</v>
      </c>
      <c r="AG1844" s="187"/>
      <c r="AH1844" s="188"/>
    </row>
    <row r="1845" spans="2:34" ht="13.8" outlineLevel="1" x14ac:dyDescent="0.25">
      <c r="B1845" s="1"/>
      <c r="C1845" s="1"/>
      <c r="D1845" s="1"/>
      <c r="E1845" s="2"/>
      <c r="F1845" s="1"/>
      <c r="G1845" s="2"/>
      <c r="H1845" s="286"/>
      <c r="I1845" s="287"/>
      <c r="J1845" s="288" t="str">
        <f t="shared" si="228"/>
        <v/>
      </c>
      <c r="K1845" s="288">
        <f t="shared" si="229"/>
        <v>0</v>
      </c>
      <c r="L1845" s="303"/>
      <c r="M1845" s="304"/>
      <c r="N1845" s="303"/>
      <c r="O1845" s="286"/>
      <c r="P1845" s="305" t="str">
        <f t="shared" si="230"/>
        <v/>
      </c>
      <c r="Q1845" s="304"/>
      <c r="R1845" s="303"/>
      <c r="S1845" s="286"/>
      <c r="T1845" s="305" t="str">
        <f t="shared" si="231"/>
        <v/>
      </c>
      <c r="U1845" s="306" t="str">
        <f t="shared" si="227"/>
        <v/>
      </c>
      <c r="V1845" s="289"/>
      <c r="W1845" s="303"/>
      <c r="X1845" s="286"/>
      <c r="Y1845" s="305" t="str">
        <f>+IF(AND(W1845&gt;0,V1845&lt;&gt;'Data Validation (ROP used only)'!$A$25),SUM(W1845:X1845),"")</f>
        <v/>
      </c>
      <c r="Z1845" s="307">
        <f>IF(OR(V1845='Data Validation (ROP used only)'!$A$25,ISBLANK(W1845),ISERROR(W1845/$I1845)),0,W1845/$I1845)</f>
        <v>0</v>
      </c>
      <c r="AA1845" s="308"/>
      <c r="AB1845" s="309" t="str" cm="1">
        <f t="array" ref="AB1845">_xlfn.IFS(AA1845="","",AA1845/I1845&gt;=2,I1845*2,AA1845/I1845&lt;2,AA1845)</f>
        <v/>
      </c>
      <c r="AC1845" s="310" t="str">
        <f t="shared" si="232"/>
        <v/>
      </c>
      <c r="AD1845" s="286"/>
      <c r="AE1845" s="305" t="str">
        <f t="shared" si="233"/>
        <v/>
      </c>
      <c r="AF1845" s="311">
        <f t="shared" si="234"/>
        <v>0</v>
      </c>
      <c r="AG1845" s="187"/>
      <c r="AH1845" s="188"/>
    </row>
    <row r="1846" spans="2:34" ht="13.8" outlineLevel="1" x14ac:dyDescent="0.25">
      <c r="B1846" s="1"/>
      <c r="C1846" s="1"/>
      <c r="D1846" s="1"/>
      <c r="E1846" s="2"/>
      <c r="F1846" s="1"/>
      <c r="G1846" s="2"/>
      <c r="H1846" s="286"/>
      <c r="I1846" s="287"/>
      <c r="J1846" s="288" t="str">
        <f t="shared" si="228"/>
        <v/>
      </c>
      <c r="K1846" s="288">
        <f t="shared" si="229"/>
        <v>0</v>
      </c>
      <c r="L1846" s="303"/>
      <c r="M1846" s="304"/>
      <c r="N1846" s="303"/>
      <c r="O1846" s="286"/>
      <c r="P1846" s="305" t="str">
        <f t="shared" si="230"/>
        <v/>
      </c>
      <c r="Q1846" s="304"/>
      <c r="R1846" s="303"/>
      <c r="S1846" s="286"/>
      <c r="T1846" s="305" t="str">
        <f t="shared" si="231"/>
        <v/>
      </c>
      <c r="U1846" s="306" t="str">
        <f t="shared" si="227"/>
        <v/>
      </c>
      <c r="V1846" s="289"/>
      <c r="W1846" s="303"/>
      <c r="X1846" s="286"/>
      <c r="Y1846" s="305" t="str">
        <f>+IF(AND(W1846&gt;0,V1846&lt;&gt;'Data Validation (ROP used only)'!$A$25),SUM(W1846:X1846),"")</f>
        <v/>
      </c>
      <c r="Z1846" s="307">
        <f>IF(OR(V1846='Data Validation (ROP used only)'!$A$25,ISBLANK(W1846),ISERROR(W1846/$I1846)),0,W1846/$I1846)</f>
        <v>0</v>
      </c>
      <c r="AA1846" s="308"/>
      <c r="AB1846" s="309" t="str" cm="1">
        <f t="array" ref="AB1846">_xlfn.IFS(AA1846="","",AA1846/I1846&gt;=2,I1846*2,AA1846/I1846&lt;2,AA1846)</f>
        <v/>
      </c>
      <c r="AC1846" s="310" t="str">
        <f t="shared" si="232"/>
        <v/>
      </c>
      <c r="AD1846" s="286"/>
      <c r="AE1846" s="305" t="str">
        <f t="shared" si="233"/>
        <v/>
      </c>
      <c r="AF1846" s="311">
        <f t="shared" si="234"/>
        <v>0</v>
      </c>
      <c r="AG1846" s="187"/>
      <c r="AH1846" s="188"/>
    </row>
    <row r="1847" spans="2:34" ht="13.8" outlineLevel="1" x14ac:dyDescent="0.25">
      <c r="B1847" s="1"/>
      <c r="C1847" s="1"/>
      <c r="D1847" s="1"/>
      <c r="E1847" s="2"/>
      <c r="F1847" s="1"/>
      <c r="G1847" s="2"/>
      <c r="H1847" s="286"/>
      <c r="I1847" s="287"/>
      <c r="J1847" s="288" t="str">
        <f t="shared" si="228"/>
        <v/>
      </c>
      <c r="K1847" s="288">
        <f t="shared" si="229"/>
        <v>0</v>
      </c>
      <c r="L1847" s="303"/>
      <c r="M1847" s="304"/>
      <c r="N1847" s="303"/>
      <c r="O1847" s="286"/>
      <c r="P1847" s="305" t="str">
        <f t="shared" si="230"/>
        <v/>
      </c>
      <c r="Q1847" s="304"/>
      <c r="R1847" s="303"/>
      <c r="S1847" s="286"/>
      <c r="T1847" s="305" t="str">
        <f t="shared" si="231"/>
        <v/>
      </c>
      <c r="U1847" s="306" t="str">
        <f t="shared" si="227"/>
        <v/>
      </c>
      <c r="V1847" s="289"/>
      <c r="W1847" s="303"/>
      <c r="X1847" s="286"/>
      <c r="Y1847" s="305" t="str">
        <f>+IF(AND(W1847&gt;0,V1847&lt;&gt;'Data Validation (ROP used only)'!$A$25),SUM(W1847:X1847),"")</f>
        <v/>
      </c>
      <c r="Z1847" s="307">
        <f>IF(OR(V1847='Data Validation (ROP used only)'!$A$25,ISBLANK(W1847),ISERROR(W1847/$I1847)),0,W1847/$I1847)</f>
        <v>0</v>
      </c>
      <c r="AA1847" s="308"/>
      <c r="AB1847" s="309" t="str" cm="1">
        <f t="array" ref="AB1847">_xlfn.IFS(AA1847="","",AA1847/I1847&gt;=2,I1847*2,AA1847/I1847&lt;2,AA1847)</f>
        <v/>
      </c>
      <c r="AC1847" s="310" t="str">
        <f t="shared" si="232"/>
        <v/>
      </c>
      <c r="AD1847" s="286"/>
      <c r="AE1847" s="305" t="str">
        <f t="shared" si="233"/>
        <v/>
      </c>
      <c r="AF1847" s="311">
        <f t="shared" si="234"/>
        <v>0</v>
      </c>
      <c r="AG1847" s="187"/>
      <c r="AH1847" s="188"/>
    </row>
    <row r="1848" spans="2:34" ht="13.8" outlineLevel="1" x14ac:dyDescent="0.25">
      <c r="B1848" s="1"/>
      <c r="C1848" s="1"/>
      <c r="D1848" s="1"/>
      <c r="E1848" s="2"/>
      <c r="F1848" s="1"/>
      <c r="G1848" s="2"/>
      <c r="H1848" s="286"/>
      <c r="I1848" s="287"/>
      <c r="J1848" s="288" t="str">
        <f t="shared" si="228"/>
        <v/>
      </c>
      <c r="K1848" s="288">
        <f t="shared" si="229"/>
        <v>0</v>
      </c>
      <c r="L1848" s="303"/>
      <c r="M1848" s="304"/>
      <c r="N1848" s="303"/>
      <c r="O1848" s="286"/>
      <c r="P1848" s="305" t="str">
        <f t="shared" si="230"/>
        <v/>
      </c>
      <c r="Q1848" s="304"/>
      <c r="R1848" s="303"/>
      <c r="S1848" s="286"/>
      <c r="T1848" s="305" t="str">
        <f t="shared" si="231"/>
        <v/>
      </c>
      <c r="U1848" s="306" t="str">
        <f t="shared" si="227"/>
        <v/>
      </c>
      <c r="V1848" s="289"/>
      <c r="W1848" s="303"/>
      <c r="X1848" s="286"/>
      <c r="Y1848" s="305" t="str">
        <f>+IF(AND(W1848&gt;0,V1848&lt;&gt;'Data Validation (ROP used only)'!$A$25),SUM(W1848:X1848),"")</f>
        <v/>
      </c>
      <c r="Z1848" s="307">
        <f>IF(OR(V1848='Data Validation (ROP used only)'!$A$25,ISBLANK(W1848),ISERROR(W1848/$I1848)),0,W1848/$I1848)</f>
        <v>0</v>
      </c>
      <c r="AA1848" s="308"/>
      <c r="AB1848" s="309" t="str" cm="1">
        <f t="array" ref="AB1848">_xlfn.IFS(AA1848="","",AA1848/I1848&gt;=2,I1848*2,AA1848/I1848&lt;2,AA1848)</f>
        <v/>
      </c>
      <c r="AC1848" s="310" t="str">
        <f t="shared" si="232"/>
        <v/>
      </c>
      <c r="AD1848" s="286"/>
      <c r="AE1848" s="305" t="str">
        <f t="shared" si="233"/>
        <v/>
      </c>
      <c r="AF1848" s="311">
        <f t="shared" si="234"/>
        <v>0</v>
      </c>
      <c r="AG1848" s="187"/>
      <c r="AH1848" s="188"/>
    </row>
    <row r="1849" spans="2:34" ht="13.8" outlineLevel="1" x14ac:dyDescent="0.25">
      <c r="B1849" s="1"/>
      <c r="C1849" s="1"/>
      <c r="D1849" s="1"/>
      <c r="E1849" s="2"/>
      <c r="F1849" s="1"/>
      <c r="G1849" s="2"/>
      <c r="H1849" s="286"/>
      <c r="I1849" s="287"/>
      <c r="J1849" s="288" t="str">
        <f t="shared" si="228"/>
        <v/>
      </c>
      <c r="K1849" s="288">
        <f t="shared" si="229"/>
        <v>0</v>
      </c>
      <c r="L1849" s="303"/>
      <c r="M1849" s="304"/>
      <c r="N1849" s="303"/>
      <c r="O1849" s="286"/>
      <c r="P1849" s="305" t="str">
        <f t="shared" si="230"/>
        <v/>
      </c>
      <c r="Q1849" s="304"/>
      <c r="R1849" s="303"/>
      <c r="S1849" s="286"/>
      <c r="T1849" s="305" t="str">
        <f t="shared" si="231"/>
        <v/>
      </c>
      <c r="U1849" s="306" t="str">
        <f t="shared" si="227"/>
        <v/>
      </c>
      <c r="V1849" s="289"/>
      <c r="W1849" s="303"/>
      <c r="X1849" s="286"/>
      <c r="Y1849" s="305" t="str">
        <f>+IF(AND(W1849&gt;0,V1849&lt;&gt;'Data Validation (ROP used only)'!$A$25),SUM(W1849:X1849),"")</f>
        <v/>
      </c>
      <c r="Z1849" s="307">
        <f>IF(OR(V1849='Data Validation (ROP used only)'!$A$25,ISBLANK(W1849),ISERROR(W1849/$I1849)),0,W1849/$I1849)</f>
        <v>0</v>
      </c>
      <c r="AA1849" s="308"/>
      <c r="AB1849" s="309" t="str" cm="1">
        <f t="array" ref="AB1849">_xlfn.IFS(AA1849="","",AA1849/I1849&gt;=2,I1849*2,AA1849/I1849&lt;2,AA1849)</f>
        <v/>
      </c>
      <c r="AC1849" s="310" t="str">
        <f t="shared" si="232"/>
        <v/>
      </c>
      <c r="AD1849" s="286"/>
      <c r="AE1849" s="305" t="str">
        <f t="shared" si="233"/>
        <v/>
      </c>
      <c r="AF1849" s="311">
        <f t="shared" si="234"/>
        <v>0</v>
      </c>
      <c r="AG1849" s="187"/>
      <c r="AH1849" s="188"/>
    </row>
    <row r="1850" spans="2:34" ht="13.8" outlineLevel="1" x14ac:dyDescent="0.25">
      <c r="B1850" s="1"/>
      <c r="C1850" s="1"/>
      <c r="D1850" s="1"/>
      <c r="E1850" s="2"/>
      <c r="F1850" s="1"/>
      <c r="G1850" s="2"/>
      <c r="H1850" s="286"/>
      <c r="I1850" s="287"/>
      <c r="J1850" s="288" t="str">
        <f t="shared" si="228"/>
        <v/>
      </c>
      <c r="K1850" s="288">
        <f t="shared" si="229"/>
        <v>0</v>
      </c>
      <c r="L1850" s="303"/>
      <c r="M1850" s="304"/>
      <c r="N1850" s="303"/>
      <c r="O1850" s="286"/>
      <c r="P1850" s="305" t="str">
        <f t="shared" si="230"/>
        <v/>
      </c>
      <c r="Q1850" s="304"/>
      <c r="R1850" s="303"/>
      <c r="S1850" s="286"/>
      <c r="T1850" s="305" t="str">
        <f t="shared" si="231"/>
        <v/>
      </c>
      <c r="U1850" s="306" t="str">
        <f t="shared" si="227"/>
        <v/>
      </c>
      <c r="V1850" s="289"/>
      <c r="W1850" s="303"/>
      <c r="X1850" s="286"/>
      <c r="Y1850" s="305" t="str">
        <f>+IF(AND(W1850&gt;0,V1850&lt;&gt;'Data Validation (ROP used only)'!$A$25),SUM(W1850:X1850),"")</f>
        <v/>
      </c>
      <c r="Z1850" s="307">
        <f>IF(OR(V1850='Data Validation (ROP used only)'!$A$25,ISBLANK(W1850),ISERROR(W1850/$I1850)),0,W1850/$I1850)</f>
        <v>0</v>
      </c>
      <c r="AA1850" s="308"/>
      <c r="AB1850" s="309" t="str" cm="1">
        <f t="array" ref="AB1850">_xlfn.IFS(AA1850="","",AA1850/I1850&gt;=2,I1850*2,AA1850/I1850&lt;2,AA1850)</f>
        <v/>
      </c>
      <c r="AC1850" s="310" t="str">
        <f t="shared" si="232"/>
        <v/>
      </c>
      <c r="AD1850" s="286"/>
      <c r="AE1850" s="305" t="str">
        <f t="shared" si="233"/>
        <v/>
      </c>
      <c r="AF1850" s="311">
        <f t="shared" si="234"/>
        <v>0</v>
      </c>
      <c r="AG1850" s="187"/>
      <c r="AH1850" s="188"/>
    </row>
    <row r="1851" spans="2:34" ht="13.8" outlineLevel="1" x14ac:dyDescent="0.25">
      <c r="B1851" s="1"/>
      <c r="C1851" s="1"/>
      <c r="D1851" s="1"/>
      <c r="E1851" s="2"/>
      <c r="F1851" s="1"/>
      <c r="G1851" s="2"/>
      <c r="H1851" s="286"/>
      <c r="I1851" s="287"/>
      <c r="J1851" s="288" t="str">
        <f t="shared" si="228"/>
        <v/>
      </c>
      <c r="K1851" s="288">
        <f t="shared" si="229"/>
        <v>0</v>
      </c>
      <c r="L1851" s="303"/>
      <c r="M1851" s="304"/>
      <c r="N1851" s="303"/>
      <c r="O1851" s="286"/>
      <c r="P1851" s="305" t="str">
        <f t="shared" si="230"/>
        <v/>
      </c>
      <c r="Q1851" s="304"/>
      <c r="R1851" s="303"/>
      <c r="S1851" s="286"/>
      <c r="T1851" s="305" t="str">
        <f t="shared" si="231"/>
        <v/>
      </c>
      <c r="U1851" s="306" t="str">
        <f t="shared" si="227"/>
        <v/>
      </c>
      <c r="V1851" s="289"/>
      <c r="W1851" s="303"/>
      <c r="X1851" s="286"/>
      <c r="Y1851" s="305" t="str">
        <f>+IF(AND(W1851&gt;0,V1851&lt;&gt;'Data Validation (ROP used only)'!$A$25),SUM(W1851:X1851),"")</f>
        <v/>
      </c>
      <c r="Z1851" s="307">
        <f>IF(OR(V1851='Data Validation (ROP used only)'!$A$25,ISBLANK(W1851),ISERROR(W1851/$I1851)),0,W1851/$I1851)</f>
        <v>0</v>
      </c>
      <c r="AA1851" s="308"/>
      <c r="AB1851" s="309" t="str" cm="1">
        <f t="array" ref="AB1851">_xlfn.IFS(AA1851="","",AA1851/I1851&gt;=2,I1851*2,AA1851/I1851&lt;2,AA1851)</f>
        <v/>
      </c>
      <c r="AC1851" s="310" t="str">
        <f t="shared" si="232"/>
        <v/>
      </c>
      <c r="AD1851" s="286"/>
      <c r="AE1851" s="305" t="str">
        <f t="shared" si="233"/>
        <v/>
      </c>
      <c r="AF1851" s="311">
        <f t="shared" si="234"/>
        <v>0</v>
      </c>
      <c r="AG1851" s="187"/>
      <c r="AH1851" s="188"/>
    </row>
    <row r="1852" spans="2:34" ht="13.8" outlineLevel="1" x14ac:dyDescent="0.25">
      <c r="B1852" s="1"/>
      <c r="C1852" s="1"/>
      <c r="D1852" s="1"/>
      <c r="E1852" s="2"/>
      <c r="F1852" s="1"/>
      <c r="G1852" s="2"/>
      <c r="H1852" s="286"/>
      <c r="I1852" s="287"/>
      <c r="J1852" s="288" t="str">
        <f t="shared" si="228"/>
        <v/>
      </c>
      <c r="K1852" s="288">
        <f t="shared" si="229"/>
        <v>0</v>
      </c>
      <c r="L1852" s="303"/>
      <c r="M1852" s="304"/>
      <c r="N1852" s="303"/>
      <c r="O1852" s="286"/>
      <c r="P1852" s="305" t="str">
        <f t="shared" si="230"/>
        <v/>
      </c>
      <c r="Q1852" s="304"/>
      <c r="R1852" s="303"/>
      <c r="S1852" s="286"/>
      <c r="T1852" s="305" t="str">
        <f t="shared" si="231"/>
        <v/>
      </c>
      <c r="U1852" s="306" t="str">
        <f t="shared" si="227"/>
        <v/>
      </c>
      <c r="V1852" s="289"/>
      <c r="W1852" s="303"/>
      <c r="X1852" s="286"/>
      <c r="Y1852" s="305" t="str">
        <f>+IF(AND(W1852&gt;0,V1852&lt;&gt;'Data Validation (ROP used only)'!$A$25),SUM(W1852:X1852),"")</f>
        <v/>
      </c>
      <c r="Z1852" s="307">
        <f>IF(OR(V1852='Data Validation (ROP used only)'!$A$25,ISBLANK(W1852),ISERROR(W1852/$I1852)),0,W1852/$I1852)</f>
        <v>0</v>
      </c>
      <c r="AA1852" s="308"/>
      <c r="AB1852" s="309" t="str" cm="1">
        <f t="array" ref="AB1852">_xlfn.IFS(AA1852="","",AA1852/I1852&gt;=2,I1852*2,AA1852/I1852&lt;2,AA1852)</f>
        <v/>
      </c>
      <c r="AC1852" s="310" t="str">
        <f t="shared" si="232"/>
        <v/>
      </c>
      <c r="AD1852" s="286"/>
      <c r="AE1852" s="305" t="str">
        <f t="shared" si="233"/>
        <v/>
      </c>
      <c r="AF1852" s="311">
        <f t="shared" si="234"/>
        <v>0</v>
      </c>
      <c r="AG1852" s="187"/>
      <c r="AH1852" s="188"/>
    </row>
    <row r="1853" spans="2:34" ht="13.8" outlineLevel="1" x14ac:dyDescent="0.25">
      <c r="B1853" s="1"/>
      <c r="C1853" s="1"/>
      <c r="D1853" s="1"/>
      <c r="E1853" s="2"/>
      <c r="F1853" s="1"/>
      <c r="G1853" s="2"/>
      <c r="H1853" s="286"/>
      <c r="I1853" s="287"/>
      <c r="J1853" s="288" t="str">
        <f t="shared" si="228"/>
        <v/>
      </c>
      <c r="K1853" s="288">
        <f t="shared" si="229"/>
        <v>0</v>
      </c>
      <c r="L1853" s="303"/>
      <c r="M1853" s="304"/>
      <c r="N1853" s="303"/>
      <c r="O1853" s="286"/>
      <c r="P1853" s="305" t="str">
        <f t="shared" si="230"/>
        <v/>
      </c>
      <c r="Q1853" s="304"/>
      <c r="R1853" s="303"/>
      <c r="S1853" s="286"/>
      <c r="T1853" s="305" t="str">
        <f t="shared" si="231"/>
        <v/>
      </c>
      <c r="U1853" s="306" t="str">
        <f t="shared" si="227"/>
        <v/>
      </c>
      <c r="V1853" s="289"/>
      <c r="W1853" s="303"/>
      <c r="X1853" s="286"/>
      <c r="Y1853" s="305" t="str">
        <f>+IF(AND(W1853&gt;0,V1853&lt;&gt;'Data Validation (ROP used only)'!$A$25),SUM(W1853:X1853),"")</f>
        <v/>
      </c>
      <c r="Z1853" s="307">
        <f>IF(OR(V1853='Data Validation (ROP used only)'!$A$25,ISBLANK(W1853),ISERROR(W1853/$I1853)),0,W1853/$I1853)</f>
        <v>0</v>
      </c>
      <c r="AA1853" s="308"/>
      <c r="AB1853" s="309" t="str" cm="1">
        <f t="array" ref="AB1853">_xlfn.IFS(AA1853="","",AA1853/I1853&gt;=2,I1853*2,AA1853/I1853&lt;2,AA1853)</f>
        <v/>
      </c>
      <c r="AC1853" s="310" t="str">
        <f t="shared" si="232"/>
        <v/>
      </c>
      <c r="AD1853" s="286"/>
      <c r="AE1853" s="305" t="str">
        <f t="shared" si="233"/>
        <v/>
      </c>
      <c r="AF1853" s="311">
        <f t="shared" si="234"/>
        <v>0</v>
      </c>
      <c r="AG1853" s="187"/>
      <c r="AH1853" s="188"/>
    </row>
    <row r="1854" spans="2:34" ht="13.8" outlineLevel="1" x14ac:dyDescent="0.25">
      <c r="B1854" s="1"/>
      <c r="C1854" s="1"/>
      <c r="D1854" s="1"/>
      <c r="E1854" s="2"/>
      <c r="F1854" s="1"/>
      <c r="G1854" s="2"/>
      <c r="H1854" s="286"/>
      <c r="I1854" s="287"/>
      <c r="J1854" s="288" t="str">
        <f t="shared" si="228"/>
        <v/>
      </c>
      <c r="K1854" s="288">
        <f t="shared" si="229"/>
        <v>0</v>
      </c>
      <c r="L1854" s="303"/>
      <c r="M1854" s="304"/>
      <c r="N1854" s="303"/>
      <c r="O1854" s="286"/>
      <c r="P1854" s="305" t="str">
        <f t="shared" si="230"/>
        <v/>
      </c>
      <c r="Q1854" s="304"/>
      <c r="R1854" s="303"/>
      <c r="S1854" s="286"/>
      <c r="T1854" s="305" t="str">
        <f t="shared" si="231"/>
        <v/>
      </c>
      <c r="U1854" s="306" t="str">
        <f t="shared" si="227"/>
        <v/>
      </c>
      <c r="V1854" s="289"/>
      <c r="W1854" s="303"/>
      <c r="X1854" s="286"/>
      <c r="Y1854" s="305" t="str">
        <f>+IF(AND(W1854&gt;0,V1854&lt;&gt;'Data Validation (ROP used only)'!$A$25),SUM(W1854:X1854),"")</f>
        <v/>
      </c>
      <c r="Z1854" s="307">
        <f>IF(OR(V1854='Data Validation (ROP used only)'!$A$25,ISBLANK(W1854),ISERROR(W1854/$I1854)),0,W1854/$I1854)</f>
        <v>0</v>
      </c>
      <c r="AA1854" s="308"/>
      <c r="AB1854" s="309" t="str" cm="1">
        <f t="array" ref="AB1854">_xlfn.IFS(AA1854="","",AA1854/I1854&gt;=2,I1854*2,AA1854/I1854&lt;2,AA1854)</f>
        <v/>
      </c>
      <c r="AC1854" s="310" t="str">
        <f t="shared" si="232"/>
        <v/>
      </c>
      <c r="AD1854" s="286"/>
      <c r="AE1854" s="305" t="str">
        <f t="shared" si="233"/>
        <v/>
      </c>
      <c r="AF1854" s="311">
        <f t="shared" si="234"/>
        <v>0</v>
      </c>
      <c r="AG1854" s="187"/>
      <c r="AH1854" s="188"/>
    </row>
    <row r="1855" spans="2:34" ht="13.8" outlineLevel="1" x14ac:dyDescent="0.25">
      <c r="B1855" s="1"/>
      <c r="C1855" s="1"/>
      <c r="D1855" s="1"/>
      <c r="E1855" s="2"/>
      <c r="F1855" s="1"/>
      <c r="G1855" s="2"/>
      <c r="H1855" s="286"/>
      <c r="I1855" s="287"/>
      <c r="J1855" s="288" t="str">
        <f t="shared" si="228"/>
        <v/>
      </c>
      <c r="K1855" s="288">
        <f t="shared" si="229"/>
        <v>0</v>
      </c>
      <c r="L1855" s="303"/>
      <c r="M1855" s="304"/>
      <c r="N1855" s="303"/>
      <c r="O1855" s="286"/>
      <c r="P1855" s="305" t="str">
        <f t="shared" si="230"/>
        <v/>
      </c>
      <c r="Q1855" s="304"/>
      <c r="R1855" s="303"/>
      <c r="S1855" s="286"/>
      <c r="T1855" s="305" t="str">
        <f t="shared" si="231"/>
        <v/>
      </c>
      <c r="U1855" s="306" t="str">
        <f t="shared" si="227"/>
        <v/>
      </c>
      <c r="V1855" s="289"/>
      <c r="W1855" s="303"/>
      <c r="X1855" s="286"/>
      <c r="Y1855" s="305" t="str">
        <f>+IF(AND(W1855&gt;0,V1855&lt;&gt;'Data Validation (ROP used only)'!$A$25),SUM(W1855:X1855),"")</f>
        <v/>
      </c>
      <c r="Z1855" s="307">
        <f>IF(OR(V1855='Data Validation (ROP used only)'!$A$25,ISBLANK(W1855),ISERROR(W1855/$I1855)),0,W1855/$I1855)</f>
        <v>0</v>
      </c>
      <c r="AA1855" s="308"/>
      <c r="AB1855" s="309" t="str" cm="1">
        <f t="array" ref="AB1855">_xlfn.IFS(AA1855="","",AA1855/I1855&gt;=2,I1855*2,AA1855/I1855&lt;2,AA1855)</f>
        <v/>
      </c>
      <c r="AC1855" s="310" t="str">
        <f t="shared" si="232"/>
        <v/>
      </c>
      <c r="AD1855" s="286"/>
      <c r="AE1855" s="305" t="str">
        <f t="shared" si="233"/>
        <v/>
      </c>
      <c r="AF1855" s="311">
        <f t="shared" si="234"/>
        <v>0</v>
      </c>
      <c r="AG1855" s="187"/>
      <c r="AH1855" s="188"/>
    </row>
    <row r="1856" spans="2:34" ht="13.8" outlineLevel="1" x14ac:dyDescent="0.25">
      <c r="B1856" s="1"/>
      <c r="C1856" s="1"/>
      <c r="D1856" s="1"/>
      <c r="E1856" s="2"/>
      <c r="F1856" s="1"/>
      <c r="G1856" s="2"/>
      <c r="H1856" s="286"/>
      <c r="I1856" s="287"/>
      <c r="J1856" s="288" t="str">
        <f t="shared" si="228"/>
        <v/>
      </c>
      <c r="K1856" s="288">
        <f t="shared" si="229"/>
        <v>0</v>
      </c>
      <c r="L1856" s="303"/>
      <c r="M1856" s="304"/>
      <c r="N1856" s="303"/>
      <c r="O1856" s="286"/>
      <c r="P1856" s="305" t="str">
        <f t="shared" si="230"/>
        <v/>
      </c>
      <c r="Q1856" s="304"/>
      <c r="R1856" s="303"/>
      <c r="S1856" s="286"/>
      <c r="T1856" s="305" t="str">
        <f t="shared" si="231"/>
        <v/>
      </c>
      <c r="U1856" s="306" t="str">
        <f t="shared" si="227"/>
        <v/>
      </c>
      <c r="V1856" s="289"/>
      <c r="W1856" s="303"/>
      <c r="X1856" s="286"/>
      <c r="Y1856" s="305" t="str">
        <f>+IF(AND(W1856&gt;0,V1856&lt;&gt;'Data Validation (ROP used only)'!$A$25),SUM(W1856:X1856),"")</f>
        <v/>
      </c>
      <c r="Z1856" s="307">
        <f>IF(OR(V1856='Data Validation (ROP used only)'!$A$25,ISBLANK(W1856),ISERROR(W1856/$I1856)),0,W1856/$I1856)</f>
        <v>0</v>
      </c>
      <c r="AA1856" s="308"/>
      <c r="AB1856" s="309" t="str" cm="1">
        <f t="array" ref="AB1856">_xlfn.IFS(AA1856="","",AA1856/I1856&gt;=2,I1856*2,AA1856/I1856&lt;2,AA1856)</f>
        <v/>
      </c>
      <c r="AC1856" s="310" t="str">
        <f t="shared" si="232"/>
        <v/>
      </c>
      <c r="AD1856" s="286"/>
      <c r="AE1856" s="305" t="str">
        <f t="shared" si="233"/>
        <v/>
      </c>
      <c r="AF1856" s="311">
        <f t="shared" si="234"/>
        <v>0</v>
      </c>
      <c r="AG1856" s="187"/>
      <c r="AH1856" s="188"/>
    </row>
    <row r="1857" spans="2:34" ht="13.8" outlineLevel="1" x14ac:dyDescent="0.25">
      <c r="B1857" s="1"/>
      <c r="C1857" s="1"/>
      <c r="D1857" s="1"/>
      <c r="E1857" s="2"/>
      <c r="F1857" s="1"/>
      <c r="G1857" s="2"/>
      <c r="H1857" s="286"/>
      <c r="I1857" s="287"/>
      <c r="J1857" s="288" t="str">
        <f t="shared" si="228"/>
        <v/>
      </c>
      <c r="K1857" s="288">
        <f t="shared" si="229"/>
        <v>0</v>
      </c>
      <c r="L1857" s="303"/>
      <c r="M1857" s="304"/>
      <c r="N1857" s="303"/>
      <c r="O1857" s="286"/>
      <c r="P1857" s="305" t="str">
        <f t="shared" si="230"/>
        <v/>
      </c>
      <c r="Q1857" s="304"/>
      <c r="R1857" s="303"/>
      <c r="S1857" s="286"/>
      <c r="T1857" s="305" t="str">
        <f t="shared" si="231"/>
        <v/>
      </c>
      <c r="U1857" s="306" t="str">
        <f t="shared" si="227"/>
        <v/>
      </c>
      <c r="V1857" s="289"/>
      <c r="W1857" s="303"/>
      <c r="X1857" s="286"/>
      <c r="Y1857" s="305" t="str">
        <f>+IF(AND(W1857&gt;0,V1857&lt;&gt;'Data Validation (ROP used only)'!$A$25),SUM(W1857:X1857),"")</f>
        <v/>
      </c>
      <c r="Z1857" s="307">
        <f>IF(OR(V1857='Data Validation (ROP used only)'!$A$25,ISBLANK(W1857),ISERROR(W1857/$I1857)),0,W1857/$I1857)</f>
        <v>0</v>
      </c>
      <c r="AA1857" s="308"/>
      <c r="AB1857" s="309" t="str" cm="1">
        <f t="array" ref="AB1857">_xlfn.IFS(AA1857="","",AA1857/I1857&gt;=2,I1857*2,AA1857/I1857&lt;2,AA1857)</f>
        <v/>
      </c>
      <c r="AC1857" s="310" t="str">
        <f t="shared" si="232"/>
        <v/>
      </c>
      <c r="AD1857" s="286"/>
      <c r="AE1857" s="305" t="str">
        <f t="shared" si="233"/>
        <v/>
      </c>
      <c r="AF1857" s="311">
        <f t="shared" si="234"/>
        <v>0</v>
      </c>
      <c r="AG1857" s="187"/>
      <c r="AH1857" s="188"/>
    </row>
    <row r="1858" spans="2:34" ht="13.8" outlineLevel="1" x14ac:dyDescent="0.25">
      <c r="B1858" s="1"/>
      <c r="C1858" s="1"/>
      <c r="D1858" s="1"/>
      <c r="E1858" s="2"/>
      <c r="F1858" s="1"/>
      <c r="G1858" s="2"/>
      <c r="H1858" s="286"/>
      <c r="I1858" s="287"/>
      <c r="J1858" s="288" t="str">
        <f t="shared" si="228"/>
        <v/>
      </c>
      <c r="K1858" s="288">
        <f t="shared" si="229"/>
        <v>0</v>
      </c>
      <c r="L1858" s="303"/>
      <c r="M1858" s="304"/>
      <c r="N1858" s="303"/>
      <c r="O1858" s="286"/>
      <c r="P1858" s="305" t="str">
        <f t="shared" si="230"/>
        <v/>
      </c>
      <c r="Q1858" s="304"/>
      <c r="R1858" s="303"/>
      <c r="S1858" s="286"/>
      <c r="T1858" s="305" t="str">
        <f t="shared" si="231"/>
        <v/>
      </c>
      <c r="U1858" s="306" t="str">
        <f t="shared" si="227"/>
        <v/>
      </c>
      <c r="V1858" s="289"/>
      <c r="W1858" s="303"/>
      <c r="X1858" s="286"/>
      <c r="Y1858" s="305" t="str">
        <f>+IF(AND(W1858&gt;0,V1858&lt;&gt;'Data Validation (ROP used only)'!$A$25),SUM(W1858:X1858),"")</f>
        <v/>
      </c>
      <c r="Z1858" s="307">
        <f>IF(OR(V1858='Data Validation (ROP used only)'!$A$25,ISBLANK(W1858),ISERROR(W1858/$I1858)),0,W1858/$I1858)</f>
        <v>0</v>
      </c>
      <c r="AA1858" s="308"/>
      <c r="AB1858" s="309" t="str" cm="1">
        <f t="array" ref="AB1858">_xlfn.IFS(AA1858="","",AA1858/I1858&gt;=2,I1858*2,AA1858/I1858&lt;2,AA1858)</f>
        <v/>
      </c>
      <c r="AC1858" s="310" t="str">
        <f t="shared" si="232"/>
        <v/>
      </c>
      <c r="AD1858" s="286"/>
      <c r="AE1858" s="305" t="str">
        <f t="shared" si="233"/>
        <v/>
      </c>
      <c r="AF1858" s="311">
        <f t="shared" si="234"/>
        <v>0</v>
      </c>
      <c r="AG1858" s="187"/>
      <c r="AH1858" s="188"/>
    </row>
    <row r="1859" spans="2:34" ht="13.8" outlineLevel="1" x14ac:dyDescent="0.25">
      <c r="B1859" s="1"/>
      <c r="C1859" s="1"/>
      <c r="D1859" s="1"/>
      <c r="E1859" s="2"/>
      <c r="F1859" s="1"/>
      <c r="G1859" s="2"/>
      <c r="H1859" s="286"/>
      <c r="I1859" s="287"/>
      <c r="J1859" s="288" t="str">
        <f t="shared" si="228"/>
        <v/>
      </c>
      <c r="K1859" s="288">
        <f t="shared" si="229"/>
        <v>0</v>
      </c>
      <c r="L1859" s="303"/>
      <c r="M1859" s="304"/>
      <c r="N1859" s="303"/>
      <c r="O1859" s="286"/>
      <c r="P1859" s="305" t="str">
        <f t="shared" si="230"/>
        <v/>
      </c>
      <c r="Q1859" s="304"/>
      <c r="R1859" s="303"/>
      <c r="S1859" s="286"/>
      <c r="T1859" s="305" t="str">
        <f t="shared" si="231"/>
        <v/>
      </c>
      <c r="U1859" s="306" t="str">
        <f t="shared" si="227"/>
        <v/>
      </c>
      <c r="V1859" s="289"/>
      <c r="W1859" s="303"/>
      <c r="X1859" s="286"/>
      <c r="Y1859" s="305" t="str">
        <f>+IF(AND(W1859&gt;0,V1859&lt;&gt;'Data Validation (ROP used only)'!$A$25),SUM(W1859:X1859),"")</f>
        <v/>
      </c>
      <c r="Z1859" s="307">
        <f>IF(OR(V1859='Data Validation (ROP used only)'!$A$25,ISBLANK(W1859),ISERROR(W1859/$I1859)),0,W1859/$I1859)</f>
        <v>0</v>
      </c>
      <c r="AA1859" s="308"/>
      <c r="AB1859" s="309" t="str" cm="1">
        <f t="array" ref="AB1859">_xlfn.IFS(AA1859="","",AA1859/I1859&gt;=2,I1859*2,AA1859/I1859&lt;2,AA1859)</f>
        <v/>
      </c>
      <c r="AC1859" s="310" t="str">
        <f t="shared" si="232"/>
        <v/>
      </c>
      <c r="AD1859" s="286"/>
      <c r="AE1859" s="305" t="str">
        <f t="shared" si="233"/>
        <v/>
      </c>
      <c r="AF1859" s="311">
        <f t="shared" si="234"/>
        <v>0</v>
      </c>
      <c r="AG1859" s="187"/>
      <c r="AH1859" s="188"/>
    </row>
    <row r="1860" spans="2:34" ht="13.8" outlineLevel="1" x14ac:dyDescent="0.25">
      <c r="B1860" s="1"/>
      <c r="C1860" s="1"/>
      <c r="D1860" s="1"/>
      <c r="E1860" s="2"/>
      <c r="F1860" s="1"/>
      <c r="G1860" s="2"/>
      <c r="H1860" s="286"/>
      <c r="I1860" s="287"/>
      <c r="J1860" s="288" t="str">
        <f t="shared" si="228"/>
        <v/>
      </c>
      <c r="K1860" s="288">
        <f t="shared" si="229"/>
        <v>0</v>
      </c>
      <c r="L1860" s="303"/>
      <c r="M1860" s="304"/>
      <c r="N1860" s="303"/>
      <c r="O1860" s="286"/>
      <c r="P1860" s="305" t="str">
        <f t="shared" si="230"/>
        <v/>
      </c>
      <c r="Q1860" s="304"/>
      <c r="R1860" s="303"/>
      <c r="S1860" s="286"/>
      <c r="T1860" s="305" t="str">
        <f t="shared" si="231"/>
        <v/>
      </c>
      <c r="U1860" s="306" t="str">
        <f t="shared" si="227"/>
        <v/>
      </c>
      <c r="V1860" s="289"/>
      <c r="W1860" s="303"/>
      <c r="X1860" s="286"/>
      <c r="Y1860" s="305" t="str">
        <f>+IF(AND(W1860&gt;0,V1860&lt;&gt;'Data Validation (ROP used only)'!$A$25),SUM(W1860:X1860),"")</f>
        <v/>
      </c>
      <c r="Z1860" s="307">
        <f>IF(OR(V1860='Data Validation (ROP used only)'!$A$25,ISBLANK(W1860),ISERROR(W1860/$I1860)),0,W1860/$I1860)</f>
        <v>0</v>
      </c>
      <c r="AA1860" s="308"/>
      <c r="AB1860" s="309" t="str" cm="1">
        <f t="array" ref="AB1860">_xlfn.IFS(AA1860="","",AA1860/I1860&gt;=2,I1860*2,AA1860/I1860&lt;2,AA1860)</f>
        <v/>
      </c>
      <c r="AC1860" s="310" t="str">
        <f t="shared" si="232"/>
        <v/>
      </c>
      <c r="AD1860" s="286"/>
      <c r="AE1860" s="305" t="str">
        <f t="shared" si="233"/>
        <v/>
      </c>
      <c r="AF1860" s="311">
        <f t="shared" si="234"/>
        <v>0</v>
      </c>
      <c r="AG1860" s="187"/>
      <c r="AH1860" s="188"/>
    </row>
    <row r="1861" spans="2:34" ht="13.8" outlineLevel="1" x14ac:dyDescent="0.25">
      <c r="B1861" s="1"/>
      <c r="C1861" s="1"/>
      <c r="D1861" s="1"/>
      <c r="E1861" s="2"/>
      <c r="F1861" s="1"/>
      <c r="G1861" s="2"/>
      <c r="H1861" s="286"/>
      <c r="I1861" s="287"/>
      <c r="J1861" s="288" t="str">
        <f t="shared" si="228"/>
        <v/>
      </c>
      <c r="K1861" s="288">
        <f t="shared" si="229"/>
        <v>0</v>
      </c>
      <c r="L1861" s="303"/>
      <c r="M1861" s="304"/>
      <c r="N1861" s="303"/>
      <c r="O1861" s="286"/>
      <c r="P1861" s="305" t="str">
        <f t="shared" si="230"/>
        <v/>
      </c>
      <c r="Q1861" s="304"/>
      <c r="R1861" s="303"/>
      <c r="S1861" s="286"/>
      <c r="T1861" s="305" t="str">
        <f t="shared" si="231"/>
        <v/>
      </c>
      <c r="U1861" s="306" t="str">
        <f t="shared" si="227"/>
        <v/>
      </c>
      <c r="V1861" s="289"/>
      <c r="W1861" s="303"/>
      <c r="X1861" s="286"/>
      <c r="Y1861" s="305" t="str">
        <f>+IF(AND(W1861&gt;0,V1861&lt;&gt;'Data Validation (ROP used only)'!$A$25),SUM(W1861:X1861),"")</f>
        <v/>
      </c>
      <c r="Z1861" s="307">
        <f>IF(OR(V1861='Data Validation (ROP used only)'!$A$25,ISBLANK(W1861),ISERROR(W1861/$I1861)),0,W1861/$I1861)</f>
        <v>0</v>
      </c>
      <c r="AA1861" s="308"/>
      <c r="AB1861" s="309" t="str" cm="1">
        <f t="array" ref="AB1861">_xlfn.IFS(AA1861="","",AA1861/I1861&gt;=2,I1861*2,AA1861/I1861&lt;2,AA1861)</f>
        <v/>
      </c>
      <c r="AC1861" s="310" t="str">
        <f t="shared" si="232"/>
        <v/>
      </c>
      <c r="AD1861" s="286"/>
      <c r="AE1861" s="305" t="str">
        <f t="shared" si="233"/>
        <v/>
      </c>
      <c r="AF1861" s="311">
        <f t="shared" si="234"/>
        <v>0</v>
      </c>
      <c r="AG1861" s="187"/>
      <c r="AH1861" s="188"/>
    </row>
    <row r="1862" spans="2:34" ht="13.8" outlineLevel="1" x14ac:dyDescent="0.25">
      <c r="B1862" s="1"/>
      <c r="C1862" s="1"/>
      <c r="D1862" s="1"/>
      <c r="E1862" s="2"/>
      <c r="F1862" s="1"/>
      <c r="G1862" s="2"/>
      <c r="H1862" s="286"/>
      <c r="I1862" s="287"/>
      <c r="J1862" s="288" t="str">
        <f t="shared" si="228"/>
        <v/>
      </c>
      <c r="K1862" s="288">
        <f t="shared" si="229"/>
        <v>0</v>
      </c>
      <c r="L1862" s="303"/>
      <c r="M1862" s="304"/>
      <c r="N1862" s="303"/>
      <c r="O1862" s="286"/>
      <c r="P1862" s="305" t="str">
        <f t="shared" si="230"/>
        <v/>
      </c>
      <c r="Q1862" s="304"/>
      <c r="R1862" s="303"/>
      <c r="S1862" s="286"/>
      <c r="T1862" s="305" t="str">
        <f t="shared" si="231"/>
        <v/>
      </c>
      <c r="U1862" s="306" t="str">
        <f t="shared" si="227"/>
        <v/>
      </c>
      <c r="V1862" s="289"/>
      <c r="W1862" s="303"/>
      <c r="X1862" s="286"/>
      <c r="Y1862" s="305" t="str">
        <f>+IF(AND(W1862&gt;0,V1862&lt;&gt;'Data Validation (ROP used only)'!$A$25),SUM(W1862:X1862),"")</f>
        <v/>
      </c>
      <c r="Z1862" s="307">
        <f>IF(OR(V1862='Data Validation (ROP used only)'!$A$25,ISBLANK(W1862),ISERROR(W1862/$I1862)),0,W1862/$I1862)</f>
        <v>0</v>
      </c>
      <c r="AA1862" s="308"/>
      <c r="AB1862" s="309" t="str" cm="1">
        <f t="array" ref="AB1862">_xlfn.IFS(AA1862="","",AA1862/I1862&gt;=2,I1862*2,AA1862/I1862&lt;2,AA1862)</f>
        <v/>
      </c>
      <c r="AC1862" s="310" t="str">
        <f t="shared" si="232"/>
        <v/>
      </c>
      <c r="AD1862" s="286"/>
      <c r="AE1862" s="305" t="str">
        <f t="shared" si="233"/>
        <v/>
      </c>
      <c r="AF1862" s="311">
        <f t="shared" si="234"/>
        <v>0</v>
      </c>
      <c r="AG1862" s="187"/>
      <c r="AH1862" s="188"/>
    </row>
    <row r="1863" spans="2:34" ht="13.8" outlineLevel="1" x14ac:dyDescent="0.25">
      <c r="B1863" s="1"/>
      <c r="C1863" s="1"/>
      <c r="D1863" s="1"/>
      <c r="E1863" s="2"/>
      <c r="F1863" s="1"/>
      <c r="G1863" s="2"/>
      <c r="H1863" s="286"/>
      <c r="I1863" s="287"/>
      <c r="J1863" s="288" t="str">
        <f t="shared" si="228"/>
        <v/>
      </c>
      <c r="K1863" s="288">
        <f t="shared" si="229"/>
        <v>0</v>
      </c>
      <c r="L1863" s="303"/>
      <c r="M1863" s="304"/>
      <c r="N1863" s="303"/>
      <c r="O1863" s="286"/>
      <c r="P1863" s="305" t="str">
        <f t="shared" si="230"/>
        <v/>
      </c>
      <c r="Q1863" s="304"/>
      <c r="R1863" s="303"/>
      <c r="S1863" s="286"/>
      <c r="T1863" s="305" t="str">
        <f t="shared" si="231"/>
        <v/>
      </c>
      <c r="U1863" s="306" t="str">
        <f t="shared" si="227"/>
        <v/>
      </c>
      <c r="V1863" s="289"/>
      <c r="W1863" s="303"/>
      <c r="X1863" s="286"/>
      <c r="Y1863" s="305" t="str">
        <f>+IF(AND(W1863&gt;0,V1863&lt;&gt;'Data Validation (ROP used only)'!$A$25),SUM(W1863:X1863),"")</f>
        <v/>
      </c>
      <c r="Z1863" s="307">
        <f>IF(OR(V1863='Data Validation (ROP used only)'!$A$25,ISBLANK(W1863),ISERROR(W1863/$I1863)),0,W1863/$I1863)</f>
        <v>0</v>
      </c>
      <c r="AA1863" s="308"/>
      <c r="AB1863" s="309" t="str" cm="1">
        <f t="array" ref="AB1863">_xlfn.IFS(AA1863="","",AA1863/I1863&gt;=2,I1863*2,AA1863/I1863&lt;2,AA1863)</f>
        <v/>
      </c>
      <c r="AC1863" s="310" t="str">
        <f t="shared" si="232"/>
        <v/>
      </c>
      <c r="AD1863" s="286"/>
      <c r="AE1863" s="305" t="str">
        <f t="shared" si="233"/>
        <v/>
      </c>
      <c r="AF1863" s="311">
        <f t="shared" si="234"/>
        <v>0</v>
      </c>
      <c r="AG1863" s="187"/>
      <c r="AH1863" s="188"/>
    </row>
    <row r="1864" spans="2:34" ht="13.8" outlineLevel="1" x14ac:dyDescent="0.25">
      <c r="B1864" s="1"/>
      <c r="C1864" s="1"/>
      <c r="D1864" s="1"/>
      <c r="E1864" s="2"/>
      <c r="F1864" s="1"/>
      <c r="G1864" s="2"/>
      <c r="H1864" s="286"/>
      <c r="I1864" s="287"/>
      <c r="J1864" s="288" t="str">
        <f t="shared" si="228"/>
        <v/>
      </c>
      <c r="K1864" s="288">
        <f t="shared" si="229"/>
        <v>0</v>
      </c>
      <c r="L1864" s="303"/>
      <c r="M1864" s="304"/>
      <c r="N1864" s="303"/>
      <c r="O1864" s="286"/>
      <c r="P1864" s="305" t="str">
        <f t="shared" si="230"/>
        <v/>
      </c>
      <c r="Q1864" s="304"/>
      <c r="R1864" s="303"/>
      <c r="S1864" s="286"/>
      <c r="T1864" s="305" t="str">
        <f t="shared" si="231"/>
        <v/>
      </c>
      <c r="U1864" s="306" t="str">
        <f t="shared" si="227"/>
        <v/>
      </c>
      <c r="V1864" s="289"/>
      <c r="W1864" s="303"/>
      <c r="X1864" s="286"/>
      <c r="Y1864" s="305" t="str">
        <f>+IF(AND(W1864&gt;0,V1864&lt;&gt;'Data Validation (ROP used only)'!$A$25),SUM(W1864:X1864),"")</f>
        <v/>
      </c>
      <c r="Z1864" s="307">
        <f>IF(OR(V1864='Data Validation (ROP used only)'!$A$25,ISBLANK(W1864),ISERROR(W1864/$I1864)),0,W1864/$I1864)</f>
        <v>0</v>
      </c>
      <c r="AA1864" s="308"/>
      <c r="AB1864" s="309" t="str" cm="1">
        <f t="array" ref="AB1864">_xlfn.IFS(AA1864="","",AA1864/I1864&gt;=2,I1864*2,AA1864/I1864&lt;2,AA1864)</f>
        <v/>
      </c>
      <c r="AC1864" s="310" t="str">
        <f t="shared" si="232"/>
        <v/>
      </c>
      <c r="AD1864" s="286"/>
      <c r="AE1864" s="305" t="str">
        <f t="shared" si="233"/>
        <v/>
      </c>
      <c r="AF1864" s="311">
        <f t="shared" si="234"/>
        <v>0</v>
      </c>
      <c r="AG1864" s="187"/>
      <c r="AH1864" s="188"/>
    </row>
    <row r="1865" spans="2:34" ht="13.8" outlineLevel="1" x14ac:dyDescent="0.25">
      <c r="B1865" s="1"/>
      <c r="C1865" s="1"/>
      <c r="D1865" s="1"/>
      <c r="E1865" s="2"/>
      <c r="F1865" s="1"/>
      <c r="G1865" s="2"/>
      <c r="H1865" s="286"/>
      <c r="I1865" s="287"/>
      <c r="J1865" s="288" t="str">
        <f t="shared" si="228"/>
        <v/>
      </c>
      <c r="K1865" s="288">
        <f t="shared" si="229"/>
        <v>0</v>
      </c>
      <c r="L1865" s="303"/>
      <c r="M1865" s="304"/>
      <c r="N1865" s="303"/>
      <c r="O1865" s="286"/>
      <c r="P1865" s="305" t="str">
        <f t="shared" si="230"/>
        <v/>
      </c>
      <c r="Q1865" s="304"/>
      <c r="R1865" s="303"/>
      <c r="S1865" s="286"/>
      <c r="T1865" s="305" t="str">
        <f t="shared" si="231"/>
        <v/>
      </c>
      <c r="U1865" s="306" t="str">
        <f t="shared" si="227"/>
        <v/>
      </c>
      <c r="V1865" s="289"/>
      <c r="W1865" s="303"/>
      <c r="X1865" s="286"/>
      <c r="Y1865" s="305" t="str">
        <f>+IF(AND(W1865&gt;0,V1865&lt;&gt;'Data Validation (ROP used only)'!$A$25),SUM(W1865:X1865),"")</f>
        <v/>
      </c>
      <c r="Z1865" s="307">
        <f>IF(OR(V1865='Data Validation (ROP used only)'!$A$25,ISBLANK(W1865),ISERROR(W1865/$I1865)),0,W1865/$I1865)</f>
        <v>0</v>
      </c>
      <c r="AA1865" s="308"/>
      <c r="AB1865" s="309" t="str" cm="1">
        <f t="array" ref="AB1865">_xlfn.IFS(AA1865="","",AA1865/I1865&gt;=2,I1865*2,AA1865/I1865&lt;2,AA1865)</f>
        <v/>
      </c>
      <c r="AC1865" s="310" t="str">
        <f t="shared" si="232"/>
        <v/>
      </c>
      <c r="AD1865" s="286"/>
      <c r="AE1865" s="305" t="str">
        <f t="shared" si="233"/>
        <v/>
      </c>
      <c r="AF1865" s="311">
        <f t="shared" si="234"/>
        <v>0</v>
      </c>
      <c r="AG1865" s="187"/>
      <c r="AH1865" s="188"/>
    </row>
    <row r="1866" spans="2:34" ht="13.8" outlineLevel="1" x14ac:dyDescent="0.25">
      <c r="B1866" s="1"/>
      <c r="C1866" s="1"/>
      <c r="D1866" s="1"/>
      <c r="E1866" s="2"/>
      <c r="F1866" s="1"/>
      <c r="G1866" s="2"/>
      <c r="H1866" s="286"/>
      <c r="I1866" s="287"/>
      <c r="J1866" s="288" t="str">
        <f t="shared" si="228"/>
        <v/>
      </c>
      <c r="K1866" s="288">
        <f t="shared" si="229"/>
        <v>0</v>
      </c>
      <c r="L1866" s="303"/>
      <c r="M1866" s="304"/>
      <c r="N1866" s="303"/>
      <c r="O1866" s="286"/>
      <c r="P1866" s="305" t="str">
        <f t="shared" si="230"/>
        <v/>
      </c>
      <c r="Q1866" s="304"/>
      <c r="R1866" s="303"/>
      <c r="S1866" s="286"/>
      <c r="T1866" s="305" t="str">
        <f t="shared" si="231"/>
        <v/>
      </c>
      <c r="U1866" s="306" t="str">
        <f t="shared" ref="U1866:U1929" si="235">IF(ISERROR(R1866/$I1866),"",R1866/$I1866)</f>
        <v/>
      </c>
      <c r="V1866" s="289"/>
      <c r="W1866" s="303"/>
      <c r="X1866" s="286"/>
      <c r="Y1866" s="305" t="str">
        <f>+IF(AND(W1866&gt;0,V1866&lt;&gt;'Data Validation (ROP used only)'!$A$25),SUM(W1866:X1866),"")</f>
        <v/>
      </c>
      <c r="Z1866" s="307">
        <f>IF(OR(V1866='Data Validation (ROP used only)'!$A$25,ISBLANK(W1866),ISERROR(W1866/$I1866)),0,W1866/$I1866)</f>
        <v>0</v>
      </c>
      <c r="AA1866" s="308"/>
      <c r="AB1866" s="309" t="str" cm="1">
        <f t="array" ref="AB1866">_xlfn.IFS(AA1866="","",AA1866/I1866&gt;=2,I1866*2,AA1866/I1866&lt;2,AA1866)</f>
        <v/>
      </c>
      <c r="AC1866" s="310" t="str">
        <f t="shared" si="232"/>
        <v/>
      </c>
      <c r="AD1866" s="286"/>
      <c r="AE1866" s="305" t="str">
        <f t="shared" si="233"/>
        <v/>
      </c>
      <c r="AF1866" s="311">
        <f t="shared" si="234"/>
        <v>0</v>
      </c>
      <c r="AG1866" s="187"/>
      <c r="AH1866" s="188"/>
    </row>
    <row r="1867" spans="2:34" ht="13.8" outlineLevel="1" x14ac:dyDescent="0.25">
      <c r="B1867" s="1"/>
      <c r="C1867" s="1"/>
      <c r="D1867" s="1"/>
      <c r="E1867" s="2"/>
      <c r="F1867" s="1"/>
      <c r="G1867" s="2"/>
      <c r="H1867" s="286"/>
      <c r="I1867" s="287"/>
      <c r="J1867" s="288" t="str">
        <f t="shared" ref="J1867:J1930" si="236">IF(ISERROR(H1867/C1867),"",H1867/C1867)</f>
        <v/>
      </c>
      <c r="K1867" s="288">
        <f t="shared" ref="K1867:K1930" si="237">IF(ISERROR(I1867/1754.5),"",I1867/1754.5)</f>
        <v>0</v>
      </c>
      <c r="L1867" s="303"/>
      <c r="M1867" s="304"/>
      <c r="N1867" s="303"/>
      <c r="O1867" s="286"/>
      <c r="P1867" s="305" t="str">
        <f t="shared" ref="P1867:P1930" si="238">+IF(N1867+O1867&gt;0,+N1867+O1867,"")</f>
        <v/>
      </c>
      <c r="Q1867" s="304"/>
      <c r="R1867" s="303"/>
      <c r="S1867" s="286"/>
      <c r="T1867" s="305" t="str">
        <f t="shared" ref="T1867:T1930" si="239">+IF((R1867+S1867)&gt;0,+R1867+S1867,"")</f>
        <v/>
      </c>
      <c r="U1867" s="306" t="str">
        <f t="shared" si="235"/>
        <v/>
      </c>
      <c r="V1867" s="289"/>
      <c r="W1867" s="303"/>
      <c r="X1867" s="286"/>
      <c r="Y1867" s="305" t="str">
        <f>+IF(AND(W1867&gt;0,V1867&lt;&gt;'Data Validation (ROP used only)'!$A$25),SUM(W1867:X1867),"")</f>
        <v/>
      </c>
      <c r="Z1867" s="307">
        <f>IF(OR(V1867='Data Validation (ROP used only)'!$A$25,ISBLANK(W1867),ISERROR(W1867/$I1867)),0,W1867/$I1867)</f>
        <v>0</v>
      </c>
      <c r="AA1867" s="308"/>
      <c r="AB1867" s="309" t="str" cm="1">
        <f t="array" ref="AB1867">_xlfn.IFS(AA1867="","",AA1867/I1867&gt;=2,I1867*2,AA1867/I1867&lt;2,AA1867)</f>
        <v/>
      </c>
      <c r="AC1867" s="310" t="str">
        <f t="shared" ref="AC1867:AC1930" si="240">IF(ISBLANK(AA1867),"",AA1867-AB1867)</f>
        <v/>
      </c>
      <c r="AD1867" s="286"/>
      <c r="AE1867" s="305" t="str">
        <f t="shared" ref="AE1867:AE1930" si="241">IF(AA1867=0,"",AA1867+AD1867)</f>
        <v/>
      </c>
      <c r="AF1867" s="311">
        <f t="shared" ref="AF1867:AF1930" si="242">IF(ISERROR(AA1867/$I1867),0,AA1867/$I1867)</f>
        <v>0</v>
      </c>
      <c r="AG1867" s="187"/>
      <c r="AH1867" s="188"/>
    </row>
    <row r="1868" spans="2:34" ht="13.8" outlineLevel="1" x14ac:dyDescent="0.25">
      <c r="B1868" s="1"/>
      <c r="C1868" s="1"/>
      <c r="D1868" s="1"/>
      <c r="E1868" s="2"/>
      <c r="F1868" s="1"/>
      <c r="G1868" s="2"/>
      <c r="H1868" s="286"/>
      <c r="I1868" s="287"/>
      <c r="J1868" s="288" t="str">
        <f t="shared" si="236"/>
        <v/>
      </c>
      <c r="K1868" s="288">
        <f t="shared" si="237"/>
        <v>0</v>
      </c>
      <c r="L1868" s="303"/>
      <c r="M1868" s="304"/>
      <c r="N1868" s="303"/>
      <c r="O1868" s="286"/>
      <c r="P1868" s="305" t="str">
        <f t="shared" si="238"/>
        <v/>
      </c>
      <c r="Q1868" s="304"/>
      <c r="R1868" s="303"/>
      <c r="S1868" s="286"/>
      <c r="T1868" s="305" t="str">
        <f t="shared" si="239"/>
        <v/>
      </c>
      <c r="U1868" s="306" t="str">
        <f t="shared" si="235"/>
        <v/>
      </c>
      <c r="V1868" s="289"/>
      <c r="W1868" s="303"/>
      <c r="X1868" s="286"/>
      <c r="Y1868" s="305" t="str">
        <f>+IF(AND(W1868&gt;0,V1868&lt;&gt;'Data Validation (ROP used only)'!$A$25),SUM(W1868:X1868),"")</f>
        <v/>
      </c>
      <c r="Z1868" s="307">
        <f>IF(OR(V1868='Data Validation (ROP used only)'!$A$25,ISBLANK(W1868),ISERROR(W1868/$I1868)),0,W1868/$I1868)</f>
        <v>0</v>
      </c>
      <c r="AA1868" s="308"/>
      <c r="AB1868" s="309" t="str" cm="1">
        <f t="array" ref="AB1868">_xlfn.IFS(AA1868="","",AA1868/I1868&gt;=2,I1868*2,AA1868/I1868&lt;2,AA1868)</f>
        <v/>
      </c>
      <c r="AC1868" s="310" t="str">
        <f t="shared" si="240"/>
        <v/>
      </c>
      <c r="AD1868" s="286"/>
      <c r="AE1868" s="305" t="str">
        <f t="shared" si="241"/>
        <v/>
      </c>
      <c r="AF1868" s="311">
        <f t="shared" si="242"/>
        <v>0</v>
      </c>
      <c r="AG1868" s="187"/>
      <c r="AH1868" s="188"/>
    </row>
    <row r="1869" spans="2:34" ht="13.8" outlineLevel="1" x14ac:dyDescent="0.25">
      <c r="B1869" s="1"/>
      <c r="C1869" s="1"/>
      <c r="D1869" s="1"/>
      <c r="E1869" s="2"/>
      <c r="F1869" s="1"/>
      <c r="G1869" s="2"/>
      <c r="H1869" s="286"/>
      <c r="I1869" s="287"/>
      <c r="J1869" s="288" t="str">
        <f t="shared" si="236"/>
        <v/>
      </c>
      <c r="K1869" s="288">
        <f t="shared" si="237"/>
        <v>0</v>
      </c>
      <c r="L1869" s="303"/>
      <c r="M1869" s="304"/>
      <c r="N1869" s="303"/>
      <c r="O1869" s="286"/>
      <c r="P1869" s="305" t="str">
        <f t="shared" si="238"/>
        <v/>
      </c>
      <c r="Q1869" s="304"/>
      <c r="R1869" s="303"/>
      <c r="S1869" s="286"/>
      <c r="T1869" s="305" t="str">
        <f t="shared" si="239"/>
        <v/>
      </c>
      <c r="U1869" s="306" t="str">
        <f t="shared" si="235"/>
        <v/>
      </c>
      <c r="V1869" s="289"/>
      <c r="W1869" s="303"/>
      <c r="X1869" s="286"/>
      <c r="Y1869" s="305" t="str">
        <f>+IF(AND(W1869&gt;0,V1869&lt;&gt;'Data Validation (ROP used only)'!$A$25),SUM(W1869:X1869),"")</f>
        <v/>
      </c>
      <c r="Z1869" s="307">
        <f>IF(OR(V1869='Data Validation (ROP used only)'!$A$25,ISBLANK(W1869),ISERROR(W1869/$I1869)),0,W1869/$I1869)</f>
        <v>0</v>
      </c>
      <c r="AA1869" s="308"/>
      <c r="AB1869" s="309" t="str" cm="1">
        <f t="array" ref="AB1869">_xlfn.IFS(AA1869="","",AA1869/I1869&gt;=2,I1869*2,AA1869/I1869&lt;2,AA1869)</f>
        <v/>
      </c>
      <c r="AC1869" s="310" t="str">
        <f t="shared" si="240"/>
        <v/>
      </c>
      <c r="AD1869" s="286"/>
      <c r="AE1869" s="305" t="str">
        <f t="shared" si="241"/>
        <v/>
      </c>
      <c r="AF1869" s="311">
        <f t="shared" si="242"/>
        <v>0</v>
      </c>
      <c r="AG1869" s="187"/>
      <c r="AH1869" s="188"/>
    </row>
    <row r="1870" spans="2:34" ht="13.8" outlineLevel="1" x14ac:dyDescent="0.25">
      <c r="B1870" s="1"/>
      <c r="C1870" s="1"/>
      <c r="D1870" s="1"/>
      <c r="E1870" s="2"/>
      <c r="F1870" s="1"/>
      <c r="G1870" s="2"/>
      <c r="H1870" s="286"/>
      <c r="I1870" s="287"/>
      <c r="J1870" s="288" t="str">
        <f t="shared" si="236"/>
        <v/>
      </c>
      <c r="K1870" s="288">
        <f t="shared" si="237"/>
        <v>0</v>
      </c>
      <c r="L1870" s="303"/>
      <c r="M1870" s="304"/>
      <c r="N1870" s="303"/>
      <c r="O1870" s="286"/>
      <c r="P1870" s="305" t="str">
        <f t="shared" si="238"/>
        <v/>
      </c>
      <c r="Q1870" s="304"/>
      <c r="R1870" s="303"/>
      <c r="S1870" s="286"/>
      <c r="T1870" s="305" t="str">
        <f t="shared" si="239"/>
        <v/>
      </c>
      <c r="U1870" s="306" t="str">
        <f t="shared" si="235"/>
        <v/>
      </c>
      <c r="V1870" s="289"/>
      <c r="W1870" s="303"/>
      <c r="X1870" s="286"/>
      <c r="Y1870" s="305" t="str">
        <f>+IF(AND(W1870&gt;0,V1870&lt;&gt;'Data Validation (ROP used only)'!$A$25),SUM(W1870:X1870),"")</f>
        <v/>
      </c>
      <c r="Z1870" s="307">
        <f>IF(OR(V1870='Data Validation (ROP used only)'!$A$25,ISBLANK(W1870),ISERROR(W1870/$I1870)),0,W1870/$I1870)</f>
        <v>0</v>
      </c>
      <c r="AA1870" s="308"/>
      <c r="AB1870" s="309" t="str" cm="1">
        <f t="array" ref="AB1870">_xlfn.IFS(AA1870="","",AA1870/I1870&gt;=2,I1870*2,AA1870/I1870&lt;2,AA1870)</f>
        <v/>
      </c>
      <c r="AC1870" s="310" t="str">
        <f t="shared" si="240"/>
        <v/>
      </c>
      <c r="AD1870" s="286"/>
      <c r="AE1870" s="305" t="str">
        <f t="shared" si="241"/>
        <v/>
      </c>
      <c r="AF1870" s="311">
        <f t="shared" si="242"/>
        <v>0</v>
      </c>
      <c r="AG1870" s="187"/>
      <c r="AH1870" s="188"/>
    </row>
    <row r="1871" spans="2:34" ht="13.8" outlineLevel="1" x14ac:dyDescent="0.25">
      <c r="B1871" s="1"/>
      <c r="C1871" s="1"/>
      <c r="D1871" s="1"/>
      <c r="E1871" s="2"/>
      <c r="F1871" s="1"/>
      <c r="G1871" s="2"/>
      <c r="H1871" s="286"/>
      <c r="I1871" s="287"/>
      <c r="J1871" s="288" t="str">
        <f t="shared" si="236"/>
        <v/>
      </c>
      <c r="K1871" s="288">
        <f t="shared" si="237"/>
        <v>0</v>
      </c>
      <c r="L1871" s="303"/>
      <c r="M1871" s="304"/>
      <c r="N1871" s="303"/>
      <c r="O1871" s="286"/>
      <c r="P1871" s="305" t="str">
        <f t="shared" si="238"/>
        <v/>
      </c>
      <c r="Q1871" s="304"/>
      <c r="R1871" s="303"/>
      <c r="S1871" s="286"/>
      <c r="T1871" s="305" t="str">
        <f t="shared" si="239"/>
        <v/>
      </c>
      <c r="U1871" s="306" t="str">
        <f t="shared" si="235"/>
        <v/>
      </c>
      <c r="V1871" s="289"/>
      <c r="W1871" s="303"/>
      <c r="X1871" s="286"/>
      <c r="Y1871" s="305" t="str">
        <f>+IF(AND(W1871&gt;0,V1871&lt;&gt;'Data Validation (ROP used only)'!$A$25),SUM(W1871:X1871),"")</f>
        <v/>
      </c>
      <c r="Z1871" s="307">
        <f>IF(OR(V1871='Data Validation (ROP used only)'!$A$25,ISBLANK(W1871),ISERROR(W1871/$I1871)),0,W1871/$I1871)</f>
        <v>0</v>
      </c>
      <c r="AA1871" s="308"/>
      <c r="AB1871" s="309" t="str" cm="1">
        <f t="array" ref="AB1871">_xlfn.IFS(AA1871="","",AA1871/I1871&gt;=2,I1871*2,AA1871/I1871&lt;2,AA1871)</f>
        <v/>
      </c>
      <c r="AC1871" s="310" t="str">
        <f t="shared" si="240"/>
        <v/>
      </c>
      <c r="AD1871" s="286"/>
      <c r="AE1871" s="305" t="str">
        <f t="shared" si="241"/>
        <v/>
      </c>
      <c r="AF1871" s="311">
        <f t="shared" si="242"/>
        <v>0</v>
      </c>
      <c r="AG1871" s="187"/>
      <c r="AH1871" s="188"/>
    </row>
    <row r="1872" spans="2:34" ht="13.8" outlineLevel="1" x14ac:dyDescent="0.25">
      <c r="B1872" s="1"/>
      <c r="C1872" s="1"/>
      <c r="D1872" s="1"/>
      <c r="E1872" s="2"/>
      <c r="F1872" s="1"/>
      <c r="G1872" s="2"/>
      <c r="H1872" s="286"/>
      <c r="I1872" s="287"/>
      <c r="J1872" s="288" t="str">
        <f t="shared" si="236"/>
        <v/>
      </c>
      <c r="K1872" s="288">
        <f t="shared" si="237"/>
        <v>0</v>
      </c>
      <c r="L1872" s="303"/>
      <c r="M1872" s="304"/>
      <c r="N1872" s="303"/>
      <c r="O1872" s="286"/>
      <c r="P1872" s="305" t="str">
        <f t="shared" si="238"/>
        <v/>
      </c>
      <c r="Q1872" s="304"/>
      <c r="R1872" s="303"/>
      <c r="S1872" s="286"/>
      <c r="T1872" s="305" t="str">
        <f t="shared" si="239"/>
        <v/>
      </c>
      <c r="U1872" s="306" t="str">
        <f t="shared" si="235"/>
        <v/>
      </c>
      <c r="V1872" s="289"/>
      <c r="W1872" s="303"/>
      <c r="X1872" s="286"/>
      <c r="Y1872" s="305" t="str">
        <f>+IF(AND(W1872&gt;0,V1872&lt;&gt;'Data Validation (ROP used only)'!$A$25),SUM(W1872:X1872),"")</f>
        <v/>
      </c>
      <c r="Z1872" s="307">
        <f>IF(OR(V1872='Data Validation (ROP used only)'!$A$25,ISBLANK(W1872),ISERROR(W1872/$I1872)),0,W1872/$I1872)</f>
        <v>0</v>
      </c>
      <c r="AA1872" s="308"/>
      <c r="AB1872" s="309" t="str" cm="1">
        <f t="array" ref="AB1872">_xlfn.IFS(AA1872="","",AA1872/I1872&gt;=2,I1872*2,AA1872/I1872&lt;2,AA1872)</f>
        <v/>
      </c>
      <c r="AC1872" s="310" t="str">
        <f t="shared" si="240"/>
        <v/>
      </c>
      <c r="AD1872" s="286"/>
      <c r="AE1872" s="305" t="str">
        <f t="shared" si="241"/>
        <v/>
      </c>
      <c r="AF1872" s="311">
        <f t="shared" si="242"/>
        <v>0</v>
      </c>
      <c r="AG1872" s="187"/>
      <c r="AH1872" s="188"/>
    </row>
    <row r="1873" spans="2:34" ht="13.8" outlineLevel="1" x14ac:dyDescent="0.25">
      <c r="B1873" s="1"/>
      <c r="C1873" s="1"/>
      <c r="D1873" s="1"/>
      <c r="E1873" s="2"/>
      <c r="F1873" s="1"/>
      <c r="G1873" s="2"/>
      <c r="H1873" s="286"/>
      <c r="I1873" s="287"/>
      <c r="J1873" s="288" t="str">
        <f t="shared" si="236"/>
        <v/>
      </c>
      <c r="K1873" s="288">
        <f t="shared" si="237"/>
        <v>0</v>
      </c>
      <c r="L1873" s="303"/>
      <c r="M1873" s="304"/>
      <c r="N1873" s="303"/>
      <c r="O1873" s="286"/>
      <c r="P1873" s="305" t="str">
        <f t="shared" si="238"/>
        <v/>
      </c>
      <c r="Q1873" s="304"/>
      <c r="R1873" s="303"/>
      <c r="S1873" s="286"/>
      <c r="T1873" s="305" t="str">
        <f t="shared" si="239"/>
        <v/>
      </c>
      <c r="U1873" s="306" t="str">
        <f t="shared" si="235"/>
        <v/>
      </c>
      <c r="V1873" s="289"/>
      <c r="W1873" s="303"/>
      <c r="X1873" s="286"/>
      <c r="Y1873" s="305" t="str">
        <f>+IF(AND(W1873&gt;0,V1873&lt;&gt;'Data Validation (ROP used only)'!$A$25),SUM(W1873:X1873),"")</f>
        <v/>
      </c>
      <c r="Z1873" s="307">
        <f>IF(OR(V1873='Data Validation (ROP used only)'!$A$25,ISBLANK(W1873),ISERROR(W1873/$I1873)),0,W1873/$I1873)</f>
        <v>0</v>
      </c>
      <c r="AA1873" s="308"/>
      <c r="AB1873" s="309" t="str" cm="1">
        <f t="array" ref="AB1873">_xlfn.IFS(AA1873="","",AA1873/I1873&gt;=2,I1873*2,AA1873/I1873&lt;2,AA1873)</f>
        <v/>
      </c>
      <c r="AC1873" s="310" t="str">
        <f t="shared" si="240"/>
        <v/>
      </c>
      <c r="AD1873" s="286"/>
      <c r="AE1873" s="305" t="str">
        <f t="shared" si="241"/>
        <v/>
      </c>
      <c r="AF1873" s="311">
        <f t="shared" si="242"/>
        <v>0</v>
      </c>
      <c r="AG1873" s="187"/>
      <c r="AH1873" s="188"/>
    </row>
    <row r="1874" spans="2:34" ht="13.8" outlineLevel="1" x14ac:dyDescent="0.25">
      <c r="B1874" s="1"/>
      <c r="C1874" s="1"/>
      <c r="D1874" s="1"/>
      <c r="E1874" s="2"/>
      <c r="F1874" s="1"/>
      <c r="G1874" s="2"/>
      <c r="H1874" s="286"/>
      <c r="I1874" s="287"/>
      <c r="J1874" s="288" t="str">
        <f t="shared" si="236"/>
        <v/>
      </c>
      <c r="K1874" s="288">
        <f t="shared" si="237"/>
        <v>0</v>
      </c>
      <c r="L1874" s="303"/>
      <c r="M1874" s="304"/>
      <c r="N1874" s="303"/>
      <c r="O1874" s="286"/>
      <c r="P1874" s="305" t="str">
        <f t="shared" si="238"/>
        <v/>
      </c>
      <c r="Q1874" s="304"/>
      <c r="R1874" s="303"/>
      <c r="S1874" s="286"/>
      <c r="T1874" s="305" t="str">
        <f t="shared" si="239"/>
        <v/>
      </c>
      <c r="U1874" s="306" t="str">
        <f t="shared" si="235"/>
        <v/>
      </c>
      <c r="V1874" s="289"/>
      <c r="W1874" s="303"/>
      <c r="X1874" s="286"/>
      <c r="Y1874" s="305" t="str">
        <f>+IF(AND(W1874&gt;0,V1874&lt;&gt;'Data Validation (ROP used only)'!$A$25),SUM(W1874:X1874),"")</f>
        <v/>
      </c>
      <c r="Z1874" s="307">
        <f>IF(OR(V1874='Data Validation (ROP used only)'!$A$25,ISBLANK(W1874),ISERROR(W1874/$I1874)),0,W1874/$I1874)</f>
        <v>0</v>
      </c>
      <c r="AA1874" s="308"/>
      <c r="AB1874" s="309" t="str" cm="1">
        <f t="array" ref="AB1874">_xlfn.IFS(AA1874="","",AA1874/I1874&gt;=2,I1874*2,AA1874/I1874&lt;2,AA1874)</f>
        <v/>
      </c>
      <c r="AC1874" s="310" t="str">
        <f t="shared" si="240"/>
        <v/>
      </c>
      <c r="AD1874" s="286"/>
      <c r="AE1874" s="305" t="str">
        <f t="shared" si="241"/>
        <v/>
      </c>
      <c r="AF1874" s="311">
        <f t="shared" si="242"/>
        <v>0</v>
      </c>
      <c r="AG1874" s="187"/>
      <c r="AH1874" s="188"/>
    </row>
    <row r="1875" spans="2:34" ht="13.8" outlineLevel="1" x14ac:dyDescent="0.25">
      <c r="B1875" s="1"/>
      <c r="C1875" s="1"/>
      <c r="D1875" s="1"/>
      <c r="E1875" s="2"/>
      <c r="F1875" s="1"/>
      <c r="G1875" s="2"/>
      <c r="H1875" s="286"/>
      <c r="I1875" s="287"/>
      <c r="J1875" s="288" t="str">
        <f t="shared" si="236"/>
        <v/>
      </c>
      <c r="K1875" s="288">
        <f t="shared" si="237"/>
        <v>0</v>
      </c>
      <c r="L1875" s="303"/>
      <c r="M1875" s="304"/>
      <c r="N1875" s="303"/>
      <c r="O1875" s="286"/>
      <c r="P1875" s="305" t="str">
        <f t="shared" si="238"/>
        <v/>
      </c>
      <c r="Q1875" s="304"/>
      <c r="R1875" s="303"/>
      <c r="S1875" s="286"/>
      <c r="T1875" s="305" t="str">
        <f t="shared" si="239"/>
        <v/>
      </c>
      <c r="U1875" s="306" t="str">
        <f t="shared" si="235"/>
        <v/>
      </c>
      <c r="V1875" s="289"/>
      <c r="W1875" s="303"/>
      <c r="X1875" s="286"/>
      <c r="Y1875" s="305" t="str">
        <f>+IF(AND(W1875&gt;0,V1875&lt;&gt;'Data Validation (ROP used only)'!$A$25),SUM(W1875:X1875),"")</f>
        <v/>
      </c>
      <c r="Z1875" s="307">
        <f>IF(OR(V1875='Data Validation (ROP used only)'!$A$25,ISBLANK(W1875),ISERROR(W1875/$I1875)),0,W1875/$I1875)</f>
        <v>0</v>
      </c>
      <c r="AA1875" s="308"/>
      <c r="AB1875" s="309" t="str" cm="1">
        <f t="array" ref="AB1875">_xlfn.IFS(AA1875="","",AA1875/I1875&gt;=2,I1875*2,AA1875/I1875&lt;2,AA1875)</f>
        <v/>
      </c>
      <c r="AC1875" s="310" t="str">
        <f t="shared" si="240"/>
        <v/>
      </c>
      <c r="AD1875" s="286"/>
      <c r="AE1875" s="305" t="str">
        <f t="shared" si="241"/>
        <v/>
      </c>
      <c r="AF1875" s="311">
        <f t="shared" si="242"/>
        <v>0</v>
      </c>
      <c r="AG1875" s="187"/>
      <c r="AH1875" s="188"/>
    </row>
    <row r="1876" spans="2:34" ht="13.8" outlineLevel="1" x14ac:dyDescent="0.25">
      <c r="B1876" s="1"/>
      <c r="C1876" s="1"/>
      <c r="D1876" s="1"/>
      <c r="E1876" s="2"/>
      <c r="F1876" s="1"/>
      <c r="G1876" s="2"/>
      <c r="H1876" s="286"/>
      <c r="I1876" s="287"/>
      <c r="J1876" s="288" t="str">
        <f t="shared" si="236"/>
        <v/>
      </c>
      <c r="K1876" s="288">
        <f t="shared" si="237"/>
        <v>0</v>
      </c>
      <c r="L1876" s="303"/>
      <c r="M1876" s="304"/>
      <c r="N1876" s="303"/>
      <c r="O1876" s="286"/>
      <c r="P1876" s="305" t="str">
        <f t="shared" si="238"/>
        <v/>
      </c>
      <c r="Q1876" s="304"/>
      <c r="R1876" s="303"/>
      <c r="S1876" s="286"/>
      <c r="T1876" s="305" t="str">
        <f t="shared" si="239"/>
        <v/>
      </c>
      <c r="U1876" s="306" t="str">
        <f t="shared" si="235"/>
        <v/>
      </c>
      <c r="V1876" s="289"/>
      <c r="W1876" s="303"/>
      <c r="X1876" s="286"/>
      <c r="Y1876" s="305" t="str">
        <f>+IF(AND(W1876&gt;0,V1876&lt;&gt;'Data Validation (ROP used only)'!$A$25),SUM(W1876:X1876),"")</f>
        <v/>
      </c>
      <c r="Z1876" s="307">
        <f>IF(OR(V1876='Data Validation (ROP used only)'!$A$25,ISBLANK(W1876),ISERROR(W1876/$I1876)),0,W1876/$I1876)</f>
        <v>0</v>
      </c>
      <c r="AA1876" s="308"/>
      <c r="AB1876" s="309" t="str" cm="1">
        <f t="array" ref="AB1876">_xlfn.IFS(AA1876="","",AA1876/I1876&gt;=2,I1876*2,AA1876/I1876&lt;2,AA1876)</f>
        <v/>
      </c>
      <c r="AC1876" s="310" t="str">
        <f t="shared" si="240"/>
        <v/>
      </c>
      <c r="AD1876" s="286"/>
      <c r="AE1876" s="305" t="str">
        <f t="shared" si="241"/>
        <v/>
      </c>
      <c r="AF1876" s="311">
        <f t="shared" si="242"/>
        <v>0</v>
      </c>
      <c r="AG1876" s="187"/>
      <c r="AH1876" s="188"/>
    </row>
    <row r="1877" spans="2:34" ht="13.8" outlineLevel="1" x14ac:dyDescent="0.25">
      <c r="B1877" s="1"/>
      <c r="C1877" s="1"/>
      <c r="D1877" s="1"/>
      <c r="E1877" s="2"/>
      <c r="F1877" s="1"/>
      <c r="G1877" s="2"/>
      <c r="H1877" s="286"/>
      <c r="I1877" s="287"/>
      <c r="J1877" s="288" t="str">
        <f t="shared" si="236"/>
        <v/>
      </c>
      <c r="K1877" s="288">
        <f t="shared" si="237"/>
        <v>0</v>
      </c>
      <c r="L1877" s="303"/>
      <c r="M1877" s="304"/>
      <c r="N1877" s="303"/>
      <c r="O1877" s="286"/>
      <c r="P1877" s="305" t="str">
        <f t="shared" si="238"/>
        <v/>
      </c>
      <c r="Q1877" s="304"/>
      <c r="R1877" s="303"/>
      <c r="S1877" s="286"/>
      <c r="T1877" s="305" t="str">
        <f t="shared" si="239"/>
        <v/>
      </c>
      <c r="U1877" s="306" t="str">
        <f t="shared" si="235"/>
        <v/>
      </c>
      <c r="V1877" s="289"/>
      <c r="W1877" s="303"/>
      <c r="X1877" s="286"/>
      <c r="Y1877" s="305" t="str">
        <f>+IF(AND(W1877&gt;0,V1877&lt;&gt;'Data Validation (ROP used only)'!$A$25),SUM(W1877:X1877),"")</f>
        <v/>
      </c>
      <c r="Z1877" s="307">
        <f>IF(OR(V1877='Data Validation (ROP used only)'!$A$25,ISBLANK(W1877),ISERROR(W1877/$I1877)),0,W1877/$I1877)</f>
        <v>0</v>
      </c>
      <c r="AA1877" s="308"/>
      <c r="AB1877" s="309" t="str" cm="1">
        <f t="array" ref="AB1877">_xlfn.IFS(AA1877="","",AA1877/I1877&gt;=2,I1877*2,AA1877/I1877&lt;2,AA1877)</f>
        <v/>
      </c>
      <c r="AC1877" s="310" t="str">
        <f t="shared" si="240"/>
        <v/>
      </c>
      <c r="AD1877" s="286"/>
      <c r="AE1877" s="305" t="str">
        <f t="shared" si="241"/>
        <v/>
      </c>
      <c r="AF1877" s="311">
        <f t="shared" si="242"/>
        <v>0</v>
      </c>
      <c r="AG1877" s="187"/>
      <c r="AH1877" s="188"/>
    </row>
    <row r="1878" spans="2:34" ht="13.8" outlineLevel="1" x14ac:dyDescent="0.25">
      <c r="B1878" s="1"/>
      <c r="C1878" s="1"/>
      <c r="D1878" s="1"/>
      <c r="E1878" s="2"/>
      <c r="F1878" s="1"/>
      <c r="G1878" s="2"/>
      <c r="H1878" s="286"/>
      <c r="I1878" s="287"/>
      <c r="J1878" s="288" t="str">
        <f t="shared" si="236"/>
        <v/>
      </c>
      <c r="K1878" s="288">
        <f t="shared" si="237"/>
        <v>0</v>
      </c>
      <c r="L1878" s="303"/>
      <c r="M1878" s="304"/>
      <c r="N1878" s="303"/>
      <c r="O1878" s="286"/>
      <c r="P1878" s="305" t="str">
        <f t="shared" si="238"/>
        <v/>
      </c>
      <c r="Q1878" s="304"/>
      <c r="R1878" s="303"/>
      <c r="S1878" s="286"/>
      <c r="T1878" s="305" t="str">
        <f t="shared" si="239"/>
        <v/>
      </c>
      <c r="U1878" s="306" t="str">
        <f t="shared" si="235"/>
        <v/>
      </c>
      <c r="V1878" s="289"/>
      <c r="W1878" s="303"/>
      <c r="X1878" s="286"/>
      <c r="Y1878" s="305" t="str">
        <f>+IF(AND(W1878&gt;0,V1878&lt;&gt;'Data Validation (ROP used only)'!$A$25),SUM(W1878:X1878),"")</f>
        <v/>
      </c>
      <c r="Z1878" s="307">
        <f>IF(OR(V1878='Data Validation (ROP used only)'!$A$25,ISBLANK(W1878),ISERROR(W1878/$I1878)),0,W1878/$I1878)</f>
        <v>0</v>
      </c>
      <c r="AA1878" s="308"/>
      <c r="AB1878" s="309" t="str" cm="1">
        <f t="array" ref="AB1878">_xlfn.IFS(AA1878="","",AA1878/I1878&gt;=2,I1878*2,AA1878/I1878&lt;2,AA1878)</f>
        <v/>
      </c>
      <c r="AC1878" s="310" t="str">
        <f t="shared" si="240"/>
        <v/>
      </c>
      <c r="AD1878" s="286"/>
      <c r="AE1878" s="305" t="str">
        <f t="shared" si="241"/>
        <v/>
      </c>
      <c r="AF1878" s="311">
        <f t="shared" si="242"/>
        <v>0</v>
      </c>
      <c r="AG1878" s="187"/>
      <c r="AH1878" s="188"/>
    </row>
    <row r="1879" spans="2:34" ht="13.8" outlineLevel="1" x14ac:dyDescent="0.25">
      <c r="B1879" s="1"/>
      <c r="C1879" s="1"/>
      <c r="D1879" s="1"/>
      <c r="E1879" s="2"/>
      <c r="F1879" s="1"/>
      <c r="G1879" s="2"/>
      <c r="H1879" s="286"/>
      <c r="I1879" s="287"/>
      <c r="J1879" s="288" t="str">
        <f t="shared" si="236"/>
        <v/>
      </c>
      <c r="K1879" s="288">
        <f t="shared" si="237"/>
        <v>0</v>
      </c>
      <c r="L1879" s="303"/>
      <c r="M1879" s="304"/>
      <c r="N1879" s="303"/>
      <c r="O1879" s="286"/>
      <c r="P1879" s="305" t="str">
        <f t="shared" si="238"/>
        <v/>
      </c>
      <c r="Q1879" s="304"/>
      <c r="R1879" s="303"/>
      <c r="S1879" s="286"/>
      <c r="T1879" s="305" t="str">
        <f t="shared" si="239"/>
        <v/>
      </c>
      <c r="U1879" s="306" t="str">
        <f t="shared" si="235"/>
        <v/>
      </c>
      <c r="V1879" s="289"/>
      <c r="W1879" s="303"/>
      <c r="X1879" s="286"/>
      <c r="Y1879" s="305" t="str">
        <f>+IF(AND(W1879&gt;0,V1879&lt;&gt;'Data Validation (ROP used only)'!$A$25),SUM(W1879:X1879),"")</f>
        <v/>
      </c>
      <c r="Z1879" s="307">
        <f>IF(OR(V1879='Data Validation (ROP used only)'!$A$25,ISBLANK(W1879),ISERROR(W1879/$I1879)),0,W1879/$I1879)</f>
        <v>0</v>
      </c>
      <c r="AA1879" s="308"/>
      <c r="AB1879" s="309" t="str" cm="1">
        <f t="array" ref="AB1879">_xlfn.IFS(AA1879="","",AA1879/I1879&gt;=2,I1879*2,AA1879/I1879&lt;2,AA1879)</f>
        <v/>
      </c>
      <c r="AC1879" s="310" t="str">
        <f t="shared" si="240"/>
        <v/>
      </c>
      <c r="AD1879" s="286"/>
      <c r="AE1879" s="305" t="str">
        <f t="shared" si="241"/>
        <v/>
      </c>
      <c r="AF1879" s="311">
        <f t="shared" si="242"/>
        <v>0</v>
      </c>
      <c r="AG1879" s="187"/>
      <c r="AH1879" s="188"/>
    </row>
    <row r="1880" spans="2:34" ht="13.8" outlineLevel="1" x14ac:dyDescent="0.25">
      <c r="B1880" s="1"/>
      <c r="C1880" s="1"/>
      <c r="D1880" s="1"/>
      <c r="E1880" s="2"/>
      <c r="F1880" s="1"/>
      <c r="G1880" s="2"/>
      <c r="H1880" s="286"/>
      <c r="I1880" s="287"/>
      <c r="J1880" s="288" t="str">
        <f t="shared" si="236"/>
        <v/>
      </c>
      <c r="K1880" s="288">
        <f t="shared" si="237"/>
        <v>0</v>
      </c>
      <c r="L1880" s="303"/>
      <c r="M1880" s="304"/>
      <c r="N1880" s="303"/>
      <c r="O1880" s="286"/>
      <c r="P1880" s="305" t="str">
        <f t="shared" si="238"/>
        <v/>
      </c>
      <c r="Q1880" s="304"/>
      <c r="R1880" s="303"/>
      <c r="S1880" s="286"/>
      <c r="T1880" s="305" t="str">
        <f t="shared" si="239"/>
        <v/>
      </c>
      <c r="U1880" s="306" t="str">
        <f t="shared" si="235"/>
        <v/>
      </c>
      <c r="V1880" s="289"/>
      <c r="W1880" s="303"/>
      <c r="X1880" s="286"/>
      <c r="Y1880" s="305" t="str">
        <f>+IF(AND(W1880&gt;0,V1880&lt;&gt;'Data Validation (ROP used only)'!$A$25),SUM(W1880:X1880),"")</f>
        <v/>
      </c>
      <c r="Z1880" s="307">
        <f>IF(OR(V1880='Data Validation (ROP used only)'!$A$25,ISBLANK(W1880),ISERROR(W1880/$I1880)),0,W1880/$I1880)</f>
        <v>0</v>
      </c>
      <c r="AA1880" s="308"/>
      <c r="AB1880" s="309" t="str" cm="1">
        <f t="array" ref="AB1880">_xlfn.IFS(AA1880="","",AA1880/I1880&gt;=2,I1880*2,AA1880/I1880&lt;2,AA1880)</f>
        <v/>
      </c>
      <c r="AC1880" s="310" t="str">
        <f t="shared" si="240"/>
        <v/>
      </c>
      <c r="AD1880" s="286"/>
      <c r="AE1880" s="305" t="str">
        <f t="shared" si="241"/>
        <v/>
      </c>
      <c r="AF1880" s="311">
        <f t="shared" si="242"/>
        <v>0</v>
      </c>
      <c r="AG1880" s="187"/>
      <c r="AH1880" s="188"/>
    </row>
    <row r="1881" spans="2:34" ht="13.8" outlineLevel="1" x14ac:dyDescent="0.25">
      <c r="B1881" s="1"/>
      <c r="C1881" s="1"/>
      <c r="D1881" s="1"/>
      <c r="E1881" s="2"/>
      <c r="F1881" s="1"/>
      <c r="G1881" s="2"/>
      <c r="H1881" s="286"/>
      <c r="I1881" s="287"/>
      <c r="J1881" s="288" t="str">
        <f t="shared" si="236"/>
        <v/>
      </c>
      <c r="K1881" s="288">
        <f t="shared" si="237"/>
        <v>0</v>
      </c>
      <c r="L1881" s="303"/>
      <c r="M1881" s="304"/>
      <c r="N1881" s="303"/>
      <c r="O1881" s="286"/>
      <c r="P1881" s="305" t="str">
        <f t="shared" si="238"/>
        <v/>
      </c>
      <c r="Q1881" s="304"/>
      <c r="R1881" s="303"/>
      <c r="S1881" s="286"/>
      <c r="T1881" s="305" t="str">
        <f t="shared" si="239"/>
        <v/>
      </c>
      <c r="U1881" s="306" t="str">
        <f t="shared" si="235"/>
        <v/>
      </c>
      <c r="V1881" s="289"/>
      <c r="W1881" s="303"/>
      <c r="X1881" s="286"/>
      <c r="Y1881" s="305" t="str">
        <f>+IF(AND(W1881&gt;0,V1881&lt;&gt;'Data Validation (ROP used only)'!$A$25),SUM(W1881:X1881),"")</f>
        <v/>
      </c>
      <c r="Z1881" s="307">
        <f>IF(OR(V1881='Data Validation (ROP used only)'!$A$25,ISBLANK(W1881),ISERROR(W1881/$I1881)),0,W1881/$I1881)</f>
        <v>0</v>
      </c>
      <c r="AA1881" s="308"/>
      <c r="AB1881" s="309" t="str" cm="1">
        <f t="array" ref="AB1881">_xlfn.IFS(AA1881="","",AA1881/I1881&gt;=2,I1881*2,AA1881/I1881&lt;2,AA1881)</f>
        <v/>
      </c>
      <c r="AC1881" s="310" t="str">
        <f t="shared" si="240"/>
        <v/>
      </c>
      <c r="AD1881" s="286"/>
      <c r="AE1881" s="305" t="str">
        <f t="shared" si="241"/>
        <v/>
      </c>
      <c r="AF1881" s="311">
        <f t="shared" si="242"/>
        <v>0</v>
      </c>
      <c r="AG1881" s="187"/>
      <c r="AH1881" s="188"/>
    </row>
    <row r="1882" spans="2:34" ht="13.8" outlineLevel="1" x14ac:dyDescent="0.25">
      <c r="B1882" s="1"/>
      <c r="C1882" s="1"/>
      <c r="D1882" s="1"/>
      <c r="E1882" s="2"/>
      <c r="F1882" s="1"/>
      <c r="G1882" s="2"/>
      <c r="H1882" s="286"/>
      <c r="I1882" s="287"/>
      <c r="J1882" s="288" t="str">
        <f t="shared" si="236"/>
        <v/>
      </c>
      <c r="K1882" s="288">
        <f t="shared" si="237"/>
        <v>0</v>
      </c>
      <c r="L1882" s="303"/>
      <c r="M1882" s="304"/>
      <c r="N1882" s="303"/>
      <c r="O1882" s="286"/>
      <c r="P1882" s="305" t="str">
        <f t="shared" si="238"/>
        <v/>
      </c>
      <c r="Q1882" s="304"/>
      <c r="R1882" s="303"/>
      <c r="S1882" s="286"/>
      <c r="T1882" s="305" t="str">
        <f t="shared" si="239"/>
        <v/>
      </c>
      <c r="U1882" s="306" t="str">
        <f t="shared" si="235"/>
        <v/>
      </c>
      <c r="V1882" s="289"/>
      <c r="W1882" s="303"/>
      <c r="X1882" s="286"/>
      <c r="Y1882" s="305" t="str">
        <f>+IF(AND(W1882&gt;0,V1882&lt;&gt;'Data Validation (ROP used only)'!$A$25),SUM(W1882:X1882),"")</f>
        <v/>
      </c>
      <c r="Z1882" s="307">
        <f>IF(OR(V1882='Data Validation (ROP used only)'!$A$25,ISBLANK(W1882),ISERROR(W1882/$I1882)),0,W1882/$I1882)</f>
        <v>0</v>
      </c>
      <c r="AA1882" s="308"/>
      <c r="AB1882" s="309" t="str" cm="1">
        <f t="array" ref="AB1882">_xlfn.IFS(AA1882="","",AA1882/I1882&gt;=2,I1882*2,AA1882/I1882&lt;2,AA1882)</f>
        <v/>
      </c>
      <c r="AC1882" s="310" t="str">
        <f t="shared" si="240"/>
        <v/>
      </c>
      <c r="AD1882" s="286"/>
      <c r="AE1882" s="305" t="str">
        <f t="shared" si="241"/>
        <v/>
      </c>
      <c r="AF1882" s="311">
        <f t="shared" si="242"/>
        <v>0</v>
      </c>
      <c r="AG1882" s="187"/>
      <c r="AH1882" s="188"/>
    </row>
    <row r="1883" spans="2:34" ht="13.8" outlineLevel="1" x14ac:dyDescent="0.25">
      <c r="B1883" s="1"/>
      <c r="C1883" s="1"/>
      <c r="D1883" s="1"/>
      <c r="E1883" s="2"/>
      <c r="F1883" s="1"/>
      <c r="G1883" s="2"/>
      <c r="H1883" s="286"/>
      <c r="I1883" s="287"/>
      <c r="J1883" s="288" t="str">
        <f t="shared" si="236"/>
        <v/>
      </c>
      <c r="K1883" s="288">
        <f t="shared" si="237"/>
        <v>0</v>
      </c>
      <c r="L1883" s="303"/>
      <c r="M1883" s="304"/>
      <c r="N1883" s="303"/>
      <c r="O1883" s="286"/>
      <c r="P1883" s="305" t="str">
        <f t="shared" si="238"/>
        <v/>
      </c>
      <c r="Q1883" s="304"/>
      <c r="R1883" s="303"/>
      <c r="S1883" s="286"/>
      <c r="T1883" s="305" t="str">
        <f t="shared" si="239"/>
        <v/>
      </c>
      <c r="U1883" s="306" t="str">
        <f t="shared" si="235"/>
        <v/>
      </c>
      <c r="V1883" s="289"/>
      <c r="W1883" s="303"/>
      <c r="X1883" s="286"/>
      <c r="Y1883" s="305" t="str">
        <f>+IF(AND(W1883&gt;0,V1883&lt;&gt;'Data Validation (ROP used only)'!$A$25),SUM(W1883:X1883),"")</f>
        <v/>
      </c>
      <c r="Z1883" s="307">
        <f>IF(OR(V1883='Data Validation (ROP used only)'!$A$25,ISBLANK(W1883),ISERROR(W1883/$I1883)),0,W1883/$I1883)</f>
        <v>0</v>
      </c>
      <c r="AA1883" s="308"/>
      <c r="AB1883" s="309" t="str" cm="1">
        <f t="array" ref="AB1883">_xlfn.IFS(AA1883="","",AA1883/I1883&gt;=2,I1883*2,AA1883/I1883&lt;2,AA1883)</f>
        <v/>
      </c>
      <c r="AC1883" s="310" t="str">
        <f t="shared" si="240"/>
        <v/>
      </c>
      <c r="AD1883" s="286"/>
      <c r="AE1883" s="305" t="str">
        <f t="shared" si="241"/>
        <v/>
      </c>
      <c r="AF1883" s="311">
        <f t="shared" si="242"/>
        <v>0</v>
      </c>
      <c r="AG1883" s="187"/>
      <c r="AH1883" s="188"/>
    </row>
    <row r="1884" spans="2:34" ht="13.8" outlineLevel="1" x14ac:dyDescent="0.25">
      <c r="B1884" s="1"/>
      <c r="C1884" s="1"/>
      <c r="D1884" s="1"/>
      <c r="E1884" s="2"/>
      <c r="F1884" s="1"/>
      <c r="G1884" s="2"/>
      <c r="H1884" s="286"/>
      <c r="I1884" s="287"/>
      <c r="J1884" s="288" t="str">
        <f t="shared" si="236"/>
        <v/>
      </c>
      <c r="K1884" s="288">
        <f t="shared" si="237"/>
        <v>0</v>
      </c>
      <c r="L1884" s="303"/>
      <c r="M1884" s="304"/>
      <c r="N1884" s="303"/>
      <c r="O1884" s="286"/>
      <c r="P1884" s="305" t="str">
        <f t="shared" si="238"/>
        <v/>
      </c>
      <c r="Q1884" s="304"/>
      <c r="R1884" s="303"/>
      <c r="S1884" s="286"/>
      <c r="T1884" s="305" t="str">
        <f t="shared" si="239"/>
        <v/>
      </c>
      <c r="U1884" s="306" t="str">
        <f t="shared" si="235"/>
        <v/>
      </c>
      <c r="V1884" s="289"/>
      <c r="W1884" s="303"/>
      <c r="X1884" s="286"/>
      <c r="Y1884" s="305" t="str">
        <f>+IF(AND(W1884&gt;0,V1884&lt;&gt;'Data Validation (ROP used only)'!$A$25),SUM(W1884:X1884),"")</f>
        <v/>
      </c>
      <c r="Z1884" s="307">
        <f>IF(OR(V1884='Data Validation (ROP used only)'!$A$25,ISBLANK(W1884),ISERROR(W1884/$I1884)),0,W1884/$I1884)</f>
        <v>0</v>
      </c>
      <c r="AA1884" s="308"/>
      <c r="AB1884" s="309" t="str" cm="1">
        <f t="array" ref="AB1884">_xlfn.IFS(AA1884="","",AA1884/I1884&gt;=2,I1884*2,AA1884/I1884&lt;2,AA1884)</f>
        <v/>
      </c>
      <c r="AC1884" s="310" t="str">
        <f t="shared" si="240"/>
        <v/>
      </c>
      <c r="AD1884" s="286"/>
      <c r="AE1884" s="305" t="str">
        <f t="shared" si="241"/>
        <v/>
      </c>
      <c r="AF1884" s="311">
        <f t="shared" si="242"/>
        <v>0</v>
      </c>
      <c r="AG1884" s="187"/>
      <c r="AH1884" s="188"/>
    </row>
    <row r="1885" spans="2:34" ht="13.8" outlineLevel="1" x14ac:dyDescent="0.25">
      <c r="B1885" s="1"/>
      <c r="C1885" s="1"/>
      <c r="D1885" s="1"/>
      <c r="E1885" s="2"/>
      <c r="F1885" s="1"/>
      <c r="G1885" s="2"/>
      <c r="H1885" s="286"/>
      <c r="I1885" s="287"/>
      <c r="J1885" s="288" t="str">
        <f t="shared" si="236"/>
        <v/>
      </c>
      <c r="K1885" s="288">
        <f t="shared" si="237"/>
        <v>0</v>
      </c>
      <c r="L1885" s="303"/>
      <c r="M1885" s="304"/>
      <c r="N1885" s="303"/>
      <c r="O1885" s="286"/>
      <c r="P1885" s="305" t="str">
        <f t="shared" si="238"/>
        <v/>
      </c>
      <c r="Q1885" s="304"/>
      <c r="R1885" s="303"/>
      <c r="S1885" s="286"/>
      <c r="T1885" s="305" t="str">
        <f t="shared" si="239"/>
        <v/>
      </c>
      <c r="U1885" s="306" t="str">
        <f t="shared" si="235"/>
        <v/>
      </c>
      <c r="V1885" s="289"/>
      <c r="W1885" s="303"/>
      <c r="X1885" s="286"/>
      <c r="Y1885" s="305" t="str">
        <f>+IF(AND(W1885&gt;0,V1885&lt;&gt;'Data Validation (ROP used only)'!$A$25),SUM(W1885:X1885),"")</f>
        <v/>
      </c>
      <c r="Z1885" s="307">
        <f>IF(OR(V1885='Data Validation (ROP used only)'!$A$25,ISBLANK(W1885),ISERROR(W1885/$I1885)),0,W1885/$I1885)</f>
        <v>0</v>
      </c>
      <c r="AA1885" s="308"/>
      <c r="AB1885" s="309" t="str" cm="1">
        <f t="array" ref="AB1885">_xlfn.IFS(AA1885="","",AA1885/I1885&gt;=2,I1885*2,AA1885/I1885&lt;2,AA1885)</f>
        <v/>
      </c>
      <c r="AC1885" s="310" t="str">
        <f t="shared" si="240"/>
        <v/>
      </c>
      <c r="AD1885" s="286"/>
      <c r="AE1885" s="305" t="str">
        <f t="shared" si="241"/>
        <v/>
      </c>
      <c r="AF1885" s="311">
        <f t="shared" si="242"/>
        <v>0</v>
      </c>
      <c r="AG1885" s="187"/>
      <c r="AH1885" s="188"/>
    </row>
    <row r="1886" spans="2:34" ht="13.8" outlineLevel="1" x14ac:dyDescent="0.25">
      <c r="B1886" s="1"/>
      <c r="C1886" s="1"/>
      <c r="D1886" s="1"/>
      <c r="E1886" s="2"/>
      <c r="F1886" s="1"/>
      <c r="G1886" s="2"/>
      <c r="H1886" s="286"/>
      <c r="I1886" s="287"/>
      <c r="J1886" s="288" t="str">
        <f t="shared" si="236"/>
        <v/>
      </c>
      <c r="K1886" s="288">
        <f t="shared" si="237"/>
        <v>0</v>
      </c>
      <c r="L1886" s="303"/>
      <c r="M1886" s="304"/>
      <c r="N1886" s="303"/>
      <c r="O1886" s="286"/>
      <c r="P1886" s="305" t="str">
        <f t="shared" si="238"/>
        <v/>
      </c>
      <c r="Q1886" s="304"/>
      <c r="R1886" s="303"/>
      <c r="S1886" s="286"/>
      <c r="T1886" s="305" t="str">
        <f t="shared" si="239"/>
        <v/>
      </c>
      <c r="U1886" s="306" t="str">
        <f t="shared" si="235"/>
        <v/>
      </c>
      <c r="V1886" s="289"/>
      <c r="W1886" s="303"/>
      <c r="X1886" s="286"/>
      <c r="Y1886" s="305" t="str">
        <f>+IF(AND(W1886&gt;0,V1886&lt;&gt;'Data Validation (ROP used only)'!$A$25),SUM(W1886:X1886),"")</f>
        <v/>
      </c>
      <c r="Z1886" s="307">
        <f>IF(OR(V1886='Data Validation (ROP used only)'!$A$25,ISBLANK(W1886),ISERROR(W1886/$I1886)),0,W1886/$I1886)</f>
        <v>0</v>
      </c>
      <c r="AA1886" s="308"/>
      <c r="AB1886" s="309" t="str" cm="1">
        <f t="array" ref="AB1886">_xlfn.IFS(AA1886="","",AA1886/I1886&gt;=2,I1886*2,AA1886/I1886&lt;2,AA1886)</f>
        <v/>
      </c>
      <c r="AC1886" s="310" t="str">
        <f t="shared" si="240"/>
        <v/>
      </c>
      <c r="AD1886" s="286"/>
      <c r="AE1886" s="305" t="str">
        <f t="shared" si="241"/>
        <v/>
      </c>
      <c r="AF1886" s="311">
        <f t="shared" si="242"/>
        <v>0</v>
      </c>
      <c r="AG1886" s="187"/>
      <c r="AH1886" s="188"/>
    </row>
    <row r="1887" spans="2:34" ht="13.8" outlineLevel="1" x14ac:dyDescent="0.25">
      <c r="B1887" s="1"/>
      <c r="C1887" s="1"/>
      <c r="D1887" s="1"/>
      <c r="E1887" s="2"/>
      <c r="F1887" s="1"/>
      <c r="G1887" s="2"/>
      <c r="H1887" s="286"/>
      <c r="I1887" s="287"/>
      <c r="J1887" s="288" t="str">
        <f t="shared" si="236"/>
        <v/>
      </c>
      <c r="K1887" s="288">
        <f t="shared" si="237"/>
        <v>0</v>
      </c>
      <c r="L1887" s="303"/>
      <c r="M1887" s="304"/>
      <c r="N1887" s="303"/>
      <c r="O1887" s="286"/>
      <c r="P1887" s="305" t="str">
        <f t="shared" si="238"/>
        <v/>
      </c>
      <c r="Q1887" s="304"/>
      <c r="R1887" s="303"/>
      <c r="S1887" s="286"/>
      <c r="T1887" s="305" t="str">
        <f t="shared" si="239"/>
        <v/>
      </c>
      <c r="U1887" s="306" t="str">
        <f t="shared" si="235"/>
        <v/>
      </c>
      <c r="V1887" s="289"/>
      <c r="W1887" s="303"/>
      <c r="X1887" s="286"/>
      <c r="Y1887" s="305" t="str">
        <f>+IF(AND(W1887&gt;0,V1887&lt;&gt;'Data Validation (ROP used only)'!$A$25),SUM(W1887:X1887),"")</f>
        <v/>
      </c>
      <c r="Z1887" s="307">
        <f>IF(OR(V1887='Data Validation (ROP used only)'!$A$25,ISBLANK(W1887),ISERROR(W1887/$I1887)),0,W1887/$I1887)</f>
        <v>0</v>
      </c>
      <c r="AA1887" s="308"/>
      <c r="AB1887" s="309" t="str" cm="1">
        <f t="array" ref="AB1887">_xlfn.IFS(AA1887="","",AA1887/I1887&gt;=2,I1887*2,AA1887/I1887&lt;2,AA1887)</f>
        <v/>
      </c>
      <c r="AC1887" s="310" t="str">
        <f t="shared" si="240"/>
        <v/>
      </c>
      <c r="AD1887" s="286"/>
      <c r="AE1887" s="305" t="str">
        <f t="shared" si="241"/>
        <v/>
      </c>
      <c r="AF1887" s="311">
        <f t="shared" si="242"/>
        <v>0</v>
      </c>
      <c r="AG1887" s="187"/>
      <c r="AH1887" s="188"/>
    </row>
    <row r="1888" spans="2:34" ht="13.8" outlineLevel="1" x14ac:dyDescent="0.25">
      <c r="B1888" s="1"/>
      <c r="C1888" s="1"/>
      <c r="D1888" s="1"/>
      <c r="E1888" s="2"/>
      <c r="F1888" s="1"/>
      <c r="G1888" s="2"/>
      <c r="H1888" s="286"/>
      <c r="I1888" s="287"/>
      <c r="J1888" s="288" t="str">
        <f t="shared" si="236"/>
        <v/>
      </c>
      <c r="K1888" s="288">
        <f t="shared" si="237"/>
        <v>0</v>
      </c>
      <c r="L1888" s="303"/>
      <c r="M1888" s="304"/>
      <c r="N1888" s="303"/>
      <c r="O1888" s="286"/>
      <c r="P1888" s="305" t="str">
        <f t="shared" si="238"/>
        <v/>
      </c>
      <c r="Q1888" s="304"/>
      <c r="R1888" s="303"/>
      <c r="S1888" s="286"/>
      <c r="T1888" s="305" t="str">
        <f t="shared" si="239"/>
        <v/>
      </c>
      <c r="U1888" s="306" t="str">
        <f t="shared" si="235"/>
        <v/>
      </c>
      <c r="V1888" s="289"/>
      <c r="W1888" s="303"/>
      <c r="X1888" s="286"/>
      <c r="Y1888" s="305" t="str">
        <f>+IF(AND(W1888&gt;0,V1888&lt;&gt;'Data Validation (ROP used only)'!$A$25),SUM(W1888:X1888),"")</f>
        <v/>
      </c>
      <c r="Z1888" s="307">
        <f>IF(OR(V1888='Data Validation (ROP used only)'!$A$25,ISBLANK(W1888),ISERROR(W1888/$I1888)),0,W1888/$I1888)</f>
        <v>0</v>
      </c>
      <c r="AA1888" s="308"/>
      <c r="AB1888" s="309" t="str" cm="1">
        <f t="array" ref="AB1888">_xlfn.IFS(AA1888="","",AA1888/I1888&gt;=2,I1888*2,AA1888/I1888&lt;2,AA1888)</f>
        <v/>
      </c>
      <c r="AC1888" s="310" t="str">
        <f t="shared" si="240"/>
        <v/>
      </c>
      <c r="AD1888" s="286"/>
      <c r="AE1888" s="305" t="str">
        <f t="shared" si="241"/>
        <v/>
      </c>
      <c r="AF1888" s="311">
        <f t="shared" si="242"/>
        <v>0</v>
      </c>
      <c r="AG1888" s="187"/>
      <c r="AH1888" s="188"/>
    </row>
    <row r="1889" spans="2:34" ht="13.8" outlineLevel="1" x14ac:dyDescent="0.25">
      <c r="B1889" s="1"/>
      <c r="C1889" s="1"/>
      <c r="D1889" s="1"/>
      <c r="E1889" s="2"/>
      <c r="F1889" s="1"/>
      <c r="G1889" s="2"/>
      <c r="H1889" s="286"/>
      <c r="I1889" s="287"/>
      <c r="J1889" s="288" t="str">
        <f t="shared" si="236"/>
        <v/>
      </c>
      <c r="K1889" s="288">
        <f t="shared" si="237"/>
        <v>0</v>
      </c>
      <c r="L1889" s="303"/>
      <c r="M1889" s="304"/>
      <c r="N1889" s="303"/>
      <c r="O1889" s="286"/>
      <c r="P1889" s="305" t="str">
        <f t="shared" si="238"/>
        <v/>
      </c>
      <c r="Q1889" s="304"/>
      <c r="R1889" s="303"/>
      <c r="S1889" s="286"/>
      <c r="T1889" s="305" t="str">
        <f t="shared" si="239"/>
        <v/>
      </c>
      <c r="U1889" s="306" t="str">
        <f t="shared" si="235"/>
        <v/>
      </c>
      <c r="V1889" s="289"/>
      <c r="W1889" s="303"/>
      <c r="X1889" s="286"/>
      <c r="Y1889" s="305" t="str">
        <f>+IF(AND(W1889&gt;0,V1889&lt;&gt;'Data Validation (ROP used only)'!$A$25),SUM(W1889:X1889),"")</f>
        <v/>
      </c>
      <c r="Z1889" s="307">
        <f>IF(OR(V1889='Data Validation (ROP used only)'!$A$25,ISBLANK(W1889),ISERROR(W1889/$I1889)),0,W1889/$I1889)</f>
        <v>0</v>
      </c>
      <c r="AA1889" s="308"/>
      <c r="AB1889" s="309" t="str" cm="1">
        <f t="array" ref="AB1889">_xlfn.IFS(AA1889="","",AA1889/I1889&gt;=2,I1889*2,AA1889/I1889&lt;2,AA1889)</f>
        <v/>
      </c>
      <c r="AC1889" s="310" t="str">
        <f t="shared" si="240"/>
        <v/>
      </c>
      <c r="AD1889" s="286"/>
      <c r="AE1889" s="305" t="str">
        <f t="shared" si="241"/>
        <v/>
      </c>
      <c r="AF1889" s="311">
        <f t="shared" si="242"/>
        <v>0</v>
      </c>
      <c r="AG1889" s="187"/>
      <c r="AH1889" s="188"/>
    </row>
    <row r="1890" spans="2:34" ht="13.8" outlineLevel="1" x14ac:dyDescent="0.25">
      <c r="B1890" s="1"/>
      <c r="C1890" s="1"/>
      <c r="D1890" s="1"/>
      <c r="E1890" s="2"/>
      <c r="F1890" s="1"/>
      <c r="G1890" s="2"/>
      <c r="H1890" s="286"/>
      <c r="I1890" s="287"/>
      <c r="J1890" s="288" t="str">
        <f t="shared" si="236"/>
        <v/>
      </c>
      <c r="K1890" s="288">
        <f t="shared" si="237"/>
        <v>0</v>
      </c>
      <c r="L1890" s="303"/>
      <c r="M1890" s="304"/>
      <c r="N1890" s="303"/>
      <c r="O1890" s="286"/>
      <c r="P1890" s="305" t="str">
        <f t="shared" si="238"/>
        <v/>
      </c>
      <c r="Q1890" s="304"/>
      <c r="R1890" s="303"/>
      <c r="S1890" s="286"/>
      <c r="T1890" s="305" t="str">
        <f t="shared" si="239"/>
        <v/>
      </c>
      <c r="U1890" s="306" t="str">
        <f t="shared" si="235"/>
        <v/>
      </c>
      <c r="V1890" s="289"/>
      <c r="W1890" s="303"/>
      <c r="X1890" s="286"/>
      <c r="Y1890" s="305" t="str">
        <f>+IF(AND(W1890&gt;0,V1890&lt;&gt;'Data Validation (ROP used only)'!$A$25),SUM(W1890:X1890),"")</f>
        <v/>
      </c>
      <c r="Z1890" s="307">
        <f>IF(OR(V1890='Data Validation (ROP used only)'!$A$25,ISBLANK(W1890),ISERROR(W1890/$I1890)),0,W1890/$I1890)</f>
        <v>0</v>
      </c>
      <c r="AA1890" s="308"/>
      <c r="AB1890" s="309" t="str" cm="1">
        <f t="array" ref="AB1890">_xlfn.IFS(AA1890="","",AA1890/I1890&gt;=2,I1890*2,AA1890/I1890&lt;2,AA1890)</f>
        <v/>
      </c>
      <c r="AC1890" s="310" t="str">
        <f t="shared" si="240"/>
        <v/>
      </c>
      <c r="AD1890" s="286"/>
      <c r="AE1890" s="305" t="str">
        <f t="shared" si="241"/>
        <v/>
      </c>
      <c r="AF1890" s="311">
        <f t="shared" si="242"/>
        <v>0</v>
      </c>
      <c r="AG1890" s="187"/>
      <c r="AH1890" s="188"/>
    </row>
    <row r="1891" spans="2:34" ht="13.8" outlineLevel="1" x14ac:dyDescent="0.25">
      <c r="B1891" s="1"/>
      <c r="C1891" s="1"/>
      <c r="D1891" s="1"/>
      <c r="E1891" s="2"/>
      <c r="F1891" s="1"/>
      <c r="G1891" s="2"/>
      <c r="H1891" s="286"/>
      <c r="I1891" s="287"/>
      <c r="J1891" s="288" t="str">
        <f t="shared" si="236"/>
        <v/>
      </c>
      <c r="K1891" s="288">
        <f t="shared" si="237"/>
        <v>0</v>
      </c>
      <c r="L1891" s="303"/>
      <c r="M1891" s="304"/>
      <c r="N1891" s="303"/>
      <c r="O1891" s="286"/>
      <c r="P1891" s="305" t="str">
        <f t="shared" si="238"/>
        <v/>
      </c>
      <c r="Q1891" s="304"/>
      <c r="R1891" s="303"/>
      <c r="S1891" s="286"/>
      <c r="T1891" s="305" t="str">
        <f t="shared" si="239"/>
        <v/>
      </c>
      <c r="U1891" s="306" t="str">
        <f t="shared" si="235"/>
        <v/>
      </c>
      <c r="V1891" s="289"/>
      <c r="W1891" s="303"/>
      <c r="X1891" s="286"/>
      <c r="Y1891" s="305" t="str">
        <f>+IF(AND(W1891&gt;0,V1891&lt;&gt;'Data Validation (ROP used only)'!$A$25),SUM(W1891:X1891),"")</f>
        <v/>
      </c>
      <c r="Z1891" s="307">
        <f>IF(OR(V1891='Data Validation (ROP used only)'!$A$25,ISBLANK(W1891),ISERROR(W1891/$I1891)),0,W1891/$I1891)</f>
        <v>0</v>
      </c>
      <c r="AA1891" s="308"/>
      <c r="AB1891" s="309" t="str" cm="1">
        <f t="array" ref="AB1891">_xlfn.IFS(AA1891="","",AA1891/I1891&gt;=2,I1891*2,AA1891/I1891&lt;2,AA1891)</f>
        <v/>
      </c>
      <c r="AC1891" s="310" t="str">
        <f t="shared" si="240"/>
        <v/>
      </c>
      <c r="AD1891" s="286"/>
      <c r="AE1891" s="305" t="str">
        <f t="shared" si="241"/>
        <v/>
      </c>
      <c r="AF1891" s="311">
        <f t="shared" si="242"/>
        <v>0</v>
      </c>
      <c r="AG1891" s="187"/>
      <c r="AH1891" s="188"/>
    </row>
    <row r="1892" spans="2:34" ht="13.8" outlineLevel="1" x14ac:dyDescent="0.25">
      <c r="B1892" s="1"/>
      <c r="C1892" s="1"/>
      <c r="D1892" s="1"/>
      <c r="E1892" s="2"/>
      <c r="F1892" s="1"/>
      <c r="G1892" s="2"/>
      <c r="H1892" s="286"/>
      <c r="I1892" s="287"/>
      <c r="J1892" s="288" t="str">
        <f t="shared" si="236"/>
        <v/>
      </c>
      <c r="K1892" s="288">
        <f t="shared" si="237"/>
        <v>0</v>
      </c>
      <c r="L1892" s="303"/>
      <c r="M1892" s="304"/>
      <c r="N1892" s="303"/>
      <c r="O1892" s="286"/>
      <c r="P1892" s="305" t="str">
        <f t="shared" si="238"/>
        <v/>
      </c>
      <c r="Q1892" s="304"/>
      <c r="R1892" s="303"/>
      <c r="S1892" s="286"/>
      <c r="T1892" s="305" t="str">
        <f t="shared" si="239"/>
        <v/>
      </c>
      <c r="U1892" s="306" t="str">
        <f t="shared" si="235"/>
        <v/>
      </c>
      <c r="V1892" s="289"/>
      <c r="W1892" s="303"/>
      <c r="X1892" s="286"/>
      <c r="Y1892" s="305" t="str">
        <f>+IF(AND(W1892&gt;0,V1892&lt;&gt;'Data Validation (ROP used only)'!$A$25),SUM(W1892:X1892),"")</f>
        <v/>
      </c>
      <c r="Z1892" s="307">
        <f>IF(OR(V1892='Data Validation (ROP used only)'!$A$25,ISBLANK(W1892),ISERROR(W1892/$I1892)),0,W1892/$I1892)</f>
        <v>0</v>
      </c>
      <c r="AA1892" s="308"/>
      <c r="AB1892" s="309" t="str" cm="1">
        <f t="array" ref="AB1892">_xlfn.IFS(AA1892="","",AA1892/I1892&gt;=2,I1892*2,AA1892/I1892&lt;2,AA1892)</f>
        <v/>
      </c>
      <c r="AC1892" s="310" t="str">
        <f t="shared" si="240"/>
        <v/>
      </c>
      <c r="AD1892" s="286"/>
      <c r="AE1892" s="305" t="str">
        <f t="shared" si="241"/>
        <v/>
      </c>
      <c r="AF1892" s="311">
        <f t="shared" si="242"/>
        <v>0</v>
      </c>
      <c r="AG1892" s="187"/>
      <c r="AH1892" s="188"/>
    </row>
    <row r="1893" spans="2:34" ht="13.8" outlineLevel="1" x14ac:dyDescent="0.25">
      <c r="B1893" s="1"/>
      <c r="C1893" s="1"/>
      <c r="D1893" s="1"/>
      <c r="E1893" s="2"/>
      <c r="F1893" s="1"/>
      <c r="G1893" s="2"/>
      <c r="H1893" s="286"/>
      <c r="I1893" s="287"/>
      <c r="J1893" s="288" t="str">
        <f t="shared" si="236"/>
        <v/>
      </c>
      <c r="K1893" s="288">
        <f t="shared" si="237"/>
        <v>0</v>
      </c>
      <c r="L1893" s="303"/>
      <c r="M1893" s="304"/>
      <c r="N1893" s="303"/>
      <c r="O1893" s="286"/>
      <c r="P1893" s="305" t="str">
        <f t="shared" si="238"/>
        <v/>
      </c>
      <c r="Q1893" s="304"/>
      <c r="R1893" s="303"/>
      <c r="S1893" s="286"/>
      <c r="T1893" s="305" t="str">
        <f t="shared" si="239"/>
        <v/>
      </c>
      <c r="U1893" s="306" t="str">
        <f t="shared" si="235"/>
        <v/>
      </c>
      <c r="V1893" s="289"/>
      <c r="W1893" s="303"/>
      <c r="X1893" s="286"/>
      <c r="Y1893" s="305" t="str">
        <f>+IF(AND(W1893&gt;0,V1893&lt;&gt;'Data Validation (ROP used only)'!$A$25),SUM(W1893:X1893),"")</f>
        <v/>
      </c>
      <c r="Z1893" s="307">
        <f>IF(OR(V1893='Data Validation (ROP used only)'!$A$25,ISBLANK(W1893),ISERROR(W1893/$I1893)),0,W1893/$I1893)</f>
        <v>0</v>
      </c>
      <c r="AA1893" s="308"/>
      <c r="AB1893" s="309" t="str" cm="1">
        <f t="array" ref="AB1893">_xlfn.IFS(AA1893="","",AA1893/I1893&gt;=2,I1893*2,AA1893/I1893&lt;2,AA1893)</f>
        <v/>
      </c>
      <c r="AC1893" s="310" t="str">
        <f t="shared" si="240"/>
        <v/>
      </c>
      <c r="AD1893" s="286"/>
      <c r="AE1893" s="305" t="str">
        <f t="shared" si="241"/>
        <v/>
      </c>
      <c r="AF1893" s="311">
        <f t="shared" si="242"/>
        <v>0</v>
      </c>
      <c r="AG1893" s="187"/>
      <c r="AH1893" s="188"/>
    </row>
    <row r="1894" spans="2:34" ht="13.8" outlineLevel="1" x14ac:dyDescent="0.25">
      <c r="B1894" s="1"/>
      <c r="C1894" s="1"/>
      <c r="D1894" s="1"/>
      <c r="E1894" s="2"/>
      <c r="F1894" s="1"/>
      <c r="G1894" s="2"/>
      <c r="H1894" s="286"/>
      <c r="I1894" s="287"/>
      <c r="J1894" s="288" t="str">
        <f t="shared" si="236"/>
        <v/>
      </c>
      <c r="K1894" s="288">
        <f t="shared" si="237"/>
        <v>0</v>
      </c>
      <c r="L1894" s="303"/>
      <c r="M1894" s="304"/>
      <c r="N1894" s="303"/>
      <c r="O1894" s="286"/>
      <c r="P1894" s="305" t="str">
        <f t="shared" si="238"/>
        <v/>
      </c>
      <c r="Q1894" s="304"/>
      <c r="R1894" s="303"/>
      <c r="S1894" s="286"/>
      <c r="T1894" s="305" t="str">
        <f t="shared" si="239"/>
        <v/>
      </c>
      <c r="U1894" s="306" t="str">
        <f t="shared" si="235"/>
        <v/>
      </c>
      <c r="V1894" s="289"/>
      <c r="W1894" s="303"/>
      <c r="X1894" s="286"/>
      <c r="Y1894" s="305" t="str">
        <f>+IF(AND(W1894&gt;0,V1894&lt;&gt;'Data Validation (ROP used only)'!$A$25),SUM(W1894:X1894),"")</f>
        <v/>
      </c>
      <c r="Z1894" s="307">
        <f>IF(OR(V1894='Data Validation (ROP used only)'!$A$25,ISBLANK(W1894),ISERROR(W1894/$I1894)),0,W1894/$I1894)</f>
        <v>0</v>
      </c>
      <c r="AA1894" s="308"/>
      <c r="AB1894" s="309" t="str" cm="1">
        <f t="array" ref="AB1894">_xlfn.IFS(AA1894="","",AA1894/I1894&gt;=2,I1894*2,AA1894/I1894&lt;2,AA1894)</f>
        <v/>
      </c>
      <c r="AC1894" s="310" t="str">
        <f t="shared" si="240"/>
        <v/>
      </c>
      <c r="AD1894" s="286"/>
      <c r="AE1894" s="305" t="str">
        <f t="shared" si="241"/>
        <v/>
      </c>
      <c r="AF1894" s="311">
        <f t="shared" si="242"/>
        <v>0</v>
      </c>
      <c r="AG1894" s="187"/>
      <c r="AH1894" s="188"/>
    </row>
    <row r="1895" spans="2:34" ht="13.8" outlineLevel="1" x14ac:dyDescent="0.25">
      <c r="B1895" s="1"/>
      <c r="C1895" s="1"/>
      <c r="D1895" s="1"/>
      <c r="E1895" s="2"/>
      <c r="F1895" s="1"/>
      <c r="G1895" s="2"/>
      <c r="H1895" s="286"/>
      <c r="I1895" s="287"/>
      <c r="J1895" s="288" t="str">
        <f t="shared" si="236"/>
        <v/>
      </c>
      <c r="K1895" s="288">
        <f t="shared" si="237"/>
        <v>0</v>
      </c>
      <c r="L1895" s="303"/>
      <c r="M1895" s="304"/>
      <c r="N1895" s="303"/>
      <c r="O1895" s="286"/>
      <c r="P1895" s="305" t="str">
        <f t="shared" si="238"/>
        <v/>
      </c>
      <c r="Q1895" s="304"/>
      <c r="R1895" s="303"/>
      <c r="S1895" s="286"/>
      <c r="T1895" s="305" t="str">
        <f t="shared" si="239"/>
        <v/>
      </c>
      <c r="U1895" s="306" t="str">
        <f t="shared" si="235"/>
        <v/>
      </c>
      <c r="V1895" s="289"/>
      <c r="W1895" s="303"/>
      <c r="X1895" s="286"/>
      <c r="Y1895" s="305" t="str">
        <f>+IF(AND(W1895&gt;0,V1895&lt;&gt;'Data Validation (ROP used only)'!$A$25),SUM(W1895:X1895),"")</f>
        <v/>
      </c>
      <c r="Z1895" s="307">
        <f>IF(OR(V1895='Data Validation (ROP used only)'!$A$25,ISBLANK(W1895),ISERROR(W1895/$I1895)),0,W1895/$I1895)</f>
        <v>0</v>
      </c>
      <c r="AA1895" s="308"/>
      <c r="AB1895" s="309" t="str" cm="1">
        <f t="array" ref="AB1895">_xlfn.IFS(AA1895="","",AA1895/I1895&gt;=2,I1895*2,AA1895/I1895&lt;2,AA1895)</f>
        <v/>
      </c>
      <c r="AC1895" s="310" t="str">
        <f t="shared" si="240"/>
        <v/>
      </c>
      <c r="AD1895" s="286"/>
      <c r="AE1895" s="305" t="str">
        <f t="shared" si="241"/>
        <v/>
      </c>
      <c r="AF1895" s="311">
        <f t="shared" si="242"/>
        <v>0</v>
      </c>
      <c r="AG1895" s="187"/>
      <c r="AH1895" s="188"/>
    </row>
    <row r="1896" spans="2:34" ht="13.8" outlineLevel="1" x14ac:dyDescent="0.25">
      <c r="B1896" s="1"/>
      <c r="C1896" s="1"/>
      <c r="D1896" s="1"/>
      <c r="E1896" s="2"/>
      <c r="F1896" s="1"/>
      <c r="G1896" s="2"/>
      <c r="H1896" s="286"/>
      <c r="I1896" s="287"/>
      <c r="J1896" s="288" t="str">
        <f t="shared" si="236"/>
        <v/>
      </c>
      <c r="K1896" s="288">
        <f t="shared" si="237"/>
        <v>0</v>
      </c>
      <c r="L1896" s="303"/>
      <c r="M1896" s="304"/>
      <c r="N1896" s="303"/>
      <c r="O1896" s="286"/>
      <c r="P1896" s="305" t="str">
        <f t="shared" si="238"/>
        <v/>
      </c>
      <c r="Q1896" s="304"/>
      <c r="R1896" s="303"/>
      <c r="S1896" s="286"/>
      <c r="T1896" s="305" t="str">
        <f t="shared" si="239"/>
        <v/>
      </c>
      <c r="U1896" s="306" t="str">
        <f t="shared" si="235"/>
        <v/>
      </c>
      <c r="V1896" s="289"/>
      <c r="W1896" s="303"/>
      <c r="X1896" s="286"/>
      <c r="Y1896" s="305" t="str">
        <f>+IF(AND(W1896&gt;0,V1896&lt;&gt;'Data Validation (ROP used only)'!$A$25),SUM(W1896:X1896),"")</f>
        <v/>
      </c>
      <c r="Z1896" s="307">
        <f>IF(OR(V1896='Data Validation (ROP used only)'!$A$25,ISBLANK(W1896),ISERROR(W1896/$I1896)),0,W1896/$I1896)</f>
        <v>0</v>
      </c>
      <c r="AA1896" s="308"/>
      <c r="AB1896" s="309" t="str" cm="1">
        <f t="array" ref="AB1896">_xlfn.IFS(AA1896="","",AA1896/I1896&gt;=2,I1896*2,AA1896/I1896&lt;2,AA1896)</f>
        <v/>
      </c>
      <c r="AC1896" s="310" t="str">
        <f t="shared" si="240"/>
        <v/>
      </c>
      <c r="AD1896" s="286"/>
      <c r="AE1896" s="305" t="str">
        <f t="shared" si="241"/>
        <v/>
      </c>
      <c r="AF1896" s="311">
        <f t="shared" si="242"/>
        <v>0</v>
      </c>
      <c r="AG1896" s="187"/>
      <c r="AH1896" s="188"/>
    </row>
    <row r="1897" spans="2:34" ht="13.8" outlineLevel="1" x14ac:dyDescent="0.25">
      <c r="B1897" s="1"/>
      <c r="C1897" s="1"/>
      <c r="D1897" s="1"/>
      <c r="E1897" s="2"/>
      <c r="F1897" s="1"/>
      <c r="G1897" s="2"/>
      <c r="H1897" s="286"/>
      <c r="I1897" s="287"/>
      <c r="J1897" s="288" t="str">
        <f t="shared" si="236"/>
        <v/>
      </c>
      <c r="K1897" s="288">
        <f t="shared" si="237"/>
        <v>0</v>
      </c>
      <c r="L1897" s="303"/>
      <c r="M1897" s="304"/>
      <c r="N1897" s="303"/>
      <c r="O1897" s="286"/>
      <c r="P1897" s="305" t="str">
        <f t="shared" si="238"/>
        <v/>
      </c>
      <c r="Q1897" s="304"/>
      <c r="R1897" s="303"/>
      <c r="S1897" s="286"/>
      <c r="T1897" s="305" t="str">
        <f t="shared" si="239"/>
        <v/>
      </c>
      <c r="U1897" s="306" t="str">
        <f t="shared" si="235"/>
        <v/>
      </c>
      <c r="V1897" s="289"/>
      <c r="W1897" s="303"/>
      <c r="X1897" s="286"/>
      <c r="Y1897" s="305" t="str">
        <f>+IF(AND(W1897&gt;0,V1897&lt;&gt;'Data Validation (ROP used only)'!$A$25),SUM(W1897:X1897),"")</f>
        <v/>
      </c>
      <c r="Z1897" s="307">
        <f>IF(OR(V1897='Data Validation (ROP used only)'!$A$25,ISBLANK(W1897),ISERROR(W1897/$I1897)),0,W1897/$I1897)</f>
        <v>0</v>
      </c>
      <c r="AA1897" s="308"/>
      <c r="AB1897" s="309" t="str" cm="1">
        <f t="array" ref="AB1897">_xlfn.IFS(AA1897="","",AA1897/I1897&gt;=2,I1897*2,AA1897/I1897&lt;2,AA1897)</f>
        <v/>
      </c>
      <c r="AC1897" s="310" t="str">
        <f t="shared" si="240"/>
        <v/>
      </c>
      <c r="AD1897" s="286"/>
      <c r="AE1897" s="305" t="str">
        <f t="shared" si="241"/>
        <v/>
      </c>
      <c r="AF1897" s="311">
        <f t="shared" si="242"/>
        <v>0</v>
      </c>
      <c r="AG1897" s="187"/>
      <c r="AH1897" s="188"/>
    </row>
    <row r="1898" spans="2:34" ht="13.8" outlineLevel="1" x14ac:dyDescent="0.25">
      <c r="B1898" s="1"/>
      <c r="C1898" s="1"/>
      <c r="D1898" s="1"/>
      <c r="E1898" s="2"/>
      <c r="F1898" s="1"/>
      <c r="G1898" s="2"/>
      <c r="H1898" s="286"/>
      <c r="I1898" s="287"/>
      <c r="J1898" s="288" t="str">
        <f t="shared" si="236"/>
        <v/>
      </c>
      <c r="K1898" s="288">
        <f t="shared" si="237"/>
        <v>0</v>
      </c>
      <c r="L1898" s="303"/>
      <c r="M1898" s="304"/>
      <c r="N1898" s="303"/>
      <c r="O1898" s="286"/>
      <c r="P1898" s="305" t="str">
        <f t="shared" si="238"/>
        <v/>
      </c>
      <c r="Q1898" s="304"/>
      <c r="R1898" s="303"/>
      <c r="S1898" s="286"/>
      <c r="T1898" s="305" t="str">
        <f t="shared" si="239"/>
        <v/>
      </c>
      <c r="U1898" s="306" t="str">
        <f t="shared" si="235"/>
        <v/>
      </c>
      <c r="V1898" s="289"/>
      <c r="W1898" s="303"/>
      <c r="X1898" s="286"/>
      <c r="Y1898" s="305" t="str">
        <f>+IF(AND(W1898&gt;0,V1898&lt;&gt;'Data Validation (ROP used only)'!$A$25),SUM(W1898:X1898),"")</f>
        <v/>
      </c>
      <c r="Z1898" s="307">
        <f>IF(OR(V1898='Data Validation (ROP used only)'!$A$25,ISBLANK(W1898),ISERROR(W1898/$I1898)),0,W1898/$I1898)</f>
        <v>0</v>
      </c>
      <c r="AA1898" s="308"/>
      <c r="AB1898" s="309" t="str" cm="1">
        <f t="array" ref="AB1898">_xlfn.IFS(AA1898="","",AA1898/I1898&gt;=2,I1898*2,AA1898/I1898&lt;2,AA1898)</f>
        <v/>
      </c>
      <c r="AC1898" s="310" t="str">
        <f t="shared" si="240"/>
        <v/>
      </c>
      <c r="AD1898" s="286"/>
      <c r="AE1898" s="305" t="str">
        <f t="shared" si="241"/>
        <v/>
      </c>
      <c r="AF1898" s="311">
        <f t="shared" si="242"/>
        <v>0</v>
      </c>
      <c r="AG1898" s="187"/>
      <c r="AH1898" s="188"/>
    </row>
    <row r="1899" spans="2:34" ht="13.8" outlineLevel="1" x14ac:dyDescent="0.25">
      <c r="B1899" s="1"/>
      <c r="C1899" s="1"/>
      <c r="D1899" s="1"/>
      <c r="E1899" s="2"/>
      <c r="F1899" s="1"/>
      <c r="G1899" s="2"/>
      <c r="H1899" s="286"/>
      <c r="I1899" s="287"/>
      <c r="J1899" s="288" t="str">
        <f t="shared" si="236"/>
        <v/>
      </c>
      <c r="K1899" s="288">
        <f t="shared" si="237"/>
        <v>0</v>
      </c>
      <c r="L1899" s="303"/>
      <c r="M1899" s="304"/>
      <c r="N1899" s="303"/>
      <c r="O1899" s="286"/>
      <c r="P1899" s="305" t="str">
        <f t="shared" si="238"/>
        <v/>
      </c>
      <c r="Q1899" s="304"/>
      <c r="R1899" s="303"/>
      <c r="S1899" s="286"/>
      <c r="T1899" s="305" t="str">
        <f t="shared" si="239"/>
        <v/>
      </c>
      <c r="U1899" s="306" t="str">
        <f t="shared" si="235"/>
        <v/>
      </c>
      <c r="V1899" s="289"/>
      <c r="W1899" s="303"/>
      <c r="X1899" s="286"/>
      <c r="Y1899" s="305" t="str">
        <f>+IF(AND(W1899&gt;0,V1899&lt;&gt;'Data Validation (ROP used only)'!$A$25),SUM(W1899:X1899),"")</f>
        <v/>
      </c>
      <c r="Z1899" s="307">
        <f>IF(OR(V1899='Data Validation (ROP used only)'!$A$25,ISBLANK(W1899),ISERROR(W1899/$I1899)),0,W1899/$I1899)</f>
        <v>0</v>
      </c>
      <c r="AA1899" s="308"/>
      <c r="AB1899" s="309" t="str" cm="1">
        <f t="array" ref="AB1899">_xlfn.IFS(AA1899="","",AA1899/I1899&gt;=2,I1899*2,AA1899/I1899&lt;2,AA1899)</f>
        <v/>
      </c>
      <c r="AC1899" s="310" t="str">
        <f t="shared" si="240"/>
        <v/>
      </c>
      <c r="AD1899" s="286"/>
      <c r="AE1899" s="305" t="str">
        <f t="shared" si="241"/>
        <v/>
      </c>
      <c r="AF1899" s="311">
        <f t="shared" si="242"/>
        <v>0</v>
      </c>
      <c r="AG1899" s="187"/>
      <c r="AH1899" s="188"/>
    </row>
    <row r="1900" spans="2:34" ht="13.8" outlineLevel="1" x14ac:dyDescent="0.25">
      <c r="B1900" s="1"/>
      <c r="C1900" s="1"/>
      <c r="D1900" s="1"/>
      <c r="E1900" s="2"/>
      <c r="F1900" s="1"/>
      <c r="G1900" s="2"/>
      <c r="H1900" s="286"/>
      <c r="I1900" s="287"/>
      <c r="J1900" s="288" t="str">
        <f t="shared" si="236"/>
        <v/>
      </c>
      <c r="K1900" s="288">
        <f t="shared" si="237"/>
        <v>0</v>
      </c>
      <c r="L1900" s="303"/>
      <c r="M1900" s="304"/>
      <c r="N1900" s="303"/>
      <c r="O1900" s="286"/>
      <c r="P1900" s="305" t="str">
        <f t="shared" si="238"/>
        <v/>
      </c>
      <c r="Q1900" s="304"/>
      <c r="R1900" s="303"/>
      <c r="S1900" s="286"/>
      <c r="T1900" s="305" t="str">
        <f t="shared" si="239"/>
        <v/>
      </c>
      <c r="U1900" s="306" t="str">
        <f t="shared" si="235"/>
        <v/>
      </c>
      <c r="V1900" s="289"/>
      <c r="W1900" s="303"/>
      <c r="X1900" s="286"/>
      <c r="Y1900" s="305" t="str">
        <f>+IF(AND(W1900&gt;0,V1900&lt;&gt;'Data Validation (ROP used only)'!$A$25),SUM(W1900:X1900),"")</f>
        <v/>
      </c>
      <c r="Z1900" s="307">
        <f>IF(OR(V1900='Data Validation (ROP used only)'!$A$25,ISBLANK(W1900),ISERROR(W1900/$I1900)),0,W1900/$I1900)</f>
        <v>0</v>
      </c>
      <c r="AA1900" s="308"/>
      <c r="AB1900" s="309" t="str" cm="1">
        <f t="array" ref="AB1900">_xlfn.IFS(AA1900="","",AA1900/I1900&gt;=2,I1900*2,AA1900/I1900&lt;2,AA1900)</f>
        <v/>
      </c>
      <c r="AC1900" s="310" t="str">
        <f t="shared" si="240"/>
        <v/>
      </c>
      <c r="AD1900" s="286"/>
      <c r="AE1900" s="305" t="str">
        <f t="shared" si="241"/>
        <v/>
      </c>
      <c r="AF1900" s="311">
        <f t="shared" si="242"/>
        <v>0</v>
      </c>
      <c r="AG1900" s="187"/>
      <c r="AH1900" s="188"/>
    </row>
    <row r="1901" spans="2:34" ht="13.8" outlineLevel="1" x14ac:dyDescent="0.25">
      <c r="B1901" s="1"/>
      <c r="C1901" s="1"/>
      <c r="D1901" s="1"/>
      <c r="E1901" s="2"/>
      <c r="F1901" s="1"/>
      <c r="G1901" s="2"/>
      <c r="H1901" s="286"/>
      <c r="I1901" s="287"/>
      <c r="J1901" s="288" t="str">
        <f t="shared" si="236"/>
        <v/>
      </c>
      <c r="K1901" s="288">
        <f t="shared" si="237"/>
        <v>0</v>
      </c>
      <c r="L1901" s="303"/>
      <c r="M1901" s="304"/>
      <c r="N1901" s="303"/>
      <c r="O1901" s="286"/>
      <c r="P1901" s="305" t="str">
        <f t="shared" si="238"/>
        <v/>
      </c>
      <c r="Q1901" s="304"/>
      <c r="R1901" s="303"/>
      <c r="S1901" s="286"/>
      <c r="T1901" s="305" t="str">
        <f t="shared" si="239"/>
        <v/>
      </c>
      <c r="U1901" s="306" t="str">
        <f t="shared" si="235"/>
        <v/>
      </c>
      <c r="V1901" s="289"/>
      <c r="W1901" s="303"/>
      <c r="X1901" s="286"/>
      <c r="Y1901" s="305" t="str">
        <f>+IF(AND(W1901&gt;0,V1901&lt;&gt;'Data Validation (ROP used only)'!$A$25),SUM(W1901:X1901),"")</f>
        <v/>
      </c>
      <c r="Z1901" s="307">
        <f>IF(OR(V1901='Data Validation (ROP used only)'!$A$25,ISBLANK(W1901),ISERROR(W1901/$I1901)),0,W1901/$I1901)</f>
        <v>0</v>
      </c>
      <c r="AA1901" s="308"/>
      <c r="AB1901" s="309" t="str" cm="1">
        <f t="array" ref="AB1901">_xlfn.IFS(AA1901="","",AA1901/I1901&gt;=2,I1901*2,AA1901/I1901&lt;2,AA1901)</f>
        <v/>
      </c>
      <c r="AC1901" s="310" t="str">
        <f t="shared" si="240"/>
        <v/>
      </c>
      <c r="AD1901" s="286"/>
      <c r="AE1901" s="305" t="str">
        <f t="shared" si="241"/>
        <v/>
      </c>
      <c r="AF1901" s="311">
        <f t="shared" si="242"/>
        <v>0</v>
      </c>
      <c r="AG1901" s="187"/>
      <c r="AH1901" s="188"/>
    </row>
    <row r="1902" spans="2:34" ht="13.8" outlineLevel="1" x14ac:dyDescent="0.25">
      <c r="B1902" s="1"/>
      <c r="C1902" s="1"/>
      <c r="D1902" s="1"/>
      <c r="E1902" s="2"/>
      <c r="F1902" s="1"/>
      <c r="G1902" s="2"/>
      <c r="H1902" s="286"/>
      <c r="I1902" s="287"/>
      <c r="J1902" s="288" t="str">
        <f t="shared" si="236"/>
        <v/>
      </c>
      <c r="K1902" s="288">
        <f t="shared" si="237"/>
        <v>0</v>
      </c>
      <c r="L1902" s="303"/>
      <c r="M1902" s="304"/>
      <c r="N1902" s="303"/>
      <c r="O1902" s="286"/>
      <c r="P1902" s="305" t="str">
        <f t="shared" si="238"/>
        <v/>
      </c>
      <c r="Q1902" s="304"/>
      <c r="R1902" s="303"/>
      <c r="S1902" s="286"/>
      <c r="T1902" s="305" t="str">
        <f t="shared" si="239"/>
        <v/>
      </c>
      <c r="U1902" s="306" t="str">
        <f t="shared" si="235"/>
        <v/>
      </c>
      <c r="V1902" s="289"/>
      <c r="W1902" s="303"/>
      <c r="X1902" s="286"/>
      <c r="Y1902" s="305" t="str">
        <f>+IF(AND(W1902&gt;0,V1902&lt;&gt;'Data Validation (ROP used only)'!$A$25),SUM(W1902:X1902),"")</f>
        <v/>
      </c>
      <c r="Z1902" s="307">
        <f>IF(OR(V1902='Data Validation (ROP used only)'!$A$25,ISBLANK(W1902),ISERROR(W1902/$I1902)),0,W1902/$I1902)</f>
        <v>0</v>
      </c>
      <c r="AA1902" s="308"/>
      <c r="AB1902" s="309" t="str" cm="1">
        <f t="array" ref="AB1902">_xlfn.IFS(AA1902="","",AA1902/I1902&gt;=2,I1902*2,AA1902/I1902&lt;2,AA1902)</f>
        <v/>
      </c>
      <c r="AC1902" s="310" t="str">
        <f t="shared" si="240"/>
        <v/>
      </c>
      <c r="AD1902" s="286"/>
      <c r="AE1902" s="305" t="str">
        <f t="shared" si="241"/>
        <v/>
      </c>
      <c r="AF1902" s="311">
        <f t="shared" si="242"/>
        <v>0</v>
      </c>
      <c r="AG1902" s="187"/>
      <c r="AH1902" s="188"/>
    </row>
    <row r="1903" spans="2:34" ht="13.8" outlineLevel="1" x14ac:dyDescent="0.25">
      <c r="B1903" s="1"/>
      <c r="C1903" s="1"/>
      <c r="D1903" s="1"/>
      <c r="E1903" s="2"/>
      <c r="F1903" s="1"/>
      <c r="G1903" s="2"/>
      <c r="H1903" s="286"/>
      <c r="I1903" s="287"/>
      <c r="J1903" s="288" t="str">
        <f t="shared" si="236"/>
        <v/>
      </c>
      <c r="K1903" s="288">
        <f t="shared" si="237"/>
        <v>0</v>
      </c>
      <c r="L1903" s="303"/>
      <c r="M1903" s="304"/>
      <c r="N1903" s="303"/>
      <c r="O1903" s="286"/>
      <c r="P1903" s="305" t="str">
        <f t="shared" si="238"/>
        <v/>
      </c>
      <c r="Q1903" s="304"/>
      <c r="R1903" s="303"/>
      <c r="S1903" s="286"/>
      <c r="T1903" s="305" t="str">
        <f t="shared" si="239"/>
        <v/>
      </c>
      <c r="U1903" s="306" t="str">
        <f t="shared" si="235"/>
        <v/>
      </c>
      <c r="V1903" s="289"/>
      <c r="W1903" s="303"/>
      <c r="X1903" s="286"/>
      <c r="Y1903" s="305" t="str">
        <f>+IF(AND(W1903&gt;0,V1903&lt;&gt;'Data Validation (ROP used only)'!$A$25),SUM(W1903:X1903),"")</f>
        <v/>
      </c>
      <c r="Z1903" s="307">
        <f>IF(OR(V1903='Data Validation (ROP used only)'!$A$25,ISBLANK(W1903),ISERROR(W1903/$I1903)),0,W1903/$I1903)</f>
        <v>0</v>
      </c>
      <c r="AA1903" s="308"/>
      <c r="AB1903" s="309" t="str" cm="1">
        <f t="array" ref="AB1903">_xlfn.IFS(AA1903="","",AA1903/I1903&gt;=2,I1903*2,AA1903/I1903&lt;2,AA1903)</f>
        <v/>
      </c>
      <c r="AC1903" s="310" t="str">
        <f t="shared" si="240"/>
        <v/>
      </c>
      <c r="AD1903" s="286"/>
      <c r="AE1903" s="305" t="str">
        <f t="shared" si="241"/>
        <v/>
      </c>
      <c r="AF1903" s="311">
        <f t="shared" si="242"/>
        <v>0</v>
      </c>
      <c r="AG1903" s="187"/>
      <c r="AH1903" s="188"/>
    </row>
    <row r="1904" spans="2:34" ht="13.8" outlineLevel="1" x14ac:dyDescent="0.25">
      <c r="B1904" s="1"/>
      <c r="C1904" s="1"/>
      <c r="D1904" s="1"/>
      <c r="E1904" s="2"/>
      <c r="F1904" s="1"/>
      <c r="G1904" s="2"/>
      <c r="H1904" s="286"/>
      <c r="I1904" s="287"/>
      <c r="J1904" s="288" t="str">
        <f t="shared" si="236"/>
        <v/>
      </c>
      <c r="K1904" s="288">
        <f t="shared" si="237"/>
        <v>0</v>
      </c>
      <c r="L1904" s="303"/>
      <c r="M1904" s="304"/>
      <c r="N1904" s="303"/>
      <c r="O1904" s="286"/>
      <c r="P1904" s="305" t="str">
        <f t="shared" si="238"/>
        <v/>
      </c>
      <c r="Q1904" s="304"/>
      <c r="R1904" s="303"/>
      <c r="S1904" s="286"/>
      <c r="T1904" s="305" t="str">
        <f t="shared" si="239"/>
        <v/>
      </c>
      <c r="U1904" s="306" t="str">
        <f t="shared" si="235"/>
        <v/>
      </c>
      <c r="V1904" s="289"/>
      <c r="W1904" s="303"/>
      <c r="X1904" s="286"/>
      <c r="Y1904" s="305" t="str">
        <f>+IF(AND(W1904&gt;0,V1904&lt;&gt;'Data Validation (ROP used only)'!$A$25),SUM(W1904:X1904),"")</f>
        <v/>
      </c>
      <c r="Z1904" s="307">
        <f>IF(OR(V1904='Data Validation (ROP used only)'!$A$25,ISBLANK(W1904),ISERROR(W1904/$I1904)),0,W1904/$I1904)</f>
        <v>0</v>
      </c>
      <c r="AA1904" s="308"/>
      <c r="AB1904" s="309" t="str" cm="1">
        <f t="array" ref="AB1904">_xlfn.IFS(AA1904="","",AA1904/I1904&gt;=2,I1904*2,AA1904/I1904&lt;2,AA1904)</f>
        <v/>
      </c>
      <c r="AC1904" s="310" t="str">
        <f t="shared" si="240"/>
        <v/>
      </c>
      <c r="AD1904" s="286"/>
      <c r="AE1904" s="305" t="str">
        <f t="shared" si="241"/>
        <v/>
      </c>
      <c r="AF1904" s="311">
        <f t="shared" si="242"/>
        <v>0</v>
      </c>
      <c r="AG1904" s="187"/>
      <c r="AH1904" s="188"/>
    </row>
    <row r="1905" spans="2:34" ht="13.8" outlineLevel="1" x14ac:dyDescent="0.25">
      <c r="B1905" s="1"/>
      <c r="C1905" s="1"/>
      <c r="D1905" s="1"/>
      <c r="E1905" s="2"/>
      <c r="F1905" s="1"/>
      <c r="G1905" s="2"/>
      <c r="H1905" s="286"/>
      <c r="I1905" s="287"/>
      <c r="J1905" s="288" t="str">
        <f t="shared" si="236"/>
        <v/>
      </c>
      <c r="K1905" s="288">
        <f t="shared" si="237"/>
        <v>0</v>
      </c>
      <c r="L1905" s="303"/>
      <c r="M1905" s="304"/>
      <c r="N1905" s="303"/>
      <c r="O1905" s="286"/>
      <c r="P1905" s="305" t="str">
        <f t="shared" si="238"/>
        <v/>
      </c>
      <c r="Q1905" s="304"/>
      <c r="R1905" s="303"/>
      <c r="S1905" s="286"/>
      <c r="T1905" s="305" t="str">
        <f t="shared" si="239"/>
        <v/>
      </c>
      <c r="U1905" s="306" t="str">
        <f t="shared" si="235"/>
        <v/>
      </c>
      <c r="V1905" s="289"/>
      <c r="W1905" s="303"/>
      <c r="X1905" s="286"/>
      <c r="Y1905" s="305" t="str">
        <f>+IF(AND(W1905&gt;0,V1905&lt;&gt;'Data Validation (ROP used only)'!$A$25),SUM(W1905:X1905),"")</f>
        <v/>
      </c>
      <c r="Z1905" s="307">
        <f>IF(OR(V1905='Data Validation (ROP used only)'!$A$25,ISBLANK(W1905),ISERROR(W1905/$I1905)),0,W1905/$I1905)</f>
        <v>0</v>
      </c>
      <c r="AA1905" s="308"/>
      <c r="AB1905" s="309" t="str" cm="1">
        <f t="array" ref="AB1905">_xlfn.IFS(AA1905="","",AA1905/I1905&gt;=2,I1905*2,AA1905/I1905&lt;2,AA1905)</f>
        <v/>
      </c>
      <c r="AC1905" s="310" t="str">
        <f t="shared" si="240"/>
        <v/>
      </c>
      <c r="AD1905" s="286"/>
      <c r="AE1905" s="305" t="str">
        <f t="shared" si="241"/>
        <v/>
      </c>
      <c r="AF1905" s="311">
        <f t="shared" si="242"/>
        <v>0</v>
      </c>
      <c r="AG1905" s="187"/>
      <c r="AH1905" s="188"/>
    </row>
    <row r="1906" spans="2:34" ht="13.8" outlineLevel="1" x14ac:dyDescent="0.25">
      <c r="B1906" s="1"/>
      <c r="C1906" s="1"/>
      <c r="D1906" s="1"/>
      <c r="E1906" s="2"/>
      <c r="F1906" s="1"/>
      <c r="G1906" s="2"/>
      <c r="H1906" s="286"/>
      <c r="I1906" s="287"/>
      <c r="J1906" s="288" t="str">
        <f t="shared" si="236"/>
        <v/>
      </c>
      <c r="K1906" s="288">
        <f t="shared" si="237"/>
        <v>0</v>
      </c>
      <c r="L1906" s="303"/>
      <c r="M1906" s="304"/>
      <c r="N1906" s="303"/>
      <c r="O1906" s="286"/>
      <c r="P1906" s="305" t="str">
        <f t="shared" si="238"/>
        <v/>
      </c>
      <c r="Q1906" s="304"/>
      <c r="R1906" s="303"/>
      <c r="S1906" s="286"/>
      <c r="T1906" s="305" t="str">
        <f t="shared" si="239"/>
        <v/>
      </c>
      <c r="U1906" s="306" t="str">
        <f t="shared" si="235"/>
        <v/>
      </c>
      <c r="V1906" s="289"/>
      <c r="W1906" s="303"/>
      <c r="X1906" s="286"/>
      <c r="Y1906" s="305" t="str">
        <f>+IF(AND(W1906&gt;0,V1906&lt;&gt;'Data Validation (ROP used only)'!$A$25),SUM(W1906:X1906),"")</f>
        <v/>
      </c>
      <c r="Z1906" s="307">
        <f>IF(OR(V1906='Data Validation (ROP used only)'!$A$25,ISBLANK(W1906),ISERROR(W1906/$I1906)),0,W1906/$I1906)</f>
        <v>0</v>
      </c>
      <c r="AA1906" s="308"/>
      <c r="AB1906" s="309" t="str" cm="1">
        <f t="array" ref="AB1906">_xlfn.IFS(AA1906="","",AA1906/I1906&gt;=2,I1906*2,AA1906/I1906&lt;2,AA1906)</f>
        <v/>
      </c>
      <c r="AC1906" s="310" t="str">
        <f t="shared" si="240"/>
        <v/>
      </c>
      <c r="AD1906" s="286"/>
      <c r="AE1906" s="305" t="str">
        <f t="shared" si="241"/>
        <v/>
      </c>
      <c r="AF1906" s="311">
        <f t="shared" si="242"/>
        <v>0</v>
      </c>
      <c r="AG1906" s="187"/>
      <c r="AH1906" s="188"/>
    </row>
    <row r="1907" spans="2:34" ht="13.8" outlineLevel="1" x14ac:dyDescent="0.25">
      <c r="B1907" s="1"/>
      <c r="C1907" s="1"/>
      <c r="D1907" s="1"/>
      <c r="E1907" s="2"/>
      <c r="F1907" s="1"/>
      <c r="G1907" s="2"/>
      <c r="H1907" s="286"/>
      <c r="I1907" s="287"/>
      <c r="J1907" s="288" t="str">
        <f t="shared" si="236"/>
        <v/>
      </c>
      <c r="K1907" s="288">
        <f t="shared" si="237"/>
        <v>0</v>
      </c>
      <c r="L1907" s="303"/>
      <c r="M1907" s="304"/>
      <c r="N1907" s="303"/>
      <c r="O1907" s="286"/>
      <c r="P1907" s="305" t="str">
        <f t="shared" si="238"/>
        <v/>
      </c>
      <c r="Q1907" s="304"/>
      <c r="R1907" s="303"/>
      <c r="S1907" s="286"/>
      <c r="T1907" s="305" t="str">
        <f t="shared" si="239"/>
        <v/>
      </c>
      <c r="U1907" s="306" t="str">
        <f t="shared" si="235"/>
        <v/>
      </c>
      <c r="V1907" s="289"/>
      <c r="W1907" s="303"/>
      <c r="X1907" s="286"/>
      <c r="Y1907" s="305" t="str">
        <f>+IF(AND(W1907&gt;0,V1907&lt;&gt;'Data Validation (ROP used only)'!$A$25),SUM(W1907:X1907),"")</f>
        <v/>
      </c>
      <c r="Z1907" s="307">
        <f>IF(OR(V1907='Data Validation (ROP used only)'!$A$25,ISBLANK(W1907),ISERROR(W1907/$I1907)),0,W1907/$I1907)</f>
        <v>0</v>
      </c>
      <c r="AA1907" s="308"/>
      <c r="AB1907" s="309" t="str" cm="1">
        <f t="array" ref="AB1907">_xlfn.IFS(AA1907="","",AA1907/I1907&gt;=2,I1907*2,AA1907/I1907&lt;2,AA1907)</f>
        <v/>
      </c>
      <c r="AC1907" s="310" t="str">
        <f t="shared" si="240"/>
        <v/>
      </c>
      <c r="AD1907" s="286"/>
      <c r="AE1907" s="305" t="str">
        <f t="shared" si="241"/>
        <v/>
      </c>
      <c r="AF1907" s="311">
        <f t="shared" si="242"/>
        <v>0</v>
      </c>
      <c r="AG1907" s="187"/>
      <c r="AH1907" s="188"/>
    </row>
    <row r="1908" spans="2:34" ht="13.8" outlineLevel="1" x14ac:dyDescent="0.25">
      <c r="B1908" s="1"/>
      <c r="C1908" s="1"/>
      <c r="D1908" s="1"/>
      <c r="E1908" s="2"/>
      <c r="F1908" s="1"/>
      <c r="G1908" s="2"/>
      <c r="H1908" s="286"/>
      <c r="I1908" s="287"/>
      <c r="J1908" s="288" t="str">
        <f t="shared" si="236"/>
        <v/>
      </c>
      <c r="K1908" s="288">
        <f t="shared" si="237"/>
        <v>0</v>
      </c>
      <c r="L1908" s="303"/>
      <c r="M1908" s="304"/>
      <c r="N1908" s="303"/>
      <c r="O1908" s="286"/>
      <c r="P1908" s="305" t="str">
        <f t="shared" si="238"/>
        <v/>
      </c>
      <c r="Q1908" s="304"/>
      <c r="R1908" s="303"/>
      <c r="S1908" s="286"/>
      <c r="T1908" s="305" t="str">
        <f t="shared" si="239"/>
        <v/>
      </c>
      <c r="U1908" s="306" t="str">
        <f t="shared" si="235"/>
        <v/>
      </c>
      <c r="V1908" s="289"/>
      <c r="W1908" s="303"/>
      <c r="X1908" s="286"/>
      <c r="Y1908" s="305" t="str">
        <f>+IF(AND(W1908&gt;0,V1908&lt;&gt;'Data Validation (ROP used only)'!$A$25),SUM(W1908:X1908),"")</f>
        <v/>
      </c>
      <c r="Z1908" s="307">
        <f>IF(OR(V1908='Data Validation (ROP used only)'!$A$25,ISBLANK(W1908),ISERROR(W1908/$I1908)),0,W1908/$I1908)</f>
        <v>0</v>
      </c>
      <c r="AA1908" s="308"/>
      <c r="AB1908" s="309" t="str" cm="1">
        <f t="array" ref="AB1908">_xlfn.IFS(AA1908="","",AA1908/I1908&gt;=2,I1908*2,AA1908/I1908&lt;2,AA1908)</f>
        <v/>
      </c>
      <c r="AC1908" s="310" t="str">
        <f t="shared" si="240"/>
        <v/>
      </c>
      <c r="AD1908" s="286"/>
      <c r="AE1908" s="305" t="str">
        <f t="shared" si="241"/>
        <v/>
      </c>
      <c r="AF1908" s="311">
        <f t="shared" si="242"/>
        <v>0</v>
      </c>
      <c r="AG1908" s="187"/>
      <c r="AH1908" s="188"/>
    </row>
    <row r="1909" spans="2:34" ht="13.8" outlineLevel="1" x14ac:dyDescent="0.25">
      <c r="B1909" s="1"/>
      <c r="C1909" s="1"/>
      <c r="D1909" s="1"/>
      <c r="E1909" s="2"/>
      <c r="F1909" s="1"/>
      <c r="G1909" s="2"/>
      <c r="H1909" s="286"/>
      <c r="I1909" s="287"/>
      <c r="J1909" s="288" t="str">
        <f t="shared" si="236"/>
        <v/>
      </c>
      <c r="K1909" s="288">
        <f t="shared" si="237"/>
        <v>0</v>
      </c>
      <c r="L1909" s="303"/>
      <c r="M1909" s="304"/>
      <c r="N1909" s="303"/>
      <c r="O1909" s="286"/>
      <c r="P1909" s="305" t="str">
        <f t="shared" si="238"/>
        <v/>
      </c>
      <c r="Q1909" s="304"/>
      <c r="R1909" s="303"/>
      <c r="S1909" s="286"/>
      <c r="T1909" s="305" t="str">
        <f t="shared" si="239"/>
        <v/>
      </c>
      <c r="U1909" s="306" t="str">
        <f t="shared" si="235"/>
        <v/>
      </c>
      <c r="V1909" s="289"/>
      <c r="W1909" s="303"/>
      <c r="X1909" s="286"/>
      <c r="Y1909" s="305" t="str">
        <f>+IF(AND(W1909&gt;0,V1909&lt;&gt;'Data Validation (ROP used only)'!$A$25),SUM(W1909:X1909),"")</f>
        <v/>
      </c>
      <c r="Z1909" s="307">
        <f>IF(OR(V1909='Data Validation (ROP used only)'!$A$25,ISBLANK(W1909),ISERROR(W1909/$I1909)),0,W1909/$I1909)</f>
        <v>0</v>
      </c>
      <c r="AA1909" s="308"/>
      <c r="AB1909" s="309" t="str" cm="1">
        <f t="array" ref="AB1909">_xlfn.IFS(AA1909="","",AA1909/I1909&gt;=2,I1909*2,AA1909/I1909&lt;2,AA1909)</f>
        <v/>
      </c>
      <c r="AC1909" s="310" t="str">
        <f t="shared" si="240"/>
        <v/>
      </c>
      <c r="AD1909" s="286"/>
      <c r="AE1909" s="305" t="str">
        <f t="shared" si="241"/>
        <v/>
      </c>
      <c r="AF1909" s="311">
        <f t="shared" si="242"/>
        <v>0</v>
      </c>
      <c r="AG1909" s="187"/>
      <c r="AH1909" s="188"/>
    </row>
    <row r="1910" spans="2:34" ht="13.8" outlineLevel="1" x14ac:dyDescent="0.25">
      <c r="B1910" s="1"/>
      <c r="C1910" s="1"/>
      <c r="D1910" s="1"/>
      <c r="E1910" s="2"/>
      <c r="F1910" s="1"/>
      <c r="G1910" s="2"/>
      <c r="H1910" s="286"/>
      <c r="I1910" s="287"/>
      <c r="J1910" s="288" t="str">
        <f t="shared" si="236"/>
        <v/>
      </c>
      <c r="K1910" s="288">
        <f t="shared" si="237"/>
        <v>0</v>
      </c>
      <c r="L1910" s="303"/>
      <c r="M1910" s="304"/>
      <c r="N1910" s="303"/>
      <c r="O1910" s="286"/>
      <c r="P1910" s="305" t="str">
        <f t="shared" si="238"/>
        <v/>
      </c>
      <c r="Q1910" s="304"/>
      <c r="R1910" s="303"/>
      <c r="S1910" s="286"/>
      <c r="T1910" s="305" t="str">
        <f t="shared" si="239"/>
        <v/>
      </c>
      <c r="U1910" s="306" t="str">
        <f t="shared" si="235"/>
        <v/>
      </c>
      <c r="V1910" s="289"/>
      <c r="W1910" s="303"/>
      <c r="X1910" s="286"/>
      <c r="Y1910" s="305" t="str">
        <f>+IF(AND(W1910&gt;0,V1910&lt;&gt;'Data Validation (ROP used only)'!$A$25),SUM(W1910:X1910),"")</f>
        <v/>
      </c>
      <c r="Z1910" s="307">
        <f>IF(OR(V1910='Data Validation (ROP used only)'!$A$25,ISBLANK(W1910),ISERROR(W1910/$I1910)),0,W1910/$I1910)</f>
        <v>0</v>
      </c>
      <c r="AA1910" s="308"/>
      <c r="AB1910" s="309" t="str" cm="1">
        <f t="array" ref="AB1910">_xlfn.IFS(AA1910="","",AA1910/I1910&gt;=2,I1910*2,AA1910/I1910&lt;2,AA1910)</f>
        <v/>
      </c>
      <c r="AC1910" s="310" t="str">
        <f t="shared" si="240"/>
        <v/>
      </c>
      <c r="AD1910" s="286"/>
      <c r="AE1910" s="305" t="str">
        <f t="shared" si="241"/>
        <v/>
      </c>
      <c r="AF1910" s="311">
        <f t="shared" si="242"/>
        <v>0</v>
      </c>
      <c r="AG1910" s="187"/>
      <c r="AH1910" s="188"/>
    </row>
    <row r="1911" spans="2:34" ht="13.8" outlineLevel="1" x14ac:dyDescent="0.25">
      <c r="B1911" s="1"/>
      <c r="C1911" s="1"/>
      <c r="D1911" s="1"/>
      <c r="E1911" s="2"/>
      <c r="F1911" s="1"/>
      <c r="G1911" s="2"/>
      <c r="H1911" s="286"/>
      <c r="I1911" s="287"/>
      <c r="J1911" s="288" t="str">
        <f t="shared" si="236"/>
        <v/>
      </c>
      <c r="K1911" s="288">
        <f t="shared" si="237"/>
        <v>0</v>
      </c>
      <c r="L1911" s="303"/>
      <c r="M1911" s="304"/>
      <c r="N1911" s="303"/>
      <c r="O1911" s="286"/>
      <c r="P1911" s="305" t="str">
        <f t="shared" si="238"/>
        <v/>
      </c>
      <c r="Q1911" s="304"/>
      <c r="R1911" s="303"/>
      <c r="S1911" s="286"/>
      <c r="T1911" s="305" t="str">
        <f t="shared" si="239"/>
        <v/>
      </c>
      <c r="U1911" s="306" t="str">
        <f t="shared" si="235"/>
        <v/>
      </c>
      <c r="V1911" s="289"/>
      <c r="W1911" s="303"/>
      <c r="X1911" s="286"/>
      <c r="Y1911" s="305" t="str">
        <f>+IF(AND(W1911&gt;0,V1911&lt;&gt;'Data Validation (ROP used only)'!$A$25),SUM(W1911:X1911),"")</f>
        <v/>
      </c>
      <c r="Z1911" s="307">
        <f>IF(OR(V1911='Data Validation (ROP used only)'!$A$25,ISBLANK(W1911),ISERROR(W1911/$I1911)),0,W1911/$I1911)</f>
        <v>0</v>
      </c>
      <c r="AA1911" s="308"/>
      <c r="AB1911" s="309" t="str" cm="1">
        <f t="array" ref="AB1911">_xlfn.IFS(AA1911="","",AA1911/I1911&gt;=2,I1911*2,AA1911/I1911&lt;2,AA1911)</f>
        <v/>
      </c>
      <c r="AC1911" s="310" t="str">
        <f t="shared" si="240"/>
        <v/>
      </c>
      <c r="AD1911" s="286"/>
      <c r="AE1911" s="305" t="str">
        <f t="shared" si="241"/>
        <v/>
      </c>
      <c r="AF1911" s="311">
        <f t="shared" si="242"/>
        <v>0</v>
      </c>
      <c r="AG1911" s="187"/>
      <c r="AH1911" s="188"/>
    </row>
    <row r="1912" spans="2:34" ht="13.8" outlineLevel="1" x14ac:dyDescent="0.25">
      <c r="B1912" s="1"/>
      <c r="C1912" s="1"/>
      <c r="D1912" s="1"/>
      <c r="E1912" s="2"/>
      <c r="F1912" s="1"/>
      <c r="G1912" s="2"/>
      <c r="H1912" s="286"/>
      <c r="I1912" s="287"/>
      <c r="J1912" s="288" t="str">
        <f t="shared" si="236"/>
        <v/>
      </c>
      <c r="K1912" s="288">
        <f t="shared" si="237"/>
        <v>0</v>
      </c>
      <c r="L1912" s="303"/>
      <c r="M1912" s="304"/>
      <c r="N1912" s="303"/>
      <c r="O1912" s="286"/>
      <c r="P1912" s="305" t="str">
        <f t="shared" si="238"/>
        <v/>
      </c>
      <c r="Q1912" s="304"/>
      <c r="R1912" s="303"/>
      <c r="S1912" s="286"/>
      <c r="T1912" s="305" t="str">
        <f t="shared" si="239"/>
        <v/>
      </c>
      <c r="U1912" s="306" t="str">
        <f t="shared" si="235"/>
        <v/>
      </c>
      <c r="V1912" s="289"/>
      <c r="W1912" s="303"/>
      <c r="X1912" s="286"/>
      <c r="Y1912" s="305" t="str">
        <f>+IF(AND(W1912&gt;0,V1912&lt;&gt;'Data Validation (ROP used only)'!$A$25),SUM(W1912:X1912),"")</f>
        <v/>
      </c>
      <c r="Z1912" s="307">
        <f>IF(OR(V1912='Data Validation (ROP used only)'!$A$25,ISBLANK(W1912),ISERROR(W1912/$I1912)),0,W1912/$I1912)</f>
        <v>0</v>
      </c>
      <c r="AA1912" s="308"/>
      <c r="AB1912" s="309" t="str" cm="1">
        <f t="array" ref="AB1912">_xlfn.IFS(AA1912="","",AA1912/I1912&gt;=2,I1912*2,AA1912/I1912&lt;2,AA1912)</f>
        <v/>
      </c>
      <c r="AC1912" s="310" t="str">
        <f t="shared" si="240"/>
        <v/>
      </c>
      <c r="AD1912" s="286"/>
      <c r="AE1912" s="305" t="str">
        <f t="shared" si="241"/>
        <v/>
      </c>
      <c r="AF1912" s="311">
        <f t="shared" si="242"/>
        <v>0</v>
      </c>
      <c r="AG1912" s="187"/>
      <c r="AH1912" s="188"/>
    </row>
    <row r="1913" spans="2:34" ht="13.8" outlineLevel="1" x14ac:dyDescent="0.25">
      <c r="B1913" s="1"/>
      <c r="C1913" s="1"/>
      <c r="D1913" s="1"/>
      <c r="E1913" s="2"/>
      <c r="F1913" s="1"/>
      <c r="G1913" s="2"/>
      <c r="H1913" s="286"/>
      <c r="I1913" s="287"/>
      <c r="J1913" s="288" t="str">
        <f t="shared" si="236"/>
        <v/>
      </c>
      <c r="K1913" s="288">
        <f t="shared" si="237"/>
        <v>0</v>
      </c>
      <c r="L1913" s="303"/>
      <c r="M1913" s="304"/>
      <c r="N1913" s="303"/>
      <c r="O1913" s="286"/>
      <c r="P1913" s="305" t="str">
        <f t="shared" si="238"/>
        <v/>
      </c>
      <c r="Q1913" s="304"/>
      <c r="R1913" s="303"/>
      <c r="S1913" s="286"/>
      <c r="T1913" s="305" t="str">
        <f t="shared" si="239"/>
        <v/>
      </c>
      <c r="U1913" s="306" t="str">
        <f t="shared" si="235"/>
        <v/>
      </c>
      <c r="V1913" s="289"/>
      <c r="W1913" s="303"/>
      <c r="X1913" s="286"/>
      <c r="Y1913" s="305" t="str">
        <f>+IF(AND(W1913&gt;0,V1913&lt;&gt;'Data Validation (ROP used only)'!$A$25),SUM(W1913:X1913),"")</f>
        <v/>
      </c>
      <c r="Z1913" s="307">
        <f>IF(OR(V1913='Data Validation (ROP used only)'!$A$25,ISBLANK(W1913),ISERROR(W1913/$I1913)),0,W1913/$I1913)</f>
        <v>0</v>
      </c>
      <c r="AA1913" s="308"/>
      <c r="AB1913" s="309" t="str" cm="1">
        <f t="array" ref="AB1913">_xlfn.IFS(AA1913="","",AA1913/I1913&gt;=2,I1913*2,AA1913/I1913&lt;2,AA1913)</f>
        <v/>
      </c>
      <c r="AC1913" s="310" t="str">
        <f t="shared" si="240"/>
        <v/>
      </c>
      <c r="AD1913" s="286"/>
      <c r="AE1913" s="305" t="str">
        <f t="shared" si="241"/>
        <v/>
      </c>
      <c r="AF1913" s="311">
        <f t="shared" si="242"/>
        <v>0</v>
      </c>
      <c r="AG1913" s="187"/>
      <c r="AH1913" s="188"/>
    </row>
    <row r="1914" spans="2:34" ht="13.8" outlineLevel="1" x14ac:dyDescent="0.25">
      <c r="B1914" s="1"/>
      <c r="C1914" s="1"/>
      <c r="D1914" s="1"/>
      <c r="E1914" s="2"/>
      <c r="F1914" s="1"/>
      <c r="G1914" s="2"/>
      <c r="H1914" s="286"/>
      <c r="I1914" s="287"/>
      <c r="J1914" s="288" t="str">
        <f t="shared" si="236"/>
        <v/>
      </c>
      <c r="K1914" s="288">
        <f t="shared" si="237"/>
        <v>0</v>
      </c>
      <c r="L1914" s="303"/>
      <c r="M1914" s="304"/>
      <c r="N1914" s="303"/>
      <c r="O1914" s="286"/>
      <c r="P1914" s="305" t="str">
        <f t="shared" si="238"/>
        <v/>
      </c>
      <c r="Q1914" s="304"/>
      <c r="R1914" s="303"/>
      <c r="S1914" s="286"/>
      <c r="T1914" s="305" t="str">
        <f t="shared" si="239"/>
        <v/>
      </c>
      <c r="U1914" s="306" t="str">
        <f t="shared" si="235"/>
        <v/>
      </c>
      <c r="V1914" s="289"/>
      <c r="W1914" s="303"/>
      <c r="X1914" s="286"/>
      <c r="Y1914" s="305" t="str">
        <f>+IF(AND(W1914&gt;0,V1914&lt;&gt;'Data Validation (ROP used only)'!$A$25),SUM(W1914:X1914),"")</f>
        <v/>
      </c>
      <c r="Z1914" s="307">
        <f>IF(OR(V1914='Data Validation (ROP used only)'!$A$25,ISBLANK(W1914),ISERROR(W1914/$I1914)),0,W1914/$I1914)</f>
        <v>0</v>
      </c>
      <c r="AA1914" s="308"/>
      <c r="AB1914" s="309" t="str" cm="1">
        <f t="array" ref="AB1914">_xlfn.IFS(AA1914="","",AA1914/I1914&gt;=2,I1914*2,AA1914/I1914&lt;2,AA1914)</f>
        <v/>
      </c>
      <c r="AC1914" s="310" t="str">
        <f t="shared" si="240"/>
        <v/>
      </c>
      <c r="AD1914" s="286"/>
      <c r="AE1914" s="305" t="str">
        <f t="shared" si="241"/>
        <v/>
      </c>
      <c r="AF1914" s="311">
        <f t="shared" si="242"/>
        <v>0</v>
      </c>
      <c r="AG1914" s="187"/>
      <c r="AH1914" s="188"/>
    </row>
    <row r="1915" spans="2:34" ht="13.8" outlineLevel="1" x14ac:dyDescent="0.25">
      <c r="B1915" s="1"/>
      <c r="C1915" s="1"/>
      <c r="D1915" s="1"/>
      <c r="E1915" s="2"/>
      <c r="F1915" s="1"/>
      <c r="G1915" s="2"/>
      <c r="H1915" s="286"/>
      <c r="I1915" s="287"/>
      <c r="J1915" s="288" t="str">
        <f t="shared" si="236"/>
        <v/>
      </c>
      <c r="K1915" s="288">
        <f t="shared" si="237"/>
        <v>0</v>
      </c>
      <c r="L1915" s="303"/>
      <c r="M1915" s="304"/>
      <c r="N1915" s="303"/>
      <c r="O1915" s="286"/>
      <c r="P1915" s="305" t="str">
        <f t="shared" si="238"/>
        <v/>
      </c>
      <c r="Q1915" s="304"/>
      <c r="R1915" s="303"/>
      <c r="S1915" s="286"/>
      <c r="T1915" s="305" t="str">
        <f t="shared" si="239"/>
        <v/>
      </c>
      <c r="U1915" s="306" t="str">
        <f t="shared" si="235"/>
        <v/>
      </c>
      <c r="V1915" s="289"/>
      <c r="W1915" s="303"/>
      <c r="X1915" s="286"/>
      <c r="Y1915" s="305" t="str">
        <f>+IF(AND(W1915&gt;0,V1915&lt;&gt;'Data Validation (ROP used only)'!$A$25),SUM(W1915:X1915),"")</f>
        <v/>
      </c>
      <c r="Z1915" s="307">
        <f>IF(OR(V1915='Data Validation (ROP used only)'!$A$25,ISBLANK(W1915),ISERROR(W1915/$I1915)),0,W1915/$I1915)</f>
        <v>0</v>
      </c>
      <c r="AA1915" s="308"/>
      <c r="AB1915" s="309" t="str" cm="1">
        <f t="array" ref="AB1915">_xlfn.IFS(AA1915="","",AA1915/I1915&gt;=2,I1915*2,AA1915/I1915&lt;2,AA1915)</f>
        <v/>
      </c>
      <c r="AC1915" s="310" t="str">
        <f t="shared" si="240"/>
        <v/>
      </c>
      <c r="AD1915" s="286"/>
      <c r="AE1915" s="305" t="str">
        <f t="shared" si="241"/>
        <v/>
      </c>
      <c r="AF1915" s="311">
        <f t="shared" si="242"/>
        <v>0</v>
      </c>
      <c r="AG1915" s="187"/>
      <c r="AH1915" s="188"/>
    </row>
    <row r="1916" spans="2:34" ht="13.8" outlineLevel="1" x14ac:dyDescent="0.25">
      <c r="B1916" s="1"/>
      <c r="C1916" s="1"/>
      <c r="D1916" s="1"/>
      <c r="E1916" s="2"/>
      <c r="F1916" s="1"/>
      <c r="G1916" s="2"/>
      <c r="H1916" s="286"/>
      <c r="I1916" s="287"/>
      <c r="J1916" s="288" t="str">
        <f t="shared" si="236"/>
        <v/>
      </c>
      <c r="K1916" s="288">
        <f t="shared" si="237"/>
        <v>0</v>
      </c>
      <c r="L1916" s="303"/>
      <c r="M1916" s="304"/>
      <c r="N1916" s="303"/>
      <c r="O1916" s="286"/>
      <c r="P1916" s="305" t="str">
        <f t="shared" si="238"/>
        <v/>
      </c>
      <c r="Q1916" s="304"/>
      <c r="R1916" s="303"/>
      <c r="S1916" s="286"/>
      <c r="T1916" s="305" t="str">
        <f t="shared" si="239"/>
        <v/>
      </c>
      <c r="U1916" s="306" t="str">
        <f t="shared" si="235"/>
        <v/>
      </c>
      <c r="V1916" s="289"/>
      <c r="W1916" s="303"/>
      <c r="X1916" s="286"/>
      <c r="Y1916" s="305" t="str">
        <f>+IF(AND(W1916&gt;0,V1916&lt;&gt;'Data Validation (ROP used only)'!$A$25),SUM(W1916:X1916),"")</f>
        <v/>
      </c>
      <c r="Z1916" s="307">
        <f>IF(OR(V1916='Data Validation (ROP used only)'!$A$25,ISBLANK(W1916),ISERROR(W1916/$I1916)),0,W1916/$I1916)</f>
        <v>0</v>
      </c>
      <c r="AA1916" s="308"/>
      <c r="AB1916" s="309" t="str" cm="1">
        <f t="array" ref="AB1916">_xlfn.IFS(AA1916="","",AA1916/I1916&gt;=2,I1916*2,AA1916/I1916&lt;2,AA1916)</f>
        <v/>
      </c>
      <c r="AC1916" s="310" t="str">
        <f t="shared" si="240"/>
        <v/>
      </c>
      <c r="AD1916" s="286"/>
      <c r="AE1916" s="305" t="str">
        <f t="shared" si="241"/>
        <v/>
      </c>
      <c r="AF1916" s="311">
        <f t="shared" si="242"/>
        <v>0</v>
      </c>
      <c r="AG1916" s="187"/>
      <c r="AH1916" s="188"/>
    </row>
    <row r="1917" spans="2:34" ht="13.8" outlineLevel="1" x14ac:dyDescent="0.25">
      <c r="B1917" s="1"/>
      <c r="C1917" s="1"/>
      <c r="D1917" s="1"/>
      <c r="E1917" s="2"/>
      <c r="F1917" s="1"/>
      <c r="G1917" s="2"/>
      <c r="H1917" s="286"/>
      <c r="I1917" s="287"/>
      <c r="J1917" s="288" t="str">
        <f t="shared" si="236"/>
        <v/>
      </c>
      <c r="K1917" s="288">
        <f t="shared" si="237"/>
        <v>0</v>
      </c>
      <c r="L1917" s="303"/>
      <c r="M1917" s="304"/>
      <c r="N1917" s="303"/>
      <c r="O1917" s="286"/>
      <c r="P1917" s="305" t="str">
        <f t="shared" si="238"/>
        <v/>
      </c>
      <c r="Q1917" s="304"/>
      <c r="R1917" s="303"/>
      <c r="S1917" s="286"/>
      <c r="T1917" s="305" t="str">
        <f t="shared" si="239"/>
        <v/>
      </c>
      <c r="U1917" s="306" t="str">
        <f t="shared" si="235"/>
        <v/>
      </c>
      <c r="V1917" s="289"/>
      <c r="W1917" s="303"/>
      <c r="X1917" s="286"/>
      <c r="Y1917" s="305" t="str">
        <f>+IF(AND(W1917&gt;0,V1917&lt;&gt;'Data Validation (ROP used only)'!$A$25),SUM(W1917:X1917),"")</f>
        <v/>
      </c>
      <c r="Z1917" s="307">
        <f>IF(OR(V1917='Data Validation (ROP used only)'!$A$25,ISBLANK(W1917),ISERROR(W1917/$I1917)),0,W1917/$I1917)</f>
        <v>0</v>
      </c>
      <c r="AA1917" s="308"/>
      <c r="AB1917" s="309" t="str" cm="1">
        <f t="array" ref="AB1917">_xlfn.IFS(AA1917="","",AA1917/I1917&gt;=2,I1917*2,AA1917/I1917&lt;2,AA1917)</f>
        <v/>
      </c>
      <c r="AC1917" s="310" t="str">
        <f t="shared" si="240"/>
        <v/>
      </c>
      <c r="AD1917" s="286"/>
      <c r="AE1917" s="305" t="str">
        <f t="shared" si="241"/>
        <v/>
      </c>
      <c r="AF1917" s="311">
        <f t="shared" si="242"/>
        <v>0</v>
      </c>
      <c r="AG1917" s="187"/>
      <c r="AH1917" s="188"/>
    </row>
    <row r="1918" spans="2:34" ht="13.8" outlineLevel="1" x14ac:dyDescent="0.25">
      <c r="B1918" s="1"/>
      <c r="C1918" s="1"/>
      <c r="D1918" s="1"/>
      <c r="E1918" s="2"/>
      <c r="F1918" s="1"/>
      <c r="G1918" s="2"/>
      <c r="H1918" s="286"/>
      <c r="I1918" s="287"/>
      <c r="J1918" s="288" t="str">
        <f t="shared" si="236"/>
        <v/>
      </c>
      <c r="K1918" s="288">
        <f t="shared" si="237"/>
        <v>0</v>
      </c>
      <c r="L1918" s="303"/>
      <c r="M1918" s="304"/>
      <c r="N1918" s="303"/>
      <c r="O1918" s="286"/>
      <c r="P1918" s="305" t="str">
        <f t="shared" si="238"/>
        <v/>
      </c>
      <c r="Q1918" s="304"/>
      <c r="R1918" s="303"/>
      <c r="S1918" s="286"/>
      <c r="T1918" s="305" t="str">
        <f t="shared" si="239"/>
        <v/>
      </c>
      <c r="U1918" s="306" t="str">
        <f t="shared" si="235"/>
        <v/>
      </c>
      <c r="V1918" s="289"/>
      <c r="W1918" s="303"/>
      <c r="X1918" s="286"/>
      <c r="Y1918" s="305" t="str">
        <f>+IF(AND(W1918&gt;0,V1918&lt;&gt;'Data Validation (ROP used only)'!$A$25),SUM(W1918:X1918),"")</f>
        <v/>
      </c>
      <c r="Z1918" s="307">
        <f>IF(OR(V1918='Data Validation (ROP used only)'!$A$25,ISBLANK(W1918),ISERROR(W1918/$I1918)),0,W1918/$I1918)</f>
        <v>0</v>
      </c>
      <c r="AA1918" s="308"/>
      <c r="AB1918" s="309" t="str" cm="1">
        <f t="array" ref="AB1918">_xlfn.IFS(AA1918="","",AA1918/I1918&gt;=2,I1918*2,AA1918/I1918&lt;2,AA1918)</f>
        <v/>
      </c>
      <c r="AC1918" s="310" t="str">
        <f t="shared" si="240"/>
        <v/>
      </c>
      <c r="AD1918" s="286"/>
      <c r="AE1918" s="305" t="str">
        <f t="shared" si="241"/>
        <v/>
      </c>
      <c r="AF1918" s="311">
        <f t="shared" si="242"/>
        <v>0</v>
      </c>
      <c r="AG1918" s="187"/>
      <c r="AH1918" s="188"/>
    </row>
    <row r="1919" spans="2:34" ht="13.8" outlineLevel="1" x14ac:dyDescent="0.25">
      <c r="B1919" s="1"/>
      <c r="C1919" s="1"/>
      <c r="D1919" s="1"/>
      <c r="E1919" s="2"/>
      <c r="F1919" s="1"/>
      <c r="G1919" s="2"/>
      <c r="H1919" s="286"/>
      <c r="I1919" s="287"/>
      <c r="J1919" s="288" t="str">
        <f t="shared" si="236"/>
        <v/>
      </c>
      <c r="K1919" s="288">
        <f t="shared" si="237"/>
        <v>0</v>
      </c>
      <c r="L1919" s="303"/>
      <c r="M1919" s="304"/>
      <c r="N1919" s="303"/>
      <c r="O1919" s="286"/>
      <c r="P1919" s="305" t="str">
        <f t="shared" si="238"/>
        <v/>
      </c>
      <c r="Q1919" s="304"/>
      <c r="R1919" s="303"/>
      <c r="S1919" s="286"/>
      <c r="T1919" s="305" t="str">
        <f t="shared" si="239"/>
        <v/>
      </c>
      <c r="U1919" s="306" t="str">
        <f t="shared" si="235"/>
        <v/>
      </c>
      <c r="V1919" s="289"/>
      <c r="W1919" s="303"/>
      <c r="X1919" s="286"/>
      <c r="Y1919" s="305" t="str">
        <f>+IF(AND(W1919&gt;0,V1919&lt;&gt;'Data Validation (ROP used only)'!$A$25),SUM(W1919:X1919),"")</f>
        <v/>
      </c>
      <c r="Z1919" s="307">
        <f>IF(OR(V1919='Data Validation (ROP used only)'!$A$25,ISBLANK(W1919),ISERROR(W1919/$I1919)),0,W1919/$I1919)</f>
        <v>0</v>
      </c>
      <c r="AA1919" s="308"/>
      <c r="AB1919" s="309" t="str" cm="1">
        <f t="array" ref="AB1919">_xlfn.IFS(AA1919="","",AA1919/I1919&gt;=2,I1919*2,AA1919/I1919&lt;2,AA1919)</f>
        <v/>
      </c>
      <c r="AC1919" s="310" t="str">
        <f t="shared" si="240"/>
        <v/>
      </c>
      <c r="AD1919" s="286"/>
      <c r="AE1919" s="305" t="str">
        <f t="shared" si="241"/>
        <v/>
      </c>
      <c r="AF1919" s="311">
        <f t="shared" si="242"/>
        <v>0</v>
      </c>
      <c r="AG1919" s="187"/>
      <c r="AH1919" s="188"/>
    </row>
    <row r="1920" spans="2:34" ht="13.8" outlineLevel="1" x14ac:dyDescent="0.25">
      <c r="B1920" s="1"/>
      <c r="C1920" s="1"/>
      <c r="D1920" s="1"/>
      <c r="E1920" s="2"/>
      <c r="F1920" s="1"/>
      <c r="G1920" s="2"/>
      <c r="H1920" s="286"/>
      <c r="I1920" s="287"/>
      <c r="J1920" s="288" t="str">
        <f t="shared" si="236"/>
        <v/>
      </c>
      <c r="K1920" s="288">
        <f t="shared" si="237"/>
        <v>0</v>
      </c>
      <c r="L1920" s="303"/>
      <c r="M1920" s="304"/>
      <c r="N1920" s="303"/>
      <c r="O1920" s="286"/>
      <c r="P1920" s="305" t="str">
        <f t="shared" si="238"/>
        <v/>
      </c>
      <c r="Q1920" s="304"/>
      <c r="R1920" s="303"/>
      <c r="S1920" s="286"/>
      <c r="T1920" s="305" t="str">
        <f t="shared" si="239"/>
        <v/>
      </c>
      <c r="U1920" s="306" t="str">
        <f t="shared" si="235"/>
        <v/>
      </c>
      <c r="V1920" s="289"/>
      <c r="W1920" s="303"/>
      <c r="X1920" s="286"/>
      <c r="Y1920" s="305" t="str">
        <f>+IF(AND(W1920&gt;0,V1920&lt;&gt;'Data Validation (ROP used only)'!$A$25),SUM(W1920:X1920),"")</f>
        <v/>
      </c>
      <c r="Z1920" s="307">
        <f>IF(OR(V1920='Data Validation (ROP used only)'!$A$25,ISBLANK(W1920),ISERROR(W1920/$I1920)),0,W1920/$I1920)</f>
        <v>0</v>
      </c>
      <c r="AA1920" s="308"/>
      <c r="AB1920" s="309" t="str" cm="1">
        <f t="array" ref="AB1920">_xlfn.IFS(AA1920="","",AA1920/I1920&gt;=2,I1920*2,AA1920/I1920&lt;2,AA1920)</f>
        <v/>
      </c>
      <c r="AC1920" s="310" t="str">
        <f t="shared" si="240"/>
        <v/>
      </c>
      <c r="AD1920" s="286"/>
      <c r="AE1920" s="305" t="str">
        <f t="shared" si="241"/>
        <v/>
      </c>
      <c r="AF1920" s="311">
        <f t="shared" si="242"/>
        <v>0</v>
      </c>
      <c r="AG1920" s="187"/>
      <c r="AH1920" s="188"/>
    </row>
    <row r="1921" spans="2:34" ht="13.8" outlineLevel="1" x14ac:dyDescent="0.25">
      <c r="B1921" s="1"/>
      <c r="C1921" s="1"/>
      <c r="D1921" s="1"/>
      <c r="E1921" s="2"/>
      <c r="F1921" s="1"/>
      <c r="G1921" s="2"/>
      <c r="H1921" s="286"/>
      <c r="I1921" s="287"/>
      <c r="J1921" s="288" t="str">
        <f t="shared" si="236"/>
        <v/>
      </c>
      <c r="K1921" s="288">
        <f t="shared" si="237"/>
        <v>0</v>
      </c>
      <c r="L1921" s="303"/>
      <c r="M1921" s="304"/>
      <c r="N1921" s="303"/>
      <c r="O1921" s="286"/>
      <c r="P1921" s="305" t="str">
        <f t="shared" si="238"/>
        <v/>
      </c>
      <c r="Q1921" s="304"/>
      <c r="R1921" s="303"/>
      <c r="S1921" s="286"/>
      <c r="T1921" s="305" t="str">
        <f t="shared" si="239"/>
        <v/>
      </c>
      <c r="U1921" s="306" t="str">
        <f t="shared" si="235"/>
        <v/>
      </c>
      <c r="V1921" s="289"/>
      <c r="W1921" s="303"/>
      <c r="X1921" s="286"/>
      <c r="Y1921" s="305" t="str">
        <f>+IF(AND(W1921&gt;0,V1921&lt;&gt;'Data Validation (ROP used only)'!$A$25),SUM(W1921:X1921),"")</f>
        <v/>
      </c>
      <c r="Z1921" s="307">
        <f>IF(OR(V1921='Data Validation (ROP used only)'!$A$25,ISBLANK(W1921),ISERROR(W1921/$I1921)),0,W1921/$I1921)</f>
        <v>0</v>
      </c>
      <c r="AA1921" s="308"/>
      <c r="AB1921" s="309" t="str" cm="1">
        <f t="array" ref="AB1921">_xlfn.IFS(AA1921="","",AA1921/I1921&gt;=2,I1921*2,AA1921/I1921&lt;2,AA1921)</f>
        <v/>
      </c>
      <c r="AC1921" s="310" t="str">
        <f t="shared" si="240"/>
        <v/>
      </c>
      <c r="AD1921" s="286"/>
      <c r="AE1921" s="305" t="str">
        <f t="shared" si="241"/>
        <v/>
      </c>
      <c r="AF1921" s="311">
        <f t="shared" si="242"/>
        <v>0</v>
      </c>
      <c r="AG1921" s="187"/>
      <c r="AH1921" s="188"/>
    </row>
    <row r="1922" spans="2:34" ht="13.8" outlineLevel="1" x14ac:dyDescent="0.25">
      <c r="B1922" s="1"/>
      <c r="C1922" s="1"/>
      <c r="D1922" s="1"/>
      <c r="E1922" s="2"/>
      <c r="F1922" s="1"/>
      <c r="G1922" s="2"/>
      <c r="H1922" s="286"/>
      <c r="I1922" s="287"/>
      <c r="J1922" s="288" t="str">
        <f t="shared" si="236"/>
        <v/>
      </c>
      <c r="K1922" s="288">
        <f t="shared" si="237"/>
        <v>0</v>
      </c>
      <c r="L1922" s="303"/>
      <c r="M1922" s="304"/>
      <c r="N1922" s="303"/>
      <c r="O1922" s="286"/>
      <c r="P1922" s="305" t="str">
        <f t="shared" si="238"/>
        <v/>
      </c>
      <c r="Q1922" s="304"/>
      <c r="R1922" s="303"/>
      <c r="S1922" s="286"/>
      <c r="T1922" s="305" t="str">
        <f t="shared" si="239"/>
        <v/>
      </c>
      <c r="U1922" s="306" t="str">
        <f t="shared" si="235"/>
        <v/>
      </c>
      <c r="V1922" s="289"/>
      <c r="W1922" s="303"/>
      <c r="X1922" s="286"/>
      <c r="Y1922" s="305" t="str">
        <f>+IF(AND(W1922&gt;0,V1922&lt;&gt;'Data Validation (ROP used only)'!$A$25),SUM(W1922:X1922),"")</f>
        <v/>
      </c>
      <c r="Z1922" s="307">
        <f>IF(OR(V1922='Data Validation (ROP used only)'!$A$25,ISBLANK(W1922),ISERROR(W1922/$I1922)),0,W1922/$I1922)</f>
        <v>0</v>
      </c>
      <c r="AA1922" s="308"/>
      <c r="AB1922" s="309" t="str" cm="1">
        <f t="array" ref="AB1922">_xlfn.IFS(AA1922="","",AA1922/I1922&gt;=2,I1922*2,AA1922/I1922&lt;2,AA1922)</f>
        <v/>
      </c>
      <c r="AC1922" s="310" t="str">
        <f t="shared" si="240"/>
        <v/>
      </c>
      <c r="AD1922" s="286"/>
      <c r="AE1922" s="305" t="str">
        <f t="shared" si="241"/>
        <v/>
      </c>
      <c r="AF1922" s="311">
        <f t="shared" si="242"/>
        <v>0</v>
      </c>
      <c r="AG1922" s="187"/>
      <c r="AH1922" s="188"/>
    </row>
    <row r="1923" spans="2:34" ht="13.8" outlineLevel="1" x14ac:dyDescent="0.25">
      <c r="B1923" s="1"/>
      <c r="C1923" s="1"/>
      <c r="D1923" s="1"/>
      <c r="E1923" s="2"/>
      <c r="F1923" s="1"/>
      <c r="G1923" s="2"/>
      <c r="H1923" s="286"/>
      <c r="I1923" s="287"/>
      <c r="J1923" s="288" t="str">
        <f t="shared" si="236"/>
        <v/>
      </c>
      <c r="K1923" s="288">
        <f t="shared" si="237"/>
        <v>0</v>
      </c>
      <c r="L1923" s="303"/>
      <c r="M1923" s="304"/>
      <c r="N1923" s="303"/>
      <c r="O1923" s="286"/>
      <c r="P1923" s="305" t="str">
        <f t="shared" si="238"/>
        <v/>
      </c>
      <c r="Q1923" s="304"/>
      <c r="R1923" s="303"/>
      <c r="S1923" s="286"/>
      <c r="T1923" s="305" t="str">
        <f t="shared" si="239"/>
        <v/>
      </c>
      <c r="U1923" s="306" t="str">
        <f t="shared" si="235"/>
        <v/>
      </c>
      <c r="V1923" s="289"/>
      <c r="W1923" s="303"/>
      <c r="X1923" s="286"/>
      <c r="Y1923" s="305" t="str">
        <f>+IF(AND(W1923&gt;0,V1923&lt;&gt;'Data Validation (ROP used only)'!$A$25),SUM(W1923:X1923),"")</f>
        <v/>
      </c>
      <c r="Z1923" s="307">
        <f>IF(OR(V1923='Data Validation (ROP used only)'!$A$25,ISBLANK(W1923),ISERROR(W1923/$I1923)),0,W1923/$I1923)</f>
        <v>0</v>
      </c>
      <c r="AA1923" s="308"/>
      <c r="AB1923" s="309" t="str" cm="1">
        <f t="array" ref="AB1923">_xlfn.IFS(AA1923="","",AA1923/I1923&gt;=2,I1923*2,AA1923/I1923&lt;2,AA1923)</f>
        <v/>
      </c>
      <c r="AC1923" s="310" t="str">
        <f t="shared" si="240"/>
        <v/>
      </c>
      <c r="AD1923" s="286"/>
      <c r="AE1923" s="305" t="str">
        <f t="shared" si="241"/>
        <v/>
      </c>
      <c r="AF1923" s="311">
        <f t="shared" si="242"/>
        <v>0</v>
      </c>
      <c r="AG1923" s="187"/>
      <c r="AH1923" s="188"/>
    </row>
    <row r="1924" spans="2:34" ht="13.8" outlineLevel="1" x14ac:dyDescent="0.25">
      <c r="B1924" s="1"/>
      <c r="C1924" s="1"/>
      <c r="D1924" s="1"/>
      <c r="E1924" s="2"/>
      <c r="F1924" s="1"/>
      <c r="G1924" s="2"/>
      <c r="H1924" s="286"/>
      <c r="I1924" s="287"/>
      <c r="J1924" s="288" t="str">
        <f t="shared" si="236"/>
        <v/>
      </c>
      <c r="K1924" s="288">
        <f t="shared" si="237"/>
        <v>0</v>
      </c>
      <c r="L1924" s="303"/>
      <c r="M1924" s="304"/>
      <c r="N1924" s="303"/>
      <c r="O1924" s="286"/>
      <c r="P1924" s="305" t="str">
        <f t="shared" si="238"/>
        <v/>
      </c>
      <c r="Q1924" s="304"/>
      <c r="R1924" s="303"/>
      <c r="S1924" s="286"/>
      <c r="T1924" s="305" t="str">
        <f t="shared" si="239"/>
        <v/>
      </c>
      <c r="U1924" s="306" t="str">
        <f t="shared" si="235"/>
        <v/>
      </c>
      <c r="V1924" s="289"/>
      <c r="W1924" s="303"/>
      <c r="X1924" s="286"/>
      <c r="Y1924" s="305" t="str">
        <f>+IF(AND(W1924&gt;0,V1924&lt;&gt;'Data Validation (ROP used only)'!$A$25),SUM(W1924:X1924),"")</f>
        <v/>
      </c>
      <c r="Z1924" s="307">
        <f>IF(OR(V1924='Data Validation (ROP used only)'!$A$25,ISBLANK(W1924),ISERROR(W1924/$I1924)),0,W1924/$I1924)</f>
        <v>0</v>
      </c>
      <c r="AA1924" s="308"/>
      <c r="AB1924" s="309" t="str" cm="1">
        <f t="array" ref="AB1924">_xlfn.IFS(AA1924="","",AA1924/I1924&gt;=2,I1924*2,AA1924/I1924&lt;2,AA1924)</f>
        <v/>
      </c>
      <c r="AC1924" s="310" t="str">
        <f t="shared" si="240"/>
        <v/>
      </c>
      <c r="AD1924" s="286"/>
      <c r="AE1924" s="305" t="str">
        <f t="shared" si="241"/>
        <v/>
      </c>
      <c r="AF1924" s="311">
        <f t="shared" si="242"/>
        <v>0</v>
      </c>
      <c r="AG1924" s="187"/>
      <c r="AH1924" s="188"/>
    </row>
    <row r="1925" spans="2:34" ht="13.8" outlineLevel="1" x14ac:dyDescent="0.25">
      <c r="B1925" s="1"/>
      <c r="C1925" s="1"/>
      <c r="D1925" s="1"/>
      <c r="E1925" s="2"/>
      <c r="F1925" s="1"/>
      <c r="G1925" s="2"/>
      <c r="H1925" s="286"/>
      <c r="I1925" s="287"/>
      <c r="J1925" s="288" t="str">
        <f t="shared" si="236"/>
        <v/>
      </c>
      <c r="K1925" s="288">
        <f t="shared" si="237"/>
        <v>0</v>
      </c>
      <c r="L1925" s="303"/>
      <c r="M1925" s="304"/>
      <c r="N1925" s="303"/>
      <c r="O1925" s="286"/>
      <c r="P1925" s="305" t="str">
        <f t="shared" si="238"/>
        <v/>
      </c>
      <c r="Q1925" s="304"/>
      <c r="R1925" s="303"/>
      <c r="S1925" s="286"/>
      <c r="T1925" s="305" t="str">
        <f t="shared" si="239"/>
        <v/>
      </c>
      <c r="U1925" s="306" t="str">
        <f t="shared" si="235"/>
        <v/>
      </c>
      <c r="V1925" s="289"/>
      <c r="W1925" s="303"/>
      <c r="X1925" s="286"/>
      <c r="Y1925" s="305" t="str">
        <f>+IF(AND(W1925&gt;0,V1925&lt;&gt;'Data Validation (ROP used only)'!$A$25),SUM(W1925:X1925),"")</f>
        <v/>
      </c>
      <c r="Z1925" s="307">
        <f>IF(OR(V1925='Data Validation (ROP used only)'!$A$25,ISBLANK(W1925),ISERROR(W1925/$I1925)),0,W1925/$I1925)</f>
        <v>0</v>
      </c>
      <c r="AA1925" s="308"/>
      <c r="AB1925" s="309" t="str" cm="1">
        <f t="array" ref="AB1925">_xlfn.IFS(AA1925="","",AA1925/I1925&gt;=2,I1925*2,AA1925/I1925&lt;2,AA1925)</f>
        <v/>
      </c>
      <c r="AC1925" s="310" t="str">
        <f t="shared" si="240"/>
        <v/>
      </c>
      <c r="AD1925" s="286"/>
      <c r="AE1925" s="305" t="str">
        <f t="shared" si="241"/>
        <v/>
      </c>
      <c r="AF1925" s="311">
        <f t="shared" si="242"/>
        <v>0</v>
      </c>
      <c r="AG1925" s="187"/>
      <c r="AH1925" s="188"/>
    </row>
    <row r="1926" spans="2:34" ht="13.8" outlineLevel="1" x14ac:dyDescent="0.25">
      <c r="B1926" s="1"/>
      <c r="C1926" s="1"/>
      <c r="D1926" s="1"/>
      <c r="E1926" s="2"/>
      <c r="F1926" s="1"/>
      <c r="G1926" s="2"/>
      <c r="H1926" s="286"/>
      <c r="I1926" s="287"/>
      <c r="J1926" s="288" t="str">
        <f t="shared" si="236"/>
        <v/>
      </c>
      <c r="K1926" s="288">
        <f t="shared" si="237"/>
        <v>0</v>
      </c>
      <c r="L1926" s="303"/>
      <c r="M1926" s="304"/>
      <c r="N1926" s="303"/>
      <c r="O1926" s="286"/>
      <c r="P1926" s="305" t="str">
        <f t="shared" si="238"/>
        <v/>
      </c>
      <c r="Q1926" s="304"/>
      <c r="R1926" s="303"/>
      <c r="S1926" s="286"/>
      <c r="T1926" s="305" t="str">
        <f t="shared" si="239"/>
        <v/>
      </c>
      <c r="U1926" s="306" t="str">
        <f t="shared" si="235"/>
        <v/>
      </c>
      <c r="V1926" s="289"/>
      <c r="W1926" s="303"/>
      <c r="X1926" s="286"/>
      <c r="Y1926" s="305" t="str">
        <f>+IF(AND(W1926&gt;0,V1926&lt;&gt;'Data Validation (ROP used only)'!$A$25),SUM(W1926:X1926),"")</f>
        <v/>
      </c>
      <c r="Z1926" s="307">
        <f>IF(OR(V1926='Data Validation (ROP used only)'!$A$25,ISBLANK(W1926),ISERROR(W1926/$I1926)),0,W1926/$I1926)</f>
        <v>0</v>
      </c>
      <c r="AA1926" s="308"/>
      <c r="AB1926" s="309" t="str" cm="1">
        <f t="array" ref="AB1926">_xlfn.IFS(AA1926="","",AA1926/I1926&gt;=2,I1926*2,AA1926/I1926&lt;2,AA1926)</f>
        <v/>
      </c>
      <c r="AC1926" s="310" t="str">
        <f t="shared" si="240"/>
        <v/>
      </c>
      <c r="AD1926" s="286"/>
      <c r="AE1926" s="305" t="str">
        <f t="shared" si="241"/>
        <v/>
      </c>
      <c r="AF1926" s="311">
        <f t="shared" si="242"/>
        <v>0</v>
      </c>
      <c r="AG1926" s="187"/>
      <c r="AH1926" s="188"/>
    </row>
    <row r="1927" spans="2:34" ht="13.8" outlineLevel="1" x14ac:dyDescent="0.25">
      <c r="B1927" s="1"/>
      <c r="C1927" s="1"/>
      <c r="D1927" s="1"/>
      <c r="E1927" s="2"/>
      <c r="F1927" s="1"/>
      <c r="G1927" s="2"/>
      <c r="H1927" s="286"/>
      <c r="I1927" s="287"/>
      <c r="J1927" s="288" t="str">
        <f t="shared" si="236"/>
        <v/>
      </c>
      <c r="K1927" s="288">
        <f t="shared" si="237"/>
        <v>0</v>
      </c>
      <c r="L1927" s="303"/>
      <c r="M1927" s="304"/>
      <c r="N1927" s="303"/>
      <c r="O1927" s="286"/>
      <c r="P1927" s="305" t="str">
        <f t="shared" si="238"/>
        <v/>
      </c>
      <c r="Q1927" s="304"/>
      <c r="R1927" s="303"/>
      <c r="S1927" s="286"/>
      <c r="T1927" s="305" t="str">
        <f t="shared" si="239"/>
        <v/>
      </c>
      <c r="U1927" s="306" t="str">
        <f t="shared" si="235"/>
        <v/>
      </c>
      <c r="V1927" s="289"/>
      <c r="W1927" s="303"/>
      <c r="X1927" s="286"/>
      <c r="Y1927" s="305" t="str">
        <f>+IF(AND(W1927&gt;0,V1927&lt;&gt;'Data Validation (ROP used only)'!$A$25),SUM(W1927:X1927),"")</f>
        <v/>
      </c>
      <c r="Z1927" s="307">
        <f>IF(OR(V1927='Data Validation (ROP used only)'!$A$25,ISBLANK(W1927),ISERROR(W1927/$I1927)),0,W1927/$I1927)</f>
        <v>0</v>
      </c>
      <c r="AA1927" s="308"/>
      <c r="AB1927" s="309" t="str" cm="1">
        <f t="array" ref="AB1927">_xlfn.IFS(AA1927="","",AA1927/I1927&gt;=2,I1927*2,AA1927/I1927&lt;2,AA1927)</f>
        <v/>
      </c>
      <c r="AC1927" s="310" t="str">
        <f t="shared" si="240"/>
        <v/>
      </c>
      <c r="AD1927" s="286"/>
      <c r="AE1927" s="305" t="str">
        <f t="shared" si="241"/>
        <v/>
      </c>
      <c r="AF1927" s="311">
        <f t="shared" si="242"/>
        <v>0</v>
      </c>
      <c r="AG1927" s="187"/>
      <c r="AH1927" s="188"/>
    </row>
    <row r="1928" spans="2:34" ht="13.8" outlineLevel="1" x14ac:dyDescent="0.25">
      <c r="B1928" s="1"/>
      <c r="C1928" s="1"/>
      <c r="D1928" s="1"/>
      <c r="E1928" s="2"/>
      <c r="F1928" s="1"/>
      <c r="G1928" s="2"/>
      <c r="H1928" s="286"/>
      <c r="I1928" s="287"/>
      <c r="J1928" s="288" t="str">
        <f t="shared" si="236"/>
        <v/>
      </c>
      <c r="K1928" s="288">
        <f t="shared" si="237"/>
        <v>0</v>
      </c>
      <c r="L1928" s="303"/>
      <c r="M1928" s="304"/>
      <c r="N1928" s="303"/>
      <c r="O1928" s="286"/>
      <c r="P1928" s="305" t="str">
        <f t="shared" si="238"/>
        <v/>
      </c>
      <c r="Q1928" s="304"/>
      <c r="R1928" s="303"/>
      <c r="S1928" s="286"/>
      <c r="T1928" s="305" t="str">
        <f t="shared" si="239"/>
        <v/>
      </c>
      <c r="U1928" s="306" t="str">
        <f t="shared" si="235"/>
        <v/>
      </c>
      <c r="V1928" s="289"/>
      <c r="W1928" s="303"/>
      <c r="X1928" s="286"/>
      <c r="Y1928" s="305" t="str">
        <f>+IF(AND(W1928&gt;0,V1928&lt;&gt;'Data Validation (ROP used only)'!$A$25),SUM(W1928:X1928),"")</f>
        <v/>
      </c>
      <c r="Z1928" s="307">
        <f>IF(OR(V1928='Data Validation (ROP used only)'!$A$25,ISBLANK(W1928),ISERROR(W1928/$I1928)),0,W1928/$I1928)</f>
        <v>0</v>
      </c>
      <c r="AA1928" s="308"/>
      <c r="AB1928" s="309" t="str" cm="1">
        <f t="array" ref="AB1928">_xlfn.IFS(AA1928="","",AA1928/I1928&gt;=2,I1928*2,AA1928/I1928&lt;2,AA1928)</f>
        <v/>
      </c>
      <c r="AC1928" s="310" t="str">
        <f t="shared" si="240"/>
        <v/>
      </c>
      <c r="AD1928" s="286"/>
      <c r="AE1928" s="305" t="str">
        <f t="shared" si="241"/>
        <v/>
      </c>
      <c r="AF1928" s="311">
        <f t="shared" si="242"/>
        <v>0</v>
      </c>
      <c r="AG1928" s="187"/>
      <c r="AH1928" s="188"/>
    </row>
    <row r="1929" spans="2:34" ht="13.8" outlineLevel="1" x14ac:dyDescent="0.25">
      <c r="B1929" s="1"/>
      <c r="C1929" s="1"/>
      <c r="D1929" s="1"/>
      <c r="E1929" s="2"/>
      <c r="F1929" s="1"/>
      <c r="G1929" s="2"/>
      <c r="H1929" s="286"/>
      <c r="I1929" s="287"/>
      <c r="J1929" s="288" t="str">
        <f t="shared" si="236"/>
        <v/>
      </c>
      <c r="K1929" s="288">
        <f t="shared" si="237"/>
        <v>0</v>
      </c>
      <c r="L1929" s="303"/>
      <c r="M1929" s="304"/>
      <c r="N1929" s="303"/>
      <c r="O1929" s="286"/>
      <c r="P1929" s="305" t="str">
        <f t="shared" si="238"/>
        <v/>
      </c>
      <c r="Q1929" s="304"/>
      <c r="R1929" s="303"/>
      <c r="S1929" s="286"/>
      <c r="T1929" s="305" t="str">
        <f t="shared" si="239"/>
        <v/>
      </c>
      <c r="U1929" s="306" t="str">
        <f t="shared" si="235"/>
        <v/>
      </c>
      <c r="V1929" s="289"/>
      <c r="W1929" s="303"/>
      <c r="X1929" s="286"/>
      <c r="Y1929" s="305" t="str">
        <f>+IF(AND(W1929&gt;0,V1929&lt;&gt;'Data Validation (ROP used only)'!$A$25),SUM(W1929:X1929),"")</f>
        <v/>
      </c>
      <c r="Z1929" s="307">
        <f>IF(OR(V1929='Data Validation (ROP used only)'!$A$25,ISBLANK(W1929),ISERROR(W1929/$I1929)),0,W1929/$I1929)</f>
        <v>0</v>
      </c>
      <c r="AA1929" s="308"/>
      <c r="AB1929" s="309" t="str" cm="1">
        <f t="array" ref="AB1929">_xlfn.IFS(AA1929="","",AA1929/I1929&gt;=2,I1929*2,AA1929/I1929&lt;2,AA1929)</f>
        <v/>
      </c>
      <c r="AC1929" s="310" t="str">
        <f t="shared" si="240"/>
        <v/>
      </c>
      <c r="AD1929" s="286"/>
      <c r="AE1929" s="305" t="str">
        <f t="shared" si="241"/>
        <v/>
      </c>
      <c r="AF1929" s="311">
        <f t="shared" si="242"/>
        <v>0</v>
      </c>
      <c r="AG1929" s="187"/>
      <c r="AH1929" s="188"/>
    </row>
    <row r="1930" spans="2:34" ht="13.8" outlineLevel="1" x14ac:dyDescent="0.25">
      <c r="B1930" s="1"/>
      <c r="C1930" s="1"/>
      <c r="D1930" s="1"/>
      <c r="E1930" s="2"/>
      <c r="F1930" s="1"/>
      <c r="G1930" s="2"/>
      <c r="H1930" s="286"/>
      <c r="I1930" s="287"/>
      <c r="J1930" s="288" t="str">
        <f t="shared" si="236"/>
        <v/>
      </c>
      <c r="K1930" s="288">
        <f t="shared" si="237"/>
        <v>0</v>
      </c>
      <c r="L1930" s="303"/>
      <c r="M1930" s="304"/>
      <c r="N1930" s="303"/>
      <c r="O1930" s="286"/>
      <c r="P1930" s="305" t="str">
        <f t="shared" si="238"/>
        <v/>
      </c>
      <c r="Q1930" s="304"/>
      <c r="R1930" s="303"/>
      <c r="S1930" s="286"/>
      <c r="T1930" s="305" t="str">
        <f t="shared" si="239"/>
        <v/>
      </c>
      <c r="U1930" s="306" t="str">
        <f t="shared" ref="U1930:U1993" si="243">IF(ISERROR(R1930/$I1930),"",R1930/$I1930)</f>
        <v/>
      </c>
      <c r="V1930" s="289"/>
      <c r="W1930" s="303"/>
      <c r="X1930" s="286"/>
      <c r="Y1930" s="305" t="str">
        <f>+IF(AND(W1930&gt;0,V1930&lt;&gt;'Data Validation (ROP used only)'!$A$25),SUM(W1930:X1930),"")</f>
        <v/>
      </c>
      <c r="Z1930" s="307">
        <f>IF(OR(V1930='Data Validation (ROP used only)'!$A$25,ISBLANK(W1930),ISERROR(W1930/$I1930)),0,W1930/$I1930)</f>
        <v>0</v>
      </c>
      <c r="AA1930" s="308"/>
      <c r="AB1930" s="309" t="str" cm="1">
        <f t="array" ref="AB1930">_xlfn.IFS(AA1930="","",AA1930/I1930&gt;=2,I1930*2,AA1930/I1930&lt;2,AA1930)</f>
        <v/>
      </c>
      <c r="AC1930" s="310" t="str">
        <f t="shared" si="240"/>
        <v/>
      </c>
      <c r="AD1930" s="286"/>
      <c r="AE1930" s="305" t="str">
        <f t="shared" si="241"/>
        <v/>
      </c>
      <c r="AF1930" s="311">
        <f t="shared" si="242"/>
        <v>0</v>
      </c>
      <c r="AG1930" s="187"/>
      <c r="AH1930" s="188"/>
    </row>
    <row r="1931" spans="2:34" ht="13.8" outlineLevel="1" x14ac:dyDescent="0.25">
      <c r="B1931" s="1"/>
      <c r="C1931" s="1"/>
      <c r="D1931" s="1"/>
      <c r="E1931" s="2"/>
      <c r="F1931" s="1"/>
      <c r="G1931" s="2"/>
      <c r="H1931" s="286"/>
      <c r="I1931" s="287"/>
      <c r="J1931" s="288" t="str">
        <f t="shared" ref="J1931:J1994" si="244">IF(ISERROR(H1931/C1931),"",H1931/C1931)</f>
        <v/>
      </c>
      <c r="K1931" s="288">
        <f t="shared" ref="K1931:K1994" si="245">IF(ISERROR(I1931/1754.5),"",I1931/1754.5)</f>
        <v>0</v>
      </c>
      <c r="L1931" s="303"/>
      <c r="M1931" s="304"/>
      <c r="N1931" s="303"/>
      <c r="O1931" s="286"/>
      <c r="P1931" s="305" t="str">
        <f t="shared" ref="P1931:P1994" si="246">+IF(N1931+O1931&gt;0,+N1931+O1931,"")</f>
        <v/>
      </c>
      <c r="Q1931" s="304"/>
      <c r="R1931" s="303"/>
      <c r="S1931" s="286"/>
      <c r="T1931" s="305" t="str">
        <f t="shared" ref="T1931:T1994" si="247">+IF((R1931+S1931)&gt;0,+R1931+S1931,"")</f>
        <v/>
      </c>
      <c r="U1931" s="306" t="str">
        <f t="shared" si="243"/>
        <v/>
      </c>
      <c r="V1931" s="289"/>
      <c r="W1931" s="303"/>
      <c r="X1931" s="286"/>
      <c r="Y1931" s="305" t="str">
        <f>+IF(AND(W1931&gt;0,V1931&lt;&gt;'Data Validation (ROP used only)'!$A$25),SUM(W1931:X1931),"")</f>
        <v/>
      </c>
      <c r="Z1931" s="307">
        <f>IF(OR(V1931='Data Validation (ROP used only)'!$A$25,ISBLANK(W1931),ISERROR(W1931/$I1931)),0,W1931/$I1931)</f>
        <v>0</v>
      </c>
      <c r="AA1931" s="308"/>
      <c r="AB1931" s="309" t="str" cm="1">
        <f t="array" ref="AB1931">_xlfn.IFS(AA1931="","",AA1931/I1931&gt;=2,I1931*2,AA1931/I1931&lt;2,AA1931)</f>
        <v/>
      </c>
      <c r="AC1931" s="310" t="str">
        <f t="shared" ref="AC1931:AC1994" si="248">IF(ISBLANK(AA1931),"",AA1931-AB1931)</f>
        <v/>
      </c>
      <c r="AD1931" s="286"/>
      <c r="AE1931" s="305" t="str">
        <f t="shared" ref="AE1931:AE1994" si="249">IF(AA1931=0,"",AA1931+AD1931)</f>
        <v/>
      </c>
      <c r="AF1931" s="311">
        <f t="shared" ref="AF1931:AF1994" si="250">IF(ISERROR(AA1931/$I1931),0,AA1931/$I1931)</f>
        <v>0</v>
      </c>
      <c r="AG1931" s="187"/>
      <c r="AH1931" s="188"/>
    </row>
    <row r="1932" spans="2:34" ht="13.8" outlineLevel="1" x14ac:dyDescent="0.25">
      <c r="B1932" s="1"/>
      <c r="C1932" s="1"/>
      <c r="D1932" s="1"/>
      <c r="E1932" s="2"/>
      <c r="F1932" s="1"/>
      <c r="G1932" s="2"/>
      <c r="H1932" s="286"/>
      <c r="I1932" s="287"/>
      <c r="J1932" s="288" t="str">
        <f t="shared" si="244"/>
        <v/>
      </c>
      <c r="K1932" s="288">
        <f t="shared" si="245"/>
        <v>0</v>
      </c>
      <c r="L1932" s="303"/>
      <c r="M1932" s="304"/>
      <c r="N1932" s="303"/>
      <c r="O1932" s="286"/>
      <c r="P1932" s="305" t="str">
        <f t="shared" si="246"/>
        <v/>
      </c>
      <c r="Q1932" s="304"/>
      <c r="R1932" s="303"/>
      <c r="S1932" s="286"/>
      <c r="T1932" s="305" t="str">
        <f t="shared" si="247"/>
        <v/>
      </c>
      <c r="U1932" s="306" t="str">
        <f t="shared" si="243"/>
        <v/>
      </c>
      <c r="V1932" s="289"/>
      <c r="W1932" s="303"/>
      <c r="X1932" s="286"/>
      <c r="Y1932" s="305" t="str">
        <f>+IF(AND(W1932&gt;0,V1932&lt;&gt;'Data Validation (ROP used only)'!$A$25),SUM(W1932:X1932),"")</f>
        <v/>
      </c>
      <c r="Z1932" s="307">
        <f>IF(OR(V1932='Data Validation (ROP used only)'!$A$25,ISBLANK(W1932),ISERROR(W1932/$I1932)),0,W1932/$I1932)</f>
        <v>0</v>
      </c>
      <c r="AA1932" s="308"/>
      <c r="AB1932" s="309" t="str" cm="1">
        <f t="array" ref="AB1932">_xlfn.IFS(AA1932="","",AA1932/I1932&gt;=2,I1932*2,AA1932/I1932&lt;2,AA1932)</f>
        <v/>
      </c>
      <c r="AC1932" s="310" t="str">
        <f t="shared" si="248"/>
        <v/>
      </c>
      <c r="AD1932" s="286"/>
      <c r="AE1932" s="305" t="str">
        <f t="shared" si="249"/>
        <v/>
      </c>
      <c r="AF1932" s="311">
        <f t="shared" si="250"/>
        <v>0</v>
      </c>
      <c r="AG1932" s="187"/>
      <c r="AH1932" s="188"/>
    </row>
    <row r="1933" spans="2:34" ht="13.8" outlineLevel="1" x14ac:dyDescent="0.25">
      <c r="B1933" s="1"/>
      <c r="C1933" s="1"/>
      <c r="D1933" s="1"/>
      <c r="E1933" s="2"/>
      <c r="F1933" s="1"/>
      <c r="G1933" s="2"/>
      <c r="H1933" s="286"/>
      <c r="I1933" s="287"/>
      <c r="J1933" s="288" t="str">
        <f t="shared" si="244"/>
        <v/>
      </c>
      <c r="K1933" s="288">
        <f t="shared" si="245"/>
        <v>0</v>
      </c>
      <c r="L1933" s="303"/>
      <c r="M1933" s="304"/>
      <c r="N1933" s="303"/>
      <c r="O1933" s="286"/>
      <c r="P1933" s="305" t="str">
        <f t="shared" si="246"/>
        <v/>
      </c>
      <c r="Q1933" s="304"/>
      <c r="R1933" s="303"/>
      <c r="S1933" s="286"/>
      <c r="T1933" s="305" t="str">
        <f t="shared" si="247"/>
        <v/>
      </c>
      <c r="U1933" s="306" t="str">
        <f t="shared" si="243"/>
        <v/>
      </c>
      <c r="V1933" s="289"/>
      <c r="W1933" s="303"/>
      <c r="X1933" s="286"/>
      <c r="Y1933" s="305" t="str">
        <f>+IF(AND(W1933&gt;0,V1933&lt;&gt;'Data Validation (ROP used only)'!$A$25),SUM(W1933:X1933),"")</f>
        <v/>
      </c>
      <c r="Z1933" s="307">
        <f>IF(OR(V1933='Data Validation (ROP used only)'!$A$25,ISBLANK(W1933),ISERROR(W1933/$I1933)),0,W1933/$I1933)</f>
        <v>0</v>
      </c>
      <c r="AA1933" s="308"/>
      <c r="AB1933" s="309" t="str" cm="1">
        <f t="array" ref="AB1933">_xlfn.IFS(AA1933="","",AA1933/I1933&gt;=2,I1933*2,AA1933/I1933&lt;2,AA1933)</f>
        <v/>
      </c>
      <c r="AC1933" s="310" t="str">
        <f t="shared" si="248"/>
        <v/>
      </c>
      <c r="AD1933" s="286"/>
      <c r="AE1933" s="305" t="str">
        <f t="shared" si="249"/>
        <v/>
      </c>
      <c r="AF1933" s="311">
        <f t="shared" si="250"/>
        <v>0</v>
      </c>
      <c r="AG1933" s="187"/>
      <c r="AH1933" s="188"/>
    </row>
    <row r="1934" spans="2:34" ht="13.8" outlineLevel="1" x14ac:dyDescent="0.25">
      <c r="B1934" s="1"/>
      <c r="C1934" s="1"/>
      <c r="D1934" s="1"/>
      <c r="E1934" s="2"/>
      <c r="F1934" s="1"/>
      <c r="G1934" s="2"/>
      <c r="H1934" s="286"/>
      <c r="I1934" s="287"/>
      <c r="J1934" s="288" t="str">
        <f t="shared" si="244"/>
        <v/>
      </c>
      <c r="K1934" s="288">
        <f t="shared" si="245"/>
        <v>0</v>
      </c>
      <c r="L1934" s="303"/>
      <c r="M1934" s="304"/>
      <c r="N1934" s="303"/>
      <c r="O1934" s="286"/>
      <c r="P1934" s="305" t="str">
        <f t="shared" si="246"/>
        <v/>
      </c>
      <c r="Q1934" s="304"/>
      <c r="R1934" s="303"/>
      <c r="S1934" s="286"/>
      <c r="T1934" s="305" t="str">
        <f t="shared" si="247"/>
        <v/>
      </c>
      <c r="U1934" s="306" t="str">
        <f t="shared" si="243"/>
        <v/>
      </c>
      <c r="V1934" s="289"/>
      <c r="W1934" s="303"/>
      <c r="X1934" s="286"/>
      <c r="Y1934" s="305" t="str">
        <f>+IF(AND(W1934&gt;0,V1934&lt;&gt;'Data Validation (ROP used only)'!$A$25),SUM(W1934:X1934),"")</f>
        <v/>
      </c>
      <c r="Z1934" s="307">
        <f>IF(OR(V1934='Data Validation (ROP used only)'!$A$25,ISBLANK(W1934),ISERROR(W1934/$I1934)),0,W1934/$I1934)</f>
        <v>0</v>
      </c>
      <c r="AA1934" s="308"/>
      <c r="AB1934" s="309" t="str" cm="1">
        <f t="array" ref="AB1934">_xlfn.IFS(AA1934="","",AA1934/I1934&gt;=2,I1934*2,AA1934/I1934&lt;2,AA1934)</f>
        <v/>
      </c>
      <c r="AC1934" s="310" t="str">
        <f t="shared" si="248"/>
        <v/>
      </c>
      <c r="AD1934" s="286"/>
      <c r="AE1934" s="305" t="str">
        <f t="shared" si="249"/>
        <v/>
      </c>
      <c r="AF1934" s="311">
        <f t="shared" si="250"/>
        <v>0</v>
      </c>
      <c r="AG1934" s="187"/>
      <c r="AH1934" s="188"/>
    </row>
    <row r="1935" spans="2:34" ht="13.8" outlineLevel="1" x14ac:dyDescent="0.25">
      <c r="B1935" s="1"/>
      <c r="C1935" s="1"/>
      <c r="D1935" s="1"/>
      <c r="E1935" s="2"/>
      <c r="F1935" s="1"/>
      <c r="G1935" s="2"/>
      <c r="H1935" s="286"/>
      <c r="I1935" s="287"/>
      <c r="J1935" s="288" t="str">
        <f t="shared" si="244"/>
        <v/>
      </c>
      <c r="K1935" s="288">
        <f t="shared" si="245"/>
        <v>0</v>
      </c>
      <c r="L1935" s="303"/>
      <c r="M1935" s="304"/>
      <c r="N1935" s="303"/>
      <c r="O1935" s="286"/>
      <c r="P1935" s="305" t="str">
        <f t="shared" si="246"/>
        <v/>
      </c>
      <c r="Q1935" s="304"/>
      <c r="R1935" s="303"/>
      <c r="S1935" s="286"/>
      <c r="T1935" s="305" t="str">
        <f t="shared" si="247"/>
        <v/>
      </c>
      <c r="U1935" s="306" t="str">
        <f t="shared" si="243"/>
        <v/>
      </c>
      <c r="V1935" s="289"/>
      <c r="W1935" s="303"/>
      <c r="X1935" s="286"/>
      <c r="Y1935" s="305" t="str">
        <f>+IF(AND(W1935&gt;0,V1935&lt;&gt;'Data Validation (ROP used only)'!$A$25),SUM(W1935:X1935),"")</f>
        <v/>
      </c>
      <c r="Z1935" s="307">
        <f>IF(OR(V1935='Data Validation (ROP used only)'!$A$25,ISBLANK(W1935),ISERROR(W1935/$I1935)),0,W1935/$I1935)</f>
        <v>0</v>
      </c>
      <c r="AA1935" s="308"/>
      <c r="AB1935" s="309" t="str" cm="1">
        <f t="array" ref="AB1935">_xlfn.IFS(AA1935="","",AA1935/I1935&gt;=2,I1935*2,AA1935/I1935&lt;2,AA1935)</f>
        <v/>
      </c>
      <c r="AC1935" s="310" t="str">
        <f t="shared" si="248"/>
        <v/>
      </c>
      <c r="AD1935" s="286"/>
      <c r="AE1935" s="305" t="str">
        <f t="shared" si="249"/>
        <v/>
      </c>
      <c r="AF1935" s="311">
        <f t="shared" si="250"/>
        <v>0</v>
      </c>
      <c r="AG1935" s="187"/>
      <c r="AH1935" s="188"/>
    </row>
    <row r="1936" spans="2:34" ht="13.8" outlineLevel="1" x14ac:dyDescent="0.25">
      <c r="B1936" s="1"/>
      <c r="C1936" s="1"/>
      <c r="D1936" s="1"/>
      <c r="E1936" s="2"/>
      <c r="F1936" s="1"/>
      <c r="G1936" s="2"/>
      <c r="H1936" s="286"/>
      <c r="I1936" s="287"/>
      <c r="J1936" s="288" t="str">
        <f t="shared" si="244"/>
        <v/>
      </c>
      <c r="K1936" s="288">
        <f t="shared" si="245"/>
        <v>0</v>
      </c>
      <c r="L1936" s="303"/>
      <c r="M1936" s="304"/>
      <c r="N1936" s="303"/>
      <c r="O1936" s="286"/>
      <c r="P1936" s="305" t="str">
        <f t="shared" si="246"/>
        <v/>
      </c>
      <c r="Q1936" s="304"/>
      <c r="R1936" s="303"/>
      <c r="S1936" s="286"/>
      <c r="T1936" s="305" t="str">
        <f t="shared" si="247"/>
        <v/>
      </c>
      <c r="U1936" s="306" t="str">
        <f t="shared" si="243"/>
        <v/>
      </c>
      <c r="V1936" s="289"/>
      <c r="W1936" s="303"/>
      <c r="X1936" s="286"/>
      <c r="Y1936" s="305" t="str">
        <f>+IF(AND(W1936&gt;0,V1936&lt;&gt;'Data Validation (ROP used only)'!$A$25),SUM(W1936:X1936),"")</f>
        <v/>
      </c>
      <c r="Z1936" s="307">
        <f>IF(OR(V1936='Data Validation (ROP used only)'!$A$25,ISBLANK(W1936),ISERROR(W1936/$I1936)),0,W1936/$I1936)</f>
        <v>0</v>
      </c>
      <c r="AA1936" s="308"/>
      <c r="AB1936" s="309" t="str" cm="1">
        <f t="array" ref="AB1936">_xlfn.IFS(AA1936="","",AA1936/I1936&gt;=2,I1936*2,AA1936/I1936&lt;2,AA1936)</f>
        <v/>
      </c>
      <c r="AC1936" s="310" t="str">
        <f t="shared" si="248"/>
        <v/>
      </c>
      <c r="AD1936" s="286"/>
      <c r="AE1936" s="305" t="str">
        <f t="shared" si="249"/>
        <v/>
      </c>
      <c r="AF1936" s="311">
        <f t="shared" si="250"/>
        <v>0</v>
      </c>
      <c r="AG1936" s="187"/>
      <c r="AH1936" s="188"/>
    </row>
    <row r="1937" spans="2:34" ht="13.8" outlineLevel="1" x14ac:dyDescent="0.25">
      <c r="B1937" s="1"/>
      <c r="C1937" s="1"/>
      <c r="D1937" s="1"/>
      <c r="E1937" s="2"/>
      <c r="F1937" s="1"/>
      <c r="G1937" s="2"/>
      <c r="H1937" s="286"/>
      <c r="I1937" s="287"/>
      <c r="J1937" s="288" t="str">
        <f t="shared" si="244"/>
        <v/>
      </c>
      <c r="K1937" s="288">
        <f t="shared" si="245"/>
        <v>0</v>
      </c>
      <c r="L1937" s="303"/>
      <c r="M1937" s="304"/>
      <c r="N1937" s="303"/>
      <c r="O1937" s="286"/>
      <c r="P1937" s="305" t="str">
        <f t="shared" si="246"/>
        <v/>
      </c>
      <c r="Q1937" s="304"/>
      <c r="R1937" s="303"/>
      <c r="S1937" s="286"/>
      <c r="T1937" s="305" t="str">
        <f t="shared" si="247"/>
        <v/>
      </c>
      <c r="U1937" s="306" t="str">
        <f t="shared" si="243"/>
        <v/>
      </c>
      <c r="V1937" s="289"/>
      <c r="W1937" s="303"/>
      <c r="X1937" s="286"/>
      <c r="Y1937" s="305" t="str">
        <f>+IF(AND(W1937&gt;0,V1937&lt;&gt;'Data Validation (ROP used only)'!$A$25),SUM(W1937:X1937),"")</f>
        <v/>
      </c>
      <c r="Z1937" s="307">
        <f>IF(OR(V1937='Data Validation (ROP used only)'!$A$25,ISBLANK(W1937),ISERROR(W1937/$I1937)),0,W1937/$I1937)</f>
        <v>0</v>
      </c>
      <c r="AA1937" s="308"/>
      <c r="AB1937" s="309" t="str" cm="1">
        <f t="array" ref="AB1937">_xlfn.IFS(AA1937="","",AA1937/I1937&gt;=2,I1937*2,AA1937/I1937&lt;2,AA1937)</f>
        <v/>
      </c>
      <c r="AC1937" s="310" t="str">
        <f t="shared" si="248"/>
        <v/>
      </c>
      <c r="AD1937" s="286"/>
      <c r="AE1937" s="305" t="str">
        <f t="shared" si="249"/>
        <v/>
      </c>
      <c r="AF1937" s="311">
        <f t="shared" si="250"/>
        <v>0</v>
      </c>
      <c r="AG1937" s="187"/>
      <c r="AH1937" s="188"/>
    </row>
    <row r="1938" spans="2:34" ht="13.8" outlineLevel="1" x14ac:dyDescent="0.25">
      <c r="B1938" s="1"/>
      <c r="C1938" s="1"/>
      <c r="D1938" s="1"/>
      <c r="E1938" s="2"/>
      <c r="F1938" s="1"/>
      <c r="G1938" s="2"/>
      <c r="H1938" s="286"/>
      <c r="I1938" s="287"/>
      <c r="J1938" s="288" t="str">
        <f t="shared" si="244"/>
        <v/>
      </c>
      <c r="K1938" s="288">
        <f t="shared" si="245"/>
        <v>0</v>
      </c>
      <c r="L1938" s="303"/>
      <c r="M1938" s="304"/>
      <c r="N1938" s="303"/>
      <c r="O1938" s="286"/>
      <c r="P1938" s="305" t="str">
        <f t="shared" si="246"/>
        <v/>
      </c>
      <c r="Q1938" s="304"/>
      <c r="R1938" s="303"/>
      <c r="S1938" s="286"/>
      <c r="T1938" s="305" t="str">
        <f t="shared" si="247"/>
        <v/>
      </c>
      <c r="U1938" s="306" t="str">
        <f t="shared" si="243"/>
        <v/>
      </c>
      <c r="V1938" s="289"/>
      <c r="W1938" s="303"/>
      <c r="X1938" s="286"/>
      <c r="Y1938" s="305" t="str">
        <f>+IF(AND(W1938&gt;0,V1938&lt;&gt;'Data Validation (ROP used only)'!$A$25),SUM(W1938:X1938),"")</f>
        <v/>
      </c>
      <c r="Z1938" s="307">
        <f>IF(OR(V1938='Data Validation (ROP used only)'!$A$25,ISBLANK(W1938),ISERROR(W1938/$I1938)),0,W1938/$I1938)</f>
        <v>0</v>
      </c>
      <c r="AA1938" s="308"/>
      <c r="AB1938" s="309" t="str" cm="1">
        <f t="array" ref="AB1938">_xlfn.IFS(AA1938="","",AA1938/I1938&gt;=2,I1938*2,AA1938/I1938&lt;2,AA1938)</f>
        <v/>
      </c>
      <c r="AC1938" s="310" t="str">
        <f t="shared" si="248"/>
        <v/>
      </c>
      <c r="AD1938" s="286"/>
      <c r="AE1938" s="305" t="str">
        <f t="shared" si="249"/>
        <v/>
      </c>
      <c r="AF1938" s="311">
        <f t="shared" si="250"/>
        <v>0</v>
      </c>
      <c r="AG1938" s="187"/>
      <c r="AH1938" s="188"/>
    </row>
    <row r="1939" spans="2:34" ht="13.8" outlineLevel="1" x14ac:dyDescent="0.25">
      <c r="B1939" s="1"/>
      <c r="C1939" s="1"/>
      <c r="D1939" s="1"/>
      <c r="E1939" s="2"/>
      <c r="F1939" s="1"/>
      <c r="G1939" s="2"/>
      <c r="H1939" s="286"/>
      <c r="I1939" s="287"/>
      <c r="J1939" s="288" t="str">
        <f t="shared" si="244"/>
        <v/>
      </c>
      <c r="K1939" s="288">
        <f t="shared" si="245"/>
        <v>0</v>
      </c>
      <c r="L1939" s="303"/>
      <c r="M1939" s="304"/>
      <c r="N1939" s="303"/>
      <c r="O1939" s="286"/>
      <c r="P1939" s="305" t="str">
        <f t="shared" si="246"/>
        <v/>
      </c>
      <c r="Q1939" s="304"/>
      <c r="R1939" s="303"/>
      <c r="S1939" s="286"/>
      <c r="T1939" s="305" t="str">
        <f t="shared" si="247"/>
        <v/>
      </c>
      <c r="U1939" s="306" t="str">
        <f t="shared" si="243"/>
        <v/>
      </c>
      <c r="V1939" s="289"/>
      <c r="W1939" s="303"/>
      <c r="X1939" s="286"/>
      <c r="Y1939" s="305" t="str">
        <f>+IF(AND(W1939&gt;0,V1939&lt;&gt;'Data Validation (ROP used only)'!$A$25),SUM(W1939:X1939),"")</f>
        <v/>
      </c>
      <c r="Z1939" s="307">
        <f>IF(OR(V1939='Data Validation (ROP used only)'!$A$25,ISBLANK(W1939),ISERROR(W1939/$I1939)),0,W1939/$I1939)</f>
        <v>0</v>
      </c>
      <c r="AA1939" s="308"/>
      <c r="AB1939" s="309" t="str" cm="1">
        <f t="array" ref="AB1939">_xlfn.IFS(AA1939="","",AA1939/I1939&gt;=2,I1939*2,AA1939/I1939&lt;2,AA1939)</f>
        <v/>
      </c>
      <c r="AC1939" s="310" t="str">
        <f t="shared" si="248"/>
        <v/>
      </c>
      <c r="AD1939" s="286"/>
      <c r="AE1939" s="305" t="str">
        <f t="shared" si="249"/>
        <v/>
      </c>
      <c r="AF1939" s="311">
        <f t="shared" si="250"/>
        <v>0</v>
      </c>
      <c r="AG1939" s="187"/>
      <c r="AH1939" s="188"/>
    </row>
    <row r="1940" spans="2:34" ht="13.8" outlineLevel="1" x14ac:dyDescent="0.25">
      <c r="B1940" s="1"/>
      <c r="C1940" s="1"/>
      <c r="D1940" s="1"/>
      <c r="E1940" s="2"/>
      <c r="F1940" s="1"/>
      <c r="G1940" s="2"/>
      <c r="H1940" s="286"/>
      <c r="I1940" s="287"/>
      <c r="J1940" s="288" t="str">
        <f t="shared" si="244"/>
        <v/>
      </c>
      <c r="K1940" s="288">
        <f t="shared" si="245"/>
        <v>0</v>
      </c>
      <c r="L1940" s="303"/>
      <c r="M1940" s="304"/>
      <c r="N1940" s="303"/>
      <c r="O1940" s="286"/>
      <c r="P1940" s="305" t="str">
        <f t="shared" si="246"/>
        <v/>
      </c>
      <c r="Q1940" s="304"/>
      <c r="R1940" s="303"/>
      <c r="S1940" s="286"/>
      <c r="T1940" s="305" t="str">
        <f t="shared" si="247"/>
        <v/>
      </c>
      <c r="U1940" s="306" t="str">
        <f t="shared" si="243"/>
        <v/>
      </c>
      <c r="V1940" s="289"/>
      <c r="W1940" s="303"/>
      <c r="X1940" s="286"/>
      <c r="Y1940" s="305" t="str">
        <f>+IF(AND(W1940&gt;0,V1940&lt;&gt;'Data Validation (ROP used only)'!$A$25),SUM(W1940:X1940),"")</f>
        <v/>
      </c>
      <c r="Z1940" s="307">
        <f>IF(OR(V1940='Data Validation (ROP used only)'!$A$25,ISBLANK(W1940),ISERROR(W1940/$I1940)),0,W1940/$I1940)</f>
        <v>0</v>
      </c>
      <c r="AA1940" s="308"/>
      <c r="AB1940" s="309" t="str" cm="1">
        <f t="array" ref="AB1940">_xlfn.IFS(AA1940="","",AA1940/I1940&gt;=2,I1940*2,AA1940/I1940&lt;2,AA1940)</f>
        <v/>
      </c>
      <c r="AC1940" s="310" t="str">
        <f t="shared" si="248"/>
        <v/>
      </c>
      <c r="AD1940" s="286"/>
      <c r="AE1940" s="305" t="str">
        <f t="shared" si="249"/>
        <v/>
      </c>
      <c r="AF1940" s="311">
        <f t="shared" si="250"/>
        <v>0</v>
      </c>
      <c r="AG1940" s="187"/>
      <c r="AH1940" s="188"/>
    </row>
    <row r="1941" spans="2:34" ht="13.8" outlineLevel="1" x14ac:dyDescent="0.25">
      <c r="B1941" s="1"/>
      <c r="C1941" s="1"/>
      <c r="D1941" s="1"/>
      <c r="E1941" s="2"/>
      <c r="F1941" s="1"/>
      <c r="G1941" s="2"/>
      <c r="H1941" s="286"/>
      <c r="I1941" s="287"/>
      <c r="J1941" s="288" t="str">
        <f t="shared" si="244"/>
        <v/>
      </c>
      <c r="K1941" s="288">
        <f t="shared" si="245"/>
        <v>0</v>
      </c>
      <c r="L1941" s="303"/>
      <c r="M1941" s="304"/>
      <c r="N1941" s="303"/>
      <c r="O1941" s="286"/>
      <c r="P1941" s="305" t="str">
        <f t="shared" si="246"/>
        <v/>
      </c>
      <c r="Q1941" s="304"/>
      <c r="R1941" s="303"/>
      <c r="S1941" s="286"/>
      <c r="T1941" s="305" t="str">
        <f t="shared" si="247"/>
        <v/>
      </c>
      <c r="U1941" s="306" t="str">
        <f t="shared" si="243"/>
        <v/>
      </c>
      <c r="V1941" s="289"/>
      <c r="W1941" s="303"/>
      <c r="X1941" s="286"/>
      <c r="Y1941" s="305" t="str">
        <f>+IF(AND(W1941&gt;0,V1941&lt;&gt;'Data Validation (ROP used only)'!$A$25),SUM(W1941:X1941),"")</f>
        <v/>
      </c>
      <c r="Z1941" s="307">
        <f>IF(OR(V1941='Data Validation (ROP used only)'!$A$25,ISBLANK(W1941),ISERROR(W1941/$I1941)),0,W1941/$I1941)</f>
        <v>0</v>
      </c>
      <c r="AA1941" s="308"/>
      <c r="AB1941" s="309" t="str" cm="1">
        <f t="array" ref="AB1941">_xlfn.IFS(AA1941="","",AA1941/I1941&gt;=2,I1941*2,AA1941/I1941&lt;2,AA1941)</f>
        <v/>
      </c>
      <c r="AC1941" s="310" t="str">
        <f t="shared" si="248"/>
        <v/>
      </c>
      <c r="AD1941" s="286"/>
      <c r="AE1941" s="305" t="str">
        <f t="shared" si="249"/>
        <v/>
      </c>
      <c r="AF1941" s="311">
        <f t="shared" si="250"/>
        <v>0</v>
      </c>
      <c r="AG1941" s="187"/>
      <c r="AH1941" s="188"/>
    </row>
    <row r="1942" spans="2:34" ht="13.8" outlineLevel="1" x14ac:dyDescent="0.25">
      <c r="B1942" s="1"/>
      <c r="C1942" s="1"/>
      <c r="D1942" s="1"/>
      <c r="E1942" s="2"/>
      <c r="F1942" s="1"/>
      <c r="G1942" s="2"/>
      <c r="H1942" s="286"/>
      <c r="I1942" s="287"/>
      <c r="J1942" s="288" t="str">
        <f t="shared" si="244"/>
        <v/>
      </c>
      <c r="K1942" s="288">
        <f t="shared" si="245"/>
        <v>0</v>
      </c>
      <c r="L1942" s="303"/>
      <c r="M1942" s="304"/>
      <c r="N1942" s="303"/>
      <c r="O1942" s="286"/>
      <c r="P1942" s="305" t="str">
        <f t="shared" si="246"/>
        <v/>
      </c>
      <c r="Q1942" s="304"/>
      <c r="R1942" s="303"/>
      <c r="S1942" s="286"/>
      <c r="T1942" s="305" t="str">
        <f t="shared" si="247"/>
        <v/>
      </c>
      <c r="U1942" s="306" t="str">
        <f t="shared" si="243"/>
        <v/>
      </c>
      <c r="V1942" s="289"/>
      <c r="W1942" s="303"/>
      <c r="X1942" s="286"/>
      <c r="Y1942" s="305" t="str">
        <f>+IF(AND(W1942&gt;0,V1942&lt;&gt;'Data Validation (ROP used only)'!$A$25),SUM(W1942:X1942),"")</f>
        <v/>
      </c>
      <c r="Z1942" s="307">
        <f>IF(OR(V1942='Data Validation (ROP used only)'!$A$25,ISBLANK(W1942),ISERROR(W1942/$I1942)),0,W1942/$I1942)</f>
        <v>0</v>
      </c>
      <c r="AA1942" s="308"/>
      <c r="AB1942" s="309" t="str" cm="1">
        <f t="array" ref="AB1942">_xlfn.IFS(AA1942="","",AA1942/I1942&gt;=2,I1942*2,AA1942/I1942&lt;2,AA1942)</f>
        <v/>
      </c>
      <c r="AC1942" s="310" t="str">
        <f t="shared" si="248"/>
        <v/>
      </c>
      <c r="AD1942" s="286"/>
      <c r="AE1942" s="305" t="str">
        <f t="shared" si="249"/>
        <v/>
      </c>
      <c r="AF1942" s="311">
        <f t="shared" si="250"/>
        <v>0</v>
      </c>
      <c r="AG1942" s="187"/>
      <c r="AH1942" s="188"/>
    </row>
    <row r="1943" spans="2:34" ht="13.8" outlineLevel="1" x14ac:dyDescent="0.25">
      <c r="B1943" s="1"/>
      <c r="C1943" s="1"/>
      <c r="D1943" s="1"/>
      <c r="E1943" s="2"/>
      <c r="F1943" s="1"/>
      <c r="G1943" s="2"/>
      <c r="H1943" s="286"/>
      <c r="I1943" s="287"/>
      <c r="J1943" s="288" t="str">
        <f t="shared" si="244"/>
        <v/>
      </c>
      <c r="K1943" s="288">
        <f t="shared" si="245"/>
        <v>0</v>
      </c>
      <c r="L1943" s="303"/>
      <c r="M1943" s="304"/>
      <c r="N1943" s="303"/>
      <c r="O1943" s="286"/>
      <c r="P1943" s="305" t="str">
        <f t="shared" si="246"/>
        <v/>
      </c>
      <c r="Q1943" s="304"/>
      <c r="R1943" s="303"/>
      <c r="S1943" s="286"/>
      <c r="T1943" s="305" t="str">
        <f t="shared" si="247"/>
        <v/>
      </c>
      <c r="U1943" s="306" t="str">
        <f t="shared" si="243"/>
        <v/>
      </c>
      <c r="V1943" s="289"/>
      <c r="W1943" s="303"/>
      <c r="X1943" s="286"/>
      <c r="Y1943" s="305" t="str">
        <f>+IF(AND(W1943&gt;0,V1943&lt;&gt;'Data Validation (ROP used only)'!$A$25),SUM(W1943:X1943),"")</f>
        <v/>
      </c>
      <c r="Z1943" s="307">
        <f>IF(OR(V1943='Data Validation (ROP used only)'!$A$25,ISBLANK(W1943),ISERROR(W1943/$I1943)),0,W1943/$I1943)</f>
        <v>0</v>
      </c>
      <c r="AA1943" s="308"/>
      <c r="AB1943" s="309" t="str" cm="1">
        <f t="array" ref="AB1943">_xlfn.IFS(AA1943="","",AA1943/I1943&gt;=2,I1943*2,AA1943/I1943&lt;2,AA1943)</f>
        <v/>
      </c>
      <c r="AC1943" s="310" t="str">
        <f t="shared" si="248"/>
        <v/>
      </c>
      <c r="AD1943" s="286"/>
      <c r="AE1943" s="305" t="str">
        <f t="shared" si="249"/>
        <v/>
      </c>
      <c r="AF1943" s="311">
        <f t="shared" si="250"/>
        <v>0</v>
      </c>
      <c r="AG1943" s="187"/>
      <c r="AH1943" s="188"/>
    </row>
    <row r="1944" spans="2:34" ht="13.8" outlineLevel="1" x14ac:dyDescent="0.25">
      <c r="B1944" s="1"/>
      <c r="C1944" s="1"/>
      <c r="D1944" s="1"/>
      <c r="E1944" s="2"/>
      <c r="F1944" s="1"/>
      <c r="G1944" s="2"/>
      <c r="H1944" s="286"/>
      <c r="I1944" s="287"/>
      <c r="J1944" s="288" t="str">
        <f t="shared" si="244"/>
        <v/>
      </c>
      <c r="K1944" s="288">
        <f t="shared" si="245"/>
        <v>0</v>
      </c>
      <c r="L1944" s="303"/>
      <c r="M1944" s="304"/>
      <c r="N1944" s="303"/>
      <c r="O1944" s="286"/>
      <c r="P1944" s="305" t="str">
        <f t="shared" si="246"/>
        <v/>
      </c>
      <c r="Q1944" s="304"/>
      <c r="R1944" s="303"/>
      <c r="S1944" s="286"/>
      <c r="T1944" s="305" t="str">
        <f t="shared" si="247"/>
        <v/>
      </c>
      <c r="U1944" s="306" t="str">
        <f t="shared" si="243"/>
        <v/>
      </c>
      <c r="V1944" s="289"/>
      <c r="W1944" s="303"/>
      <c r="X1944" s="286"/>
      <c r="Y1944" s="305" t="str">
        <f>+IF(AND(W1944&gt;0,V1944&lt;&gt;'Data Validation (ROP used only)'!$A$25),SUM(W1944:X1944),"")</f>
        <v/>
      </c>
      <c r="Z1944" s="307">
        <f>IF(OR(V1944='Data Validation (ROP used only)'!$A$25,ISBLANK(W1944),ISERROR(W1944/$I1944)),0,W1944/$I1944)</f>
        <v>0</v>
      </c>
      <c r="AA1944" s="308"/>
      <c r="AB1944" s="309" t="str" cm="1">
        <f t="array" ref="AB1944">_xlfn.IFS(AA1944="","",AA1944/I1944&gt;=2,I1944*2,AA1944/I1944&lt;2,AA1944)</f>
        <v/>
      </c>
      <c r="AC1944" s="310" t="str">
        <f t="shared" si="248"/>
        <v/>
      </c>
      <c r="AD1944" s="286"/>
      <c r="AE1944" s="305" t="str">
        <f t="shared" si="249"/>
        <v/>
      </c>
      <c r="AF1944" s="311">
        <f t="shared" si="250"/>
        <v>0</v>
      </c>
      <c r="AG1944" s="187"/>
      <c r="AH1944" s="188"/>
    </row>
    <row r="1945" spans="2:34" ht="13.8" outlineLevel="1" x14ac:dyDescent="0.25">
      <c r="B1945" s="1"/>
      <c r="C1945" s="1"/>
      <c r="D1945" s="1"/>
      <c r="E1945" s="2"/>
      <c r="F1945" s="1"/>
      <c r="G1945" s="2"/>
      <c r="H1945" s="286"/>
      <c r="I1945" s="287"/>
      <c r="J1945" s="288" t="str">
        <f t="shared" si="244"/>
        <v/>
      </c>
      <c r="K1945" s="288">
        <f t="shared" si="245"/>
        <v>0</v>
      </c>
      <c r="L1945" s="303"/>
      <c r="M1945" s="304"/>
      <c r="N1945" s="303"/>
      <c r="O1945" s="286"/>
      <c r="P1945" s="305" t="str">
        <f t="shared" si="246"/>
        <v/>
      </c>
      <c r="Q1945" s="304"/>
      <c r="R1945" s="303"/>
      <c r="S1945" s="286"/>
      <c r="T1945" s="305" t="str">
        <f t="shared" si="247"/>
        <v/>
      </c>
      <c r="U1945" s="306" t="str">
        <f t="shared" si="243"/>
        <v/>
      </c>
      <c r="V1945" s="289"/>
      <c r="W1945" s="303"/>
      <c r="X1945" s="286"/>
      <c r="Y1945" s="305" t="str">
        <f>+IF(AND(W1945&gt;0,V1945&lt;&gt;'Data Validation (ROP used only)'!$A$25),SUM(W1945:X1945),"")</f>
        <v/>
      </c>
      <c r="Z1945" s="307">
        <f>IF(OR(V1945='Data Validation (ROP used only)'!$A$25,ISBLANK(W1945),ISERROR(W1945/$I1945)),0,W1945/$I1945)</f>
        <v>0</v>
      </c>
      <c r="AA1945" s="308"/>
      <c r="AB1945" s="309" t="str" cm="1">
        <f t="array" ref="AB1945">_xlfn.IFS(AA1945="","",AA1945/I1945&gt;=2,I1945*2,AA1945/I1945&lt;2,AA1945)</f>
        <v/>
      </c>
      <c r="AC1945" s="310" t="str">
        <f t="shared" si="248"/>
        <v/>
      </c>
      <c r="AD1945" s="286"/>
      <c r="AE1945" s="305" t="str">
        <f t="shared" si="249"/>
        <v/>
      </c>
      <c r="AF1945" s="311">
        <f t="shared" si="250"/>
        <v>0</v>
      </c>
      <c r="AG1945" s="187"/>
      <c r="AH1945" s="188"/>
    </row>
    <row r="1946" spans="2:34" ht="13.8" outlineLevel="1" x14ac:dyDescent="0.25">
      <c r="B1946" s="1"/>
      <c r="C1946" s="1"/>
      <c r="D1946" s="1"/>
      <c r="E1946" s="2"/>
      <c r="F1946" s="1"/>
      <c r="G1946" s="2"/>
      <c r="H1946" s="286"/>
      <c r="I1946" s="287"/>
      <c r="J1946" s="288" t="str">
        <f t="shared" si="244"/>
        <v/>
      </c>
      <c r="K1946" s="288">
        <f t="shared" si="245"/>
        <v>0</v>
      </c>
      <c r="L1946" s="303"/>
      <c r="M1946" s="304"/>
      <c r="N1946" s="303"/>
      <c r="O1946" s="286"/>
      <c r="P1946" s="305" t="str">
        <f t="shared" si="246"/>
        <v/>
      </c>
      <c r="Q1946" s="304"/>
      <c r="R1946" s="303"/>
      <c r="S1946" s="286"/>
      <c r="T1946" s="305" t="str">
        <f t="shared" si="247"/>
        <v/>
      </c>
      <c r="U1946" s="306" t="str">
        <f t="shared" si="243"/>
        <v/>
      </c>
      <c r="V1946" s="289"/>
      <c r="W1946" s="303"/>
      <c r="X1946" s="286"/>
      <c r="Y1946" s="305" t="str">
        <f>+IF(AND(W1946&gt;0,V1946&lt;&gt;'Data Validation (ROP used only)'!$A$25),SUM(W1946:X1946),"")</f>
        <v/>
      </c>
      <c r="Z1946" s="307">
        <f>IF(OR(V1946='Data Validation (ROP used only)'!$A$25,ISBLANK(W1946),ISERROR(W1946/$I1946)),0,W1946/$I1946)</f>
        <v>0</v>
      </c>
      <c r="AA1946" s="308"/>
      <c r="AB1946" s="309" t="str" cm="1">
        <f t="array" ref="AB1946">_xlfn.IFS(AA1946="","",AA1946/I1946&gt;=2,I1946*2,AA1946/I1946&lt;2,AA1946)</f>
        <v/>
      </c>
      <c r="AC1946" s="310" t="str">
        <f t="shared" si="248"/>
        <v/>
      </c>
      <c r="AD1946" s="286"/>
      <c r="AE1946" s="305" t="str">
        <f t="shared" si="249"/>
        <v/>
      </c>
      <c r="AF1946" s="311">
        <f t="shared" si="250"/>
        <v>0</v>
      </c>
      <c r="AG1946" s="187"/>
      <c r="AH1946" s="188"/>
    </row>
    <row r="1947" spans="2:34" ht="13.8" outlineLevel="1" x14ac:dyDescent="0.25">
      <c r="B1947" s="1"/>
      <c r="C1947" s="1"/>
      <c r="D1947" s="1"/>
      <c r="E1947" s="2"/>
      <c r="F1947" s="1"/>
      <c r="G1947" s="2"/>
      <c r="H1947" s="286"/>
      <c r="I1947" s="287"/>
      <c r="J1947" s="288" t="str">
        <f t="shared" si="244"/>
        <v/>
      </c>
      <c r="K1947" s="288">
        <f t="shared" si="245"/>
        <v>0</v>
      </c>
      <c r="L1947" s="303"/>
      <c r="M1947" s="304"/>
      <c r="N1947" s="303"/>
      <c r="O1947" s="286"/>
      <c r="P1947" s="305" t="str">
        <f t="shared" si="246"/>
        <v/>
      </c>
      <c r="Q1947" s="304"/>
      <c r="R1947" s="303"/>
      <c r="S1947" s="286"/>
      <c r="T1947" s="305" t="str">
        <f t="shared" si="247"/>
        <v/>
      </c>
      <c r="U1947" s="306" t="str">
        <f t="shared" si="243"/>
        <v/>
      </c>
      <c r="V1947" s="289"/>
      <c r="W1947" s="303"/>
      <c r="X1947" s="286"/>
      <c r="Y1947" s="305" t="str">
        <f>+IF(AND(W1947&gt;0,V1947&lt;&gt;'Data Validation (ROP used only)'!$A$25),SUM(W1947:X1947),"")</f>
        <v/>
      </c>
      <c r="Z1947" s="307">
        <f>IF(OR(V1947='Data Validation (ROP used only)'!$A$25,ISBLANK(W1947),ISERROR(W1947/$I1947)),0,W1947/$I1947)</f>
        <v>0</v>
      </c>
      <c r="AA1947" s="308"/>
      <c r="AB1947" s="309" t="str" cm="1">
        <f t="array" ref="AB1947">_xlfn.IFS(AA1947="","",AA1947/I1947&gt;=2,I1947*2,AA1947/I1947&lt;2,AA1947)</f>
        <v/>
      </c>
      <c r="AC1947" s="310" t="str">
        <f t="shared" si="248"/>
        <v/>
      </c>
      <c r="AD1947" s="286"/>
      <c r="AE1947" s="305" t="str">
        <f t="shared" si="249"/>
        <v/>
      </c>
      <c r="AF1947" s="311">
        <f t="shared" si="250"/>
        <v>0</v>
      </c>
      <c r="AG1947" s="187"/>
      <c r="AH1947" s="188"/>
    </row>
    <row r="1948" spans="2:34" ht="13.8" outlineLevel="1" x14ac:dyDescent="0.25">
      <c r="B1948" s="1"/>
      <c r="C1948" s="1"/>
      <c r="D1948" s="1"/>
      <c r="E1948" s="2"/>
      <c r="F1948" s="1"/>
      <c r="G1948" s="2"/>
      <c r="H1948" s="286"/>
      <c r="I1948" s="287"/>
      <c r="J1948" s="288" t="str">
        <f t="shared" si="244"/>
        <v/>
      </c>
      <c r="K1948" s="288">
        <f t="shared" si="245"/>
        <v>0</v>
      </c>
      <c r="L1948" s="303"/>
      <c r="M1948" s="304"/>
      <c r="N1948" s="303"/>
      <c r="O1948" s="286"/>
      <c r="P1948" s="305" t="str">
        <f t="shared" si="246"/>
        <v/>
      </c>
      <c r="Q1948" s="304"/>
      <c r="R1948" s="303"/>
      <c r="S1948" s="286"/>
      <c r="T1948" s="305" t="str">
        <f t="shared" si="247"/>
        <v/>
      </c>
      <c r="U1948" s="306" t="str">
        <f t="shared" si="243"/>
        <v/>
      </c>
      <c r="V1948" s="289"/>
      <c r="W1948" s="303"/>
      <c r="X1948" s="286"/>
      <c r="Y1948" s="305" t="str">
        <f>+IF(AND(W1948&gt;0,V1948&lt;&gt;'Data Validation (ROP used only)'!$A$25),SUM(W1948:X1948),"")</f>
        <v/>
      </c>
      <c r="Z1948" s="307">
        <f>IF(OR(V1948='Data Validation (ROP used only)'!$A$25,ISBLANK(W1948),ISERROR(W1948/$I1948)),0,W1948/$I1948)</f>
        <v>0</v>
      </c>
      <c r="AA1948" s="308"/>
      <c r="AB1948" s="309" t="str" cm="1">
        <f t="array" ref="AB1948">_xlfn.IFS(AA1948="","",AA1948/I1948&gt;=2,I1948*2,AA1948/I1948&lt;2,AA1948)</f>
        <v/>
      </c>
      <c r="AC1948" s="310" t="str">
        <f t="shared" si="248"/>
        <v/>
      </c>
      <c r="AD1948" s="286"/>
      <c r="AE1948" s="305" t="str">
        <f t="shared" si="249"/>
        <v/>
      </c>
      <c r="AF1948" s="311">
        <f t="shared" si="250"/>
        <v>0</v>
      </c>
      <c r="AG1948" s="187"/>
      <c r="AH1948" s="188"/>
    </row>
    <row r="1949" spans="2:34" ht="13.8" outlineLevel="1" x14ac:dyDescent="0.25">
      <c r="B1949" s="1"/>
      <c r="C1949" s="1"/>
      <c r="D1949" s="1"/>
      <c r="E1949" s="2"/>
      <c r="F1949" s="1"/>
      <c r="G1949" s="2"/>
      <c r="H1949" s="286"/>
      <c r="I1949" s="287"/>
      <c r="J1949" s="288" t="str">
        <f t="shared" si="244"/>
        <v/>
      </c>
      <c r="K1949" s="288">
        <f t="shared" si="245"/>
        <v>0</v>
      </c>
      <c r="L1949" s="303"/>
      <c r="M1949" s="304"/>
      <c r="N1949" s="303"/>
      <c r="O1949" s="286"/>
      <c r="P1949" s="305" t="str">
        <f t="shared" si="246"/>
        <v/>
      </c>
      <c r="Q1949" s="304"/>
      <c r="R1949" s="303"/>
      <c r="S1949" s="286"/>
      <c r="T1949" s="305" t="str">
        <f t="shared" si="247"/>
        <v/>
      </c>
      <c r="U1949" s="306" t="str">
        <f t="shared" si="243"/>
        <v/>
      </c>
      <c r="V1949" s="289"/>
      <c r="W1949" s="303"/>
      <c r="X1949" s="286"/>
      <c r="Y1949" s="305" t="str">
        <f>+IF(AND(W1949&gt;0,V1949&lt;&gt;'Data Validation (ROP used only)'!$A$25),SUM(W1949:X1949),"")</f>
        <v/>
      </c>
      <c r="Z1949" s="307">
        <f>IF(OR(V1949='Data Validation (ROP used only)'!$A$25,ISBLANK(W1949),ISERROR(W1949/$I1949)),0,W1949/$I1949)</f>
        <v>0</v>
      </c>
      <c r="AA1949" s="308"/>
      <c r="AB1949" s="309" t="str" cm="1">
        <f t="array" ref="AB1949">_xlfn.IFS(AA1949="","",AA1949/I1949&gt;=2,I1949*2,AA1949/I1949&lt;2,AA1949)</f>
        <v/>
      </c>
      <c r="AC1949" s="310" t="str">
        <f t="shared" si="248"/>
        <v/>
      </c>
      <c r="AD1949" s="286"/>
      <c r="AE1949" s="305" t="str">
        <f t="shared" si="249"/>
        <v/>
      </c>
      <c r="AF1949" s="311">
        <f t="shared" si="250"/>
        <v>0</v>
      </c>
      <c r="AG1949" s="187"/>
      <c r="AH1949" s="188"/>
    </row>
    <row r="1950" spans="2:34" ht="13.8" outlineLevel="1" x14ac:dyDescent="0.25">
      <c r="B1950" s="1"/>
      <c r="C1950" s="1"/>
      <c r="D1950" s="1"/>
      <c r="E1950" s="2"/>
      <c r="F1950" s="1"/>
      <c r="G1950" s="2"/>
      <c r="H1950" s="286"/>
      <c r="I1950" s="287"/>
      <c r="J1950" s="288" t="str">
        <f t="shared" si="244"/>
        <v/>
      </c>
      <c r="K1950" s="288">
        <f t="shared" si="245"/>
        <v>0</v>
      </c>
      <c r="L1950" s="303"/>
      <c r="M1950" s="304"/>
      <c r="N1950" s="303"/>
      <c r="O1950" s="286"/>
      <c r="P1950" s="305" t="str">
        <f t="shared" si="246"/>
        <v/>
      </c>
      <c r="Q1950" s="304"/>
      <c r="R1950" s="303"/>
      <c r="S1950" s="286"/>
      <c r="T1950" s="305" t="str">
        <f t="shared" si="247"/>
        <v/>
      </c>
      <c r="U1950" s="306" t="str">
        <f t="shared" si="243"/>
        <v/>
      </c>
      <c r="V1950" s="289"/>
      <c r="W1950" s="303"/>
      <c r="X1950" s="286"/>
      <c r="Y1950" s="305" t="str">
        <f>+IF(AND(W1950&gt;0,V1950&lt;&gt;'Data Validation (ROP used only)'!$A$25),SUM(W1950:X1950),"")</f>
        <v/>
      </c>
      <c r="Z1950" s="307">
        <f>IF(OR(V1950='Data Validation (ROP used only)'!$A$25,ISBLANK(W1950),ISERROR(W1950/$I1950)),0,W1950/$I1950)</f>
        <v>0</v>
      </c>
      <c r="AA1950" s="308"/>
      <c r="AB1950" s="309" t="str" cm="1">
        <f t="array" ref="AB1950">_xlfn.IFS(AA1950="","",AA1950/I1950&gt;=2,I1950*2,AA1950/I1950&lt;2,AA1950)</f>
        <v/>
      </c>
      <c r="AC1950" s="310" t="str">
        <f t="shared" si="248"/>
        <v/>
      </c>
      <c r="AD1950" s="286"/>
      <c r="AE1950" s="305" t="str">
        <f t="shared" si="249"/>
        <v/>
      </c>
      <c r="AF1950" s="311">
        <f t="shared" si="250"/>
        <v>0</v>
      </c>
      <c r="AG1950" s="187"/>
      <c r="AH1950" s="188"/>
    </row>
    <row r="1951" spans="2:34" ht="13.8" outlineLevel="1" x14ac:dyDescent="0.25">
      <c r="B1951" s="1"/>
      <c r="C1951" s="1"/>
      <c r="D1951" s="1"/>
      <c r="E1951" s="2"/>
      <c r="F1951" s="1"/>
      <c r="G1951" s="2"/>
      <c r="H1951" s="286"/>
      <c r="I1951" s="287"/>
      <c r="J1951" s="288" t="str">
        <f t="shared" si="244"/>
        <v/>
      </c>
      <c r="K1951" s="288">
        <f t="shared" si="245"/>
        <v>0</v>
      </c>
      <c r="L1951" s="303"/>
      <c r="M1951" s="304"/>
      <c r="N1951" s="303"/>
      <c r="O1951" s="286"/>
      <c r="P1951" s="305" t="str">
        <f t="shared" si="246"/>
        <v/>
      </c>
      <c r="Q1951" s="304"/>
      <c r="R1951" s="303"/>
      <c r="S1951" s="286"/>
      <c r="T1951" s="305" t="str">
        <f t="shared" si="247"/>
        <v/>
      </c>
      <c r="U1951" s="306" t="str">
        <f t="shared" si="243"/>
        <v/>
      </c>
      <c r="V1951" s="289"/>
      <c r="W1951" s="303"/>
      <c r="X1951" s="286"/>
      <c r="Y1951" s="305" t="str">
        <f>+IF(AND(W1951&gt;0,V1951&lt;&gt;'Data Validation (ROP used only)'!$A$25),SUM(W1951:X1951),"")</f>
        <v/>
      </c>
      <c r="Z1951" s="307">
        <f>IF(OR(V1951='Data Validation (ROP used only)'!$A$25,ISBLANK(W1951),ISERROR(W1951/$I1951)),0,W1951/$I1951)</f>
        <v>0</v>
      </c>
      <c r="AA1951" s="308"/>
      <c r="AB1951" s="309" t="str" cm="1">
        <f t="array" ref="AB1951">_xlfn.IFS(AA1951="","",AA1951/I1951&gt;=2,I1951*2,AA1951/I1951&lt;2,AA1951)</f>
        <v/>
      </c>
      <c r="AC1951" s="310" t="str">
        <f t="shared" si="248"/>
        <v/>
      </c>
      <c r="AD1951" s="286"/>
      <c r="AE1951" s="305" t="str">
        <f t="shared" si="249"/>
        <v/>
      </c>
      <c r="AF1951" s="311">
        <f t="shared" si="250"/>
        <v>0</v>
      </c>
      <c r="AG1951" s="187"/>
      <c r="AH1951" s="188"/>
    </row>
    <row r="1952" spans="2:34" ht="13.8" outlineLevel="1" x14ac:dyDescent="0.25">
      <c r="B1952" s="1"/>
      <c r="C1952" s="1"/>
      <c r="D1952" s="1"/>
      <c r="E1952" s="2"/>
      <c r="F1952" s="1"/>
      <c r="G1952" s="2"/>
      <c r="H1952" s="286"/>
      <c r="I1952" s="287"/>
      <c r="J1952" s="288" t="str">
        <f t="shared" si="244"/>
        <v/>
      </c>
      <c r="K1952" s="288">
        <f t="shared" si="245"/>
        <v>0</v>
      </c>
      <c r="L1952" s="303"/>
      <c r="M1952" s="304"/>
      <c r="N1952" s="303"/>
      <c r="O1952" s="286"/>
      <c r="P1952" s="305" t="str">
        <f t="shared" si="246"/>
        <v/>
      </c>
      <c r="Q1952" s="304"/>
      <c r="R1952" s="303"/>
      <c r="S1952" s="286"/>
      <c r="T1952" s="305" t="str">
        <f t="shared" si="247"/>
        <v/>
      </c>
      <c r="U1952" s="306" t="str">
        <f t="shared" si="243"/>
        <v/>
      </c>
      <c r="V1952" s="289"/>
      <c r="W1952" s="303"/>
      <c r="X1952" s="286"/>
      <c r="Y1952" s="305" t="str">
        <f>+IF(AND(W1952&gt;0,V1952&lt;&gt;'Data Validation (ROP used only)'!$A$25),SUM(W1952:X1952),"")</f>
        <v/>
      </c>
      <c r="Z1952" s="307">
        <f>IF(OR(V1952='Data Validation (ROP used only)'!$A$25,ISBLANK(W1952),ISERROR(W1952/$I1952)),0,W1952/$I1952)</f>
        <v>0</v>
      </c>
      <c r="AA1952" s="308"/>
      <c r="AB1952" s="309" t="str" cm="1">
        <f t="array" ref="AB1952">_xlfn.IFS(AA1952="","",AA1952/I1952&gt;=2,I1952*2,AA1952/I1952&lt;2,AA1952)</f>
        <v/>
      </c>
      <c r="AC1952" s="310" t="str">
        <f t="shared" si="248"/>
        <v/>
      </c>
      <c r="AD1952" s="286"/>
      <c r="AE1952" s="305" t="str">
        <f t="shared" si="249"/>
        <v/>
      </c>
      <c r="AF1952" s="311">
        <f t="shared" si="250"/>
        <v>0</v>
      </c>
      <c r="AG1952" s="187"/>
      <c r="AH1952" s="188"/>
    </row>
    <row r="1953" spans="2:34" ht="13.8" outlineLevel="1" x14ac:dyDescent="0.25">
      <c r="B1953" s="1"/>
      <c r="C1953" s="1"/>
      <c r="D1953" s="1"/>
      <c r="E1953" s="2"/>
      <c r="F1953" s="1"/>
      <c r="G1953" s="2"/>
      <c r="H1953" s="286"/>
      <c r="I1953" s="287"/>
      <c r="J1953" s="288" t="str">
        <f t="shared" si="244"/>
        <v/>
      </c>
      <c r="K1953" s="288">
        <f t="shared" si="245"/>
        <v>0</v>
      </c>
      <c r="L1953" s="303"/>
      <c r="M1953" s="304"/>
      <c r="N1953" s="303"/>
      <c r="O1953" s="286"/>
      <c r="P1953" s="305" t="str">
        <f t="shared" si="246"/>
        <v/>
      </c>
      <c r="Q1953" s="304"/>
      <c r="R1953" s="303"/>
      <c r="S1953" s="286"/>
      <c r="T1953" s="305" t="str">
        <f t="shared" si="247"/>
        <v/>
      </c>
      <c r="U1953" s="306" t="str">
        <f t="shared" si="243"/>
        <v/>
      </c>
      <c r="V1953" s="289"/>
      <c r="W1953" s="303"/>
      <c r="X1953" s="286"/>
      <c r="Y1953" s="305" t="str">
        <f>+IF(AND(W1953&gt;0,V1953&lt;&gt;'Data Validation (ROP used only)'!$A$25),SUM(W1953:X1953),"")</f>
        <v/>
      </c>
      <c r="Z1953" s="307">
        <f>IF(OR(V1953='Data Validation (ROP used only)'!$A$25,ISBLANK(W1953),ISERROR(W1953/$I1953)),0,W1953/$I1953)</f>
        <v>0</v>
      </c>
      <c r="AA1953" s="308"/>
      <c r="AB1953" s="309" t="str" cm="1">
        <f t="array" ref="AB1953">_xlfn.IFS(AA1953="","",AA1953/I1953&gt;=2,I1953*2,AA1953/I1953&lt;2,AA1953)</f>
        <v/>
      </c>
      <c r="AC1953" s="310" t="str">
        <f t="shared" si="248"/>
        <v/>
      </c>
      <c r="AD1953" s="286"/>
      <c r="AE1953" s="305" t="str">
        <f t="shared" si="249"/>
        <v/>
      </c>
      <c r="AF1953" s="311">
        <f t="shared" si="250"/>
        <v>0</v>
      </c>
      <c r="AG1953" s="187"/>
      <c r="AH1953" s="188"/>
    </row>
    <row r="1954" spans="2:34" ht="13.8" outlineLevel="1" x14ac:dyDescent="0.25">
      <c r="B1954" s="1"/>
      <c r="C1954" s="1"/>
      <c r="D1954" s="1"/>
      <c r="E1954" s="2"/>
      <c r="F1954" s="1"/>
      <c r="G1954" s="2"/>
      <c r="H1954" s="286"/>
      <c r="I1954" s="287"/>
      <c r="J1954" s="288" t="str">
        <f t="shared" si="244"/>
        <v/>
      </c>
      <c r="K1954" s="288">
        <f t="shared" si="245"/>
        <v>0</v>
      </c>
      <c r="L1954" s="303"/>
      <c r="M1954" s="304"/>
      <c r="N1954" s="303"/>
      <c r="O1954" s="286"/>
      <c r="P1954" s="305" t="str">
        <f t="shared" si="246"/>
        <v/>
      </c>
      <c r="Q1954" s="304"/>
      <c r="R1954" s="303"/>
      <c r="S1954" s="286"/>
      <c r="T1954" s="305" t="str">
        <f t="shared" si="247"/>
        <v/>
      </c>
      <c r="U1954" s="306" t="str">
        <f t="shared" si="243"/>
        <v/>
      </c>
      <c r="V1954" s="289"/>
      <c r="W1954" s="303"/>
      <c r="X1954" s="286"/>
      <c r="Y1954" s="305" t="str">
        <f>+IF(AND(W1954&gt;0,V1954&lt;&gt;'Data Validation (ROP used only)'!$A$25),SUM(W1954:X1954),"")</f>
        <v/>
      </c>
      <c r="Z1954" s="307">
        <f>IF(OR(V1954='Data Validation (ROP used only)'!$A$25,ISBLANK(W1954),ISERROR(W1954/$I1954)),0,W1954/$I1954)</f>
        <v>0</v>
      </c>
      <c r="AA1954" s="308"/>
      <c r="AB1954" s="309" t="str" cm="1">
        <f t="array" ref="AB1954">_xlfn.IFS(AA1954="","",AA1954/I1954&gt;=2,I1954*2,AA1954/I1954&lt;2,AA1954)</f>
        <v/>
      </c>
      <c r="AC1954" s="310" t="str">
        <f t="shared" si="248"/>
        <v/>
      </c>
      <c r="AD1954" s="286"/>
      <c r="AE1954" s="305" t="str">
        <f t="shared" si="249"/>
        <v/>
      </c>
      <c r="AF1954" s="311">
        <f t="shared" si="250"/>
        <v>0</v>
      </c>
      <c r="AG1954" s="187"/>
      <c r="AH1954" s="188"/>
    </row>
    <row r="1955" spans="2:34" ht="13.8" outlineLevel="1" x14ac:dyDescent="0.25">
      <c r="B1955" s="1"/>
      <c r="C1955" s="1"/>
      <c r="D1955" s="1"/>
      <c r="E1955" s="2"/>
      <c r="F1955" s="1"/>
      <c r="G1955" s="2"/>
      <c r="H1955" s="286"/>
      <c r="I1955" s="287"/>
      <c r="J1955" s="288" t="str">
        <f t="shared" si="244"/>
        <v/>
      </c>
      <c r="K1955" s="288">
        <f t="shared" si="245"/>
        <v>0</v>
      </c>
      <c r="L1955" s="303"/>
      <c r="M1955" s="304"/>
      <c r="N1955" s="303"/>
      <c r="O1955" s="286"/>
      <c r="P1955" s="305" t="str">
        <f t="shared" si="246"/>
        <v/>
      </c>
      <c r="Q1955" s="304"/>
      <c r="R1955" s="303"/>
      <c r="S1955" s="286"/>
      <c r="T1955" s="305" t="str">
        <f t="shared" si="247"/>
        <v/>
      </c>
      <c r="U1955" s="306" t="str">
        <f t="shared" si="243"/>
        <v/>
      </c>
      <c r="V1955" s="289"/>
      <c r="W1955" s="303"/>
      <c r="X1955" s="286"/>
      <c r="Y1955" s="305" t="str">
        <f>+IF(AND(W1955&gt;0,V1955&lt;&gt;'Data Validation (ROP used only)'!$A$25),SUM(W1955:X1955),"")</f>
        <v/>
      </c>
      <c r="Z1955" s="307">
        <f>IF(OR(V1955='Data Validation (ROP used only)'!$A$25,ISBLANK(W1955),ISERROR(W1955/$I1955)),0,W1955/$I1955)</f>
        <v>0</v>
      </c>
      <c r="AA1955" s="308"/>
      <c r="AB1955" s="309" t="str" cm="1">
        <f t="array" ref="AB1955">_xlfn.IFS(AA1955="","",AA1955/I1955&gt;=2,I1955*2,AA1955/I1955&lt;2,AA1955)</f>
        <v/>
      </c>
      <c r="AC1955" s="310" t="str">
        <f t="shared" si="248"/>
        <v/>
      </c>
      <c r="AD1955" s="286"/>
      <c r="AE1955" s="305" t="str">
        <f t="shared" si="249"/>
        <v/>
      </c>
      <c r="AF1955" s="311">
        <f t="shared" si="250"/>
        <v>0</v>
      </c>
      <c r="AG1955" s="187"/>
      <c r="AH1955" s="188"/>
    </row>
    <row r="1956" spans="2:34" ht="13.8" outlineLevel="1" x14ac:dyDescent="0.25">
      <c r="B1956" s="1"/>
      <c r="C1956" s="1"/>
      <c r="D1956" s="1"/>
      <c r="E1956" s="2"/>
      <c r="F1956" s="1"/>
      <c r="G1956" s="2"/>
      <c r="H1956" s="286"/>
      <c r="I1956" s="287"/>
      <c r="J1956" s="288" t="str">
        <f t="shared" si="244"/>
        <v/>
      </c>
      <c r="K1956" s="288">
        <f t="shared" si="245"/>
        <v>0</v>
      </c>
      <c r="L1956" s="303"/>
      <c r="M1956" s="304"/>
      <c r="N1956" s="303"/>
      <c r="O1956" s="286"/>
      <c r="P1956" s="305" t="str">
        <f t="shared" si="246"/>
        <v/>
      </c>
      <c r="Q1956" s="304"/>
      <c r="R1956" s="303"/>
      <c r="S1956" s="286"/>
      <c r="T1956" s="305" t="str">
        <f t="shared" si="247"/>
        <v/>
      </c>
      <c r="U1956" s="306" t="str">
        <f t="shared" si="243"/>
        <v/>
      </c>
      <c r="V1956" s="289"/>
      <c r="W1956" s="303"/>
      <c r="X1956" s="286"/>
      <c r="Y1956" s="305" t="str">
        <f>+IF(AND(W1956&gt;0,V1956&lt;&gt;'Data Validation (ROP used only)'!$A$25),SUM(W1956:X1956),"")</f>
        <v/>
      </c>
      <c r="Z1956" s="307">
        <f>IF(OR(V1956='Data Validation (ROP used only)'!$A$25,ISBLANK(W1956),ISERROR(W1956/$I1956)),0,W1956/$I1956)</f>
        <v>0</v>
      </c>
      <c r="AA1956" s="308"/>
      <c r="AB1956" s="309" t="str" cm="1">
        <f t="array" ref="AB1956">_xlfn.IFS(AA1956="","",AA1956/I1956&gt;=2,I1956*2,AA1956/I1956&lt;2,AA1956)</f>
        <v/>
      </c>
      <c r="AC1956" s="310" t="str">
        <f t="shared" si="248"/>
        <v/>
      </c>
      <c r="AD1956" s="286"/>
      <c r="AE1956" s="305" t="str">
        <f t="shared" si="249"/>
        <v/>
      </c>
      <c r="AF1956" s="311">
        <f t="shared" si="250"/>
        <v>0</v>
      </c>
      <c r="AG1956" s="187"/>
      <c r="AH1956" s="188"/>
    </row>
    <row r="1957" spans="2:34" ht="13.8" outlineLevel="1" x14ac:dyDescent="0.25">
      <c r="B1957" s="1"/>
      <c r="C1957" s="1"/>
      <c r="D1957" s="1"/>
      <c r="E1957" s="2"/>
      <c r="F1957" s="1"/>
      <c r="G1957" s="2"/>
      <c r="H1957" s="286"/>
      <c r="I1957" s="287"/>
      <c r="J1957" s="288" t="str">
        <f t="shared" si="244"/>
        <v/>
      </c>
      <c r="K1957" s="288">
        <f t="shared" si="245"/>
        <v>0</v>
      </c>
      <c r="L1957" s="303"/>
      <c r="M1957" s="304"/>
      <c r="N1957" s="303"/>
      <c r="O1957" s="286"/>
      <c r="P1957" s="305" t="str">
        <f t="shared" si="246"/>
        <v/>
      </c>
      <c r="Q1957" s="304"/>
      <c r="R1957" s="303"/>
      <c r="S1957" s="286"/>
      <c r="T1957" s="305" t="str">
        <f t="shared" si="247"/>
        <v/>
      </c>
      <c r="U1957" s="306" t="str">
        <f t="shared" si="243"/>
        <v/>
      </c>
      <c r="V1957" s="289"/>
      <c r="W1957" s="303"/>
      <c r="X1957" s="286"/>
      <c r="Y1957" s="305" t="str">
        <f>+IF(AND(W1957&gt;0,V1957&lt;&gt;'Data Validation (ROP used only)'!$A$25),SUM(W1957:X1957),"")</f>
        <v/>
      </c>
      <c r="Z1957" s="307">
        <f>IF(OR(V1957='Data Validation (ROP used only)'!$A$25,ISBLANK(W1957),ISERROR(W1957/$I1957)),0,W1957/$I1957)</f>
        <v>0</v>
      </c>
      <c r="AA1957" s="308"/>
      <c r="AB1957" s="309" t="str" cm="1">
        <f t="array" ref="AB1957">_xlfn.IFS(AA1957="","",AA1957/I1957&gt;=2,I1957*2,AA1957/I1957&lt;2,AA1957)</f>
        <v/>
      </c>
      <c r="AC1957" s="310" t="str">
        <f t="shared" si="248"/>
        <v/>
      </c>
      <c r="AD1957" s="286"/>
      <c r="AE1957" s="305" t="str">
        <f t="shared" si="249"/>
        <v/>
      </c>
      <c r="AF1957" s="311">
        <f t="shared" si="250"/>
        <v>0</v>
      </c>
      <c r="AG1957" s="187"/>
      <c r="AH1957" s="188"/>
    </row>
    <row r="1958" spans="2:34" ht="13.8" outlineLevel="1" x14ac:dyDescent="0.25">
      <c r="B1958" s="1"/>
      <c r="C1958" s="1"/>
      <c r="D1958" s="1"/>
      <c r="E1958" s="2"/>
      <c r="F1958" s="1"/>
      <c r="G1958" s="2"/>
      <c r="H1958" s="286"/>
      <c r="I1958" s="287"/>
      <c r="J1958" s="288" t="str">
        <f t="shared" si="244"/>
        <v/>
      </c>
      <c r="K1958" s="288">
        <f t="shared" si="245"/>
        <v>0</v>
      </c>
      <c r="L1958" s="303"/>
      <c r="M1958" s="304"/>
      <c r="N1958" s="303"/>
      <c r="O1958" s="286"/>
      <c r="P1958" s="305" t="str">
        <f t="shared" si="246"/>
        <v/>
      </c>
      <c r="Q1958" s="304"/>
      <c r="R1958" s="303"/>
      <c r="S1958" s="286"/>
      <c r="T1958" s="305" t="str">
        <f t="shared" si="247"/>
        <v/>
      </c>
      <c r="U1958" s="306" t="str">
        <f t="shared" si="243"/>
        <v/>
      </c>
      <c r="V1958" s="289"/>
      <c r="W1958" s="303"/>
      <c r="X1958" s="286"/>
      <c r="Y1958" s="305" t="str">
        <f>+IF(AND(W1958&gt;0,V1958&lt;&gt;'Data Validation (ROP used only)'!$A$25),SUM(W1958:X1958),"")</f>
        <v/>
      </c>
      <c r="Z1958" s="307">
        <f>IF(OR(V1958='Data Validation (ROP used only)'!$A$25,ISBLANK(W1958),ISERROR(W1958/$I1958)),0,W1958/$I1958)</f>
        <v>0</v>
      </c>
      <c r="AA1958" s="308"/>
      <c r="AB1958" s="309" t="str" cm="1">
        <f t="array" ref="AB1958">_xlfn.IFS(AA1958="","",AA1958/I1958&gt;=2,I1958*2,AA1958/I1958&lt;2,AA1958)</f>
        <v/>
      </c>
      <c r="AC1958" s="310" t="str">
        <f t="shared" si="248"/>
        <v/>
      </c>
      <c r="AD1958" s="286"/>
      <c r="AE1958" s="305" t="str">
        <f t="shared" si="249"/>
        <v/>
      </c>
      <c r="AF1958" s="311">
        <f t="shared" si="250"/>
        <v>0</v>
      </c>
      <c r="AG1958" s="187"/>
      <c r="AH1958" s="188"/>
    </row>
    <row r="1959" spans="2:34" ht="13.8" outlineLevel="1" x14ac:dyDescent="0.25">
      <c r="B1959" s="1"/>
      <c r="C1959" s="1"/>
      <c r="D1959" s="1"/>
      <c r="E1959" s="2"/>
      <c r="F1959" s="1"/>
      <c r="G1959" s="2"/>
      <c r="H1959" s="286"/>
      <c r="I1959" s="287"/>
      <c r="J1959" s="288" t="str">
        <f t="shared" si="244"/>
        <v/>
      </c>
      <c r="K1959" s="288">
        <f t="shared" si="245"/>
        <v>0</v>
      </c>
      <c r="L1959" s="303"/>
      <c r="M1959" s="304"/>
      <c r="N1959" s="303"/>
      <c r="O1959" s="286"/>
      <c r="P1959" s="305" t="str">
        <f t="shared" si="246"/>
        <v/>
      </c>
      <c r="Q1959" s="304"/>
      <c r="R1959" s="303"/>
      <c r="S1959" s="286"/>
      <c r="T1959" s="305" t="str">
        <f t="shared" si="247"/>
        <v/>
      </c>
      <c r="U1959" s="306" t="str">
        <f t="shared" si="243"/>
        <v/>
      </c>
      <c r="V1959" s="289"/>
      <c r="W1959" s="303"/>
      <c r="X1959" s="286"/>
      <c r="Y1959" s="305" t="str">
        <f>+IF(AND(W1959&gt;0,V1959&lt;&gt;'Data Validation (ROP used only)'!$A$25),SUM(W1959:X1959),"")</f>
        <v/>
      </c>
      <c r="Z1959" s="307">
        <f>IF(OR(V1959='Data Validation (ROP used only)'!$A$25,ISBLANK(W1959),ISERROR(W1959/$I1959)),0,W1959/$I1959)</f>
        <v>0</v>
      </c>
      <c r="AA1959" s="308"/>
      <c r="AB1959" s="309" t="str" cm="1">
        <f t="array" ref="AB1959">_xlfn.IFS(AA1959="","",AA1959/I1959&gt;=2,I1959*2,AA1959/I1959&lt;2,AA1959)</f>
        <v/>
      </c>
      <c r="AC1959" s="310" t="str">
        <f t="shared" si="248"/>
        <v/>
      </c>
      <c r="AD1959" s="286"/>
      <c r="AE1959" s="305" t="str">
        <f t="shared" si="249"/>
        <v/>
      </c>
      <c r="AF1959" s="311">
        <f t="shared" si="250"/>
        <v>0</v>
      </c>
      <c r="AG1959" s="187"/>
      <c r="AH1959" s="188"/>
    </row>
    <row r="1960" spans="2:34" ht="13.8" outlineLevel="1" x14ac:dyDescent="0.25">
      <c r="B1960" s="1"/>
      <c r="C1960" s="1"/>
      <c r="D1960" s="1"/>
      <c r="E1960" s="2"/>
      <c r="F1960" s="1"/>
      <c r="G1960" s="2"/>
      <c r="H1960" s="286"/>
      <c r="I1960" s="287"/>
      <c r="J1960" s="288" t="str">
        <f t="shared" si="244"/>
        <v/>
      </c>
      <c r="K1960" s="288">
        <f t="shared" si="245"/>
        <v>0</v>
      </c>
      <c r="L1960" s="303"/>
      <c r="M1960" s="304"/>
      <c r="N1960" s="303"/>
      <c r="O1960" s="286"/>
      <c r="P1960" s="305" t="str">
        <f t="shared" si="246"/>
        <v/>
      </c>
      <c r="Q1960" s="304"/>
      <c r="R1960" s="303"/>
      <c r="S1960" s="286"/>
      <c r="T1960" s="305" t="str">
        <f t="shared" si="247"/>
        <v/>
      </c>
      <c r="U1960" s="306" t="str">
        <f t="shared" si="243"/>
        <v/>
      </c>
      <c r="V1960" s="289"/>
      <c r="W1960" s="303"/>
      <c r="X1960" s="286"/>
      <c r="Y1960" s="305" t="str">
        <f>+IF(AND(W1960&gt;0,V1960&lt;&gt;'Data Validation (ROP used only)'!$A$25),SUM(W1960:X1960),"")</f>
        <v/>
      </c>
      <c r="Z1960" s="307">
        <f>IF(OR(V1960='Data Validation (ROP used only)'!$A$25,ISBLANK(W1960),ISERROR(W1960/$I1960)),0,W1960/$I1960)</f>
        <v>0</v>
      </c>
      <c r="AA1960" s="308"/>
      <c r="AB1960" s="309" t="str" cm="1">
        <f t="array" ref="AB1960">_xlfn.IFS(AA1960="","",AA1960/I1960&gt;=2,I1960*2,AA1960/I1960&lt;2,AA1960)</f>
        <v/>
      </c>
      <c r="AC1960" s="310" t="str">
        <f t="shared" si="248"/>
        <v/>
      </c>
      <c r="AD1960" s="286"/>
      <c r="AE1960" s="305" t="str">
        <f t="shared" si="249"/>
        <v/>
      </c>
      <c r="AF1960" s="311">
        <f t="shared" si="250"/>
        <v>0</v>
      </c>
      <c r="AG1960" s="187"/>
      <c r="AH1960" s="188"/>
    </row>
    <row r="1961" spans="2:34" ht="13.8" outlineLevel="1" x14ac:dyDescent="0.25">
      <c r="B1961" s="1"/>
      <c r="C1961" s="1"/>
      <c r="D1961" s="1"/>
      <c r="E1961" s="2"/>
      <c r="F1961" s="1"/>
      <c r="G1961" s="2"/>
      <c r="H1961" s="286"/>
      <c r="I1961" s="287"/>
      <c r="J1961" s="288" t="str">
        <f t="shared" si="244"/>
        <v/>
      </c>
      <c r="K1961" s="288">
        <f t="shared" si="245"/>
        <v>0</v>
      </c>
      <c r="L1961" s="303"/>
      <c r="M1961" s="304"/>
      <c r="N1961" s="303"/>
      <c r="O1961" s="286"/>
      <c r="P1961" s="305" t="str">
        <f t="shared" si="246"/>
        <v/>
      </c>
      <c r="Q1961" s="304"/>
      <c r="R1961" s="303"/>
      <c r="S1961" s="286"/>
      <c r="T1961" s="305" t="str">
        <f t="shared" si="247"/>
        <v/>
      </c>
      <c r="U1961" s="306" t="str">
        <f t="shared" si="243"/>
        <v/>
      </c>
      <c r="V1961" s="289"/>
      <c r="W1961" s="303"/>
      <c r="X1961" s="286"/>
      <c r="Y1961" s="305" t="str">
        <f>+IF(AND(W1961&gt;0,V1961&lt;&gt;'Data Validation (ROP used only)'!$A$25),SUM(W1961:X1961),"")</f>
        <v/>
      </c>
      <c r="Z1961" s="307">
        <f>IF(OR(V1961='Data Validation (ROP used only)'!$A$25,ISBLANK(W1961),ISERROR(W1961/$I1961)),0,W1961/$I1961)</f>
        <v>0</v>
      </c>
      <c r="AA1961" s="308"/>
      <c r="AB1961" s="309" t="str" cm="1">
        <f t="array" ref="AB1961">_xlfn.IFS(AA1961="","",AA1961/I1961&gt;=2,I1961*2,AA1961/I1961&lt;2,AA1961)</f>
        <v/>
      </c>
      <c r="AC1961" s="310" t="str">
        <f t="shared" si="248"/>
        <v/>
      </c>
      <c r="AD1961" s="286"/>
      <c r="AE1961" s="305" t="str">
        <f t="shared" si="249"/>
        <v/>
      </c>
      <c r="AF1961" s="311">
        <f t="shared" si="250"/>
        <v>0</v>
      </c>
      <c r="AG1961" s="187"/>
      <c r="AH1961" s="188"/>
    </row>
    <row r="1962" spans="2:34" ht="13.8" outlineLevel="1" x14ac:dyDescent="0.25">
      <c r="B1962" s="1"/>
      <c r="C1962" s="1"/>
      <c r="D1962" s="1"/>
      <c r="E1962" s="2"/>
      <c r="F1962" s="1"/>
      <c r="G1962" s="2"/>
      <c r="H1962" s="286"/>
      <c r="I1962" s="287"/>
      <c r="J1962" s="288" t="str">
        <f t="shared" si="244"/>
        <v/>
      </c>
      <c r="K1962" s="288">
        <f t="shared" si="245"/>
        <v>0</v>
      </c>
      <c r="L1962" s="303"/>
      <c r="M1962" s="304"/>
      <c r="N1962" s="303"/>
      <c r="O1962" s="286"/>
      <c r="P1962" s="305" t="str">
        <f t="shared" si="246"/>
        <v/>
      </c>
      <c r="Q1962" s="304"/>
      <c r="R1962" s="303"/>
      <c r="S1962" s="286"/>
      <c r="T1962" s="305" t="str">
        <f t="shared" si="247"/>
        <v/>
      </c>
      <c r="U1962" s="306" t="str">
        <f t="shared" si="243"/>
        <v/>
      </c>
      <c r="V1962" s="289"/>
      <c r="W1962" s="303"/>
      <c r="X1962" s="286"/>
      <c r="Y1962" s="305" t="str">
        <f>+IF(AND(W1962&gt;0,V1962&lt;&gt;'Data Validation (ROP used only)'!$A$25),SUM(W1962:X1962),"")</f>
        <v/>
      </c>
      <c r="Z1962" s="307">
        <f>IF(OR(V1962='Data Validation (ROP used only)'!$A$25,ISBLANK(W1962),ISERROR(W1962/$I1962)),0,W1962/$I1962)</f>
        <v>0</v>
      </c>
      <c r="AA1962" s="308"/>
      <c r="AB1962" s="309" t="str" cm="1">
        <f t="array" ref="AB1962">_xlfn.IFS(AA1962="","",AA1962/I1962&gt;=2,I1962*2,AA1962/I1962&lt;2,AA1962)</f>
        <v/>
      </c>
      <c r="AC1962" s="310" t="str">
        <f t="shared" si="248"/>
        <v/>
      </c>
      <c r="AD1962" s="286"/>
      <c r="AE1962" s="305" t="str">
        <f t="shared" si="249"/>
        <v/>
      </c>
      <c r="AF1962" s="311">
        <f t="shared" si="250"/>
        <v>0</v>
      </c>
      <c r="AG1962" s="187"/>
      <c r="AH1962" s="188"/>
    </row>
    <row r="1963" spans="2:34" ht="13.8" outlineLevel="1" x14ac:dyDescent="0.25">
      <c r="B1963" s="1"/>
      <c r="C1963" s="1"/>
      <c r="D1963" s="1"/>
      <c r="E1963" s="2"/>
      <c r="F1963" s="1"/>
      <c r="G1963" s="2"/>
      <c r="H1963" s="286"/>
      <c r="I1963" s="287"/>
      <c r="J1963" s="288" t="str">
        <f t="shared" si="244"/>
        <v/>
      </c>
      <c r="K1963" s="288">
        <f t="shared" si="245"/>
        <v>0</v>
      </c>
      <c r="L1963" s="303"/>
      <c r="M1963" s="304"/>
      <c r="N1963" s="303"/>
      <c r="O1963" s="286"/>
      <c r="P1963" s="305" t="str">
        <f t="shared" si="246"/>
        <v/>
      </c>
      <c r="Q1963" s="304"/>
      <c r="R1963" s="303"/>
      <c r="S1963" s="286"/>
      <c r="T1963" s="305" t="str">
        <f t="shared" si="247"/>
        <v/>
      </c>
      <c r="U1963" s="306" t="str">
        <f t="shared" si="243"/>
        <v/>
      </c>
      <c r="V1963" s="289"/>
      <c r="W1963" s="303"/>
      <c r="X1963" s="286"/>
      <c r="Y1963" s="305" t="str">
        <f>+IF(AND(W1963&gt;0,V1963&lt;&gt;'Data Validation (ROP used only)'!$A$25),SUM(W1963:X1963),"")</f>
        <v/>
      </c>
      <c r="Z1963" s="307">
        <f>IF(OR(V1963='Data Validation (ROP used only)'!$A$25,ISBLANK(W1963),ISERROR(W1963/$I1963)),0,W1963/$I1963)</f>
        <v>0</v>
      </c>
      <c r="AA1963" s="308"/>
      <c r="AB1963" s="309" t="str" cm="1">
        <f t="array" ref="AB1963">_xlfn.IFS(AA1963="","",AA1963/I1963&gt;=2,I1963*2,AA1963/I1963&lt;2,AA1963)</f>
        <v/>
      </c>
      <c r="AC1963" s="310" t="str">
        <f t="shared" si="248"/>
        <v/>
      </c>
      <c r="AD1963" s="286"/>
      <c r="AE1963" s="305" t="str">
        <f t="shared" si="249"/>
        <v/>
      </c>
      <c r="AF1963" s="311">
        <f t="shared" si="250"/>
        <v>0</v>
      </c>
      <c r="AG1963" s="187"/>
      <c r="AH1963" s="188"/>
    </row>
    <row r="1964" spans="2:34" ht="13.8" outlineLevel="1" x14ac:dyDescent="0.25">
      <c r="B1964" s="1"/>
      <c r="C1964" s="1"/>
      <c r="D1964" s="1"/>
      <c r="E1964" s="2"/>
      <c r="F1964" s="1"/>
      <c r="G1964" s="2"/>
      <c r="H1964" s="286"/>
      <c r="I1964" s="287"/>
      <c r="J1964" s="288" t="str">
        <f t="shared" si="244"/>
        <v/>
      </c>
      <c r="K1964" s="288">
        <f t="shared" si="245"/>
        <v>0</v>
      </c>
      <c r="L1964" s="303"/>
      <c r="M1964" s="304"/>
      <c r="N1964" s="303"/>
      <c r="O1964" s="286"/>
      <c r="P1964" s="305" t="str">
        <f t="shared" si="246"/>
        <v/>
      </c>
      <c r="Q1964" s="304"/>
      <c r="R1964" s="303"/>
      <c r="S1964" s="286"/>
      <c r="T1964" s="305" t="str">
        <f t="shared" si="247"/>
        <v/>
      </c>
      <c r="U1964" s="306" t="str">
        <f t="shared" si="243"/>
        <v/>
      </c>
      <c r="V1964" s="289"/>
      <c r="W1964" s="303"/>
      <c r="X1964" s="286"/>
      <c r="Y1964" s="305" t="str">
        <f>+IF(AND(W1964&gt;0,V1964&lt;&gt;'Data Validation (ROP used only)'!$A$25),SUM(W1964:X1964),"")</f>
        <v/>
      </c>
      <c r="Z1964" s="307">
        <f>IF(OR(V1964='Data Validation (ROP used only)'!$A$25,ISBLANK(W1964),ISERROR(W1964/$I1964)),0,W1964/$I1964)</f>
        <v>0</v>
      </c>
      <c r="AA1964" s="308"/>
      <c r="AB1964" s="309" t="str" cm="1">
        <f t="array" ref="AB1964">_xlfn.IFS(AA1964="","",AA1964/I1964&gt;=2,I1964*2,AA1964/I1964&lt;2,AA1964)</f>
        <v/>
      </c>
      <c r="AC1964" s="310" t="str">
        <f t="shared" si="248"/>
        <v/>
      </c>
      <c r="AD1964" s="286"/>
      <c r="AE1964" s="305" t="str">
        <f t="shared" si="249"/>
        <v/>
      </c>
      <c r="AF1964" s="311">
        <f t="shared" si="250"/>
        <v>0</v>
      </c>
      <c r="AG1964" s="187"/>
      <c r="AH1964" s="188"/>
    </row>
    <row r="1965" spans="2:34" ht="13.8" outlineLevel="1" x14ac:dyDescent="0.25">
      <c r="B1965" s="1"/>
      <c r="C1965" s="1"/>
      <c r="D1965" s="1"/>
      <c r="E1965" s="2"/>
      <c r="F1965" s="1"/>
      <c r="G1965" s="2"/>
      <c r="H1965" s="286"/>
      <c r="I1965" s="287"/>
      <c r="J1965" s="288" t="str">
        <f t="shared" si="244"/>
        <v/>
      </c>
      <c r="K1965" s="288">
        <f t="shared" si="245"/>
        <v>0</v>
      </c>
      <c r="L1965" s="303"/>
      <c r="M1965" s="304"/>
      <c r="N1965" s="303"/>
      <c r="O1965" s="286"/>
      <c r="P1965" s="305" t="str">
        <f t="shared" si="246"/>
        <v/>
      </c>
      <c r="Q1965" s="304"/>
      <c r="R1965" s="303"/>
      <c r="S1965" s="286"/>
      <c r="T1965" s="305" t="str">
        <f t="shared" si="247"/>
        <v/>
      </c>
      <c r="U1965" s="306" t="str">
        <f t="shared" si="243"/>
        <v/>
      </c>
      <c r="V1965" s="289"/>
      <c r="W1965" s="303"/>
      <c r="X1965" s="286"/>
      <c r="Y1965" s="305" t="str">
        <f>+IF(AND(W1965&gt;0,V1965&lt;&gt;'Data Validation (ROP used only)'!$A$25),SUM(W1965:X1965),"")</f>
        <v/>
      </c>
      <c r="Z1965" s="307">
        <f>IF(OR(V1965='Data Validation (ROP used only)'!$A$25,ISBLANK(W1965),ISERROR(W1965/$I1965)),0,W1965/$I1965)</f>
        <v>0</v>
      </c>
      <c r="AA1965" s="308"/>
      <c r="AB1965" s="309" t="str" cm="1">
        <f t="array" ref="AB1965">_xlfn.IFS(AA1965="","",AA1965/I1965&gt;=2,I1965*2,AA1965/I1965&lt;2,AA1965)</f>
        <v/>
      </c>
      <c r="AC1965" s="310" t="str">
        <f t="shared" si="248"/>
        <v/>
      </c>
      <c r="AD1965" s="286"/>
      <c r="AE1965" s="305" t="str">
        <f t="shared" si="249"/>
        <v/>
      </c>
      <c r="AF1965" s="311">
        <f t="shared" si="250"/>
        <v>0</v>
      </c>
      <c r="AG1965" s="187"/>
      <c r="AH1965" s="188"/>
    </row>
    <row r="1966" spans="2:34" ht="13.8" outlineLevel="1" x14ac:dyDescent="0.25">
      <c r="B1966" s="1"/>
      <c r="C1966" s="1"/>
      <c r="D1966" s="1"/>
      <c r="E1966" s="2"/>
      <c r="F1966" s="1"/>
      <c r="G1966" s="2"/>
      <c r="H1966" s="286"/>
      <c r="I1966" s="287"/>
      <c r="J1966" s="288" t="str">
        <f t="shared" si="244"/>
        <v/>
      </c>
      <c r="K1966" s="288">
        <f t="shared" si="245"/>
        <v>0</v>
      </c>
      <c r="L1966" s="303"/>
      <c r="M1966" s="304"/>
      <c r="N1966" s="303"/>
      <c r="O1966" s="286"/>
      <c r="P1966" s="305" t="str">
        <f t="shared" si="246"/>
        <v/>
      </c>
      <c r="Q1966" s="304"/>
      <c r="R1966" s="303"/>
      <c r="S1966" s="286"/>
      <c r="T1966" s="305" t="str">
        <f t="shared" si="247"/>
        <v/>
      </c>
      <c r="U1966" s="306" t="str">
        <f t="shared" si="243"/>
        <v/>
      </c>
      <c r="V1966" s="289"/>
      <c r="W1966" s="303"/>
      <c r="X1966" s="286"/>
      <c r="Y1966" s="305" t="str">
        <f>+IF(AND(W1966&gt;0,V1966&lt;&gt;'Data Validation (ROP used only)'!$A$25),SUM(W1966:X1966),"")</f>
        <v/>
      </c>
      <c r="Z1966" s="307">
        <f>IF(OR(V1966='Data Validation (ROP used only)'!$A$25,ISBLANK(W1966),ISERROR(W1966/$I1966)),0,W1966/$I1966)</f>
        <v>0</v>
      </c>
      <c r="AA1966" s="308"/>
      <c r="AB1966" s="309" t="str" cm="1">
        <f t="array" ref="AB1966">_xlfn.IFS(AA1966="","",AA1966/I1966&gt;=2,I1966*2,AA1966/I1966&lt;2,AA1966)</f>
        <v/>
      </c>
      <c r="AC1966" s="310" t="str">
        <f t="shared" si="248"/>
        <v/>
      </c>
      <c r="AD1966" s="286"/>
      <c r="AE1966" s="305" t="str">
        <f t="shared" si="249"/>
        <v/>
      </c>
      <c r="AF1966" s="311">
        <f t="shared" si="250"/>
        <v>0</v>
      </c>
      <c r="AG1966" s="187"/>
      <c r="AH1966" s="188"/>
    </row>
    <row r="1967" spans="2:34" ht="13.8" outlineLevel="1" x14ac:dyDescent="0.25">
      <c r="B1967" s="1"/>
      <c r="C1967" s="1"/>
      <c r="D1967" s="1"/>
      <c r="E1967" s="2"/>
      <c r="F1967" s="1"/>
      <c r="G1967" s="2"/>
      <c r="H1967" s="286"/>
      <c r="I1967" s="287"/>
      <c r="J1967" s="288" t="str">
        <f t="shared" si="244"/>
        <v/>
      </c>
      <c r="K1967" s="288">
        <f t="shared" si="245"/>
        <v>0</v>
      </c>
      <c r="L1967" s="303"/>
      <c r="M1967" s="304"/>
      <c r="N1967" s="303"/>
      <c r="O1967" s="286"/>
      <c r="P1967" s="305" t="str">
        <f t="shared" si="246"/>
        <v/>
      </c>
      <c r="Q1967" s="304"/>
      <c r="R1967" s="303"/>
      <c r="S1967" s="286"/>
      <c r="T1967" s="305" t="str">
        <f t="shared" si="247"/>
        <v/>
      </c>
      <c r="U1967" s="306" t="str">
        <f t="shared" si="243"/>
        <v/>
      </c>
      <c r="V1967" s="289"/>
      <c r="W1967" s="303"/>
      <c r="X1967" s="286"/>
      <c r="Y1967" s="305" t="str">
        <f>+IF(AND(W1967&gt;0,V1967&lt;&gt;'Data Validation (ROP used only)'!$A$25),SUM(W1967:X1967),"")</f>
        <v/>
      </c>
      <c r="Z1967" s="307">
        <f>IF(OR(V1967='Data Validation (ROP used only)'!$A$25,ISBLANK(W1967),ISERROR(W1967/$I1967)),0,W1967/$I1967)</f>
        <v>0</v>
      </c>
      <c r="AA1967" s="308"/>
      <c r="AB1967" s="309" t="str" cm="1">
        <f t="array" ref="AB1967">_xlfn.IFS(AA1967="","",AA1967/I1967&gt;=2,I1967*2,AA1967/I1967&lt;2,AA1967)</f>
        <v/>
      </c>
      <c r="AC1967" s="310" t="str">
        <f t="shared" si="248"/>
        <v/>
      </c>
      <c r="AD1967" s="286"/>
      <c r="AE1967" s="305" t="str">
        <f t="shared" si="249"/>
        <v/>
      </c>
      <c r="AF1967" s="311">
        <f t="shared" si="250"/>
        <v>0</v>
      </c>
      <c r="AG1967" s="187"/>
      <c r="AH1967" s="188"/>
    </row>
    <row r="1968" spans="2:34" ht="13.8" outlineLevel="1" x14ac:dyDescent="0.25">
      <c r="B1968" s="1"/>
      <c r="C1968" s="1"/>
      <c r="D1968" s="1"/>
      <c r="E1968" s="2"/>
      <c r="F1968" s="1"/>
      <c r="G1968" s="2"/>
      <c r="H1968" s="286"/>
      <c r="I1968" s="287"/>
      <c r="J1968" s="288" t="str">
        <f t="shared" si="244"/>
        <v/>
      </c>
      <c r="K1968" s="288">
        <f t="shared" si="245"/>
        <v>0</v>
      </c>
      <c r="L1968" s="303"/>
      <c r="M1968" s="304"/>
      <c r="N1968" s="303"/>
      <c r="O1968" s="286"/>
      <c r="P1968" s="305" t="str">
        <f t="shared" si="246"/>
        <v/>
      </c>
      <c r="Q1968" s="304"/>
      <c r="R1968" s="303"/>
      <c r="S1968" s="286"/>
      <c r="T1968" s="305" t="str">
        <f t="shared" si="247"/>
        <v/>
      </c>
      <c r="U1968" s="306" t="str">
        <f t="shared" si="243"/>
        <v/>
      </c>
      <c r="V1968" s="289"/>
      <c r="W1968" s="303"/>
      <c r="X1968" s="286"/>
      <c r="Y1968" s="305" t="str">
        <f>+IF(AND(W1968&gt;0,V1968&lt;&gt;'Data Validation (ROP used only)'!$A$25),SUM(W1968:X1968),"")</f>
        <v/>
      </c>
      <c r="Z1968" s="307">
        <f>IF(OR(V1968='Data Validation (ROP used only)'!$A$25,ISBLANK(W1968),ISERROR(W1968/$I1968)),0,W1968/$I1968)</f>
        <v>0</v>
      </c>
      <c r="AA1968" s="308"/>
      <c r="AB1968" s="309" t="str" cm="1">
        <f t="array" ref="AB1968">_xlfn.IFS(AA1968="","",AA1968/I1968&gt;=2,I1968*2,AA1968/I1968&lt;2,AA1968)</f>
        <v/>
      </c>
      <c r="AC1968" s="310" t="str">
        <f t="shared" si="248"/>
        <v/>
      </c>
      <c r="AD1968" s="286"/>
      <c r="AE1968" s="305" t="str">
        <f t="shared" si="249"/>
        <v/>
      </c>
      <c r="AF1968" s="311">
        <f t="shared" si="250"/>
        <v>0</v>
      </c>
      <c r="AG1968" s="187"/>
      <c r="AH1968" s="188"/>
    </row>
    <row r="1969" spans="2:34" ht="13.8" outlineLevel="1" x14ac:dyDescent="0.25">
      <c r="B1969" s="1"/>
      <c r="C1969" s="1"/>
      <c r="D1969" s="1"/>
      <c r="E1969" s="2"/>
      <c r="F1969" s="1"/>
      <c r="G1969" s="2"/>
      <c r="H1969" s="286"/>
      <c r="I1969" s="287"/>
      <c r="J1969" s="288" t="str">
        <f t="shared" si="244"/>
        <v/>
      </c>
      <c r="K1969" s="288">
        <f t="shared" si="245"/>
        <v>0</v>
      </c>
      <c r="L1969" s="303"/>
      <c r="M1969" s="304"/>
      <c r="N1969" s="303"/>
      <c r="O1969" s="286"/>
      <c r="P1969" s="305" t="str">
        <f t="shared" si="246"/>
        <v/>
      </c>
      <c r="Q1969" s="304"/>
      <c r="R1969" s="303"/>
      <c r="S1969" s="286"/>
      <c r="T1969" s="305" t="str">
        <f t="shared" si="247"/>
        <v/>
      </c>
      <c r="U1969" s="306" t="str">
        <f t="shared" si="243"/>
        <v/>
      </c>
      <c r="V1969" s="289"/>
      <c r="W1969" s="303"/>
      <c r="X1969" s="286"/>
      <c r="Y1969" s="305" t="str">
        <f>+IF(AND(W1969&gt;0,V1969&lt;&gt;'Data Validation (ROP used only)'!$A$25),SUM(W1969:X1969),"")</f>
        <v/>
      </c>
      <c r="Z1969" s="307">
        <f>IF(OR(V1969='Data Validation (ROP used only)'!$A$25,ISBLANK(W1969),ISERROR(W1969/$I1969)),0,W1969/$I1969)</f>
        <v>0</v>
      </c>
      <c r="AA1969" s="308"/>
      <c r="AB1969" s="309" t="str" cm="1">
        <f t="array" ref="AB1969">_xlfn.IFS(AA1969="","",AA1969/I1969&gt;=2,I1969*2,AA1969/I1969&lt;2,AA1969)</f>
        <v/>
      </c>
      <c r="AC1969" s="310" t="str">
        <f t="shared" si="248"/>
        <v/>
      </c>
      <c r="AD1969" s="286"/>
      <c r="AE1969" s="305" t="str">
        <f t="shared" si="249"/>
        <v/>
      </c>
      <c r="AF1969" s="311">
        <f t="shared" si="250"/>
        <v>0</v>
      </c>
      <c r="AG1969" s="187"/>
      <c r="AH1969" s="188"/>
    </row>
    <row r="1970" spans="2:34" ht="13.8" outlineLevel="1" x14ac:dyDescent="0.25">
      <c r="B1970" s="1"/>
      <c r="C1970" s="1"/>
      <c r="D1970" s="1"/>
      <c r="E1970" s="2"/>
      <c r="F1970" s="1"/>
      <c r="G1970" s="2"/>
      <c r="H1970" s="286"/>
      <c r="I1970" s="287"/>
      <c r="J1970" s="288" t="str">
        <f t="shared" si="244"/>
        <v/>
      </c>
      <c r="K1970" s="288">
        <f t="shared" si="245"/>
        <v>0</v>
      </c>
      <c r="L1970" s="303"/>
      <c r="M1970" s="304"/>
      <c r="N1970" s="303"/>
      <c r="O1970" s="286"/>
      <c r="P1970" s="305" t="str">
        <f t="shared" si="246"/>
        <v/>
      </c>
      <c r="Q1970" s="304"/>
      <c r="R1970" s="303"/>
      <c r="S1970" s="286"/>
      <c r="T1970" s="305" t="str">
        <f t="shared" si="247"/>
        <v/>
      </c>
      <c r="U1970" s="306" t="str">
        <f t="shared" si="243"/>
        <v/>
      </c>
      <c r="V1970" s="289"/>
      <c r="W1970" s="303"/>
      <c r="X1970" s="286"/>
      <c r="Y1970" s="305" t="str">
        <f>+IF(AND(W1970&gt;0,V1970&lt;&gt;'Data Validation (ROP used only)'!$A$25),SUM(W1970:X1970),"")</f>
        <v/>
      </c>
      <c r="Z1970" s="307">
        <f>IF(OR(V1970='Data Validation (ROP used only)'!$A$25,ISBLANK(W1970),ISERROR(W1970/$I1970)),0,W1970/$I1970)</f>
        <v>0</v>
      </c>
      <c r="AA1970" s="308"/>
      <c r="AB1970" s="309" t="str" cm="1">
        <f t="array" ref="AB1970">_xlfn.IFS(AA1970="","",AA1970/I1970&gt;=2,I1970*2,AA1970/I1970&lt;2,AA1970)</f>
        <v/>
      </c>
      <c r="AC1970" s="310" t="str">
        <f t="shared" si="248"/>
        <v/>
      </c>
      <c r="AD1970" s="286"/>
      <c r="AE1970" s="305" t="str">
        <f t="shared" si="249"/>
        <v/>
      </c>
      <c r="AF1970" s="311">
        <f t="shared" si="250"/>
        <v>0</v>
      </c>
      <c r="AG1970" s="187"/>
      <c r="AH1970" s="188"/>
    </row>
    <row r="1971" spans="2:34" ht="13.8" outlineLevel="1" x14ac:dyDescent="0.25">
      <c r="B1971" s="1"/>
      <c r="C1971" s="1"/>
      <c r="D1971" s="1"/>
      <c r="E1971" s="2"/>
      <c r="F1971" s="1"/>
      <c r="G1971" s="2"/>
      <c r="H1971" s="286"/>
      <c r="I1971" s="287"/>
      <c r="J1971" s="288" t="str">
        <f t="shared" si="244"/>
        <v/>
      </c>
      <c r="K1971" s="288">
        <f t="shared" si="245"/>
        <v>0</v>
      </c>
      <c r="L1971" s="303"/>
      <c r="M1971" s="304"/>
      <c r="N1971" s="303"/>
      <c r="O1971" s="286"/>
      <c r="P1971" s="305" t="str">
        <f t="shared" si="246"/>
        <v/>
      </c>
      <c r="Q1971" s="304"/>
      <c r="R1971" s="303"/>
      <c r="S1971" s="286"/>
      <c r="T1971" s="305" t="str">
        <f t="shared" si="247"/>
        <v/>
      </c>
      <c r="U1971" s="306" t="str">
        <f t="shared" si="243"/>
        <v/>
      </c>
      <c r="V1971" s="289"/>
      <c r="W1971" s="303"/>
      <c r="X1971" s="286"/>
      <c r="Y1971" s="305" t="str">
        <f>+IF(AND(W1971&gt;0,V1971&lt;&gt;'Data Validation (ROP used only)'!$A$25),SUM(W1971:X1971),"")</f>
        <v/>
      </c>
      <c r="Z1971" s="307">
        <f>IF(OR(V1971='Data Validation (ROP used only)'!$A$25,ISBLANK(W1971),ISERROR(W1971/$I1971)),0,W1971/$I1971)</f>
        <v>0</v>
      </c>
      <c r="AA1971" s="308"/>
      <c r="AB1971" s="309" t="str" cm="1">
        <f t="array" ref="AB1971">_xlfn.IFS(AA1971="","",AA1971/I1971&gt;=2,I1971*2,AA1971/I1971&lt;2,AA1971)</f>
        <v/>
      </c>
      <c r="AC1971" s="310" t="str">
        <f t="shared" si="248"/>
        <v/>
      </c>
      <c r="AD1971" s="286"/>
      <c r="AE1971" s="305" t="str">
        <f t="shared" si="249"/>
        <v/>
      </c>
      <c r="AF1971" s="311">
        <f t="shared" si="250"/>
        <v>0</v>
      </c>
      <c r="AG1971" s="187"/>
      <c r="AH1971" s="188"/>
    </row>
    <row r="1972" spans="2:34" ht="13.8" outlineLevel="1" x14ac:dyDescent="0.25">
      <c r="B1972" s="1"/>
      <c r="C1972" s="1"/>
      <c r="D1972" s="1"/>
      <c r="E1972" s="2"/>
      <c r="F1972" s="1"/>
      <c r="G1972" s="2"/>
      <c r="H1972" s="286"/>
      <c r="I1972" s="287"/>
      <c r="J1972" s="288" t="str">
        <f t="shared" si="244"/>
        <v/>
      </c>
      <c r="K1972" s="288">
        <f t="shared" si="245"/>
        <v>0</v>
      </c>
      <c r="L1972" s="303"/>
      <c r="M1972" s="304"/>
      <c r="N1972" s="303"/>
      <c r="O1972" s="286"/>
      <c r="P1972" s="305" t="str">
        <f t="shared" si="246"/>
        <v/>
      </c>
      <c r="Q1972" s="304"/>
      <c r="R1972" s="303"/>
      <c r="S1972" s="286"/>
      <c r="T1972" s="305" t="str">
        <f t="shared" si="247"/>
        <v/>
      </c>
      <c r="U1972" s="306" t="str">
        <f t="shared" si="243"/>
        <v/>
      </c>
      <c r="V1972" s="289"/>
      <c r="W1972" s="303"/>
      <c r="X1972" s="286"/>
      <c r="Y1972" s="305" t="str">
        <f>+IF(AND(W1972&gt;0,V1972&lt;&gt;'Data Validation (ROP used only)'!$A$25),SUM(W1972:X1972),"")</f>
        <v/>
      </c>
      <c r="Z1972" s="307">
        <f>IF(OR(V1972='Data Validation (ROP used only)'!$A$25,ISBLANK(W1972),ISERROR(W1972/$I1972)),0,W1972/$I1972)</f>
        <v>0</v>
      </c>
      <c r="AA1972" s="308"/>
      <c r="AB1972" s="309" t="str" cm="1">
        <f t="array" ref="AB1972">_xlfn.IFS(AA1972="","",AA1972/I1972&gt;=2,I1972*2,AA1972/I1972&lt;2,AA1972)</f>
        <v/>
      </c>
      <c r="AC1972" s="310" t="str">
        <f t="shared" si="248"/>
        <v/>
      </c>
      <c r="AD1972" s="286"/>
      <c r="AE1972" s="305" t="str">
        <f t="shared" si="249"/>
        <v/>
      </c>
      <c r="AF1972" s="311">
        <f t="shared" si="250"/>
        <v>0</v>
      </c>
      <c r="AG1972" s="187"/>
      <c r="AH1972" s="188"/>
    </row>
    <row r="1973" spans="2:34" ht="13.8" outlineLevel="1" x14ac:dyDescent="0.25">
      <c r="B1973" s="1"/>
      <c r="C1973" s="1"/>
      <c r="D1973" s="1"/>
      <c r="E1973" s="2"/>
      <c r="F1973" s="1"/>
      <c r="G1973" s="2"/>
      <c r="H1973" s="286"/>
      <c r="I1973" s="287"/>
      <c r="J1973" s="288" t="str">
        <f t="shared" si="244"/>
        <v/>
      </c>
      <c r="K1973" s="288">
        <f t="shared" si="245"/>
        <v>0</v>
      </c>
      <c r="L1973" s="303"/>
      <c r="M1973" s="304"/>
      <c r="N1973" s="303"/>
      <c r="O1973" s="286"/>
      <c r="P1973" s="305" t="str">
        <f t="shared" si="246"/>
        <v/>
      </c>
      <c r="Q1973" s="304"/>
      <c r="R1973" s="303"/>
      <c r="S1973" s="286"/>
      <c r="T1973" s="305" t="str">
        <f t="shared" si="247"/>
        <v/>
      </c>
      <c r="U1973" s="306" t="str">
        <f t="shared" si="243"/>
        <v/>
      </c>
      <c r="V1973" s="289"/>
      <c r="W1973" s="303"/>
      <c r="X1973" s="286"/>
      <c r="Y1973" s="305" t="str">
        <f>+IF(AND(W1973&gt;0,V1973&lt;&gt;'Data Validation (ROP used only)'!$A$25),SUM(W1973:X1973),"")</f>
        <v/>
      </c>
      <c r="Z1973" s="307">
        <f>IF(OR(V1973='Data Validation (ROP used only)'!$A$25,ISBLANK(W1973),ISERROR(W1973/$I1973)),0,W1973/$I1973)</f>
        <v>0</v>
      </c>
      <c r="AA1973" s="308"/>
      <c r="AB1973" s="309" t="str" cm="1">
        <f t="array" ref="AB1973">_xlfn.IFS(AA1973="","",AA1973/I1973&gt;=2,I1973*2,AA1973/I1973&lt;2,AA1973)</f>
        <v/>
      </c>
      <c r="AC1973" s="310" t="str">
        <f t="shared" si="248"/>
        <v/>
      </c>
      <c r="AD1973" s="286"/>
      <c r="AE1973" s="305" t="str">
        <f t="shared" si="249"/>
        <v/>
      </c>
      <c r="AF1973" s="311">
        <f t="shared" si="250"/>
        <v>0</v>
      </c>
      <c r="AG1973" s="187"/>
      <c r="AH1973" s="188"/>
    </row>
    <row r="1974" spans="2:34" ht="13.8" outlineLevel="1" x14ac:dyDescent="0.25">
      <c r="B1974" s="1"/>
      <c r="C1974" s="1"/>
      <c r="D1974" s="1"/>
      <c r="E1974" s="2"/>
      <c r="F1974" s="1"/>
      <c r="G1974" s="2"/>
      <c r="H1974" s="286"/>
      <c r="I1974" s="287"/>
      <c r="J1974" s="288" t="str">
        <f t="shared" si="244"/>
        <v/>
      </c>
      <c r="K1974" s="288">
        <f t="shared" si="245"/>
        <v>0</v>
      </c>
      <c r="L1974" s="303"/>
      <c r="M1974" s="304"/>
      <c r="N1974" s="303"/>
      <c r="O1974" s="286"/>
      <c r="P1974" s="305" t="str">
        <f t="shared" si="246"/>
        <v/>
      </c>
      <c r="Q1974" s="304"/>
      <c r="R1974" s="303"/>
      <c r="S1974" s="286"/>
      <c r="T1974" s="305" t="str">
        <f t="shared" si="247"/>
        <v/>
      </c>
      <c r="U1974" s="306" t="str">
        <f t="shared" si="243"/>
        <v/>
      </c>
      <c r="V1974" s="289"/>
      <c r="W1974" s="303"/>
      <c r="X1974" s="286"/>
      <c r="Y1974" s="305" t="str">
        <f>+IF(AND(W1974&gt;0,V1974&lt;&gt;'Data Validation (ROP used only)'!$A$25),SUM(W1974:X1974),"")</f>
        <v/>
      </c>
      <c r="Z1974" s="307">
        <f>IF(OR(V1974='Data Validation (ROP used only)'!$A$25,ISBLANK(W1974),ISERROR(W1974/$I1974)),0,W1974/$I1974)</f>
        <v>0</v>
      </c>
      <c r="AA1974" s="308"/>
      <c r="AB1974" s="309" t="str" cm="1">
        <f t="array" ref="AB1974">_xlfn.IFS(AA1974="","",AA1974/I1974&gt;=2,I1974*2,AA1974/I1974&lt;2,AA1974)</f>
        <v/>
      </c>
      <c r="AC1974" s="310" t="str">
        <f t="shared" si="248"/>
        <v/>
      </c>
      <c r="AD1974" s="286"/>
      <c r="AE1974" s="305" t="str">
        <f t="shared" si="249"/>
        <v/>
      </c>
      <c r="AF1974" s="311">
        <f t="shared" si="250"/>
        <v>0</v>
      </c>
      <c r="AG1974" s="187"/>
      <c r="AH1974" s="188"/>
    </row>
    <row r="1975" spans="2:34" ht="13.8" outlineLevel="1" x14ac:dyDescent="0.25">
      <c r="B1975" s="1"/>
      <c r="C1975" s="1"/>
      <c r="D1975" s="1"/>
      <c r="E1975" s="2"/>
      <c r="F1975" s="1"/>
      <c r="G1975" s="2"/>
      <c r="H1975" s="286"/>
      <c r="I1975" s="287"/>
      <c r="J1975" s="288" t="str">
        <f t="shared" si="244"/>
        <v/>
      </c>
      <c r="K1975" s="288">
        <f t="shared" si="245"/>
        <v>0</v>
      </c>
      <c r="L1975" s="303"/>
      <c r="M1975" s="304"/>
      <c r="N1975" s="303"/>
      <c r="O1975" s="286"/>
      <c r="P1975" s="305" t="str">
        <f t="shared" si="246"/>
        <v/>
      </c>
      <c r="Q1975" s="304"/>
      <c r="R1975" s="303"/>
      <c r="S1975" s="286"/>
      <c r="T1975" s="305" t="str">
        <f t="shared" si="247"/>
        <v/>
      </c>
      <c r="U1975" s="306" t="str">
        <f t="shared" si="243"/>
        <v/>
      </c>
      <c r="V1975" s="289"/>
      <c r="W1975" s="303"/>
      <c r="X1975" s="286"/>
      <c r="Y1975" s="305" t="str">
        <f>+IF(AND(W1975&gt;0,V1975&lt;&gt;'Data Validation (ROP used only)'!$A$25),SUM(W1975:X1975),"")</f>
        <v/>
      </c>
      <c r="Z1975" s="307">
        <f>IF(OR(V1975='Data Validation (ROP used only)'!$A$25,ISBLANK(W1975),ISERROR(W1975/$I1975)),0,W1975/$I1975)</f>
        <v>0</v>
      </c>
      <c r="AA1975" s="308"/>
      <c r="AB1975" s="309" t="str" cm="1">
        <f t="array" ref="AB1975">_xlfn.IFS(AA1975="","",AA1975/I1975&gt;=2,I1975*2,AA1975/I1975&lt;2,AA1975)</f>
        <v/>
      </c>
      <c r="AC1975" s="310" t="str">
        <f t="shared" si="248"/>
        <v/>
      </c>
      <c r="AD1975" s="286"/>
      <c r="AE1975" s="305" t="str">
        <f t="shared" si="249"/>
        <v/>
      </c>
      <c r="AF1975" s="311">
        <f t="shared" si="250"/>
        <v>0</v>
      </c>
      <c r="AG1975" s="187"/>
      <c r="AH1975" s="188"/>
    </row>
    <row r="1976" spans="2:34" ht="13.8" outlineLevel="1" x14ac:dyDescent="0.25">
      <c r="B1976" s="1"/>
      <c r="C1976" s="1"/>
      <c r="D1976" s="1"/>
      <c r="E1976" s="2"/>
      <c r="F1976" s="1"/>
      <c r="G1976" s="2"/>
      <c r="H1976" s="286"/>
      <c r="I1976" s="287"/>
      <c r="J1976" s="288" t="str">
        <f t="shared" si="244"/>
        <v/>
      </c>
      <c r="K1976" s="288">
        <f t="shared" si="245"/>
        <v>0</v>
      </c>
      <c r="L1976" s="303"/>
      <c r="M1976" s="304"/>
      <c r="N1976" s="303"/>
      <c r="O1976" s="286"/>
      <c r="P1976" s="305" t="str">
        <f t="shared" si="246"/>
        <v/>
      </c>
      <c r="Q1976" s="304"/>
      <c r="R1976" s="303"/>
      <c r="S1976" s="286"/>
      <c r="T1976" s="305" t="str">
        <f t="shared" si="247"/>
        <v/>
      </c>
      <c r="U1976" s="306" t="str">
        <f t="shared" si="243"/>
        <v/>
      </c>
      <c r="V1976" s="289"/>
      <c r="W1976" s="303"/>
      <c r="X1976" s="286"/>
      <c r="Y1976" s="305" t="str">
        <f>+IF(AND(W1976&gt;0,V1976&lt;&gt;'Data Validation (ROP used only)'!$A$25),SUM(W1976:X1976),"")</f>
        <v/>
      </c>
      <c r="Z1976" s="307">
        <f>IF(OR(V1976='Data Validation (ROP used only)'!$A$25,ISBLANK(W1976),ISERROR(W1976/$I1976)),0,W1976/$I1976)</f>
        <v>0</v>
      </c>
      <c r="AA1976" s="308"/>
      <c r="AB1976" s="309" t="str" cm="1">
        <f t="array" ref="AB1976">_xlfn.IFS(AA1976="","",AA1976/I1976&gt;=2,I1976*2,AA1976/I1976&lt;2,AA1976)</f>
        <v/>
      </c>
      <c r="AC1976" s="310" t="str">
        <f t="shared" si="248"/>
        <v/>
      </c>
      <c r="AD1976" s="286"/>
      <c r="AE1976" s="305" t="str">
        <f t="shared" si="249"/>
        <v/>
      </c>
      <c r="AF1976" s="311">
        <f t="shared" si="250"/>
        <v>0</v>
      </c>
      <c r="AG1976" s="187"/>
      <c r="AH1976" s="188"/>
    </row>
    <row r="1977" spans="2:34" ht="13.8" outlineLevel="1" x14ac:dyDescent="0.25">
      <c r="B1977" s="1"/>
      <c r="C1977" s="1"/>
      <c r="D1977" s="1"/>
      <c r="E1977" s="2"/>
      <c r="F1977" s="1"/>
      <c r="G1977" s="2"/>
      <c r="H1977" s="286"/>
      <c r="I1977" s="287"/>
      <c r="J1977" s="288" t="str">
        <f t="shared" si="244"/>
        <v/>
      </c>
      <c r="K1977" s="288">
        <f t="shared" si="245"/>
        <v>0</v>
      </c>
      <c r="L1977" s="303"/>
      <c r="M1977" s="304"/>
      <c r="N1977" s="303"/>
      <c r="O1977" s="286"/>
      <c r="P1977" s="305" t="str">
        <f t="shared" si="246"/>
        <v/>
      </c>
      <c r="Q1977" s="304"/>
      <c r="R1977" s="303"/>
      <c r="S1977" s="286"/>
      <c r="T1977" s="305" t="str">
        <f t="shared" si="247"/>
        <v/>
      </c>
      <c r="U1977" s="306" t="str">
        <f t="shared" si="243"/>
        <v/>
      </c>
      <c r="V1977" s="289"/>
      <c r="W1977" s="303"/>
      <c r="X1977" s="286"/>
      <c r="Y1977" s="305" t="str">
        <f>+IF(AND(W1977&gt;0,V1977&lt;&gt;'Data Validation (ROP used only)'!$A$25),SUM(W1977:X1977),"")</f>
        <v/>
      </c>
      <c r="Z1977" s="307">
        <f>IF(OR(V1977='Data Validation (ROP used only)'!$A$25,ISBLANK(W1977),ISERROR(W1977/$I1977)),0,W1977/$I1977)</f>
        <v>0</v>
      </c>
      <c r="AA1977" s="308"/>
      <c r="AB1977" s="309" t="str" cm="1">
        <f t="array" ref="AB1977">_xlfn.IFS(AA1977="","",AA1977/I1977&gt;=2,I1977*2,AA1977/I1977&lt;2,AA1977)</f>
        <v/>
      </c>
      <c r="AC1977" s="310" t="str">
        <f t="shared" si="248"/>
        <v/>
      </c>
      <c r="AD1977" s="286"/>
      <c r="AE1977" s="305" t="str">
        <f t="shared" si="249"/>
        <v/>
      </c>
      <c r="AF1977" s="311">
        <f t="shared" si="250"/>
        <v>0</v>
      </c>
      <c r="AG1977" s="187"/>
      <c r="AH1977" s="188"/>
    </row>
    <row r="1978" spans="2:34" ht="13.8" outlineLevel="1" x14ac:dyDescent="0.25">
      <c r="B1978" s="1"/>
      <c r="C1978" s="1"/>
      <c r="D1978" s="1"/>
      <c r="E1978" s="2"/>
      <c r="F1978" s="1"/>
      <c r="G1978" s="2"/>
      <c r="H1978" s="286"/>
      <c r="I1978" s="287"/>
      <c r="J1978" s="288" t="str">
        <f t="shared" si="244"/>
        <v/>
      </c>
      <c r="K1978" s="288">
        <f t="shared" si="245"/>
        <v>0</v>
      </c>
      <c r="L1978" s="303"/>
      <c r="M1978" s="304"/>
      <c r="N1978" s="303"/>
      <c r="O1978" s="286"/>
      <c r="P1978" s="305" t="str">
        <f t="shared" si="246"/>
        <v/>
      </c>
      <c r="Q1978" s="304"/>
      <c r="R1978" s="303"/>
      <c r="S1978" s="286"/>
      <c r="T1978" s="305" t="str">
        <f t="shared" si="247"/>
        <v/>
      </c>
      <c r="U1978" s="306" t="str">
        <f t="shared" si="243"/>
        <v/>
      </c>
      <c r="V1978" s="289"/>
      <c r="W1978" s="303"/>
      <c r="X1978" s="286"/>
      <c r="Y1978" s="305" t="str">
        <f>+IF(AND(W1978&gt;0,V1978&lt;&gt;'Data Validation (ROP used only)'!$A$25),SUM(W1978:X1978),"")</f>
        <v/>
      </c>
      <c r="Z1978" s="307">
        <f>IF(OR(V1978='Data Validation (ROP used only)'!$A$25,ISBLANK(W1978),ISERROR(W1978/$I1978)),0,W1978/$I1978)</f>
        <v>0</v>
      </c>
      <c r="AA1978" s="308"/>
      <c r="AB1978" s="309" t="str" cm="1">
        <f t="array" ref="AB1978">_xlfn.IFS(AA1978="","",AA1978/I1978&gt;=2,I1978*2,AA1978/I1978&lt;2,AA1978)</f>
        <v/>
      </c>
      <c r="AC1978" s="310" t="str">
        <f t="shared" si="248"/>
        <v/>
      </c>
      <c r="AD1978" s="286"/>
      <c r="AE1978" s="305" t="str">
        <f t="shared" si="249"/>
        <v/>
      </c>
      <c r="AF1978" s="311">
        <f t="shared" si="250"/>
        <v>0</v>
      </c>
      <c r="AG1978" s="187"/>
      <c r="AH1978" s="188"/>
    </row>
    <row r="1979" spans="2:34" ht="13.8" outlineLevel="1" x14ac:dyDescent="0.25">
      <c r="B1979" s="1"/>
      <c r="C1979" s="1"/>
      <c r="D1979" s="1"/>
      <c r="E1979" s="2"/>
      <c r="F1979" s="1"/>
      <c r="G1979" s="2"/>
      <c r="H1979" s="286"/>
      <c r="I1979" s="287"/>
      <c r="J1979" s="288" t="str">
        <f t="shared" si="244"/>
        <v/>
      </c>
      <c r="K1979" s="288">
        <f t="shared" si="245"/>
        <v>0</v>
      </c>
      <c r="L1979" s="303"/>
      <c r="M1979" s="304"/>
      <c r="N1979" s="303"/>
      <c r="O1979" s="286"/>
      <c r="P1979" s="305" t="str">
        <f t="shared" si="246"/>
        <v/>
      </c>
      <c r="Q1979" s="304"/>
      <c r="R1979" s="303"/>
      <c r="S1979" s="286"/>
      <c r="T1979" s="305" t="str">
        <f t="shared" si="247"/>
        <v/>
      </c>
      <c r="U1979" s="306" t="str">
        <f t="shared" si="243"/>
        <v/>
      </c>
      <c r="V1979" s="289"/>
      <c r="W1979" s="303"/>
      <c r="X1979" s="286"/>
      <c r="Y1979" s="305" t="str">
        <f>+IF(AND(W1979&gt;0,V1979&lt;&gt;'Data Validation (ROP used only)'!$A$25),SUM(W1979:X1979),"")</f>
        <v/>
      </c>
      <c r="Z1979" s="307">
        <f>IF(OR(V1979='Data Validation (ROP used only)'!$A$25,ISBLANK(W1979),ISERROR(W1979/$I1979)),0,W1979/$I1979)</f>
        <v>0</v>
      </c>
      <c r="AA1979" s="308"/>
      <c r="AB1979" s="309" t="str" cm="1">
        <f t="array" ref="AB1979">_xlfn.IFS(AA1979="","",AA1979/I1979&gt;=2,I1979*2,AA1979/I1979&lt;2,AA1979)</f>
        <v/>
      </c>
      <c r="AC1979" s="310" t="str">
        <f t="shared" si="248"/>
        <v/>
      </c>
      <c r="AD1979" s="286"/>
      <c r="AE1979" s="305" t="str">
        <f t="shared" si="249"/>
        <v/>
      </c>
      <c r="AF1979" s="311">
        <f t="shared" si="250"/>
        <v>0</v>
      </c>
      <c r="AG1979" s="187"/>
      <c r="AH1979" s="188"/>
    </row>
    <row r="1980" spans="2:34" ht="13.8" outlineLevel="1" x14ac:dyDescent="0.25">
      <c r="B1980" s="1"/>
      <c r="C1980" s="1"/>
      <c r="D1980" s="1"/>
      <c r="E1980" s="2"/>
      <c r="F1980" s="1"/>
      <c r="G1980" s="2"/>
      <c r="H1980" s="286"/>
      <c r="I1980" s="287"/>
      <c r="J1980" s="288" t="str">
        <f t="shared" si="244"/>
        <v/>
      </c>
      <c r="K1980" s="288">
        <f t="shared" si="245"/>
        <v>0</v>
      </c>
      <c r="L1980" s="303"/>
      <c r="M1980" s="304"/>
      <c r="N1980" s="303"/>
      <c r="O1980" s="286"/>
      <c r="P1980" s="305" t="str">
        <f t="shared" si="246"/>
        <v/>
      </c>
      <c r="Q1980" s="304"/>
      <c r="R1980" s="303"/>
      <c r="S1980" s="286"/>
      <c r="T1980" s="305" t="str">
        <f t="shared" si="247"/>
        <v/>
      </c>
      <c r="U1980" s="306" t="str">
        <f t="shared" si="243"/>
        <v/>
      </c>
      <c r="V1980" s="289"/>
      <c r="W1980" s="303"/>
      <c r="X1980" s="286"/>
      <c r="Y1980" s="305" t="str">
        <f>+IF(AND(W1980&gt;0,V1980&lt;&gt;'Data Validation (ROP used only)'!$A$25),SUM(W1980:X1980),"")</f>
        <v/>
      </c>
      <c r="Z1980" s="307">
        <f>IF(OR(V1980='Data Validation (ROP used only)'!$A$25,ISBLANK(W1980),ISERROR(W1980/$I1980)),0,W1980/$I1980)</f>
        <v>0</v>
      </c>
      <c r="AA1980" s="308"/>
      <c r="AB1980" s="309" t="str" cm="1">
        <f t="array" ref="AB1980">_xlfn.IFS(AA1980="","",AA1980/I1980&gt;=2,I1980*2,AA1980/I1980&lt;2,AA1980)</f>
        <v/>
      </c>
      <c r="AC1980" s="310" t="str">
        <f t="shared" si="248"/>
        <v/>
      </c>
      <c r="AD1980" s="286"/>
      <c r="AE1980" s="305" t="str">
        <f t="shared" si="249"/>
        <v/>
      </c>
      <c r="AF1980" s="311">
        <f t="shared" si="250"/>
        <v>0</v>
      </c>
      <c r="AG1980" s="187"/>
      <c r="AH1980" s="188"/>
    </row>
    <row r="1981" spans="2:34" ht="13.8" outlineLevel="1" x14ac:dyDescent="0.25">
      <c r="B1981" s="1"/>
      <c r="C1981" s="1"/>
      <c r="D1981" s="1"/>
      <c r="E1981" s="2"/>
      <c r="F1981" s="1"/>
      <c r="G1981" s="2"/>
      <c r="H1981" s="286"/>
      <c r="I1981" s="287"/>
      <c r="J1981" s="288" t="str">
        <f t="shared" si="244"/>
        <v/>
      </c>
      <c r="K1981" s="288">
        <f t="shared" si="245"/>
        <v>0</v>
      </c>
      <c r="L1981" s="303"/>
      <c r="M1981" s="304"/>
      <c r="N1981" s="303"/>
      <c r="O1981" s="286"/>
      <c r="P1981" s="305" t="str">
        <f t="shared" si="246"/>
        <v/>
      </c>
      <c r="Q1981" s="304"/>
      <c r="R1981" s="303"/>
      <c r="S1981" s="286"/>
      <c r="T1981" s="305" t="str">
        <f t="shared" si="247"/>
        <v/>
      </c>
      <c r="U1981" s="306" t="str">
        <f t="shared" si="243"/>
        <v/>
      </c>
      <c r="V1981" s="289"/>
      <c r="W1981" s="303"/>
      <c r="X1981" s="286"/>
      <c r="Y1981" s="305" t="str">
        <f>+IF(AND(W1981&gt;0,V1981&lt;&gt;'Data Validation (ROP used only)'!$A$25),SUM(W1981:X1981),"")</f>
        <v/>
      </c>
      <c r="Z1981" s="307">
        <f>IF(OR(V1981='Data Validation (ROP used only)'!$A$25,ISBLANK(W1981),ISERROR(W1981/$I1981)),0,W1981/$I1981)</f>
        <v>0</v>
      </c>
      <c r="AA1981" s="308"/>
      <c r="AB1981" s="309" t="str" cm="1">
        <f t="array" ref="AB1981">_xlfn.IFS(AA1981="","",AA1981/I1981&gt;=2,I1981*2,AA1981/I1981&lt;2,AA1981)</f>
        <v/>
      </c>
      <c r="AC1981" s="310" t="str">
        <f t="shared" si="248"/>
        <v/>
      </c>
      <c r="AD1981" s="286"/>
      <c r="AE1981" s="305" t="str">
        <f t="shared" si="249"/>
        <v/>
      </c>
      <c r="AF1981" s="311">
        <f t="shared" si="250"/>
        <v>0</v>
      </c>
      <c r="AG1981" s="187"/>
      <c r="AH1981" s="188"/>
    </row>
    <row r="1982" spans="2:34" ht="13.8" outlineLevel="1" x14ac:dyDescent="0.25">
      <c r="B1982" s="1"/>
      <c r="C1982" s="1"/>
      <c r="D1982" s="1"/>
      <c r="E1982" s="2"/>
      <c r="F1982" s="1"/>
      <c r="G1982" s="2"/>
      <c r="H1982" s="286"/>
      <c r="I1982" s="287"/>
      <c r="J1982" s="288" t="str">
        <f t="shared" si="244"/>
        <v/>
      </c>
      <c r="K1982" s="288">
        <f t="shared" si="245"/>
        <v>0</v>
      </c>
      <c r="L1982" s="303"/>
      <c r="M1982" s="304"/>
      <c r="N1982" s="303"/>
      <c r="O1982" s="286"/>
      <c r="P1982" s="305" t="str">
        <f t="shared" si="246"/>
        <v/>
      </c>
      <c r="Q1982" s="304"/>
      <c r="R1982" s="303"/>
      <c r="S1982" s="286"/>
      <c r="T1982" s="305" t="str">
        <f t="shared" si="247"/>
        <v/>
      </c>
      <c r="U1982" s="306" t="str">
        <f t="shared" si="243"/>
        <v/>
      </c>
      <c r="V1982" s="289"/>
      <c r="W1982" s="303"/>
      <c r="X1982" s="286"/>
      <c r="Y1982" s="305" t="str">
        <f>+IF(AND(W1982&gt;0,V1982&lt;&gt;'Data Validation (ROP used only)'!$A$25),SUM(W1982:X1982),"")</f>
        <v/>
      </c>
      <c r="Z1982" s="307">
        <f>IF(OR(V1982='Data Validation (ROP used only)'!$A$25,ISBLANK(W1982),ISERROR(W1982/$I1982)),0,W1982/$I1982)</f>
        <v>0</v>
      </c>
      <c r="AA1982" s="308"/>
      <c r="AB1982" s="309" t="str" cm="1">
        <f t="array" ref="AB1982">_xlfn.IFS(AA1982="","",AA1982/I1982&gt;=2,I1982*2,AA1982/I1982&lt;2,AA1982)</f>
        <v/>
      </c>
      <c r="AC1982" s="310" t="str">
        <f t="shared" si="248"/>
        <v/>
      </c>
      <c r="AD1982" s="286"/>
      <c r="AE1982" s="305" t="str">
        <f t="shared" si="249"/>
        <v/>
      </c>
      <c r="AF1982" s="311">
        <f t="shared" si="250"/>
        <v>0</v>
      </c>
      <c r="AG1982" s="187"/>
      <c r="AH1982" s="188"/>
    </row>
    <row r="1983" spans="2:34" ht="13.8" outlineLevel="1" x14ac:dyDescent="0.25">
      <c r="B1983" s="1"/>
      <c r="C1983" s="1"/>
      <c r="D1983" s="1"/>
      <c r="E1983" s="2"/>
      <c r="F1983" s="1"/>
      <c r="G1983" s="2"/>
      <c r="H1983" s="286"/>
      <c r="I1983" s="287"/>
      <c r="J1983" s="288" t="str">
        <f t="shared" si="244"/>
        <v/>
      </c>
      <c r="K1983" s="288">
        <f t="shared" si="245"/>
        <v>0</v>
      </c>
      <c r="L1983" s="303"/>
      <c r="M1983" s="304"/>
      <c r="N1983" s="303"/>
      <c r="O1983" s="286"/>
      <c r="P1983" s="305" t="str">
        <f t="shared" si="246"/>
        <v/>
      </c>
      <c r="Q1983" s="304"/>
      <c r="R1983" s="303"/>
      <c r="S1983" s="286"/>
      <c r="T1983" s="305" t="str">
        <f t="shared" si="247"/>
        <v/>
      </c>
      <c r="U1983" s="306" t="str">
        <f t="shared" si="243"/>
        <v/>
      </c>
      <c r="V1983" s="289"/>
      <c r="W1983" s="303"/>
      <c r="X1983" s="286"/>
      <c r="Y1983" s="305" t="str">
        <f>+IF(AND(W1983&gt;0,V1983&lt;&gt;'Data Validation (ROP used only)'!$A$25),SUM(W1983:X1983),"")</f>
        <v/>
      </c>
      <c r="Z1983" s="307">
        <f>IF(OR(V1983='Data Validation (ROP used only)'!$A$25,ISBLANK(W1983),ISERROR(W1983/$I1983)),0,W1983/$I1983)</f>
        <v>0</v>
      </c>
      <c r="AA1983" s="308"/>
      <c r="AB1983" s="309" t="str" cm="1">
        <f t="array" ref="AB1983">_xlfn.IFS(AA1983="","",AA1983/I1983&gt;=2,I1983*2,AA1983/I1983&lt;2,AA1983)</f>
        <v/>
      </c>
      <c r="AC1983" s="310" t="str">
        <f t="shared" si="248"/>
        <v/>
      </c>
      <c r="AD1983" s="286"/>
      <c r="AE1983" s="305" t="str">
        <f t="shared" si="249"/>
        <v/>
      </c>
      <c r="AF1983" s="311">
        <f t="shared" si="250"/>
        <v>0</v>
      </c>
      <c r="AG1983" s="187"/>
      <c r="AH1983" s="188"/>
    </row>
    <row r="1984" spans="2:34" ht="13.8" outlineLevel="1" x14ac:dyDescent="0.25">
      <c r="B1984" s="1"/>
      <c r="C1984" s="1"/>
      <c r="D1984" s="1"/>
      <c r="E1984" s="2"/>
      <c r="F1984" s="1"/>
      <c r="G1984" s="2"/>
      <c r="H1984" s="286"/>
      <c r="I1984" s="287"/>
      <c r="J1984" s="288" t="str">
        <f t="shared" si="244"/>
        <v/>
      </c>
      <c r="K1984" s="288">
        <f t="shared" si="245"/>
        <v>0</v>
      </c>
      <c r="L1984" s="303"/>
      <c r="M1984" s="304"/>
      <c r="N1984" s="303"/>
      <c r="O1984" s="286"/>
      <c r="P1984" s="305" t="str">
        <f t="shared" si="246"/>
        <v/>
      </c>
      <c r="Q1984" s="304"/>
      <c r="R1984" s="303"/>
      <c r="S1984" s="286"/>
      <c r="T1984" s="305" t="str">
        <f t="shared" si="247"/>
        <v/>
      </c>
      <c r="U1984" s="306" t="str">
        <f t="shared" si="243"/>
        <v/>
      </c>
      <c r="V1984" s="289"/>
      <c r="W1984" s="303"/>
      <c r="X1984" s="286"/>
      <c r="Y1984" s="305" t="str">
        <f>+IF(AND(W1984&gt;0,V1984&lt;&gt;'Data Validation (ROP used only)'!$A$25),SUM(W1984:X1984),"")</f>
        <v/>
      </c>
      <c r="Z1984" s="307">
        <f>IF(OR(V1984='Data Validation (ROP used only)'!$A$25,ISBLANK(W1984),ISERROR(W1984/$I1984)),0,W1984/$I1984)</f>
        <v>0</v>
      </c>
      <c r="AA1984" s="308"/>
      <c r="AB1984" s="309" t="str" cm="1">
        <f t="array" ref="AB1984">_xlfn.IFS(AA1984="","",AA1984/I1984&gt;=2,I1984*2,AA1984/I1984&lt;2,AA1984)</f>
        <v/>
      </c>
      <c r="AC1984" s="310" t="str">
        <f t="shared" si="248"/>
        <v/>
      </c>
      <c r="AD1984" s="286"/>
      <c r="AE1984" s="305" t="str">
        <f t="shared" si="249"/>
        <v/>
      </c>
      <c r="AF1984" s="311">
        <f t="shared" si="250"/>
        <v>0</v>
      </c>
      <c r="AG1984" s="187"/>
      <c r="AH1984" s="188"/>
    </row>
    <row r="1985" spans="2:34" ht="13.8" outlineLevel="1" x14ac:dyDescent="0.25">
      <c r="B1985" s="1"/>
      <c r="C1985" s="1"/>
      <c r="D1985" s="1"/>
      <c r="E1985" s="2"/>
      <c r="F1985" s="1"/>
      <c r="G1985" s="2"/>
      <c r="H1985" s="286"/>
      <c r="I1985" s="287"/>
      <c r="J1985" s="288" t="str">
        <f t="shared" si="244"/>
        <v/>
      </c>
      <c r="K1985" s="288">
        <f t="shared" si="245"/>
        <v>0</v>
      </c>
      <c r="L1985" s="303"/>
      <c r="M1985" s="304"/>
      <c r="N1985" s="303"/>
      <c r="O1985" s="286"/>
      <c r="P1985" s="305" t="str">
        <f t="shared" si="246"/>
        <v/>
      </c>
      <c r="Q1985" s="304"/>
      <c r="R1985" s="303"/>
      <c r="S1985" s="286"/>
      <c r="T1985" s="305" t="str">
        <f t="shared" si="247"/>
        <v/>
      </c>
      <c r="U1985" s="306" t="str">
        <f t="shared" si="243"/>
        <v/>
      </c>
      <c r="V1985" s="289"/>
      <c r="W1985" s="303"/>
      <c r="X1985" s="286"/>
      <c r="Y1985" s="305" t="str">
        <f>+IF(AND(W1985&gt;0,V1985&lt;&gt;'Data Validation (ROP used only)'!$A$25),SUM(W1985:X1985),"")</f>
        <v/>
      </c>
      <c r="Z1985" s="307">
        <f>IF(OR(V1985='Data Validation (ROP used only)'!$A$25,ISBLANK(W1985),ISERROR(W1985/$I1985)),0,W1985/$I1985)</f>
        <v>0</v>
      </c>
      <c r="AA1985" s="308"/>
      <c r="AB1985" s="309" t="str" cm="1">
        <f t="array" ref="AB1985">_xlfn.IFS(AA1985="","",AA1985/I1985&gt;=2,I1985*2,AA1985/I1985&lt;2,AA1985)</f>
        <v/>
      </c>
      <c r="AC1985" s="310" t="str">
        <f t="shared" si="248"/>
        <v/>
      </c>
      <c r="AD1985" s="286"/>
      <c r="AE1985" s="305" t="str">
        <f t="shared" si="249"/>
        <v/>
      </c>
      <c r="AF1985" s="311">
        <f t="shared" si="250"/>
        <v>0</v>
      </c>
      <c r="AG1985" s="187"/>
      <c r="AH1985" s="188"/>
    </row>
    <row r="1986" spans="2:34" ht="13.8" outlineLevel="1" x14ac:dyDescent="0.25">
      <c r="B1986" s="1"/>
      <c r="C1986" s="1"/>
      <c r="D1986" s="1"/>
      <c r="E1986" s="2"/>
      <c r="F1986" s="1"/>
      <c r="G1986" s="2"/>
      <c r="H1986" s="286"/>
      <c r="I1986" s="287"/>
      <c r="J1986" s="288" t="str">
        <f t="shared" si="244"/>
        <v/>
      </c>
      <c r="K1986" s="288">
        <f t="shared" si="245"/>
        <v>0</v>
      </c>
      <c r="L1986" s="303"/>
      <c r="M1986" s="304"/>
      <c r="N1986" s="303"/>
      <c r="O1986" s="286"/>
      <c r="P1986" s="305" t="str">
        <f t="shared" si="246"/>
        <v/>
      </c>
      <c r="Q1986" s="304"/>
      <c r="R1986" s="303"/>
      <c r="S1986" s="286"/>
      <c r="T1986" s="305" t="str">
        <f t="shared" si="247"/>
        <v/>
      </c>
      <c r="U1986" s="306" t="str">
        <f t="shared" si="243"/>
        <v/>
      </c>
      <c r="V1986" s="289"/>
      <c r="W1986" s="303"/>
      <c r="X1986" s="286"/>
      <c r="Y1986" s="305" t="str">
        <f>+IF(AND(W1986&gt;0,V1986&lt;&gt;'Data Validation (ROP used only)'!$A$25),SUM(W1986:X1986),"")</f>
        <v/>
      </c>
      <c r="Z1986" s="307">
        <f>IF(OR(V1986='Data Validation (ROP used only)'!$A$25,ISBLANK(W1986),ISERROR(W1986/$I1986)),0,W1986/$I1986)</f>
        <v>0</v>
      </c>
      <c r="AA1986" s="308"/>
      <c r="AB1986" s="309" t="str" cm="1">
        <f t="array" ref="AB1986">_xlfn.IFS(AA1986="","",AA1986/I1986&gt;=2,I1986*2,AA1986/I1986&lt;2,AA1986)</f>
        <v/>
      </c>
      <c r="AC1986" s="310" t="str">
        <f t="shared" si="248"/>
        <v/>
      </c>
      <c r="AD1986" s="286"/>
      <c r="AE1986" s="305" t="str">
        <f t="shared" si="249"/>
        <v/>
      </c>
      <c r="AF1986" s="311">
        <f t="shared" si="250"/>
        <v>0</v>
      </c>
      <c r="AG1986" s="187"/>
      <c r="AH1986" s="188"/>
    </row>
    <row r="1987" spans="2:34" ht="13.8" outlineLevel="1" x14ac:dyDescent="0.25">
      <c r="B1987" s="1"/>
      <c r="C1987" s="1"/>
      <c r="D1987" s="1"/>
      <c r="E1987" s="2"/>
      <c r="F1987" s="1"/>
      <c r="G1987" s="2"/>
      <c r="H1987" s="286"/>
      <c r="I1987" s="287"/>
      <c r="J1987" s="288" t="str">
        <f t="shared" si="244"/>
        <v/>
      </c>
      <c r="K1987" s="288">
        <f t="shared" si="245"/>
        <v>0</v>
      </c>
      <c r="L1987" s="303"/>
      <c r="M1987" s="304"/>
      <c r="N1987" s="303"/>
      <c r="O1987" s="286"/>
      <c r="P1987" s="305" t="str">
        <f t="shared" si="246"/>
        <v/>
      </c>
      <c r="Q1987" s="304"/>
      <c r="R1987" s="303"/>
      <c r="S1987" s="286"/>
      <c r="T1987" s="305" t="str">
        <f t="shared" si="247"/>
        <v/>
      </c>
      <c r="U1987" s="306" t="str">
        <f t="shared" si="243"/>
        <v/>
      </c>
      <c r="V1987" s="289"/>
      <c r="W1987" s="303"/>
      <c r="X1987" s="286"/>
      <c r="Y1987" s="305" t="str">
        <f>+IF(AND(W1987&gt;0,V1987&lt;&gt;'Data Validation (ROP used only)'!$A$25),SUM(W1987:X1987),"")</f>
        <v/>
      </c>
      <c r="Z1987" s="307">
        <f>IF(OR(V1987='Data Validation (ROP used only)'!$A$25,ISBLANK(W1987),ISERROR(W1987/$I1987)),0,W1987/$I1987)</f>
        <v>0</v>
      </c>
      <c r="AA1987" s="308"/>
      <c r="AB1987" s="309" t="str" cm="1">
        <f t="array" ref="AB1987">_xlfn.IFS(AA1987="","",AA1987/I1987&gt;=2,I1987*2,AA1987/I1987&lt;2,AA1987)</f>
        <v/>
      </c>
      <c r="AC1987" s="310" t="str">
        <f t="shared" si="248"/>
        <v/>
      </c>
      <c r="AD1987" s="286"/>
      <c r="AE1987" s="305" t="str">
        <f t="shared" si="249"/>
        <v/>
      </c>
      <c r="AF1987" s="311">
        <f t="shared" si="250"/>
        <v>0</v>
      </c>
      <c r="AG1987" s="187"/>
      <c r="AH1987" s="188"/>
    </row>
    <row r="1988" spans="2:34" ht="13.8" outlineLevel="1" x14ac:dyDescent="0.25">
      <c r="B1988" s="1"/>
      <c r="C1988" s="1"/>
      <c r="D1988" s="1"/>
      <c r="E1988" s="2"/>
      <c r="F1988" s="1"/>
      <c r="G1988" s="2"/>
      <c r="H1988" s="286"/>
      <c r="I1988" s="287"/>
      <c r="J1988" s="288" t="str">
        <f t="shared" si="244"/>
        <v/>
      </c>
      <c r="K1988" s="288">
        <f t="shared" si="245"/>
        <v>0</v>
      </c>
      <c r="L1988" s="303"/>
      <c r="M1988" s="304"/>
      <c r="N1988" s="303"/>
      <c r="O1988" s="286"/>
      <c r="P1988" s="305" t="str">
        <f t="shared" si="246"/>
        <v/>
      </c>
      <c r="Q1988" s="304"/>
      <c r="R1988" s="303"/>
      <c r="S1988" s="286"/>
      <c r="T1988" s="305" t="str">
        <f t="shared" si="247"/>
        <v/>
      </c>
      <c r="U1988" s="306" t="str">
        <f t="shared" si="243"/>
        <v/>
      </c>
      <c r="V1988" s="289"/>
      <c r="W1988" s="303"/>
      <c r="X1988" s="286"/>
      <c r="Y1988" s="305" t="str">
        <f>+IF(AND(W1988&gt;0,V1988&lt;&gt;'Data Validation (ROP used only)'!$A$25),SUM(W1988:X1988),"")</f>
        <v/>
      </c>
      <c r="Z1988" s="307">
        <f>IF(OR(V1988='Data Validation (ROP used only)'!$A$25,ISBLANK(W1988),ISERROR(W1988/$I1988)),0,W1988/$I1988)</f>
        <v>0</v>
      </c>
      <c r="AA1988" s="308"/>
      <c r="AB1988" s="309" t="str" cm="1">
        <f t="array" ref="AB1988">_xlfn.IFS(AA1988="","",AA1988/I1988&gt;=2,I1988*2,AA1988/I1988&lt;2,AA1988)</f>
        <v/>
      </c>
      <c r="AC1988" s="310" t="str">
        <f t="shared" si="248"/>
        <v/>
      </c>
      <c r="AD1988" s="286"/>
      <c r="AE1988" s="305" t="str">
        <f t="shared" si="249"/>
        <v/>
      </c>
      <c r="AF1988" s="311">
        <f t="shared" si="250"/>
        <v>0</v>
      </c>
      <c r="AG1988" s="187"/>
      <c r="AH1988" s="188"/>
    </row>
    <row r="1989" spans="2:34" ht="13.8" outlineLevel="1" x14ac:dyDescent="0.25">
      <c r="B1989" s="1"/>
      <c r="C1989" s="1"/>
      <c r="D1989" s="1"/>
      <c r="E1989" s="2"/>
      <c r="F1989" s="1"/>
      <c r="G1989" s="2"/>
      <c r="H1989" s="286"/>
      <c r="I1989" s="287"/>
      <c r="J1989" s="288" t="str">
        <f t="shared" si="244"/>
        <v/>
      </c>
      <c r="K1989" s="288">
        <f t="shared" si="245"/>
        <v>0</v>
      </c>
      <c r="L1989" s="303"/>
      <c r="M1989" s="304"/>
      <c r="N1989" s="303"/>
      <c r="O1989" s="286"/>
      <c r="P1989" s="305" t="str">
        <f t="shared" si="246"/>
        <v/>
      </c>
      <c r="Q1989" s="304"/>
      <c r="R1989" s="303"/>
      <c r="S1989" s="286"/>
      <c r="T1989" s="305" t="str">
        <f t="shared" si="247"/>
        <v/>
      </c>
      <c r="U1989" s="306" t="str">
        <f t="shared" si="243"/>
        <v/>
      </c>
      <c r="V1989" s="289"/>
      <c r="W1989" s="303"/>
      <c r="X1989" s="286"/>
      <c r="Y1989" s="305" t="str">
        <f>+IF(AND(W1989&gt;0,V1989&lt;&gt;'Data Validation (ROP used only)'!$A$25),SUM(W1989:X1989),"")</f>
        <v/>
      </c>
      <c r="Z1989" s="307">
        <f>IF(OR(V1989='Data Validation (ROP used only)'!$A$25,ISBLANK(W1989),ISERROR(W1989/$I1989)),0,W1989/$I1989)</f>
        <v>0</v>
      </c>
      <c r="AA1989" s="308"/>
      <c r="AB1989" s="309" t="str" cm="1">
        <f t="array" ref="AB1989">_xlfn.IFS(AA1989="","",AA1989/I1989&gt;=2,I1989*2,AA1989/I1989&lt;2,AA1989)</f>
        <v/>
      </c>
      <c r="AC1989" s="310" t="str">
        <f t="shared" si="248"/>
        <v/>
      </c>
      <c r="AD1989" s="286"/>
      <c r="AE1989" s="305" t="str">
        <f t="shared" si="249"/>
        <v/>
      </c>
      <c r="AF1989" s="311">
        <f t="shared" si="250"/>
        <v>0</v>
      </c>
      <c r="AG1989" s="187"/>
      <c r="AH1989" s="188"/>
    </row>
    <row r="1990" spans="2:34" ht="13.8" outlineLevel="1" x14ac:dyDescent="0.25">
      <c r="B1990" s="1"/>
      <c r="C1990" s="1"/>
      <c r="D1990" s="1"/>
      <c r="E1990" s="2"/>
      <c r="F1990" s="1"/>
      <c r="G1990" s="2"/>
      <c r="H1990" s="286"/>
      <c r="I1990" s="287"/>
      <c r="J1990" s="288" t="str">
        <f t="shared" si="244"/>
        <v/>
      </c>
      <c r="K1990" s="288">
        <f t="shared" si="245"/>
        <v>0</v>
      </c>
      <c r="L1990" s="303"/>
      <c r="M1990" s="304"/>
      <c r="N1990" s="303"/>
      <c r="O1990" s="286"/>
      <c r="P1990" s="305" t="str">
        <f t="shared" si="246"/>
        <v/>
      </c>
      <c r="Q1990" s="304"/>
      <c r="R1990" s="303"/>
      <c r="S1990" s="286"/>
      <c r="T1990" s="305" t="str">
        <f t="shared" si="247"/>
        <v/>
      </c>
      <c r="U1990" s="306" t="str">
        <f t="shared" si="243"/>
        <v/>
      </c>
      <c r="V1990" s="289"/>
      <c r="W1990" s="303"/>
      <c r="X1990" s="286"/>
      <c r="Y1990" s="305" t="str">
        <f>+IF(AND(W1990&gt;0,V1990&lt;&gt;'Data Validation (ROP used only)'!$A$25),SUM(W1990:X1990),"")</f>
        <v/>
      </c>
      <c r="Z1990" s="307">
        <f>IF(OR(V1990='Data Validation (ROP used only)'!$A$25,ISBLANK(W1990),ISERROR(W1990/$I1990)),0,W1990/$I1990)</f>
        <v>0</v>
      </c>
      <c r="AA1990" s="308"/>
      <c r="AB1990" s="309" t="str" cm="1">
        <f t="array" ref="AB1990">_xlfn.IFS(AA1990="","",AA1990/I1990&gt;=2,I1990*2,AA1990/I1990&lt;2,AA1990)</f>
        <v/>
      </c>
      <c r="AC1990" s="310" t="str">
        <f t="shared" si="248"/>
        <v/>
      </c>
      <c r="AD1990" s="286"/>
      <c r="AE1990" s="305" t="str">
        <f t="shared" si="249"/>
        <v/>
      </c>
      <c r="AF1990" s="311">
        <f t="shared" si="250"/>
        <v>0</v>
      </c>
      <c r="AG1990" s="187"/>
      <c r="AH1990" s="188"/>
    </row>
    <row r="1991" spans="2:34" ht="13.8" outlineLevel="1" x14ac:dyDescent="0.25">
      <c r="B1991" s="1"/>
      <c r="C1991" s="1"/>
      <c r="D1991" s="1"/>
      <c r="E1991" s="2"/>
      <c r="F1991" s="1"/>
      <c r="G1991" s="2"/>
      <c r="H1991" s="286"/>
      <c r="I1991" s="287"/>
      <c r="J1991" s="288" t="str">
        <f t="shared" si="244"/>
        <v/>
      </c>
      <c r="K1991" s="288">
        <f t="shared" si="245"/>
        <v>0</v>
      </c>
      <c r="L1991" s="303"/>
      <c r="M1991" s="304"/>
      <c r="N1991" s="303"/>
      <c r="O1991" s="286"/>
      <c r="P1991" s="305" t="str">
        <f t="shared" si="246"/>
        <v/>
      </c>
      <c r="Q1991" s="304"/>
      <c r="R1991" s="303"/>
      <c r="S1991" s="286"/>
      <c r="T1991" s="305" t="str">
        <f t="shared" si="247"/>
        <v/>
      </c>
      <c r="U1991" s="306" t="str">
        <f t="shared" si="243"/>
        <v/>
      </c>
      <c r="V1991" s="289"/>
      <c r="W1991" s="303"/>
      <c r="X1991" s="286"/>
      <c r="Y1991" s="305" t="str">
        <f>+IF(AND(W1991&gt;0,V1991&lt;&gt;'Data Validation (ROP used only)'!$A$25),SUM(W1991:X1991),"")</f>
        <v/>
      </c>
      <c r="Z1991" s="307">
        <f>IF(OR(V1991='Data Validation (ROP used only)'!$A$25,ISBLANK(W1991),ISERROR(W1991/$I1991)),0,W1991/$I1991)</f>
        <v>0</v>
      </c>
      <c r="AA1991" s="308"/>
      <c r="AB1991" s="309" t="str" cm="1">
        <f t="array" ref="AB1991">_xlfn.IFS(AA1991="","",AA1991/I1991&gt;=2,I1991*2,AA1991/I1991&lt;2,AA1991)</f>
        <v/>
      </c>
      <c r="AC1991" s="310" t="str">
        <f t="shared" si="248"/>
        <v/>
      </c>
      <c r="AD1991" s="286"/>
      <c r="AE1991" s="305" t="str">
        <f t="shared" si="249"/>
        <v/>
      </c>
      <c r="AF1991" s="311">
        <f t="shared" si="250"/>
        <v>0</v>
      </c>
      <c r="AG1991" s="187"/>
      <c r="AH1991" s="188"/>
    </row>
    <row r="1992" spans="2:34" ht="13.8" outlineLevel="1" x14ac:dyDescent="0.25">
      <c r="B1992" s="1"/>
      <c r="C1992" s="1"/>
      <c r="D1992" s="1"/>
      <c r="E1992" s="2"/>
      <c r="F1992" s="1"/>
      <c r="G1992" s="2"/>
      <c r="H1992" s="286"/>
      <c r="I1992" s="287"/>
      <c r="J1992" s="288" t="str">
        <f t="shared" si="244"/>
        <v/>
      </c>
      <c r="K1992" s="288">
        <f t="shared" si="245"/>
        <v>0</v>
      </c>
      <c r="L1992" s="303"/>
      <c r="M1992" s="304"/>
      <c r="N1992" s="303"/>
      <c r="O1992" s="286"/>
      <c r="P1992" s="305" t="str">
        <f t="shared" si="246"/>
        <v/>
      </c>
      <c r="Q1992" s="304"/>
      <c r="R1992" s="303"/>
      <c r="S1992" s="286"/>
      <c r="T1992" s="305" t="str">
        <f t="shared" si="247"/>
        <v/>
      </c>
      <c r="U1992" s="306" t="str">
        <f t="shared" si="243"/>
        <v/>
      </c>
      <c r="V1992" s="289"/>
      <c r="W1992" s="303"/>
      <c r="X1992" s="286"/>
      <c r="Y1992" s="305" t="str">
        <f>+IF(AND(W1992&gt;0,V1992&lt;&gt;'Data Validation (ROP used only)'!$A$25),SUM(W1992:X1992),"")</f>
        <v/>
      </c>
      <c r="Z1992" s="307">
        <f>IF(OR(V1992='Data Validation (ROP used only)'!$A$25,ISBLANK(W1992),ISERROR(W1992/$I1992)),0,W1992/$I1992)</f>
        <v>0</v>
      </c>
      <c r="AA1992" s="308"/>
      <c r="AB1992" s="309" t="str" cm="1">
        <f t="array" ref="AB1992">_xlfn.IFS(AA1992="","",AA1992/I1992&gt;=2,I1992*2,AA1992/I1992&lt;2,AA1992)</f>
        <v/>
      </c>
      <c r="AC1992" s="310" t="str">
        <f t="shared" si="248"/>
        <v/>
      </c>
      <c r="AD1992" s="286"/>
      <c r="AE1992" s="305" t="str">
        <f t="shared" si="249"/>
        <v/>
      </c>
      <c r="AF1992" s="311">
        <f t="shared" si="250"/>
        <v>0</v>
      </c>
      <c r="AG1992" s="187"/>
      <c r="AH1992" s="188"/>
    </row>
    <row r="1993" spans="2:34" ht="13.8" outlineLevel="1" x14ac:dyDescent="0.25">
      <c r="B1993" s="1"/>
      <c r="C1993" s="1"/>
      <c r="D1993" s="1"/>
      <c r="E1993" s="2"/>
      <c r="F1993" s="1"/>
      <c r="G1993" s="2"/>
      <c r="H1993" s="286"/>
      <c r="I1993" s="287"/>
      <c r="J1993" s="288" t="str">
        <f t="shared" si="244"/>
        <v/>
      </c>
      <c r="K1993" s="288">
        <f t="shared" si="245"/>
        <v>0</v>
      </c>
      <c r="L1993" s="303"/>
      <c r="M1993" s="304"/>
      <c r="N1993" s="303"/>
      <c r="O1993" s="286"/>
      <c r="P1993" s="305" t="str">
        <f t="shared" si="246"/>
        <v/>
      </c>
      <c r="Q1993" s="304"/>
      <c r="R1993" s="303"/>
      <c r="S1993" s="286"/>
      <c r="T1993" s="305" t="str">
        <f t="shared" si="247"/>
        <v/>
      </c>
      <c r="U1993" s="306" t="str">
        <f t="shared" si="243"/>
        <v/>
      </c>
      <c r="V1993" s="289"/>
      <c r="W1993" s="303"/>
      <c r="X1993" s="286"/>
      <c r="Y1993" s="305" t="str">
        <f>+IF(AND(W1993&gt;0,V1993&lt;&gt;'Data Validation (ROP used only)'!$A$25),SUM(W1993:X1993),"")</f>
        <v/>
      </c>
      <c r="Z1993" s="307">
        <f>IF(OR(V1993='Data Validation (ROP used only)'!$A$25,ISBLANK(W1993),ISERROR(W1993/$I1993)),0,W1993/$I1993)</f>
        <v>0</v>
      </c>
      <c r="AA1993" s="308"/>
      <c r="AB1993" s="309" t="str" cm="1">
        <f t="array" ref="AB1993">_xlfn.IFS(AA1993="","",AA1993/I1993&gt;=2,I1993*2,AA1993/I1993&lt;2,AA1993)</f>
        <v/>
      </c>
      <c r="AC1993" s="310" t="str">
        <f t="shared" si="248"/>
        <v/>
      </c>
      <c r="AD1993" s="286"/>
      <c r="AE1993" s="305" t="str">
        <f t="shared" si="249"/>
        <v/>
      </c>
      <c r="AF1993" s="311">
        <f t="shared" si="250"/>
        <v>0</v>
      </c>
      <c r="AG1993" s="187"/>
      <c r="AH1993" s="188"/>
    </row>
    <row r="1994" spans="2:34" ht="13.8" outlineLevel="1" x14ac:dyDescent="0.25">
      <c r="B1994" s="1"/>
      <c r="C1994" s="1"/>
      <c r="D1994" s="1"/>
      <c r="E1994" s="2"/>
      <c r="F1994" s="1"/>
      <c r="G1994" s="2"/>
      <c r="H1994" s="286"/>
      <c r="I1994" s="287"/>
      <c r="J1994" s="288" t="str">
        <f t="shared" si="244"/>
        <v/>
      </c>
      <c r="K1994" s="288">
        <f t="shared" si="245"/>
        <v>0</v>
      </c>
      <c r="L1994" s="303"/>
      <c r="M1994" s="304"/>
      <c r="N1994" s="303"/>
      <c r="O1994" s="286"/>
      <c r="P1994" s="305" t="str">
        <f t="shared" si="246"/>
        <v/>
      </c>
      <c r="Q1994" s="304"/>
      <c r="R1994" s="303"/>
      <c r="S1994" s="286"/>
      <c r="T1994" s="305" t="str">
        <f t="shared" si="247"/>
        <v/>
      </c>
      <c r="U1994" s="306" t="str">
        <f t="shared" ref="U1994:U2057" si="251">IF(ISERROR(R1994/$I1994),"",R1994/$I1994)</f>
        <v/>
      </c>
      <c r="V1994" s="289"/>
      <c r="W1994" s="303"/>
      <c r="X1994" s="286"/>
      <c r="Y1994" s="305" t="str">
        <f>+IF(AND(W1994&gt;0,V1994&lt;&gt;'Data Validation (ROP used only)'!$A$25),SUM(W1994:X1994),"")</f>
        <v/>
      </c>
      <c r="Z1994" s="307">
        <f>IF(OR(V1994='Data Validation (ROP used only)'!$A$25,ISBLANK(W1994),ISERROR(W1994/$I1994)),0,W1994/$I1994)</f>
        <v>0</v>
      </c>
      <c r="AA1994" s="308"/>
      <c r="AB1994" s="309" t="str" cm="1">
        <f t="array" ref="AB1994">_xlfn.IFS(AA1994="","",AA1994/I1994&gt;=2,I1994*2,AA1994/I1994&lt;2,AA1994)</f>
        <v/>
      </c>
      <c r="AC1994" s="310" t="str">
        <f t="shared" si="248"/>
        <v/>
      </c>
      <c r="AD1994" s="286"/>
      <c r="AE1994" s="305" t="str">
        <f t="shared" si="249"/>
        <v/>
      </c>
      <c r="AF1994" s="311">
        <f t="shared" si="250"/>
        <v>0</v>
      </c>
      <c r="AG1994" s="187"/>
      <c r="AH1994" s="188"/>
    </row>
    <row r="1995" spans="2:34" ht="13.8" outlineLevel="1" x14ac:dyDescent="0.25">
      <c r="B1995" s="1"/>
      <c r="C1995" s="1"/>
      <c r="D1995" s="1"/>
      <c r="E1995" s="2"/>
      <c r="F1995" s="1"/>
      <c r="G1995" s="2"/>
      <c r="H1995" s="286"/>
      <c r="I1995" s="287"/>
      <c r="J1995" s="288" t="str">
        <f t="shared" ref="J1995:J2058" si="252">IF(ISERROR(H1995/C1995),"",H1995/C1995)</f>
        <v/>
      </c>
      <c r="K1995" s="288">
        <f t="shared" ref="K1995:K2058" si="253">IF(ISERROR(I1995/1754.5),"",I1995/1754.5)</f>
        <v>0</v>
      </c>
      <c r="L1995" s="303"/>
      <c r="M1995" s="304"/>
      <c r="N1995" s="303"/>
      <c r="O1995" s="286"/>
      <c r="P1995" s="305" t="str">
        <f t="shared" ref="P1995:P2058" si="254">+IF(N1995+O1995&gt;0,+N1995+O1995,"")</f>
        <v/>
      </c>
      <c r="Q1995" s="304"/>
      <c r="R1995" s="303"/>
      <c r="S1995" s="286"/>
      <c r="T1995" s="305" t="str">
        <f t="shared" ref="T1995:T2058" si="255">+IF((R1995+S1995)&gt;0,+R1995+S1995,"")</f>
        <v/>
      </c>
      <c r="U1995" s="306" t="str">
        <f t="shared" si="251"/>
        <v/>
      </c>
      <c r="V1995" s="289"/>
      <c r="W1995" s="303"/>
      <c r="X1995" s="286"/>
      <c r="Y1995" s="305" t="str">
        <f>+IF(AND(W1995&gt;0,V1995&lt;&gt;'Data Validation (ROP used only)'!$A$25),SUM(W1995:X1995),"")</f>
        <v/>
      </c>
      <c r="Z1995" s="307">
        <f>IF(OR(V1995='Data Validation (ROP used only)'!$A$25,ISBLANK(W1995),ISERROR(W1995/$I1995)),0,W1995/$I1995)</f>
        <v>0</v>
      </c>
      <c r="AA1995" s="308"/>
      <c r="AB1995" s="309" t="str" cm="1">
        <f t="array" ref="AB1995">_xlfn.IFS(AA1995="","",AA1995/I1995&gt;=2,I1995*2,AA1995/I1995&lt;2,AA1995)</f>
        <v/>
      </c>
      <c r="AC1995" s="310" t="str">
        <f t="shared" ref="AC1995:AC2058" si="256">IF(ISBLANK(AA1995),"",AA1995-AB1995)</f>
        <v/>
      </c>
      <c r="AD1995" s="286"/>
      <c r="AE1995" s="305" t="str">
        <f t="shared" ref="AE1995:AE2058" si="257">IF(AA1995=0,"",AA1995+AD1995)</f>
        <v/>
      </c>
      <c r="AF1995" s="311">
        <f t="shared" ref="AF1995:AF2058" si="258">IF(ISERROR(AA1995/$I1995),0,AA1995/$I1995)</f>
        <v>0</v>
      </c>
      <c r="AG1995" s="187"/>
      <c r="AH1995" s="188"/>
    </row>
    <row r="1996" spans="2:34" ht="13.8" outlineLevel="1" x14ac:dyDescent="0.25">
      <c r="B1996" s="1"/>
      <c r="C1996" s="1"/>
      <c r="D1996" s="1"/>
      <c r="E1996" s="2"/>
      <c r="F1996" s="1"/>
      <c r="G1996" s="2"/>
      <c r="H1996" s="286"/>
      <c r="I1996" s="287"/>
      <c r="J1996" s="288" t="str">
        <f t="shared" si="252"/>
        <v/>
      </c>
      <c r="K1996" s="288">
        <f t="shared" si="253"/>
        <v>0</v>
      </c>
      <c r="L1996" s="303"/>
      <c r="M1996" s="304"/>
      <c r="N1996" s="303"/>
      <c r="O1996" s="286"/>
      <c r="P1996" s="305" t="str">
        <f t="shared" si="254"/>
        <v/>
      </c>
      <c r="Q1996" s="304"/>
      <c r="R1996" s="303"/>
      <c r="S1996" s="286"/>
      <c r="T1996" s="305" t="str">
        <f t="shared" si="255"/>
        <v/>
      </c>
      <c r="U1996" s="306" t="str">
        <f t="shared" si="251"/>
        <v/>
      </c>
      <c r="V1996" s="289"/>
      <c r="W1996" s="303"/>
      <c r="X1996" s="286"/>
      <c r="Y1996" s="305" t="str">
        <f>+IF(AND(W1996&gt;0,V1996&lt;&gt;'Data Validation (ROP used only)'!$A$25),SUM(W1996:X1996),"")</f>
        <v/>
      </c>
      <c r="Z1996" s="307">
        <f>IF(OR(V1996='Data Validation (ROP used only)'!$A$25,ISBLANK(W1996),ISERROR(W1996/$I1996)),0,W1996/$I1996)</f>
        <v>0</v>
      </c>
      <c r="AA1996" s="308"/>
      <c r="AB1996" s="309" t="str" cm="1">
        <f t="array" ref="AB1996">_xlfn.IFS(AA1996="","",AA1996/I1996&gt;=2,I1996*2,AA1996/I1996&lt;2,AA1996)</f>
        <v/>
      </c>
      <c r="AC1996" s="310" t="str">
        <f t="shared" si="256"/>
        <v/>
      </c>
      <c r="AD1996" s="286"/>
      <c r="AE1996" s="305" t="str">
        <f t="shared" si="257"/>
        <v/>
      </c>
      <c r="AF1996" s="311">
        <f t="shared" si="258"/>
        <v>0</v>
      </c>
      <c r="AG1996" s="187"/>
      <c r="AH1996" s="188"/>
    </row>
    <row r="1997" spans="2:34" ht="13.8" outlineLevel="1" x14ac:dyDescent="0.25">
      <c r="B1997" s="1"/>
      <c r="C1997" s="1"/>
      <c r="D1997" s="1"/>
      <c r="E1997" s="2"/>
      <c r="F1997" s="1"/>
      <c r="G1997" s="2"/>
      <c r="H1997" s="286"/>
      <c r="I1997" s="287"/>
      <c r="J1997" s="288" t="str">
        <f t="shared" si="252"/>
        <v/>
      </c>
      <c r="K1997" s="288">
        <f t="shared" si="253"/>
        <v>0</v>
      </c>
      <c r="L1997" s="303"/>
      <c r="M1997" s="304"/>
      <c r="N1997" s="303"/>
      <c r="O1997" s="286"/>
      <c r="P1997" s="305" t="str">
        <f t="shared" si="254"/>
        <v/>
      </c>
      <c r="Q1997" s="304"/>
      <c r="R1997" s="303"/>
      <c r="S1997" s="286"/>
      <c r="T1997" s="305" t="str">
        <f t="shared" si="255"/>
        <v/>
      </c>
      <c r="U1997" s="306" t="str">
        <f t="shared" si="251"/>
        <v/>
      </c>
      <c r="V1997" s="289"/>
      <c r="W1997" s="303"/>
      <c r="X1997" s="286"/>
      <c r="Y1997" s="305" t="str">
        <f>+IF(AND(W1997&gt;0,V1997&lt;&gt;'Data Validation (ROP used only)'!$A$25),SUM(W1997:X1997),"")</f>
        <v/>
      </c>
      <c r="Z1997" s="307">
        <f>IF(OR(V1997='Data Validation (ROP used only)'!$A$25,ISBLANK(W1997),ISERROR(W1997/$I1997)),0,W1997/$I1997)</f>
        <v>0</v>
      </c>
      <c r="AA1997" s="308"/>
      <c r="AB1997" s="309" t="str" cm="1">
        <f t="array" ref="AB1997">_xlfn.IFS(AA1997="","",AA1997/I1997&gt;=2,I1997*2,AA1997/I1997&lt;2,AA1997)</f>
        <v/>
      </c>
      <c r="AC1997" s="310" t="str">
        <f t="shared" si="256"/>
        <v/>
      </c>
      <c r="AD1997" s="286"/>
      <c r="AE1997" s="305" t="str">
        <f t="shared" si="257"/>
        <v/>
      </c>
      <c r="AF1997" s="311">
        <f t="shared" si="258"/>
        <v>0</v>
      </c>
      <c r="AG1997" s="187"/>
      <c r="AH1997" s="188"/>
    </row>
    <row r="1998" spans="2:34" ht="13.8" outlineLevel="1" x14ac:dyDescent="0.25">
      <c r="B1998" s="1"/>
      <c r="C1998" s="1"/>
      <c r="D1998" s="1"/>
      <c r="E1998" s="2"/>
      <c r="F1998" s="1"/>
      <c r="G1998" s="2"/>
      <c r="H1998" s="286"/>
      <c r="I1998" s="287"/>
      <c r="J1998" s="288" t="str">
        <f t="shared" si="252"/>
        <v/>
      </c>
      <c r="K1998" s="288">
        <f t="shared" si="253"/>
        <v>0</v>
      </c>
      <c r="L1998" s="303"/>
      <c r="M1998" s="304"/>
      <c r="N1998" s="303"/>
      <c r="O1998" s="286"/>
      <c r="P1998" s="305" t="str">
        <f t="shared" si="254"/>
        <v/>
      </c>
      <c r="Q1998" s="304"/>
      <c r="R1998" s="303"/>
      <c r="S1998" s="286"/>
      <c r="T1998" s="305" t="str">
        <f t="shared" si="255"/>
        <v/>
      </c>
      <c r="U1998" s="306" t="str">
        <f t="shared" si="251"/>
        <v/>
      </c>
      <c r="V1998" s="289"/>
      <c r="W1998" s="303"/>
      <c r="X1998" s="286"/>
      <c r="Y1998" s="305" t="str">
        <f>+IF(AND(W1998&gt;0,V1998&lt;&gt;'Data Validation (ROP used only)'!$A$25),SUM(W1998:X1998),"")</f>
        <v/>
      </c>
      <c r="Z1998" s="307">
        <f>IF(OR(V1998='Data Validation (ROP used only)'!$A$25,ISBLANK(W1998),ISERROR(W1998/$I1998)),0,W1998/$I1998)</f>
        <v>0</v>
      </c>
      <c r="AA1998" s="308"/>
      <c r="AB1998" s="309" t="str" cm="1">
        <f t="array" ref="AB1998">_xlfn.IFS(AA1998="","",AA1998/I1998&gt;=2,I1998*2,AA1998/I1998&lt;2,AA1998)</f>
        <v/>
      </c>
      <c r="AC1998" s="310" t="str">
        <f t="shared" si="256"/>
        <v/>
      </c>
      <c r="AD1998" s="286"/>
      <c r="AE1998" s="305" t="str">
        <f t="shared" si="257"/>
        <v/>
      </c>
      <c r="AF1998" s="311">
        <f t="shared" si="258"/>
        <v>0</v>
      </c>
      <c r="AG1998" s="187"/>
      <c r="AH1998" s="188"/>
    </row>
    <row r="1999" spans="2:34" ht="13.8" x14ac:dyDescent="0.25">
      <c r="B1999" s="1"/>
      <c r="C1999" s="1"/>
      <c r="D1999" s="1"/>
      <c r="E1999" s="2"/>
      <c r="F1999" s="1"/>
      <c r="G1999" s="2"/>
      <c r="H1999" s="286"/>
      <c r="I1999" s="287"/>
      <c r="J1999" s="288" t="str">
        <f t="shared" si="252"/>
        <v/>
      </c>
      <c r="K1999" s="288">
        <f t="shared" si="253"/>
        <v>0</v>
      </c>
      <c r="L1999" s="303"/>
      <c r="M1999" s="304"/>
      <c r="N1999" s="303"/>
      <c r="O1999" s="286"/>
      <c r="P1999" s="305" t="str">
        <f t="shared" si="254"/>
        <v/>
      </c>
      <c r="Q1999" s="304"/>
      <c r="R1999" s="303"/>
      <c r="S1999" s="286"/>
      <c r="T1999" s="305" t="str">
        <f t="shared" si="255"/>
        <v/>
      </c>
      <c r="U1999" s="306" t="str">
        <f t="shared" si="251"/>
        <v/>
      </c>
      <c r="V1999" s="289"/>
      <c r="W1999" s="303"/>
      <c r="X1999" s="286"/>
      <c r="Y1999" s="305" t="str">
        <f>+IF(AND(W1999&gt;0,V1999&lt;&gt;'Data Validation (ROP used only)'!$A$25),SUM(W1999:X1999),"")</f>
        <v/>
      </c>
      <c r="Z1999" s="307">
        <f>IF(OR(V1999='Data Validation (ROP used only)'!$A$25,ISBLANK(W1999),ISERROR(W1999/$I1999)),0,W1999/$I1999)</f>
        <v>0</v>
      </c>
      <c r="AA1999" s="308"/>
      <c r="AB1999" s="309" t="str" cm="1">
        <f t="array" ref="AB1999">_xlfn.IFS(AA1999="","",AA1999/I1999&gt;=2,I1999*2,AA1999/I1999&lt;2,AA1999)</f>
        <v/>
      </c>
      <c r="AC1999" s="310" t="str">
        <f t="shared" si="256"/>
        <v/>
      </c>
      <c r="AD1999" s="286"/>
      <c r="AE1999" s="305" t="str">
        <f t="shared" si="257"/>
        <v/>
      </c>
      <c r="AF1999" s="311">
        <f t="shared" si="258"/>
        <v>0</v>
      </c>
      <c r="AG1999" s="187"/>
      <c r="AH1999" s="188"/>
    </row>
    <row r="2000" spans="2:34" ht="13.8" outlineLevel="1" x14ac:dyDescent="0.25">
      <c r="B2000" s="1"/>
      <c r="C2000" s="1"/>
      <c r="D2000" s="1"/>
      <c r="E2000" s="2"/>
      <c r="F2000" s="1"/>
      <c r="G2000" s="2"/>
      <c r="H2000" s="286"/>
      <c r="I2000" s="287"/>
      <c r="J2000" s="288" t="str">
        <f t="shared" si="252"/>
        <v/>
      </c>
      <c r="K2000" s="288">
        <f t="shared" si="253"/>
        <v>0</v>
      </c>
      <c r="L2000" s="303"/>
      <c r="M2000" s="304"/>
      <c r="N2000" s="303"/>
      <c r="O2000" s="286"/>
      <c r="P2000" s="305" t="str">
        <f t="shared" si="254"/>
        <v/>
      </c>
      <c r="Q2000" s="304"/>
      <c r="R2000" s="303"/>
      <c r="S2000" s="286"/>
      <c r="T2000" s="305" t="str">
        <f t="shared" si="255"/>
        <v/>
      </c>
      <c r="U2000" s="306" t="str">
        <f t="shared" si="251"/>
        <v/>
      </c>
      <c r="V2000" s="289"/>
      <c r="W2000" s="303"/>
      <c r="X2000" s="286"/>
      <c r="Y2000" s="305" t="str">
        <f>+IF(AND(W2000&gt;0,V2000&lt;&gt;'Data Validation (ROP used only)'!$A$25),SUM(W2000:X2000),"")</f>
        <v/>
      </c>
      <c r="Z2000" s="307">
        <f>IF(OR(V2000='Data Validation (ROP used only)'!$A$25,ISBLANK(W2000),ISERROR(W2000/$I2000)),0,W2000/$I2000)</f>
        <v>0</v>
      </c>
      <c r="AA2000" s="308"/>
      <c r="AB2000" s="309" t="str" cm="1">
        <f t="array" ref="AB2000">_xlfn.IFS(AA2000="","",AA2000/I2000&gt;=2,I2000*2,AA2000/I2000&lt;2,AA2000)</f>
        <v/>
      </c>
      <c r="AC2000" s="310" t="str">
        <f t="shared" si="256"/>
        <v/>
      </c>
      <c r="AD2000" s="286"/>
      <c r="AE2000" s="305" t="str">
        <f t="shared" si="257"/>
        <v/>
      </c>
      <c r="AF2000" s="311">
        <f t="shared" si="258"/>
        <v>0</v>
      </c>
      <c r="AG2000" s="187"/>
      <c r="AH2000" s="188"/>
    </row>
    <row r="2001" spans="2:34" ht="13.8" outlineLevel="1" x14ac:dyDescent="0.25">
      <c r="B2001" s="1"/>
      <c r="C2001" s="1"/>
      <c r="D2001" s="1"/>
      <c r="E2001" s="2"/>
      <c r="F2001" s="1"/>
      <c r="G2001" s="2"/>
      <c r="H2001" s="286"/>
      <c r="I2001" s="287"/>
      <c r="J2001" s="288" t="str">
        <f t="shared" si="252"/>
        <v/>
      </c>
      <c r="K2001" s="288">
        <f t="shared" si="253"/>
        <v>0</v>
      </c>
      <c r="L2001" s="303"/>
      <c r="M2001" s="304"/>
      <c r="N2001" s="303"/>
      <c r="O2001" s="286"/>
      <c r="P2001" s="305" t="str">
        <f t="shared" si="254"/>
        <v/>
      </c>
      <c r="Q2001" s="304"/>
      <c r="R2001" s="303"/>
      <c r="S2001" s="286"/>
      <c r="T2001" s="305" t="str">
        <f t="shared" si="255"/>
        <v/>
      </c>
      <c r="U2001" s="306" t="str">
        <f t="shared" si="251"/>
        <v/>
      </c>
      <c r="V2001" s="289"/>
      <c r="W2001" s="303"/>
      <c r="X2001" s="286"/>
      <c r="Y2001" s="305" t="str">
        <f>+IF(AND(W2001&gt;0,V2001&lt;&gt;'Data Validation (ROP used only)'!$A$25),SUM(W2001:X2001),"")</f>
        <v/>
      </c>
      <c r="Z2001" s="307">
        <f>IF(OR(V2001='Data Validation (ROP used only)'!$A$25,ISBLANK(W2001),ISERROR(W2001/$I2001)),0,W2001/$I2001)</f>
        <v>0</v>
      </c>
      <c r="AA2001" s="308"/>
      <c r="AB2001" s="309" t="str" cm="1">
        <f t="array" ref="AB2001">_xlfn.IFS(AA2001="","",AA2001/I2001&gt;=2,I2001*2,AA2001/I2001&lt;2,AA2001)</f>
        <v/>
      </c>
      <c r="AC2001" s="310" t="str">
        <f t="shared" si="256"/>
        <v/>
      </c>
      <c r="AD2001" s="286"/>
      <c r="AE2001" s="305" t="str">
        <f t="shared" si="257"/>
        <v/>
      </c>
      <c r="AF2001" s="311">
        <f t="shared" si="258"/>
        <v>0</v>
      </c>
      <c r="AG2001" s="187"/>
      <c r="AH2001" s="188"/>
    </row>
    <row r="2002" spans="2:34" ht="13.8" outlineLevel="1" x14ac:dyDescent="0.25">
      <c r="B2002" s="1"/>
      <c r="C2002" s="1"/>
      <c r="D2002" s="1"/>
      <c r="E2002" s="2"/>
      <c r="F2002" s="1"/>
      <c r="G2002" s="2"/>
      <c r="H2002" s="286"/>
      <c r="I2002" s="287"/>
      <c r="J2002" s="288" t="str">
        <f t="shared" si="252"/>
        <v/>
      </c>
      <c r="K2002" s="288">
        <f t="shared" si="253"/>
        <v>0</v>
      </c>
      <c r="L2002" s="303"/>
      <c r="M2002" s="304"/>
      <c r="N2002" s="303"/>
      <c r="O2002" s="286"/>
      <c r="P2002" s="305" t="str">
        <f t="shared" si="254"/>
        <v/>
      </c>
      <c r="Q2002" s="304"/>
      <c r="R2002" s="303"/>
      <c r="S2002" s="286"/>
      <c r="T2002" s="305" t="str">
        <f t="shared" si="255"/>
        <v/>
      </c>
      <c r="U2002" s="306" t="str">
        <f t="shared" si="251"/>
        <v/>
      </c>
      <c r="V2002" s="289"/>
      <c r="W2002" s="303"/>
      <c r="X2002" s="286"/>
      <c r="Y2002" s="305" t="str">
        <f>+IF(AND(W2002&gt;0,V2002&lt;&gt;'Data Validation (ROP used only)'!$A$25),SUM(W2002:X2002),"")</f>
        <v/>
      </c>
      <c r="Z2002" s="307">
        <f>IF(OR(V2002='Data Validation (ROP used only)'!$A$25,ISBLANK(W2002),ISERROR(W2002/$I2002)),0,W2002/$I2002)</f>
        <v>0</v>
      </c>
      <c r="AA2002" s="308"/>
      <c r="AB2002" s="309" t="str" cm="1">
        <f t="array" ref="AB2002">_xlfn.IFS(AA2002="","",AA2002/I2002&gt;=2,I2002*2,AA2002/I2002&lt;2,AA2002)</f>
        <v/>
      </c>
      <c r="AC2002" s="310" t="str">
        <f t="shared" si="256"/>
        <v/>
      </c>
      <c r="AD2002" s="286"/>
      <c r="AE2002" s="305" t="str">
        <f t="shared" si="257"/>
        <v/>
      </c>
      <c r="AF2002" s="311">
        <f t="shared" si="258"/>
        <v>0</v>
      </c>
      <c r="AG2002" s="187"/>
      <c r="AH2002" s="188"/>
    </row>
    <row r="2003" spans="2:34" ht="13.8" outlineLevel="1" x14ac:dyDescent="0.25">
      <c r="B2003" s="1"/>
      <c r="C2003" s="1"/>
      <c r="D2003" s="1"/>
      <c r="E2003" s="2"/>
      <c r="F2003" s="1"/>
      <c r="G2003" s="2"/>
      <c r="H2003" s="286"/>
      <c r="I2003" s="287"/>
      <c r="J2003" s="288" t="str">
        <f t="shared" si="252"/>
        <v/>
      </c>
      <c r="K2003" s="288">
        <f t="shared" si="253"/>
        <v>0</v>
      </c>
      <c r="L2003" s="303"/>
      <c r="M2003" s="304"/>
      <c r="N2003" s="303"/>
      <c r="O2003" s="286"/>
      <c r="P2003" s="305" t="str">
        <f t="shared" si="254"/>
        <v/>
      </c>
      <c r="Q2003" s="304"/>
      <c r="R2003" s="303"/>
      <c r="S2003" s="286"/>
      <c r="T2003" s="305" t="str">
        <f t="shared" si="255"/>
        <v/>
      </c>
      <c r="U2003" s="306" t="str">
        <f t="shared" si="251"/>
        <v/>
      </c>
      <c r="V2003" s="289"/>
      <c r="W2003" s="303"/>
      <c r="X2003" s="286"/>
      <c r="Y2003" s="305" t="str">
        <f>+IF(AND(W2003&gt;0,V2003&lt;&gt;'Data Validation (ROP used only)'!$A$25),SUM(W2003:X2003),"")</f>
        <v/>
      </c>
      <c r="Z2003" s="307">
        <f>IF(OR(V2003='Data Validation (ROP used only)'!$A$25,ISBLANK(W2003),ISERROR(W2003/$I2003)),0,W2003/$I2003)</f>
        <v>0</v>
      </c>
      <c r="AA2003" s="308"/>
      <c r="AB2003" s="309" t="str" cm="1">
        <f t="array" ref="AB2003">_xlfn.IFS(AA2003="","",AA2003/I2003&gt;=2,I2003*2,AA2003/I2003&lt;2,AA2003)</f>
        <v/>
      </c>
      <c r="AC2003" s="310" t="str">
        <f t="shared" si="256"/>
        <v/>
      </c>
      <c r="AD2003" s="286"/>
      <c r="AE2003" s="305" t="str">
        <f t="shared" si="257"/>
        <v/>
      </c>
      <c r="AF2003" s="311">
        <f t="shared" si="258"/>
        <v>0</v>
      </c>
      <c r="AG2003" s="187"/>
      <c r="AH2003" s="188"/>
    </row>
    <row r="2004" spans="2:34" ht="13.8" outlineLevel="1" x14ac:dyDescent="0.25">
      <c r="B2004" s="1"/>
      <c r="C2004" s="1"/>
      <c r="D2004" s="1"/>
      <c r="E2004" s="2"/>
      <c r="F2004" s="1"/>
      <c r="G2004" s="2"/>
      <c r="H2004" s="286"/>
      <c r="I2004" s="287"/>
      <c r="J2004" s="288" t="str">
        <f t="shared" si="252"/>
        <v/>
      </c>
      <c r="K2004" s="288">
        <f t="shared" si="253"/>
        <v>0</v>
      </c>
      <c r="L2004" s="303"/>
      <c r="M2004" s="304"/>
      <c r="N2004" s="303"/>
      <c r="O2004" s="286"/>
      <c r="P2004" s="305" t="str">
        <f t="shared" si="254"/>
        <v/>
      </c>
      <c r="Q2004" s="304"/>
      <c r="R2004" s="303"/>
      <c r="S2004" s="286"/>
      <c r="T2004" s="305" t="str">
        <f t="shared" si="255"/>
        <v/>
      </c>
      <c r="U2004" s="306" t="str">
        <f t="shared" si="251"/>
        <v/>
      </c>
      <c r="V2004" s="289"/>
      <c r="W2004" s="303"/>
      <c r="X2004" s="286"/>
      <c r="Y2004" s="305" t="str">
        <f>+IF(AND(W2004&gt;0,V2004&lt;&gt;'Data Validation (ROP used only)'!$A$25),SUM(W2004:X2004),"")</f>
        <v/>
      </c>
      <c r="Z2004" s="307">
        <f>IF(OR(V2004='Data Validation (ROP used only)'!$A$25,ISBLANK(W2004),ISERROR(W2004/$I2004)),0,W2004/$I2004)</f>
        <v>0</v>
      </c>
      <c r="AA2004" s="308"/>
      <c r="AB2004" s="309" t="str" cm="1">
        <f t="array" ref="AB2004">_xlfn.IFS(AA2004="","",AA2004/I2004&gt;=2,I2004*2,AA2004/I2004&lt;2,AA2004)</f>
        <v/>
      </c>
      <c r="AC2004" s="310" t="str">
        <f t="shared" si="256"/>
        <v/>
      </c>
      <c r="AD2004" s="286"/>
      <c r="AE2004" s="305" t="str">
        <f t="shared" si="257"/>
        <v/>
      </c>
      <c r="AF2004" s="311">
        <f t="shared" si="258"/>
        <v>0</v>
      </c>
      <c r="AG2004" s="187"/>
      <c r="AH2004" s="188"/>
    </row>
    <row r="2005" spans="2:34" ht="13.8" outlineLevel="1" x14ac:dyDescent="0.25">
      <c r="B2005" s="1"/>
      <c r="C2005" s="1"/>
      <c r="D2005" s="1"/>
      <c r="E2005" s="2"/>
      <c r="F2005" s="1"/>
      <c r="G2005" s="2"/>
      <c r="H2005" s="286"/>
      <c r="I2005" s="287"/>
      <c r="J2005" s="288" t="str">
        <f t="shared" si="252"/>
        <v/>
      </c>
      <c r="K2005" s="288">
        <f t="shared" si="253"/>
        <v>0</v>
      </c>
      <c r="L2005" s="303"/>
      <c r="M2005" s="304"/>
      <c r="N2005" s="303"/>
      <c r="O2005" s="286"/>
      <c r="P2005" s="305" t="str">
        <f t="shared" si="254"/>
        <v/>
      </c>
      <c r="Q2005" s="304"/>
      <c r="R2005" s="303"/>
      <c r="S2005" s="286"/>
      <c r="T2005" s="305" t="str">
        <f t="shared" si="255"/>
        <v/>
      </c>
      <c r="U2005" s="306" t="str">
        <f t="shared" si="251"/>
        <v/>
      </c>
      <c r="V2005" s="289"/>
      <c r="W2005" s="303"/>
      <c r="X2005" s="286"/>
      <c r="Y2005" s="305" t="str">
        <f>+IF(AND(W2005&gt;0,V2005&lt;&gt;'Data Validation (ROP used only)'!$A$25),SUM(W2005:X2005),"")</f>
        <v/>
      </c>
      <c r="Z2005" s="307">
        <f>IF(OR(V2005='Data Validation (ROP used only)'!$A$25,ISBLANK(W2005),ISERROR(W2005/$I2005)),0,W2005/$I2005)</f>
        <v>0</v>
      </c>
      <c r="AA2005" s="308"/>
      <c r="AB2005" s="309" t="str" cm="1">
        <f t="array" ref="AB2005">_xlfn.IFS(AA2005="","",AA2005/I2005&gt;=2,I2005*2,AA2005/I2005&lt;2,AA2005)</f>
        <v/>
      </c>
      <c r="AC2005" s="310" t="str">
        <f t="shared" si="256"/>
        <v/>
      </c>
      <c r="AD2005" s="286"/>
      <c r="AE2005" s="305" t="str">
        <f t="shared" si="257"/>
        <v/>
      </c>
      <c r="AF2005" s="311">
        <f t="shared" si="258"/>
        <v>0</v>
      </c>
      <c r="AG2005" s="187"/>
      <c r="AH2005" s="188"/>
    </row>
    <row r="2006" spans="2:34" ht="13.8" outlineLevel="1" x14ac:dyDescent="0.25">
      <c r="B2006" s="1"/>
      <c r="C2006" s="1"/>
      <c r="D2006" s="1"/>
      <c r="E2006" s="2"/>
      <c r="F2006" s="1"/>
      <c r="G2006" s="2"/>
      <c r="H2006" s="286"/>
      <c r="I2006" s="287"/>
      <c r="J2006" s="288" t="str">
        <f t="shared" si="252"/>
        <v/>
      </c>
      <c r="K2006" s="288">
        <f t="shared" si="253"/>
        <v>0</v>
      </c>
      <c r="L2006" s="303"/>
      <c r="M2006" s="304"/>
      <c r="N2006" s="303"/>
      <c r="O2006" s="286"/>
      <c r="P2006" s="305" t="str">
        <f t="shared" si="254"/>
        <v/>
      </c>
      <c r="Q2006" s="304"/>
      <c r="R2006" s="303"/>
      <c r="S2006" s="286"/>
      <c r="T2006" s="305" t="str">
        <f t="shared" si="255"/>
        <v/>
      </c>
      <c r="U2006" s="306" t="str">
        <f t="shared" si="251"/>
        <v/>
      </c>
      <c r="V2006" s="289"/>
      <c r="W2006" s="303"/>
      <c r="X2006" s="286"/>
      <c r="Y2006" s="305" t="str">
        <f>+IF(AND(W2006&gt;0,V2006&lt;&gt;'Data Validation (ROP used only)'!$A$25),SUM(W2006:X2006),"")</f>
        <v/>
      </c>
      <c r="Z2006" s="307">
        <f>IF(OR(V2006='Data Validation (ROP used only)'!$A$25,ISBLANK(W2006),ISERROR(W2006/$I2006)),0,W2006/$I2006)</f>
        <v>0</v>
      </c>
      <c r="AA2006" s="308"/>
      <c r="AB2006" s="309" t="str" cm="1">
        <f t="array" ref="AB2006">_xlfn.IFS(AA2006="","",AA2006/I2006&gt;=2,I2006*2,AA2006/I2006&lt;2,AA2006)</f>
        <v/>
      </c>
      <c r="AC2006" s="310" t="str">
        <f t="shared" si="256"/>
        <v/>
      </c>
      <c r="AD2006" s="286"/>
      <c r="AE2006" s="305" t="str">
        <f t="shared" si="257"/>
        <v/>
      </c>
      <c r="AF2006" s="311">
        <f t="shared" si="258"/>
        <v>0</v>
      </c>
      <c r="AG2006" s="187"/>
      <c r="AH2006" s="188"/>
    </row>
    <row r="2007" spans="2:34" ht="13.8" outlineLevel="1" x14ac:dyDescent="0.25">
      <c r="B2007" s="1"/>
      <c r="C2007" s="1"/>
      <c r="D2007" s="1"/>
      <c r="E2007" s="2"/>
      <c r="F2007" s="1"/>
      <c r="G2007" s="2"/>
      <c r="H2007" s="286"/>
      <c r="I2007" s="287"/>
      <c r="J2007" s="288" t="str">
        <f t="shared" si="252"/>
        <v/>
      </c>
      <c r="K2007" s="288">
        <f t="shared" si="253"/>
        <v>0</v>
      </c>
      <c r="L2007" s="303"/>
      <c r="M2007" s="304"/>
      <c r="N2007" s="303"/>
      <c r="O2007" s="286"/>
      <c r="P2007" s="305" t="str">
        <f t="shared" si="254"/>
        <v/>
      </c>
      <c r="Q2007" s="304"/>
      <c r="R2007" s="303"/>
      <c r="S2007" s="286"/>
      <c r="T2007" s="305" t="str">
        <f t="shared" si="255"/>
        <v/>
      </c>
      <c r="U2007" s="306" t="str">
        <f t="shared" si="251"/>
        <v/>
      </c>
      <c r="V2007" s="289"/>
      <c r="W2007" s="303"/>
      <c r="X2007" s="286"/>
      <c r="Y2007" s="305" t="str">
        <f>+IF(AND(W2007&gt;0,V2007&lt;&gt;'Data Validation (ROP used only)'!$A$25),SUM(W2007:X2007),"")</f>
        <v/>
      </c>
      <c r="Z2007" s="307">
        <f>IF(OR(V2007='Data Validation (ROP used only)'!$A$25,ISBLANK(W2007),ISERROR(W2007/$I2007)),0,W2007/$I2007)</f>
        <v>0</v>
      </c>
      <c r="AA2007" s="308"/>
      <c r="AB2007" s="309" t="str" cm="1">
        <f t="array" ref="AB2007">_xlfn.IFS(AA2007="","",AA2007/I2007&gt;=2,I2007*2,AA2007/I2007&lt;2,AA2007)</f>
        <v/>
      </c>
      <c r="AC2007" s="310" t="str">
        <f t="shared" si="256"/>
        <v/>
      </c>
      <c r="AD2007" s="286"/>
      <c r="AE2007" s="305" t="str">
        <f t="shared" si="257"/>
        <v/>
      </c>
      <c r="AF2007" s="311">
        <f t="shared" si="258"/>
        <v>0</v>
      </c>
      <c r="AG2007" s="187"/>
      <c r="AH2007" s="188"/>
    </row>
    <row r="2008" spans="2:34" ht="13.8" outlineLevel="1" x14ac:dyDescent="0.25">
      <c r="B2008" s="1"/>
      <c r="C2008" s="1"/>
      <c r="D2008" s="1"/>
      <c r="E2008" s="2"/>
      <c r="F2008" s="1"/>
      <c r="G2008" s="2"/>
      <c r="H2008" s="286"/>
      <c r="I2008" s="287"/>
      <c r="J2008" s="288" t="str">
        <f t="shared" si="252"/>
        <v/>
      </c>
      <c r="K2008" s="288">
        <f t="shared" si="253"/>
        <v>0</v>
      </c>
      <c r="L2008" s="303"/>
      <c r="M2008" s="304"/>
      <c r="N2008" s="303"/>
      <c r="O2008" s="286"/>
      <c r="P2008" s="305" t="str">
        <f t="shared" si="254"/>
        <v/>
      </c>
      <c r="Q2008" s="304"/>
      <c r="R2008" s="303"/>
      <c r="S2008" s="286"/>
      <c r="T2008" s="305" t="str">
        <f t="shared" si="255"/>
        <v/>
      </c>
      <c r="U2008" s="306" t="str">
        <f t="shared" si="251"/>
        <v/>
      </c>
      <c r="V2008" s="289"/>
      <c r="W2008" s="303"/>
      <c r="X2008" s="286"/>
      <c r="Y2008" s="305" t="str">
        <f>+IF(AND(W2008&gt;0,V2008&lt;&gt;'Data Validation (ROP used only)'!$A$25),SUM(W2008:X2008),"")</f>
        <v/>
      </c>
      <c r="Z2008" s="307">
        <f>IF(OR(V2008='Data Validation (ROP used only)'!$A$25,ISBLANK(W2008),ISERROR(W2008/$I2008)),0,W2008/$I2008)</f>
        <v>0</v>
      </c>
      <c r="AA2008" s="308"/>
      <c r="AB2008" s="309" t="str" cm="1">
        <f t="array" ref="AB2008">_xlfn.IFS(AA2008="","",AA2008/I2008&gt;=2,I2008*2,AA2008/I2008&lt;2,AA2008)</f>
        <v/>
      </c>
      <c r="AC2008" s="310" t="str">
        <f t="shared" si="256"/>
        <v/>
      </c>
      <c r="AD2008" s="286"/>
      <c r="AE2008" s="305" t="str">
        <f t="shared" si="257"/>
        <v/>
      </c>
      <c r="AF2008" s="311">
        <f t="shared" si="258"/>
        <v>0</v>
      </c>
      <c r="AG2008" s="187"/>
      <c r="AH2008" s="188"/>
    </row>
    <row r="2009" spans="2:34" ht="13.8" outlineLevel="1" x14ac:dyDescent="0.25">
      <c r="B2009" s="1"/>
      <c r="C2009" s="1"/>
      <c r="D2009" s="1"/>
      <c r="E2009" s="2"/>
      <c r="F2009" s="1"/>
      <c r="G2009" s="2"/>
      <c r="H2009" s="286"/>
      <c r="I2009" s="287"/>
      <c r="J2009" s="288" t="str">
        <f t="shared" si="252"/>
        <v/>
      </c>
      <c r="K2009" s="288">
        <f t="shared" si="253"/>
        <v>0</v>
      </c>
      <c r="L2009" s="303"/>
      <c r="M2009" s="304"/>
      <c r="N2009" s="303"/>
      <c r="O2009" s="286"/>
      <c r="P2009" s="305" t="str">
        <f t="shared" si="254"/>
        <v/>
      </c>
      <c r="Q2009" s="304"/>
      <c r="R2009" s="303"/>
      <c r="S2009" s="286"/>
      <c r="T2009" s="305" t="str">
        <f t="shared" si="255"/>
        <v/>
      </c>
      <c r="U2009" s="306" t="str">
        <f t="shared" si="251"/>
        <v/>
      </c>
      <c r="V2009" s="289"/>
      <c r="W2009" s="303"/>
      <c r="X2009" s="286"/>
      <c r="Y2009" s="305" t="str">
        <f>+IF(AND(W2009&gt;0,V2009&lt;&gt;'Data Validation (ROP used only)'!$A$25),SUM(W2009:X2009),"")</f>
        <v/>
      </c>
      <c r="Z2009" s="307">
        <f>IF(OR(V2009='Data Validation (ROP used only)'!$A$25,ISBLANK(W2009),ISERROR(W2009/$I2009)),0,W2009/$I2009)</f>
        <v>0</v>
      </c>
      <c r="AA2009" s="308"/>
      <c r="AB2009" s="309" t="str" cm="1">
        <f t="array" ref="AB2009">_xlfn.IFS(AA2009="","",AA2009/I2009&gt;=2,I2009*2,AA2009/I2009&lt;2,AA2009)</f>
        <v/>
      </c>
      <c r="AC2009" s="310" t="str">
        <f t="shared" si="256"/>
        <v/>
      </c>
      <c r="AD2009" s="286"/>
      <c r="AE2009" s="305" t="str">
        <f t="shared" si="257"/>
        <v/>
      </c>
      <c r="AF2009" s="311">
        <f t="shared" si="258"/>
        <v>0</v>
      </c>
      <c r="AG2009" s="187"/>
      <c r="AH2009" s="188"/>
    </row>
    <row r="2010" spans="2:34" ht="13.8" outlineLevel="1" x14ac:dyDescent="0.25">
      <c r="B2010" s="1"/>
      <c r="C2010" s="1"/>
      <c r="D2010" s="1"/>
      <c r="E2010" s="2"/>
      <c r="F2010" s="1"/>
      <c r="G2010" s="2"/>
      <c r="H2010" s="286"/>
      <c r="I2010" s="287"/>
      <c r="J2010" s="288" t="str">
        <f t="shared" si="252"/>
        <v/>
      </c>
      <c r="K2010" s="288">
        <f t="shared" si="253"/>
        <v>0</v>
      </c>
      <c r="L2010" s="303"/>
      <c r="M2010" s="304"/>
      <c r="N2010" s="303"/>
      <c r="O2010" s="286"/>
      <c r="P2010" s="305" t="str">
        <f t="shared" si="254"/>
        <v/>
      </c>
      <c r="Q2010" s="304"/>
      <c r="R2010" s="303"/>
      <c r="S2010" s="286"/>
      <c r="T2010" s="305" t="str">
        <f t="shared" si="255"/>
        <v/>
      </c>
      <c r="U2010" s="306" t="str">
        <f t="shared" si="251"/>
        <v/>
      </c>
      <c r="V2010" s="289"/>
      <c r="W2010" s="303"/>
      <c r="X2010" s="286"/>
      <c r="Y2010" s="305" t="str">
        <f>+IF(AND(W2010&gt;0,V2010&lt;&gt;'Data Validation (ROP used only)'!$A$25),SUM(W2010:X2010),"")</f>
        <v/>
      </c>
      <c r="Z2010" s="307">
        <f>IF(OR(V2010='Data Validation (ROP used only)'!$A$25,ISBLANK(W2010),ISERROR(W2010/$I2010)),0,W2010/$I2010)</f>
        <v>0</v>
      </c>
      <c r="AA2010" s="308"/>
      <c r="AB2010" s="309" t="str" cm="1">
        <f t="array" ref="AB2010">_xlfn.IFS(AA2010="","",AA2010/I2010&gt;=2,I2010*2,AA2010/I2010&lt;2,AA2010)</f>
        <v/>
      </c>
      <c r="AC2010" s="310" t="str">
        <f t="shared" si="256"/>
        <v/>
      </c>
      <c r="AD2010" s="286"/>
      <c r="AE2010" s="305" t="str">
        <f t="shared" si="257"/>
        <v/>
      </c>
      <c r="AF2010" s="311">
        <f t="shared" si="258"/>
        <v>0</v>
      </c>
      <c r="AG2010" s="187"/>
      <c r="AH2010" s="188"/>
    </row>
    <row r="2011" spans="2:34" ht="13.8" outlineLevel="1" x14ac:dyDescent="0.25">
      <c r="B2011" s="1"/>
      <c r="C2011" s="1"/>
      <c r="D2011" s="1"/>
      <c r="E2011" s="2"/>
      <c r="F2011" s="1"/>
      <c r="G2011" s="2"/>
      <c r="H2011" s="286"/>
      <c r="I2011" s="287"/>
      <c r="J2011" s="288" t="str">
        <f t="shared" si="252"/>
        <v/>
      </c>
      <c r="K2011" s="288">
        <f t="shared" si="253"/>
        <v>0</v>
      </c>
      <c r="L2011" s="303"/>
      <c r="M2011" s="304"/>
      <c r="N2011" s="303"/>
      <c r="O2011" s="286"/>
      <c r="P2011" s="305" t="str">
        <f t="shared" si="254"/>
        <v/>
      </c>
      <c r="Q2011" s="304"/>
      <c r="R2011" s="303"/>
      <c r="S2011" s="286"/>
      <c r="T2011" s="305" t="str">
        <f t="shared" si="255"/>
        <v/>
      </c>
      <c r="U2011" s="306" t="str">
        <f t="shared" si="251"/>
        <v/>
      </c>
      <c r="V2011" s="289"/>
      <c r="W2011" s="303"/>
      <c r="X2011" s="286"/>
      <c r="Y2011" s="305" t="str">
        <f>+IF(AND(W2011&gt;0,V2011&lt;&gt;'Data Validation (ROP used only)'!$A$25),SUM(W2011:X2011),"")</f>
        <v/>
      </c>
      <c r="Z2011" s="307">
        <f>IF(OR(V2011='Data Validation (ROP used only)'!$A$25,ISBLANK(W2011),ISERROR(W2011/$I2011)),0,W2011/$I2011)</f>
        <v>0</v>
      </c>
      <c r="AA2011" s="308"/>
      <c r="AB2011" s="309" t="str" cm="1">
        <f t="array" ref="AB2011">_xlfn.IFS(AA2011="","",AA2011/I2011&gt;=2,I2011*2,AA2011/I2011&lt;2,AA2011)</f>
        <v/>
      </c>
      <c r="AC2011" s="310" t="str">
        <f t="shared" si="256"/>
        <v/>
      </c>
      <c r="AD2011" s="286"/>
      <c r="AE2011" s="305" t="str">
        <f t="shared" si="257"/>
        <v/>
      </c>
      <c r="AF2011" s="311">
        <f t="shared" si="258"/>
        <v>0</v>
      </c>
      <c r="AG2011" s="187"/>
      <c r="AH2011" s="188"/>
    </row>
    <row r="2012" spans="2:34" ht="13.8" outlineLevel="1" x14ac:dyDescent="0.25">
      <c r="B2012" s="1"/>
      <c r="C2012" s="1"/>
      <c r="D2012" s="1"/>
      <c r="E2012" s="2"/>
      <c r="F2012" s="1"/>
      <c r="G2012" s="2"/>
      <c r="H2012" s="286"/>
      <c r="I2012" s="287"/>
      <c r="J2012" s="288" t="str">
        <f t="shared" si="252"/>
        <v/>
      </c>
      <c r="K2012" s="288">
        <f t="shared" si="253"/>
        <v>0</v>
      </c>
      <c r="L2012" s="303"/>
      <c r="M2012" s="304"/>
      <c r="N2012" s="303"/>
      <c r="O2012" s="286"/>
      <c r="P2012" s="305" t="str">
        <f t="shared" si="254"/>
        <v/>
      </c>
      <c r="Q2012" s="304"/>
      <c r="R2012" s="303"/>
      <c r="S2012" s="286"/>
      <c r="T2012" s="305" t="str">
        <f t="shared" si="255"/>
        <v/>
      </c>
      <c r="U2012" s="306" t="str">
        <f t="shared" si="251"/>
        <v/>
      </c>
      <c r="V2012" s="289"/>
      <c r="W2012" s="303"/>
      <c r="X2012" s="286"/>
      <c r="Y2012" s="305" t="str">
        <f>+IF(AND(W2012&gt;0,V2012&lt;&gt;'Data Validation (ROP used only)'!$A$25),SUM(W2012:X2012),"")</f>
        <v/>
      </c>
      <c r="Z2012" s="307">
        <f>IF(OR(V2012='Data Validation (ROP used only)'!$A$25,ISBLANK(W2012),ISERROR(W2012/$I2012)),0,W2012/$I2012)</f>
        <v>0</v>
      </c>
      <c r="AA2012" s="308"/>
      <c r="AB2012" s="309" t="str" cm="1">
        <f t="array" ref="AB2012">_xlfn.IFS(AA2012="","",AA2012/I2012&gt;=2,I2012*2,AA2012/I2012&lt;2,AA2012)</f>
        <v/>
      </c>
      <c r="AC2012" s="310" t="str">
        <f t="shared" si="256"/>
        <v/>
      </c>
      <c r="AD2012" s="286"/>
      <c r="AE2012" s="305" t="str">
        <f t="shared" si="257"/>
        <v/>
      </c>
      <c r="AF2012" s="311">
        <f t="shared" si="258"/>
        <v>0</v>
      </c>
      <c r="AG2012" s="187"/>
      <c r="AH2012" s="188"/>
    </row>
    <row r="2013" spans="2:34" ht="13.8" outlineLevel="1" x14ac:dyDescent="0.25">
      <c r="B2013" s="1"/>
      <c r="C2013" s="1"/>
      <c r="D2013" s="1"/>
      <c r="E2013" s="2"/>
      <c r="F2013" s="1"/>
      <c r="G2013" s="2"/>
      <c r="H2013" s="286"/>
      <c r="I2013" s="287"/>
      <c r="J2013" s="288" t="str">
        <f t="shared" si="252"/>
        <v/>
      </c>
      <c r="K2013" s="288">
        <f t="shared" si="253"/>
        <v>0</v>
      </c>
      <c r="L2013" s="303"/>
      <c r="M2013" s="304"/>
      <c r="N2013" s="303"/>
      <c r="O2013" s="286"/>
      <c r="P2013" s="305" t="str">
        <f t="shared" si="254"/>
        <v/>
      </c>
      <c r="Q2013" s="304"/>
      <c r="R2013" s="303"/>
      <c r="S2013" s="286"/>
      <c r="T2013" s="305" t="str">
        <f t="shared" si="255"/>
        <v/>
      </c>
      <c r="U2013" s="306" t="str">
        <f t="shared" si="251"/>
        <v/>
      </c>
      <c r="V2013" s="289"/>
      <c r="W2013" s="303"/>
      <c r="X2013" s="286"/>
      <c r="Y2013" s="305" t="str">
        <f>+IF(AND(W2013&gt;0,V2013&lt;&gt;'Data Validation (ROP used only)'!$A$25),SUM(W2013:X2013),"")</f>
        <v/>
      </c>
      <c r="Z2013" s="307">
        <f>IF(OR(V2013='Data Validation (ROP used only)'!$A$25,ISBLANK(W2013),ISERROR(W2013/$I2013)),0,W2013/$I2013)</f>
        <v>0</v>
      </c>
      <c r="AA2013" s="308"/>
      <c r="AB2013" s="309" t="str" cm="1">
        <f t="array" ref="AB2013">_xlfn.IFS(AA2013="","",AA2013/I2013&gt;=2,I2013*2,AA2013/I2013&lt;2,AA2013)</f>
        <v/>
      </c>
      <c r="AC2013" s="310" t="str">
        <f t="shared" si="256"/>
        <v/>
      </c>
      <c r="AD2013" s="286"/>
      <c r="AE2013" s="305" t="str">
        <f t="shared" si="257"/>
        <v/>
      </c>
      <c r="AF2013" s="311">
        <f t="shared" si="258"/>
        <v>0</v>
      </c>
      <c r="AG2013" s="187"/>
      <c r="AH2013" s="188"/>
    </row>
    <row r="2014" spans="2:34" ht="13.8" outlineLevel="1" x14ac:dyDescent="0.25">
      <c r="B2014" s="1"/>
      <c r="C2014" s="1"/>
      <c r="D2014" s="1"/>
      <c r="E2014" s="2"/>
      <c r="F2014" s="1"/>
      <c r="G2014" s="2"/>
      <c r="H2014" s="286"/>
      <c r="I2014" s="287"/>
      <c r="J2014" s="288" t="str">
        <f t="shared" si="252"/>
        <v/>
      </c>
      <c r="K2014" s="288">
        <f t="shared" si="253"/>
        <v>0</v>
      </c>
      <c r="L2014" s="303"/>
      <c r="M2014" s="304"/>
      <c r="N2014" s="303"/>
      <c r="O2014" s="286"/>
      <c r="P2014" s="305" t="str">
        <f t="shared" si="254"/>
        <v/>
      </c>
      <c r="Q2014" s="304"/>
      <c r="R2014" s="303"/>
      <c r="S2014" s="286"/>
      <c r="T2014" s="305" t="str">
        <f t="shared" si="255"/>
        <v/>
      </c>
      <c r="U2014" s="306" t="str">
        <f t="shared" si="251"/>
        <v/>
      </c>
      <c r="V2014" s="289"/>
      <c r="W2014" s="303"/>
      <c r="X2014" s="286"/>
      <c r="Y2014" s="305" t="str">
        <f>+IF(AND(W2014&gt;0,V2014&lt;&gt;'Data Validation (ROP used only)'!$A$25),SUM(W2014:X2014),"")</f>
        <v/>
      </c>
      <c r="Z2014" s="307">
        <f>IF(OR(V2014='Data Validation (ROP used only)'!$A$25,ISBLANK(W2014),ISERROR(W2014/$I2014)),0,W2014/$I2014)</f>
        <v>0</v>
      </c>
      <c r="AA2014" s="308"/>
      <c r="AB2014" s="309" t="str" cm="1">
        <f t="array" ref="AB2014">_xlfn.IFS(AA2014="","",AA2014/I2014&gt;=2,I2014*2,AA2014/I2014&lt;2,AA2014)</f>
        <v/>
      </c>
      <c r="AC2014" s="310" t="str">
        <f t="shared" si="256"/>
        <v/>
      </c>
      <c r="AD2014" s="286"/>
      <c r="AE2014" s="305" t="str">
        <f t="shared" si="257"/>
        <v/>
      </c>
      <c r="AF2014" s="311">
        <f t="shared" si="258"/>
        <v>0</v>
      </c>
      <c r="AG2014" s="187"/>
      <c r="AH2014" s="188"/>
    </row>
    <row r="2015" spans="2:34" ht="13.8" outlineLevel="1" x14ac:dyDescent="0.25">
      <c r="B2015" s="1"/>
      <c r="C2015" s="1"/>
      <c r="D2015" s="1"/>
      <c r="E2015" s="2"/>
      <c r="F2015" s="1"/>
      <c r="G2015" s="2"/>
      <c r="H2015" s="286"/>
      <c r="I2015" s="287"/>
      <c r="J2015" s="288" t="str">
        <f t="shared" si="252"/>
        <v/>
      </c>
      <c r="K2015" s="288">
        <f t="shared" si="253"/>
        <v>0</v>
      </c>
      <c r="L2015" s="303"/>
      <c r="M2015" s="304"/>
      <c r="N2015" s="303"/>
      <c r="O2015" s="286"/>
      <c r="P2015" s="305" t="str">
        <f t="shared" si="254"/>
        <v/>
      </c>
      <c r="Q2015" s="304"/>
      <c r="R2015" s="303"/>
      <c r="S2015" s="286"/>
      <c r="T2015" s="305" t="str">
        <f t="shared" si="255"/>
        <v/>
      </c>
      <c r="U2015" s="306" t="str">
        <f t="shared" si="251"/>
        <v/>
      </c>
      <c r="V2015" s="289"/>
      <c r="W2015" s="303"/>
      <c r="X2015" s="286"/>
      <c r="Y2015" s="305" t="str">
        <f>+IF(AND(W2015&gt;0,V2015&lt;&gt;'Data Validation (ROP used only)'!$A$25),SUM(W2015:X2015),"")</f>
        <v/>
      </c>
      <c r="Z2015" s="307">
        <f>IF(OR(V2015='Data Validation (ROP used only)'!$A$25,ISBLANK(W2015),ISERROR(W2015/$I2015)),0,W2015/$I2015)</f>
        <v>0</v>
      </c>
      <c r="AA2015" s="308"/>
      <c r="AB2015" s="309" t="str" cm="1">
        <f t="array" ref="AB2015">_xlfn.IFS(AA2015="","",AA2015/I2015&gt;=2,I2015*2,AA2015/I2015&lt;2,AA2015)</f>
        <v/>
      </c>
      <c r="AC2015" s="310" t="str">
        <f t="shared" si="256"/>
        <v/>
      </c>
      <c r="AD2015" s="286"/>
      <c r="AE2015" s="305" t="str">
        <f t="shared" si="257"/>
        <v/>
      </c>
      <c r="AF2015" s="311">
        <f t="shared" si="258"/>
        <v>0</v>
      </c>
      <c r="AG2015" s="187"/>
      <c r="AH2015" s="188"/>
    </row>
    <row r="2016" spans="2:34" ht="13.8" outlineLevel="1" x14ac:dyDescent="0.25">
      <c r="B2016" s="1"/>
      <c r="C2016" s="1"/>
      <c r="D2016" s="1"/>
      <c r="E2016" s="2"/>
      <c r="F2016" s="1"/>
      <c r="G2016" s="2"/>
      <c r="H2016" s="286"/>
      <c r="I2016" s="287"/>
      <c r="J2016" s="288" t="str">
        <f t="shared" si="252"/>
        <v/>
      </c>
      <c r="K2016" s="288">
        <f t="shared" si="253"/>
        <v>0</v>
      </c>
      <c r="L2016" s="303"/>
      <c r="M2016" s="304"/>
      <c r="N2016" s="303"/>
      <c r="O2016" s="286"/>
      <c r="P2016" s="305" t="str">
        <f t="shared" si="254"/>
        <v/>
      </c>
      <c r="Q2016" s="304"/>
      <c r="R2016" s="303"/>
      <c r="S2016" s="286"/>
      <c r="T2016" s="305" t="str">
        <f t="shared" si="255"/>
        <v/>
      </c>
      <c r="U2016" s="306" t="str">
        <f t="shared" si="251"/>
        <v/>
      </c>
      <c r="V2016" s="289"/>
      <c r="W2016" s="303"/>
      <c r="X2016" s="286"/>
      <c r="Y2016" s="305" t="str">
        <f>+IF(AND(W2016&gt;0,V2016&lt;&gt;'Data Validation (ROP used only)'!$A$25),SUM(W2016:X2016),"")</f>
        <v/>
      </c>
      <c r="Z2016" s="307">
        <f>IF(OR(V2016='Data Validation (ROP used only)'!$A$25,ISBLANK(W2016),ISERROR(W2016/$I2016)),0,W2016/$I2016)</f>
        <v>0</v>
      </c>
      <c r="AA2016" s="308"/>
      <c r="AB2016" s="309" t="str" cm="1">
        <f t="array" ref="AB2016">_xlfn.IFS(AA2016="","",AA2016/I2016&gt;=2,I2016*2,AA2016/I2016&lt;2,AA2016)</f>
        <v/>
      </c>
      <c r="AC2016" s="310" t="str">
        <f t="shared" si="256"/>
        <v/>
      </c>
      <c r="AD2016" s="286"/>
      <c r="AE2016" s="305" t="str">
        <f t="shared" si="257"/>
        <v/>
      </c>
      <c r="AF2016" s="311">
        <f t="shared" si="258"/>
        <v>0</v>
      </c>
      <c r="AG2016" s="187"/>
      <c r="AH2016" s="188"/>
    </row>
    <row r="2017" spans="2:34" ht="13.8" outlineLevel="1" x14ac:dyDescent="0.25">
      <c r="B2017" s="1"/>
      <c r="C2017" s="1"/>
      <c r="D2017" s="1"/>
      <c r="E2017" s="2"/>
      <c r="F2017" s="1"/>
      <c r="G2017" s="2"/>
      <c r="H2017" s="286"/>
      <c r="I2017" s="287"/>
      <c r="J2017" s="288" t="str">
        <f t="shared" si="252"/>
        <v/>
      </c>
      <c r="K2017" s="288">
        <f t="shared" si="253"/>
        <v>0</v>
      </c>
      <c r="L2017" s="303"/>
      <c r="M2017" s="304"/>
      <c r="N2017" s="303"/>
      <c r="O2017" s="286"/>
      <c r="P2017" s="305" t="str">
        <f t="shared" si="254"/>
        <v/>
      </c>
      <c r="Q2017" s="304"/>
      <c r="R2017" s="303"/>
      <c r="S2017" s="286"/>
      <c r="T2017" s="305" t="str">
        <f t="shared" si="255"/>
        <v/>
      </c>
      <c r="U2017" s="306" t="str">
        <f t="shared" si="251"/>
        <v/>
      </c>
      <c r="V2017" s="289"/>
      <c r="W2017" s="303"/>
      <c r="X2017" s="286"/>
      <c r="Y2017" s="305" t="str">
        <f>+IF(AND(W2017&gt;0,V2017&lt;&gt;'Data Validation (ROP used only)'!$A$25),SUM(W2017:X2017),"")</f>
        <v/>
      </c>
      <c r="Z2017" s="307">
        <f>IF(OR(V2017='Data Validation (ROP used only)'!$A$25,ISBLANK(W2017),ISERROR(W2017/$I2017)),0,W2017/$I2017)</f>
        <v>0</v>
      </c>
      <c r="AA2017" s="308"/>
      <c r="AB2017" s="309" t="str" cm="1">
        <f t="array" ref="AB2017">_xlfn.IFS(AA2017="","",AA2017/I2017&gt;=2,I2017*2,AA2017/I2017&lt;2,AA2017)</f>
        <v/>
      </c>
      <c r="AC2017" s="310" t="str">
        <f t="shared" si="256"/>
        <v/>
      </c>
      <c r="AD2017" s="286"/>
      <c r="AE2017" s="305" t="str">
        <f t="shared" si="257"/>
        <v/>
      </c>
      <c r="AF2017" s="311">
        <f t="shared" si="258"/>
        <v>0</v>
      </c>
      <c r="AG2017" s="187"/>
      <c r="AH2017" s="188"/>
    </row>
    <row r="2018" spans="2:34" ht="13.8" outlineLevel="1" x14ac:dyDescent="0.25">
      <c r="B2018" s="1"/>
      <c r="C2018" s="1"/>
      <c r="D2018" s="1"/>
      <c r="E2018" s="2"/>
      <c r="F2018" s="1"/>
      <c r="G2018" s="2"/>
      <c r="H2018" s="286"/>
      <c r="I2018" s="287"/>
      <c r="J2018" s="288" t="str">
        <f t="shared" si="252"/>
        <v/>
      </c>
      <c r="K2018" s="288">
        <f t="shared" si="253"/>
        <v>0</v>
      </c>
      <c r="L2018" s="303"/>
      <c r="M2018" s="304"/>
      <c r="N2018" s="303"/>
      <c r="O2018" s="286"/>
      <c r="P2018" s="305" t="str">
        <f t="shared" si="254"/>
        <v/>
      </c>
      <c r="Q2018" s="304"/>
      <c r="R2018" s="303"/>
      <c r="S2018" s="286"/>
      <c r="T2018" s="305" t="str">
        <f t="shared" si="255"/>
        <v/>
      </c>
      <c r="U2018" s="306" t="str">
        <f t="shared" si="251"/>
        <v/>
      </c>
      <c r="V2018" s="289"/>
      <c r="W2018" s="303"/>
      <c r="X2018" s="286"/>
      <c r="Y2018" s="305" t="str">
        <f>+IF(AND(W2018&gt;0,V2018&lt;&gt;'Data Validation (ROP used only)'!$A$25),SUM(W2018:X2018),"")</f>
        <v/>
      </c>
      <c r="Z2018" s="307">
        <f>IF(OR(V2018='Data Validation (ROP used only)'!$A$25,ISBLANK(W2018),ISERROR(W2018/$I2018)),0,W2018/$I2018)</f>
        <v>0</v>
      </c>
      <c r="AA2018" s="308"/>
      <c r="AB2018" s="309" t="str" cm="1">
        <f t="array" ref="AB2018">_xlfn.IFS(AA2018="","",AA2018/I2018&gt;=2,I2018*2,AA2018/I2018&lt;2,AA2018)</f>
        <v/>
      </c>
      <c r="AC2018" s="310" t="str">
        <f t="shared" si="256"/>
        <v/>
      </c>
      <c r="AD2018" s="286"/>
      <c r="AE2018" s="305" t="str">
        <f t="shared" si="257"/>
        <v/>
      </c>
      <c r="AF2018" s="311">
        <f t="shared" si="258"/>
        <v>0</v>
      </c>
      <c r="AG2018" s="187"/>
      <c r="AH2018" s="188"/>
    </row>
    <row r="2019" spans="2:34" ht="13.8" outlineLevel="1" x14ac:dyDescent="0.25">
      <c r="B2019" s="1"/>
      <c r="C2019" s="1"/>
      <c r="D2019" s="1"/>
      <c r="E2019" s="2"/>
      <c r="F2019" s="1"/>
      <c r="G2019" s="2"/>
      <c r="H2019" s="286"/>
      <c r="I2019" s="287"/>
      <c r="J2019" s="288" t="str">
        <f t="shared" si="252"/>
        <v/>
      </c>
      <c r="K2019" s="288">
        <f t="shared" si="253"/>
        <v>0</v>
      </c>
      <c r="L2019" s="303"/>
      <c r="M2019" s="304"/>
      <c r="N2019" s="303"/>
      <c r="O2019" s="286"/>
      <c r="P2019" s="305" t="str">
        <f t="shared" si="254"/>
        <v/>
      </c>
      <c r="Q2019" s="304"/>
      <c r="R2019" s="303"/>
      <c r="S2019" s="286"/>
      <c r="T2019" s="305" t="str">
        <f t="shared" si="255"/>
        <v/>
      </c>
      <c r="U2019" s="306" t="str">
        <f t="shared" si="251"/>
        <v/>
      </c>
      <c r="V2019" s="289"/>
      <c r="W2019" s="303"/>
      <c r="X2019" s="286"/>
      <c r="Y2019" s="305" t="str">
        <f>+IF(AND(W2019&gt;0,V2019&lt;&gt;'Data Validation (ROP used only)'!$A$25),SUM(W2019:X2019),"")</f>
        <v/>
      </c>
      <c r="Z2019" s="307">
        <f>IF(OR(V2019='Data Validation (ROP used only)'!$A$25,ISBLANK(W2019),ISERROR(W2019/$I2019)),0,W2019/$I2019)</f>
        <v>0</v>
      </c>
      <c r="AA2019" s="308"/>
      <c r="AB2019" s="309" t="str" cm="1">
        <f t="array" ref="AB2019">_xlfn.IFS(AA2019="","",AA2019/I2019&gt;=2,I2019*2,AA2019/I2019&lt;2,AA2019)</f>
        <v/>
      </c>
      <c r="AC2019" s="310" t="str">
        <f t="shared" si="256"/>
        <v/>
      </c>
      <c r="AD2019" s="286"/>
      <c r="AE2019" s="305" t="str">
        <f t="shared" si="257"/>
        <v/>
      </c>
      <c r="AF2019" s="311">
        <f t="shared" si="258"/>
        <v>0</v>
      </c>
      <c r="AG2019" s="187"/>
      <c r="AH2019" s="188"/>
    </row>
    <row r="2020" spans="2:34" ht="13.8" outlineLevel="1" x14ac:dyDescent="0.25">
      <c r="B2020" s="1"/>
      <c r="C2020" s="1"/>
      <c r="D2020" s="1"/>
      <c r="E2020" s="2"/>
      <c r="F2020" s="1"/>
      <c r="G2020" s="2"/>
      <c r="H2020" s="286"/>
      <c r="I2020" s="287"/>
      <c r="J2020" s="288" t="str">
        <f t="shared" si="252"/>
        <v/>
      </c>
      <c r="K2020" s="288">
        <f t="shared" si="253"/>
        <v>0</v>
      </c>
      <c r="L2020" s="303"/>
      <c r="M2020" s="304"/>
      <c r="N2020" s="303"/>
      <c r="O2020" s="286"/>
      <c r="P2020" s="305" t="str">
        <f t="shared" si="254"/>
        <v/>
      </c>
      <c r="Q2020" s="304"/>
      <c r="R2020" s="303"/>
      <c r="S2020" s="286"/>
      <c r="T2020" s="305" t="str">
        <f t="shared" si="255"/>
        <v/>
      </c>
      <c r="U2020" s="306" t="str">
        <f t="shared" si="251"/>
        <v/>
      </c>
      <c r="V2020" s="289"/>
      <c r="W2020" s="303"/>
      <c r="X2020" s="286"/>
      <c r="Y2020" s="305" t="str">
        <f>+IF(AND(W2020&gt;0,V2020&lt;&gt;'Data Validation (ROP used only)'!$A$25),SUM(W2020:X2020),"")</f>
        <v/>
      </c>
      <c r="Z2020" s="307">
        <f>IF(OR(V2020='Data Validation (ROP used only)'!$A$25,ISBLANK(W2020),ISERROR(W2020/$I2020)),0,W2020/$I2020)</f>
        <v>0</v>
      </c>
      <c r="AA2020" s="308"/>
      <c r="AB2020" s="309" t="str" cm="1">
        <f t="array" ref="AB2020">_xlfn.IFS(AA2020="","",AA2020/I2020&gt;=2,I2020*2,AA2020/I2020&lt;2,AA2020)</f>
        <v/>
      </c>
      <c r="AC2020" s="310" t="str">
        <f t="shared" si="256"/>
        <v/>
      </c>
      <c r="AD2020" s="286"/>
      <c r="AE2020" s="305" t="str">
        <f t="shared" si="257"/>
        <v/>
      </c>
      <c r="AF2020" s="311">
        <f t="shared" si="258"/>
        <v>0</v>
      </c>
      <c r="AG2020" s="187"/>
      <c r="AH2020" s="188"/>
    </row>
    <row r="2021" spans="2:34" ht="13.8" outlineLevel="1" x14ac:dyDescent="0.25">
      <c r="B2021" s="1"/>
      <c r="C2021" s="1"/>
      <c r="D2021" s="1"/>
      <c r="E2021" s="2"/>
      <c r="F2021" s="1"/>
      <c r="G2021" s="2"/>
      <c r="H2021" s="286"/>
      <c r="I2021" s="287"/>
      <c r="J2021" s="288" t="str">
        <f t="shared" si="252"/>
        <v/>
      </c>
      <c r="K2021" s="288">
        <f t="shared" si="253"/>
        <v>0</v>
      </c>
      <c r="L2021" s="303"/>
      <c r="M2021" s="304"/>
      <c r="N2021" s="303"/>
      <c r="O2021" s="286"/>
      <c r="P2021" s="305" t="str">
        <f t="shared" si="254"/>
        <v/>
      </c>
      <c r="Q2021" s="304"/>
      <c r="R2021" s="303"/>
      <c r="S2021" s="286"/>
      <c r="T2021" s="305" t="str">
        <f t="shared" si="255"/>
        <v/>
      </c>
      <c r="U2021" s="306" t="str">
        <f t="shared" si="251"/>
        <v/>
      </c>
      <c r="V2021" s="289"/>
      <c r="W2021" s="303"/>
      <c r="X2021" s="286"/>
      <c r="Y2021" s="305" t="str">
        <f>+IF(AND(W2021&gt;0,V2021&lt;&gt;'Data Validation (ROP used only)'!$A$25),SUM(W2021:X2021),"")</f>
        <v/>
      </c>
      <c r="Z2021" s="307">
        <f>IF(OR(V2021='Data Validation (ROP used only)'!$A$25,ISBLANK(W2021),ISERROR(W2021/$I2021)),0,W2021/$I2021)</f>
        <v>0</v>
      </c>
      <c r="AA2021" s="308"/>
      <c r="AB2021" s="309" t="str" cm="1">
        <f t="array" ref="AB2021">_xlfn.IFS(AA2021="","",AA2021/I2021&gt;=2,I2021*2,AA2021/I2021&lt;2,AA2021)</f>
        <v/>
      </c>
      <c r="AC2021" s="310" t="str">
        <f t="shared" si="256"/>
        <v/>
      </c>
      <c r="AD2021" s="286"/>
      <c r="AE2021" s="305" t="str">
        <f t="shared" si="257"/>
        <v/>
      </c>
      <c r="AF2021" s="311">
        <f t="shared" si="258"/>
        <v>0</v>
      </c>
      <c r="AG2021" s="187"/>
      <c r="AH2021" s="188"/>
    </row>
    <row r="2022" spans="2:34" ht="13.8" outlineLevel="1" x14ac:dyDescent="0.25">
      <c r="B2022" s="1"/>
      <c r="C2022" s="1"/>
      <c r="D2022" s="1"/>
      <c r="E2022" s="2"/>
      <c r="F2022" s="1"/>
      <c r="G2022" s="2"/>
      <c r="H2022" s="286"/>
      <c r="I2022" s="287"/>
      <c r="J2022" s="288" t="str">
        <f t="shared" si="252"/>
        <v/>
      </c>
      <c r="K2022" s="288">
        <f t="shared" si="253"/>
        <v>0</v>
      </c>
      <c r="L2022" s="303"/>
      <c r="M2022" s="304"/>
      <c r="N2022" s="303"/>
      <c r="O2022" s="286"/>
      <c r="P2022" s="305" t="str">
        <f t="shared" si="254"/>
        <v/>
      </c>
      <c r="Q2022" s="304"/>
      <c r="R2022" s="303"/>
      <c r="S2022" s="286"/>
      <c r="T2022" s="305" t="str">
        <f t="shared" si="255"/>
        <v/>
      </c>
      <c r="U2022" s="306" t="str">
        <f t="shared" si="251"/>
        <v/>
      </c>
      <c r="V2022" s="289"/>
      <c r="W2022" s="303"/>
      <c r="X2022" s="286"/>
      <c r="Y2022" s="305" t="str">
        <f>+IF(AND(W2022&gt;0,V2022&lt;&gt;'Data Validation (ROP used only)'!$A$25),SUM(W2022:X2022),"")</f>
        <v/>
      </c>
      <c r="Z2022" s="307">
        <f>IF(OR(V2022='Data Validation (ROP used only)'!$A$25,ISBLANK(W2022),ISERROR(W2022/$I2022)),0,W2022/$I2022)</f>
        <v>0</v>
      </c>
      <c r="AA2022" s="308"/>
      <c r="AB2022" s="309" t="str" cm="1">
        <f t="array" ref="AB2022">_xlfn.IFS(AA2022="","",AA2022/I2022&gt;=2,I2022*2,AA2022/I2022&lt;2,AA2022)</f>
        <v/>
      </c>
      <c r="AC2022" s="310" t="str">
        <f t="shared" si="256"/>
        <v/>
      </c>
      <c r="AD2022" s="286"/>
      <c r="AE2022" s="305" t="str">
        <f t="shared" si="257"/>
        <v/>
      </c>
      <c r="AF2022" s="311">
        <f t="shared" si="258"/>
        <v>0</v>
      </c>
      <c r="AG2022" s="187"/>
      <c r="AH2022" s="188"/>
    </row>
    <row r="2023" spans="2:34" ht="13.8" outlineLevel="1" x14ac:dyDescent="0.25">
      <c r="B2023" s="1"/>
      <c r="C2023" s="1"/>
      <c r="D2023" s="1"/>
      <c r="E2023" s="2"/>
      <c r="F2023" s="1"/>
      <c r="G2023" s="2"/>
      <c r="H2023" s="286"/>
      <c r="I2023" s="287"/>
      <c r="J2023" s="288" t="str">
        <f t="shared" si="252"/>
        <v/>
      </c>
      <c r="K2023" s="288">
        <f t="shared" si="253"/>
        <v>0</v>
      </c>
      <c r="L2023" s="303"/>
      <c r="M2023" s="304"/>
      <c r="N2023" s="303"/>
      <c r="O2023" s="286"/>
      <c r="P2023" s="305" t="str">
        <f t="shared" si="254"/>
        <v/>
      </c>
      <c r="Q2023" s="304"/>
      <c r="R2023" s="303"/>
      <c r="S2023" s="286"/>
      <c r="T2023" s="305" t="str">
        <f t="shared" si="255"/>
        <v/>
      </c>
      <c r="U2023" s="306" t="str">
        <f t="shared" si="251"/>
        <v/>
      </c>
      <c r="V2023" s="289"/>
      <c r="W2023" s="303"/>
      <c r="X2023" s="286"/>
      <c r="Y2023" s="305" t="str">
        <f>+IF(AND(W2023&gt;0,V2023&lt;&gt;'Data Validation (ROP used only)'!$A$25),SUM(W2023:X2023),"")</f>
        <v/>
      </c>
      <c r="Z2023" s="307">
        <f>IF(OR(V2023='Data Validation (ROP used only)'!$A$25,ISBLANK(W2023),ISERROR(W2023/$I2023)),0,W2023/$I2023)</f>
        <v>0</v>
      </c>
      <c r="AA2023" s="308"/>
      <c r="AB2023" s="309" t="str" cm="1">
        <f t="array" ref="AB2023">_xlfn.IFS(AA2023="","",AA2023/I2023&gt;=2,I2023*2,AA2023/I2023&lt;2,AA2023)</f>
        <v/>
      </c>
      <c r="AC2023" s="310" t="str">
        <f t="shared" si="256"/>
        <v/>
      </c>
      <c r="AD2023" s="286"/>
      <c r="AE2023" s="305" t="str">
        <f t="shared" si="257"/>
        <v/>
      </c>
      <c r="AF2023" s="311">
        <f t="shared" si="258"/>
        <v>0</v>
      </c>
      <c r="AG2023" s="187"/>
      <c r="AH2023" s="188"/>
    </row>
    <row r="2024" spans="2:34" ht="13.8" outlineLevel="1" x14ac:dyDescent="0.25">
      <c r="B2024" s="1"/>
      <c r="C2024" s="1"/>
      <c r="D2024" s="1"/>
      <c r="E2024" s="2"/>
      <c r="F2024" s="1"/>
      <c r="G2024" s="2"/>
      <c r="H2024" s="286"/>
      <c r="I2024" s="287"/>
      <c r="J2024" s="288" t="str">
        <f t="shared" si="252"/>
        <v/>
      </c>
      <c r="K2024" s="288">
        <f t="shared" si="253"/>
        <v>0</v>
      </c>
      <c r="L2024" s="303"/>
      <c r="M2024" s="304"/>
      <c r="N2024" s="303"/>
      <c r="O2024" s="286"/>
      <c r="P2024" s="305" t="str">
        <f t="shared" si="254"/>
        <v/>
      </c>
      <c r="Q2024" s="304"/>
      <c r="R2024" s="303"/>
      <c r="S2024" s="286"/>
      <c r="T2024" s="305" t="str">
        <f t="shared" si="255"/>
        <v/>
      </c>
      <c r="U2024" s="306" t="str">
        <f t="shared" si="251"/>
        <v/>
      </c>
      <c r="V2024" s="289"/>
      <c r="W2024" s="303"/>
      <c r="X2024" s="286"/>
      <c r="Y2024" s="305" t="str">
        <f>+IF(AND(W2024&gt;0,V2024&lt;&gt;'Data Validation (ROP used only)'!$A$25),SUM(W2024:X2024),"")</f>
        <v/>
      </c>
      <c r="Z2024" s="307">
        <f>IF(OR(V2024='Data Validation (ROP used only)'!$A$25,ISBLANK(W2024),ISERROR(W2024/$I2024)),0,W2024/$I2024)</f>
        <v>0</v>
      </c>
      <c r="AA2024" s="308"/>
      <c r="AB2024" s="309" t="str" cm="1">
        <f t="array" ref="AB2024">_xlfn.IFS(AA2024="","",AA2024/I2024&gt;=2,I2024*2,AA2024/I2024&lt;2,AA2024)</f>
        <v/>
      </c>
      <c r="AC2024" s="310" t="str">
        <f t="shared" si="256"/>
        <v/>
      </c>
      <c r="AD2024" s="286"/>
      <c r="AE2024" s="305" t="str">
        <f t="shared" si="257"/>
        <v/>
      </c>
      <c r="AF2024" s="311">
        <f t="shared" si="258"/>
        <v>0</v>
      </c>
      <c r="AG2024" s="187"/>
      <c r="AH2024" s="188"/>
    </row>
    <row r="2025" spans="2:34" ht="13.8" outlineLevel="1" x14ac:dyDescent="0.25">
      <c r="B2025" s="1"/>
      <c r="C2025" s="1"/>
      <c r="D2025" s="1"/>
      <c r="E2025" s="2"/>
      <c r="F2025" s="1"/>
      <c r="G2025" s="2"/>
      <c r="H2025" s="286"/>
      <c r="I2025" s="287"/>
      <c r="J2025" s="288" t="str">
        <f t="shared" si="252"/>
        <v/>
      </c>
      <c r="K2025" s="288">
        <f t="shared" si="253"/>
        <v>0</v>
      </c>
      <c r="L2025" s="303"/>
      <c r="M2025" s="304"/>
      <c r="N2025" s="303"/>
      <c r="O2025" s="286"/>
      <c r="P2025" s="305" t="str">
        <f t="shared" si="254"/>
        <v/>
      </c>
      <c r="Q2025" s="304"/>
      <c r="R2025" s="303"/>
      <c r="S2025" s="286"/>
      <c r="T2025" s="305" t="str">
        <f t="shared" si="255"/>
        <v/>
      </c>
      <c r="U2025" s="306" t="str">
        <f t="shared" si="251"/>
        <v/>
      </c>
      <c r="V2025" s="289"/>
      <c r="W2025" s="303"/>
      <c r="X2025" s="286"/>
      <c r="Y2025" s="305" t="str">
        <f>+IF(AND(W2025&gt;0,V2025&lt;&gt;'Data Validation (ROP used only)'!$A$25),SUM(W2025:X2025),"")</f>
        <v/>
      </c>
      <c r="Z2025" s="307">
        <f>IF(OR(V2025='Data Validation (ROP used only)'!$A$25,ISBLANK(W2025),ISERROR(W2025/$I2025)),0,W2025/$I2025)</f>
        <v>0</v>
      </c>
      <c r="AA2025" s="308"/>
      <c r="AB2025" s="309" t="str" cm="1">
        <f t="array" ref="AB2025">_xlfn.IFS(AA2025="","",AA2025/I2025&gt;=2,I2025*2,AA2025/I2025&lt;2,AA2025)</f>
        <v/>
      </c>
      <c r="AC2025" s="310" t="str">
        <f t="shared" si="256"/>
        <v/>
      </c>
      <c r="AD2025" s="286"/>
      <c r="AE2025" s="305" t="str">
        <f t="shared" si="257"/>
        <v/>
      </c>
      <c r="AF2025" s="311">
        <f t="shared" si="258"/>
        <v>0</v>
      </c>
      <c r="AG2025" s="187"/>
      <c r="AH2025" s="188"/>
    </row>
    <row r="2026" spans="2:34" ht="13.8" outlineLevel="1" x14ac:dyDescent="0.25">
      <c r="B2026" s="1"/>
      <c r="C2026" s="1"/>
      <c r="D2026" s="1"/>
      <c r="E2026" s="2"/>
      <c r="F2026" s="1"/>
      <c r="G2026" s="2"/>
      <c r="H2026" s="286"/>
      <c r="I2026" s="287"/>
      <c r="J2026" s="288" t="str">
        <f t="shared" si="252"/>
        <v/>
      </c>
      <c r="K2026" s="288">
        <f t="shared" si="253"/>
        <v>0</v>
      </c>
      <c r="L2026" s="303"/>
      <c r="M2026" s="304"/>
      <c r="N2026" s="303"/>
      <c r="O2026" s="286"/>
      <c r="P2026" s="305" t="str">
        <f t="shared" si="254"/>
        <v/>
      </c>
      <c r="Q2026" s="304"/>
      <c r="R2026" s="303"/>
      <c r="S2026" s="286"/>
      <c r="T2026" s="305" t="str">
        <f t="shared" si="255"/>
        <v/>
      </c>
      <c r="U2026" s="306" t="str">
        <f t="shared" si="251"/>
        <v/>
      </c>
      <c r="V2026" s="289"/>
      <c r="W2026" s="303"/>
      <c r="X2026" s="286"/>
      <c r="Y2026" s="305" t="str">
        <f>+IF(AND(W2026&gt;0,V2026&lt;&gt;'Data Validation (ROP used only)'!$A$25),SUM(W2026:X2026),"")</f>
        <v/>
      </c>
      <c r="Z2026" s="307">
        <f>IF(OR(V2026='Data Validation (ROP used only)'!$A$25,ISBLANK(W2026),ISERROR(W2026/$I2026)),0,W2026/$I2026)</f>
        <v>0</v>
      </c>
      <c r="AA2026" s="308"/>
      <c r="AB2026" s="309" t="str" cm="1">
        <f t="array" ref="AB2026">_xlfn.IFS(AA2026="","",AA2026/I2026&gt;=2,I2026*2,AA2026/I2026&lt;2,AA2026)</f>
        <v/>
      </c>
      <c r="AC2026" s="310" t="str">
        <f t="shared" si="256"/>
        <v/>
      </c>
      <c r="AD2026" s="286"/>
      <c r="AE2026" s="305" t="str">
        <f t="shared" si="257"/>
        <v/>
      </c>
      <c r="AF2026" s="311">
        <f t="shared" si="258"/>
        <v>0</v>
      </c>
      <c r="AG2026" s="187"/>
      <c r="AH2026" s="188"/>
    </row>
    <row r="2027" spans="2:34" ht="13.8" outlineLevel="1" x14ac:dyDescent="0.25">
      <c r="B2027" s="1"/>
      <c r="C2027" s="1"/>
      <c r="D2027" s="1"/>
      <c r="E2027" s="2"/>
      <c r="F2027" s="1"/>
      <c r="G2027" s="2"/>
      <c r="H2027" s="286"/>
      <c r="I2027" s="287"/>
      <c r="J2027" s="288" t="str">
        <f t="shared" si="252"/>
        <v/>
      </c>
      <c r="K2027" s="288">
        <f t="shared" si="253"/>
        <v>0</v>
      </c>
      <c r="L2027" s="303"/>
      <c r="M2027" s="304"/>
      <c r="N2027" s="303"/>
      <c r="O2027" s="286"/>
      <c r="P2027" s="305" t="str">
        <f t="shared" si="254"/>
        <v/>
      </c>
      <c r="Q2027" s="304"/>
      <c r="R2027" s="303"/>
      <c r="S2027" s="286"/>
      <c r="T2027" s="305" t="str">
        <f t="shared" si="255"/>
        <v/>
      </c>
      <c r="U2027" s="306" t="str">
        <f t="shared" si="251"/>
        <v/>
      </c>
      <c r="V2027" s="289"/>
      <c r="W2027" s="303"/>
      <c r="X2027" s="286"/>
      <c r="Y2027" s="305" t="str">
        <f>+IF(AND(W2027&gt;0,V2027&lt;&gt;'Data Validation (ROP used only)'!$A$25),SUM(W2027:X2027),"")</f>
        <v/>
      </c>
      <c r="Z2027" s="307">
        <f>IF(OR(V2027='Data Validation (ROP used only)'!$A$25,ISBLANK(W2027),ISERROR(W2027/$I2027)),0,W2027/$I2027)</f>
        <v>0</v>
      </c>
      <c r="AA2027" s="308"/>
      <c r="AB2027" s="309" t="str" cm="1">
        <f t="array" ref="AB2027">_xlfn.IFS(AA2027="","",AA2027/I2027&gt;=2,I2027*2,AA2027/I2027&lt;2,AA2027)</f>
        <v/>
      </c>
      <c r="AC2027" s="310" t="str">
        <f t="shared" si="256"/>
        <v/>
      </c>
      <c r="AD2027" s="286"/>
      <c r="AE2027" s="305" t="str">
        <f t="shared" si="257"/>
        <v/>
      </c>
      <c r="AF2027" s="311">
        <f t="shared" si="258"/>
        <v>0</v>
      </c>
      <c r="AG2027" s="187"/>
      <c r="AH2027" s="188"/>
    </row>
    <row r="2028" spans="2:34" ht="13.8" outlineLevel="1" x14ac:dyDescent="0.25">
      <c r="B2028" s="1"/>
      <c r="C2028" s="1"/>
      <c r="D2028" s="1"/>
      <c r="E2028" s="2"/>
      <c r="F2028" s="1"/>
      <c r="G2028" s="2"/>
      <c r="H2028" s="286"/>
      <c r="I2028" s="287"/>
      <c r="J2028" s="288" t="str">
        <f t="shared" si="252"/>
        <v/>
      </c>
      <c r="K2028" s="288">
        <f t="shared" si="253"/>
        <v>0</v>
      </c>
      <c r="L2028" s="303"/>
      <c r="M2028" s="304"/>
      <c r="N2028" s="303"/>
      <c r="O2028" s="286"/>
      <c r="P2028" s="305" t="str">
        <f t="shared" si="254"/>
        <v/>
      </c>
      <c r="Q2028" s="304"/>
      <c r="R2028" s="303"/>
      <c r="S2028" s="286"/>
      <c r="T2028" s="305" t="str">
        <f t="shared" si="255"/>
        <v/>
      </c>
      <c r="U2028" s="306" t="str">
        <f t="shared" si="251"/>
        <v/>
      </c>
      <c r="V2028" s="289"/>
      <c r="W2028" s="303"/>
      <c r="X2028" s="286"/>
      <c r="Y2028" s="305" t="str">
        <f>+IF(AND(W2028&gt;0,V2028&lt;&gt;'Data Validation (ROP used only)'!$A$25),SUM(W2028:X2028),"")</f>
        <v/>
      </c>
      <c r="Z2028" s="307">
        <f>IF(OR(V2028='Data Validation (ROP used only)'!$A$25,ISBLANK(W2028),ISERROR(W2028/$I2028)),0,W2028/$I2028)</f>
        <v>0</v>
      </c>
      <c r="AA2028" s="308"/>
      <c r="AB2028" s="309" t="str" cm="1">
        <f t="array" ref="AB2028">_xlfn.IFS(AA2028="","",AA2028/I2028&gt;=2,I2028*2,AA2028/I2028&lt;2,AA2028)</f>
        <v/>
      </c>
      <c r="AC2028" s="310" t="str">
        <f t="shared" si="256"/>
        <v/>
      </c>
      <c r="AD2028" s="286"/>
      <c r="AE2028" s="305" t="str">
        <f t="shared" si="257"/>
        <v/>
      </c>
      <c r="AF2028" s="311">
        <f t="shared" si="258"/>
        <v>0</v>
      </c>
      <c r="AG2028" s="187"/>
      <c r="AH2028" s="188"/>
    </row>
    <row r="2029" spans="2:34" ht="13.8" outlineLevel="1" x14ac:dyDescent="0.25">
      <c r="B2029" s="1"/>
      <c r="C2029" s="1"/>
      <c r="D2029" s="1"/>
      <c r="E2029" s="2"/>
      <c r="F2029" s="1"/>
      <c r="G2029" s="2"/>
      <c r="H2029" s="286"/>
      <c r="I2029" s="287"/>
      <c r="J2029" s="288" t="str">
        <f t="shared" si="252"/>
        <v/>
      </c>
      <c r="K2029" s="288">
        <f t="shared" si="253"/>
        <v>0</v>
      </c>
      <c r="L2029" s="303"/>
      <c r="M2029" s="304"/>
      <c r="N2029" s="303"/>
      <c r="O2029" s="286"/>
      <c r="P2029" s="305" t="str">
        <f t="shared" si="254"/>
        <v/>
      </c>
      <c r="Q2029" s="304"/>
      <c r="R2029" s="303"/>
      <c r="S2029" s="286"/>
      <c r="T2029" s="305" t="str">
        <f t="shared" si="255"/>
        <v/>
      </c>
      <c r="U2029" s="306" t="str">
        <f t="shared" si="251"/>
        <v/>
      </c>
      <c r="V2029" s="289"/>
      <c r="W2029" s="303"/>
      <c r="X2029" s="286"/>
      <c r="Y2029" s="305" t="str">
        <f>+IF(AND(W2029&gt;0,V2029&lt;&gt;'Data Validation (ROP used only)'!$A$25),SUM(W2029:X2029),"")</f>
        <v/>
      </c>
      <c r="Z2029" s="307">
        <f>IF(OR(V2029='Data Validation (ROP used only)'!$A$25,ISBLANK(W2029),ISERROR(W2029/$I2029)),0,W2029/$I2029)</f>
        <v>0</v>
      </c>
      <c r="AA2029" s="308"/>
      <c r="AB2029" s="309" t="str" cm="1">
        <f t="array" ref="AB2029">_xlfn.IFS(AA2029="","",AA2029/I2029&gt;=2,I2029*2,AA2029/I2029&lt;2,AA2029)</f>
        <v/>
      </c>
      <c r="AC2029" s="310" t="str">
        <f t="shared" si="256"/>
        <v/>
      </c>
      <c r="AD2029" s="286"/>
      <c r="AE2029" s="305" t="str">
        <f t="shared" si="257"/>
        <v/>
      </c>
      <c r="AF2029" s="311">
        <f t="shared" si="258"/>
        <v>0</v>
      </c>
      <c r="AG2029" s="187"/>
      <c r="AH2029" s="188"/>
    </row>
    <row r="2030" spans="2:34" ht="13.8" outlineLevel="1" x14ac:dyDescent="0.25">
      <c r="B2030" s="1"/>
      <c r="C2030" s="1"/>
      <c r="D2030" s="1"/>
      <c r="E2030" s="2"/>
      <c r="F2030" s="1"/>
      <c r="G2030" s="2"/>
      <c r="H2030" s="286"/>
      <c r="I2030" s="287"/>
      <c r="J2030" s="288" t="str">
        <f t="shared" si="252"/>
        <v/>
      </c>
      <c r="K2030" s="288">
        <f t="shared" si="253"/>
        <v>0</v>
      </c>
      <c r="L2030" s="303"/>
      <c r="M2030" s="304"/>
      <c r="N2030" s="303"/>
      <c r="O2030" s="286"/>
      <c r="P2030" s="305" t="str">
        <f t="shared" si="254"/>
        <v/>
      </c>
      <c r="Q2030" s="304"/>
      <c r="R2030" s="303"/>
      <c r="S2030" s="286"/>
      <c r="T2030" s="305" t="str">
        <f t="shared" si="255"/>
        <v/>
      </c>
      <c r="U2030" s="306" t="str">
        <f t="shared" si="251"/>
        <v/>
      </c>
      <c r="V2030" s="289"/>
      <c r="W2030" s="303"/>
      <c r="X2030" s="286"/>
      <c r="Y2030" s="305" t="str">
        <f>+IF(AND(W2030&gt;0,V2030&lt;&gt;'Data Validation (ROP used only)'!$A$25),SUM(W2030:X2030),"")</f>
        <v/>
      </c>
      <c r="Z2030" s="307">
        <f>IF(OR(V2030='Data Validation (ROP used only)'!$A$25,ISBLANK(W2030),ISERROR(W2030/$I2030)),0,W2030/$I2030)</f>
        <v>0</v>
      </c>
      <c r="AA2030" s="308"/>
      <c r="AB2030" s="309" t="str" cm="1">
        <f t="array" ref="AB2030">_xlfn.IFS(AA2030="","",AA2030/I2030&gt;=2,I2030*2,AA2030/I2030&lt;2,AA2030)</f>
        <v/>
      </c>
      <c r="AC2030" s="310" t="str">
        <f t="shared" si="256"/>
        <v/>
      </c>
      <c r="AD2030" s="286"/>
      <c r="AE2030" s="305" t="str">
        <f t="shared" si="257"/>
        <v/>
      </c>
      <c r="AF2030" s="311">
        <f t="shared" si="258"/>
        <v>0</v>
      </c>
      <c r="AG2030" s="187"/>
      <c r="AH2030" s="188"/>
    </row>
    <row r="2031" spans="2:34" ht="13.8" outlineLevel="1" x14ac:dyDescent="0.25">
      <c r="B2031" s="1"/>
      <c r="C2031" s="1"/>
      <c r="D2031" s="1"/>
      <c r="E2031" s="2"/>
      <c r="F2031" s="1"/>
      <c r="G2031" s="2"/>
      <c r="H2031" s="286"/>
      <c r="I2031" s="287"/>
      <c r="J2031" s="288" t="str">
        <f t="shared" si="252"/>
        <v/>
      </c>
      <c r="K2031" s="288">
        <f t="shared" si="253"/>
        <v>0</v>
      </c>
      <c r="L2031" s="303"/>
      <c r="M2031" s="304"/>
      <c r="N2031" s="303"/>
      <c r="O2031" s="286"/>
      <c r="P2031" s="305" t="str">
        <f t="shared" si="254"/>
        <v/>
      </c>
      <c r="Q2031" s="304"/>
      <c r="R2031" s="303"/>
      <c r="S2031" s="286"/>
      <c r="T2031" s="305" t="str">
        <f t="shared" si="255"/>
        <v/>
      </c>
      <c r="U2031" s="306" t="str">
        <f t="shared" si="251"/>
        <v/>
      </c>
      <c r="V2031" s="289"/>
      <c r="W2031" s="303"/>
      <c r="X2031" s="286"/>
      <c r="Y2031" s="305" t="str">
        <f>+IF(AND(W2031&gt;0,V2031&lt;&gt;'Data Validation (ROP used only)'!$A$25),SUM(W2031:X2031),"")</f>
        <v/>
      </c>
      <c r="Z2031" s="307">
        <f>IF(OR(V2031='Data Validation (ROP used only)'!$A$25,ISBLANK(W2031),ISERROR(W2031/$I2031)),0,W2031/$I2031)</f>
        <v>0</v>
      </c>
      <c r="AA2031" s="308"/>
      <c r="AB2031" s="309" t="str" cm="1">
        <f t="array" ref="AB2031">_xlfn.IFS(AA2031="","",AA2031/I2031&gt;=2,I2031*2,AA2031/I2031&lt;2,AA2031)</f>
        <v/>
      </c>
      <c r="AC2031" s="310" t="str">
        <f t="shared" si="256"/>
        <v/>
      </c>
      <c r="AD2031" s="286"/>
      <c r="AE2031" s="305" t="str">
        <f t="shared" si="257"/>
        <v/>
      </c>
      <c r="AF2031" s="311">
        <f t="shared" si="258"/>
        <v>0</v>
      </c>
      <c r="AG2031" s="187"/>
      <c r="AH2031" s="188"/>
    </row>
    <row r="2032" spans="2:34" ht="13.8" outlineLevel="1" x14ac:dyDescent="0.25">
      <c r="B2032" s="1"/>
      <c r="C2032" s="1"/>
      <c r="D2032" s="1"/>
      <c r="E2032" s="2"/>
      <c r="F2032" s="1"/>
      <c r="G2032" s="2"/>
      <c r="H2032" s="286"/>
      <c r="I2032" s="287"/>
      <c r="J2032" s="288" t="str">
        <f t="shared" si="252"/>
        <v/>
      </c>
      <c r="K2032" s="288">
        <f t="shared" si="253"/>
        <v>0</v>
      </c>
      <c r="L2032" s="303"/>
      <c r="M2032" s="304"/>
      <c r="N2032" s="303"/>
      <c r="O2032" s="286"/>
      <c r="P2032" s="305" t="str">
        <f t="shared" si="254"/>
        <v/>
      </c>
      <c r="Q2032" s="304"/>
      <c r="R2032" s="303"/>
      <c r="S2032" s="286"/>
      <c r="T2032" s="305" t="str">
        <f t="shared" si="255"/>
        <v/>
      </c>
      <c r="U2032" s="306" t="str">
        <f t="shared" si="251"/>
        <v/>
      </c>
      <c r="V2032" s="289"/>
      <c r="W2032" s="303"/>
      <c r="X2032" s="286"/>
      <c r="Y2032" s="305" t="str">
        <f>+IF(AND(W2032&gt;0,V2032&lt;&gt;'Data Validation (ROP used only)'!$A$25),SUM(W2032:X2032),"")</f>
        <v/>
      </c>
      <c r="Z2032" s="307">
        <f>IF(OR(V2032='Data Validation (ROP used only)'!$A$25,ISBLANK(W2032),ISERROR(W2032/$I2032)),0,W2032/$I2032)</f>
        <v>0</v>
      </c>
      <c r="AA2032" s="308"/>
      <c r="AB2032" s="309" t="str" cm="1">
        <f t="array" ref="AB2032">_xlfn.IFS(AA2032="","",AA2032/I2032&gt;=2,I2032*2,AA2032/I2032&lt;2,AA2032)</f>
        <v/>
      </c>
      <c r="AC2032" s="310" t="str">
        <f t="shared" si="256"/>
        <v/>
      </c>
      <c r="AD2032" s="286"/>
      <c r="AE2032" s="305" t="str">
        <f t="shared" si="257"/>
        <v/>
      </c>
      <c r="AF2032" s="311">
        <f t="shared" si="258"/>
        <v>0</v>
      </c>
      <c r="AG2032" s="187"/>
      <c r="AH2032" s="188"/>
    </row>
    <row r="2033" spans="2:34" ht="13.8" outlineLevel="1" x14ac:dyDescent="0.25">
      <c r="B2033" s="1"/>
      <c r="C2033" s="1"/>
      <c r="D2033" s="1"/>
      <c r="E2033" s="2"/>
      <c r="F2033" s="1"/>
      <c r="G2033" s="2"/>
      <c r="H2033" s="286"/>
      <c r="I2033" s="287"/>
      <c r="J2033" s="288" t="str">
        <f t="shared" si="252"/>
        <v/>
      </c>
      <c r="K2033" s="288">
        <f t="shared" si="253"/>
        <v>0</v>
      </c>
      <c r="L2033" s="303"/>
      <c r="M2033" s="304"/>
      <c r="N2033" s="303"/>
      <c r="O2033" s="286"/>
      <c r="P2033" s="305" t="str">
        <f t="shared" si="254"/>
        <v/>
      </c>
      <c r="Q2033" s="304"/>
      <c r="R2033" s="303"/>
      <c r="S2033" s="286"/>
      <c r="T2033" s="305" t="str">
        <f t="shared" si="255"/>
        <v/>
      </c>
      <c r="U2033" s="306" t="str">
        <f t="shared" si="251"/>
        <v/>
      </c>
      <c r="V2033" s="289"/>
      <c r="W2033" s="303"/>
      <c r="X2033" s="286"/>
      <c r="Y2033" s="305" t="str">
        <f>+IF(AND(W2033&gt;0,V2033&lt;&gt;'Data Validation (ROP used only)'!$A$25),SUM(W2033:X2033),"")</f>
        <v/>
      </c>
      <c r="Z2033" s="307">
        <f>IF(OR(V2033='Data Validation (ROP used only)'!$A$25,ISBLANK(W2033),ISERROR(W2033/$I2033)),0,W2033/$I2033)</f>
        <v>0</v>
      </c>
      <c r="AA2033" s="308"/>
      <c r="AB2033" s="309" t="str" cm="1">
        <f t="array" ref="AB2033">_xlfn.IFS(AA2033="","",AA2033/I2033&gt;=2,I2033*2,AA2033/I2033&lt;2,AA2033)</f>
        <v/>
      </c>
      <c r="AC2033" s="310" t="str">
        <f t="shared" si="256"/>
        <v/>
      </c>
      <c r="AD2033" s="286"/>
      <c r="AE2033" s="305" t="str">
        <f t="shared" si="257"/>
        <v/>
      </c>
      <c r="AF2033" s="311">
        <f t="shared" si="258"/>
        <v>0</v>
      </c>
      <c r="AG2033" s="187"/>
      <c r="AH2033" s="188"/>
    </row>
    <row r="2034" spans="2:34" ht="13.8" outlineLevel="1" x14ac:dyDescent="0.25">
      <c r="B2034" s="1"/>
      <c r="C2034" s="1"/>
      <c r="D2034" s="1"/>
      <c r="E2034" s="2"/>
      <c r="F2034" s="1"/>
      <c r="G2034" s="2"/>
      <c r="H2034" s="286"/>
      <c r="I2034" s="287"/>
      <c r="J2034" s="288" t="str">
        <f t="shared" si="252"/>
        <v/>
      </c>
      <c r="K2034" s="288">
        <f t="shared" si="253"/>
        <v>0</v>
      </c>
      <c r="L2034" s="303"/>
      <c r="M2034" s="304"/>
      <c r="N2034" s="303"/>
      <c r="O2034" s="286"/>
      <c r="P2034" s="305" t="str">
        <f t="shared" si="254"/>
        <v/>
      </c>
      <c r="Q2034" s="304"/>
      <c r="R2034" s="303"/>
      <c r="S2034" s="286"/>
      <c r="T2034" s="305" t="str">
        <f t="shared" si="255"/>
        <v/>
      </c>
      <c r="U2034" s="306" t="str">
        <f t="shared" si="251"/>
        <v/>
      </c>
      <c r="V2034" s="289"/>
      <c r="W2034" s="303"/>
      <c r="X2034" s="286"/>
      <c r="Y2034" s="305" t="str">
        <f>+IF(AND(W2034&gt;0,V2034&lt;&gt;'Data Validation (ROP used only)'!$A$25),SUM(W2034:X2034),"")</f>
        <v/>
      </c>
      <c r="Z2034" s="307">
        <f>IF(OR(V2034='Data Validation (ROP used only)'!$A$25,ISBLANK(W2034),ISERROR(W2034/$I2034)),0,W2034/$I2034)</f>
        <v>0</v>
      </c>
      <c r="AA2034" s="308"/>
      <c r="AB2034" s="309" t="str" cm="1">
        <f t="array" ref="AB2034">_xlfn.IFS(AA2034="","",AA2034/I2034&gt;=2,I2034*2,AA2034/I2034&lt;2,AA2034)</f>
        <v/>
      </c>
      <c r="AC2034" s="310" t="str">
        <f t="shared" si="256"/>
        <v/>
      </c>
      <c r="AD2034" s="286"/>
      <c r="AE2034" s="305" t="str">
        <f t="shared" si="257"/>
        <v/>
      </c>
      <c r="AF2034" s="311">
        <f t="shared" si="258"/>
        <v>0</v>
      </c>
      <c r="AG2034" s="187"/>
      <c r="AH2034" s="188"/>
    </row>
    <row r="2035" spans="2:34" ht="13.8" outlineLevel="1" x14ac:dyDescent="0.25">
      <c r="B2035" s="1"/>
      <c r="C2035" s="1"/>
      <c r="D2035" s="1"/>
      <c r="E2035" s="2"/>
      <c r="F2035" s="1"/>
      <c r="G2035" s="2"/>
      <c r="H2035" s="286"/>
      <c r="I2035" s="287"/>
      <c r="J2035" s="288" t="str">
        <f t="shared" si="252"/>
        <v/>
      </c>
      <c r="K2035" s="288">
        <f t="shared" si="253"/>
        <v>0</v>
      </c>
      <c r="L2035" s="303"/>
      <c r="M2035" s="304"/>
      <c r="N2035" s="303"/>
      <c r="O2035" s="286"/>
      <c r="P2035" s="305" t="str">
        <f t="shared" si="254"/>
        <v/>
      </c>
      <c r="Q2035" s="304"/>
      <c r="R2035" s="303"/>
      <c r="S2035" s="286"/>
      <c r="T2035" s="305" t="str">
        <f t="shared" si="255"/>
        <v/>
      </c>
      <c r="U2035" s="306" t="str">
        <f t="shared" si="251"/>
        <v/>
      </c>
      <c r="V2035" s="289"/>
      <c r="W2035" s="303"/>
      <c r="X2035" s="286"/>
      <c r="Y2035" s="305" t="str">
        <f>+IF(AND(W2035&gt;0,V2035&lt;&gt;'Data Validation (ROP used only)'!$A$25),SUM(W2035:X2035),"")</f>
        <v/>
      </c>
      <c r="Z2035" s="307">
        <f>IF(OR(V2035='Data Validation (ROP used only)'!$A$25,ISBLANK(W2035),ISERROR(W2035/$I2035)),0,W2035/$I2035)</f>
        <v>0</v>
      </c>
      <c r="AA2035" s="308"/>
      <c r="AB2035" s="309" t="str" cm="1">
        <f t="array" ref="AB2035">_xlfn.IFS(AA2035="","",AA2035/I2035&gt;=2,I2035*2,AA2035/I2035&lt;2,AA2035)</f>
        <v/>
      </c>
      <c r="AC2035" s="310" t="str">
        <f t="shared" si="256"/>
        <v/>
      </c>
      <c r="AD2035" s="286"/>
      <c r="AE2035" s="305" t="str">
        <f t="shared" si="257"/>
        <v/>
      </c>
      <c r="AF2035" s="311">
        <f t="shared" si="258"/>
        <v>0</v>
      </c>
      <c r="AG2035" s="187"/>
      <c r="AH2035" s="188"/>
    </row>
    <row r="2036" spans="2:34" ht="13.8" outlineLevel="1" x14ac:dyDescent="0.25">
      <c r="B2036" s="1"/>
      <c r="C2036" s="1"/>
      <c r="D2036" s="1"/>
      <c r="E2036" s="2"/>
      <c r="F2036" s="1"/>
      <c r="G2036" s="2"/>
      <c r="H2036" s="286"/>
      <c r="I2036" s="287"/>
      <c r="J2036" s="288" t="str">
        <f t="shared" si="252"/>
        <v/>
      </c>
      <c r="K2036" s="288">
        <f t="shared" si="253"/>
        <v>0</v>
      </c>
      <c r="L2036" s="303"/>
      <c r="M2036" s="304"/>
      <c r="N2036" s="303"/>
      <c r="O2036" s="286"/>
      <c r="P2036" s="305" t="str">
        <f t="shared" si="254"/>
        <v/>
      </c>
      <c r="Q2036" s="304"/>
      <c r="R2036" s="303"/>
      <c r="S2036" s="286"/>
      <c r="T2036" s="305" t="str">
        <f t="shared" si="255"/>
        <v/>
      </c>
      <c r="U2036" s="306" t="str">
        <f t="shared" si="251"/>
        <v/>
      </c>
      <c r="V2036" s="289"/>
      <c r="W2036" s="303"/>
      <c r="X2036" s="286"/>
      <c r="Y2036" s="305" t="str">
        <f>+IF(AND(W2036&gt;0,V2036&lt;&gt;'Data Validation (ROP used only)'!$A$25),SUM(W2036:X2036),"")</f>
        <v/>
      </c>
      <c r="Z2036" s="307">
        <f>IF(OR(V2036='Data Validation (ROP used only)'!$A$25,ISBLANK(W2036),ISERROR(W2036/$I2036)),0,W2036/$I2036)</f>
        <v>0</v>
      </c>
      <c r="AA2036" s="308"/>
      <c r="AB2036" s="309" t="str" cm="1">
        <f t="array" ref="AB2036">_xlfn.IFS(AA2036="","",AA2036/I2036&gt;=2,I2036*2,AA2036/I2036&lt;2,AA2036)</f>
        <v/>
      </c>
      <c r="AC2036" s="310" t="str">
        <f t="shared" si="256"/>
        <v/>
      </c>
      <c r="AD2036" s="286"/>
      <c r="AE2036" s="305" t="str">
        <f t="shared" si="257"/>
        <v/>
      </c>
      <c r="AF2036" s="311">
        <f t="shared" si="258"/>
        <v>0</v>
      </c>
      <c r="AG2036" s="187"/>
      <c r="AH2036" s="188"/>
    </row>
    <row r="2037" spans="2:34" ht="13.8" outlineLevel="1" x14ac:dyDescent="0.25">
      <c r="B2037" s="1"/>
      <c r="C2037" s="1"/>
      <c r="D2037" s="1"/>
      <c r="E2037" s="2"/>
      <c r="F2037" s="1"/>
      <c r="G2037" s="2"/>
      <c r="H2037" s="286"/>
      <c r="I2037" s="287"/>
      <c r="J2037" s="288" t="str">
        <f t="shared" si="252"/>
        <v/>
      </c>
      <c r="K2037" s="288">
        <f t="shared" si="253"/>
        <v>0</v>
      </c>
      <c r="L2037" s="303"/>
      <c r="M2037" s="304"/>
      <c r="N2037" s="303"/>
      <c r="O2037" s="286"/>
      <c r="P2037" s="305" t="str">
        <f t="shared" si="254"/>
        <v/>
      </c>
      <c r="Q2037" s="304"/>
      <c r="R2037" s="303"/>
      <c r="S2037" s="286"/>
      <c r="T2037" s="305" t="str">
        <f t="shared" si="255"/>
        <v/>
      </c>
      <c r="U2037" s="306" t="str">
        <f t="shared" si="251"/>
        <v/>
      </c>
      <c r="V2037" s="289"/>
      <c r="W2037" s="303"/>
      <c r="X2037" s="286"/>
      <c r="Y2037" s="305" t="str">
        <f>+IF(AND(W2037&gt;0,V2037&lt;&gt;'Data Validation (ROP used only)'!$A$25),SUM(W2037:X2037),"")</f>
        <v/>
      </c>
      <c r="Z2037" s="307">
        <f>IF(OR(V2037='Data Validation (ROP used only)'!$A$25,ISBLANK(W2037),ISERROR(W2037/$I2037)),0,W2037/$I2037)</f>
        <v>0</v>
      </c>
      <c r="AA2037" s="308"/>
      <c r="AB2037" s="309" t="str" cm="1">
        <f t="array" ref="AB2037">_xlfn.IFS(AA2037="","",AA2037/I2037&gt;=2,I2037*2,AA2037/I2037&lt;2,AA2037)</f>
        <v/>
      </c>
      <c r="AC2037" s="310" t="str">
        <f t="shared" si="256"/>
        <v/>
      </c>
      <c r="AD2037" s="286"/>
      <c r="AE2037" s="305" t="str">
        <f t="shared" si="257"/>
        <v/>
      </c>
      <c r="AF2037" s="311">
        <f t="shared" si="258"/>
        <v>0</v>
      </c>
      <c r="AG2037" s="187"/>
      <c r="AH2037" s="188"/>
    </row>
    <row r="2038" spans="2:34" ht="13.8" outlineLevel="1" x14ac:dyDescent="0.25">
      <c r="B2038" s="1"/>
      <c r="C2038" s="1"/>
      <c r="D2038" s="1"/>
      <c r="E2038" s="2"/>
      <c r="F2038" s="1"/>
      <c r="G2038" s="2"/>
      <c r="H2038" s="286"/>
      <c r="I2038" s="287"/>
      <c r="J2038" s="288" t="str">
        <f t="shared" si="252"/>
        <v/>
      </c>
      <c r="K2038" s="288">
        <f t="shared" si="253"/>
        <v>0</v>
      </c>
      <c r="L2038" s="303"/>
      <c r="M2038" s="304"/>
      <c r="N2038" s="303"/>
      <c r="O2038" s="286"/>
      <c r="P2038" s="305" t="str">
        <f t="shared" si="254"/>
        <v/>
      </c>
      <c r="Q2038" s="304"/>
      <c r="R2038" s="303"/>
      <c r="S2038" s="286"/>
      <c r="T2038" s="305" t="str">
        <f t="shared" si="255"/>
        <v/>
      </c>
      <c r="U2038" s="306" t="str">
        <f t="shared" si="251"/>
        <v/>
      </c>
      <c r="V2038" s="289"/>
      <c r="W2038" s="303"/>
      <c r="X2038" s="286"/>
      <c r="Y2038" s="305" t="str">
        <f>+IF(AND(W2038&gt;0,V2038&lt;&gt;'Data Validation (ROP used only)'!$A$25),SUM(W2038:X2038),"")</f>
        <v/>
      </c>
      <c r="Z2038" s="307">
        <f>IF(OR(V2038='Data Validation (ROP used only)'!$A$25,ISBLANK(W2038),ISERROR(W2038/$I2038)),0,W2038/$I2038)</f>
        <v>0</v>
      </c>
      <c r="AA2038" s="308"/>
      <c r="AB2038" s="309" t="str" cm="1">
        <f t="array" ref="AB2038">_xlfn.IFS(AA2038="","",AA2038/I2038&gt;=2,I2038*2,AA2038/I2038&lt;2,AA2038)</f>
        <v/>
      </c>
      <c r="AC2038" s="310" t="str">
        <f t="shared" si="256"/>
        <v/>
      </c>
      <c r="AD2038" s="286"/>
      <c r="AE2038" s="305" t="str">
        <f t="shared" si="257"/>
        <v/>
      </c>
      <c r="AF2038" s="311">
        <f t="shared" si="258"/>
        <v>0</v>
      </c>
      <c r="AG2038" s="187"/>
      <c r="AH2038" s="188"/>
    </row>
    <row r="2039" spans="2:34" ht="13.8" outlineLevel="1" x14ac:dyDescent="0.25">
      <c r="B2039" s="1"/>
      <c r="C2039" s="1"/>
      <c r="D2039" s="1"/>
      <c r="E2039" s="2"/>
      <c r="F2039" s="1"/>
      <c r="G2039" s="2"/>
      <c r="H2039" s="286"/>
      <c r="I2039" s="287"/>
      <c r="J2039" s="288" t="str">
        <f t="shared" si="252"/>
        <v/>
      </c>
      <c r="K2039" s="288">
        <f t="shared" si="253"/>
        <v>0</v>
      </c>
      <c r="L2039" s="303"/>
      <c r="M2039" s="304"/>
      <c r="N2039" s="303"/>
      <c r="O2039" s="286"/>
      <c r="P2039" s="305" t="str">
        <f t="shared" si="254"/>
        <v/>
      </c>
      <c r="Q2039" s="304"/>
      <c r="R2039" s="303"/>
      <c r="S2039" s="286"/>
      <c r="T2039" s="305" t="str">
        <f t="shared" si="255"/>
        <v/>
      </c>
      <c r="U2039" s="306" t="str">
        <f t="shared" si="251"/>
        <v/>
      </c>
      <c r="V2039" s="289"/>
      <c r="W2039" s="303"/>
      <c r="X2039" s="286"/>
      <c r="Y2039" s="305" t="str">
        <f>+IF(AND(W2039&gt;0,V2039&lt;&gt;'Data Validation (ROP used only)'!$A$25),SUM(W2039:X2039),"")</f>
        <v/>
      </c>
      <c r="Z2039" s="307">
        <f>IF(OR(V2039='Data Validation (ROP used only)'!$A$25,ISBLANK(W2039),ISERROR(W2039/$I2039)),0,W2039/$I2039)</f>
        <v>0</v>
      </c>
      <c r="AA2039" s="308"/>
      <c r="AB2039" s="309" t="str" cm="1">
        <f t="array" ref="AB2039">_xlfn.IFS(AA2039="","",AA2039/I2039&gt;=2,I2039*2,AA2039/I2039&lt;2,AA2039)</f>
        <v/>
      </c>
      <c r="AC2039" s="310" t="str">
        <f t="shared" si="256"/>
        <v/>
      </c>
      <c r="AD2039" s="286"/>
      <c r="AE2039" s="305" t="str">
        <f t="shared" si="257"/>
        <v/>
      </c>
      <c r="AF2039" s="311">
        <f t="shared" si="258"/>
        <v>0</v>
      </c>
      <c r="AG2039" s="187"/>
      <c r="AH2039" s="188"/>
    </row>
    <row r="2040" spans="2:34" ht="13.8" outlineLevel="1" x14ac:dyDescent="0.25">
      <c r="B2040" s="1"/>
      <c r="C2040" s="1"/>
      <c r="D2040" s="1"/>
      <c r="E2040" s="2"/>
      <c r="F2040" s="1"/>
      <c r="G2040" s="2"/>
      <c r="H2040" s="286"/>
      <c r="I2040" s="287"/>
      <c r="J2040" s="288" t="str">
        <f t="shared" si="252"/>
        <v/>
      </c>
      <c r="K2040" s="288">
        <f t="shared" si="253"/>
        <v>0</v>
      </c>
      <c r="L2040" s="303"/>
      <c r="M2040" s="304"/>
      <c r="N2040" s="303"/>
      <c r="O2040" s="286"/>
      <c r="P2040" s="305" t="str">
        <f t="shared" si="254"/>
        <v/>
      </c>
      <c r="Q2040" s="304"/>
      <c r="R2040" s="303"/>
      <c r="S2040" s="286"/>
      <c r="T2040" s="305" t="str">
        <f t="shared" si="255"/>
        <v/>
      </c>
      <c r="U2040" s="306" t="str">
        <f t="shared" si="251"/>
        <v/>
      </c>
      <c r="V2040" s="289"/>
      <c r="W2040" s="303"/>
      <c r="X2040" s="286"/>
      <c r="Y2040" s="305" t="str">
        <f>+IF(AND(W2040&gt;0,V2040&lt;&gt;'Data Validation (ROP used only)'!$A$25),SUM(W2040:X2040),"")</f>
        <v/>
      </c>
      <c r="Z2040" s="307">
        <f>IF(OR(V2040='Data Validation (ROP used only)'!$A$25,ISBLANK(W2040),ISERROR(W2040/$I2040)),0,W2040/$I2040)</f>
        <v>0</v>
      </c>
      <c r="AA2040" s="308"/>
      <c r="AB2040" s="309" t="str" cm="1">
        <f t="array" ref="AB2040">_xlfn.IFS(AA2040="","",AA2040/I2040&gt;=2,I2040*2,AA2040/I2040&lt;2,AA2040)</f>
        <v/>
      </c>
      <c r="AC2040" s="310" t="str">
        <f t="shared" si="256"/>
        <v/>
      </c>
      <c r="AD2040" s="286"/>
      <c r="AE2040" s="305" t="str">
        <f t="shared" si="257"/>
        <v/>
      </c>
      <c r="AF2040" s="311">
        <f t="shared" si="258"/>
        <v>0</v>
      </c>
      <c r="AG2040" s="187"/>
      <c r="AH2040" s="188"/>
    </row>
    <row r="2041" spans="2:34" ht="13.8" outlineLevel="1" x14ac:dyDescent="0.25">
      <c r="B2041" s="1"/>
      <c r="C2041" s="1"/>
      <c r="D2041" s="1"/>
      <c r="E2041" s="2"/>
      <c r="F2041" s="1"/>
      <c r="G2041" s="2"/>
      <c r="H2041" s="286"/>
      <c r="I2041" s="287"/>
      <c r="J2041" s="288" t="str">
        <f t="shared" si="252"/>
        <v/>
      </c>
      <c r="K2041" s="288">
        <f t="shared" si="253"/>
        <v>0</v>
      </c>
      <c r="L2041" s="303"/>
      <c r="M2041" s="304"/>
      <c r="N2041" s="303"/>
      <c r="O2041" s="286"/>
      <c r="P2041" s="305" t="str">
        <f t="shared" si="254"/>
        <v/>
      </c>
      <c r="Q2041" s="304"/>
      <c r="R2041" s="303"/>
      <c r="S2041" s="286"/>
      <c r="T2041" s="305" t="str">
        <f t="shared" si="255"/>
        <v/>
      </c>
      <c r="U2041" s="306" t="str">
        <f t="shared" si="251"/>
        <v/>
      </c>
      <c r="V2041" s="289"/>
      <c r="W2041" s="303"/>
      <c r="X2041" s="286"/>
      <c r="Y2041" s="305" t="str">
        <f>+IF(AND(W2041&gt;0,V2041&lt;&gt;'Data Validation (ROP used only)'!$A$25),SUM(W2041:X2041),"")</f>
        <v/>
      </c>
      <c r="Z2041" s="307">
        <f>IF(OR(V2041='Data Validation (ROP used only)'!$A$25,ISBLANK(W2041),ISERROR(W2041/$I2041)),0,W2041/$I2041)</f>
        <v>0</v>
      </c>
      <c r="AA2041" s="308"/>
      <c r="AB2041" s="309" t="str" cm="1">
        <f t="array" ref="AB2041">_xlfn.IFS(AA2041="","",AA2041/I2041&gt;=2,I2041*2,AA2041/I2041&lt;2,AA2041)</f>
        <v/>
      </c>
      <c r="AC2041" s="310" t="str">
        <f t="shared" si="256"/>
        <v/>
      </c>
      <c r="AD2041" s="286"/>
      <c r="AE2041" s="305" t="str">
        <f t="shared" si="257"/>
        <v/>
      </c>
      <c r="AF2041" s="311">
        <f t="shared" si="258"/>
        <v>0</v>
      </c>
      <c r="AG2041" s="187"/>
      <c r="AH2041" s="188"/>
    </row>
    <row r="2042" spans="2:34" ht="13.8" outlineLevel="1" x14ac:dyDescent="0.25">
      <c r="B2042" s="1"/>
      <c r="C2042" s="1"/>
      <c r="D2042" s="1"/>
      <c r="E2042" s="2"/>
      <c r="F2042" s="1"/>
      <c r="G2042" s="2"/>
      <c r="H2042" s="286"/>
      <c r="I2042" s="287"/>
      <c r="J2042" s="288" t="str">
        <f t="shared" si="252"/>
        <v/>
      </c>
      <c r="K2042" s="288">
        <f t="shared" si="253"/>
        <v>0</v>
      </c>
      <c r="L2042" s="303"/>
      <c r="M2042" s="304"/>
      <c r="N2042" s="303"/>
      <c r="O2042" s="286"/>
      <c r="P2042" s="305" t="str">
        <f t="shared" si="254"/>
        <v/>
      </c>
      <c r="Q2042" s="304"/>
      <c r="R2042" s="303"/>
      <c r="S2042" s="286"/>
      <c r="T2042" s="305" t="str">
        <f t="shared" si="255"/>
        <v/>
      </c>
      <c r="U2042" s="306" t="str">
        <f t="shared" si="251"/>
        <v/>
      </c>
      <c r="V2042" s="289"/>
      <c r="W2042" s="303"/>
      <c r="X2042" s="286"/>
      <c r="Y2042" s="305" t="str">
        <f>+IF(AND(W2042&gt;0,V2042&lt;&gt;'Data Validation (ROP used only)'!$A$25),SUM(W2042:X2042),"")</f>
        <v/>
      </c>
      <c r="Z2042" s="307">
        <f>IF(OR(V2042='Data Validation (ROP used only)'!$A$25,ISBLANK(W2042),ISERROR(W2042/$I2042)),0,W2042/$I2042)</f>
        <v>0</v>
      </c>
      <c r="AA2042" s="308"/>
      <c r="AB2042" s="309" t="str" cm="1">
        <f t="array" ref="AB2042">_xlfn.IFS(AA2042="","",AA2042/I2042&gt;=2,I2042*2,AA2042/I2042&lt;2,AA2042)</f>
        <v/>
      </c>
      <c r="AC2042" s="310" t="str">
        <f t="shared" si="256"/>
        <v/>
      </c>
      <c r="AD2042" s="286"/>
      <c r="AE2042" s="305" t="str">
        <f t="shared" si="257"/>
        <v/>
      </c>
      <c r="AF2042" s="311">
        <f t="shared" si="258"/>
        <v>0</v>
      </c>
      <c r="AG2042" s="187"/>
      <c r="AH2042" s="188"/>
    </row>
    <row r="2043" spans="2:34" ht="13.8" outlineLevel="1" x14ac:dyDescent="0.25">
      <c r="B2043" s="1"/>
      <c r="C2043" s="1"/>
      <c r="D2043" s="1"/>
      <c r="E2043" s="2"/>
      <c r="F2043" s="1"/>
      <c r="G2043" s="2"/>
      <c r="H2043" s="286"/>
      <c r="I2043" s="287"/>
      <c r="J2043" s="288" t="str">
        <f t="shared" si="252"/>
        <v/>
      </c>
      <c r="K2043" s="288">
        <f t="shared" si="253"/>
        <v>0</v>
      </c>
      <c r="L2043" s="303"/>
      <c r="M2043" s="304"/>
      <c r="N2043" s="303"/>
      <c r="O2043" s="286"/>
      <c r="P2043" s="305" t="str">
        <f t="shared" si="254"/>
        <v/>
      </c>
      <c r="Q2043" s="304"/>
      <c r="R2043" s="303"/>
      <c r="S2043" s="286"/>
      <c r="T2043" s="305" t="str">
        <f t="shared" si="255"/>
        <v/>
      </c>
      <c r="U2043" s="306" t="str">
        <f t="shared" si="251"/>
        <v/>
      </c>
      <c r="V2043" s="289"/>
      <c r="W2043" s="303"/>
      <c r="X2043" s="286"/>
      <c r="Y2043" s="305" t="str">
        <f>+IF(AND(W2043&gt;0,V2043&lt;&gt;'Data Validation (ROP used only)'!$A$25),SUM(W2043:X2043),"")</f>
        <v/>
      </c>
      <c r="Z2043" s="307">
        <f>IF(OR(V2043='Data Validation (ROP used only)'!$A$25,ISBLANK(W2043),ISERROR(W2043/$I2043)),0,W2043/$I2043)</f>
        <v>0</v>
      </c>
      <c r="AA2043" s="308"/>
      <c r="AB2043" s="309" t="str" cm="1">
        <f t="array" ref="AB2043">_xlfn.IFS(AA2043="","",AA2043/I2043&gt;=2,I2043*2,AA2043/I2043&lt;2,AA2043)</f>
        <v/>
      </c>
      <c r="AC2043" s="310" t="str">
        <f t="shared" si="256"/>
        <v/>
      </c>
      <c r="AD2043" s="286"/>
      <c r="AE2043" s="305" t="str">
        <f t="shared" si="257"/>
        <v/>
      </c>
      <c r="AF2043" s="311">
        <f t="shared" si="258"/>
        <v>0</v>
      </c>
      <c r="AG2043" s="187"/>
      <c r="AH2043" s="188"/>
    </row>
    <row r="2044" spans="2:34" ht="13.8" outlineLevel="1" x14ac:dyDescent="0.25">
      <c r="B2044" s="1"/>
      <c r="C2044" s="1"/>
      <c r="D2044" s="1"/>
      <c r="E2044" s="2"/>
      <c r="F2044" s="1"/>
      <c r="G2044" s="2"/>
      <c r="H2044" s="286"/>
      <c r="I2044" s="287"/>
      <c r="J2044" s="288" t="str">
        <f t="shared" si="252"/>
        <v/>
      </c>
      <c r="K2044" s="288">
        <f t="shared" si="253"/>
        <v>0</v>
      </c>
      <c r="L2044" s="303"/>
      <c r="M2044" s="304"/>
      <c r="N2044" s="303"/>
      <c r="O2044" s="286"/>
      <c r="P2044" s="305" t="str">
        <f t="shared" si="254"/>
        <v/>
      </c>
      <c r="Q2044" s="304"/>
      <c r="R2044" s="303"/>
      <c r="S2044" s="286"/>
      <c r="T2044" s="305" t="str">
        <f t="shared" si="255"/>
        <v/>
      </c>
      <c r="U2044" s="306" t="str">
        <f t="shared" si="251"/>
        <v/>
      </c>
      <c r="V2044" s="289"/>
      <c r="W2044" s="303"/>
      <c r="X2044" s="286"/>
      <c r="Y2044" s="305" t="str">
        <f>+IF(AND(W2044&gt;0,V2044&lt;&gt;'Data Validation (ROP used only)'!$A$25),SUM(W2044:X2044),"")</f>
        <v/>
      </c>
      <c r="Z2044" s="307">
        <f>IF(OR(V2044='Data Validation (ROP used only)'!$A$25,ISBLANK(W2044),ISERROR(W2044/$I2044)),0,W2044/$I2044)</f>
        <v>0</v>
      </c>
      <c r="AA2044" s="308"/>
      <c r="AB2044" s="309" t="str" cm="1">
        <f t="array" ref="AB2044">_xlfn.IFS(AA2044="","",AA2044/I2044&gt;=2,I2044*2,AA2044/I2044&lt;2,AA2044)</f>
        <v/>
      </c>
      <c r="AC2044" s="310" t="str">
        <f t="shared" si="256"/>
        <v/>
      </c>
      <c r="AD2044" s="286"/>
      <c r="AE2044" s="305" t="str">
        <f t="shared" si="257"/>
        <v/>
      </c>
      <c r="AF2044" s="311">
        <f t="shared" si="258"/>
        <v>0</v>
      </c>
      <c r="AG2044" s="187"/>
      <c r="AH2044" s="188"/>
    </row>
    <row r="2045" spans="2:34" ht="13.8" outlineLevel="1" x14ac:dyDescent="0.25">
      <c r="B2045" s="1"/>
      <c r="C2045" s="1"/>
      <c r="D2045" s="1"/>
      <c r="E2045" s="2"/>
      <c r="F2045" s="1"/>
      <c r="G2045" s="2"/>
      <c r="H2045" s="286"/>
      <c r="I2045" s="287"/>
      <c r="J2045" s="288" t="str">
        <f t="shared" si="252"/>
        <v/>
      </c>
      <c r="K2045" s="288">
        <f t="shared" si="253"/>
        <v>0</v>
      </c>
      <c r="L2045" s="303"/>
      <c r="M2045" s="304"/>
      <c r="N2045" s="303"/>
      <c r="O2045" s="286"/>
      <c r="P2045" s="305" t="str">
        <f t="shared" si="254"/>
        <v/>
      </c>
      <c r="Q2045" s="304"/>
      <c r="R2045" s="303"/>
      <c r="S2045" s="286"/>
      <c r="T2045" s="305" t="str">
        <f t="shared" si="255"/>
        <v/>
      </c>
      <c r="U2045" s="306" t="str">
        <f t="shared" si="251"/>
        <v/>
      </c>
      <c r="V2045" s="289"/>
      <c r="W2045" s="303"/>
      <c r="X2045" s="286"/>
      <c r="Y2045" s="305" t="str">
        <f>+IF(AND(W2045&gt;0,V2045&lt;&gt;'Data Validation (ROP used only)'!$A$25),SUM(W2045:X2045),"")</f>
        <v/>
      </c>
      <c r="Z2045" s="307">
        <f>IF(OR(V2045='Data Validation (ROP used only)'!$A$25,ISBLANK(W2045),ISERROR(W2045/$I2045)),0,W2045/$I2045)</f>
        <v>0</v>
      </c>
      <c r="AA2045" s="308"/>
      <c r="AB2045" s="309" t="str" cm="1">
        <f t="array" ref="AB2045">_xlfn.IFS(AA2045="","",AA2045/I2045&gt;=2,I2045*2,AA2045/I2045&lt;2,AA2045)</f>
        <v/>
      </c>
      <c r="AC2045" s="310" t="str">
        <f t="shared" si="256"/>
        <v/>
      </c>
      <c r="AD2045" s="286"/>
      <c r="AE2045" s="305" t="str">
        <f t="shared" si="257"/>
        <v/>
      </c>
      <c r="AF2045" s="311">
        <f t="shared" si="258"/>
        <v>0</v>
      </c>
      <c r="AG2045" s="187"/>
      <c r="AH2045" s="188"/>
    </row>
    <row r="2046" spans="2:34" ht="13.8" outlineLevel="1" x14ac:dyDescent="0.25">
      <c r="B2046" s="1"/>
      <c r="C2046" s="1"/>
      <c r="D2046" s="1"/>
      <c r="E2046" s="2"/>
      <c r="F2046" s="1"/>
      <c r="G2046" s="2"/>
      <c r="H2046" s="286"/>
      <c r="I2046" s="287"/>
      <c r="J2046" s="288" t="str">
        <f t="shared" si="252"/>
        <v/>
      </c>
      <c r="K2046" s="288">
        <f t="shared" si="253"/>
        <v>0</v>
      </c>
      <c r="L2046" s="303"/>
      <c r="M2046" s="304"/>
      <c r="N2046" s="303"/>
      <c r="O2046" s="286"/>
      <c r="P2046" s="305" t="str">
        <f t="shared" si="254"/>
        <v/>
      </c>
      <c r="Q2046" s="304"/>
      <c r="R2046" s="303"/>
      <c r="S2046" s="286"/>
      <c r="T2046" s="305" t="str">
        <f t="shared" si="255"/>
        <v/>
      </c>
      <c r="U2046" s="306" t="str">
        <f t="shared" si="251"/>
        <v/>
      </c>
      <c r="V2046" s="289"/>
      <c r="W2046" s="303"/>
      <c r="X2046" s="286"/>
      <c r="Y2046" s="305" t="str">
        <f>+IF(AND(W2046&gt;0,V2046&lt;&gt;'Data Validation (ROP used only)'!$A$25),SUM(W2046:X2046),"")</f>
        <v/>
      </c>
      <c r="Z2046" s="307">
        <f>IF(OR(V2046='Data Validation (ROP used only)'!$A$25,ISBLANK(W2046),ISERROR(W2046/$I2046)),0,W2046/$I2046)</f>
        <v>0</v>
      </c>
      <c r="AA2046" s="308"/>
      <c r="AB2046" s="309" t="str" cm="1">
        <f t="array" ref="AB2046">_xlfn.IFS(AA2046="","",AA2046/I2046&gt;=2,I2046*2,AA2046/I2046&lt;2,AA2046)</f>
        <v/>
      </c>
      <c r="AC2046" s="310" t="str">
        <f t="shared" si="256"/>
        <v/>
      </c>
      <c r="AD2046" s="286"/>
      <c r="AE2046" s="305" t="str">
        <f t="shared" si="257"/>
        <v/>
      </c>
      <c r="AF2046" s="311">
        <f t="shared" si="258"/>
        <v>0</v>
      </c>
      <c r="AG2046" s="187"/>
      <c r="AH2046" s="188"/>
    </row>
    <row r="2047" spans="2:34" ht="13.8" outlineLevel="1" x14ac:dyDescent="0.25">
      <c r="B2047" s="1"/>
      <c r="C2047" s="1"/>
      <c r="D2047" s="1"/>
      <c r="E2047" s="2"/>
      <c r="F2047" s="1"/>
      <c r="G2047" s="2"/>
      <c r="H2047" s="286"/>
      <c r="I2047" s="287"/>
      <c r="J2047" s="288" t="str">
        <f t="shared" si="252"/>
        <v/>
      </c>
      <c r="K2047" s="288">
        <f t="shared" si="253"/>
        <v>0</v>
      </c>
      <c r="L2047" s="303"/>
      <c r="M2047" s="304"/>
      <c r="N2047" s="303"/>
      <c r="O2047" s="286"/>
      <c r="P2047" s="305" t="str">
        <f t="shared" si="254"/>
        <v/>
      </c>
      <c r="Q2047" s="304"/>
      <c r="R2047" s="303"/>
      <c r="S2047" s="286"/>
      <c r="T2047" s="305" t="str">
        <f t="shared" si="255"/>
        <v/>
      </c>
      <c r="U2047" s="306" t="str">
        <f t="shared" si="251"/>
        <v/>
      </c>
      <c r="V2047" s="289"/>
      <c r="W2047" s="303"/>
      <c r="X2047" s="286"/>
      <c r="Y2047" s="305" t="str">
        <f>+IF(AND(W2047&gt;0,V2047&lt;&gt;'Data Validation (ROP used only)'!$A$25),SUM(W2047:X2047),"")</f>
        <v/>
      </c>
      <c r="Z2047" s="307">
        <f>IF(OR(V2047='Data Validation (ROP used only)'!$A$25,ISBLANK(W2047),ISERROR(W2047/$I2047)),0,W2047/$I2047)</f>
        <v>0</v>
      </c>
      <c r="AA2047" s="308"/>
      <c r="AB2047" s="309" t="str" cm="1">
        <f t="array" ref="AB2047">_xlfn.IFS(AA2047="","",AA2047/I2047&gt;=2,I2047*2,AA2047/I2047&lt;2,AA2047)</f>
        <v/>
      </c>
      <c r="AC2047" s="310" t="str">
        <f t="shared" si="256"/>
        <v/>
      </c>
      <c r="AD2047" s="286"/>
      <c r="AE2047" s="305" t="str">
        <f t="shared" si="257"/>
        <v/>
      </c>
      <c r="AF2047" s="311">
        <f t="shared" si="258"/>
        <v>0</v>
      </c>
      <c r="AG2047" s="187"/>
      <c r="AH2047" s="188"/>
    </row>
    <row r="2048" spans="2:34" ht="13.8" outlineLevel="1" x14ac:dyDescent="0.25">
      <c r="B2048" s="1"/>
      <c r="C2048" s="1"/>
      <c r="D2048" s="1"/>
      <c r="E2048" s="2"/>
      <c r="F2048" s="1"/>
      <c r="G2048" s="2"/>
      <c r="H2048" s="286"/>
      <c r="I2048" s="287"/>
      <c r="J2048" s="288" t="str">
        <f t="shared" si="252"/>
        <v/>
      </c>
      <c r="K2048" s="288">
        <f t="shared" si="253"/>
        <v>0</v>
      </c>
      <c r="L2048" s="303"/>
      <c r="M2048" s="304"/>
      <c r="N2048" s="303"/>
      <c r="O2048" s="286"/>
      <c r="P2048" s="305" t="str">
        <f t="shared" si="254"/>
        <v/>
      </c>
      <c r="Q2048" s="304"/>
      <c r="R2048" s="303"/>
      <c r="S2048" s="286"/>
      <c r="T2048" s="305" t="str">
        <f t="shared" si="255"/>
        <v/>
      </c>
      <c r="U2048" s="306" t="str">
        <f t="shared" si="251"/>
        <v/>
      </c>
      <c r="V2048" s="289"/>
      <c r="W2048" s="303"/>
      <c r="X2048" s="286"/>
      <c r="Y2048" s="305" t="str">
        <f>+IF(AND(W2048&gt;0,V2048&lt;&gt;'Data Validation (ROP used only)'!$A$25),SUM(W2048:X2048),"")</f>
        <v/>
      </c>
      <c r="Z2048" s="307">
        <f>IF(OR(V2048='Data Validation (ROP used only)'!$A$25,ISBLANK(W2048),ISERROR(W2048/$I2048)),0,W2048/$I2048)</f>
        <v>0</v>
      </c>
      <c r="AA2048" s="308"/>
      <c r="AB2048" s="309" t="str" cm="1">
        <f t="array" ref="AB2048">_xlfn.IFS(AA2048="","",AA2048/I2048&gt;=2,I2048*2,AA2048/I2048&lt;2,AA2048)</f>
        <v/>
      </c>
      <c r="AC2048" s="310" t="str">
        <f t="shared" si="256"/>
        <v/>
      </c>
      <c r="AD2048" s="286"/>
      <c r="AE2048" s="305" t="str">
        <f t="shared" si="257"/>
        <v/>
      </c>
      <c r="AF2048" s="311">
        <f t="shared" si="258"/>
        <v>0</v>
      </c>
      <c r="AG2048" s="187"/>
      <c r="AH2048" s="188"/>
    </row>
    <row r="2049" spans="2:34" ht="13.8" outlineLevel="1" x14ac:dyDescent="0.25">
      <c r="B2049" s="1"/>
      <c r="C2049" s="1"/>
      <c r="D2049" s="1"/>
      <c r="E2049" s="2"/>
      <c r="F2049" s="1"/>
      <c r="G2049" s="2"/>
      <c r="H2049" s="286"/>
      <c r="I2049" s="287"/>
      <c r="J2049" s="288" t="str">
        <f t="shared" si="252"/>
        <v/>
      </c>
      <c r="K2049" s="288">
        <f t="shared" si="253"/>
        <v>0</v>
      </c>
      <c r="L2049" s="303"/>
      <c r="M2049" s="304"/>
      <c r="N2049" s="303"/>
      <c r="O2049" s="286"/>
      <c r="P2049" s="305" t="str">
        <f t="shared" si="254"/>
        <v/>
      </c>
      <c r="Q2049" s="304"/>
      <c r="R2049" s="303"/>
      <c r="S2049" s="286"/>
      <c r="T2049" s="305" t="str">
        <f t="shared" si="255"/>
        <v/>
      </c>
      <c r="U2049" s="306" t="str">
        <f t="shared" si="251"/>
        <v/>
      </c>
      <c r="V2049" s="289"/>
      <c r="W2049" s="303"/>
      <c r="X2049" s="286"/>
      <c r="Y2049" s="305" t="str">
        <f>+IF(AND(W2049&gt;0,V2049&lt;&gt;'Data Validation (ROP used only)'!$A$25),SUM(W2049:X2049),"")</f>
        <v/>
      </c>
      <c r="Z2049" s="307">
        <f>IF(OR(V2049='Data Validation (ROP used only)'!$A$25,ISBLANK(W2049),ISERROR(W2049/$I2049)),0,W2049/$I2049)</f>
        <v>0</v>
      </c>
      <c r="AA2049" s="308"/>
      <c r="AB2049" s="309" t="str" cm="1">
        <f t="array" ref="AB2049">_xlfn.IFS(AA2049="","",AA2049/I2049&gt;=2,I2049*2,AA2049/I2049&lt;2,AA2049)</f>
        <v/>
      </c>
      <c r="AC2049" s="310" t="str">
        <f t="shared" si="256"/>
        <v/>
      </c>
      <c r="AD2049" s="286"/>
      <c r="AE2049" s="305" t="str">
        <f t="shared" si="257"/>
        <v/>
      </c>
      <c r="AF2049" s="311">
        <f t="shared" si="258"/>
        <v>0</v>
      </c>
      <c r="AG2049" s="187"/>
      <c r="AH2049" s="188"/>
    </row>
    <row r="2050" spans="2:34" ht="13.8" outlineLevel="1" x14ac:dyDescent="0.25">
      <c r="B2050" s="1"/>
      <c r="C2050" s="1"/>
      <c r="D2050" s="1"/>
      <c r="E2050" s="2"/>
      <c r="F2050" s="1"/>
      <c r="G2050" s="2"/>
      <c r="H2050" s="286"/>
      <c r="I2050" s="287"/>
      <c r="J2050" s="288" t="str">
        <f t="shared" si="252"/>
        <v/>
      </c>
      <c r="K2050" s="288">
        <f t="shared" si="253"/>
        <v>0</v>
      </c>
      <c r="L2050" s="303"/>
      <c r="M2050" s="304"/>
      <c r="N2050" s="303"/>
      <c r="O2050" s="286"/>
      <c r="P2050" s="305" t="str">
        <f t="shared" si="254"/>
        <v/>
      </c>
      <c r="Q2050" s="304"/>
      <c r="R2050" s="303"/>
      <c r="S2050" s="286"/>
      <c r="T2050" s="305" t="str">
        <f t="shared" si="255"/>
        <v/>
      </c>
      <c r="U2050" s="306" t="str">
        <f t="shared" si="251"/>
        <v/>
      </c>
      <c r="V2050" s="289"/>
      <c r="W2050" s="303"/>
      <c r="X2050" s="286"/>
      <c r="Y2050" s="305" t="str">
        <f>+IF(AND(W2050&gt;0,V2050&lt;&gt;'Data Validation (ROP used only)'!$A$25),SUM(W2050:X2050),"")</f>
        <v/>
      </c>
      <c r="Z2050" s="307">
        <f>IF(OR(V2050='Data Validation (ROP used only)'!$A$25,ISBLANK(W2050),ISERROR(W2050/$I2050)),0,W2050/$I2050)</f>
        <v>0</v>
      </c>
      <c r="AA2050" s="308"/>
      <c r="AB2050" s="309" t="str" cm="1">
        <f t="array" ref="AB2050">_xlfn.IFS(AA2050="","",AA2050/I2050&gt;=2,I2050*2,AA2050/I2050&lt;2,AA2050)</f>
        <v/>
      </c>
      <c r="AC2050" s="310" t="str">
        <f t="shared" si="256"/>
        <v/>
      </c>
      <c r="AD2050" s="286"/>
      <c r="AE2050" s="305" t="str">
        <f t="shared" si="257"/>
        <v/>
      </c>
      <c r="AF2050" s="311">
        <f t="shared" si="258"/>
        <v>0</v>
      </c>
      <c r="AG2050" s="187"/>
      <c r="AH2050" s="188"/>
    </row>
    <row r="2051" spans="2:34" ht="13.8" outlineLevel="1" x14ac:dyDescent="0.25">
      <c r="B2051" s="1"/>
      <c r="C2051" s="1"/>
      <c r="D2051" s="1"/>
      <c r="E2051" s="2"/>
      <c r="F2051" s="1"/>
      <c r="G2051" s="2"/>
      <c r="H2051" s="286"/>
      <c r="I2051" s="287"/>
      <c r="J2051" s="288" t="str">
        <f t="shared" si="252"/>
        <v/>
      </c>
      <c r="K2051" s="288">
        <f t="shared" si="253"/>
        <v>0</v>
      </c>
      <c r="L2051" s="303"/>
      <c r="M2051" s="304"/>
      <c r="N2051" s="303"/>
      <c r="O2051" s="286"/>
      <c r="P2051" s="305" t="str">
        <f t="shared" si="254"/>
        <v/>
      </c>
      <c r="Q2051" s="304"/>
      <c r="R2051" s="303"/>
      <c r="S2051" s="286"/>
      <c r="T2051" s="305" t="str">
        <f t="shared" si="255"/>
        <v/>
      </c>
      <c r="U2051" s="306" t="str">
        <f t="shared" si="251"/>
        <v/>
      </c>
      <c r="V2051" s="289"/>
      <c r="W2051" s="303"/>
      <c r="X2051" s="286"/>
      <c r="Y2051" s="305" t="str">
        <f>+IF(AND(W2051&gt;0,V2051&lt;&gt;'Data Validation (ROP used only)'!$A$25),SUM(W2051:X2051),"")</f>
        <v/>
      </c>
      <c r="Z2051" s="307">
        <f>IF(OR(V2051='Data Validation (ROP used only)'!$A$25,ISBLANK(W2051),ISERROR(W2051/$I2051)),0,W2051/$I2051)</f>
        <v>0</v>
      </c>
      <c r="AA2051" s="308"/>
      <c r="AB2051" s="309" t="str" cm="1">
        <f t="array" ref="AB2051">_xlfn.IFS(AA2051="","",AA2051/I2051&gt;=2,I2051*2,AA2051/I2051&lt;2,AA2051)</f>
        <v/>
      </c>
      <c r="AC2051" s="310" t="str">
        <f t="shared" si="256"/>
        <v/>
      </c>
      <c r="AD2051" s="286"/>
      <c r="AE2051" s="305" t="str">
        <f t="shared" si="257"/>
        <v/>
      </c>
      <c r="AF2051" s="311">
        <f t="shared" si="258"/>
        <v>0</v>
      </c>
      <c r="AG2051" s="187"/>
      <c r="AH2051" s="188"/>
    </row>
    <row r="2052" spans="2:34" ht="13.8" outlineLevel="1" x14ac:dyDescent="0.25">
      <c r="B2052" s="1"/>
      <c r="C2052" s="1"/>
      <c r="D2052" s="1"/>
      <c r="E2052" s="2"/>
      <c r="F2052" s="1"/>
      <c r="G2052" s="2"/>
      <c r="H2052" s="286"/>
      <c r="I2052" s="287"/>
      <c r="J2052" s="288" t="str">
        <f t="shared" si="252"/>
        <v/>
      </c>
      <c r="K2052" s="288">
        <f t="shared" si="253"/>
        <v>0</v>
      </c>
      <c r="L2052" s="303"/>
      <c r="M2052" s="304"/>
      <c r="N2052" s="303"/>
      <c r="O2052" s="286"/>
      <c r="P2052" s="305" t="str">
        <f t="shared" si="254"/>
        <v/>
      </c>
      <c r="Q2052" s="304"/>
      <c r="R2052" s="303"/>
      <c r="S2052" s="286"/>
      <c r="T2052" s="305" t="str">
        <f t="shared" si="255"/>
        <v/>
      </c>
      <c r="U2052" s="306" t="str">
        <f t="shared" si="251"/>
        <v/>
      </c>
      <c r="V2052" s="289"/>
      <c r="W2052" s="303"/>
      <c r="X2052" s="286"/>
      <c r="Y2052" s="305" t="str">
        <f>+IF(AND(W2052&gt;0,V2052&lt;&gt;'Data Validation (ROP used only)'!$A$25),SUM(W2052:X2052),"")</f>
        <v/>
      </c>
      <c r="Z2052" s="307">
        <f>IF(OR(V2052='Data Validation (ROP used only)'!$A$25,ISBLANK(W2052),ISERROR(W2052/$I2052)),0,W2052/$I2052)</f>
        <v>0</v>
      </c>
      <c r="AA2052" s="308"/>
      <c r="AB2052" s="309" t="str" cm="1">
        <f t="array" ref="AB2052">_xlfn.IFS(AA2052="","",AA2052/I2052&gt;=2,I2052*2,AA2052/I2052&lt;2,AA2052)</f>
        <v/>
      </c>
      <c r="AC2052" s="310" t="str">
        <f t="shared" si="256"/>
        <v/>
      </c>
      <c r="AD2052" s="286"/>
      <c r="AE2052" s="305" t="str">
        <f t="shared" si="257"/>
        <v/>
      </c>
      <c r="AF2052" s="311">
        <f t="shared" si="258"/>
        <v>0</v>
      </c>
      <c r="AG2052" s="187"/>
      <c r="AH2052" s="188"/>
    </row>
    <row r="2053" spans="2:34" ht="13.8" outlineLevel="1" x14ac:dyDescent="0.25">
      <c r="B2053" s="1"/>
      <c r="C2053" s="1"/>
      <c r="D2053" s="1"/>
      <c r="E2053" s="2"/>
      <c r="F2053" s="1"/>
      <c r="G2053" s="2"/>
      <c r="H2053" s="286"/>
      <c r="I2053" s="287"/>
      <c r="J2053" s="288" t="str">
        <f t="shared" si="252"/>
        <v/>
      </c>
      <c r="K2053" s="288">
        <f t="shared" si="253"/>
        <v>0</v>
      </c>
      <c r="L2053" s="303"/>
      <c r="M2053" s="304"/>
      <c r="N2053" s="303"/>
      <c r="O2053" s="286"/>
      <c r="P2053" s="305" t="str">
        <f t="shared" si="254"/>
        <v/>
      </c>
      <c r="Q2053" s="304"/>
      <c r="R2053" s="303"/>
      <c r="S2053" s="286"/>
      <c r="T2053" s="305" t="str">
        <f t="shared" si="255"/>
        <v/>
      </c>
      <c r="U2053" s="306" t="str">
        <f t="shared" si="251"/>
        <v/>
      </c>
      <c r="V2053" s="289"/>
      <c r="W2053" s="303"/>
      <c r="X2053" s="286"/>
      <c r="Y2053" s="305" t="str">
        <f>+IF(AND(W2053&gt;0,V2053&lt;&gt;'Data Validation (ROP used only)'!$A$25),SUM(W2053:X2053),"")</f>
        <v/>
      </c>
      <c r="Z2053" s="307">
        <f>IF(OR(V2053='Data Validation (ROP used only)'!$A$25,ISBLANK(W2053),ISERROR(W2053/$I2053)),0,W2053/$I2053)</f>
        <v>0</v>
      </c>
      <c r="AA2053" s="308"/>
      <c r="AB2053" s="309" t="str" cm="1">
        <f t="array" ref="AB2053">_xlfn.IFS(AA2053="","",AA2053/I2053&gt;=2,I2053*2,AA2053/I2053&lt;2,AA2053)</f>
        <v/>
      </c>
      <c r="AC2053" s="310" t="str">
        <f t="shared" si="256"/>
        <v/>
      </c>
      <c r="AD2053" s="286"/>
      <c r="AE2053" s="305" t="str">
        <f t="shared" si="257"/>
        <v/>
      </c>
      <c r="AF2053" s="311">
        <f t="shared" si="258"/>
        <v>0</v>
      </c>
      <c r="AG2053" s="187"/>
      <c r="AH2053" s="188"/>
    </row>
    <row r="2054" spans="2:34" ht="13.8" outlineLevel="1" x14ac:dyDescent="0.25">
      <c r="B2054" s="1"/>
      <c r="C2054" s="1"/>
      <c r="D2054" s="1"/>
      <c r="E2054" s="2"/>
      <c r="F2054" s="1"/>
      <c r="G2054" s="2"/>
      <c r="H2054" s="286"/>
      <c r="I2054" s="287"/>
      <c r="J2054" s="288" t="str">
        <f t="shared" si="252"/>
        <v/>
      </c>
      <c r="K2054" s="288">
        <f t="shared" si="253"/>
        <v>0</v>
      </c>
      <c r="L2054" s="303"/>
      <c r="M2054" s="304"/>
      <c r="N2054" s="303"/>
      <c r="O2054" s="286"/>
      <c r="P2054" s="305" t="str">
        <f t="shared" si="254"/>
        <v/>
      </c>
      <c r="Q2054" s="304"/>
      <c r="R2054" s="303"/>
      <c r="S2054" s="286"/>
      <c r="T2054" s="305" t="str">
        <f t="shared" si="255"/>
        <v/>
      </c>
      <c r="U2054" s="306" t="str">
        <f t="shared" si="251"/>
        <v/>
      </c>
      <c r="V2054" s="289"/>
      <c r="W2054" s="303"/>
      <c r="X2054" s="286"/>
      <c r="Y2054" s="305" t="str">
        <f>+IF(AND(W2054&gt;0,V2054&lt;&gt;'Data Validation (ROP used only)'!$A$25),SUM(W2054:X2054),"")</f>
        <v/>
      </c>
      <c r="Z2054" s="307">
        <f>IF(OR(V2054='Data Validation (ROP used only)'!$A$25,ISBLANK(W2054),ISERROR(W2054/$I2054)),0,W2054/$I2054)</f>
        <v>0</v>
      </c>
      <c r="AA2054" s="308"/>
      <c r="AB2054" s="309" t="str" cm="1">
        <f t="array" ref="AB2054">_xlfn.IFS(AA2054="","",AA2054/I2054&gt;=2,I2054*2,AA2054/I2054&lt;2,AA2054)</f>
        <v/>
      </c>
      <c r="AC2054" s="310" t="str">
        <f t="shared" si="256"/>
        <v/>
      </c>
      <c r="AD2054" s="286"/>
      <c r="AE2054" s="305" t="str">
        <f t="shared" si="257"/>
        <v/>
      </c>
      <c r="AF2054" s="311">
        <f t="shared" si="258"/>
        <v>0</v>
      </c>
      <c r="AG2054" s="187"/>
      <c r="AH2054" s="188"/>
    </row>
    <row r="2055" spans="2:34" ht="13.8" outlineLevel="1" x14ac:dyDescent="0.25">
      <c r="B2055" s="1"/>
      <c r="C2055" s="1"/>
      <c r="D2055" s="1"/>
      <c r="E2055" s="2"/>
      <c r="F2055" s="1"/>
      <c r="G2055" s="2"/>
      <c r="H2055" s="286"/>
      <c r="I2055" s="287"/>
      <c r="J2055" s="288" t="str">
        <f t="shared" si="252"/>
        <v/>
      </c>
      <c r="K2055" s="288">
        <f t="shared" si="253"/>
        <v>0</v>
      </c>
      <c r="L2055" s="303"/>
      <c r="M2055" s="304"/>
      <c r="N2055" s="303"/>
      <c r="O2055" s="286"/>
      <c r="P2055" s="305" t="str">
        <f t="shared" si="254"/>
        <v/>
      </c>
      <c r="Q2055" s="304"/>
      <c r="R2055" s="303"/>
      <c r="S2055" s="286"/>
      <c r="T2055" s="305" t="str">
        <f t="shared" si="255"/>
        <v/>
      </c>
      <c r="U2055" s="306" t="str">
        <f t="shared" si="251"/>
        <v/>
      </c>
      <c r="V2055" s="289"/>
      <c r="W2055" s="303"/>
      <c r="X2055" s="286"/>
      <c r="Y2055" s="305" t="str">
        <f>+IF(AND(W2055&gt;0,V2055&lt;&gt;'Data Validation (ROP used only)'!$A$25),SUM(W2055:X2055),"")</f>
        <v/>
      </c>
      <c r="Z2055" s="307">
        <f>IF(OR(V2055='Data Validation (ROP used only)'!$A$25,ISBLANK(W2055),ISERROR(W2055/$I2055)),0,W2055/$I2055)</f>
        <v>0</v>
      </c>
      <c r="AA2055" s="308"/>
      <c r="AB2055" s="309" t="str" cm="1">
        <f t="array" ref="AB2055">_xlfn.IFS(AA2055="","",AA2055/I2055&gt;=2,I2055*2,AA2055/I2055&lt;2,AA2055)</f>
        <v/>
      </c>
      <c r="AC2055" s="310" t="str">
        <f t="shared" si="256"/>
        <v/>
      </c>
      <c r="AD2055" s="286"/>
      <c r="AE2055" s="305" t="str">
        <f t="shared" si="257"/>
        <v/>
      </c>
      <c r="AF2055" s="311">
        <f t="shared" si="258"/>
        <v>0</v>
      </c>
      <c r="AG2055" s="187"/>
      <c r="AH2055" s="188"/>
    </row>
    <row r="2056" spans="2:34" ht="13.8" outlineLevel="1" x14ac:dyDescent="0.25">
      <c r="B2056" s="1"/>
      <c r="C2056" s="1"/>
      <c r="D2056" s="1"/>
      <c r="E2056" s="2"/>
      <c r="F2056" s="1"/>
      <c r="G2056" s="2"/>
      <c r="H2056" s="286"/>
      <c r="I2056" s="287"/>
      <c r="J2056" s="288" t="str">
        <f t="shared" si="252"/>
        <v/>
      </c>
      <c r="K2056" s="288">
        <f t="shared" si="253"/>
        <v>0</v>
      </c>
      <c r="L2056" s="303"/>
      <c r="M2056" s="304"/>
      <c r="N2056" s="303"/>
      <c r="O2056" s="286"/>
      <c r="P2056" s="305" t="str">
        <f t="shared" si="254"/>
        <v/>
      </c>
      <c r="Q2056" s="304"/>
      <c r="R2056" s="303"/>
      <c r="S2056" s="286"/>
      <c r="T2056" s="305" t="str">
        <f t="shared" si="255"/>
        <v/>
      </c>
      <c r="U2056" s="306" t="str">
        <f t="shared" si="251"/>
        <v/>
      </c>
      <c r="V2056" s="289"/>
      <c r="W2056" s="303"/>
      <c r="X2056" s="286"/>
      <c r="Y2056" s="305" t="str">
        <f>+IF(AND(W2056&gt;0,V2056&lt;&gt;'Data Validation (ROP used only)'!$A$25),SUM(W2056:X2056),"")</f>
        <v/>
      </c>
      <c r="Z2056" s="307">
        <f>IF(OR(V2056='Data Validation (ROP used only)'!$A$25,ISBLANK(W2056),ISERROR(W2056/$I2056)),0,W2056/$I2056)</f>
        <v>0</v>
      </c>
      <c r="AA2056" s="308"/>
      <c r="AB2056" s="309" t="str" cm="1">
        <f t="array" ref="AB2056">_xlfn.IFS(AA2056="","",AA2056/I2056&gt;=2,I2056*2,AA2056/I2056&lt;2,AA2056)</f>
        <v/>
      </c>
      <c r="AC2056" s="310" t="str">
        <f t="shared" si="256"/>
        <v/>
      </c>
      <c r="AD2056" s="286"/>
      <c r="AE2056" s="305" t="str">
        <f t="shared" si="257"/>
        <v/>
      </c>
      <c r="AF2056" s="311">
        <f t="shared" si="258"/>
        <v>0</v>
      </c>
      <c r="AG2056" s="187"/>
      <c r="AH2056" s="188"/>
    </row>
    <row r="2057" spans="2:34" ht="13.8" outlineLevel="1" x14ac:dyDescent="0.25">
      <c r="B2057" s="1"/>
      <c r="C2057" s="1"/>
      <c r="D2057" s="1"/>
      <c r="E2057" s="2"/>
      <c r="F2057" s="1"/>
      <c r="G2057" s="2"/>
      <c r="H2057" s="286"/>
      <c r="I2057" s="287"/>
      <c r="J2057" s="288" t="str">
        <f t="shared" si="252"/>
        <v/>
      </c>
      <c r="K2057" s="288">
        <f t="shared" si="253"/>
        <v>0</v>
      </c>
      <c r="L2057" s="303"/>
      <c r="M2057" s="304"/>
      <c r="N2057" s="303"/>
      <c r="O2057" s="286"/>
      <c r="P2057" s="305" t="str">
        <f t="shared" si="254"/>
        <v/>
      </c>
      <c r="Q2057" s="304"/>
      <c r="R2057" s="303"/>
      <c r="S2057" s="286"/>
      <c r="T2057" s="305" t="str">
        <f t="shared" si="255"/>
        <v/>
      </c>
      <c r="U2057" s="306" t="str">
        <f t="shared" si="251"/>
        <v/>
      </c>
      <c r="V2057" s="289"/>
      <c r="W2057" s="303"/>
      <c r="X2057" s="286"/>
      <c r="Y2057" s="305" t="str">
        <f>+IF(AND(W2057&gt;0,V2057&lt;&gt;'Data Validation (ROP used only)'!$A$25),SUM(W2057:X2057),"")</f>
        <v/>
      </c>
      <c r="Z2057" s="307">
        <f>IF(OR(V2057='Data Validation (ROP used only)'!$A$25,ISBLANK(W2057),ISERROR(W2057/$I2057)),0,W2057/$I2057)</f>
        <v>0</v>
      </c>
      <c r="AA2057" s="308"/>
      <c r="AB2057" s="309" t="str" cm="1">
        <f t="array" ref="AB2057">_xlfn.IFS(AA2057="","",AA2057/I2057&gt;=2,I2057*2,AA2057/I2057&lt;2,AA2057)</f>
        <v/>
      </c>
      <c r="AC2057" s="310" t="str">
        <f t="shared" si="256"/>
        <v/>
      </c>
      <c r="AD2057" s="286"/>
      <c r="AE2057" s="305" t="str">
        <f t="shared" si="257"/>
        <v/>
      </c>
      <c r="AF2057" s="311">
        <f t="shared" si="258"/>
        <v>0</v>
      </c>
      <c r="AG2057" s="187"/>
      <c r="AH2057" s="188"/>
    </row>
    <row r="2058" spans="2:34" ht="13.8" outlineLevel="1" x14ac:dyDescent="0.25">
      <c r="B2058" s="1"/>
      <c r="C2058" s="1"/>
      <c r="D2058" s="1"/>
      <c r="E2058" s="2"/>
      <c r="F2058" s="1"/>
      <c r="G2058" s="2"/>
      <c r="H2058" s="286"/>
      <c r="I2058" s="287"/>
      <c r="J2058" s="288" t="str">
        <f t="shared" si="252"/>
        <v/>
      </c>
      <c r="K2058" s="288">
        <f t="shared" si="253"/>
        <v>0</v>
      </c>
      <c r="L2058" s="303"/>
      <c r="M2058" s="304"/>
      <c r="N2058" s="303"/>
      <c r="O2058" s="286"/>
      <c r="P2058" s="305" t="str">
        <f t="shared" si="254"/>
        <v/>
      </c>
      <c r="Q2058" s="304"/>
      <c r="R2058" s="303"/>
      <c r="S2058" s="286"/>
      <c r="T2058" s="305" t="str">
        <f t="shared" si="255"/>
        <v/>
      </c>
      <c r="U2058" s="306" t="str">
        <f t="shared" ref="U2058:U2121" si="259">IF(ISERROR(R2058/$I2058),"",R2058/$I2058)</f>
        <v/>
      </c>
      <c r="V2058" s="289"/>
      <c r="W2058" s="303"/>
      <c r="X2058" s="286"/>
      <c r="Y2058" s="305" t="str">
        <f>+IF(AND(W2058&gt;0,V2058&lt;&gt;'Data Validation (ROP used only)'!$A$25),SUM(W2058:X2058),"")</f>
        <v/>
      </c>
      <c r="Z2058" s="307">
        <f>IF(OR(V2058='Data Validation (ROP used only)'!$A$25,ISBLANK(W2058),ISERROR(W2058/$I2058)),0,W2058/$I2058)</f>
        <v>0</v>
      </c>
      <c r="AA2058" s="308"/>
      <c r="AB2058" s="309" t="str" cm="1">
        <f t="array" ref="AB2058">_xlfn.IFS(AA2058="","",AA2058/I2058&gt;=2,I2058*2,AA2058/I2058&lt;2,AA2058)</f>
        <v/>
      </c>
      <c r="AC2058" s="310" t="str">
        <f t="shared" si="256"/>
        <v/>
      </c>
      <c r="AD2058" s="286"/>
      <c r="AE2058" s="305" t="str">
        <f t="shared" si="257"/>
        <v/>
      </c>
      <c r="AF2058" s="311">
        <f t="shared" si="258"/>
        <v>0</v>
      </c>
      <c r="AG2058" s="187"/>
      <c r="AH2058" s="188"/>
    </row>
    <row r="2059" spans="2:34" ht="13.8" outlineLevel="1" x14ac:dyDescent="0.25">
      <c r="B2059" s="1"/>
      <c r="C2059" s="1"/>
      <c r="D2059" s="1"/>
      <c r="E2059" s="2"/>
      <c r="F2059" s="1"/>
      <c r="G2059" s="2"/>
      <c r="H2059" s="286"/>
      <c r="I2059" s="287"/>
      <c r="J2059" s="288" t="str">
        <f t="shared" ref="J2059:J2122" si="260">IF(ISERROR(H2059/C2059),"",H2059/C2059)</f>
        <v/>
      </c>
      <c r="K2059" s="288">
        <f t="shared" ref="K2059:K2122" si="261">IF(ISERROR(I2059/1754.5),"",I2059/1754.5)</f>
        <v>0</v>
      </c>
      <c r="L2059" s="303"/>
      <c r="M2059" s="304"/>
      <c r="N2059" s="303"/>
      <c r="O2059" s="286"/>
      <c r="P2059" s="305" t="str">
        <f t="shared" ref="P2059:P2122" si="262">+IF(N2059+O2059&gt;0,+N2059+O2059,"")</f>
        <v/>
      </c>
      <c r="Q2059" s="304"/>
      <c r="R2059" s="303"/>
      <c r="S2059" s="286"/>
      <c r="T2059" s="305" t="str">
        <f t="shared" ref="T2059:T2122" si="263">+IF((R2059+S2059)&gt;0,+R2059+S2059,"")</f>
        <v/>
      </c>
      <c r="U2059" s="306" t="str">
        <f t="shared" si="259"/>
        <v/>
      </c>
      <c r="V2059" s="289"/>
      <c r="W2059" s="303"/>
      <c r="X2059" s="286"/>
      <c r="Y2059" s="305" t="str">
        <f>+IF(AND(W2059&gt;0,V2059&lt;&gt;'Data Validation (ROP used only)'!$A$25),SUM(W2059:X2059),"")</f>
        <v/>
      </c>
      <c r="Z2059" s="307">
        <f>IF(OR(V2059='Data Validation (ROP used only)'!$A$25,ISBLANK(W2059),ISERROR(W2059/$I2059)),0,W2059/$I2059)</f>
        <v>0</v>
      </c>
      <c r="AA2059" s="308"/>
      <c r="AB2059" s="309" t="str" cm="1">
        <f t="array" ref="AB2059">_xlfn.IFS(AA2059="","",AA2059/I2059&gt;=2,I2059*2,AA2059/I2059&lt;2,AA2059)</f>
        <v/>
      </c>
      <c r="AC2059" s="310" t="str">
        <f t="shared" ref="AC2059:AC2122" si="264">IF(ISBLANK(AA2059),"",AA2059-AB2059)</f>
        <v/>
      </c>
      <c r="AD2059" s="286"/>
      <c r="AE2059" s="305" t="str">
        <f t="shared" ref="AE2059:AE2122" si="265">IF(AA2059=0,"",AA2059+AD2059)</f>
        <v/>
      </c>
      <c r="AF2059" s="311">
        <f t="shared" ref="AF2059:AF2122" si="266">IF(ISERROR(AA2059/$I2059),0,AA2059/$I2059)</f>
        <v>0</v>
      </c>
      <c r="AG2059" s="187"/>
      <c r="AH2059" s="188"/>
    </row>
    <row r="2060" spans="2:34" ht="13.8" outlineLevel="1" x14ac:dyDescent="0.25">
      <c r="B2060" s="1"/>
      <c r="C2060" s="1"/>
      <c r="D2060" s="1"/>
      <c r="E2060" s="2"/>
      <c r="F2060" s="1"/>
      <c r="G2060" s="2"/>
      <c r="H2060" s="286"/>
      <c r="I2060" s="287"/>
      <c r="J2060" s="288" t="str">
        <f t="shared" si="260"/>
        <v/>
      </c>
      <c r="K2060" s="288">
        <f t="shared" si="261"/>
        <v>0</v>
      </c>
      <c r="L2060" s="303"/>
      <c r="M2060" s="304"/>
      <c r="N2060" s="303"/>
      <c r="O2060" s="286"/>
      <c r="P2060" s="305" t="str">
        <f t="shared" si="262"/>
        <v/>
      </c>
      <c r="Q2060" s="304"/>
      <c r="R2060" s="303"/>
      <c r="S2060" s="286"/>
      <c r="T2060" s="305" t="str">
        <f t="shared" si="263"/>
        <v/>
      </c>
      <c r="U2060" s="306" t="str">
        <f t="shared" si="259"/>
        <v/>
      </c>
      <c r="V2060" s="289"/>
      <c r="W2060" s="303"/>
      <c r="X2060" s="286"/>
      <c r="Y2060" s="305" t="str">
        <f>+IF(AND(W2060&gt;0,V2060&lt;&gt;'Data Validation (ROP used only)'!$A$25),SUM(W2060:X2060),"")</f>
        <v/>
      </c>
      <c r="Z2060" s="307">
        <f>IF(OR(V2060='Data Validation (ROP used only)'!$A$25,ISBLANK(W2060),ISERROR(W2060/$I2060)),0,W2060/$I2060)</f>
        <v>0</v>
      </c>
      <c r="AA2060" s="308"/>
      <c r="AB2060" s="309" t="str" cm="1">
        <f t="array" ref="AB2060">_xlfn.IFS(AA2060="","",AA2060/I2060&gt;=2,I2060*2,AA2060/I2060&lt;2,AA2060)</f>
        <v/>
      </c>
      <c r="AC2060" s="310" t="str">
        <f t="shared" si="264"/>
        <v/>
      </c>
      <c r="AD2060" s="286"/>
      <c r="AE2060" s="305" t="str">
        <f t="shared" si="265"/>
        <v/>
      </c>
      <c r="AF2060" s="311">
        <f t="shared" si="266"/>
        <v>0</v>
      </c>
      <c r="AG2060" s="187"/>
      <c r="AH2060" s="188"/>
    </row>
    <row r="2061" spans="2:34" ht="13.8" outlineLevel="1" x14ac:dyDescent="0.25">
      <c r="B2061" s="1"/>
      <c r="C2061" s="1"/>
      <c r="D2061" s="1"/>
      <c r="E2061" s="2"/>
      <c r="F2061" s="1"/>
      <c r="G2061" s="2"/>
      <c r="H2061" s="286"/>
      <c r="I2061" s="287"/>
      <c r="J2061" s="288" t="str">
        <f t="shared" si="260"/>
        <v/>
      </c>
      <c r="K2061" s="288">
        <f t="shared" si="261"/>
        <v>0</v>
      </c>
      <c r="L2061" s="303"/>
      <c r="M2061" s="304"/>
      <c r="N2061" s="303"/>
      <c r="O2061" s="286"/>
      <c r="P2061" s="305" t="str">
        <f t="shared" si="262"/>
        <v/>
      </c>
      <c r="Q2061" s="304"/>
      <c r="R2061" s="303"/>
      <c r="S2061" s="286"/>
      <c r="T2061" s="305" t="str">
        <f t="shared" si="263"/>
        <v/>
      </c>
      <c r="U2061" s="306" t="str">
        <f t="shared" si="259"/>
        <v/>
      </c>
      <c r="V2061" s="289"/>
      <c r="W2061" s="303"/>
      <c r="X2061" s="286"/>
      <c r="Y2061" s="305" t="str">
        <f>+IF(AND(W2061&gt;0,V2061&lt;&gt;'Data Validation (ROP used only)'!$A$25),SUM(W2061:X2061),"")</f>
        <v/>
      </c>
      <c r="Z2061" s="307">
        <f>IF(OR(V2061='Data Validation (ROP used only)'!$A$25,ISBLANK(W2061),ISERROR(W2061/$I2061)),0,W2061/$I2061)</f>
        <v>0</v>
      </c>
      <c r="AA2061" s="308"/>
      <c r="AB2061" s="309" t="str" cm="1">
        <f t="array" ref="AB2061">_xlfn.IFS(AA2061="","",AA2061/I2061&gt;=2,I2061*2,AA2061/I2061&lt;2,AA2061)</f>
        <v/>
      </c>
      <c r="AC2061" s="310" t="str">
        <f t="shared" si="264"/>
        <v/>
      </c>
      <c r="AD2061" s="286"/>
      <c r="AE2061" s="305" t="str">
        <f t="shared" si="265"/>
        <v/>
      </c>
      <c r="AF2061" s="311">
        <f t="shared" si="266"/>
        <v>0</v>
      </c>
      <c r="AG2061" s="187"/>
      <c r="AH2061" s="188"/>
    </row>
    <row r="2062" spans="2:34" ht="13.8" outlineLevel="1" x14ac:dyDescent="0.25">
      <c r="B2062" s="1"/>
      <c r="C2062" s="1"/>
      <c r="D2062" s="1"/>
      <c r="E2062" s="2"/>
      <c r="F2062" s="1"/>
      <c r="G2062" s="2"/>
      <c r="H2062" s="286"/>
      <c r="I2062" s="287"/>
      <c r="J2062" s="288" t="str">
        <f t="shared" si="260"/>
        <v/>
      </c>
      <c r="K2062" s="288">
        <f t="shared" si="261"/>
        <v>0</v>
      </c>
      <c r="L2062" s="303"/>
      <c r="M2062" s="304"/>
      <c r="N2062" s="303"/>
      <c r="O2062" s="286"/>
      <c r="P2062" s="305" t="str">
        <f t="shared" si="262"/>
        <v/>
      </c>
      <c r="Q2062" s="304"/>
      <c r="R2062" s="303"/>
      <c r="S2062" s="286"/>
      <c r="T2062" s="305" t="str">
        <f t="shared" si="263"/>
        <v/>
      </c>
      <c r="U2062" s="306" t="str">
        <f t="shared" si="259"/>
        <v/>
      </c>
      <c r="V2062" s="289"/>
      <c r="W2062" s="303"/>
      <c r="X2062" s="286"/>
      <c r="Y2062" s="305" t="str">
        <f>+IF(AND(W2062&gt;0,V2062&lt;&gt;'Data Validation (ROP used only)'!$A$25),SUM(W2062:X2062),"")</f>
        <v/>
      </c>
      <c r="Z2062" s="307">
        <f>IF(OR(V2062='Data Validation (ROP used only)'!$A$25,ISBLANK(W2062),ISERROR(W2062/$I2062)),0,W2062/$I2062)</f>
        <v>0</v>
      </c>
      <c r="AA2062" s="308"/>
      <c r="AB2062" s="309" t="str" cm="1">
        <f t="array" ref="AB2062">_xlfn.IFS(AA2062="","",AA2062/I2062&gt;=2,I2062*2,AA2062/I2062&lt;2,AA2062)</f>
        <v/>
      </c>
      <c r="AC2062" s="310" t="str">
        <f t="shared" si="264"/>
        <v/>
      </c>
      <c r="AD2062" s="286"/>
      <c r="AE2062" s="305" t="str">
        <f t="shared" si="265"/>
        <v/>
      </c>
      <c r="AF2062" s="311">
        <f t="shared" si="266"/>
        <v>0</v>
      </c>
      <c r="AG2062" s="187"/>
      <c r="AH2062" s="188"/>
    </row>
    <row r="2063" spans="2:34" ht="13.8" outlineLevel="1" x14ac:dyDescent="0.25">
      <c r="B2063" s="1"/>
      <c r="C2063" s="1"/>
      <c r="D2063" s="1"/>
      <c r="E2063" s="2"/>
      <c r="F2063" s="1"/>
      <c r="G2063" s="2"/>
      <c r="H2063" s="286"/>
      <c r="I2063" s="287"/>
      <c r="J2063" s="288" t="str">
        <f t="shared" si="260"/>
        <v/>
      </c>
      <c r="K2063" s="288">
        <f t="shared" si="261"/>
        <v>0</v>
      </c>
      <c r="L2063" s="303"/>
      <c r="M2063" s="304"/>
      <c r="N2063" s="303"/>
      <c r="O2063" s="286"/>
      <c r="P2063" s="305" t="str">
        <f t="shared" si="262"/>
        <v/>
      </c>
      <c r="Q2063" s="304"/>
      <c r="R2063" s="303"/>
      <c r="S2063" s="286"/>
      <c r="T2063" s="305" t="str">
        <f t="shared" si="263"/>
        <v/>
      </c>
      <c r="U2063" s="306" t="str">
        <f t="shared" si="259"/>
        <v/>
      </c>
      <c r="V2063" s="289"/>
      <c r="W2063" s="303"/>
      <c r="X2063" s="286"/>
      <c r="Y2063" s="305" t="str">
        <f>+IF(AND(W2063&gt;0,V2063&lt;&gt;'Data Validation (ROP used only)'!$A$25),SUM(W2063:X2063),"")</f>
        <v/>
      </c>
      <c r="Z2063" s="307">
        <f>IF(OR(V2063='Data Validation (ROP used only)'!$A$25,ISBLANK(W2063),ISERROR(W2063/$I2063)),0,W2063/$I2063)</f>
        <v>0</v>
      </c>
      <c r="AA2063" s="308"/>
      <c r="AB2063" s="309" t="str" cm="1">
        <f t="array" ref="AB2063">_xlfn.IFS(AA2063="","",AA2063/I2063&gt;=2,I2063*2,AA2063/I2063&lt;2,AA2063)</f>
        <v/>
      </c>
      <c r="AC2063" s="310" t="str">
        <f t="shared" si="264"/>
        <v/>
      </c>
      <c r="AD2063" s="286"/>
      <c r="AE2063" s="305" t="str">
        <f t="shared" si="265"/>
        <v/>
      </c>
      <c r="AF2063" s="311">
        <f t="shared" si="266"/>
        <v>0</v>
      </c>
      <c r="AG2063" s="187"/>
      <c r="AH2063" s="188"/>
    </row>
    <row r="2064" spans="2:34" ht="13.8" outlineLevel="1" x14ac:dyDescent="0.25">
      <c r="B2064" s="1"/>
      <c r="C2064" s="1"/>
      <c r="D2064" s="1"/>
      <c r="E2064" s="2"/>
      <c r="F2064" s="1"/>
      <c r="G2064" s="2"/>
      <c r="H2064" s="286"/>
      <c r="I2064" s="287"/>
      <c r="J2064" s="288" t="str">
        <f t="shared" si="260"/>
        <v/>
      </c>
      <c r="K2064" s="288">
        <f t="shared" si="261"/>
        <v>0</v>
      </c>
      <c r="L2064" s="303"/>
      <c r="M2064" s="304"/>
      <c r="N2064" s="303"/>
      <c r="O2064" s="286"/>
      <c r="P2064" s="305" t="str">
        <f t="shared" si="262"/>
        <v/>
      </c>
      <c r="Q2064" s="304"/>
      <c r="R2064" s="303"/>
      <c r="S2064" s="286"/>
      <c r="T2064" s="305" t="str">
        <f t="shared" si="263"/>
        <v/>
      </c>
      <c r="U2064" s="306" t="str">
        <f t="shared" si="259"/>
        <v/>
      </c>
      <c r="V2064" s="289"/>
      <c r="W2064" s="303"/>
      <c r="X2064" s="286"/>
      <c r="Y2064" s="305" t="str">
        <f>+IF(AND(W2064&gt;0,V2064&lt;&gt;'Data Validation (ROP used only)'!$A$25),SUM(W2064:X2064),"")</f>
        <v/>
      </c>
      <c r="Z2064" s="307">
        <f>IF(OR(V2064='Data Validation (ROP used only)'!$A$25,ISBLANK(W2064),ISERROR(W2064/$I2064)),0,W2064/$I2064)</f>
        <v>0</v>
      </c>
      <c r="AA2064" s="308"/>
      <c r="AB2064" s="309" t="str" cm="1">
        <f t="array" ref="AB2064">_xlfn.IFS(AA2064="","",AA2064/I2064&gt;=2,I2064*2,AA2064/I2064&lt;2,AA2064)</f>
        <v/>
      </c>
      <c r="AC2064" s="310" t="str">
        <f t="shared" si="264"/>
        <v/>
      </c>
      <c r="AD2064" s="286"/>
      <c r="AE2064" s="305" t="str">
        <f t="shared" si="265"/>
        <v/>
      </c>
      <c r="AF2064" s="311">
        <f t="shared" si="266"/>
        <v>0</v>
      </c>
      <c r="AG2064" s="187"/>
      <c r="AH2064" s="188"/>
    </row>
    <row r="2065" spans="2:34" ht="13.8" outlineLevel="1" x14ac:dyDescent="0.25">
      <c r="B2065" s="1"/>
      <c r="C2065" s="1"/>
      <c r="D2065" s="1"/>
      <c r="E2065" s="2"/>
      <c r="F2065" s="1"/>
      <c r="G2065" s="2"/>
      <c r="H2065" s="286"/>
      <c r="I2065" s="287"/>
      <c r="J2065" s="288" t="str">
        <f t="shared" si="260"/>
        <v/>
      </c>
      <c r="K2065" s="288">
        <f t="shared" si="261"/>
        <v>0</v>
      </c>
      <c r="L2065" s="303"/>
      <c r="M2065" s="304"/>
      <c r="N2065" s="303"/>
      <c r="O2065" s="286"/>
      <c r="P2065" s="305" t="str">
        <f t="shared" si="262"/>
        <v/>
      </c>
      <c r="Q2065" s="304"/>
      <c r="R2065" s="303"/>
      <c r="S2065" s="286"/>
      <c r="T2065" s="305" t="str">
        <f t="shared" si="263"/>
        <v/>
      </c>
      <c r="U2065" s="306" t="str">
        <f t="shared" si="259"/>
        <v/>
      </c>
      <c r="V2065" s="289"/>
      <c r="W2065" s="303"/>
      <c r="X2065" s="286"/>
      <c r="Y2065" s="305" t="str">
        <f>+IF(AND(W2065&gt;0,V2065&lt;&gt;'Data Validation (ROP used only)'!$A$25),SUM(W2065:X2065),"")</f>
        <v/>
      </c>
      <c r="Z2065" s="307">
        <f>IF(OR(V2065='Data Validation (ROP used only)'!$A$25,ISBLANK(W2065),ISERROR(W2065/$I2065)),0,W2065/$I2065)</f>
        <v>0</v>
      </c>
      <c r="AA2065" s="308"/>
      <c r="AB2065" s="309" t="str" cm="1">
        <f t="array" ref="AB2065">_xlfn.IFS(AA2065="","",AA2065/I2065&gt;=2,I2065*2,AA2065/I2065&lt;2,AA2065)</f>
        <v/>
      </c>
      <c r="AC2065" s="310" t="str">
        <f t="shared" si="264"/>
        <v/>
      </c>
      <c r="AD2065" s="286"/>
      <c r="AE2065" s="305" t="str">
        <f t="shared" si="265"/>
        <v/>
      </c>
      <c r="AF2065" s="311">
        <f t="shared" si="266"/>
        <v>0</v>
      </c>
      <c r="AG2065" s="187"/>
      <c r="AH2065" s="188"/>
    </row>
    <row r="2066" spans="2:34" ht="13.8" outlineLevel="1" x14ac:dyDescent="0.25">
      <c r="B2066" s="1"/>
      <c r="C2066" s="1"/>
      <c r="D2066" s="1"/>
      <c r="E2066" s="2"/>
      <c r="F2066" s="1"/>
      <c r="G2066" s="2"/>
      <c r="H2066" s="286"/>
      <c r="I2066" s="287"/>
      <c r="J2066" s="288" t="str">
        <f t="shared" si="260"/>
        <v/>
      </c>
      <c r="K2066" s="288">
        <f t="shared" si="261"/>
        <v>0</v>
      </c>
      <c r="L2066" s="303"/>
      <c r="M2066" s="304"/>
      <c r="N2066" s="303"/>
      <c r="O2066" s="286"/>
      <c r="P2066" s="305" t="str">
        <f t="shared" si="262"/>
        <v/>
      </c>
      <c r="Q2066" s="304"/>
      <c r="R2066" s="303"/>
      <c r="S2066" s="286"/>
      <c r="T2066" s="305" t="str">
        <f t="shared" si="263"/>
        <v/>
      </c>
      <c r="U2066" s="306" t="str">
        <f t="shared" si="259"/>
        <v/>
      </c>
      <c r="V2066" s="289"/>
      <c r="W2066" s="303"/>
      <c r="X2066" s="286"/>
      <c r="Y2066" s="305" t="str">
        <f>+IF(AND(W2066&gt;0,V2066&lt;&gt;'Data Validation (ROP used only)'!$A$25),SUM(W2066:X2066),"")</f>
        <v/>
      </c>
      <c r="Z2066" s="307">
        <f>IF(OR(V2066='Data Validation (ROP used only)'!$A$25,ISBLANK(W2066),ISERROR(W2066/$I2066)),0,W2066/$I2066)</f>
        <v>0</v>
      </c>
      <c r="AA2066" s="308"/>
      <c r="AB2066" s="309" t="str" cm="1">
        <f t="array" ref="AB2066">_xlfn.IFS(AA2066="","",AA2066/I2066&gt;=2,I2066*2,AA2066/I2066&lt;2,AA2066)</f>
        <v/>
      </c>
      <c r="AC2066" s="310" t="str">
        <f t="shared" si="264"/>
        <v/>
      </c>
      <c r="AD2066" s="286"/>
      <c r="AE2066" s="305" t="str">
        <f t="shared" si="265"/>
        <v/>
      </c>
      <c r="AF2066" s="311">
        <f t="shared" si="266"/>
        <v>0</v>
      </c>
      <c r="AG2066" s="187"/>
      <c r="AH2066" s="188"/>
    </row>
    <row r="2067" spans="2:34" ht="13.8" outlineLevel="1" x14ac:dyDescent="0.25">
      <c r="B2067" s="1"/>
      <c r="C2067" s="1"/>
      <c r="D2067" s="1"/>
      <c r="E2067" s="2"/>
      <c r="F2067" s="1"/>
      <c r="G2067" s="2"/>
      <c r="H2067" s="286"/>
      <c r="I2067" s="287"/>
      <c r="J2067" s="288" t="str">
        <f t="shared" si="260"/>
        <v/>
      </c>
      <c r="K2067" s="288">
        <f t="shared" si="261"/>
        <v>0</v>
      </c>
      <c r="L2067" s="303"/>
      <c r="M2067" s="304"/>
      <c r="N2067" s="303"/>
      <c r="O2067" s="286"/>
      <c r="P2067" s="305" t="str">
        <f t="shared" si="262"/>
        <v/>
      </c>
      <c r="Q2067" s="304"/>
      <c r="R2067" s="303"/>
      <c r="S2067" s="286"/>
      <c r="T2067" s="305" t="str">
        <f t="shared" si="263"/>
        <v/>
      </c>
      <c r="U2067" s="306" t="str">
        <f t="shared" si="259"/>
        <v/>
      </c>
      <c r="V2067" s="289"/>
      <c r="W2067" s="303"/>
      <c r="X2067" s="286"/>
      <c r="Y2067" s="305" t="str">
        <f>+IF(AND(W2067&gt;0,V2067&lt;&gt;'Data Validation (ROP used only)'!$A$25),SUM(W2067:X2067),"")</f>
        <v/>
      </c>
      <c r="Z2067" s="307">
        <f>IF(OR(V2067='Data Validation (ROP used only)'!$A$25,ISBLANK(W2067),ISERROR(W2067/$I2067)),0,W2067/$I2067)</f>
        <v>0</v>
      </c>
      <c r="AA2067" s="308"/>
      <c r="AB2067" s="309" t="str" cm="1">
        <f t="array" ref="AB2067">_xlfn.IFS(AA2067="","",AA2067/I2067&gt;=2,I2067*2,AA2067/I2067&lt;2,AA2067)</f>
        <v/>
      </c>
      <c r="AC2067" s="310" t="str">
        <f t="shared" si="264"/>
        <v/>
      </c>
      <c r="AD2067" s="286"/>
      <c r="AE2067" s="305" t="str">
        <f t="shared" si="265"/>
        <v/>
      </c>
      <c r="AF2067" s="311">
        <f t="shared" si="266"/>
        <v>0</v>
      </c>
      <c r="AG2067" s="187"/>
      <c r="AH2067" s="188"/>
    </row>
    <row r="2068" spans="2:34" ht="13.8" outlineLevel="1" x14ac:dyDescent="0.25">
      <c r="B2068" s="1"/>
      <c r="C2068" s="1"/>
      <c r="D2068" s="1"/>
      <c r="E2068" s="2"/>
      <c r="F2068" s="1"/>
      <c r="G2068" s="2"/>
      <c r="H2068" s="286"/>
      <c r="I2068" s="287"/>
      <c r="J2068" s="288" t="str">
        <f t="shared" si="260"/>
        <v/>
      </c>
      <c r="K2068" s="288">
        <f t="shared" si="261"/>
        <v>0</v>
      </c>
      <c r="L2068" s="303"/>
      <c r="M2068" s="304"/>
      <c r="N2068" s="303"/>
      <c r="O2068" s="286"/>
      <c r="P2068" s="305" t="str">
        <f t="shared" si="262"/>
        <v/>
      </c>
      <c r="Q2068" s="304"/>
      <c r="R2068" s="303"/>
      <c r="S2068" s="286"/>
      <c r="T2068" s="305" t="str">
        <f t="shared" si="263"/>
        <v/>
      </c>
      <c r="U2068" s="306" t="str">
        <f t="shared" si="259"/>
        <v/>
      </c>
      <c r="V2068" s="289"/>
      <c r="W2068" s="303"/>
      <c r="X2068" s="286"/>
      <c r="Y2068" s="305" t="str">
        <f>+IF(AND(W2068&gt;0,V2068&lt;&gt;'Data Validation (ROP used only)'!$A$25),SUM(W2068:X2068),"")</f>
        <v/>
      </c>
      <c r="Z2068" s="307">
        <f>IF(OR(V2068='Data Validation (ROP used only)'!$A$25,ISBLANK(W2068),ISERROR(W2068/$I2068)),0,W2068/$I2068)</f>
        <v>0</v>
      </c>
      <c r="AA2068" s="308"/>
      <c r="AB2068" s="309" t="str" cm="1">
        <f t="array" ref="AB2068">_xlfn.IFS(AA2068="","",AA2068/I2068&gt;=2,I2068*2,AA2068/I2068&lt;2,AA2068)</f>
        <v/>
      </c>
      <c r="AC2068" s="310" t="str">
        <f t="shared" si="264"/>
        <v/>
      </c>
      <c r="AD2068" s="286"/>
      <c r="AE2068" s="305" t="str">
        <f t="shared" si="265"/>
        <v/>
      </c>
      <c r="AF2068" s="311">
        <f t="shared" si="266"/>
        <v>0</v>
      </c>
      <c r="AG2068" s="187"/>
      <c r="AH2068" s="188"/>
    </row>
    <row r="2069" spans="2:34" ht="13.8" outlineLevel="1" x14ac:dyDescent="0.25">
      <c r="B2069" s="1"/>
      <c r="C2069" s="1"/>
      <c r="D2069" s="1"/>
      <c r="E2069" s="2"/>
      <c r="F2069" s="1"/>
      <c r="G2069" s="2"/>
      <c r="H2069" s="286"/>
      <c r="I2069" s="287"/>
      <c r="J2069" s="288" t="str">
        <f t="shared" si="260"/>
        <v/>
      </c>
      <c r="K2069" s="288">
        <f t="shared" si="261"/>
        <v>0</v>
      </c>
      <c r="L2069" s="303"/>
      <c r="M2069" s="304"/>
      <c r="N2069" s="303"/>
      <c r="O2069" s="286"/>
      <c r="P2069" s="305" t="str">
        <f t="shared" si="262"/>
        <v/>
      </c>
      <c r="Q2069" s="304"/>
      <c r="R2069" s="303"/>
      <c r="S2069" s="286"/>
      <c r="T2069" s="305" t="str">
        <f t="shared" si="263"/>
        <v/>
      </c>
      <c r="U2069" s="306" t="str">
        <f t="shared" si="259"/>
        <v/>
      </c>
      <c r="V2069" s="289"/>
      <c r="W2069" s="303"/>
      <c r="X2069" s="286"/>
      <c r="Y2069" s="305" t="str">
        <f>+IF(AND(W2069&gt;0,V2069&lt;&gt;'Data Validation (ROP used only)'!$A$25),SUM(W2069:X2069),"")</f>
        <v/>
      </c>
      <c r="Z2069" s="307">
        <f>IF(OR(V2069='Data Validation (ROP used only)'!$A$25,ISBLANK(W2069),ISERROR(W2069/$I2069)),0,W2069/$I2069)</f>
        <v>0</v>
      </c>
      <c r="AA2069" s="308"/>
      <c r="AB2069" s="309" t="str" cm="1">
        <f t="array" ref="AB2069">_xlfn.IFS(AA2069="","",AA2069/I2069&gt;=2,I2069*2,AA2069/I2069&lt;2,AA2069)</f>
        <v/>
      </c>
      <c r="AC2069" s="310" t="str">
        <f t="shared" si="264"/>
        <v/>
      </c>
      <c r="AD2069" s="286"/>
      <c r="AE2069" s="305" t="str">
        <f t="shared" si="265"/>
        <v/>
      </c>
      <c r="AF2069" s="311">
        <f t="shared" si="266"/>
        <v>0</v>
      </c>
      <c r="AG2069" s="187"/>
      <c r="AH2069" s="188"/>
    </row>
    <row r="2070" spans="2:34" ht="13.8" outlineLevel="1" x14ac:dyDescent="0.25">
      <c r="B2070" s="1"/>
      <c r="C2070" s="1"/>
      <c r="D2070" s="1"/>
      <c r="E2070" s="2"/>
      <c r="F2070" s="1"/>
      <c r="G2070" s="2"/>
      <c r="H2070" s="286"/>
      <c r="I2070" s="287"/>
      <c r="J2070" s="288" t="str">
        <f t="shared" si="260"/>
        <v/>
      </c>
      <c r="K2070" s="288">
        <f t="shared" si="261"/>
        <v>0</v>
      </c>
      <c r="L2070" s="303"/>
      <c r="M2070" s="304"/>
      <c r="N2070" s="303"/>
      <c r="O2070" s="286"/>
      <c r="P2070" s="305" t="str">
        <f t="shared" si="262"/>
        <v/>
      </c>
      <c r="Q2070" s="304"/>
      <c r="R2070" s="303"/>
      <c r="S2070" s="286"/>
      <c r="T2070" s="305" t="str">
        <f t="shared" si="263"/>
        <v/>
      </c>
      <c r="U2070" s="306" t="str">
        <f t="shared" si="259"/>
        <v/>
      </c>
      <c r="V2070" s="289"/>
      <c r="W2070" s="303"/>
      <c r="X2070" s="286"/>
      <c r="Y2070" s="305" t="str">
        <f>+IF(AND(W2070&gt;0,V2070&lt;&gt;'Data Validation (ROP used only)'!$A$25),SUM(W2070:X2070),"")</f>
        <v/>
      </c>
      <c r="Z2070" s="307">
        <f>IF(OR(V2070='Data Validation (ROP used only)'!$A$25,ISBLANK(W2070),ISERROR(W2070/$I2070)),0,W2070/$I2070)</f>
        <v>0</v>
      </c>
      <c r="AA2070" s="308"/>
      <c r="AB2070" s="309" t="str" cm="1">
        <f t="array" ref="AB2070">_xlfn.IFS(AA2070="","",AA2070/I2070&gt;=2,I2070*2,AA2070/I2070&lt;2,AA2070)</f>
        <v/>
      </c>
      <c r="AC2070" s="310" t="str">
        <f t="shared" si="264"/>
        <v/>
      </c>
      <c r="AD2070" s="286"/>
      <c r="AE2070" s="305" t="str">
        <f t="shared" si="265"/>
        <v/>
      </c>
      <c r="AF2070" s="311">
        <f t="shared" si="266"/>
        <v>0</v>
      </c>
      <c r="AG2070" s="187"/>
      <c r="AH2070" s="188"/>
    </row>
    <row r="2071" spans="2:34" ht="13.8" outlineLevel="1" x14ac:dyDescent="0.25">
      <c r="B2071" s="1"/>
      <c r="C2071" s="1"/>
      <c r="D2071" s="1"/>
      <c r="E2071" s="2"/>
      <c r="F2071" s="1"/>
      <c r="G2071" s="2"/>
      <c r="H2071" s="286"/>
      <c r="I2071" s="287"/>
      <c r="J2071" s="288" t="str">
        <f t="shared" si="260"/>
        <v/>
      </c>
      <c r="K2071" s="288">
        <f t="shared" si="261"/>
        <v>0</v>
      </c>
      <c r="L2071" s="303"/>
      <c r="M2071" s="304"/>
      <c r="N2071" s="303"/>
      <c r="O2071" s="286"/>
      <c r="P2071" s="305" t="str">
        <f t="shared" si="262"/>
        <v/>
      </c>
      <c r="Q2071" s="304"/>
      <c r="R2071" s="303"/>
      <c r="S2071" s="286"/>
      <c r="T2071" s="305" t="str">
        <f t="shared" si="263"/>
        <v/>
      </c>
      <c r="U2071" s="306" t="str">
        <f t="shared" si="259"/>
        <v/>
      </c>
      <c r="V2071" s="289"/>
      <c r="W2071" s="303"/>
      <c r="X2071" s="286"/>
      <c r="Y2071" s="305" t="str">
        <f>+IF(AND(W2071&gt;0,V2071&lt;&gt;'Data Validation (ROP used only)'!$A$25),SUM(W2071:X2071),"")</f>
        <v/>
      </c>
      <c r="Z2071" s="307">
        <f>IF(OR(V2071='Data Validation (ROP used only)'!$A$25,ISBLANK(W2071),ISERROR(W2071/$I2071)),0,W2071/$I2071)</f>
        <v>0</v>
      </c>
      <c r="AA2071" s="308"/>
      <c r="AB2071" s="309" t="str" cm="1">
        <f t="array" ref="AB2071">_xlfn.IFS(AA2071="","",AA2071/I2071&gt;=2,I2071*2,AA2071/I2071&lt;2,AA2071)</f>
        <v/>
      </c>
      <c r="AC2071" s="310" t="str">
        <f t="shared" si="264"/>
        <v/>
      </c>
      <c r="AD2071" s="286"/>
      <c r="AE2071" s="305" t="str">
        <f t="shared" si="265"/>
        <v/>
      </c>
      <c r="AF2071" s="311">
        <f t="shared" si="266"/>
        <v>0</v>
      </c>
      <c r="AG2071" s="187"/>
      <c r="AH2071" s="188"/>
    </row>
    <row r="2072" spans="2:34" ht="13.8" outlineLevel="1" x14ac:dyDescent="0.25">
      <c r="B2072" s="1"/>
      <c r="C2072" s="1"/>
      <c r="D2072" s="1"/>
      <c r="E2072" s="2"/>
      <c r="F2072" s="1"/>
      <c r="G2072" s="2"/>
      <c r="H2072" s="286"/>
      <c r="I2072" s="287"/>
      <c r="J2072" s="288" t="str">
        <f t="shared" si="260"/>
        <v/>
      </c>
      <c r="K2072" s="288">
        <f t="shared" si="261"/>
        <v>0</v>
      </c>
      <c r="L2072" s="303"/>
      <c r="M2072" s="304"/>
      <c r="N2072" s="303"/>
      <c r="O2072" s="286"/>
      <c r="P2072" s="305" t="str">
        <f t="shared" si="262"/>
        <v/>
      </c>
      <c r="Q2072" s="304"/>
      <c r="R2072" s="303"/>
      <c r="S2072" s="286"/>
      <c r="T2072" s="305" t="str">
        <f t="shared" si="263"/>
        <v/>
      </c>
      <c r="U2072" s="306" t="str">
        <f t="shared" si="259"/>
        <v/>
      </c>
      <c r="V2072" s="289"/>
      <c r="W2072" s="303"/>
      <c r="X2072" s="286"/>
      <c r="Y2072" s="305" t="str">
        <f>+IF(AND(W2072&gt;0,V2072&lt;&gt;'Data Validation (ROP used only)'!$A$25),SUM(W2072:X2072),"")</f>
        <v/>
      </c>
      <c r="Z2072" s="307">
        <f>IF(OR(V2072='Data Validation (ROP used only)'!$A$25,ISBLANK(W2072),ISERROR(W2072/$I2072)),0,W2072/$I2072)</f>
        <v>0</v>
      </c>
      <c r="AA2072" s="308"/>
      <c r="AB2072" s="309" t="str" cm="1">
        <f t="array" ref="AB2072">_xlfn.IFS(AA2072="","",AA2072/I2072&gt;=2,I2072*2,AA2072/I2072&lt;2,AA2072)</f>
        <v/>
      </c>
      <c r="AC2072" s="310" t="str">
        <f t="shared" si="264"/>
        <v/>
      </c>
      <c r="AD2072" s="286"/>
      <c r="AE2072" s="305" t="str">
        <f t="shared" si="265"/>
        <v/>
      </c>
      <c r="AF2072" s="311">
        <f t="shared" si="266"/>
        <v>0</v>
      </c>
      <c r="AG2072" s="187"/>
      <c r="AH2072" s="188"/>
    </row>
    <row r="2073" spans="2:34" ht="13.8" outlineLevel="1" x14ac:dyDescent="0.25">
      <c r="B2073" s="1"/>
      <c r="C2073" s="1"/>
      <c r="D2073" s="1"/>
      <c r="E2073" s="2"/>
      <c r="F2073" s="1"/>
      <c r="G2073" s="2"/>
      <c r="H2073" s="286"/>
      <c r="I2073" s="287"/>
      <c r="J2073" s="288" t="str">
        <f t="shared" si="260"/>
        <v/>
      </c>
      <c r="K2073" s="288">
        <f t="shared" si="261"/>
        <v>0</v>
      </c>
      <c r="L2073" s="303"/>
      <c r="M2073" s="304"/>
      <c r="N2073" s="303"/>
      <c r="O2073" s="286"/>
      <c r="P2073" s="305" t="str">
        <f t="shared" si="262"/>
        <v/>
      </c>
      <c r="Q2073" s="304"/>
      <c r="R2073" s="303"/>
      <c r="S2073" s="286"/>
      <c r="T2073" s="305" t="str">
        <f t="shared" si="263"/>
        <v/>
      </c>
      <c r="U2073" s="306" t="str">
        <f t="shared" si="259"/>
        <v/>
      </c>
      <c r="V2073" s="289"/>
      <c r="W2073" s="303"/>
      <c r="X2073" s="286"/>
      <c r="Y2073" s="305" t="str">
        <f>+IF(AND(W2073&gt;0,V2073&lt;&gt;'Data Validation (ROP used only)'!$A$25),SUM(W2073:X2073),"")</f>
        <v/>
      </c>
      <c r="Z2073" s="307">
        <f>IF(OR(V2073='Data Validation (ROP used only)'!$A$25,ISBLANK(W2073),ISERROR(W2073/$I2073)),0,W2073/$I2073)</f>
        <v>0</v>
      </c>
      <c r="AA2073" s="308"/>
      <c r="AB2073" s="309" t="str" cm="1">
        <f t="array" ref="AB2073">_xlfn.IFS(AA2073="","",AA2073/I2073&gt;=2,I2073*2,AA2073/I2073&lt;2,AA2073)</f>
        <v/>
      </c>
      <c r="AC2073" s="310" t="str">
        <f t="shared" si="264"/>
        <v/>
      </c>
      <c r="AD2073" s="286"/>
      <c r="AE2073" s="305" t="str">
        <f t="shared" si="265"/>
        <v/>
      </c>
      <c r="AF2073" s="311">
        <f t="shared" si="266"/>
        <v>0</v>
      </c>
      <c r="AG2073" s="187"/>
      <c r="AH2073" s="188"/>
    </row>
    <row r="2074" spans="2:34" ht="13.8" outlineLevel="1" x14ac:dyDescent="0.25">
      <c r="B2074" s="1"/>
      <c r="C2074" s="1"/>
      <c r="D2074" s="1"/>
      <c r="E2074" s="2"/>
      <c r="F2074" s="1"/>
      <c r="G2074" s="2"/>
      <c r="H2074" s="286"/>
      <c r="I2074" s="287"/>
      <c r="J2074" s="288" t="str">
        <f t="shared" si="260"/>
        <v/>
      </c>
      <c r="K2074" s="288">
        <f t="shared" si="261"/>
        <v>0</v>
      </c>
      <c r="L2074" s="303"/>
      <c r="M2074" s="304"/>
      <c r="N2074" s="303"/>
      <c r="O2074" s="286"/>
      <c r="P2074" s="305" t="str">
        <f t="shared" si="262"/>
        <v/>
      </c>
      <c r="Q2074" s="304"/>
      <c r="R2074" s="303"/>
      <c r="S2074" s="286"/>
      <c r="T2074" s="305" t="str">
        <f t="shared" si="263"/>
        <v/>
      </c>
      <c r="U2074" s="306" t="str">
        <f t="shared" si="259"/>
        <v/>
      </c>
      <c r="V2074" s="289"/>
      <c r="W2074" s="303"/>
      <c r="X2074" s="286"/>
      <c r="Y2074" s="305" t="str">
        <f>+IF(AND(W2074&gt;0,V2074&lt;&gt;'Data Validation (ROP used only)'!$A$25),SUM(W2074:X2074),"")</f>
        <v/>
      </c>
      <c r="Z2074" s="307">
        <f>IF(OR(V2074='Data Validation (ROP used only)'!$A$25,ISBLANK(W2074),ISERROR(W2074/$I2074)),0,W2074/$I2074)</f>
        <v>0</v>
      </c>
      <c r="AA2074" s="308"/>
      <c r="AB2074" s="309" t="str" cm="1">
        <f t="array" ref="AB2074">_xlfn.IFS(AA2074="","",AA2074/I2074&gt;=2,I2074*2,AA2074/I2074&lt;2,AA2074)</f>
        <v/>
      </c>
      <c r="AC2074" s="310" t="str">
        <f t="shared" si="264"/>
        <v/>
      </c>
      <c r="AD2074" s="286"/>
      <c r="AE2074" s="305" t="str">
        <f t="shared" si="265"/>
        <v/>
      </c>
      <c r="AF2074" s="311">
        <f t="shared" si="266"/>
        <v>0</v>
      </c>
      <c r="AG2074" s="187"/>
      <c r="AH2074" s="188"/>
    </row>
    <row r="2075" spans="2:34" ht="13.8" outlineLevel="1" x14ac:dyDescent="0.25">
      <c r="B2075" s="1"/>
      <c r="C2075" s="1"/>
      <c r="D2075" s="1"/>
      <c r="E2075" s="2"/>
      <c r="F2075" s="1"/>
      <c r="G2075" s="2"/>
      <c r="H2075" s="286"/>
      <c r="I2075" s="287"/>
      <c r="J2075" s="288" t="str">
        <f t="shared" si="260"/>
        <v/>
      </c>
      <c r="K2075" s="288">
        <f t="shared" si="261"/>
        <v>0</v>
      </c>
      <c r="L2075" s="303"/>
      <c r="M2075" s="304"/>
      <c r="N2075" s="303"/>
      <c r="O2075" s="286"/>
      <c r="P2075" s="305" t="str">
        <f t="shared" si="262"/>
        <v/>
      </c>
      <c r="Q2075" s="304"/>
      <c r="R2075" s="303"/>
      <c r="S2075" s="286"/>
      <c r="T2075" s="305" t="str">
        <f t="shared" si="263"/>
        <v/>
      </c>
      <c r="U2075" s="306" t="str">
        <f t="shared" si="259"/>
        <v/>
      </c>
      <c r="V2075" s="289"/>
      <c r="W2075" s="303"/>
      <c r="X2075" s="286"/>
      <c r="Y2075" s="305" t="str">
        <f>+IF(AND(W2075&gt;0,V2075&lt;&gt;'Data Validation (ROP used only)'!$A$25),SUM(W2075:X2075),"")</f>
        <v/>
      </c>
      <c r="Z2075" s="307">
        <f>IF(OR(V2075='Data Validation (ROP used only)'!$A$25,ISBLANK(W2075),ISERROR(W2075/$I2075)),0,W2075/$I2075)</f>
        <v>0</v>
      </c>
      <c r="AA2075" s="308"/>
      <c r="AB2075" s="309" t="str" cm="1">
        <f t="array" ref="AB2075">_xlfn.IFS(AA2075="","",AA2075/I2075&gt;=2,I2075*2,AA2075/I2075&lt;2,AA2075)</f>
        <v/>
      </c>
      <c r="AC2075" s="310" t="str">
        <f t="shared" si="264"/>
        <v/>
      </c>
      <c r="AD2075" s="286"/>
      <c r="AE2075" s="305" t="str">
        <f t="shared" si="265"/>
        <v/>
      </c>
      <c r="AF2075" s="311">
        <f t="shared" si="266"/>
        <v>0</v>
      </c>
      <c r="AG2075" s="187"/>
      <c r="AH2075" s="188"/>
    </row>
    <row r="2076" spans="2:34" ht="13.8" outlineLevel="1" x14ac:dyDescent="0.25">
      <c r="B2076" s="1"/>
      <c r="C2076" s="1"/>
      <c r="D2076" s="1"/>
      <c r="E2076" s="2"/>
      <c r="F2076" s="1"/>
      <c r="G2076" s="2"/>
      <c r="H2076" s="286"/>
      <c r="I2076" s="287"/>
      <c r="J2076" s="288" t="str">
        <f t="shared" si="260"/>
        <v/>
      </c>
      <c r="K2076" s="288">
        <f t="shared" si="261"/>
        <v>0</v>
      </c>
      <c r="L2076" s="303"/>
      <c r="M2076" s="304"/>
      <c r="N2076" s="303"/>
      <c r="O2076" s="286"/>
      <c r="P2076" s="305" t="str">
        <f t="shared" si="262"/>
        <v/>
      </c>
      <c r="Q2076" s="304"/>
      <c r="R2076" s="303"/>
      <c r="S2076" s="286"/>
      <c r="T2076" s="305" t="str">
        <f t="shared" si="263"/>
        <v/>
      </c>
      <c r="U2076" s="306" t="str">
        <f t="shared" si="259"/>
        <v/>
      </c>
      <c r="V2076" s="289"/>
      <c r="W2076" s="303"/>
      <c r="X2076" s="286"/>
      <c r="Y2076" s="305" t="str">
        <f>+IF(AND(W2076&gt;0,V2076&lt;&gt;'Data Validation (ROP used only)'!$A$25),SUM(W2076:X2076),"")</f>
        <v/>
      </c>
      <c r="Z2076" s="307">
        <f>IF(OR(V2076='Data Validation (ROP used only)'!$A$25,ISBLANK(W2076),ISERROR(W2076/$I2076)),0,W2076/$I2076)</f>
        <v>0</v>
      </c>
      <c r="AA2076" s="308"/>
      <c r="AB2076" s="309" t="str" cm="1">
        <f t="array" ref="AB2076">_xlfn.IFS(AA2076="","",AA2076/I2076&gt;=2,I2076*2,AA2076/I2076&lt;2,AA2076)</f>
        <v/>
      </c>
      <c r="AC2076" s="310" t="str">
        <f t="shared" si="264"/>
        <v/>
      </c>
      <c r="AD2076" s="286"/>
      <c r="AE2076" s="305" t="str">
        <f t="shared" si="265"/>
        <v/>
      </c>
      <c r="AF2076" s="311">
        <f t="shared" si="266"/>
        <v>0</v>
      </c>
      <c r="AG2076" s="187"/>
      <c r="AH2076" s="188"/>
    </row>
    <row r="2077" spans="2:34" ht="13.8" outlineLevel="1" x14ac:dyDescent="0.25">
      <c r="B2077" s="1"/>
      <c r="C2077" s="1"/>
      <c r="D2077" s="1"/>
      <c r="E2077" s="2"/>
      <c r="F2077" s="1"/>
      <c r="G2077" s="2"/>
      <c r="H2077" s="286"/>
      <c r="I2077" s="287"/>
      <c r="J2077" s="288" t="str">
        <f t="shared" si="260"/>
        <v/>
      </c>
      <c r="K2077" s="288">
        <f t="shared" si="261"/>
        <v>0</v>
      </c>
      <c r="L2077" s="303"/>
      <c r="M2077" s="304"/>
      <c r="N2077" s="303"/>
      <c r="O2077" s="286"/>
      <c r="P2077" s="305" t="str">
        <f t="shared" si="262"/>
        <v/>
      </c>
      <c r="Q2077" s="304"/>
      <c r="R2077" s="303"/>
      <c r="S2077" s="286"/>
      <c r="T2077" s="305" t="str">
        <f t="shared" si="263"/>
        <v/>
      </c>
      <c r="U2077" s="306" t="str">
        <f t="shared" si="259"/>
        <v/>
      </c>
      <c r="V2077" s="289"/>
      <c r="W2077" s="303"/>
      <c r="X2077" s="286"/>
      <c r="Y2077" s="305" t="str">
        <f>+IF(AND(W2077&gt;0,V2077&lt;&gt;'Data Validation (ROP used only)'!$A$25),SUM(W2077:X2077),"")</f>
        <v/>
      </c>
      <c r="Z2077" s="307">
        <f>IF(OR(V2077='Data Validation (ROP used only)'!$A$25,ISBLANK(W2077),ISERROR(W2077/$I2077)),0,W2077/$I2077)</f>
        <v>0</v>
      </c>
      <c r="AA2077" s="308"/>
      <c r="AB2077" s="309" t="str" cm="1">
        <f t="array" ref="AB2077">_xlfn.IFS(AA2077="","",AA2077/I2077&gt;=2,I2077*2,AA2077/I2077&lt;2,AA2077)</f>
        <v/>
      </c>
      <c r="AC2077" s="310" t="str">
        <f t="shared" si="264"/>
        <v/>
      </c>
      <c r="AD2077" s="286"/>
      <c r="AE2077" s="305" t="str">
        <f t="shared" si="265"/>
        <v/>
      </c>
      <c r="AF2077" s="311">
        <f t="shared" si="266"/>
        <v>0</v>
      </c>
      <c r="AG2077" s="187"/>
      <c r="AH2077" s="188"/>
    </row>
    <row r="2078" spans="2:34" ht="13.8" outlineLevel="1" x14ac:dyDescent="0.25">
      <c r="B2078" s="1"/>
      <c r="C2078" s="1"/>
      <c r="D2078" s="1"/>
      <c r="E2078" s="2"/>
      <c r="F2078" s="1"/>
      <c r="G2078" s="2"/>
      <c r="H2078" s="286"/>
      <c r="I2078" s="287"/>
      <c r="J2078" s="288" t="str">
        <f t="shared" si="260"/>
        <v/>
      </c>
      <c r="K2078" s="288">
        <f t="shared" si="261"/>
        <v>0</v>
      </c>
      <c r="L2078" s="303"/>
      <c r="M2078" s="304"/>
      <c r="N2078" s="303"/>
      <c r="O2078" s="286"/>
      <c r="P2078" s="305" t="str">
        <f t="shared" si="262"/>
        <v/>
      </c>
      <c r="Q2078" s="304"/>
      <c r="R2078" s="303"/>
      <c r="S2078" s="286"/>
      <c r="T2078" s="305" t="str">
        <f t="shared" si="263"/>
        <v/>
      </c>
      <c r="U2078" s="306" t="str">
        <f t="shared" si="259"/>
        <v/>
      </c>
      <c r="V2078" s="289"/>
      <c r="W2078" s="303"/>
      <c r="X2078" s="286"/>
      <c r="Y2078" s="305" t="str">
        <f>+IF(AND(W2078&gt;0,V2078&lt;&gt;'Data Validation (ROP used only)'!$A$25),SUM(W2078:X2078),"")</f>
        <v/>
      </c>
      <c r="Z2078" s="307">
        <f>IF(OR(V2078='Data Validation (ROP used only)'!$A$25,ISBLANK(W2078),ISERROR(W2078/$I2078)),0,W2078/$I2078)</f>
        <v>0</v>
      </c>
      <c r="AA2078" s="308"/>
      <c r="AB2078" s="309" t="str" cm="1">
        <f t="array" ref="AB2078">_xlfn.IFS(AA2078="","",AA2078/I2078&gt;=2,I2078*2,AA2078/I2078&lt;2,AA2078)</f>
        <v/>
      </c>
      <c r="AC2078" s="310" t="str">
        <f t="shared" si="264"/>
        <v/>
      </c>
      <c r="AD2078" s="286"/>
      <c r="AE2078" s="305" t="str">
        <f t="shared" si="265"/>
        <v/>
      </c>
      <c r="AF2078" s="311">
        <f t="shared" si="266"/>
        <v>0</v>
      </c>
      <c r="AG2078" s="187"/>
      <c r="AH2078" s="188"/>
    </row>
    <row r="2079" spans="2:34" ht="13.8" outlineLevel="1" x14ac:dyDescent="0.25">
      <c r="B2079" s="1"/>
      <c r="C2079" s="1"/>
      <c r="D2079" s="1"/>
      <c r="E2079" s="2"/>
      <c r="F2079" s="1"/>
      <c r="G2079" s="2"/>
      <c r="H2079" s="286"/>
      <c r="I2079" s="287"/>
      <c r="J2079" s="288" t="str">
        <f t="shared" si="260"/>
        <v/>
      </c>
      <c r="K2079" s="288">
        <f t="shared" si="261"/>
        <v>0</v>
      </c>
      <c r="L2079" s="303"/>
      <c r="M2079" s="304"/>
      <c r="N2079" s="303"/>
      <c r="O2079" s="286"/>
      <c r="P2079" s="305" t="str">
        <f t="shared" si="262"/>
        <v/>
      </c>
      <c r="Q2079" s="304"/>
      <c r="R2079" s="303"/>
      <c r="S2079" s="286"/>
      <c r="T2079" s="305" t="str">
        <f t="shared" si="263"/>
        <v/>
      </c>
      <c r="U2079" s="306" t="str">
        <f t="shared" si="259"/>
        <v/>
      </c>
      <c r="V2079" s="289"/>
      <c r="W2079" s="303"/>
      <c r="X2079" s="286"/>
      <c r="Y2079" s="305" t="str">
        <f>+IF(AND(W2079&gt;0,V2079&lt;&gt;'Data Validation (ROP used only)'!$A$25),SUM(W2079:X2079),"")</f>
        <v/>
      </c>
      <c r="Z2079" s="307">
        <f>IF(OR(V2079='Data Validation (ROP used only)'!$A$25,ISBLANK(W2079),ISERROR(W2079/$I2079)),0,W2079/$I2079)</f>
        <v>0</v>
      </c>
      <c r="AA2079" s="308"/>
      <c r="AB2079" s="309" t="str" cm="1">
        <f t="array" ref="AB2079">_xlfn.IFS(AA2079="","",AA2079/I2079&gt;=2,I2079*2,AA2079/I2079&lt;2,AA2079)</f>
        <v/>
      </c>
      <c r="AC2079" s="310" t="str">
        <f t="shared" si="264"/>
        <v/>
      </c>
      <c r="AD2079" s="286"/>
      <c r="AE2079" s="305" t="str">
        <f t="shared" si="265"/>
        <v/>
      </c>
      <c r="AF2079" s="311">
        <f t="shared" si="266"/>
        <v>0</v>
      </c>
      <c r="AG2079" s="187"/>
      <c r="AH2079" s="188"/>
    </row>
    <row r="2080" spans="2:34" ht="13.8" outlineLevel="1" x14ac:dyDescent="0.25">
      <c r="B2080" s="1"/>
      <c r="C2080" s="1"/>
      <c r="D2080" s="1"/>
      <c r="E2080" s="2"/>
      <c r="F2080" s="1"/>
      <c r="G2080" s="2"/>
      <c r="H2080" s="286"/>
      <c r="I2080" s="287"/>
      <c r="J2080" s="288" t="str">
        <f t="shared" si="260"/>
        <v/>
      </c>
      <c r="K2080" s="288">
        <f t="shared" si="261"/>
        <v>0</v>
      </c>
      <c r="L2080" s="303"/>
      <c r="M2080" s="304"/>
      <c r="N2080" s="303"/>
      <c r="O2080" s="286"/>
      <c r="P2080" s="305" t="str">
        <f t="shared" si="262"/>
        <v/>
      </c>
      <c r="Q2080" s="304"/>
      <c r="R2080" s="303"/>
      <c r="S2080" s="286"/>
      <c r="T2080" s="305" t="str">
        <f t="shared" si="263"/>
        <v/>
      </c>
      <c r="U2080" s="306" t="str">
        <f t="shared" si="259"/>
        <v/>
      </c>
      <c r="V2080" s="289"/>
      <c r="W2080" s="303"/>
      <c r="X2080" s="286"/>
      <c r="Y2080" s="305" t="str">
        <f>+IF(AND(W2080&gt;0,V2080&lt;&gt;'Data Validation (ROP used only)'!$A$25),SUM(W2080:X2080),"")</f>
        <v/>
      </c>
      <c r="Z2080" s="307">
        <f>IF(OR(V2080='Data Validation (ROP used only)'!$A$25,ISBLANK(W2080),ISERROR(W2080/$I2080)),0,W2080/$I2080)</f>
        <v>0</v>
      </c>
      <c r="AA2080" s="308"/>
      <c r="AB2080" s="309" t="str" cm="1">
        <f t="array" ref="AB2080">_xlfn.IFS(AA2080="","",AA2080/I2080&gt;=2,I2080*2,AA2080/I2080&lt;2,AA2080)</f>
        <v/>
      </c>
      <c r="AC2080" s="310" t="str">
        <f t="shared" si="264"/>
        <v/>
      </c>
      <c r="AD2080" s="286"/>
      <c r="AE2080" s="305" t="str">
        <f t="shared" si="265"/>
        <v/>
      </c>
      <c r="AF2080" s="311">
        <f t="shared" si="266"/>
        <v>0</v>
      </c>
      <c r="AG2080" s="187"/>
      <c r="AH2080" s="188"/>
    </row>
    <row r="2081" spans="2:34" ht="13.8" outlineLevel="1" x14ac:dyDescent="0.25">
      <c r="B2081" s="1"/>
      <c r="C2081" s="1"/>
      <c r="D2081" s="1"/>
      <c r="E2081" s="2"/>
      <c r="F2081" s="1"/>
      <c r="G2081" s="2"/>
      <c r="H2081" s="286"/>
      <c r="I2081" s="287"/>
      <c r="J2081" s="288" t="str">
        <f t="shared" si="260"/>
        <v/>
      </c>
      <c r="K2081" s="288">
        <f t="shared" si="261"/>
        <v>0</v>
      </c>
      <c r="L2081" s="303"/>
      <c r="M2081" s="304"/>
      <c r="N2081" s="303"/>
      <c r="O2081" s="286"/>
      <c r="P2081" s="305" t="str">
        <f t="shared" si="262"/>
        <v/>
      </c>
      <c r="Q2081" s="304"/>
      <c r="R2081" s="303"/>
      <c r="S2081" s="286"/>
      <c r="T2081" s="305" t="str">
        <f t="shared" si="263"/>
        <v/>
      </c>
      <c r="U2081" s="306" t="str">
        <f t="shared" si="259"/>
        <v/>
      </c>
      <c r="V2081" s="289"/>
      <c r="W2081" s="303"/>
      <c r="X2081" s="286"/>
      <c r="Y2081" s="305" t="str">
        <f>+IF(AND(W2081&gt;0,V2081&lt;&gt;'Data Validation (ROP used only)'!$A$25),SUM(W2081:X2081),"")</f>
        <v/>
      </c>
      <c r="Z2081" s="307">
        <f>IF(OR(V2081='Data Validation (ROP used only)'!$A$25,ISBLANK(W2081),ISERROR(W2081/$I2081)),0,W2081/$I2081)</f>
        <v>0</v>
      </c>
      <c r="AA2081" s="308"/>
      <c r="AB2081" s="309" t="str" cm="1">
        <f t="array" ref="AB2081">_xlfn.IFS(AA2081="","",AA2081/I2081&gt;=2,I2081*2,AA2081/I2081&lt;2,AA2081)</f>
        <v/>
      </c>
      <c r="AC2081" s="310" t="str">
        <f t="shared" si="264"/>
        <v/>
      </c>
      <c r="AD2081" s="286"/>
      <c r="AE2081" s="305" t="str">
        <f t="shared" si="265"/>
        <v/>
      </c>
      <c r="AF2081" s="311">
        <f t="shared" si="266"/>
        <v>0</v>
      </c>
      <c r="AG2081" s="187"/>
      <c r="AH2081" s="188"/>
    </row>
    <row r="2082" spans="2:34" ht="13.8" outlineLevel="1" x14ac:dyDescent="0.25">
      <c r="B2082" s="1"/>
      <c r="C2082" s="1"/>
      <c r="D2082" s="1"/>
      <c r="E2082" s="2"/>
      <c r="F2082" s="1"/>
      <c r="G2082" s="2"/>
      <c r="H2082" s="286"/>
      <c r="I2082" s="287"/>
      <c r="J2082" s="288" t="str">
        <f t="shared" si="260"/>
        <v/>
      </c>
      <c r="K2082" s="288">
        <f t="shared" si="261"/>
        <v>0</v>
      </c>
      <c r="L2082" s="303"/>
      <c r="M2082" s="304"/>
      <c r="N2082" s="303"/>
      <c r="O2082" s="286"/>
      <c r="P2082" s="305" t="str">
        <f t="shared" si="262"/>
        <v/>
      </c>
      <c r="Q2082" s="304"/>
      <c r="R2082" s="303"/>
      <c r="S2082" s="286"/>
      <c r="T2082" s="305" t="str">
        <f t="shared" si="263"/>
        <v/>
      </c>
      <c r="U2082" s="306" t="str">
        <f t="shared" si="259"/>
        <v/>
      </c>
      <c r="V2082" s="289"/>
      <c r="W2082" s="303"/>
      <c r="X2082" s="286"/>
      <c r="Y2082" s="305" t="str">
        <f>+IF(AND(W2082&gt;0,V2082&lt;&gt;'Data Validation (ROP used only)'!$A$25),SUM(W2082:X2082),"")</f>
        <v/>
      </c>
      <c r="Z2082" s="307">
        <f>IF(OR(V2082='Data Validation (ROP used only)'!$A$25,ISBLANK(W2082),ISERROR(W2082/$I2082)),0,W2082/$I2082)</f>
        <v>0</v>
      </c>
      <c r="AA2082" s="308"/>
      <c r="AB2082" s="309" t="str" cm="1">
        <f t="array" ref="AB2082">_xlfn.IFS(AA2082="","",AA2082/I2082&gt;=2,I2082*2,AA2082/I2082&lt;2,AA2082)</f>
        <v/>
      </c>
      <c r="AC2082" s="310" t="str">
        <f t="shared" si="264"/>
        <v/>
      </c>
      <c r="AD2082" s="286"/>
      <c r="AE2082" s="305" t="str">
        <f t="shared" si="265"/>
        <v/>
      </c>
      <c r="AF2082" s="311">
        <f t="shared" si="266"/>
        <v>0</v>
      </c>
      <c r="AG2082" s="187"/>
      <c r="AH2082" s="188"/>
    </row>
    <row r="2083" spans="2:34" ht="13.8" outlineLevel="1" x14ac:dyDescent="0.25">
      <c r="B2083" s="1"/>
      <c r="C2083" s="1"/>
      <c r="D2083" s="1"/>
      <c r="E2083" s="2"/>
      <c r="F2083" s="1"/>
      <c r="G2083" s="2"/>
      <c r="H2083" s="286"/>
      <c r="I2083" s="287"/>
      <c r="J2083" s="288" t="str">
        <f t="shared" si="260"/>
        <v/>
      </c>
      <c r="K2083" s="288">
        <f t="shared" si="261"/>
        <v>0</v>
      </c>
      <c r="L2083" s="303"/>
      <c r="M2083" s="304"/>
      <c r="N2083" s="303"/>
      <c r="O2083" s="286"/>
      <c r="P2083" s="305" t="str">
        <f t="shared" si="262"/>
        <v/>
      </c>
      <c r="Q2083" s="304"/>
      <c r="R2083" s="303"/>
      <c r="S2083" s="286"/>
      <c r="T2083" s="305" t="str">
        <f t="shared" si="263"/>
        <v/>
      </c>
      <c r="U2083" s="306" t="str">
        <f t="shared" si="259"/>
        <v/>
      </c>
      <c r="V2083" s="289"/>
      <c r="W2083" s="303"/>
      <c r="X2083" s="286"/>
      <c r="Y2083" s="305" t="str">
        <f>+IF(AND(W2083&gt;0,V2083&lt;&gt;'Data Validation (ROP used only)'!$A$25),SUM(W2083:X2083),"")</f>
        <v/>
      </c>
      <c r="Z2083" s="307">
        <f>IF(OR(V2083='Data Validation (ROP used only)'!$A$25,ISBLANK(W2083),ISERROR(W2083/$I2083)),0,W2083/$I2083)</f>
        <v>0</v>
      </c>
      <c r="AA2083" s="308"/>
      <c r="AB2083" s="309" t="str" cm="1">
        <f t="array" ref="AB2083">_xlfn.IFS(AA2083="","",AA2083/I2083&gt;=2,I2083*2,AA2083/I2083&lt;2,AA2083)</f>
        <v/>
      </c>
      <c r="AC2083" s="310" t="str">
        <f t="shared" si="264"/>
        <v/>
      </c>
      <c r="AD2083" s="286"/>
      <c r="AE2083" s="305" t="str">
        <f t="shared" si="265"/>
        <v/>
      </c>
      <c r="AF2083" s="311">
        <f t="shared" si="266"/>
        <v>0</v>
      </c>
      <c r="AG2083" s="187"/>
      <c r="AH2083" s="188"/>
    </row>
    <row r="2084" spans="2:34" ht="13.8" outlineLevel="1" x14ac:dyDescent="0.25">
      <c r="B2084" s="1"/>
      <c r="C2084" s="1"/>
      <c r="D2084" s="1"/>
      <c r="E2084" s="2"/>
      <c r="F2084" s="1"/>
      <c r="G2084" s="2"/>
      <c r="H2084" s="286"/>
      <c r="I2084" s="287"/>
      <c r="J2084" s="288" t="str">
        <f t="shared" si="260"/>
        <v/>
      </c>
      <c r="K2084" s="288">
        <f t="shared" si="261"/>
        <v>0</v>
      </c>
      <c r="L2084" s="303"/>
      <c r="M2084" s="304"/>
      <c r="N2084" s="303"/>
      <c r="O2084" s="286"/>
      <c r="P2084" s="305" t="str">
        <f t="shared" si="262"/>
        <v/>
      </c>
      <c r="Q2084" s="304"/>
      <c r="R2084" s="303"/>
      <c r="S2084" s="286"/>
      <c r="T2084" s="305" t="str">
        <f t="shared" si="263"/>
        <v/>
      </c>
      <c r="U2084" s="306" t="str">
        <f t="shared" si="259"/>
        <v/>
      </c>
      <c r="V2084" s="289"/>
      <c r="W2084" s="303"/>
      <c r="X2084" s="286"/>
      <c r="Y2084" s="305" t="str">
        <f>+IF(AND(W2084&gt;0,V2084&lt;&gt;'Data Validation (ROP used only)'!$A$25),SUM(W2084:X2084),"")</f>
        <v/>
      </c>
      <c r="Z2084" s="307">
        <f>IF(OR(V2084='Data Validation (ROP used only)'!$A$25,ISBLANK(W2084),ISERROR(W2084/$I2084)),0,W2084/$I2084)</f>
        <v>0</v>
      </c>
      <c r="AA2084" s="308"/>
      <c r="AB2084" s="309" t="str" cm="1">
        <f t="array" ref="AB2084">_xlfn.IFS(AA2084="","",AA2084/I2084&gt;=2,I2084*2,AA2084/I2084&lt;2,AA2084)</f>
        <v/>
      </c>
      <c r="AC2084" s="310" t="str">
        <f t="shared" si="264"/>
        <v/>
      </c>
      <c r="AD2084" s="286"/>
      <c r="AE2084" s="305" t="str">
        <f t="shared" si="265"/>
        <v/>
      </c>
      <c r="AF2084" s="311">
        <f t="shared" si="266"/>
        <v>0</v>
      </c>
      <c r="AG2084" s="187"/>
      <c r="AH2084" s="188"/>
    </row>
    <row r="2085" spans="2:34" ht="13.8" outlineLevel="1" x14ac:dyDescent="0.25">
      <c r="B2085" s="1"/>
      <c r="C2085" s="1"/>
      <c r="D2085" s="1"/>
      <c r="E2085" s="2"/>
      <c r="F2085" s="1"/>
      <c r="G2085" s="2"/>
      <c r="H2085" s="286"/>
      <c r="I2085" s="287"/>
      <c r="J2085" s="288" t="str">
        <f t="shared" si="260"/>
        <v/>
      </c>
      <c r="K2085" s="288">
        <f t="shared" si="261"/>
        <v>0</v>
      </c>
      <c r="L2085" s="303"/>
      <c r="M2085" s="304"/>
      <c r="N2085" s="303"/>
      <c r="O2085" s="286"/>
      <c r="P2085" s="305" t="str">
        <f t="shared" si="262"/>
        <v/>
      </c>
      <c r="Q2085" s="304"/>
      <c r="R2085" s="303"/>
      <c r="S2085" s="286"/>
      <c r="T2085" s="305" t="str">
        <f t="shared" si="263"/>
        <v/>
      </c>
      <c r="U2085" s="306" t="str">
        <f t="shared" si="259"/>
        <v/>
      </c>
      <c r="V2085" s="289"/>
      <c r="W2085" s="303"/>
      <c r="X2085" s="286"/>
      <c r="Y2085" s="305" t="str">
        <f>+IF(AND(W2085&gt;0,V2085&lt;&gt;'Data Validation (ROP used only)'!$A$25),SUM(W2085:X2085),"")</f>
        <v/>
      </c>
      <c r="Z2085" s="307">
        <f>IF(OR(V2085='Data Validation (ROP used only)'!$A$25,ISBLANK(W2085),ISERROR(W2085/$I2085)),0,W2085/$I2085)</f>
        <v>0</v>
      </c>
      <c r="AA2085" s="308"/>
      <c r="AB2085" s="309" t="str" cm="1">
        <f t="array" ref="AB2085">_xlfn.IFS(AA2085="","",AA2085/I2085&gt;=2,I2085*2,AA2085/I2085&lt;2,AA2085)</f>
        <v/>
      </c>
      <c r="AC2085" s="310" t="str">
        <f t="shared" si="264"/>
        <v/>
      </c>
      <c r="AD2085" s="286"/>
      <c r="AE2085" s="305" t="str">
        <f t="shared" si="265"/>
        <v/>
      </c>
      <c r="AF2085" s="311">
        <f t="shared" si="266"/>
        <v>0</v>
      </c>
      <c r="AG2085" s="187"/>
      <c r="AH2085" s="188"/>
    </row>
    <row r="2086" spans="2:34" ht="13.8" outlineLevel="1" x14ac:dyDescent="0.25">
      <c r="B2086" s="1"/>
      <c r="C2086" s="1"/>
      <c r="D2086" s="1"/>
      <c r="E2086" s="2"/>
      <c r="F2086" s="1"/>
      <c r="G2086" s="2"/>
      <c r="H2086" s="286"/>
      <c r="I2086" s="287"/>
      <c r="J2086" s="288" t="str">
        <f t="shared" si="260"/>
        <v/>
      </c>
      <c r="K2086" s="288">
        <f t="shared" si="261"/>
        <v>0</v>
      </c>
      <c r="L2086" s="303"/>
      <c r="M2086" s="304"/>
      <c r="N2086" s="303"/>
      <c r="O2086" s="286"/>
      <c r="P2086" s="305" t="str">
        <f t="shared" si="262"/>
        <v/>
      </c>
      <c r="Q2086" s="304"/>
      <c r="R2086" s="303"/>
      <c r="S2086" s="286"/>
      <c r="T2086" s="305" t="str">
        <f t="shared" si="263"/>
        <v/>
      </c>
      <c r="U2086" s="306" t="str">
        <f t="shared" si="259"/>
        <v/>
      </c>
      <c r="V2086" s="289"/>
      <c r="W2086" s="303"/>
      <c r="X2086" s="286"/>
      <c r="Y2086" s="305" t="str">
        <f>+IF(AND(W2086&gt;0,V2086&lt;&gt;'Data Validation (ROP used only)'!$A$25),SUM(W2086:X2086),"")</f>
        <v/>
      </c>
      <c r="Z2086" s="307">
        <f>IF(OR(V2086='Data Validation (ROP used only)'!$A$25,ISBLANK(W2086),ISERROR(W2086/$I2086)),0,W2086/$I2086)</f>
        <v>0</v>
      </c>
      <c r="AA2086" s="308"/>
      <c r="AB2086" s="309" t="str" cm="1">
        <f t="array" ref="AB2086">_xlfn.IFS(AA2086="","",AA2086/I2086&gt;=2,I2086*2,AA2086/I2086&lt;2,AA2086)</f>
        <v/>
      </c>
      <c r="AC2086" s="310" t="str">
        <f t="shared" si="264"/>
        <v/>
      </c>
      <c r="AD2086" s="286"/>
      <c r="AE2086" s="305" t="str">
        <f t="shared" si="265"/>
        <v/>
      </c>
      <c r="AF2086" s="311">
        <f t="shared" si="266"/>
        <v>0</v>
      </c>
      <c r="AG2086" s="187"/>
      <c r="AH2086" s="188"/>
    </row>
    <row r="2087" spans="2:34" ht="13.8" outlineLevel="1" x14ac:dyDescent="0.25">
      <c r="B2087" s="1"/>
      <c r="C2087" s="1"/>
      <c r="D2087" s="1"/>
      <c r="E2087" s="2"/>
      <c r="F2087" s="1"/>
      <c r="G2087" s="2"/>
      <c r="H2087" s="286"/>
      <c r="I2087" s="287"/>
      <c r="J2087" s="288" t="str">
        <f t="shared" si="260"/>
        <v/>
      </c>
      <c r="K2087" s="288">
        <f t="shared" si="261"/>
        <v>0</v>
      </c>
      <c r="L2087" s="303"/>
      <c r="M2087" s="304"/>
      <c r="N2087" s="303"/>
      <c r="O2087" s="286"/>
      <c r="P2087" s="305" t="str">
        <f t="shared" si="262"/>
        <v/>
      </c>
      <c r="Q2087" s="304"/>
      <c r="R2087" s="303"/>
      <c r="S2087" s="286"/>
      <c r="T2087" s="305" t="str">
        <f t="shared" si="263"/>
        <v/>
      </c>
      <c r="U2087" s="306" t="str">
        <f t="shared" si="259"/>
        <v/>
      </c>
      <c r="V2087" s="289"/>
      <c r="W2087" s="303"/>
      <c r="X2087" s="286"/>
      <c r="Y2087" s="305" t="str">
        <f>+IF(AND(W2087&gt;0,V2087&lt;&gt;'Data Validation (ROP used only)'!$A$25),SUM(W2087:X2087),"")</f>
        <v/>
      </c>
      <c r="Z2087" s="307">
        <f>IF(OR(V2087='Data Validation (ROP used only)'!$A$25,ISBLANK(W2087),ISERROR(W2087/$I2087)),0,W2087/$I2087)</f>
        <v>0</v>
      </c>
      <c r="AA2087" s="308"/>
      <c r="AB2087" s="309" t="str" cm="1">
        <f t="array" ref="AB2087">_xlfn.IFS(AA2087="","",AA2087/I2087&gt;=2,I2087*2,AA2087/I2087&lt;2,AA2087)</f>
        <v/>
      </c>
      <c r="AC2087" s="310" t="str">
        <f t="shared" si="264"/>
        <v/>
      </c>
      <c r="AD2087" s="286"/>
      <c r="AE2087" s="305" t="str">
        <f t="shared" si="265"/>
        <v/>
      </c>
      <c r="AF2087" s="311">
        <f t="shared" si="266"/>
        <v>0</v>
      </c>
      <c r="AG2087" s="187"/>
      <c r="AH2087" s="188"/>
    </row>
    <row r="2088" spans="2:34" ht="13.8" outlineLevel="1" x14ac:dyDescent="0.25">
      <c r="B2088" s="1"/>
      <c r="C2088" s="1"/>
      <c r="D2088" s="1"/>
      <c r="E2088" s="2"/>
      <c r="F2088" s="1"/>
      <c r="G2088" s="2"/>
      <c r="H2088" s="286"/>
      <c r="I2088" s="287"/>
      <c r="J2088" s="288" t="str">
        <f t="shared" si="260"/>
        <v/>
      </c>
      <c r="K2088" s="288">
        <f t="shared" si="261"/>
        <v>0</v>
      </c>
      <c r="L2088" s="303"/>
      <c r="M2088" s="304"/>
      <c r="N2088" s="303"/>
      <c r="O2088" s="286"/>
      <c r="P2088" s="305" t="str">
        <f t="shared" si="262"/>
        <v/>
      </c>
      <c r="Q2088" s="304"/>
      <c r="R2088" s="303"/>
      <c r="S2088" s="286"/>
      <c r="T2088" s="305" t="str">
        <f t="shared" si="263"/>
        <v/>
      </c>
      <c r="U2088" s="306" t="str">
        <f t="shared" si="259"/>
        <v/>
      </c>
      <c r="V2088" s="289"/>
      <c r="W2088" s="303"/>
      <c r="X2088" s="286"/>
      <c r="Y2088" s="305" t="str">
        <f>+IF(AND(W2088&gt;0,V2088&lt;&gt;'Data Validation (ROP used only)'!$A$25),SUM(W2088:X2088),"")</f>
        <v/>
      </c>
      <c r="Z2088" s="307">
        <f>IF(OR(V2088='Data Validation (ROP used only)'!$A$25,ISBLANK(W2088),ISERROR(W2088/$I2088)),0,W2088/$I2088)</f>
        <v>0</v>
      </c>
      <c r="AA2088" s="308"/>
      <c r="AB2088" s="309" t="str" cm="1">
        <f t="array" ref="AB2088">_xlfn.IFS(AA2088="","",AA2088/I2088&gt;=2,I2088*2,AA2088/I2088&lt;2,AA2088)</f>
        <v/>
      </c>
      <c r="AC2088" s="310" t="str">
        <f t="shared" si="264"/>
        <v/>
      </c>
      <c r="AD2088" s="286"/>
      <c r="AE2088" s="305" t="str">
        <f t="shared" si="265"/>
        <v/>
      </c>
      <c r="AF2088" s="311">
        <f t="shared" si="266"/>
        <v>0</v>
      </c>
      <c r="AG2088" s="187"/>
      <c r="AH2088" s="188"/>
    </row>
    <row r="2089" spans="2:34" ht="13.8" outlineLevel="1" x14ac:dyDescent="0.25">
      <c r="B2089" s="1"/>
      <c r="C2089" s="1"/>
      <c r="D2089" s="1"/>
      <c r="E2089" s="2"/>
      <c r="F2089" s="1"/>
      <c r="G2089" s="2"/>
      <c r="H2089" s="286"/>
      <c r="I2089" s="287"/>
      <c r="J2089" s="288" t="str">
        <f t="shared" si="260"/>
        <v/>
      </c>
      <c r="K2089" s="288">
        <f t="shared" si="261"/>
        <v>0</v>
      </c>
      <c r="L2089" s="303"/>
      <c r="M2089" s="304"/>
      <c r="N2089" s="303"/>
      <c r="O2089" s="286"/>
      <c r="P2089" s="305" t="str">
        <f t="shared" si="262"/>
        <v/>
      </c>
      <c r="Q2089" s="304"/>
      <c r="R2089" s="303"/>
      <c r="S2089" s="286"/>
      <c r="T2089" s="305" t="str">
        <f t="shared" si="263"/>
        <v/>
      </c>
      <c r="U2089" s="306" t="str">
        <f t="shared" si="259"/>
        <v/>
      </c>
      <c r="V2089" s="289"/>
      <c r="W2089" s="303"/>
      <c r="X2089" s="286"/>
      <c r="Y2089" s="305" t="str">
        <f>+IF(AND(W2089&gt;0,V2089&lt;&gt;'Data Validation (ROP used only)'!$A$25),SUM(W2089:X2089),"")</f>
        <v/>
      </c>
      <c r="Z2089" s="307">
        <f>IF(OR(V2089='Data Validation (ROP used only)'!$A$25,ISBLANK(W2089),ISERROR(W2089/$I2089)),0,W2089/$I2089)</f>
        <v>0</v>
      </c>
      <c r="AA2089" s="308"/>
      <c r="AB2089" s="309" t="str" cm="1">
        <f t="array" ref="AB2089">_xlfn.IFS(AA2089="","",AA2089/I2089&gt;=2,I2089*2,AA2089/I2089&lt;2,AA2089)</f>
        <v/>
      </c>
      <c r="AC2089" s="310" t="str">
        <f t="shared" si="264"/>
        <v/>
      </c>
      <c r="AD2089" s="286"/>
      <c r="AE2089" s="305" t="str">
        <f t="shared" si="265"/>
        <v/>
      </c>
      <c r="AF2089" s="311">
        <f t="shared" si="266"/>
        <v>0</v>
      </c>
      <c r="AG2089" s="187"/>
      <c r="AH2089" s="188"/>
    </row>
    <row r="2090" spans="2:34" ht="13.8" outlineLevel="1" x14ac:dyDescent="0.25">
      <c r="B2090" s="1"/>
      <c r="C2090" s="1"/>
      <c r="D2090" s="1"/>
      <c r="E2090" s="2"/>
      <c r="F2090" s="1"/>
      <c r="G2090" s="2"/>
      <c r="H2090" s="286"/>
      <c r="I2090" s="287"/>
      <c r="J2090" s="288" t="str">
        <f t="shared" si="260"/>
        <v/>
      </c>
      <c r="K2090" s="288">
        <f t="shared" si="261"/>
        <v>0</v>
      </c>
      <c r="L2090" s="303"/>
      <c r="M2090" s="304"/>
      <c r="N2090" s="303"/>
      <c r="O2090" s="286"/>
      <c r="P2090" s="305" t="str">
        <f t="shared" si="262"/>
        <v/>
      </c>
      <c r="Q2090" s="304"/>
      <c r="R2090" s="303"/>
      <c r="S2090" s="286"/>
      <c r="T2090" s="305" t="str">
        <f t="shared" si="263"/>
        <v/>
      </c>
      <c r="U2090" s="306" t="str">
        <f t="shared" si="259"/>
        <v/>
      </c>
      <c r="V2090" s="289"/>
      <c r="W2090" s="303"/>
      <c r="X2090" s="286"/>
      <c r="Y2090" s="305" t="str">
        <f>+IF(AND(W2090&gt;0,V2090&lt;&gt;'Data Validation (ROP used only)'!$A$25),SUM(W2090:X2090),"")</f>
        <v/>
      </c>
      <c r="Z2090" s="307">
        <f>IF(OR(V2090='Data Validation (ROP used only)'!$A$25,ISBLANK(W2090),ISERROR(W2090/$I2090)),0,W2090/$I2090)</f>
        <v>0</v>
      </c>
      <c r="AA2090" s="308"/>
      <c r="AB2090" s="309" t="str" cm="1">
        <f t="array" ref="AB2090">_xlfn.IFS(AA2090="","",AA2090/I2090&gt;=2,I2090*2,AA2090/I2090&lt;2,AA2090)</f>
        <v/>
      </c>
      <c r="AC2090" s="310" t="str">
        <f t="shared" si="264"/>
        <v/>
      </c>
      <c r="AD2090" s="286"/>
      <c r="AE2090" s="305" t="str">
        <f t="shared" si="265"/>
        <v/>
      </c>
      <c r="AF2090" s="311">
        <f t="shared" si="266"/>
        <v>0</v>
      </c>
      <c r="AG2090" s="187"/>
      <c r="AH2090" s="188"/>
    </row>
    <row r="2091" spans="2:34" ht="13.8" outlineLevel="1" x14ac:dyDescent="0.25">
      <c r="B2091" s="1"/>
      <c r="C2091" s="1"/>
      <c r="D2091" s="1"/>
      <c r="E2091" s="2"/>
      <c r="F2091" s="1"/>
      <c r="G2091" s="2"/>
      <c r="H2091" s="286"/>
      <c r="I2091" s="287"/>
      <c r="J2091" s="288" t="str">
        <f t="shared" si="260"/>
        <v/>
      </c>
      <c r="K2091" s="288">
        <f t="shared" si="261"/>
        <v>0</v>
      </c>
      <c r="L2091" s="303"/>
      <c r="M2091" s="304"/>
      <c r="N2091" s="303"/>
      <c r="O2091" s="286"/>
      <c r="P2091" s="305" t="str">
        <f t="shared" si="262"/>
        <v/>
      </c>
      <c r="Q2091" s="304"/>
      <c r="R2091" s="303"/>
      <c r="S2091" s="286"/>
      <c r="T2091" s="305" t="str">
        <f t="shared" si="263"/>
        <v/>
      </c>
      <c r="U2091" s="306" t="str">
        <f t="shared" si="259"/>
        <v/>
      </c>
      <c r="V2091" s="289"/>
      <c r="W2091" s="303"/>
      <c r="X2091" s="286"/>
      <c r="Y2091" s="305" t="str">
        <f>+IF(AND(W2091&gt;0,V2091&lt;&gt;'Data Validation (ROP used only)'!$A$25),SUM(W2091:X2091),"")</f>
        <v/>
      </c>
      <c r="Z2091" s="307">
        <f>IF(OR(V2091='Data Validation (ROP used only)'!$A$25,ISBLANK(W2091),ISERROR(W2091/$I2091)),0,W2091/$I2091)</f>
        <v>0</v>
      </c>
      <c r="AA2091" s="308"/>
      <c r="AB2091" s="309" t="str" cm="1">
        <f t="array" ref="AB2091">_xlfn.IFS(AA2091="","",AA2091/I2091&gt;=2,I2091*2,AA2091/I2091&lt;2,AA2091)</f>
        <v/>
      </c>
      <c r="AC2091" s="310" t="str">
        <f t="shared" si="264"/>
        <v/>
      </c>
      <c r="AD2091" s="286"/>
      <c r="AE2091" s="305" t="str">
        <f t="shared" si="265"/>
        <v/>
      </c>
      <c r="AF2091" s="311">
        <f t="shared" si="266"/>
        <v>0</v>
      </c>
      <c r="AG2091" s="187"/>
      <c r="AH2091" s="188"/>
    </row>
    <row r="2092" spans="2:34" ht="13.8" outlineLevel="1" x14ac:dyDescent="0.25">
      <c r="B2092" s="1"/>
      <c r="C2092" s="1"/>
      <c r="D2092" s="1"/>
      <c r="E2092" s="2"/>
      <c r="F2092" s="1"/>
      <c r="G2092" s="2"/>
      <c r="H2092" s="286"/>
      <c r="I2092" s="287"/>
      <c r="J2092" s="288" t="str">
        <f t="shared" si="260"/>
        <v/>
      </c>
      <c r="K2092" s="288">
        <f t="shared" si="261"/>
        <v>0</v>
      </c>
      <c r="L2092" s="303"/>
      <c r="M2092" s="304"/>
      <c r="N2092" s="303"/>
      <c r="O2092" s="286"/>
      <c r="P2092" s="305" t="str">
        <f t="shared" si="262"/>
        <v/>
      </c>
      <c r="Q2092" s="304"/>
      <c r="R2092" s="303"/>
      <c r="S2092" s="286"/>
      <c r="T2092" s="305" t="str">
        <f t="shared" si="263"/>
        <v/>
      </c>
      <c r="U2092" s="306" t="str">
        <f t="shared" si="259"/>
        <v/>
      </c>
      <c r="V2092" s="289"/>
      <c r="W2092" s="303"/>
      <c r="X2092" s="286"/>
      <c r="Y2092" s="305" t="str">
        <f>+IF(AND(W2092&gt;0,V2092&lt;&gt;'Data Validation (ROP used only)'!$A$25),SUM(W2092:X2092),"")</f>
        <v/>
      </c>
      <c r="Z2092" s="307">
        <f>IF(OR(V2092='Data Validation (ROP used only)'!$A$25,ISBLANK(W2092),ISERROR(W2092/$I2092)),0,W2092/$I2092)</f>
        <v>0</v>
      </c>
      <c r="AA2092" s="308"/>
      <c r="AB2092" s="309" t="str" cm="1">
        <f t="array" ref="AB2092">_xlfn.IFS(AA2092="","",AA2092/I2092&gt;=2,I2092*2,AA2092/I2092&lt;2,AA2092)</f>
        <v/>
      </c>
      <c r="AC2092" s="310" t="str">
        <f t="shared" si="264"/>
        <v/>
      </c>
      <c r="AD2092" s="286"/>
      <c r="AE2092" s="305" t="str">
        <f t="shared" si="265"/>
        <v/>
      </c>
      <c r="AF2092" s="311">
        <f t="shared" si="266"/>
        <v>0</v>
      </c>
      <c r="AG2092" s="187"/>
      <c r="AH2092" s="188"/>
    </row>
    <row r="2093" spans="2:34" ht="13.8" outlineLevel="1" x14ac:dyDescent="0.25">
      <c r="B2093" s="1"/>
      <c r="C2093" s="1"/>
      <c r="D2093" s="1"/>
      <c r="E2093" s="2"/>
      <c r="F2093" s="1"/>
      <c r="G2093" s="2"/>
      <c r="H2093" s="286"/>
      <c r="I2093" s="287"/>
      <c r="J2093" s="288" t="str">
        <f t="shared" si="260"/>
        <v/>
      </c>
      <c r="K2093" s="288">
        <f t="shared" si="261"/>
        <v>0</v>
      </c>
      <c r="L2093" s="303"/>
      <c r="M2093" s="304"/>
      <c r="N2093" s="303"/>
      <c r="O2093" s="286"/>
      <c r="P2093" s="305" t="str">
        <f t="shared" si="262"/>
        <v/>
      </c>
      <c r="Q2093" s="304"/>
      <c r="R2093" s="303"/>
      <c r="S2093" s="286"/>
      <c r="T2093" s="305" t="str">
        <f t="shared" si="263"/>
        <v/>
      </c>
      <c r="U2093" s="306" t="str">
        <f t="shared" si="259"/>
        <v/>
      </c>
      <c r="V2093" s="289"/>
      <c r="W2093" s="303"/>
      <c r="X2093" s="286"/>
      <c r="Y2093" s="305" t="str">
        <f>+IF(AND(W2093&gt;0,V2093&lt;&gt;'Data Validation (ROP used only)'!$A$25),SUM(W2093:X2093),"")</f>
        <v/>
      </c>
      <c r="Z2093" s="307">
        <f>IF(OR(V2093='Data Validation (ROP used only)'!$A$25,ISBLANK(W2093),ISERROR(W2093/$I2093)),0,W2093/$I2093)</f>
        <v>0</v>
      </c>
      <c r="AA2093" s="308"/>
      <c r="AB2093" s="309" t="str" cm="1">
        <f t="array" ref="AB2093">_xlfn.IFS(AA2093="","",AA2093/I2093&gt;=2,I2093*2,AA2093/I2093&lt;2,AA2093)</f>
        <v/>
      </c>
      <c r="AC2093" s="310" t="str">
        <f t="shared" si="264"/>
        <v/>
      </c>
      <c r="AD2093" s="286"/>
      <c r="AE2093" s="305" t="str">
        <f t="shared" si="265"/>
        <v/>
      </c>
      <c r="AF2093" s="311">
        <f t="shared" si="266"/>
        <v>0</v>
      </c>
      <c r="AG2093" s="187"/>
      <c r="AH2093" s="188"/>
    </row>
    <row r="2094" spans="2:34" ht="13.8" outlineLevel="1" x14ac:dyDescent="0.25">
      <c r="B2094" s="1"/>
      <c r="C2094" s="1"/>
      <c r="D2094" s="1"/>
      <c r="E2094" s="2"/>
      <c r="F2094" s="1"/>
      <c r="G2094" s="2"/>
      <c r="H2094" s="286"/>
      <c r="I2094" s="287"/>
      <c r="J2094" s="288" t="str">
        <f t="shared" si="260"/>
        <v/>
      </c>
      <c r="K2094" s="288">
        <f t="shared" si="261"/>
        <v>0</v>
      </c>
      <c r="L2094" s="303"/>
      <c r="M2094" s="304"/>
      <c r="N2094" s="303"/>
      <c r="O2094" s="286"/>
      <c r="P2094" s="305" t="str">
        <f t="shared" si="262"/>
        <v/>
      </c>
      <c r="Q2094" s="304"/>
      <c r="R2094" s="303"/>
      <c r="S2094" s="286"/>
      <c r="T2094" s="305" t="str">
        <f t="shared" si="263"/>
        <v/>
      </c>
      <c r="U2094" s="306" t="str">
        <f t="shared" si="259"/>
        <v/>
      </c>
      <c r="V2094" s="289"/>
      <c r="W2094" s="303"/>
      <c r="X2094" s="286"/>
      <c r="Y2094" s="305" t="str">
        <f>+IF(AND(W2094&gt;0,V2094&lt;&gt;'Data Validation (ROP used only)'!$A$25),SUM(W2094:X2094),"")</f>
        <v/>
      </c>
      <c r="Z2094" s="307">
        <f>IF(OR(V2094='Data Validation (ROP used only)'!$A$25,ISBLANK(W2094),ISERROR(W2094/$I2094)),0,W2094/$I2094)</f>
        <v>0</v>
      </c>
      <c r="AA2094" s="308"/>
      <c r="AB2094" s="309" t="str" cm="1">
        <f t="array" ref="AB2094">_xlfn.IFS(AA2094="","",AA2094/I2094&gt;=2,I2094*2,AA2094/I2094&lt;2,AA2094)</f>
        <v/>
      </c>
      <c r="AC2094" s="310" t="str">
        <f t="shared" si="264"/>
        <v/>
      </c>
      <c r="AD2094" s="286"/>
      <c r="AE2094" s="305" t="str">
        <f t="shared" si="265"/>
        <v/>
      </c>
      <c r="AF2094" s="311">
        <f t="shared" si="266"/>
        <v>0</v>
      </c>
      <c r="AG2094" s="187"/>
      <c r="AH2094" s="188"/>
    </row>
    <row r="2095" spans="2:34" ht="13.8" outlineLevel="1" x14ac:dyDescent="0.25">
      <c r="B2095" s="1"/>
      <c r="C2095" s="1"/>
      <c r="D2095" s="1"/>
      <c r="E2095" s="2"/>
      <c r="F2095" s="1"/>
      <c r="G2095" s="2"/>
      <c r="H2095" s="286"/>
      <c r="I2095" s="287"/>
      <c r="J2095" s="288" t="str">
        <f t="shared" si="260"/>
        <v/>
      </c>
      <c r="K2095" s="288">
        <f t="shared" si="261"/>
        <v>0</v>
      </c>
      <c r="L2095" s="303"/>
      <c r="M2095" s="304"/>
      <c r="N2095" s="303"/>
      <c r="O2095" s="286"/>
      <c r="P2095" s="305" t="str">
        <f t="shared" si="262"/>
        <v/>
      </c>
      <c r="Q2095" s="304"/>
      <c r="R2095" s="303"/>
      <c r="S2095" s="286"/>
      <c r="T2095" s="305" t="str">
        <f t="shared" si="263"/>
        <v/>
      </c>
      <c r="U2095" s="306" t="str">
        <f t="shared" si="259"/>
        <v/>
      </c>
      <c r="V2095" s="289"/>
      <c r="W2095" s="303"/>
      <c r="X2095" s="286"/>
      <c r="Y2095" s="305" t="str">
        <f>+IF(AND(W2095&gt;0,V2095&lt;&gt;'Data Validation (ROP used only)'!$A$25),SUM(W2095:X2095),"")</f>
        <v/>
      </c>
      <c r="Z2095" s="307">
        <f>IF(OR(V2095='Data Validation (ROP used only)'!$A$25,ISBLANK(W2095),ISERROR(W2095/$I2095)),0,W2095/$I2095)</f>
        <v>0</v>
      </c>
      <c r="AA2095" s="308"/>
      <c r="AB2095" s="309" t="str" cm="1">
        <f t="array" ref="AB2095">_xlfn.IFS(AA2095="","",AA2095/I2095&gt;=2,I2095*2,AA2095/I2095&lt;2,AA2095)</f>
        <v/>
      </c>
      <c r="AC2095" s="310" t="str">
        <f t="shared" si="264"/>
        <v/>
      </c>
      <c r="AD2095" s="286"/>
      <c r="AE2095" s="305" t="str">
        <f t="shared" si="265"/>
        <v/>
      </c>
      <c r="AF2095" s="311">
        <f t="shared" si="266"/>
        <v>0</v>
      </c>
      <c r="AG2095" s="187"/>
      <c r="AH2095" s="188"/>
    </row>
    <row r="2096" spans="2:34" ht="13.8" outlineLevel="1" x14ac:dyDescent="0.25">
      <c r="B2096" s="1"/>
      <c r="C2096" s="1"/>
      <c r="D2096" s="1"/>
      <c r="E2096" s="2"/>
      <c r="F2096" s="1"/>
      <c r="G2096" s="2"/>
      <c r="H2096" s="286"/>
      <c r="I2096" s="287"/>
      <c r="J2096" s="288" t="str">
        <f t="shared" si="260"/>
        <v/>
      </c>
      <c r="K2096" s="288">
        <f t="shared" si="261"/>
        <v>0</v>
      </c>
      <c r="L2096" s="303"/>
      <c r="M2096" s="304"/>
      <c r="N2096" s="303"/>
      <c r="O2096" s="286"/>
      <c r="P2096" s="305" t="str">
        <f t="shared" si="262"/>
        <v/>
      </c>
      <c r="Q2096" s="304"/>
      <c r="R2096" s="303"/>
      <c r="S2096" s="286"/>
      <c r="T2096" s="305" t="str">
        <f t="shared" si="263"/>
        <v/>
      </c>
      <c r="U2096" s="306" t="str">
        <f t="shared" si="259"/>
        <v/>
      </c>
      <c r="V2096" s="289"/>
      <c r="W2096" s="303"/>
      <c r="X2096" s="286"/>
      <c r="Y2096" s="305" t="str">
        <f>+IF(AND(W2096&gt;0,V2096&lt;&gt;'Data Validation (ROP used only)'!$A$25),SUM(W2096:X2096),"")</f>
        <v/>
      </c>
      <c r="Z2096" s="307">
        <f>IF(OR(V2096='Data Validation (ROP used only)'!$A$25,ISBLANK(W2096),ISERROR(W2096/$I2096)),0,W2096/$I2096)</f>
        <v>0</v>
      </c>
      <c r="AA2096" s="308"/>
      <c r="AB2096" s="309" t="str" cm="1">
        <f t="array" ref="AB2096">_xlfn.IFS(AA2096="","",AA2096/I2096&gt;=2,I2096*2,AA2096/I2096&lt;2,AA2096)</f>
        <v/>
      </c>
      <c r="AC2096" s="310" t="str">
        <f t="shared" si="264"/>
        <v/>
      </c>
      <c r="AD2096" s="286"/>
      <c r="AE2096" s="305" t="str">
        <f t="shared" si="265"/>
        <v/>
      </c>
      <c r="AF2096" s="311">
        <f t="shared" si="266"/>
        <v>0</v>
      </c>
      <c r="AG2096" s="187"/>
      <c r="AH2096" s="188"/>
    </row>
    <row r="2097" spans="2:34" ht="13.8" outlineLevel="1" x14ac:dyDescent="0.25">
      <c r="B2097" s="1"/>
      <c r="C2097" s="1"/>
      <c r="D2097" s="1"/>
      <c r="E2097" s="2"/>
      <c r="F2097" s="1"/>
      <c r="G2097" s="2"/>
      <c r="H2097" s="286"/>
      <c r="I2097" s="287"/>
      <c r="J2097" s="288" t="str">
        <f t="shared" si="260"/>
        <v/>
      </c>
      <c r="K2097" s="288">
        <f t="shared" si="261"/>
        <v>0</v>
      </c>
      <c r="L2097" s="303"/>
      <c r="M2097" s="304"/>
      <c r="N2097" s="303"/>
      <c r="O2097" s="286"/>
      <c r="P2097" s="305" t="str">
        <f t="shared" si="262"/>
        <v/>
      </c>
      <c r="Q2097" s="304"/>
      <c r="R2097" s="303"/>
      <c r="S2097" s="286"/>
      <c r="T2097" s="305" t="str">
        <f t="shared" si="263"/>
        <v/>
      </c>
      <c r="U2097" s="306" t="str">
        <f t="shared" si="259"/>
        <v/>
      </c>
      <c r="V2097" s="289"/>
      <c r="W2097" s="303"/>
      <c r="X2097" s="286"/>
      <c r="Y2097" s="305" t="str">
        <f>+IF(AND(W2097&gt;0,V2097&lt;&gt;'Data Validation (ROP used only)'!$A$25),SUM(W2097:X2097),"")</f>
        <v/>
      </c>
      <c r="Z2097" s="307">
        <f>IF(OR(V2097='Data Validation (ROP used only)'!$A$25,ISBLANK(W2097),ISERROR(W2097/$I2097)),0,W2097/$I2097)</f>
        <v>0</v>
      </c>
      <c r="AA2097" s="308"/>
      <c r="AB2097" s="309" t="str" cm="1">
        <f t="array" ref="AB2097">_xlfn.IFS(AA2097="","",AA2097/I2097&gt;=2,I2097*2,AA2097/I2097&lt;2,AA2097)</f>
        <v/>
      </c>
      <c r="AC2097" s="310" t="str">
        <f t="shared" si="264"/>
        <v/>
      </c>
      <c r="AD2097" s="286"/>
      <c r="AE2097" s="305" t="str">
        <f t="shared" si="265"/>
        <v/>
      </c>
      <c r="AF2097" s="311">
        <f t="shared" si="266"/>
        <v>0</v>
      </c>
      <c r="AG2097" s="187"/>
      <c r="AH2097" s="188"/>
    </row>
    <row r="2098" spans="2:34" ht="13.8" outlineLevel="1" x14ac:dyDescent="0.25">
      <c r="B2098" s="1"/>
      <c r="C2098" s="1"/>
      <c r="D2098" s="1"/>
      <c r="E2098" s="2"/>
      <c r="F2098" s="1"/>
      <c r="G2098" s="2"/>
      <c r="H2098" s="286"/>
      <c r="I2098" s="287"/>
      <c r="J2098" s="288" t="str">
        <f t="shared" si="260"/>
        <v/>
      </c>
      <c r="K2098" s="288">
        <f t="shared" si="261"/>
        <v>0</v>
      </c>
      <c r="L2098" s="303"/>
      <c r="M2098" s="304"/>
      <c r="N2098" s="303"/>
      <c r="O2098" s="286"/>
      <c r="P2098" s="305" t="str">
        <f t="shared" si="262"/>
        <v/>
      </c>
      <c r="Q2098" s="304"/>
      <c r="R2098" s="303"/>
      <c r="S2098" s="286"/>
      <c r="T2098" s="305" t="str">
        <f t="shared" si="263"/>
        <v/>
      </c>
      <c r="U2098" s="306" t="str">
        <f t="shared" si="259"/>
        <v/>
      </c>
      <c r="V2098" s="289"/>
      <c r="W2098" s="303"/>
      <c r="X2098" s="286"/>
      <c r="Y2098" s="305" t="str">
        <f>+IF(AND(W2098&gt;0,V2098&lt;&gt;'Data Validation (ROP used only)'!$A$25),SUM(W2098:X2098),"")</f>
        <v/>
      </c>
      <c r="Z2098" s="307">
        <f>IF(OR(V2098='Data Validation (ROP used only)'!$A$25,ISBLANK(W2098),ISERROR(W2098/$I2098)),0,W2098/$I2098)</f>
        <v>0</v>
      </c>
      <c r="AA2098" s="308"/>
      <c r="AB2098" s="309" t="str" cm="1">
        <f t="array" ref="AB2098">_xlfn.IFS(AA2098="","",AA2098/I2098&gt;=2,I2098*2,AA2098/I2098&lt;2,AA2098)</f>
        <v/>
      </c>
      <c r="AC2098" s="310" t="str">
        <f t="shared" si="264"/>
        <v/>
      </c>
      <c r="AD2098" s="286"/>
      <c r="AE2098" s="305" t="str">
        <f t="shared" si="265"/>
        <v/>
      </c>
      <c r="AF2098" s="311">
        <f t="shared" si="266"/>
        <v>0</v>
      </c>
      <c r="AG2098" s="187"/>
      <c r="AH2098" s="188"/>
    </row>
    <row r="2099" spans="2:34" ht="13.8" outlineLevel="1" x14ac:dyDescent="0.25">
      <c r="B2099" s="1"/>
      <c r="C2099" s="1"/>
      <c r="D2099" s="1"/>
      <c r="E2099" s="2"/>
      <c r="F2099" s="1"/>
      <c r="G2099" s="2"/>
      <c r="H2099" s="286"/>
      <c r="I2099" s="287"/>
      <c r="J2099" s="288" t="str">
        <f t="shared" si="260"/>
        <v/>
      </c>
      <c r="K2099" s="288">
        <f t="shared" si="261"/>
        <v>0</v>
      </c>
      <c r="L2099" s="303"/>
      <c r="M2099" s="304"/>
      <c r="N2099" s="303"/>
      <c r="O2099" s="286"/>
      <c r="P2099" s="305" t="str">
        <f t="shared" si="262"/>
        <v/>
      </c>
      <c r="Q2099" s="304"/>
      <c r="R2099" s="303"/>
      <c r="S2099" s="286"/>
      <c r="T2099" s="305" t="str">
        <f t="shared" si="263"/>
        <v/>
      </c>
      <c r="U2099" s="306" t="str">
        <f t="shared" si="259"/>
        <v/>
      </c>
      <c r="V2099" s="289"/>
      <c r="W2099" s="303"/>
      <c r="X2099" s="286"/>
      <c r="Y2099" s="305" t="str">
        <f>+IF(AND(W2099&gt;0,V2099&lt;&gt;'Data Validation (ROP used only)'!$A$25),SUM(W2099:X2099),"")</f>
        <v/>
      </c>
      <c r="Z2099" s="307">
        <f>IF(OR(V2099='Data Validation (ROP used only)'!$A$25,ISBLANK(W2099),ISERROR(W2099/$I2099)),0,W2099/$I2099)</f>
        <v>0</v>
      </c>
      <c r="AA2099" s="308"/>
      <c r="AB2099" s="309" t="str" cm="1">
        <f t="array" ref="AB2099">_xlfn.IFS(AA2099="","",AA2099/I2099&gt;=2,I2099*2,AA2099/I2099&lt;2,AA2099)</f>
        <v/>
      </c>
      <c r="AC2099" s="310" t="str">
        <f t="shared" si="264"/>
        <v/>
      </c>
      <c r="AD2099" s="286"/>
      <c r="AE2099" s="305" t="str">
        <f t="shared" si="265"/>
        <v/>
      </c>
      <c r="AF2099" s="311">
        <f t="shared" si="266"/>
        <v>0</v>
      </c>
      <c r="AG2099" s="187"/>
      <c r="AH2099" s="188"/>
    </row>
    <row r="2100" spans="2:34" ht="13.8" outlineLevel="1" x14ac:dyDescent="0.25">
      <c r="B2100" s="1"/>
      <c r="C2100" s="1"/>
      <c r="D2100" s="1"/>
      <c r="E2100" s="2"/>
      <c r="F2100" s="1"/>
      <c r="G2100" s="2"/>
      <c r="H2100" s="286"/>
      <c r="I2100" s="287"/>
      <c r="J2100" s="288" t="str">
        <f t="shared" si="260"/>
        <v/>
      </c>
      <c r="K2100" s="288">
        <f t="shared" si="261"/>
        <v>0</v>
      </c>
      <c r="L2100" s="303"/>
      <c r="M2100" s="304"/>
      <c r="N2100" s="303"/>
      <c r="O2100" s="286"/>
      <c r="P2100" s="305" t="str">
        <f t="shared" si="262"/>
        <v/>
      </c>
      <c r="Q2100" s="304"/>
      <c r="R2100" s="303"/>
      <c r="S2100" s="286"/>
      <c r="T2100" s="305" t="str">
        <f t="shared" si="263"/>
        <v/>
      </c>
      <c r="U2100" s="306" t="str">
        <f t="shared" si="259"/>
        <v/>
      </c>
      <c r="V2100" s="289"/>
      <c r="W2100" s="303"/>
      <c r="X2100" s="286"/>
      <c r="Y2100" s="305" t="str">
        <f>+IF(AND(W2100&gt;0,V2100&lt;&gt;'Data Validation (ROP used only)'!$A$25),SUM(W2100:X2100),"")</f>
        <v/>
      </c>
      <c r="Z2100" s="307">
        <f>IF(OR(V2100='Data Validation (ROP used only)'!$A$25,ISBLANK(W2100),ISERROR(W2100/$I2100)),0,W2100/$I2100)</f>
        <v>0</v>
      </c>
      <c r="AA2100" s="308"/>
      <c r="AB2100" s="309" t="str" cm="1">
        <f t="array" ref="AB2100">_xlfn.IFS(AA2100="","",AA2100/I2100&gt;=2,I2100*2,AA2100/I2100&lt;2,AA2100)</f>
        <v/>
      </c>
      <c r="AC2100" s="310" t="str">
        <f t="shared" si="264"/>
        <v/>
      </c>
      <c r="AD2100" s="286"/>
      <c r="AE2100" s="305" t="str">
        <f t="shared" si="265"/>
        <v/>
      </c>
      <c r="AF2100" s="311">
        <f t="shared" si="266"/>
        <v>0</v>
      </c>
      <c r="AG2100" s="187"/>
      <c r="AH2100" s="188"/>
    </row>
    <row r="2101" spans="2:34" ht="13.8" outlineLevel="1" x14ac:dyDescent="0.25">
      <c r="B2101" s="1"/>
      <c r="C2101" s="1"/>
      <c r="D2101" s="1"/>
      <c r="E2101" s="2"/>
      <c r="F2101" s="1"/>
      <c r="G2101" s="2"/>
      <c r="H2101" s="286"/>
      <c r="I2101" s="287"/>
      <c r="J2101" s="288" t="str">
        <f t="shared" si="260"/>
        <v/>
      </c>
      <c r="K2101" s="288">
        <f t="shared" si="261"/>
        <v>0</v>
      </c>
      <c r="L2101" s="303"/>
      <c r="M2101" s="304"/>
      <c r="N2101" s="303"/>
      <c r="O2101" s="286"/>
      <c r="P2101" s="305" t="str">
        <f t="shared" si="262"/>
        <v/>
      </c>
      <c r="Q2101" s="304"/>
      <c r="R2101" s="303"/>
      <c r="S2101" s="286"/>
      <c r="T2101" s="305" t="str">
        <f t="shared" si="263"/>
        <v/>
      </c>
      <c r="U2101" s="306" t="str">
        <f t="shared" si="259"/>
        <v/>
      </c>
      <c r="V2101" s="289"/>
      <c r="W2101" s="303"/>
      <c r="X2101" s="286"/>
      <c r="Y2101" s="305" t="str">
        <f>+IF(AND(W2101&gt;0,V2101&lt;&gt;'Data Validation (ROP used only)'!$A$25),SUM(W2101:X2101),"")</f>
        <v/>
      </c>
      <c r="Z2101" s="307">
        <f>IF(OR(V2101='Data Validation (ROP used only)'!$A$25,ISBLANK(W2101),ISERROR(W2101/$I2101)),0,W2101/$I2101)</f>
        <v>0</v>
      </c>
      <c r="AA2101" s="308"/>
      <c r="AB2101" s="309" t="str" cm="1">
        <f t="array" ref="AB2101">_xlfn.IFS(AA2101="","",AA2101/I2101&gt;=2,I2101*2,AA2101/I2101&lt;2,AA2101)</f>
        <v/>
      </c>
      <c r="AC2101" s="310" t="str">
        <f t="shared" si="264"/>
        <v/>
      </c>
      <c r="AD2101" s="286"/>
      <c r="AE2101" s="305" t="str">
        <f t="shared" si="265"/>
        <v/>
      </c>
      <c r="AF2101" s="311">
        <f t="shared" si="266"/>
        <v>0</v>
      </c>
      <c r="AG2101" s="187"/>
      <c r="AH2101" s="188"/>
    </row>
    <row r="2102" spans="2:34" ht="13.8" outlineLevel="1" x14ac:dyDescent="0.25">
      <c r="B2102" s="1"/>
      <c r="C2102" s="1"/>
      <c r="D2102" s="1"/>
      <c r="E2102" s="2"/>
      <c r="F2102" s="1"/>
      <c r="G2102" s="2"/>
      <c r="H2102" s="286"/>
      <c r="I2102" s="287"/>
      <c r="J2102" s="288" t="str">
        <f t="shared" si="260"/>
        <v/>
      </c>
      <c r="K2102" s="288">
        <f t="shared" si="261"/>
        <v>0</v>
      </c>
      <c r="L2102" s="303"/>
      <c r="M2102" s="304"/>
      <c r="N2102" s="303"/>
      <c r="O2102" s="286"/>
      <c r="P2102" s="305" t="str">
        <f t="shared" si="262"/>
        <v/>
      </c>
      <c r="Q2102" s="304"/>
      <c r="R2102" s="303"/>
      <c r="S2102" s="286"/>
      <c r="T2102" s="305" t="str">
        <f t="shared" si="263"/>
        <v/>
      </c>
      <c r="U2102" s="306" t="str">
        <f t="shared" si="259"/>
        <v/>
      </c>
      <c r="V2102" s="289"/>
      <c r="W2102" s="303"/>
      <c r="X2102" s="286"/>
      <c r="Y2102" s="305" t="str">
        <f>+IF(AND(W2102&gt;0,V2102&lt;&gt;'Data Validation (ROP used only)'!$A$25),SUM(W2102:X2102),"")</f>
        <v/>
      </c>
      <c r="Z2102" s="307">
        <f>IF(OR(V2102='Data Validation (ROP used only)'!$A$25,ISBLANK(W2102),ISERROR(W2102/$I2102)),0,W2102/$I2102)</f>
        <v>0</v>
      </c>
      <c r="AA2102" s="308"/>
      <c r="AB2102" s="309" t="str" cm="1">
        <f t="array" ref="AB2102">_xlfn.IFS(AA2102="","",AA2102/I2102&gt;=2,I2102*2,AA2102/I2102&lt;2,AA2102)</f>
        <v/>
      </c>
      <c r="AC2102" s="310" t="str">
        <f t="shared" si="264"/>
        <v/>
      </c>
      <c r="AD2102" s="286"/>
      <c r="AE2102" s="305" t="str">
        <f t="shared" si="265"/>
        <v/>
      </c>
      <c r="AF2102" s="311">
        <f t="shared" si="266"/>
        <v>0</v>
      </c>
      <c r="AG2102" s="187"/>
      <c r="AH2102" s="188"/>
    </row>
    <row r="2103" spans="2:34" ht="13.8" outlineLevel="1" x14ac:dyDescent="0.25">
      <c r="B2103" s="1"/>
      <c r="C2103" s="1"/>
      <c r="D2103" s="1"/>
      <c r="E2103" s="2"/>
      <c r="F2103" s="1"/>
      <c r="G2103" s="2"/>
      <c r="H2103" s="286"/>
      <c r="I2103" s="287"/>
      <c r="J2103" s="288" t="str">
        <f t="shared" si="260"/>
        <v/>
      </c>
      <c r="K2103" s="288">
        <f t="shared" si="261"/>
        <v>0</v>
      </c>
      <c r="L2103" s="303"/>
      <c r="M2103" s="304"/>
      <c r="N2103" s="303"/>
      <c r="O2103" s="286"/>
      <c r="P2103" s="305" t="str">
        <f t="shared" si="262"/>
        <v/>
      </c>
      <c r="Q2103" s="304"/>
      <c r="R2103" s="303"/>
      <c r="S2103" s="286"/>
      <c r="T2103" s="305" t="str">
        <f t="shared" si="263"/>
        <v/>
      </c>
      <c r="U2103" s="306" t="str">
        <f t="shared" si="259"/>
        <v/>
      </c>
      <c r="V2103" s="289"/>
      <c r="W2103" s="303"/>
      <c r="X2103" s="286"/>
      <c r="Y2103" s="305" t="str">
        <f>+IF(AND(W2103&gt;0,V2103&lt;&gt;'Data Validation (ROP used only)'!$A$25),SUM(W2103:X2103),"")</f>
        <v/>
      </c>
      <c r="Z2103" s="307">
        <f>IF(OR(V2103='Data Validation (ROP used only)'!$A$25,ISBLANK(W2103),ISERROR(W2103/$I2103)),0,W2103/$I2103)</f>
        <v>0</v>
      </c>
      <c r="AA2103" s="308"/>
      <c r="AB2103" s="309" t="str" cm="1">
        <f t="array" ref="AB2103">_xlfn.IFS(AA2103="","",AA2103/I2103&gt;=2,I2103*2,AA2103/I2103&lt;2,AA2103)</f>
        <v/>
      </c>
      <c r="AC2103" s="310" t="str">
        <f t="shared" si="264"/>
        <v/>
      </c>
      <c r="AD2103" s="286"/>
      <c r="AE2103" s="305" t="str">
        <f t="shared" si="265"/>
        <v/>
      </c>
      <c r="AF2103" s="311">
        <f t="shared" si="266"/>
        <v>0</v>
      </c>
      <c r="AG2103" s="187"/>
      <c r="AH2103" s="188"/>
    </row>
    <row r="2104" spans="2:34" ht="13.8" outlineLevel="1" x14ac:dyDescent="0.25">
      <c r="B2104" s="1"/>
      <c r="C2104" s="1"/>
      <c r="D2104" s="1"/>
      <c r="E2104" s="2"/>
      <c r="F2104" s="1"/>
      <c r="G2104" s="2"/>
      <c r="H2104" s="286"/>
      <c r="I2104" s="287"/>
      <c r="J2104" s="288" t="str">
        <f t="shared" si="260"/>
        <v/>
      </c>
      <c r="K2104" s="288">
        <f t="shared" si="261"/>
        <v>0</v>
      </c>
      <c r="L2104" s="303"/>
      <c r="M2104" s="304"/>
      <c r="N2104" s="303"/>
      <c r="O2104" s="286"/>
      <c r="P2104" s="305" t="str">
        <f t="shared" si="262"/>
        <v/>
      </c>
      <c r="Q2104" s="304"/>
      <c r="R2104" s="303"/>
      <c r="S2104" s="286"/>
      <c r="T2104" s="305" t="str">
        <f t="shared" si="263"/>
        <v/>
      </c>
      <c r="U2104" s="306" t="str">
        <f t="shared" si="259"/>
        <v/>
      </c>
      <c r="V2104" s="289"/>
      <c r="W2104" s="303"/>
      <c r="X2104" s="286"/>
      <c r="Y2104" s="305" t="str">
        <f>+IF(AND(W2104&gt;0,V2104&lt;&gt;'Data Validation (ROP used only)'!$A$25),SUM(W2104:X2104),"")</f>
        <v/>
      </c>
      <c r="Z2104" s="307">
        <f>IF(OR(V2104='Data Validation (ROP used only)'!$A$25,ISBLANK(W2104),ISERROR(W2104/$I2104)),0,W2104/$I2104)</f>
        <v>0</v>
      </c>
      <c r="AA2104" s="308"/>
      <c r="AB2104" s="309" t="str" cm="1">
        <f t="array" ref="AB2104">_xlfn.IFS(AA2104="","",AA2104/I2104&gt;=2,I2104*2,AA2104/I2104&lt;2,AA2104)</f>
        <v/>
      </c>
      <c r="AC2104" s="310" t="str">
        <f t="shared" si="264"/>
        <v/>
      </c>
      <c r="AD2104" s="286"/>
      <c r="AE2104" s="305" t="str">
        <f t="shared" si="265"/>
        <v/>
      </c>
      <c r="AF2104" s="311">
        <f t="shared" si="266"/>
        <v>0</v>
      </c>
      <c r="AG2104" s="187"/>
      <c r="AH2104" s="188"/>
    </row>
    <row r="2105" spans="2:34" ht="13.8" outlineLevel="1" x14ac:dyDescent="0.25">
      <c r="B2105" s="1"/>
      <c r="C2105" s="1"/>
      <c r="D2105" s="1"/>
      <c r="E2105" s="2"/>
      <c r="F2105" s="1"/>
      <c r="G2105" s="2"/>
      <c r="H2105" s="286"/>
      <c r="I2105" s="287"/>
      <c r="J2105" s="288" t="str">
        <f t="shared" si="260"/>
        <v/>
      </c>
      <c r="K2105" s="288">
        <f t="shared" si="261"/>
        <v>0</v>
      </c>
      <c r="L2105" s="303"/>
      <c r="M2105" s="304"/>
      <c r="N2105" s="303"/>
      <c r="O2105" s="286"/>
      <c r="P2105" s="305" t="str">
        <f t="shared" si="262"/>
        <v/>
      </c>
      <c r="Q2105" s="304"/>
      <c r="R2105" s="303"/>
      <c r="S2105" s="286"/>
      <c r="T2105" s="305" t="str">
        <f t="shared" si="263"/>
        <v/>
      </c>
      <c r="U2105" s="306" t="str">
        <f t="shared" si="259"/>
        <v/>
      </c>
      <c r="V2105" s="289"/>
      <c r="W2105" s="303"/>
      <c r="X2105" s="286"/>
      <c r="Y2105" s="305" t="str">
        <f>+IF(AND(W2105&gt;0,V2105&lt;&gt;'Data Validation (ROP used only)'!$A$25),SUM(W2105:X2105),"")</f>
        <v/>
      </c>
      <c r="Z2105" s="307">
        <f>IF(OR(V2105='Data Validation (ROP used only)'!$A$25,ISBLANK(W2105),ISERROR(W2105/$I2105)),0,W2105/$I2105)</f>
        <v>0</v>
      </c>
      <c r="AA2105" s="308"/>
      <c r="AB2105" s="309" t="str" cm="1">
        <f t="array" ref="AB2105">_xlfn.IFS(AA2105="","",AA2105/I2105&gt;=2,I2105*2,AA2105/I2105&lt;2,AA2105)</f>
        <v/>
      </c>
      <c r="AC2105" s="310" t="str">
        <f t="shared" si="264"/>
        <v/>
      </c>
      <c r="AD2105" s="286"/>
      <c r="AE2105" s="305" t="str">
        <f t="shared" si="265"/>
        <v/>
      </c>
      <c r="AF2105" s="311">
        <f t="shared" si="266"/>
        <v>0</v>
      </c>
      <c r="AG2105" s="187"/>
      <c r="AH2105" s="188"/>
    </row>
    <row r="2106" spans="2:34" ht="13.8" outlineLevel="1" x14ac:dyDescent="0.25">
      <c r="B2106" s="1"/>
      <c r="C2106" s="1"/>
      <c r="D2106" s="1"/>
      <c r="E2106" s="2"/>
      <c r="F2106" s="1"/>
      <c r="G2106" s="2"/>
      <c r="H2106" s="286"/>
      <c r="I2106" s="287"/>
      <c r="J2106" s="288" t="str">
        <f t="shared" si="260"/>
        <v/>
      </c>
      <c r="K2106" s="288">
        <f t="shared" si="261"/>
        <v>0</v>
      </c>
      <c r="L2106" s="303"/>
      <c r="M2106" s="304"/>
      <c r="N2106" s="303"/>
      <c r="O2106" s="286"/>
      <c r="P2106" s="305" t="str">
        <f t="shared" si="262"/>
        <v/>
      </c>
      <c r="Q2106" s="304"/>
      <c r="R2106" s="303"/>
      <c r="S2106" s="286"/>
      <c r="T2106" s="305" t="str">
        <f t="shared" si="263"/>
        <v/>
      </c>
      <c r="U2106" s="306" t="str">
        <f t="shared" si="259"/>
        <v/>
      </c>
      <c r="V2106" s="289"/>
      <c r="W2106" s="303"/>
      <c r="X2106" s="286"/>
      <c r="Y2106" s="305" t="str">
        <f>+IF(AND(W2106&gt;0,V2106&lt;&gt;'Data Validation (ROP used only)'!$A$25),SUM(W2106:X2106),"")</f>
        <v/>
      </c>
      <c r="Z2106" s="307">
        <f>IF(OR(V2106='Data Validation (ROP used only)'!$A$25,ISBLANK(W2106),ISERROR(W2106/$I2106)),0,W2106/$I2106)</f>
        <v>0</v>
      </c>
      <c r="AA2106" s="308"/>
      <c r="AB2106" s="309" t="str" cm="1">
        <f t="array" ref="AB2106">_xlfn.IFS(AA2106="","",AA2106/I2106&gt;=2,I2106*2,AA2106/I2106&lt;2,AA2106)</f>
        <v/>
      </c>
      <c r="AC2106" s="310" t="str">
        <f t="shared" si="264"/>
        <v/>
      </c>
      <c r="AD2106" s="286"/>
      <c r="AE2106" s="305" t="str">
        <f t="shared" si="265"/>
        <v/>
      </c>
      <c r="AF2106" s="311">
        <f t="shared" si="266"/>
        <v>0</v>
      </c>
      <c r="AG2106" s="187"/>
      <c r="AH2106" s="188"/>
    </row>
    <row r="2107" spans="2:34" ht="13.8" outlineLevel="1" x14ac:dyDescent="0.25">
      <c r="B2107" s="1"/>
      <c r="C2107" s="1"/>
      <c r="D2107" s="1"/>
      <c r="E2107" s="2"/>
      <c r="F2107" s="1"/>
      <c r="G2107" s="2"/>
      <c r="H2107" s="286"/>
      <c r="I2107" s="287"/>
      <c r="J2107" s="288" t="str">
        <f t="shared" si="260"/>
        <v/>
      </c>
      <c r="K2107" s="288">
        <f t="shared" si="261"/>
        <v>0</v>
      </c>
      <c r="L2107" s="303"/>
      <c r="M2107" s="304"/>
      <c r="N2107" s="303"/>
      <c r="O2107" s="286"/>
      <c r="P2107" s="305" t="str">
        <f t="shared" si="262"/>
        <v/>
      </c>
      <c r="Q2107" s="304"/>
      <c r="R2107" s="303"/>
      <c r="S2107" s="286"/>
      <c r="T2107" s="305" t="str">
        <f t="shared" si="263"/>
        <v/>
      </c>
      <c r="U2107" s="306" t="str">
        <f t="shared" si="259"/>
        <v/>
      </c>
      <c r="V2107" s="289"/>
      <c r="W2107" s="303"/>
      <c r="X2107" s="286"/>
      <c r="Y2107" s="305" t="str">
        <f>+IF(AND(W2107&gt;0,V2107&lt;&gt;'Data Validation (ROP used only)'!$A$25),SUM(W2107:X2107),"")</f>
        <v/>
      </c>
      <c r="Z2107" s="307">
        <f>IF(OR(V2107='Data Validation (ROP used only)'!$A$25,ISBLANK(W2107),ISERROR(W2107/$I2107)),0,W2107/$I2107)</f>
        <v>0</v>
      </c>
      <c r="AA2107" s="308"/>
      <c r="AB2107" s="309" t="str" cm="1">
        <f t="array" ref="AB2107">_xlfn.IFS(AA2107="","",AA2107/I2107&gt;=2,I2107*2,AA2107/I2107&lt;2,AA2107)</f>
        <v/>
      </c>
      <c r="AC2107" s="310" t="str">
        <f t="shared" si="264"/>
        <v/>
      </c>
      <c r="AD2107" s="286"/>
      <c r="AE2107" s="305" t="str">
        <f t="shared" si="265"/>
        <v/>
      </c>
      <c r="AF2107" s="311">
        <f t="shared" si="266"/>
        <v>0</v>
      </c>
      <c r="AG2107" s="187"/>
      <c r="AH2107" s="188"/>
    </row>
    <row r="2108" spans="2:34" ht="13.8" outlineLevel="1" x14ac:dyDescent="0.25">
      <c r="B2108" s="1"/>
      <c r="C2108" s="1"/>
      <c r="D2108" s="1"/>
      <c r="E2108" s="2"/>
      <c r="F2108" s="1"/>
      <c r="G2108" s="2"/>
      <c r="H2108" s="286"/>
      <c r="I2108" s="287"/>
      <c r="J2108" s="288" t="str">
        <f t="shared" si="260"/>
        <v/>
      </c>
      <c r="K2108" s="288">
        <f t="shared" si="261"/>
        <v>0</v>
      </c>
      <c r="L2108" s="303"/>
      <c r="M2108" s="304"/>
      <c r="N2108" s="303"/>
      <c r="O2108" s="286"/>
      <c r="P2108" s="305" t="str">
        <f t="shared" si="262"/>
        <v/>
      </c>
      <c r="Q2108" s="304"/>
      <c r="R2108" s="303"/>
      <c r="S2108" s="286"/>
      <c r="T2108" s="305" t="str">
        <f t="shared" si="263"/>
        <v/>
      </c>
      <c r="U2108" s="306" t="str">
        <f t="shared" si="259"/>
        <v/>
      </c>
      <c r="V2108" s="289"/>
      <c r="W2108" s="303"/>
      <c r="X2108" s="286"/>
      <c r="Y2108" s="305" t="str">
        <f>+IF(AND(W2108&gt;0,V2108&lt;&gt;'Data Validation (ROP used only)'!$A$25),SUM(W2108:X2108),"")</f>
        <v/>
      </c>
      <c r="Z2108" s="307">
        <f>IF(OR(V2108='Data Validation (ROP used only)'!$A$25,ISBLANK(W2108),ISERROR(W2108/$I2108)),0,W2108/$I2108)</f>
        <v>0</v>
      </c>
      <c r="AA2108" s="308"/>
      <c r="AB2108" s="309" t="str" cm="1">
        <f t="array" ref="AB2108">_xlfn.IFS(AA2108="","",AA2108/I2108&gt;=2,I2108*2,AA2108/I2108&lt;2,AA2108)</f>
        <v/>
      </c>
      <c r="AC2108" s="310" t="str">
        <f t="shared" si="264"/>
        <v/>
      </c>
      <c r="AD2108" s="286"/>
      <c r="AE2108" s="305" t="str">
        <f t="shared" si="265"/>
        <v/>
      </c>
      <c r="AF2108" s="311">
        <f t="shared" si="266"/>
        <v>0</v>
      </c>
      <c r="AG2108" s="187"/>
      <c r="AH2108" s="188"/>
    </row>
    <row r="2109" spans="2:34" ht="13.8" outlineLevel="1" x14ac:dyDescent="0.25">
      <c r="B2109" s="1"/>
      <c r="C2109" s="1"/>
      <c r="D2109" s="1"/>
      <c r="E2109" s="2"/>
      <c r="F2109" s="1"/>
      <c r="G2109" s="2"/>
      <c r="H2109" s="286"/>
      <c r="I2109" s="287"/>
      <c r="J2109" s="288" t="str">
        <f t="shared" si="260"/>
        <v/>
      </c>
      <c r="K2109" s="288">
        <f t="shared" si="261"/>
        <v>0</v>
      </c>
      <c r="L2109" s="303"/>
      <c r="M2109" s="304"/>
      <c r="N2109" s="303"/>
      <c r="O2109" s="286"/>
      <c r="P2109" s="305" t="str">
        <f t="shared" si="262"/>
        <v/>
      </c>
      <c r="Q2109" s="304"/>
      <c r="R2109" s="303"/>
      <c r="S2109" s="286"/>
      <c r="T2109" s="305" t="str">
        <f t="shared" si="263"/>
        <v/>
      </c>
      <c r="U2109" s="306" t="str">
        <f t="shared" si="259"/>
        <v/>
      </c>
      <c r="V2109" s="289"/>
      <c r="W2109" s="303"/>
      <c r="X2109" s="286"/>
      <c r="Y2109" s="305" t="str">
        <f>+IF(AND(W2109&gt;0,V2109&lt;&gt;'Data Validation (ROP used only)'!$A$25),SUM(W2109:X2109),"")</f>
        <v/>
      </c>
      <c r="Z2109" s="307">
        <f>IF(OR(V2109='Data Validation (ROP used only)'!$A$25,ISBLANK(W2109),ISERROR(W2109/$I2109)),0,W2109/$I2109)</f>
        <v>0</v>
      </c>
      <c r="AA2109" s="308"/>
      <c r="AB2109" s="309" t="str" cm="1">
        <f t="array" ref="AB2109">_xlfn.IFS(AA2109="","",AA2109/I2109&gt;=2,I2109*2,AA2109/I2109&lt;2,AA2109)</f>
        <v/>
      </c>
      <c r="AC2109" s="310" t="str">
        <f t="shared" si="264"/>
        <v/>
      </c>
      <c r="AD2109" s="286"/>
      <c r="AE2109" s="305" t="str">
        <f t="shared" si="265"/>
        <v/>
      </c>
      <c r="AF2109" s="311">
        <f t="shared" si="266"/>
        <v>0</v>
      </c>
      <c r="AG2109" s="187"/>
      <c r="AH2109" s="188"/>
    </row>
    <row r="2110" spans="2:34" ht="13.8" outlineLevel="1" x14ac:dyDescent="0.25">
      <c r="B2110" s="1"/>
      <c r="C2110" s="1"/>
      <c r="D2110" s="1"/>
      <c r="E2110" s="2"/>
      <c r="F2110" s="1"/>
      <c r="G2110" s="2"/>
      <c r="H2110" s="286"/>
      <c r="I2110" s="287"/>
      <c r="J2110" s="288" t="str">
        <f t="shared" si="260"/>
        <v/>
      </c>
      <c r="K2110" s="288">
        <f t="shared" si="261"/>
        <v>0</v>
      </c>
      <c r="L2110" s="303"/>
      <c r="M2110" s="304"/>
      <c r="N2110" s="303"/>
      <c r="O2110" s="286"/>
      <c r="P2110" s="305" t="str">
        <f t="shared" si="262"/>
        <v/>
      </c>
      <c r="Q2110" s="304"/>
      <c r="R2110" s="303"/>
      <c r="S2110" s="286"/>
      <c r="T2110" s="305" t="str">
        <f t="shared" si="263"/>
        <v/>
      </c>
      <c r="U2110" s="306" t="str">
        <f t="shared" si="259"/>
        <v/>
      </c>
      <c r="V2110" s="289"/>
      <c r="W2110" s="303"/>
      <c r="X2110" s="286"/>
      <c r="Y2110" s="305" t="str">
        <f>+IF(AND(W2110&gt;0,V2110&lt;&gt;'Data Validation (ROP used only)'!$A$25),SUM(W2110:X2110),"")</f>
        <v/>
      </c>
      <c r="Z2110" s="307">
        <f>IF(OR(V2110='Data Validation (ROP used only)'!$A$25,ISBLANK(W2110),ISERROR(W2110/$I2110)),0,W2110/$I2110)</f>
        <v>0</v>
      </c>
      <c r="AA2110" s="308"/>
      <c r="AB2110" s="309" t="str" cm="1">
        <f t="array" ref="AB2110">_xlfn.IFS(AA2110="","",AA2110/I2110&gt;=2,I2110*2,AA2110/I2110&lt;2,AA2110)</f>
        <v/>
      </c>
      <c r="AC2110" s="310" t="str">
        <f t="shared" si="264"/>
        <v/>
      </c>
      <c r="AD2110" s="286"/>
      <c r="AE2110" s="305" t="str">
        <f t="shared" si="265"/>
        <v/>
      </c>
      <c r="AF2110" s="311">
        <f t="shared" si="266"/>
        <v>0</v>
      </c>
      <c r="AG2110" s="187"/>
      <c r="AH2110" s="188"/>
    </row>
    <row r="2111" spans="2:34" ht="13.8" outlineLevel="1" x14ac:dyDescent="0.25">
      <c r="B2111" s="1"/>
      <c r="C2111" s="1"/>
      <c r="D2111" s="1"/>
      <c r="E2111" s="2"/>
      <c r="F2111" s="1"/>
      <c r="G2111" s="2"/>
      <c r="H2111" s="286"/>
      <c r="I2111" s="287"/>
      <c r="J2111" s="288" t="str">
        <f t="shared" si="260"/>
        <v/>
      </c>
      <c r="K2111" s="288">
        <f t="shared" si="261"/>
        <v>0</v>
      </c>
      <c r="L2111" s="303"/>
      <c r="M2111" s="304"/>
      <c r="N2111" s="303"/>
      <c r="O2111" s="286"/>
      <c r="P2111" s="305" t="str">
        <f t="shared" si="262"/>
        <v/>
      </c>
      <c r="Q2111" s="304"/>
      <c r="R2111" s="303"/>
      <c r="S2111" s="286"/>
      <c r="T2111" s="305" t="str">
        <f t="shared" si="263"/>
        <v/>
      </c>
      <c r="U2111" s="306" t="str">
        <f t="shared" si="259"/>
        <v/>
      </c>
      <c r="V2111" s="289"/>
      <c r="W2111" s="303"/>
      <c r="X2111" s="286"/>
      <c r="Y2111" s="305" t="str">
        <f>+IF(AND(W2111&gt;0,V2111&lt;&gt;'Data Validation (ROP used only)'!$A$25),SUM(W2111:X2111),"")</f>
        <v/>
      </c>
      <c r="Z2111" s="307">
        <f>IF(OR(V2111='Data Validation (ROP used only)'!$A$25,ISBLANK(W2111),ISERROR(W2111/$I2111)),0,W2111/$I2111)</f>
        <v>0</v>
      </c>
      <c r="AA2111" s="308"/>
      <c r="AB2111" s="309" t="str" cm="1">
        <f t="array" ref="AB2111">_xlfn.IFS(AA2111="","",AA2111/I2111&gt;=2,I2111*2,AA2111/I2111&lt;2,AA2111)</f>
        <v/>
      </c>
      <c r="AC2111" s="310" t="str">
        <f t="shared" si="264"/>
        <v/>
      </c>
      <c r="AD2111" s="286"/>
      <c r="AE2111" s="305" t="str">
        <f t="shared" si="265"/>
        <v/>
      </c>
      <c r="AF2111" s="311">
        <f t="shared" si="266"/>
        <v>0</v>
      </c>
      <c r="AG2111" s="187"/>
      <c r="AH2111" s="188"/>
    </row>
    <row r="2112" spans="2:34" ht="13.8" outlineLevel="1" x14ac:dyDescent="0.25">
      <c r="B2112" s="1"/>
      <c r="C2112" s="1"/>
      <c r="D2112" s="1"/>
      <c r="E2112" s="2"/>
      <c r="F2112" s="1"/>
      <c r="G2112" s="2"/>
      <c r="H2112" s="286"/>
      <c r="I2112" s="287"/>
      <c r="J2112" s="288" t="str">
        <f t="shared" si="260"/>
        <v/>
      </c>
      <c r="K2112" s="288">
        <f t="shared" si="261"/>
        <v>0</v>
      </c>
      <c r="L2112" s="303"/>
      <c r="M2112" s="304"/>
      <c r="N2112" s="303"/>
      <c r="O2112" s="286"/>
      <c r="P2112" s="305" t="str">
        <f t="shared" si="262"/>
        <v/>
      </c>
      <c r="Q2112" s="304"/>
      <c r="R2112" s="303"/>
      <c r="S2112" s="286"/>
      <c r="T2112" s="305" t="str">
        <f t="shared" si="263"/>
        <v/>
      </c>
      <c r="U2112" s="306" t="str">
        <f t="shared" si="259"/>
        <v/>
      </c>
      <c r="V2112" s="289"/>
      <c r="W2112" s="303"/>
      <c r="X2112" s="286"/>
      <c r="Y2112" s="305" t="str">
        <f>+IF(AND(W2112&gt;0,V2112&lt;&gt;'Data Validation (ROP used only)'!$A$25),SUM(W2112:X2112),"")</f>
        <v/>
      </c>
      <c r="Z2112" s="307">
        <f>IF(OR(V2112='Data Validation (ROP used only)'!$A$25,ISBLANK(W2112),ISERROR(W2112/$I2112)),0,W2112/$I2112)</f>
        <v>0</v>
      </c>
      <c r="AA2112" s="308"/>
      <c r="AB2112" s="309" t="str" cm="1">
        <f t="array" ref="AB2112">_xlfn.IFS(AA2112="","",AA2112/I2112&gt;=2,I2112*2,AA2112/I2112&lt;2,AA2112)</f>
        <v/>
      </c>
      <c r="AC2112" s="310" t="str">
        <f t="shared" si="264"/>
        <v/>
      </c>
      <c r="AD2112" s="286"/>
      <c r="AE2112" s="305" t="str">
        <f t="shared" si="265"/>
        <v/>
      </c>
      <c r="AF2112" s="311">
        <f t="shared" si="266"/>
        <v>0</v>
      </c>
      <c r="AG2112" s="187"/>
      <c r="AH2112" s="188"/>
    </row>
    <row r="2113" spans="2:34" ht="13.8" outlineLevel="1" x14ac:dyDescent="0.25">
      <c r="B2113" s="1"/>
      <c r="C2113" s="1"/>
      <c r="D2113" s="1"/>
      <c r="E2113" s="2"/>
      <c r="F2113" s="1"/>
      <c r="G2113" s="2"/>
      <c r="H2113" s="286"/>
      <c r="I2113" s="287"/>
      <c r="J2113" s="288" t="str">
        <f t="shared" si="260"/>
        <v/>
      </c>
      <c r="K2113" s="288">
        <f t="shared" si="261"/>
        <v>0</v>
      </c>
      <c r="L2113" s="303"/>
      <c r="M2113" s="304"/>
      <c r="N2113" s="303"/>
      <c r="O2113" s="286"/>
      <c r="P2113" s="305" t="str">
        <f t="shared" si="262"/>
        <v/>
      </c>
      <c r="Q2113" s="304"/>
      <c r="R2113" s="303"/>
      <c r="S2113" s="286"/>
      <c r="T2113" s="305" t="str">
        <f t="shared" si="263"/>
        <v/>
      </c>
      <c r="U2113" s="306" t="str">
        <f t="shared" si="259"/>
        <v/>
      </c>
      <c r="V2113" s="289"/>
      <c r="W2113" s="303"/>
      <c r="X2113" s="286"/>
      <c r="Y2113" s="305" t="str">
        <f>+IF(AND(W2113&gt;0,V2113&lt;&gt;'Data Validation (ROP used only)'!$A$25),SUM(W2113:X2113),"")</f>
        <v/>
      </c>
      <c r="Z2113" s="307">
        <f>IF(OR(V2113='Data Validation (ROP used only)'!$A$25,ISBLANK(W2113),ISERROR(W2113/$I2113)),0,W2113/$I2113)</f>
        <v>0</v>
      </c>
      <c r="AA2113" s="308"/>
      <c r="AB2113" s="309" t="str" cm="1">
        <f t="array" ref="AB2113">_xlfn.IFS(AA2113="","",AA2113/I2113&gt;=2,I2113*2,AA2113/I2113&lt;2,AA2113)</f>
        <v/>
      </c>
      <c r="AC2113" s="310" t="str">
        <f t="shared" si="264"/>
        <v/>
      </c>
      <c r="AD2113" s="286"/>
      <c r="AE2113" s="305" t="str">
        <f t="shared" si="265"/>
        <v/>
      </c>
      <c r="AF2113" s="311">
        <f t="shared" si="266"/>
        <v>0</v>
      </c>
      <c r="AG2113" s="187"/>
      <c r="AH2113" s="188"/>
    </row>
    <row r="2114" spans="2:34" ht="13.8" outlineLevel="1" x14ac:dyDescent="0.25">
      <c r="B2114" s="1"/>
      <c r="C2114" s="1"/>
      <c r="D2114" s="1"/>
      <c r="E2114" s="2"/>
      <c r="F2114" s="1"/>
      <c r="G2114" s="2"/>
      <c r="H2114" s="286"/>
      <c r="I2114" s="287"/>
      <c r="J2114" s="288" t="str">
        <f t="shared" si="260"/>
        <v/>
      </c>
      <c r="K2114" s="288">
        <f t="shared" si="261"/>
        <v>0</v>
      </c>
      <c r="L2114" s="303"/>
      <c r="M2114" s="304"/>
      <c r="N2114" s="303"/>
      <c r="O2114" s="286"/>
      <c r="P2114" s="305" t="str">
        <f t="shared" si="262"/>
        <v/>
      </c>
      <c r="Q2114" s="304"/>
      <c r="R2114" s="303"/>
      <c r="S2114" s="286"/>
      <c r="T2114" s="305" t="str">
        <f t="shared" si="263"/>
        <v/>
      </c>
      <c r="U2114" s="306" t="str">
        <f t="shared" si="259"/>
        <v/>
      </c>
      <c r="V2114" s="289"/>
      <c r="W2114" s="303"/>
      <c r="X2114" s="286"/>
      <c r="Y2114" s="305" t="str">
        <f>+IF(AND(W2114&gt;0,V2114&lt;&gt;'Data Validation (ROP used only)'!$A$25),SUM(W2114:X2114),"")</f>
        <v/>
      </c>
      <c r="Z2114" s="307">
        <f>IF(OR(V2114='Data Validation (ROP used only)'!$A$25,ISBLANK(W2114),ISERROR(W2114/$I2114)),0,W2114/$I2114)</f>
        <v>0</v>
      </c>
      <c r="AA2114" s="308"/>
      <c r="AB2114" s="309" t="str" cm="1">
        <f t="array" ref="AB2114">_xlfn.IFS(AA2114="","",AA2114/I2114&gt;=2,I2114*2,AA2114/I2114&lt;2,AA2114)</f>
        <v/>
      </c>
      <c r="AC2114" s="310" t="str">
        <f t="shared" si="264"/>
        <v/>
      </c>
      <c r="AD2114" s="286"/>
      <c r="AE2114" s="305" t="str">
        <f t="shared" si="265"/>
        <v/>
      </c>
      <c r="AF2114" s="311">
        <f t="shared" si="266"/>
        <v>0</v>
      </c>
      <c r="AG2114" s="187"/>
      <c r="AH2114" s="188"/>
    </row>
    <row r="2115" spans="2:34" ht="13.8" outlineLevel="1" x14ac:dyDescent="0.25">
      <c r="B2115" s="1"/>
      <c r="C2115" s="1"/>
      <c r="D2115" s="1"/>
      <c r="E2115" s="2"/>
      <c r="F2115" s="1"/>
      <c r="G2115" s="2"/>
      <c r="H2115" s="286"/>
      <c r="I2115" s="287"/>
      <c r="J2115" s="288" t="str">
        <f t="shared" si="260"/>
        <v/>
      </c>
      <c r="K2115" s="288">
        <f t="shared" si="261"/>
        <v>0</v>
      </c>
      <c r="L2115" s="303"/>
      <c r="M2115" s="304"/>
      <c r="N2115" s="303"/>
      <c r="O2115" s="286"/>
      <c r="P2115" s="305" t="str">
        <f t="shared" si="262"/>
        <v/>
      </c>
      <c r="Q2115" s="304"/>
      <c r="R2115" s="303"/>
      <c r="S2115" s="286"/>
      <c r="T2115" s="305" t="str">
        <f t="shared" si="263"/>
        <v/>
      </c>
      <c r="U2115" s="306" t="str">
        <f t="shared" si="259"/>
        <v/>
      </c>
      <c r="V2115" s="289"/>
      <c r="W2115" s="303"/>
      <c r="X2115" s="286"/>
      <c r="Y2115" s="305" t="str">
        <f>+IF(AND(W2115&gt;0,V2115&lt;&gt;'Data Validation (ROP used only)'!$A$25),SUM(W2115:X2115),"")</f>
        <v/>
      </c>
      <c r="Z2115" s="307">
        <f>IF(OR(V2115='Data Validation (ROP used only)'!$A$25,ISBLANK(W2115),ISERROR(W2115/$I2115)),0,W2115/$I2115)</f>
        <v>0</v>
      </c>
      <c r="AA2115" s="308"/>
      <c r="AB2115" s="309" t="str" cm="1">
        <f t="array" ref="AB2115">_xlfn.IFS(AA2115="","",AA2115/I2115&gt;=2,I2115*2,AA2115/I2115&lt;2,AA2115)</f>
        <v/>
      </c>
      <c r="AC2115" s="310" t="str">
        <f t="shared" si="264"/>
        <v/>
      </c>
      <c r="AD2115" s="286"/>
      <c r="AE2115" s="305" t="str">
        <f t="shared" si="265"/>
        <v/>
      </c>
      <c r="AF2115" s="311">
        <f t="shared" si="266"/>
        <v>0</v>
      </c>
      <c r="AG2115" s="187"/>
      <c r="AH2115" s="188"/>
    </row>
    <row r="2116" spans="2:34" ht="13.8" outlineLevel="1" x14ac:dyDescent="0.25">
      <c r="B2116" s="1"/>
      <c r="C2116" s="1"/>
      <c r="D2116" s="1"/>
      <c r="E2116" s="2"/>
      <c r="F2116" s="1"/>
      <c r="G2116" s="2"/>
      <c r="H2116" s="286"/>
      <c r="I2116" s="287"/>
      <c r="J2116" s="288" t="str">
        <f t="shared" si="260"/>
        <v/>
      </c>
      <c r="K2116" s="288">
        <f t="shared" si="261"/>
        <v>0</v>
      </c>
      <c r="L2116" s="303"/>
      <c r="M2116" s="304"/>
      <c r="N2116" s="303"/>
      <c r="O2116" s="286"/>
      <c r="P2116" s="305" t="str">
        <f t="shared" si="262"/>
        <v/>
      </c>
      <c r="Q2116" s="304"/>
      <c r="R2116" s="303"/>
      <c r="S2116" s="286"/>
      <c r="T2116" s="305" t="str">
        <f t="shared" si="263"/>
        <v/>
      </c>
      <c r="U2116" s="306" t="str">
        <f t="shared" si="259"/>
        <v/>
      </c>
      <c r="V2116" s="289"/>
      <c r="W2116" s="303"/>
      <c r="X2116" s="286"/>
      <c r="Y2116" s="305" t="str">
        <f>+IF(AND(W2116&gt;0,V2116&lt;&gt;'Data Validation (ROP used only)'!$A$25),SUM(W2116:X2116),"")</f>
        <v/>
      </c>
      <c r="Z2116" s="307">
        <f>IF(OR(V2116='Data Validation (ROP used only)'!$A$25,ISBLANK(W2116),ISERROR(W2116/$I2116)),0,W2116/$I2116)</f>
        <v>0</v>
      </c>
      <c r="AA2116" s="308"/>
      <c r="AB2116" s="309" t="str" cm="1">
        <f t="array" ref="AB2116">_xlfn.IFS(AA2116="","",AA2116/I2116&gt;=2,I2116*2,AA2116/I2116&lt;2,AA2116)</f>
        <v/>
      </c>
      <c r="AC2116" s="310" t="str">
        <f t="shared" si="264"/>
        <v/>
      </c>
      <c r="AD2116" s="286"/>
      <c r="AE2116" s="305" t="str">
        <f t="shared" si="265"/>
        <v/>
      </c>
      <c r="AF2116" s="311">
        <f t="shared" si="266"/>
        <v>0</v>
      </c>
      <c r="AG2116" s="187"/>
      <c r="AH2116" s="188"/>
    </row>
    <row r="2117" spans="2:34" ht="13.8" outlineLevel="1" x14ac:dyDescent="0.25">
      <c r="B2117" s="1"/>
      <c r="C2117" s="1"/>
      <c r="D2117" s="1"/>
      <c r="E2117" s="2"/>
      <c r="F2117" s="1"/>
      <c r="G2117" s="2"/>
      <c r="H2117" s="286"/>
      <c r="I2117" s="287"/>
      <c r="J2117" s="288" t="str">
        <f t="shared" si="260"/>
        <v/>
      </c>
      <c r="K2117" s="288">
        <f t="shared" si="261"/>
        <v>0</v>
      </c>
      <c r="L2117" s="303"/>
      <c r="M2117" s="304"/>
      <c r="N2117" s="303"/>
      <c r="O2117" s="286"/>
      <c r="P2117" s="305" t="str">
        <f t="shared" si="262"/>
        <v/>
      </c>
      <c r="Q2117" s="304"/>
      <c r="R2117" s="303"/>
      <c r="S2117" s="286"/>
      <c r="T2117" s="305" t="str">
        <f t="shared" si="263"/>
        <v/>
      </c>
      <c r="U2117" s="306" t="str">
        <f t="shared" si="259"/>
        <v/>
      </c>
      <c r="V2117" s="289"/>
      <c r="W2117" s="303"/>
      <c r="X2117" s="286"/>
      <c r="Y2117" s="305" t="str">
        <f>+IF(AND(W2117&gt;0,V2117&lt;&gt;'Data Validation (ROP used only)'!$A$25),SUM(W2117:X2117),"")</f>
        <v/>
      </c>
      <c r="Z2117" s="307">
        <f>IF(OR(V2117='Data Validation (ROP used only)'!$A$25,ISBLANK(W2117),ISERROR(W2117/$I2117)),0,W2117/$I2117)</f>
        <v>0</v>
      </c>
      <c r="AA2117" s="308"/>
      <c r="AB2117" s="309" t="str" cm="1">
        <f t="array" ref="AB2117">_xlfn.IFS(AA2117="","",AA2117/I2117&gt;=2,I2117*2,AA2117/I2117&lt;2,AA2117)</f>
        <v/>
      </c>
      <c r="AC2117" s="310" t="str">
        <f t="shared" si="264"/>
        <v/>
      </c>
      <c r="AD2117" s="286"/>
      <c r="AE2117" s="305" t="str">
        <f t="shared" si="265"/>
        <v/>
      </c>
      <c r="AF2117" s="311">
        <f t="shared" si="266"/>
        <v>0</v>
      </c>
      <c r="AG2117" s="187"/>
      <c r="AH2117" s="188"/>
    </row>
    <row r="2118" spans="2:34" ht="13.8" outlineLevel="1" x14ac:dyDescent="0.25">
      <c r="B2118" s="1"/>
      <c r="C2118" s="1"/>
      <c r="D2118" s="1"/>
      <c r="E2118" s="2"/>
      <c r="F2118" s="1"/>
      <c r="G2118" s="2"/>
      <c r="H2118" s="286"/>
      <c r="I2118" s="287"/>
      <c r="J2118" s="288" t="str">
        <f t="shared" si="260"/>
        <v/>
      </c>
      <c r="K2118" s="288">
        <f t="shared" si="261"/>
        <v>0</v>
      </c>
      <c r="L2118" s="303"/>
      <c r="M2118" s="304"/>
      <c r="N2118" s="303"/>
      <c r="O2118" s="286"/>
      <c r="P2118" s="305" t="str">
        <f t="shared" si="262"/>
        <v/>
      </c>
      <c r="Q2118" s="304"/>
      <c r="R2118" s="303"/>
      <c r="S2118" s="286"/>
      <c r="T2118" s="305" t="str">
        <f t="shared" si="263"/>
        <v/>
      </c>
      <c r="U2118" s="306" t="str">
        <f t="shared" si="259"/>
        <v/>
      </c>
      <c r="V2118" s="289"/>
      <c r="W2118" s="303"/>
      <c r="X2118" s="286"/>
      <c r="Y2118" s="305" t="str">
        <f>+IF(AND(W2118&gt;0,V2118&lt;&gt;'Data Validation (ROP used only)'!$A$25),SUM(W2118:X2118),"")</f>
        <v/>
      </c>
      <c r="Z2118" s="307">
        <f>IF(OR(V2118='Data Validation (ROP used only)'!$A$25,ISBLANK(W2118),ISERROR(W2118/$I2118)),0,W2118/$I2118)</f>
        <v>0</v>
      </c>
      <c r="AA2118" s="308"/>
      <c r="AB2118" s="309" t="str" cm="1">
        <f t="array" ref="AB2118">_xlfn.IFS(AA2118="","",AA2118/I2118&gt;=2,I2118*2,AA2118/I2118&lt;2,AA2118)</f>
        <v/>
      </c>
      <c r="AC2118" s="310" t="str">
        <f t="shared" si="264"/>
        <v/>
      </c>
      <c r="AD2118" s="286"/>
      <c r="AE2118" s="305" t="str">
        <f t="shared" si="265"/>
        <v/>
      </c>
      <c r="AF2118" s="311">
        <f t="shared" si="266"/>
        <v>0</v>
      </c>
      <c r="AG2118" s="187"/>
      <c r="AH2118" s="188"/>
    </row>
    <row r="2119" spans="2:34" ht="13.8" outlineLevel="1" x14ac:dyDescent="0.25">
      <c r="B2119" s="1"/>
      <c r="C2119" s="1"/>
      <c r="D2119" s="1"/>
      <c r="E2119" s="2"/>
      <c r="F2119" s="1"/>
      <c r="G2119" s="2"/>
      <c r="H2119" s="286"/>
      <c r="I2119" s="287"/>
      <c r="J2119" s="288" t="str">
        <f t="shared" si="260"/>
        <v/>
      </c>
      <c r="K2119" s="288">
        <f t="shared" si="261"/>
        <v>0</v>
      </c>
      <c r="L2119" s="303"/>
      <c r="M2119" s="304"/>
      <c r="N2119" s="303"/>
      <c r="O2119" s="286"/>
      <c r="P2119" s="305" t="str">
        <f t="shared" si="262"/>
        <v/>
      </c>
      <c r="Q2119" s="304"/>
      <c r="R2119" s="303"/>
      <c r="S2119" s="286"/>
      <c r="T2119" s="305" t="str">
        <f t="shared" si="263"/>
        <v/>
      </c>
      <c r="U2119" s="306" t="str">
        <f t="shared" si="259"/>
        <v/>
      </c>
      <c r="V2119" s="289"/>
      <c r="W2119" s="303"/>
      <c r="X2119" s="286"/>
      <c r="Y2119" s="305" t="str">
        <f>+IF(AND(W2119&gt;0,V2119&lt;&gt;'Data Validation (ROP used only)'!$A$25),SUM(W2119:X2119),"")</f>
        <v/>
      </c>
      <c r="Z2119" s="307">
        <f>IF(OR(V2119='Data Validation (ROP used only)'!$A$25,ISBLANK(W2119),ISERROR(W2119/$I2119)),0,W2119/$I2119)</f>
        <v>0</v>
      </c>
      <c r="AA2119" s="308"/>
      <c r="AB2119" s="309" t="str" cm="1">
        <f t="array" ref="AB2119">_xlfn.IFS(AA2119="","",AA2119/I2119&gt;=2,I2119*2,AA2119/I2119&lt;2,AA2119)</f>
        <v/>
      </c>
      <c r="AC2119" s="310" t="str">
        <f t="shared" si="264"/>
        <v/>
      </c>
      <c r="AD2119" s="286"/>
      <c r="AE2119" s="305" t="str">
        <f t="shared" si="265"/>
        <v/>
      </c>
      <c r="AF2119" s="311">
        <f t="shared" si="266"/>
        <v>0</v>
      </c>
      <c r="AG2119" s="187"/>
      <c r="AH2119" s="188"/>
    </row>
    <row r="2120" spans="2:34" ht="13.8" outlineLevel="1" x14ac:dyDescent="0.25">
      <c r="B2120" s="1"/>
      <c r="C2120" s="1"/>
      <c r="D2120" s="1"/>
      <c r="E2120" s="2"/>
      <c r="F2120" s="1"/>
      <c r="G2120" s="2"/>
      <c r="H2120" s="286"/>
      <c r="I2120" s="287"/>
      <c r="J2120" s="288" t="str">
        <f t="shared" si="260"/>
        <v/>
      </c>
      <c r="K2120" s="288">
        <f t="shared" si="261"/>
        <v>0</v>
      </c>
      <c r="L2120" s="303"/>
      <c r="M2120" s="304"/>
      <c r="N2120" s="303"/>
      <c r="O2120" s="286"/>
      <c r="P2120" s="305" t="str">
        <f t="shared" si="262"/>
        <v/>
      </c>
      <c r="Q2120" s="304"/>
      <c r="R2120" s="303"/>
      <c r="S2120" s="286"/>
      <c r="T2120" s="305" t="str">
        <f t="shared" si="263"/>
        <v/>
      </c>
      <c r="U2120" s="306" t="str">
        <f t="shared" si="259"/>
        <v/>
      </c>
      <c r="V2120" s="289"/>
      <c r="W2120" s="303"/>
      <c r="X2120" s="286"/>
      <c r="Y2120" s="305" t="str">
        <f>+IF(AND(W2120&gt;0,V2120&lt;&gt;'Data Validation (ROP used only)'!$A$25),SUM(W2120:X2120),"")</f>
        <v/>
      </c>
      <c r="Z2120" s="307">
        <f>IF(OR(V2120='Data Validation (ROP used only)'!$A$25,ISBLANK(W2120),ISERROR(W2120/$I2120)),0,W2120/$I2120)</f>
        <v>0</v>
      </c>
      <c r="AA2120" s="308"/>
      <c r="AB2120" s="309" t="str" cm="1">
        <f t="array" ref="AB2120">_xlfn.IFS(AA2120="","",AA2120/I2120&gt;=2,I2120*2,AA2120/I2120&lt;2,AA2120)</f>
        <v/>
      </c>
      <c r="AC2120" s="310" t="str">
        <f t="shared" si="264"/>
        <v/>
      </c>
      <c r="AD2120" s="286"/>
      <c r="AE2120" s="305" t="str">
        <f t="shared" si="265"/>
        <v/>
      </c>
      <c r="AF2120" s="311">
        <f t="shared" si="266"/>
        <v>0</v>
      </c>
      <c r="AG2120" s="187"/>
      <c r="AH2120" s="188"/>
    </row>
    <row r="2121" spans="2:34" ht="13.8" outlineLevel="1" x14ac:dyDescent="0.25">
      <c r="B2121" s="1"/>
      <c r="C2121" s="1"/>
      <c r="D2121" s="1"/>
      <c r="E2121" s="2"/>
      <c r="F2121" s="1"/>
      <c r="G2121" s="2"/>
      <c r="H2121" s="286"/>
      <c r="I2121" s="287"/>
      <c r="J2121" s="288" t="str">
        <f t="shared" si="260"/>
        <v/>
      </c>
      <c r="K2121" s="288">
        <f t="shared" si="261"/>
        <v>0</v>
      </c>
      <c r="L2121" s="303"/>
      <c r="M2121" s="304"/>
      <c r="N2121" s="303"/>
      <c r="O2121" s="286"/>
      <c r="P2121" s="305" t="str">
        <f t="shared" si="262"/>
        <v/>
      </c>
      <c r="Q2121" s="304"/>
      <c r="R2121" s="303"/>
      <c r="S2121" s="286"/>
      <c r="T2121" s="305" t="str">
        <f t="shared" si="263"/>
        <v/>
      </c>
      <c r="U2121" s="306" t="str">
        <f t="shared" si="259"/>
        <v/>
      </c>
      <c r="V2121" s="289"/>
      <c r="W2121" s="303"/>
      <c r="X2121" s="286"/>
      <c r="Y2121" s="305" t="str">
        <f>+IF(AND(W2121&gt;0,V2121&lt;&gt;'Data Validation (ROP used only)'!$A$25),SUM(W2121:X2121),"")</f>
        <v/>
      </c>
      <c r="Z2121" s="307">
        <f>IF(OR(V2121='Data Validation (ROP used only)'!$A$25,ISBLANK(W2121),ISERROR(W2121/$I2121)),0,W2121/$I2121)</f>
        <v>0</v>
      </c>
      <c r="AA2121" s="308"/>
      <c r="AB2121" s="309" t="str" cm="1">
        <f t="array" ref="AB2121">_xlfn.IFS(AA2121="","",AA2121/I2121&gt;=2,I2121*2,AA2121/I2121&lt;2,AA2121)</f>
        <v/>
      </c>
      <c r="AC2121" s="310" t="str">
        <f t="shared" si="264"/>
        <v/>
      </c>
      <c r="AD2121" s="286"/>
      <c r="AE2121" s="305" t="str">
        <f t="shared" si="265"/>
        <v/>
      </c>
      <c r="AF2121" s="311">
        <f t="shared" si="266"/>
        <v>0</v>
      </c>
      <c r="AG2121" s="187"/>
      <c r="AH2121" s="188"/>
    </row>
    <row r="2122" spans="2:34" ht="13.8" outlineLevel="1" x14ac:dyDescent="0.25">
      <c r="B2122" s="1"/>
      <c r="C2122" s="1"/>
      <c r="D2122" s="1"/>
      <c r="E2122" s="2"/>
      <c r="F2122" s="1"/>
      <c r="G2122" s="2"/>
      <c r="H2122" s="286"/>
      <c r="I2122" s="287"/>
      <c r="J2122" s="288" t="str">
        <f t="shared" si="260"/>
        <v/>
      </c>
      <c r="K2122" s="288">
        <f t="shared" si="261"/>
        <v>0</v>
      </c>
      <c r="L2122" s="303"/>
      <c r="M2122" s="304"/>
      <c r="N2122" s="303"/>
      <c r="O2122" s="286"/>
      <c r="P2122" s="305" t="str">
        <f t="shared" si="262"/>
        <v/>
      </c>
      <c r="Q2122" s="304"/>
      <c r="R2122" s="303"/>
      <c r="S2122" s="286"/>
      <c r="T2122" s="305" t="str">
        <f t="shared" si="263"/>
        <v/>
      </c>
      <c r="U2122" s="306" t="str">
        <f t="shared" ref="U2122:U2185" si="267">IF(ISERROR(R2122/$I2122),"",R2122/$I2122)</f>
        <v/>
      </c>
      <c r="V2122" s="289"/>
      <c r="W2122" s="303"/>
      <c r="X2122" s="286"/>
      <c r="Y2122" s="305" t="str">
        <f>+IF(AND(W2122&gt;0,V2122&lt;&gt;'Data Validation (ROP used only)'!$A$25),SUM(W2122:X2122),"")</f>
        <v/>
      </c>
      <c r="Z2122" s="307">
        <f>IF(OR(V2122='Data Validation (ROP used only)'!$A$25,ISBLANK(W2122),ISERROR(W2122/$I2122)),0,W2122/$I2122)</f>
        <v>0</v>
      </c>
      <c r="AA2122" s="308"/>
      <c r="AB2122" s="309" t="str" cm="1">
        <f t="array" ref="AB2122">_xlfn.IFS(AA2122="","",AA2122/I2122&gt;=2,I2122*2,AA2122/I2122&lt;2,AA2122)</f>
        <v/>
      </c>
      <c r="AC2122" s="310" t="str">
        <f t="shared" si="264"/>
        <v/>
      </c>
      <c r="AD2122" s="286"/>
      <c r="AE2122" s="305" t="str">
        <f t="shared" si="265"/>
        <v/>
      </c>
      <c r="AF2122" s="311">
        <f t="shared" si="266"/>
        <v>0</v>
      </c>
      <c r="AG2122" s="187"/>
      <c r="AH2122" s="188"/>
    </row>
    <row r="2123" spans="2:34" ht="13.8" outlineLevel="1" x14ac:dyDescent="0.25">
      <c r="B2123" s="1"/>
      <c r="C2123" s="1"/>
      <c r="D2123" s="1"/>
      <c r="E2123" s="2"/>
      <c r="F2123" s="1"/>
      <c r="G2123" s="2"/>
      <c r="H2123" s="286"/>
      <c r="I2123" s="287"/>
      <c r="J2123" s="288" t="str">
        <f t="shared" ref="J2123:J2186" si="268">IF(ISERROR(H2123/C2123),"",H2123/C2123)</f>
        <v/>
      </c>
      <c r="K2123" s="288">
        <f t="shared" ref="K2123:K2186" si="269">IF(ISERROR(I2123/1754.5),"",I2123/1754.5)</f>
        <v>0</v>
      </c>
      <c r="L2123" s="303"/>
      <c r="M2123" s="304"/>
      <c r="N2123" s="303"/>
      <c r="O2123" s="286"/>
      <c r="P2123" s="305" t="str">
        <f t="shared" ref="P2123:P2186" si="270">+IF(N2123+O2123&gt;0,+N2123+O2123,"")</f>
        <v/>
      </c>
      <c r="Q2123" s="304"/>
      <c r="R2123" s="303"/>
      <c r="S2123" s="286"/>
      <c r="T2123" s="305" t="str">
        <f t="shared" ref="T2123:T2186" si="271">+IF((R2123+S2123)&gt;0,+R2123+S2123,"")</f>
        <v/>
      </c>
      <c r="U2123" s="306" t="str">
        <f t="shared" si="267"/>
        <v/>
      </c>
      <c r="V2123" s="289"/>
      <c r="W2123" s="303"/>
      <c r="X2123" s="286"/>
      <c r="Y2123" s="305" t="str">
        <f>+IF(AND(W2123&gt;0,V2123&lt;&gt;'Data Validation (ROP used only)'!$A$25),SUM(W2123:X2123),"")</f>
        <v/>
      </c>
      <c r="Z2123" s="307">
        <f>IF(OR(V2123='Data Validation (ROP used only)'!$A$25,ISBLANK(W2123),ISERROR(W2123/$I2123)),0,W2123/$I2123)</f>
        <v>0</v>
      </c>
      <c r="AA2123" s="308"/>
      <c r="AB2123" s="309" t="str" cm="1">
        <f t="array" ref="AB2123">_xlfn.IFS(AA2123="","",AA2123/I2123&gt;=2,I2123*2,AA2123/I2123&lt;2,AA2123)</f>
        <v/>
      </c>
      <c r="AC2123" s="310" t="str">
        <f t="shared" ref="AC2123:AC2186" si="272">IF(ISBLANK(AA2123),"",AA2123-AB2123)</f>
        <v/>
      </c>
      <c r="AD2123" s="286"/>
      <c r="AE2123" s="305" t="str">
        <f t="shared" ref="AE2123:AE2186" si="273">IF(AA2123=0,"",AA2123+AD2123)</f>
        <v/>
      </c>
      <c r="AF2123" s="311">
        <f t="shared" ref="AF2123:AF2186" si="274">IF(ISERROR(AA2123/$I2123),0,AA2123/$I2123)</f>
        <v>0</v>
      </c>
      <c r="AG2123" s="187"/>
      <c r="AH2123" s="188"/>
    </row>
    <row r="2124" spans="2:34" ht="13.8" outlineLevel="1" x14ac:dyDescent="0.25">
      <c r="B2124" s="1"/>
      <c r="C2124" s="1"/>
      <c r="D2124" s="1"/>
      <c r="E2124" s="2"/>
      <c r="F2124" s="1"/>
      <c r="G2124" s="2"/>
      <c r="H2124" s="286"/>
      <c r="I2124" s="287"/>
      <c r="J2124" s="288" t="str">
        <f t="shared" si="268"/>
        <v/>
      </c>
      <c r="K2124" s="288">
        <f t="shared" si="269"/>
        <v>0</v>
      </c>
      <c r="L2124" s="303"/>
      <c r="M2124" s="304"/>
      <c r="N2124" s="303"/>
      <c r="O2124" s="286"/>
      <c r="P2124" s="305" t="str">
        <f t="shared" si="270"/>
        <v/>
      </c>
      <c r="Q2124" s="304"/>
      <c r="R2124" s="303"/>
      <c r="S2124" s="286"/>
      <c r="T2124" s="305" t="str">
        <f t="shared" si="271"/>
        <v/>
      </c>
      <c r="U2124" s="306" t="str">
        <f t="shared" si="267"/>
        <v/>
      </c>
      <c r="V2124" s="289"/>
      <c r="W2124" s="303"/>
      <c r="X2124" s="286"/>
      <c r="Y2124" s="305" t="str">
        <f>+IF(AND(W2124&gt;0,V2124&lt;&gt;'Data Validation (ROP used only)'!$A$25),SUM(W2124:X2124),"")</f>
        <v/>
      </c>
      <c r="Z2124" s="307">
        <f>IF(OR(V2124='Data Validation (ROP used only)'!$A$25,ISBLANK(W2124),ISERROR(W2124/$I2124)),0,W2124/$I2124)</f>
        <v>0</v>
      </c>
      <c r="AA2124" s="308"/>
      <c r="AB2124" s="309" t="str" cm="1">
        <f t="array" ref="AB2124">_xlfn.IFS(AA2124="","",AA2124/I2124&gt;=2,I2124*2,AA2124/I2124&lt;2,AA2124)</f>
        <v/>
      </c>
      <c r="AC2124" s="310" t="str">
        <f t="shared" si="272"/>
        <v/>
      </c>
      <c r="AD2124" s="286"/>
      <c r="AE2124" s="305" t="str">
        <f t="shared" si="273"/>
        <v/>
      </c>
      <c r="AF2124" s="311">
        <f t="shared" si="274"/>
        <v>0</v>
      </c>
      <c r="AG2124" s="187"/>
      <c r="AH2124" s="188"/>
    </row>
    <row r="2125" spans="2:34" ht="13.8" outlineLevel="1" x14ac:dyDescent="0.25">
      <c r="B2125" s="1"/>
      <c r="C2125" s="1"/>
      <c r="D2125" s="1"/>
      <c r="E2125" s="2"/>
      <c r="F2125" s="1"/>
      <c r="G2125" s="2"/>
      <c r="H2125" s="286"/>
      <c r="I2125" s="287"/>
      <c r="J2125" s="288" t="str">
        <f t="shared" si="268"/>
        <v/>
      </c>
      <c r="K2125" s="288">
        <f t="shared" si="269"/>
        <v>0</v>
      </c>
      <c r="L2125" s="303"/>
      <c r="M2125" s="304"/>
      <c r="N2125" s="303"/>
      <c r="O2125" s="286"/>
      <c r="P2125" s="305" t="str">
        <f t="shared" si="270"/>
        <v/>
      </c>
      <c r="Q2125" s="304"/>
      <c r="R2125" s="303"/>
      <c r="S2125" s="286"/>
      <c r="T2125" s="305" t="str">
        <f t="shared" si="271"/>
        <v/>
      </c>
      <c r="U2125" s="306" t="str">
        <f t="shared" si="267"/>
        <v/>
      </c>
      <c r="V2125" s="289"/>
      <c r="W2125" s="303"/>
      <c r="X2125" s="286"/>
      <c r="Y2125" s="305" t="str">
        <f>+IF(AND(W2125&gt;0,V2125&lt;&gt;'Data Validation (ROP used only)'!$A$25),SUM(W2125:X2125),"")</f>
        <v/>
      </c>
      <c r="Z2125" s="307">
        <f>IF(OR(V2125='Data Validation (ROP used only)'!$A$25,ISBLANK(W2125),ISERROR(W2125/$I2125)),0,W2125/$I2125)</f>
        <v>0</v>
      </c>
      <c r="AA2125" s="308"/>
      <c r="AB2125" s="309" t="str" cm="1">
        <f t="array" ref="AB2125">_xlfn.IFS(AA2125="","",AA2125/I2125&gt;=2,I2125*2,AA2125/I2125&lt;2,AA2125)</f>
        <v/>
      </c>
      <c r="AC2125" s="310" t="str">
        <f t="shared" si="272"/>
        <v/>
      </c>
      <c r="AD2125" s="286"/>
      <c r="AE2125" s="305" t="str">
        <f t="shared" si="273"/>
        <v/>
      </c>
      <c r="AF2125" s="311">
        <f t="shared" si="274"/>
        <v>0</v>
      </c>
      <c r="AG2125" s="187"/>
      <c r="AH2125" s="188"/>
    </row>
    <row r="2126" spans="2:34" ht="13.8" outlineLevel="1" x14ac:dyDescent="0.25">
      <c r="B2126" s="1"/>
      <c r="C2126" s="1"/>
      <c r="D2126" s="1"/>
      <c r="E2126" s="2"/>
      <c r="F2126" s="1"/>
      <c r="G2126" s="2"/>
      <c r="H2126" s="286"/>
      <c r="I2126" s="287"/>
      <c r="J2126" s="288" t="str">
        <f t="shared" si="268"/>
        <v/>
      </c>
      <c r="K2126" s="288">
        <f t="shared" si="269"/>
        <v>0</v>
      </c>
      <c r="L2126" s="303"/>
      <c r="M2126" s="304"/>
      <c r="N2126" s="303"/>
      <c r="O2126" s="286"/>
      <c r="P2126" s="305" t="str">
        <f t="shared" si="270"/>
        <v/>
      </c>
      <c r="Q2126" s="304"/>
      <c r="R2126" s="303"/>
      <c r="S2126" s="286"/>
      <c r="T2126" s="305" t="str">
        <f t="shared" si="271"/>
        <v/>
      </c>
      <c r="U2126" s="306" t="str">
        <f t="shared" si="267"/>
        <v/>
      </c>
      <c r="V2126" s="289"/>
      <c r="W2126" s="303"/>
      <c r="X2126" s="286"/>
      <c r="Y2126" s="305" t="str">
        <f>+IF(AND(W2126&gt;0,V2126&lt;&gt;'Data Validation (ROP used only)'!$A$25),SUM(W2126:X2126),"")</f>
        <v/>
      </c>
      <c r="Z2126" s="307">
        <f>IF(OR(V2126='Data Validation (ROP used only)'!$A$25,ISBLANK(W2126),ISERROR(W2126/$I2126)),0,W2126/$I2126)</f>
        <v>0</v>
      </c>
      <c r="AA2126" s="308"/>
      <c r="AB2126" s="309" t="str" cm="1">
        <f t="array" ref="AB2126">_xlfn.IFS(AA2126="","",AA2126/I2126&gt;=2,I2126*2,AA2126/I2126&lt;2,AA2126)</f>
        <v/>
      </c>
      <c r="AC2126" s="310" t="str">
        <f t="shared" si="272"/>
        <v/>
      </c>
      <c r="AD2126" s="286"/>
      <c r="AE2126" s="305" t="str">
        <f t="shared" si="273"/>
        <v/>
      </c>
      <c r="AF2126" s="311">
        <f t="shared" si="274"/>
        <v>0</v>
      </c>
      <c r="AG2126" s="187"/>
      <c r="AH2126" s="188"/>
    </row>
    <row r="2127" spans="2:34" ht="13.8" outlineLevel="1" x14ac:dyDescent="0.25">
      <c r="B2127" s="1"/>
      <c r="C2127" s="1"/>
      <c r="D2127" s="1"/>
      <c r="E2127" s="2"/>
      <c r="F2127" s="1"/>
      <c r="G2127" s="2"/>
      <c r="H2127" s="286"/>
      <c r="I2127" s="287"/>
      <c r="J2127" s="288" t="str">
        <f t="shared" si="268"/>
        <v/>
      </c>
      <c r="K2127" s="288">
        <f t="shared" si="269"/>
        <v>0</v>
      </c>
      <c r="L2127" s="303"/>
      <c r="M2127" s="304"/>
      <c r="N2127" s="303"/>
      <c r="O2127" s="286"/>
      <c r="P2127" s="305" t="str">
        <f t="shared" si="270"/>
        <v/>
      </c>
      <c r="Q2127" s="304"/>
      <c r="R2127" s="303"/>
      <c r="S2127" s="286"/>
      <c r="T2127" s="305" t="str">
        <f t="shared" si="271"/>
        <v/>
      </c>
      <c r="U2127" s="306" t="str">
        <f t="shared" si="267"/>
        <v/>
      </c>
      <c r="V2127" s="289"/>
      <c r="W2127" s="303"/>
      <c r="X2127" s="286"/>
      <c r="Y2127" s="305" t="str">
        <f>+IF(AND(W2127&gt;0,V2127&lt;&gt;'Data Validation (ROP used only)'!$A$25),SUM(W2127:X2127),"")</f>
        <v/>
      </c>
      <c r="Z2127" s="307">
        <f>IF(OR(V2127='Data Validation (ROP used only)'!$A$25,ISBLANK(W2127),ISERROR(W2127/$I2127)),0,W2127/$I2127)</f>
        <v>0</v>
      </c>
      <c r="AA2127" s="308"/>
      <c r="AB2127" s="309" t="str" cm="1">
        <f t="array" ref="AB2127">_xlfn.IFS(AA2127="","",AA2127/I2127&gt;=2,I2127*2,AA2127/I2127&lt;2,AA2127)</f>
        <v/>
      </c>
      <c r="AC2127" s="310" t="str">
        <f t="shared" si="272"/>
        <v/>
      </c>
      <c r="AD2127" s="286"/>
      <c r="AE2127" s="305" t="str">
        <f t="shared" si="273"/>
        <v/>
      </c>
      <c r="AF2127" s="311">
        <f t="shared" si="274"/>
        <v>0</v>
      </c>
      <c r="AG2127" s="187"/>
      <c r="AH2127" s="188"/>
    </row>
    <row r="2128" spans="2:34" ht="13.8" outlineLevel="1" x14ac:dyDescent="0.25">
      <c r="B2128" s="1"/>
      <c r="C2128" s="1"/>
      <c r="D2128" s="1"/>
      <c r="E2128" s="2"/>
      <c r="F2128" s="1"/>
      <c r="G2128" s="2"/>
      <c r="H2128" s="286"/>
      <c r="I2128" s="287"/>
      <c r="J2128" s="288" t="str">
        <f t="shared" si="268"/>
        <v/>
      </c>
      <c r="K2128" s="288">
        <f t="shared" si="269"/>
        <v>0</v>
      </c>
      <c r="L2128" s="303"/>
      <c r="M2128" s="304"/>
      <c r="N2128" s="303"/>
      <c r="O2128" s="286"/>
      <c r="P2128" s="305" t="str">
        <f t="shared" si="270"/>
        <v/>
      </c>
      <c r="Q2128" s="304"/>
      <c r="R2128" s="303"/>
      <c r="S2128" s="286"/>
      <c r="T2128" s="305" t="str">
        <f t="shared" si="271"/>
        <v/>
      </c>
      <c r="U2128" s="306" t="str">
        <f t="shared" si="267"/>
        <v/>
      </c>
      <c r="V2128" s="289"/>
      <c r="W2128" s="303"/>
      <c r="X2128" s="286"/>
      <c r="Y2128" s="305" t="str">
        <f>+IF(AND(W2128&gt;0,V2128&lt;&gt;'Data Validation (ROP used only)'!$A$25),SUM(W2128:X2128),"")</f>
        <v/>
      </c>
      <c r="Z2128" s="307">
        <f>IF(OR(V2128='Data Validation (ROP used only)'!$A$25,ISBLANK(W2128),ISERROR(W2128/$I2128)),0,W2128/$I2128)</f>
        <v>0</v>
      </c>
      <c r="AA2128" s="308"/>
      <c r="AB2128" s="309" t="str" cm="1">
        <f t="array" ref="AB2128">_xlfn.IFS(AA2128="","",AA2128/I2128&gt;=2,I2128*2,AA2128/I2128&lt;2,AA2128)</f>
        <v/>
      </c>
      <c r="AC2128" s="310" t="str">
        <f t="shared" si="272"/>
        <v/>
      </c>
      <c r="AD2128" s="286"/>
      <c r="AE2128" s="305" t="str">
        <f t="shared" si="273"/>
        <v/>
      </c>
      <c r="AF2128" s="311">
        <f t="shared" si="274"/>
        <v>0</v>
      </c>
      <c r="AG2128" s="187"/>
      <c r="AH2128" s="188"/>
    </row>
    <row r="2129" spans="2:34" ht="13.8" outlineLevel="1" x14ac:dyDescent="0.25">
      <c r="B2129" s="1"/>
      <c r="C2129" s="1"/>
      <c r="D2129" s="1"/>
      <c r="E2129" s="2"/>
      <c r="F2129" s="1"/>
      <c r="G2129" s="2"/>
      <c r="H2129" s="286"/>
      <c r="I2129" s="287"/>
      <c r="J2129" s="288" t="str">
        <f t="shared" si="268"/>
        <v/>
      </c>
      <c r="K2129" s="288">
        <f t="shared" si="269"/>
        <v>0</v>
      </c>
      <c r="L2129" s="303"/>
      <c r="M2129" s="304"/>
      <c r="N2129" s="303"/>
      <c r="O2129" s="286"/>
      <c r="P2129" s="305" t="str">
        <f t="shared" si="270"/>
        <v/>
      </c>
      <c r="Q2129" s="304"/>
      <c r="R2129" s="303"/>
      <c r="S2129" s="286"/>
      <c r="T2129" s="305" t="str">
        <f t="shared" si="271"/>
        <v/>
      </c>
      <c r="U2129" s="306" t="str">
        <f t="shared" si="267"/>
        <v/>
      </c>
      <c r="V2129" s="289"/>
      <c r="W2129" s="303"/>
      <c r="X2129" s="286"/>
      <c r="Y2129" s="305" t="str">
        <f>+IF(AND(W2129&gt;0,V2129&lt;&gt;'Data Validation (ROP used only)'!$A$25),SUM(W2129:X2129),"")</f>
        <v/>
      </c>
      <c r="Z2129" s="307">
        <f>IF(OR(V2129='Data Validation (ROP used only)'!$A$25,ISBLANK(W2129),ISERROR(W2129/$I2129)),0,W2129/$I2129)</f>
        <v>0</v>
      </c>
      <c r="AA2129" s="308"/>
      <c r="AB2129" s="309" t="str" cm="1">
        <f t="array" ref="AB2129">_xlfn.IFS(AA2129="","",AA2129/I2129&gt;=2,I2129*2,AA2129/I2129&lt;2,AA2129)</f>
        <v/>
      </c>
      <c r="AC2129" s="310" t="str">
        <f t="shared" si="272"/>
        <v/>
      </c>
      <c r="AD2129" s="286"/>
      <c r="AE2129" s="305" t="str">
        <f t="shared" si="273"/>
        <v/>
      </c>
      <c r="AF2129" s="311">
        <f t="shared" si="274"/>
        <v>0</v>
      </c>
      <c r="AG2129" s="187"/>
      <c r="AH2129" s="188"/>
    </row>
    <row r="2130" spans="2:34" ht="13.8" outlineLevel="1" x14ac:dyDescent="0.25">
      <c r="B2130" s="1"/>
      <c r="C2130" s="1"/>
      <c r="D2130" s="1"/>
      <c r="E2130" s="2"/>
      <c r="F2130" s="1"/>
      <c r="G2130" s="2"/>
      <c r="H2130" s="286"/>
      <c r="I2130" s="287"/>
      <c r="J2130" s="288" t="str">
        <f t="shared" si="268"/>
        <v/>
      </c>
      <c r="K2130" s="288">
        <f t="shared" si="269"/>
        <v>0</v>
      </c>
      <c r="L2130" s="303"/>
      <c r="M2130" s="304"/>
      <c r="N2130" s="303"/>
      <c r="O2130" s="286"/>
      <c r="P2130" s="305" t="str">
        <f t="shared" si="270"/>
        <v/>
      </c>
      <c r="Q2130" s="304"/>
      <c r="R2130" s="303"/>
      <c r="S2130" s="286"/>
      <c r="T2130" s="305" t="str">
        <f t="shared" si="271"/>
        <v/>
      </c>
      <c r="U2130" s="306" t="str">
        <f t="shared" si="267"/>
        <v/>
      </c>
      <c r="V2130" s="289"/>
      <c r="W2130" s="303"/>
      <c r="X2130" s="286"/>
      <c r="Y2130" s="305" t="str">
        <f>+IF(AND(W2130&gt;0,V2130&lt;&gt;'Data Validation (ROP used only)'!$A$25),SUM(W2130:X2130),"")</f>
        <v/>
      </c>
      <c r="Z2130" s="307">
        <f>IF(OR(V2130='Data Validation (ROP used only)'!$A$25,ISBLANK(W2130),ISERROR(W2130/$I2130)),0,W2130/$I2130)</f>
        <v>0</v>
      </c>
      <c r="AA2130" s="308"/>
      <c r="AB2130" s="309" t="str" cm="1">
        <f t="array" ref="AB2130">_xlfn.IFS(AA2130="","",AA2130/I2130&gt;=2,I2130*2,AA2130/I2130&lt;2,AA2130)</f>
        <v/>
      </c>
      <c r="AC2130" s="310" t="str">
        <f t="shared" si="272"/>
        <v/>
      </c>
      <c r="AD2130" s="286"/>
      <c r="AE2130" s="305" t="str">
        <f t="shared" si="273"/>
        <v/>
      </c>
      <c r="AF2130" s="311">
        <f t="shared" si="274"/>
        <v>0</v>
      </c>
      <c r="AG2130" s="187"/>
      <c r="AH2130" s="188"/>
    </row>
    <row r="2131" spans="2:34" ht="13.8" outlineLevel="1" x14ac:dyDescent="0.25">
      <c r="B2131" s="1"/>
      <c r="C2131" s="1"/>
      <c r="D2131" s="1"/>
      <c r="E2131" s="2"/>
      <c r="F2131" s="1"/>
      <c r="G2131" s="2"/>
      <c r="H2131" s="286"/>
      <c r="I2131" s="287"/>
      <c r="J2131" s="288" t="str">
        <f t="shared" si="268"/>
        <v/>
      </c>
      <c r="K2131" s="288">
        <f t="shared" si="269"/>
        <v>0</v>
      </c>
      <c r="L2131" s="303"/>
      <c r="M2131" s="304"/>
      <c r="N2131" s="303"/>
      <c r="O2131" s="286"/>
      <c r="P2131" s="305" t="str">
        <f t="shared" si="270"/>
        <v/>
      </c>
      <c r="Q2131" s="304"/>
      <c r="R2131" s="303"/>
      <c r="S2131" s="286"/>
      <c r="T2131" s="305" t="str">
        <f t="shared" si="271"/>
        <v/>
      </c>
      <c r="U2131" s="306" t="str">
        <f t="shared" si="267"/>
        <v/>
      </c>
      <c r="V2131" s="289"/>
      <c r="W2131" s="303"/>
      <c r="X2131" s="286"/>
      <c r="Y2131" s="305" t="str">
        <f>+IF(AND(W2131&gt;0,V2131&lt;&gt;'Data Validation (ROP used only)'!$A$25),SUM(W2131:X2131),"")</f>
        <v/>
      </c>
      <c r="Z2131" s="307">
        <f>IF(OR(V2131='Data Validation (ROP used only)'!$A$25,ISBLANK(W2131),ISERROR(W2131/$I2131)),0,W2131/$I2131)</f>
        <v>0</v>
      </c>
      <c r="AA2131" s="308"/>
      <c r="AB2131" s="309" t="str" cm="1">
        <f t="array" ref="AB2131">_xlfn.IFS(AA2131="","",AA2131/I2131&gt;=2,I2131*2,AA2131/I2131&lt;2,AA2131)</f>
        <v/>
      </c>
      <c r="AC2131" s="310" t="str">
        <f t="shared" si="272"/>
        <v/>
      </c>
      <c r="AD2131" s="286"/>
      <c r="AE2131" s="305" t="str">
        <f t="shared" si="273"/>
        <v/>
      </c>
      <c r="AF2131" s="311">
        <f t="shared" si="274"/>
        <v>0</v>
      </c>
      <c r="AG2131" s="187"/>
      <c r="AH2131" s="188"/>
    </row>
    <row r="2132" spans="2:34" ht="13.8" outlineLevel="1" x14ac:dyDescent="0.25">
      <c r="B2132" s="1"/>
      <c r="C2132" s="1"/>
      <c r="D2132" s="1"/>
      <c r="E2132" s="2"/>
      <c r="F2132" s="1"/>
      <c r="G2132" s="2"/>
      <c r="H2132" s="286"/>
      <c r="I2132" s="287"/>
      <c r="J2132" s="288" t="str">
        <f t="shared" si="268"/>
        <v/>
      </c>
      <c r="K2132" s="288">
        <f t="shared" si="269"/>
        <v>0</v>
      </c>
      <c r="L2132" s="303"/>
      <c r="M2132" s="304"/>
      <c r="N2132" s="303"/>
      <c r="O2132" s="286"/>
      <c r="P2132" s="305" t="str">
        <f t="shared" si="270"/>
        <v/>
      </c>
      <c r="Q2132" s="304"/>
      <c r="R2132" s="303"/>
      <c r="S2132" s="286"/>
      <c r="T2132" s="305" t="str">
        <f t="shared" si="271"/>
        <v/>
      </c>
      <c r="U2132" s="306" t="str">
        <f t="shared" si="267"/>
        <v/>
      </c>
      <c r="V2132" s="289"/>
      <c r="W2132" s="303"/>
      <c r="X2132" s="286"/>
      <c r="Y2132" s="305" t="str">
        <f>+IF(AND(W2132&gt;0,V2132&lt;&gt;'Data Validation (ROP used only)'!$A$25),SUM(W2132:X2132),"")</f>
        <v/>
      </c>
      <c r="Z2132" s="307">
        <f>IF(OR(V2132='Data Validation (ROP used only)'!$A$25,ISBLANK(W2132),ISERROR(W2132/$I2132)),0,W2132/$I2132)</f>
        <v>0</v>
      </c>
      <c r="AA2132" s="308"/>
      <c r="AB2132" s="309" t="str" cm="1">
        <f t="array" ref="AB2132">_xlfn.IFS(AA2132="","",AA2132/I2132&gt;=2,I2132*2,AA2132/I2132&lt;2,AA2132)</f>
        <v/>
      </c>
      <c r="AC2132" s="310" t="str">
        <f t="shared" si="272"/>
        <v/>
      </c>
      <c r="AD2132" s="286"/>
      <c r="AE2132" s="305" t="str">
        <f t="shared" si="273"/>
        <v/>
      </c>
      <c r="AF2132" s="311">
        <f t="shared" si="274"/>
        <v>0</v>
      </c>
      <c r="AG2132" s="187"/>
      <c r="AH2132" s="188"/>
    </row>
    <row r="2133" spans="2:34" ht="13.8" outlineLevel="1" x14ac:dyDescent="0.25">
      <c r="B2133" s="1"/>
      <c r="C2133" s="1"/>
      <c r="D2133" s="1"/>
      <c r="E2133" s="2"/>
      <c r="F2133" s="1"/>
      <c r="G2133" s="2"/>
      <c r="H2133" s="286"/>
      <c r="I2133" s="287"/>
      <c r="J2133" s="288" t="str">
        <f t="shared" si="268"/>
        <v/>
      </c>
      <c r="K2133" s="288">
        <f t="shared" si="269"/>
        <v>0</v>
      </c>
      <c r="L2133" s="303"/>
      <c r="M2133" s="304"/>
      <c r="N2133" s="303"/>
      <c r="O2133" s="286"/>
      <c r="P2133" s="305" t="str">
        <f t="shared" si="270"/>
        <v/>
      </c>
      <c r="Q2133" s="304"/>
      <c r="R2133" s="303"/>
      <c r="S2133" s="286"/>
      <c r="T2133" s="305" t="str">
        <f t="shared" si="271"/>
        <v/>
      </c>
      <c r="U2133" s="306" t="str">
        <f t="shared" si="267"/>
        <v/>
      </c>
      <c r="V2133" s="289"/>
      <c r="W2133" s="303"/>
      <c r="X2133" s="286"/>
      <c r="Y2133" s="305" t="str">
        <f>+IF(AND(W2133&gt;0,V2133&lt;&gt;'Data Validation (ROP used only)'!$A$25),SUM(W2133:X2133),"")</f>
        <v/>
      </c>
      <c r="Z2133" s="307">
        <f>IF(OR(V2133='Data Validation (ROP used only)'!$A$25,ISBLANK(W2133),ISERROR(W2133/$I2133)),0,W2133/$I2133)</f>
        <v>0</v>
      </c>
      <c r="AA2133" s="308"/>
      <c r="AB2133" s="309" t="str" cm="1">
        <f t="array" ref="AB2133">_xlfn.IFS(AA2133="","",AA2133/I2133&gt;=2,I2133*2,AA2133/I2133&lt;2,AA2133)</f>
        <v/>
      </c>
      <c r="AC2133" s="310" t="str">
        <f t="shared" si="272"/>
        <v/>
      </c>
      <c r="AD2133" s="286"/>
      <c r="AE2133" s="305" t="str">
        <f t="shared" si="273"/>
        <v/>
      </c>
      <c r="AF2133" s="311">
        <f t="shared" si="274"/>
        <v>0</v>
      </c>
      <c r="AG2133" s="187"/>
      <c r="AH2133" s="188"/>
    </row>
    <row r="2134" spans="2:34" ht="13.8" outlineLevel="1" x14ac:dyDescent="0.25">
      <c r="B2134" s="1"/>
      <c r="C2134" s="1"/>
      <c r="D2134" s="1"/>
      <c r="E2134" s="2"/>
      <c r="F2134" s="1"/>
      <c r="G2134" s="2"/>
      <c r="H2134" s="286"/>
      <c r="I2134" s="287"/>
      <c r="J2134" s="288" t="str">
        <f t="shared" si="268"/>
        <v/>
      </c>
      <c r="K2134" s="288">
        <f t="shared" si="269"/>
        <v>0</v>
      </c>
      <c r="L2134" s="303"/>
      <c r="M2134" s="304"/>
      <c r="N2134" s="303"/>
      <c r="O2134" s="286"/>
      <c r="P2134" s="305" t="str">
        <f t="shared" si="270"/>
        <v/>
      </c>
      <c r="Q2134" s="304"/>
      <c r="R2134" s="303"/>
      <c r="S2134" s="286"/>
      <c r="T2134" s="305" t="str">
        <f t="shared" si="271"/>
        <v/>
      </c>
      <c r="U2134" s="306" t="str">
        <f t="shared" si="267"/>
        <v/>
      </c>
      <c r="V2134" s="289"/>
      <c r="W2134" s="303"/>
      <c r="X2134" s="286"/>
      <c r="Y2134" s="305" t="str">
        <f>+IF(AND(W2134&gt;0,V2134&lt;&gt;'Data Validation (ROP used only)'!$A$25),SUM(W2134:X2134),"")</f>
        <v/>
      </c>
      <c r="Z2134" s="307">
        <f>IF(OR(V2134='Data Validation (ROP used only)'!$A$25,ISBLANK(W2134),ISERROR(W2134/$I2134)),0,W2134/$I2134)</f>
        <v>0</v>
      </c>
      <c r="AA2134" s="308"/>
      <c r="AB2134" s="309" t="str" cm="1">
        <f t="array" ref="AB2134">_xlfn.IFS(AA2134="","",AA2134/I2134&gt;=2,I2134*2,AA2134/I2134&lt;2,AA2134)</f>
        <v/>
      </c>
      <c r="AC2134" s="310" t="str">
        <f t="shared" si="272"/>
        <v/>
      </c>
      <c r="AD2134" s="286"/>
      <c r="AE2134" s="305" t="str">
        <f t="shared" si="273"/>
        <v/>
      </c>
      <c r="AF2134" s="311">
        <f t="shared" si="274"/>
        <v>0</v>
      </c>
      <c r="AG2134" s="187"/>
      <c r="AH2134" s="188"/>
    </row>
    <row r="2135" spans="2:34" ht="13.8" outlineLevel="1" x14ac:dyDescent="0.25">
      <c r="B2135" s="1"/>
      <c r="C2135" s="1"/>
      <c r="D2135" s="1"/>
      <c r="E2135" s="2"/>
      <c r="F2135" s="1"/>
      <c r="G2135" s="2"/>
      <c r="H2135" s="286"/>
      <c r="I2135" s="287"/>
      <c r="J2135" s="288" t="str">
        <f t="shared" si="268"/>
        <v/>
      </c>
      <c r="K2135" s="288">
        <f t="shared" si="269"/>
        <v>0</v>
      </c>
      <c r="L2135" s="303"/>
      <c r="M2135" s="304"/>
      <c r="N2135" s="303"/>
      <c r="O2135" s="286"/>
      <c r="P2135" s="305" t="str">
        <f t="shared" si="270"/>
        <v/>
      </c>
      <c r="Q2135" s="304"/>
      <c r="R2135" s="303"/>
      <c r="S2135" s="286"/>
      <c r="T2135" s="305" t="str">
        <f t="shared" si="271"/>
        <v/>
      </c>
      <c r="U2135" s="306" t="str">
        <f t="shared" si="267"/>
        <v/>
      </c>
      <c r="V2135" s="289"/>
      <c r="W2135" s="303"/>
      <c r="X2135" s="286"/>
      <c r="Y2135" s="305" t="str">
        <f>+IF(AND(W2135&gt;0,V2135&lt;&gt;'Data Validation (ROP used only)'!$A$25),SUM(W2135:X2135),"")</f>
        <v/>
      </c>
      <c r="Z2135" s="307">
        <f>IF(OR(V2135='Data Validation (ROP used only)'!$A$25,ISBLANK(W2135),ISERROR(W2135/$I2135)),0,W2135/$I2135)</f>
        <v>0</v>
      </c>
      <c r="AA2135" s="308"/>
      <c r="AB2135" s="309" t="str" cm="1">
        <f t="array" ref="AB2135">_xlfn.IFS(AA2135="","",AA2135/I2135&gt;=2,I2135*2,AA2135/I2135&lt;2,AA2135)</f>
        <v/>
      </c>
      <c r="AC2135" s="310" t="str">
        <f t="shared" si="272"/>
        <v/>
      </c>
      <c r="AD2135" s="286"/>
      <c r="AE2135" s="305" t="str">
        <f t="shared" si="273"/>
        <v/>
      </c>
      <c r="AF2135" s="311">
        <f t="shared" si="274"/>
        <v>0</v>
      </c>
      <c r="AG2135" s="187"/>
      <c r="AH2135" s="188"/>
    </row>
    <row r="2136" spans="2:34" ht="13.8" outlineLevel="1" x14ac:dyDescent="0.25">
      <c r="B2136" s="1"/>
      <c r="C2136" s="1"/>
      <c r="D2136" s="1"/>
      <c r="E2136" s="2"/>
      <c r="F2136" s="1"/>
      <c r="G2136" s="2"/>
      <c r="H2136" s="286"/>
      <c r="I2136" s="287"/>
      <c r="J2136" s="288" t="str">
        <f t="shared" si="268"/>
        <v/>
      </c>
      <c r="K2136" s="288">
        <f t="shared" si="269"/>
        <v>0</v>
      </c>
      <c r="L2136" s="303"/>
      <c r="M2136" s="304"/>
      <c r="N2136" s="303"/>
      <c r="O2136" s="286"/>
      <c r="P2136" s="305" t="str">
        <f t="shared" si="270"/>
        <v/>
      </c>
      <c r="Q2136" s="304"/>
      <c r="R2136" s="303"/>
      <c r="S2136" s="286"/>
      <c r="T2136" s="305" t="str">
        <f t="shared" si="271"/>
        <v/>
      </c>
      <c r="U2136" s="306" t="str">
        <f t="shared" si="267"/>
        <v/>
      </c>
      <c r="V2136" s="289"/>
      <c r="W2136" s="303"/>
      <c r="X2136" s="286"/>
      <c r="Y2136" s="305" t="str">
        <f>+IF(AND(W2136&gt;0,V2136&lt;&gt;'Data Validation (ROP used only)'!$A$25),SUM(W2136:X2136),"")</f>
        <v/>
      </c>
      <c r="Z2136" s="307">
        <f>IF(OR(V2136='Data Validation (ROP used only)'!$A$25,ISBLANK(W2136),ISERROR(W2136/$I2136)),0,W2136/$I2136)</f>
        <v>0</v>
      </c>
      <c r="AA2136" s="308"/>
      <c r="AB2136" s="309" t="str" cm="1">
        <f t="array" ref="AB2136">_xlfn.IFS(AA2136="","",AA2136/I2136&gt;=2,I2136*2,AA2136/I2136&lt;2,AA2136)</f>
        <v/>
      </c>
      <c r="AC2136" s="310" t="str">
        <f t="shared" si="272"/>
        <v/>
      </c>
      <c r="AD2136" s="286"/>
      <c r="AE2136" s="305" t="str">
        <f t="shared" si="273"/>
        <v/>
      </c>
      <c r="AF2136" s="311">
        <f t="shared" si="274"/>
        <v>0</v>
      </c>
      <c r="AG2136" s="187"/>
      <c r="AH2136" s="188"/>
    </row>
    <row r="2137" spans="2:34" ht="13.8" outlineLevel="1" x14ac:dyDescent="0.25">
      <c r="B2137" s="1"/>
      <c r="C2137" s="1"/>
      <c r="D2137" s="1"/>
      <c r="E2137" s="2"/>
      <c r="F2137" s="1"/>
      <c r="G2137" s="2"/>
      <c r="H2137" s="286"/>
      <c r="I2137" s="287"/>
      <c r="J2137" s="288" t="str">
        <f t="shared" si="268"/>
        <v/>
      </c>
      <c r="K2137" s="288">
        <f t="shared" si="269"/>
        <v>0</v>
      </c>
      <c r="L2137" s="303"/>
      <c r="M2137" s="304"/>
      <c r="N2137" s="303"/>
      <c r="O2137" s="286"/>
      <c r="P2137" s="305" t="str">
        <f t="shared" si="270"/>
        <v/>
      </c>
      <c r="Q2137" s="304"/>
      <c r="R2137" s="303"/>
      <c r="S2137" s="286"/>
      <c r="T2137" s="305" t="str">
        <f t="shared" si="271"/>
        <v/>
      </c>
      <c r="U2137" s="306" t="str">
        <f t="shared" si="267"/>
        <v/>
      </c>
      <c r="V2137" s="289"/>
      <c r="W2137" s="303"/>
      <c r="X2137" s="286"/>
      <c r="Y2137" s="305" t="str">
        <f>+IF(AND(W2137&gt;0,V2137&lt;&gt;'Data Validation (ROP used only)'!$A$25),SUM(W2137:X2137),"")</f>
        <v/>
      </c>
      <c r="Z2137" s="307">
        <f>IF(OR(V2137='Data Validation (ROP used only)'!$A$25,ISBLANK(W2137),ISERROR(W2137/$I2137)),0,W2137/$I2137)</f>
        <v>0</v>
      </c>
      <c r="AA2137" s="308"/>
      <c r="AB2137" s="309" t="str" cm="1">
        <f t="array" ref="AB2137">_xlfn.IFS(AA2137="","",AA2137/I2137&gt;=2,I2137*2,AA2137/I2137&lt;2,AA2137)</f>
        <v/>
      </c>
      <c r="AC2137" s="310" t="str">
        <f t="shared" si="272"/>
        <v/>
      </c>
      <c r="AD2137" s="286"/>
      <c r="AE2137" s="305" t="str">
        <f t="shared" si="273"/>
        <v/>
      </c>
      <c r="AF2137" s="311">
        <f t="shared" si="274"/>
        <v>0</v>
      </c>
      <c r="AG2137" s="187"/>
      <c r="AH2137" s="188"/>
    </row>
    <row r="2138" spans="2:34" ht="13.8" outlineLevel="1" x14ac:dyDescent="0.25">
      <c r="B2138" s="1"/>
      <c r="C2138" s="1"/>
      <c r="D2138" s="1"/>
      <c r="E2138" s="2"/>
      <c r="F2138" s="1"/>
      <c r="G2138" s="2"/>
      <c r="H2138" s="286"/>
      <c r="I2138" s="287"/>
      <c r="J2138" s="288" t="str">
        <f t="shared" si="268"/>
        <v/>
      </c>
      <c r="K2138" s="288">
        <f t="shared" si="269"/>
        <v>0</v>
      </c>
      <c r="L2138" s="303"/>
      <c r="M2138" s="304"/>
      <c r="N2138" s="303"/>
      <c r="O2138" s="286"/>
      <c r="P2138" s="305" t="str">
        <f t="shared" si="270"/>
        <v/>
      </c>
      <c r="Q2138" s="304"/>
      <c r="R2138" s="303"/>
      <c r="S2138" s="286"/>
      <c r="T2138" s="305" t="str">
        <f t="shared" si="271"/>
        <v/>
      </c>
      <c r="U2138" s="306" t="str">
        <f t="shared" si="267"/>
        <v/>
      </c>
      <c r="V2138" s="289"/>
      <c r="W2138" s="303"/>
      <c r="X2138" s="286"/>
      <c r="Y2138" s="305" t="str">
        <f>+IF(AND(W2138&gt;0,V2138&lt;&gt;'Data Validation (ROP used only)'!$A$25),SUM(W2138:X2138),"")</f>
        <v/>
      </c>
      <c r="Z2138" s="307">
        <f>IF(OR(V2138='Data Validation (ROP used only)'!$A$25,ISBLANK(W2138),ISERROR(W2138/$I2138)),0,W2138/$I2138)</f>
        <v>0</v>
      </c>
      <c r="AA2138" s="308"/>
      <c r="AB2138" s="309" t="str" cm="1">
        <f t="array" ref="AB2138">_xlfn.IFS(AA2138="","",AA2138/I2138&gt;=2,I2138*2,AA2138/I2138&lt;2,AA2138)</f>
        <v/>
      </c>
      <c r="AC2138" s="310" t="str">
        <f t="shared" si="272"/>
        <v/>
      </c>
      <c r="AD2138" s="286"/>
      <c r="AE2138" s="305" t="str">
        <f t="shared" si="273"/>
        <v/>
      </c>
      <c r="AF2138" s="311">
        <f t="shared" si="274"/>
        <v>0</v>
      </c>
      <c r="AG2138" s="187"/>
      <c r="AH2138" s="188"/>
    </row>
    <row r="2139" spans="2:34" ht="13.8" outlineLevel="1" x14ac:dyDescent="0.25">
      <c r="B2139" s="1"/>
      <c r="C2139" s="1"/>
      <c r="D2139" s="1"/>
      <c r="E2139" s="2"/>
      <c r="F2139" s="1"/>
      <c r="G2139" s="2"/>
      <c r="H2139" s="286"/>
      <c r="I2139" s="287"/>
      <c r="J2139" s="288" t="str">
        <f t="shared" si="268"/>
        <v/>
      </c>
      <c r="K2139" s="288">
        <f t="shared" si="269"/>
        <v>0</v>
      </c>
      <c r="L2139" s="303"/>
      <c r="M2139" s="304"/>
      <c r="N2139" s="303"/>
      <c r="O2139" s="286"/>
      <c r="P2139" s="305" t="str">
        <f t="shared" si="270"/>
        <v/>
      </c>
      <c r="Q2139" s="304"/>
      <c r="R2139" s="303"/>
      <c r="S2139" s="286"/>
      <c r="T2139" s="305" t="str">
        <f t="shared" si="271"/>
        <v/>
      </c>
      <c r="U2139" s="306" t="str">
        <f t="shared" si="267"/>
        <v/>
      </c>
      <c r="V2139" s="289"/>
      <c r="W2139" s="303"/>
      <c r="X2139" s="286"/>
      <c r="Y2139" s="305" t="str">
        <f>+IF(AND(W2139&gt;0,V2139&lt;&gt;'Data Validation (ROP used only)'!$A$25),SUM(W2139:X2139),"")</f>
        <v/>
      </c>
      <c r="Z2139" s="307">
        <f>IF(OR(V2139='Data Validation (ROP used only)'!$A$25,ISBLANK(W2139),ISERROR(W2139/$I2139)),0,W2139/$I2139)</f>
        <v>0</v>
      </c>
      <c r="AA2139" s="308"/>
      <c r="AB2139" s="309" t="str" cm="1">
        <f t="array" ref="AB2139">_xlfn.IFS(AA2139="","",AA2139/I2139&gt;=2,I2139*2,AA2139/I2139&lt;2,AA2139)</f>
        <v/>
      </c>
      <c r="AC2139" s="310" t="str">
        <f t="shared" si="272"/>
        <v/>
      </c>
      <c r="AD2139" s="286"/>
      <c r="AE2139" s="305" t="str">
        <f t="shared" si="273"/>
        <v/>
      </c>
      <c r="AF2139" s="311">
        <f t="shared" si="274"/>
        <v>0</v>
      </c>
      <c r="AG2139" s="187"/>
      <c r="AH2139" s="188"/>
    </row>
    <row r="2140" spans="2:34" ht="13.8" outlineLevel="1" x14ac:dyDescent="0.25">
      <c r="B2140" s="1"/>
      <c r="C2140" s="1"/>
      <c r="D2140" s="1"/>
      <c r="E2140" s="2"/>
      <c r="F2140" s="1"/>
      <c r="G2140" s="2"/>
      <c r="H2140" s="286"/>
      <c r="I2140" s="287"/>
      <c r="J2140" s="288" t="str">
        <f t="shared" si="268"/>
        <v/>
      </c>
      <c r="K2140" s="288">
        <f t="shared" si="269"/>
        <v>0</v>
      </c>
      <c r="L2140" s="303"/>
      <c r="M2140" s="304"/>
      <c r="N2140" s="303"/>
      <c r="O2140" s="286"/>
      <c r="P2140" s="305" t="str">
        <f t="shared" si="270"/>
        <v/>
      </c>
      <c r="Q2140" s="304"/>
      <c r="R2140" s="303"/>
      <c r="S2140" s="286"/>
      <c r="T2140" s="305" t="str">
        <f t="shared" si="271"/>
        <v/>
      </c>
      <c r="U2140" s="306" t="str">
        <f t="shared" si="267"/>
        <v/>
      </c>
      <c r="V2140" s="289"/>
      <c r="W2140" s="303"/>
      <c r="X2140" s="286"/>
      <c r="Y2140" s="305" t="str">
        <f>+IF(AND(W2140&gt;0,V2140&lt;&gt;'Data Validation (ROP used only)'!$A$25),SUM(W2140:X2140),"")</f>
        <v/>
      </c>
      <c r="Z2140" s="307">
        <f>IF(OR(V2140='Data Validation (ROP used only)'!$A$25,ISBLANK(W2140),ISERROR(W2140/$I2140)),0,W2140/$I2140)</f>
        <v>0</v>
      </c>
      <c r="AA2140" s="308"/>
      <c r="AB2140" s="309" t="str" cm="1">
        <f t="array" ref="AB2140">_xlfn.IFS(AA2140="","",AA2140/I2140&gt;=2,I2140*2,AA2140/I2140&lt;2,AA2140)</f>
        <v/>
      </c>
      <c r="AC2140" s="310" t="str">
        <f t="shared" si="272"/>
        <v/>
      </c>
      <c r="AD2140" s="286"/>
      <c r="AE2140" s="305" t="str">
        <f t="shared" si="273"/>
        <v/>
      </c>
      <c r="AF2140" s="311">
        <f t="shared" si="274"/>
        <v>0</v>
      </c>
      <c r="AG2140" s="187"/>
      <c r="AH2140" s="188"/>
    </row>
    <row r="2141" spans="2:34" ht="13.8" outlineLevel="1" x14ac:dyDescent="0.25">
      <c r="B2141" s="1"/>
      <c r="C2141" s="1"/>
      <c r="D2141" s="1"/>
      <c r="E2141" s="2"/>
      <c r="F2141" s="1"/>
      <c r="G2141" s="2"/>
      <c r="H2141" s="286"/>
      <c r="I2141" s="287"/>
      <c r="J2141" s="288" t="str">
        <f t="shared" si="268"/>
        <v/>
      </c>
      <c r="K2141" s="288">
        <f t="shared" si="269"/>
        <v>0</v>
      </c>
      <c r="L2141" s="303"/>
      <c r="M2141" s="304"/>
      <c r="N2141" s="303"/>
      <c r="O2141" s="286"/>
      <c r="P2141" s="305" t="str">
        <f t="shared" si="270"/>
        <v/>
      </c>
      <c r="Q2141" s="304"/>
      <c r="R2141" s="303"/>
      <c r="S2141" s="286"/>
      <c r="T2141" s="305" t="str">
        <f t="shared" si="271"/>
        <v/>
      </c>
      <c r="U2141" s="306" t="str">
        <f t="shared" si="267"/>
        <v/>
      </c>
      <c r="V2141" s="289"/>
      <c r="W2141" s="303"/>
      <c r="X2141" s="286"/>
      <c r="Y2141" s="305" t="str">
        <f>+IF(AND(W2141&gt;0,V2141&lt;&gt;'Data Validation (ROP used only)'!$A$25),SUM(W2141:X2141),"")</f>
        <v/>
      </c>
      <c r="Z2141" s="307">
        <f>IF(OR(V2141='Data Validation (ROP used only)'!$A$25,ISBLANK(W2141),ISERROR(W2141/$I2141)),0,W2141/$I2141)</f>
        <v>0</v>
      </c>
      <c r="AA2141" s="308"/>
      <c r="AB2141" s="309" t="str" cm="1">
        <f t="array" ref="AB2141">_xlfn.IFS(AA2141="","",AA2141/I2141&gt;=2,I2141*2,AA2141/I2141&lt;2,AA2141)</f>
        <v/>
      </c>
      <c r="AC2141" s="310" t="str">
        <f t="shared" si="272"/>
        <v/>
      </c>
      <c r="AD2141" s="286"/>
      <c r="AE2141" s="305" t="str">
        <f t="shared" si="273"/>
        <v/>
      </c>
      <c r="AF2141" s="311">
        <f t="shared" si="274"/>
        <v>0</v>
      </c>
      <c r="AG2141" s="187"/>
      <c r="AH2141" s="188"/>
    </row>
    <row r="2142" spans="2:34" ht="13.8" outlineLevel="1" x14ac:dyDescent="0.25">
      <c r="B2142" s="1"/>
      <c r="C2142" s="1"/>
      <c r="D2142" s="1"/>
      <c r="E2142" s="2"/>
      <c r="F2142" s="1"/>
      <c r="G2142" s="2"/>
      <c r="H2142" s="286"/>
      <c r="I2142" s="287"/>
      <c r="J2142" s="288" t="str">
        <f t="shared" si="268"/>
        <v/>
      </c>
      <c r="K2142" s="288">
        <f t="shared" si="269"/>
        <v>0</v>
      </c>
      <c r="L2142" s="303"/>
      <c r="M2142" s="304"/>
      <c r="N2142" s="303"/>
      <c r="O2142" s="286"/>
      <c r="P2142" s="305" t="str">
        <f t="shared" si="270"/>
        <v/>
      </c>
      <c r="Q2142" s="304"/>
      <c r="R2142" s="303"/>
      <c r="S2142" s="286"/>
      <c r="T2142" s="305" t="str">
        <f t="shared" si="271"/>
        <v/>
      </c>
      <c r="U2142" s="306" t="str">
        <f t="shared" si="267"/>
        <v/>
      </c>
      <c r="V2142" s="289"/>
      <c r="W2142" s="303"/>
      <c r="X2142" s="286"/>
      <c r="Y2142" s="305" t="str">
        <f>+IF(AND(W2142&gt;0,V2142&lt;&gt;'Data Validation (ROP used only)'!$A$25),SUM(W2142:X2142),"")</f>
        <v/>
      </c>
      <c r="Z2142" s="307">
        <f>IF(OR(V2142='Data Validation (ROP used only)'!$A$25,ISBLANK(W2142),ISERROR(W2142/$I2142)),0,W2142/$I2142)</f>
        <v>0</v>
      </c>
      <c r="AA2142" s="308"/>
      <c r="AB2142" s="309" t="str" cm="1">
        <f t="array" ref="AB2142">_xlfn.IFS(AA2142="","",AA2142/I2142&gt;=2,I2142*2,AA2142/I2142&lt;2,AA2142)</f>
        <v/>
      </c>
      <c r="AC2142" s="310" t="str">
        <f t="shared" si="272"/>
        <v/>
      </c>
      <c r="AD2142" s="286"/>
      <c r="AE2142" s="305" t="str">
        <f t="shared" si="273"/>
        <v/>
      </c>
      <c r="AF2142" s="311">
        <f t="shared" si="274"/>
        <v>0</v>
      </c>
      <c r="AG2142" s="187"/>
      <c r="AH2142" s="188"/>
    </row>
    <row r="2143" spans="2:34" ht="13.8" outlineLevel="1" x14ac:dyDescent="0.25">
      <c r="B2143" s="1"/>
      <c r="C2143" s="1"/>
      <c r="D2143" s="1"/>
      <c r="E2143" s="2"/>
      <c r="F2143" s="1"/>
      <c r="G2143" s="2"/>
      <c r="H2143" s="286"/>
      <c r="I2143" s="287"/>
      <c r="J2143" s="288" t="str">
        <f t="shared" si="268"/>
        <v/>
      </c>
      <c r="K2143" s="288">
        <f t="shared" si="269"/>
        <v>0</v>
      </c>
      <c r="L2143" s="303"/>
      <c r="M2143" s="304"/>
      <c r="N2143" s="303"/>
      <c r="O2143" s="286"/>
      <c r="P2143" s="305" t="str">
        <f t="shared" si="270"/>
        <v/>
      </c>
      <c r="Q2143" s="304"/>
      <c r="R2143" s="303"/>
      <c r="S2143" s="286"/>
      <c r="T2143" s="305" t="str">
        <f t="shared" si="271"/>
        <v/>
      </c>
      <c r="U2143" s="306" t="str">
        <f t="shared" si="267"/>
        <v/>
      </c>
      <c r="V2143" s="289"/>
      <c r="W2143" s="303"/>
      <c r="X2143" s="286"/>
      <c r="Y2143" s="305" t="str">
        <f>+IF(AND(W2143&gt;0,V2143&lt;&gt;'Data Validation (ROP used only)'!$A$25),SUM(W2143:X2143),"")</f>
        <v/>
      </c>
      <c r="Z2143" s="307">
        <f>IF(OR(V2143='Data Validation (ROP used only)'!$A$25,ISBLANK(W2143),ISERROR(W2143/$I2143)),0,W2143/$I2143)</f>
        <v>0</v>
      </c>
      <c r="AA2143" s="308"/>
      <c r="AB2143" s="309" t="str" cm="1">
        <f t="array" ref="AB2143">_xlfn.IFS(AA2143="","",AA2143/I2143&gt;=2,I2143*2,AA2143/I2143&lt;2,AA2143)</f>
        <v/>
      </c>
      <c r="AC2143" s="310" t="str">
        <f t="shared" si="272"/>
        <v/>
      </c>
      <c r="AD2143" s="286"/>
      <c r="AE2143" s="305" t="str">
        <f t="shared" si="273"/>
        <v/>
      </c>
      <c r="AF2143" s="311">
        <f t="shared" si="274"/>
        <v>0</v>
      </c>
      <c r="AG2143" s="187"/>
      <c r="AH2143" s="188"/>
    </row>
    <row r="2144" spans="2:34" ht="13.8" outlineLevel="1" x14ac:dyDescent="0.25">
      <c r="B2144" s="1"/>
      <c r="C2144" s="1"/>
      <c r="D2144" s="1"/>
      <c r="E2144" s="2"/>
      <c r="F2144" s="1"/>
      <c r="G2144" s="2"/>
      <c r="H2144" s="286"/>
      <c r="I2144" s="287"/>
      <c r="J2144" s="288" t="str">
        <f t="shared" si="268"/>
        <v/>
      </c>
      <c r="K2144" s="288">
        <f t="shared" si="269"/>
        <v>0</v>
      </c>
      <c r="L2144" s="303"/>
      <c r="M2144" s="304"/>
      <c r="N2144" s="303"/>
      <c r="O2144" s="286"/>
      <c r="P2144" s="305" t="str">
        <f t="shared" si="270"/>
        <v/>
      </c>
      <c r="Q2144" s="304"/>
      <c r="R2144" s="303"/>
      <c r="S2144" s="286"/>
      <c r="T2144" s="305" t="str">
        <f t="shared" si="271"/>
        <v/>
      </c>
      <c r="U2144" s="306" t="str">
        <f t="shared" si="267"/>
        <v/>
      </c>
      <c r="V2144" s="289"/>
      <c r="W2144" s="303"/>
      <c r="X2144" s="286"/>
      <c r="Y2144" s="305" t="str">
        <f>+IF(AND(W2144&gt;0,V2144&lt;&gt;'Data Validation (ROP used only)'!$A$25),SUM(W2144:X2144),"")</f>
        <v/>
      </c>
      <c r="Z2144" s="307">
        <f>IF(OR(V2144='Data Validation (ROP used only)'!$A$25,ISBLANK(W2144),ISERROR(W2144/$I2144)),0,W2144/$I2144)</f>
        <v>0</v>
      </c>
      <c r="AA2144" s="308"/>
      <c r="AB2144" s="309" t="str" cm="1">
        <f t="array" ref="AB2144">_xlfn.IFS(AA2144="","",AA2144/I2144&gt;=2,I2144*2,AA2144/I2144&lt;2,AA2144)</f>
        <v/>
      </c>
      <c r="AC2144" s="310" t="str">
        <f t="shared" si="272"/>
        <v/>
      </c>
      <c r="AD2144" s="286"/>
      <c r="AE2144" s="305" t="str">
        <f t="shared" si="273"/>
        <v/>
      </c>
      <c r="AF2144" s="311">
        <f t="shared" si="274"/>
        <v>0</v>
      </c>
      <c r="AG2144" s="187"/>
      <c r="AH2144" s="188"/>
    </row>
    <row r="2145" spans="2:34" ht="13.8" outlineLevel="1" x14ac:dyDescent="0.25">
      <c r="B2145" s="1"/>
      <c r="C2145" s="1"/>
      <c r="D2145" s="1"/>
      <c r="E2145" s="2"/>
      <c r="F2145" s="1"/>
      <c r="G2145" s="2"/>
      <c r="H2145" s="286"/>
      <c r="I2145" s="287"/>
      <c r="J2145" s="288" t="str">
        <f t="shared" si="268"/>
        <v/>
      </c>
      <c r="K2145" s="288">
        <f t="shared" si="269"/>
        <v>0</v>
      </c>
      <c r="L2145" s="303"/>
      <c r="M2145" s="304"/>
      <c r="N2145" s="303"/>
      <c r="O2145" s="286"/>
      <c r="P2145" s="305" t="str">
        <f t="shared" si="270"/>
        <v/>
      </c>
      <c r="Q2145" s="304"/>
      <c r="R2145" s="303"/>
      <c r="S2145" s="286"/>
      <c r="T2145" s="305" t="str">
        <f t="shared" si="271"/>
        <v/>
      </c>
      <c r="U2145" s="306" t="str">
        <f t="shared" si="267"/>
        <v/>
      </c>
      <c r="V2145" s="289"/>
      <c r="W2145" s="303"/>
      <c r="X2145" s="286"/>
      <c r="Y2145" s="305" t="str">
        <f>+IF(AND(W2145&gt;0,V2145&lt;&gt;'Data Validation (ROP used only)'!$A$25),SUM(W2145:X2145),"")</f>
        <v/>
      </c>
      <c r="Z2145" s="307">
        <f>IF(OR(V2145='Data Validation (ROP used only)'!$A$25,ISBLANK(W2145),ISERROR(W2145/$I2145)),0,W2145/$I2145)</f>
        <v>0</v>
      </c>
      <c r="AA2145" s="308"/>
      <c r="AB2145" s="309" t="str" cm="1">
        <f t="array" ref="AB2145">_xlfn.IFS(AA2145="","",AA2145/I2145&gt;=2,I2145*2,AA2145/I2145&lt;2,AA2145)</f>
        <v/>
      </c>
      <c r="AC2145" s="310" t="str">
        <f t="shared" si="272"/>
        <v/>
      </c>
      <c r="AD2145" s="286"/>
      <c r="AE2145" s="305" t="str">
        <f t="shared" si="273"/>
        <v/>
      </c>
      <c r="AF2145" s="311">
        <f t="shared" si="274"/>
        <v>0</v>
      </c>
      <c r="AG2145" s="187"/>
      <c r="AH2145" s="188"/>
    </row>
    <row r="2146" spans="2:34" ht="13.8" outlineLevel="1" x14ac:dyDescent="0.25">
      <c r="B2146" s="1"/>
      <c r="C2146" s="1"/>
      <c r="D2146" s="1"/>
      <c r="E2146" s="2"/>
      <c r="F2146" s="1"/>
      <c r="G2146" s="2"/>
      <c r="H2146" s="286"/>
      <c r="I2146" s="287"/>
      <c r="J2146" s="288" t="str">
        <f t="shared" si="268"/>
        <v/>
      </c>
      <c r="K2146" s="288">
        <f t="shared" si="269"/>
        <v>0</v>
      </c>
      <c r="L2146" s="303"/>
      <c r="M2146" s="304"/>
      <c r="N2146" s="303"/>
      <c r="O2146" s="286"/>
      <c r="P2146" s="305" t="str">
        <f t="shared" si="270"/>
        <v/>
      </c>
      <c r="Q2146" s="304"/>
      <c r="R2146" s="303"/>
      <c r="S2146" s="286"/>
      <c r="T2146" s="305" t="str">
        <f t="shared" si="271"/>
        <v/>
      </c>
      <c r="U2146" s="306" t="str">
        <f t="shared" si="267"/>
        <v/>
      </c>
      <c r="V2146" s="289"/>
      <c r="W2146" s="303"/>
      <c r="X2146" s="286"/>
      <c r="Y2146" s="305" t="str">
        <f>+IF(AND(W2146&gt;0,V2146&lt;&gt;'Data Validation (ROP used only)'!$A$25),SUM(W2146:X2146),"")</f>
        <v/>
      </c>
      <c r="Z2146" s="307">
        <f>IF(OR(V2146='Data Validation (ROP used only)'!$A$25,ISBLANK(W2146),ISERROR(W2146/$I2146)),0,W2146/$I2146)</f>
        <v>0</v>
      </c>
      <c r="AA2146" s="308"/>
      <c r="AB2146" s="309" t="str" cm="1">
        <f t="array" ref="AB2146">_xlfn.IFS(AA2146="","",AA2146/I2146&gt;=2,I2146*2,AA2146/I2146&lt;2,AA2146)</f>
        <v/>
      </c>
      <c r="AC2146" s="310" t="str">
        <f t="shared" si="272"/>
        <v/>
      </c>
      <c r="AD2146" s="286"/>
      <c r="AE2146" s="305" t="str">
        <f t="shared" si="273"/>
        <v/>
      </c>
      <c r="AF2146" s="311">
        <f t="shared" si="274"/>
        <v>0</v>
      </c>
      <c r="AG2146" s="187"/>
      <c r="AH2146" s="188"/>
    </row>
    <row r="2147" spans="2:34" ht="13.8" outlineLevel="1" x14ac:dyDescent="0.25">
      <c r="B2147" s="1"/>
      <c r="C2147" s="1"/>
      <c r="D2147" s="1"/>
      <c r="E2147" s="2"/>
      <c r="F2147" s="1"/>
      <c r="G2147" s="2"/>
      <c r="H2147" s="286"/>
      <c r="I2147" s="287"/>
      <c r="J2147" s="288" t="str">
        <f t="shared" si="268"/>
        <v/>
      </c>
      <c r="K2147" s="288">
        <f t="shared" si="269"/>
        <v>0</v>
      </c>
      <c r="L2147" s="303"/>
      <c r="M2147" s="304"/>
      <c r="N2147" s="303"/>
      <c r="O2147" s="286"/>
      <c r="P2147" s="305" t="str">
        <f t="shared" si="270"/>
        <v/>
      </c>
      <c r="Q2147" s="304"/>
      <c r="R2147" s="303"/>
      <c r="S2147" s="286"/>
      <c r="T2147" s="305" t="str">
        <f t="shared" si="271"/>
        <v/>
      </c>
      <c r="U2147" s="306" t="str">
        <f t="shared" si="267"/>
        <v/>
      </c>
      <c r="V2147" s="289"/>
      <c r="W2147" s="303"/>
      <c r="X2147" s="286"/>
      <c r="Y2147" s="305" t="str">
        <f>+IF(AND(W2147&gt;0,V2147&lt;&gt;'Data Validation (ROP used only)'!$A$25),SUM(W2147:X2147),"")</f>
        <v/>
      </c>
      <c r="Z2147" s="307">
        <f>IF(OR(V2147='Data Validation (ROP used only)'!$A$25,ISBLANK(W2147),ISERROR(W2147/$I2147)),0,W2147/$I2147)</f>
        <v>0</v>
      </c>
      <c r="AA2147" s="308"/>
      <c r="AB2147" s="309" t="str" cm="1">
        <f t="array" ref="AB2147">_xlfn.IFS(AA2147="","",AA2147/I2147&gt;=2,I2147*2,AA2147/I2147&lt;2,AA2147)</f>
        <v/>
      </c>
      <c r="AC2147" s="310" t="str">
        <f t="shared" si="272"/>
        <v/>
      </c>
      <c r="AD2147" s="286"/>
      <c r="AE2147" s="305" t="str">
        <f t="shared" si="273"/>
        <v/>
      </c>
      <c r="AF2147" s="311">
        <f t="shared" si="274"/>
        <v>0</v>
      </c>
      <c r="AG2147" s="187"/>
      <c r="AH2147" s="188"/>
    </row>
    <row r="2148" spans="2:34" ht="13.8" outlineLevel="1" x14ac:dyDescent="0.25">
      <c r="B2148" s="1"/>
      <c r="C2148" s="1"/>
      <c r="D2148" s="1"/>
      <c r="E2148" s="2"/>
      <c r="F2148" s="1"/>
      <c r="G2148" s="2"/>
      <c r="H2148" s="286"/>
      <c r="I2148" s="287"/>
      <c r="J2148" s="288" t="str">
        <f t="shared" si="268"/>
        <v/>
      </c>
      <c r="K2148" s="288">
        <f t="shared" si="269"/>
        <v>0</v>
      </c>
      <c r="L2148" s="303"/>
      <c r="M2148" s="304"/>
      <c r="N2148" s="303"/>
      <c r="O2148" s="286"/>
      <c r="P2148" s="305" t="str">
        <f t="shared" si="270"/>
        <v/>
      </c>
      <c r="Q2148" s="304"/>
      <c r="R2148" s="303"/>
      <c r="S2148" s="286"/>
      <c r="T2148" s="305" t="str">
        <f t="shared" si="271"/>
        <v/>
      </c>
      <c r="U2148" s="306" t="str">
        <f t="shared" si="267"/>
        <v/>
      </c>
      <c r="V2148" s="289"/>
      <c r="W2148" s="303"/>
      <c r="X2148" s="286"/>
      <c r="Y2148" s="305" t="str">
        <f>+IF(AND(W2148&gt;0,V2148&lt;&gt;'Data Validation (ROP used only)'!$A$25),SUM(W2148:X2148),"")</f>
        <v/>
      </c>
      <c r="Z2148" s="307">
        <f>IF(OR(V2148='Data Validation (ROP used only)'!$A$25,ISBLANK(W2148),ISERROR(W2148/$I2148)),0,W2148/$I2148)</f>
        <v>0</v>
      </c>
      <c r="AA2148" s="308"/>
      <c r="AB2148" s="309" t="str" cm="1">
        <f t="array" ref="AB2148">_xlfn.IFS(AA2148="","",AA2148/I2148&gt;=2,I2148*2,AA2148/I2148&lt;2,AA2148)</f>
        <v/>
      </c>
      <c r="AC2148" s="310" t="str">
        <f t="shared" si="272"/>
        <v/>
      </c>
      <c r="AD2148" s="286"/>
      <c r="AE2148" s="305" t="str">
        <f t="shared" si="273"/>
        <v/>
      </c>
      <c r="AF2148" s="311">
        <f t="shared" si="274"/>
        <v>0</v>
      </c>
      <c r="AG2148" s="187"/>
      <c r="AH2148" s="188"/>
    </row>
    <row r="2149" spans="2:34" ht="13.8" outlineLevel="1" x14ac:dyDescent="0.25">
      <c r="B2149" s="1"/>
      <c r="C2149" s="1"/>
      <c r="D2149" s="1"/>
      <c r="E2149" s="2"/>
      <c r="F2149" s="1"/>
      <c r="G2149" s="2"/>
      <c r="H2149" s="286"/>
      <c r="I2149" s="287"/>
      <c r="J2149" s="288" t="str">
        <f t="shared" si="268"/>
        <v/>
      </c>
      <c r="K2149" s="288">
        <f t="shared" si="269"/>
        <v>0</v>
      </c>
      <c r="L2149" s="303"/>
      <c r="M2149" s="304"/>
      <c r="N2149" s="303"/>
      <c r="O2149" s="286"/>
      <c r="P2149" s="305" t="str">
        <f t="shared" si="270"/>
        <v/>
      </c>
      <c r="Q2149" s="304"/>
      <c r="R2149" s="303"/>
      <c r="S2149" s="286"/>
      <c r="T2149" s="305" t="str">
        <f t="shared" si="271"/>
        <v/>
      </c>
      <c r="U2149" s="306" t="str">
        <f t="shared" si="267"/>
        <v/>
      </c>
      <c r="V2149" s="289"/>
      <c r="W2149" s="303"/>
      <c r="X2149" s="286"/>
      <c r="Y2149" s="305" t="str">
        <f>+IF(AND(W2149&gt;0,V2149&lt;&gt;'Data Validation (ROP used only)'!$A$25),SUM(W2149:X2149),"")</f>
        <v/>
      </c>
      <c r="Z2149" s="307">
        <f>IF(OR(V2149='Data Validation (ROP used only)'!$A$25,ISBLANK(W2149),ISERROR(W2149/$I2149)),0,W2149/$I2149)</f>
        <v>0</v>
      </c>
      <c r="AA2149" s="308"/>
      <c r="AB2149" s="309" t="str" cm="1">
        <f t="array" ref="AB2149">_xlfn.IFS(AA2149="","",AA2149/I2149&gt;=2,I2149*2,AA2149/I2149&lt;2,AA2149)</f>
        <v/>
      </c>
      <c r="AC2149" s="310" t="str">
        <f t="shared" si="272"/>
        <v/>
      </c>
      <c r="AD2149" s="286"/>
      <c r="AE2149" s="305" t="str">
        <f t="shared" si="273"/>
        <v/>
      </c>
      <c r="AF2149" s="311">
        <f t="shared" si="274"/>
        <v>0</v>
      </c>
      <c r="AG2149" s="187"/>
      <c r="AH2149" s="188"/>
    </row>
    <row r="2150" spans="2:34" ht="13.8" outlineLevel="1" x14ac:dyDescent="0.25">
      <c r="B2150" s="1"/>
      <c r="C2150" s="1"/>
      <c r="D2150" s="1"/>
      <c r="E2150" s="2"/>
      <c r="F2150" s="1"/>
      <c r="G2150" s="2"/>
      <c r="H2150" s="286"/>
      <c r="I2150" s="287"/>
      <c r="J2150" s="288" t="str">
        <f t="shared" si="268"/>
        <v/>
      </c>
      <c r="K2150" s="288">
        <f t="shared" si="269"/>
        <v>0</v>
      </c>
      <c r="L2150" s="303"/>
      <c r="M2150" s="304"/>
      <c r="N2150" s="303"/>
      <c r="O2150" s="286"/>
      <c r="P2150" s="305" t="str">
        <f t="shared" si="270"/>
        <v/>
      </c>
      <c r="Q2150" s="304"/>
      <c r="R2150" s="303"/>
      <c r="S2150" s="286"/>
      <c r="T2150" s="305" t="str">
        <f t="shared" si="271"/>
        <v/>
      </c>
      <c r="U2150" s="306" t="str">
        <f t="shared" si="267"/>
        <v/>
      </c>
      <c r="V2150" s="289"/>
      <c r="W2150" s="303"/>
      <c r="X2150" s="286"/>
      <c r="Y2150" s="305" t="str">
        <f>+IF(AND(W2150&gt;0,V2150&lt;&gt;'Data Validation (ROP used only)'!$A$25),SUM(W2150:X2150),"")</f>
        <v/>
      </c>
      <c r="Z2150" s="307">
        <f>IF(OR(V2150='Data Validation (ROP used only)'!$A$25,ISBLANK(W2150),ISERROR(W2150/$I2150)),0,W2150/$I2150)</f>
        <v>0</v>
      </c>
      <c r="AA2150" s="308"/>
      <c r="AB2150" s="309" t="str" cm="1">
        <f t="array" ref="AB2150">_xlfn.IFS(AA2150="","",AA2150/I2150&gt;=2,I2150*2,AA2150/I2150&lt;2,AA2150)</f>
        <v/>
      </c>
      <c r="AC2150" s="310" t="str">
        <f t="shared" si="272"/>
        <v/>
      </c>
      <c r="AD2150" s="286"/>
      <c r="AE2150" s="305" t="str">
        <f t="shared" si="273"/>
        <v/>
      </c>
      <c r="AF2150" s="311">
        <f t="shared" si="274"/>
        <v>0</v>
      </c>
      <c r="AG2150" s="187"/>
      <c r="AH2150" s="188"/>
    </row>
    <row r="2151" spans="2:34" ht="13.8" outlineLevel="1" x14ac:dyDescent="0.25">
      <c r="B2151" s="1"/>
      <c r="C2151" s="1"/>
      <c r="D2151" s="1"/>
      <c r="E2151" s="2"/>
      <c r="F2151" s="1"/>
      <c r="G2151" s="2"/>
      <c r="H2151" s="286"/>
      <c r="I2151" s="287"/>
      <c r="J2151" s="288" t="str">
        <f t="shared" si="268"/>
        <v/>
      </c>
      <c r="K2151" s="288">
        <f t="shared" si="269"/>
        <v>0</v>
      </c>
      <c r="L2151" s="303"/>
      <c r="M2151" s="304"/>
      <c r="N2151" s="303"/>
      <c r="O2151" s="286"/>
      <c r="P2151" s="305" t="str">
        <f t="shared" si="270"/>
        <v/>
      </c>
      <c r="Q2151" s="304"/>
      <c r="R2151" s="303"/>
      <c r="S2151" s="286"/>
      <c r="T2151" s="305" t="str">
        <f t="shared" si="271"/>
        <v/>
      </c>
      <c r="U2151" s="306" t="str">
        <f t="shared" si="267"/>
        <v/>
      </c>
      <c r="V2151" s="289"/>
      <c r="W2151" s="303"/>
      <c r="X2151" s="286"/>
      <c r="Y2151" s="305" t="str">
        <f>+IF(AND(W2151&gt;0,V2151&lt;&gt;'Data Validation (ROP used only)'!$A$25),SUM(W2151:X2151),"")</f>
        <v/>
      </c>
      <c r="Z2151" s="307">
        <f>IF(OR(V2151='Data Validation (ROP used only)'!$A$25,ISBLANK(W2151),ISERROR(W2151/$I2151)),0,W2151/$I2151)</f>
        <v>0</v>
      </c>
      <c r="AA2151" s="308"/>
      <c r="AB2151" s="309" t="str" cm="1">
        <f t="array" ref="AB2151">_xlfn.IFS(AA2151="","",AA2151/I2151&gt;=2,I2151*2,AA2151/I2151&lt;2,AA2151)</f>
        <v/>
      </c>
      <c r="AC2151" s="310" t="str">
        <f t="shared" si="272"/>
        <v/>
      </c>
      <c r="AD2151" s="286"/>
      <c r="AE2151" s="305" t="str">
        <f t="shared" si="273"/>
        <v/>
      </c>
      <c r="AF2151" s="311">
        <f t="shared" si="274"/>
        <v>0</v>
      </c>
      <c r="AG2151" s="187"/>
      <c r="AH2151" s="188"/>
    </row>
    <row r="2152" spans="2:34" ht="13.8" outlineLevel="1" x14ac:dyDescent="0.25">
      <c r="B2152" s="1"/>
      <c r="C2152" s="1"/>
      <c r="D2152" s="1"/>
      <c r="E2152" s="2"/>
      <c r="F2152" s="1"/>
      <c r="G2152" s="2"/>
      <c r="H2152" s="286"/>
      <c r="I2152" s="287"/>
      <c r="J2152" s="288" t="str">
        <f t="shared" si="268"/>
        <v/>
      </c>
      <c r="K2152" s="288">
        <f t="shared" si="269"/>
        <v>0</v>
      </c>
      <c r="L2152" s="303"/>
      <c r="M2152" s="304"/>
      <c r="N2152" s="303"/>
      <c r="O2152" s="286"/>
      <c r="P2152" s="305" t="str">
        <f t="shared" si="270"/>
        <v/>
      </c>
      <c r="Q2152" s="304"/>
      <c r="R2152" s="303"/>
      <c r="S2152" s="286"/>
      <c r="T2152" s="305" t="str">
        <f t="shared" si="271"/>
        <v/>
      </c>
      <c r="U2152" s="306" t="str">
        <f t="shared" si="267"/>
        <v/>
      </c>
      <c r="V2152" s="289"/>
      <c r="W2152" s="303"/>
      <c r="X2152" s="286"/>
      <c r="Y2152" s="305" t="str">
        <f>+IF(AND(W2152&gt;0,V2152&lt;&gt;'Data Validation (ROP used only)'!$A$25),SUM(W2152:X2152),"")</f>
        <v/>
      </c>
      <c r="Z2152" s="307">
        <f>IF(OR(V2152='Data Validation (ROP used only)'!$A$25,ISBLANK(W2152),ISERROR(W2152/$I2152)),0,W2152/$I2152)</f>
        <v>0</v>
      </c>
      <c r="AA2152" s="308"/>
      <c r="AB2152" s="309" t="str" cm="1">
        <f t="array" ref="AB2152">_xlfn.IFS(AA2152="","",AA2152/I2152&gt;=2,I2152*2,AA2152/I2152&lt;2,AA2152)</f>
        <v/>
      </c>
      <c r="AC2152" s="310" t="str">
        <f t="shared" si="272"/>
        <v/>
      </c>
      <c r="AD2152" s="286"/>
      <c r="AE2152" s="305" t="str">
        <f t="shared" si="273"/>
        <v/>
      </c>
      <c r="AF2152" s="311">
        <f t="shared" si="274"/>
        <v>0</v>
      </c>
      <c r="AG2152" s="187"/>
      <c r="AH2152" s="188"/>
    </row>
    <row r="2153" spans="2:34" ht="13.8" outlineLevel="1" x14ac:dyDescent="0.25">
      <c r="B2153" s="1"/>
      <c r="C2153" s="1"/>
      <c r="D2153" s="1"/>
      <c r="E2153" s="2"/>
      <c r="F2153" s="1"/>
      <c r="G2153" s="2"/>
      <c r="H2153" s="286"/>
      <c r="I2153" s="287"/>
      <c r="J2153" s="288" t="str">
        <f t="shared" si="268"/>
        <v/>
      </c>
      <c r="K2153" s="288">
        <f t="shared" si="269"/>
        <v>0</v>
      </c>
      <c r="L2153" s="303"/>
      <c r="M2153" s="304"/>
      <c r="N2153" s="303"/>
      <c r="O2153" s="286"/>
      <c r="P2153" s="305" t="str">
        <f t="shared" si="270"/>
        <v/>
      </c>
      <c r="Q2153" s="304"/>
      <c r="R2153" s="303"/>
      <c r="S2153" s="286"/>
      <c r="T2153" s="305" t="str">
        <f t="shared" si="271"/>
        <v/>
      </c>
      <c r="U2153" s="306" t="str">
        <f t="shared" si="267"/>
        <v/>
      </c>
      <c r="V2153" s="289"/>
      <c r="W2153" s="303"/>
      <c r="X2153" s="286"/>
      <c r="Y2153" s="305" t="str">
        <f>+IF(AND(W2153&gt;0,V2153&lt;&gt;'Data Validation (ROP used only)'!$A$25),SUM(W2153:X2153),"")</f>
        <v/>
      </c>
      <c r="Z2153" s="307">
        <f>IF(OR(V2153='Data Validation (ROP used only)'!$A$25,ISBLANK(W2153),ISERROR(W2153/$I2153)),0,W2153/$I2153)</f>
        <v>0</v>
      </c>
      <c r="AA2153" s="308"/>
      <c r="AB2153" s="309" t="str" cm="1">
        <f t="array" ref="AB2153">_xlfn.IFS(AA2153="","",AA2153/I2153&gt;=2,I2153*2,AA2153/I2153&lt;2,AA2153)</f>
        <v/>
      </c>
      <c r="AC2153" s="310" t="str">
        <f t="shared" si="272"/>
        <v/>
      </c>
      <c r="AD2153" s="286"/>
      <c r="AE2153" s="305" t="str">
        <f t="shared" si="273"/>
        <v/>
      </c>
      <c r="AF2153" s="311">
        <f t="shared" si="274"/>
        <v>0</v>
      </c>
      <c r="AG2153" s="187"/>
      <c r="AH2153" s="188"/>
    </row>
    <row r="2154" spans="2:34" ht="13.8" outlineLevel="1" x14ac:dyDescent="0.25">
      <c r="B2154" s="1"/>
      <c r="C2154" s="1"/>
      <c r="D2154" s="1"/>
      <c r="E2154" s="2"/>
      <c r="F2154" s="1"/>
      <c r="G2154" s="2"/>
      <c r="H2154" s="286"/>
      <c r="I2154" s="287"/>
      <c r="J2154" s="288" t="str">
        <f t="shared" si="268"/>
        <v/>
      </c>
      <c r="K2154" s="288">
        <f t="shared" si="269"/>
        <v>0</v>
      </c>
      <c r="L2154" s="303"/>
      <c r="M2154" s="304"/>
      <c r="N2154" s="303"/>
      <c r="O2154" s="286"/>
      <c r="P2154" s="305" t="str">
        <f t="shared" si="270"/>
        <v/>
      </c>
      <c r="Q2154" s="304"/>
      <c r="R2154" s="303"/>
      <c r="S2154" s="286"/>
      <c r="T2154" s="305" t="str">
        <f t="shared" si="271"/>
        <v/>
      </c>
      <c r="U2154" s="306" t="str">
        <f t="shared" si="267"/>
        <v/>
      </c>
      <c r="V2154" s="289"/>
      <c r="W2154" s="303"/>
      <c r="X2154" s="286"/>
      <c r="Y2154" s="305" t="str">
        <f>+IF(AND(W2154&gt;0,V2154&lt;&gt;'Data Validation (ROP used only)'!$A$25),SUM(W2154:X2154),"")</f>
        <v/>
      </c>
      <c r="Z2154" s="307">
        <f>IF(OR(V2154='Data Validation (ROP used only)'!$A$25,ISBLANK(W2154),ISERROR(W2154/$I2154)),0,W2154/$I2154)</f>
        <v>0</v>
      </c>
      <c r="AA2154" s="308"/>
      <c r="AB2154" s="309" t="str" cm="1">
        <f t="array" ref="AB2154">_xlfn.IFS(AA2154="","",AA2154/I2154&gt;=2,I2154*2,AA2154/I2154&lt;2,AA2154)</f>
        <v/>
      </c>
      <c r="AC2154" s="310" t="str">
        <f t="shared" si="272"/>
        <v/>
      </c>
      <c r="AD2154" s="286"/>
      <c r="AE2154" s="305" t="str">
        <f t="shared" si="273"/>
        <v/>
      </c>
      <c r="AF2154" s="311">
        <f t="shared" si="274"/>
        <v>0</v>
      </c>
      <c r="AG2154" s="187"/>
      <c r="AH2154" s="188"/>
    </row>
    <row r="2155" spans="2:34" ht="13.8" outlineLevel="1" x14ac:dyDescent="0.25">
      <c r="B2155" s="1"/>
      <c r="C2155" s="1"/>
      <c r="D2155" s="1"/>
      <c r="E2155" s="2"/>
      <c r="F2155" s="1"/>
      <c r="G2155" s="2"/>
      <c r="H2155" s="286"/>
      <c r="I2155" s="287"/>
      <c r="J2155" s="288" t="str">
        <f t="shared" si="268"/>
        <v/>
      </c>
      <c r="K2155" s="288">
        <f t="shared" si="269"/>
        <v>0</v>
      </c>
      <c r="L2155" s="303"/>
      <c r="M2155" s="304"/>
      <c r="N2155" s="303"/>
      <c r="O2155" s="286"/>
      <c r="P2155" s="305" t="str">
        <f t="shared" si="270"/>
        <v/>
      </c>
      <c r="Q2155" s="304"/>
      <c r="R2155" s="303"/>
      <c r="S2155" s="286"/>
      <c r="T2155" s="305" t="str">
        <f t="shared" si="271"/>
        <v/>
      </c>
      <c r="U2155" s="306" t="str">
        <f t="shared" si="267"/>
        <v/>
      </c>
      <c r="V2155" s="289"/>
      <c r="W2155" s="303"/>
      <c r="X2155" s="286"/>
      <c r="Y2155" s="305" t="str">
        <f>+IF(AND(W2155&gt;0,V2155&lt;&gt;'Data Validation (ROP used only)'!$A$25),SUM(W2155:X2155),"")</f>
        <v/>
      </c>
      <c r="Z2155" s="307">
        <f>IF(OR(V2155='Data Validation (ROP used only)'!$A$25,ISBLANK(W2155),ISERROR(W2155/$I2155)),0,W2155/$I2155)</f>
        <v>0</v>
      </c>
      <c r="AA2155" s="308"/>
      <c r="AB2155" s="309" t="str" cm="1">
        <f t="array" ref="AB2155">_xlfn.IFS(AA2155="","",AA2155/I2155&gt;=2,I2155*2,AA2155/I2155&lt;2,AA2155)</f>
        <v/>
      </c>
      <c r="AC2155" s="310" t="str">
        <f t="shared" si="272"/>
        <v/>
      </c>
      <c r="AD2155" s="286"/>
      <c r="AE2155" s="305" t="str">
        <f t="shared" si="273"/>
        <v/>
      </c>
      <c r="AF2155" s="311">
        <f t="shared" si="274"/>
        <v>0</v>
      </c>
      <c r="AG2155" s="187"/>
      <c r="AH2155" s="188"/>
    </row>
    <row r="2156" spans="2:34" ht="13.8" outlineLevel="1" x14ac:dyDescent="0.25">
      <c r="B2156" s="1"/>
      <c r="C2156" s="1"/>
      <c r="D2156" s="1"/>
      <c r="E2156" s="2"/>
      <c r="F2156" s="1"/>
      <c r="G2156" s="2"/>
      <c r="H2156" s="286"/>
      <c r="I2156" s="287"/>
      <c r="J2156" s="288" t="str">
        <f t="shared" si="268"/>
        <v/>
      </c>
      <c r="K2156" s="288">
        <f t="shared" si="269"/>
        <v>0</v>
      </c>
      <c r="L2156" s="303"/>
      <c r="M2156" s="304"/>
      <c r="N2156" s="303"/>
      <c r="O2156" s="286"/>
      <c r="P2156" s="305" t="str">
        <f t="shared" si="270"/>
        <v/>
      </c>
      <c r="Q2156" s="304"/>
      <c r="R2156" s="303"/>
      <c r="S2156" s="286"/>
      <c r="T2156" s="305" t="str">
        <f t="shared" si="271"/>
        <v/>
      </c>
      <c r="U2156" s="306" t="str">
        <f t="shared" si="267"/>
        <v/>
      </c>
      <c r="V2156" s="289"/>
      <c r="W2156" s="303"/>
      <c r="X2156" s="286"/>
      <c r="Y2156" s="305" t="str">
        <f>+IF(AND(W2156&gt;0,V2156&lt;&gt;'Data Validation (ROP used only)'!$A$25),SUM(W2156:X2156),"")</f>
        <v/>
      </c>
      <c r="Z2156" s="307">
        <f>IF(OR(V2156='Data Validation (ROP used only)'!$A$25,ISBLANK(W2156),ISERROR(W2156/$I2156)),0,W2156/$I2156)</f>
        <v>0</v>
      </c>
      <c r="AA2156" s="308"/>
      <c r="AB2156" s="309" t="str" cm="1">
        <f t="array" ref="AB2156">_xlfn.IFS(AA2156="","",AA2156/I2156&gt;=2,I2156*2,AA2156/I2156&lt;2,AA2156)</f>
        <v/>
      </c>
      <c r="AC2156" s="310" t="str">
        <f t="shared" si="272"/>
        <v/>
      </c>
      <c r="AD2156" s="286"/>
      <c r="AE2156" s="305" t="str">
        <f t="shared" si="273"/>
        <v/>
      </c>
      <c r="AF2156" s="311">
        <f t="shared" si="274"/>
        <v>0</v>
      </c>
      <c r="AG2156" s="187"/>
      <c r="AH2156" s="188"/>
    </row>
    <row r="2157" spans="2:34" ht="13.8" outlineLevel="1" x14ac:dyDescent="0.25">
      <c r="B2157" s="1"/>
      <c r="C2157" s="1"/>
      <c r="D2157" s="1"/>
      <c r="E2157" s="2"/>
      <c r="F2157" s="1"/>
      <c r="G2157" s="2"/>
      <c r="H2157" s="286"/>
      <c r="I2157" s="287"/>
      <c r="J2157" s="288" t="str">
        <f t="shared" si="268"/>
        <v/>
      </c>
      <c r="K2157" s="288">
        <f t="shared" si="269"/>
        <v>0</v>
      </c>
      <c r="L2157" s="303"/>
      <c r="M2157" s="304"/>
      <c r="N2157" s="303"/>
      <c r="O2157" s="286"/>
      <c r="P2157" s="305" t="str">
        <f t="shared" si="270"/>
        <v/>
      </c>
      <c r="Q2157" s="304"/>
      <c r="R2157" s="303"/>
      <c r="S2157" s="286"/>
      <c r="T2157" s="305" t="str">
        <f t="shared" si="271"/>
        <v/>
      </c>
      <c r="U2157" s="306" t="str">
        <f t="shared" si="267"/>
        <v/>
      </c>
      <c r="V2157" s="289"/>
      <c r="W2157" s="303"/>
      <c r="X2157" s="286"/>
      <c r="Y2157" s="305" t="str">
        <f>+IF(AND(W2157&gt;0,V2157&lt;&gt;'Data Validation (ROP used only)'!$A$25),SUM(W2157:X2157),"")</f>
        <v/>
      </c>
      <c r="Z2157" s="307">
        <f>IF(OR(V2157='Data Validation (ROP used only)'!$A$25,ISBLANK(W2157),ISERROR(W2157/$I2157)),0,W2157/$I2157)</f>
        <v>0</v>
      </c>
      <c r="AA2157" s="308"/>
      <c r="AB2157" s="309" t="str" cm="1">
        <f t="array" ref="AB2157">_xlfn.IFS(AA2157="","",AA2157/I2157&gt;=2,I2157*2,AA2157/I2157&lt;2,AA2157)</f>
        <v/>
      </c>
      <c r="AC2157" s="310" t="str">
        <f t="shared" si="272"/>
        <v/>
      </c>
      <c r="AD2157" s="286"/>
      <c r="AE2157" s="305" t="str">
        <f t="shared" si="273"/>
        <v/>
      </c>
      <c r="AF2157" s="311">
        <f t="shared" si="274"/>
        <v>0</v>
      </c>
      <c r="AG2157" s="187"/>
      <c r="AH2157" s="188"/>
    </row>
    <row r="2158" spans="2:34" ht="13.8" outlineLevel="1" x14ac:dyDescent="0.25">
      <c r="B2158" s="1"/>
      <c r="C2158" s="1"/>
      <c r="D2158" s="1"/>
      <c r="E2158" s="2"/>
      <c r="F2158" s="1"/>
      <c r="G2158" s="2"/>
      <c r="H2158" s="286"/>
      <c r="I2158" s="287"/>
      <c r="J2158" s="288" t="str">
        <f t="shared" si="268"/>
        <v/>
      </c>
      <c r="K2158" s="288">
        <f t="shared" si="269"/>
        <v>0</v>
      </c>
      <c r="L2158" s="303"/>
      <c r="M2158" s="304"/>
      <c r="N2158" s="303"/>
      <c r="O2158" s="286"/>
      <c r="P2158" s="305" t="str">
        <f t="shared" si="270"/>
        <v/>
      </c>
      <c r="Q2158" s="304"/>
      <c r="R2158" s="303"/>
      <c r="S2158" s="286"/>
      <c r="T2158" s="305" t="str">
        <f t="shared" si="271"/>
        <v/>
      </c>
      <c r="U2158" s="306" t="str">
        <f t="shared" si="267"/>
        <v/>
      </c>
      <c r="V2158" s="289"/>
      <c r="W2158" s="303"/>
      <c r="X2158" s="286"/>
      <c r="Y2158" s="305" t="str">
        <f>+IF(AND(W2158&gt;0,V2158&lt;&gt;'Data Validation (ROP used only)'!$A$25),SUM(W2158:X2158),"")</f>
        <v/>
      </c>
      <c r="Z2158" s="307">
        <f>IF(OR(V2158='Data Validation (ROP used only)'!$A$25,ISBLANK(W2158),ISERROR(W2158/$I2158)),0,W2158/$I2158)</f>
        <v>0</v>
      </c>
      <c r="AA2158" s="308"/>
      <c r="AB2158" s="309" t="str" cm="1">
        <f t="array" ref="AB2158">_xlfn.IFS(AA2158="","",AA2158/I2158&gt;=2,I2158*2,AA2158/I2158&lt;2,AA2158)</f>
        <v/>
      </c>
      <c r="AC2158" s="310" t="str">
        <f t="shared" si="272"/>
        <v/>
      </c>
      <c r="AD2158" s="286"/>
      <c r="AE2158" s="305" t="str">
        <f t="shared" si="273"/>
        <v/>
      </c>
      <c r="AF2158" s="311">
        <f t="shared" si="274"/>
        <v>0</v>
      </c>
      <c r="AG2158" s="187"/>
      <c r="AH2158" s="188"/>
    </row>
    <row r="2159" spans="2:34" ht="13.8" outlineLevel="1" x14ac:dyDescent="0.25">
      <c r="B2159" s="1"/>
      <c r="C2159" s="1"/>
      <c r="D2159" s="1"/>
      <c r="E2159" s="2"/>
      <c r="F2159" s="1"/>
      <c r="G2159" s="2"/>
      <c r="H2159" s="286"/>
      <c r="I2159" s="287"/>
      <c r="J2159" s="288" t="str">
        <f t="shared" si="268"/>
        <v/>
      </c>
      <c r="K2159" s="288">
        <f t="shared" si="269"/>
        <v>0</v>
      </c>
      <c r="L2159" s="303"/>
      <c r="M2159" s="304"/>
      <c r="N2159" s="303"/>
      <c r="O2159" s="286"/>
      <c r="P2159" s="305" t="str">
        <f t="shared" si="270"/>
        <v/>
      </c>
      <c r="Q2159" s="304"/>
      <c r="R2159" s="303"/>
      <c r="S2159" s="286"/>
      <c r="T2159" s="305" t="str">
        <f t="shared" si="271"/>
        <v/>
      </c>
      <c r="U2159" s="306" t="str">
        <f t="shared" si="267"/>
        <v/>
      </c>
      <c r="V2159" s="289"/>
      <c r="W2159" s="303"/>
      <c r="X2159" s="286"/>
      <c r="Y2159" s="305" t="str">
        <f>+IF(AND(W2159&gt;0,V2159&lt;&gt;'Data Validation (ROP used only)'!$A$25),SUM(W2159:X2159),"")</f>
        <v/>
      </c>
      <c r="Z2159" s="307">
        <f>IF(OR(V2159='Data Validation (ROP used only)'!$A$25,ISBLANK(W2159),ISERROR(W2159/$I2159)),0,W2159/$I2159)</f>
        <v>0</v>
      </c>
      <c r="AA2159" s="308"/>
      <c r="AB2159" s="309" t="str" cm="1">
        <f t="array" ref="AB2159">_xlfn.IFS(AA2159="","",AA2159/I2159&gt;=2,I2159*2,AA2159/I2159&lt;2,AA2159)</f>
        <v/>
      </c>
      <c r="AC2159" s="310" t="str">
        <f t="shared" si="272"/>
        <v/>
      </c>
      <c r="AD2159" s="286"/>
      <c r="AE2159" s="305" t="str">
        <f t="shared" si="273"/>
        <v/>
      </c>
      <c r="AF2159" s="311">
        <f t="shared" si="274"/>
        <v>0</v>
      </c>
      <c r="AG2159" s="187"/>
      <c r="AH2159" s="188"/>
    </row>
    <row r="2160" spans="2:34" ht="13.8" outlineLevel="1" x14ac:dyDescent="0.25">
      <c r="B2160" s="1"/>
      <c r="C2160" s="1"/>
      <c r="D2160" s="1"/>
      <c r="E2160" s="2"/>
      <c r="F2160" s="1"/>
      <c r="G2160" s="2"/>
      <c r="H2160" s="286"/>
      <c r="I2160" s="287"/>
      <c r="J2160" s="288" t="str">
        <f t="shared" si="268"/>
        <v/>
      </c>
      <c r="K2160" s="288">
        <f t="shared" si="269"/>
        <v>0</v>
      </c>
      <c r="L2160" s="303"/>
      <c r="M2160" s="304"/>
      <c r="N2160" s="303"/>
      <c r="O2160" s="286"/>
      <c r="P2160" s="305" t="str">
        <f t="shared" si="270"/>
        <v/>
      </c>
      <c r="Q2160" s="304"/>
      <c r="R2160" s="303"/>
      <c r="S2160" s="286"/>
      <c r="T2160" s="305" t="str">
        <f t="shared" si="271"/>
        <v/>
      </c>
      <c r="U2160" s="306" t="str">
        <f t="shared" si="267"/>
        <v/>
      </c>
      <c r="V2160" s="289"/>
      <c r="W2160" s="303"/>
      <c r="X2160" s="286"/>
      <c r="Y2160" s="305" t="str">
        <f>+IF(AND(W2160&gt;0,V2160&lt;&gt;'Data Validation (ROP used only)'!$A$25),SUM(W2160:X2160),"")</f>
        <v/>
      </c>
      <c r="Z2160" s="307">
        <f>IF(OR(V2160='Data Validation (ROP used only)'!$A$25,ISBLANK(W2160),ISERROR(W2160/$I2160)),0,W2160/$I2160)</f>
        <v>0</v>
      </c>
      <c r="AA2160" s="308"/>
      <c r="AB2160" s="309" t="str" cm="1">
        <f t="array" ref="AB2160">_xlfn.IFS(AA2160="","",AA2160/I2160&gt;=2,I2160*2,AA2160/I2160&lt;2,AA2160)</f>
        <v/>
      </c>
      <c r="AC2160" s="310" t="str">
        <f t="shared" si="272"/>
        <v/>
      </c>
      <c r="AD2160" s="286"/>
      <c r="AE2160" s="305" t="str">
        <f t="shared" si="273"/>
        <v/>
      </c>
      <c r="AF2160" s="311">
        <f t="shared" si="274"/>
        <v>0</v>
      </c>
      <c r="AG2160" s="187"/>
      <c r="AH2160" s="188"/>
    </row>
    <row r="2161" spans="2:34" ht="13.8" outlineLevel="1" x14ac:dyDescent="0.25">
      <c r="B2161" s="1"/>
      <c r="C2161" s="1"/>
      <c r="D2161" s="1"/>
      <c r="E2161" s="2"/>
      <c r="F2161" s="1"/>
      <c r="G2161" s="2"/>
      <c r="H2161" s="286"/>
      <c r="I2161" s="287"/>
      <c r="J2161" s="288" t="str">
        <f t="shared" si="268"/>
        <v/>
      </c>
      <c r="K2161" s="288">
        <f t="shared" si="269"/>
        <v>0</v>
      </c>
      <c r="L2161" s="303"/>
      <c r="M2161" s="304"/>
      <c r="N2161" s="303"/>
      <c r="O2161" s="286"/>
      <c r="P2161" s="305" t="str">
        <f t="shared" si="270"/>
        <v/>
      </c>
      <c r="Q2161" s="304"/>
      <c r="R2161" s="303"/>
      <c r="S2161" s="286"/>
      <c r="T2161" s="305" t="str">
        <f t="shared" si="271"/>
        <v/>
      </c>
      <c r="U2161" s="306" t="str">
        <f t="shared" si="267"/>
        <v/>
      </c>
      <c r="V2161" s="289"/>
      <c r="W2161" s="303"/>
      <c r="X2161" s="286"/>
      <c r="Y2161" s="305" t="str">
        <f>+IF(AND(W2161&gt;0,V2161&lt;&gt;'Data Validation (ROP used only)'!$A$25),SUM(W2161:X2161),"")</f>
        <v/>
      </c>
      <c r="Z2161" s="307">
        <f>IF(OR(V2161='Data Validation (ROP used only)'!$A$25,ISBLANK(W2161),ISERROR(W2161/$I2161)),0,W2161/$I2161)</f>
        <v>0</v>
      </c>
      <c r="AA2161" s="308"/>
      <c r="AB2161" s="309" t="str" cm="1">
        <f t="array" ref="AB2161">_xlfn.IFS(AA2161="","",AA2161/I2161&gt;=2,I2161*2,AA2161/I2161&lt;2,AA2161)</f>
        <v/>
      </c>
      <c r="AC2161" s="310" t="str">
        <f t="shared" si="272"/>
        <v/>
      </c>
      <c r="AD2161" s="286"/>
      <c r="AE2161" s="305" t="str">
        <f t="shared" si="273"/>
        <v/>
      </c>
      <c r="AF2161" s="311">
        <f t="shared" si="274"/>
        <v>0</v>
      </c>
      <c r="AG2161" s="187"/>
      <c r="AH2161" s="188"/>
    </row>
    <row r="2162" spans="2:34" ht="13.8" outlineLevel="1" x14ac:dyDescent="0.25">
      <c r="B2162" s="1"/>
      <c r="C2162" s="1"/>
      <c r="D2162" s="1"/>
      <c r="E2162" s="2"/>
      <c r="F2162" s="1"/>
      <c r="G2162" s="2"/>
      <c r="H2162" s="286"/>
      <c r="I2162" s="287"/>
      <c r="J2162" s="288" t="str">
        <f t="shared" si="268"/>
        <v/>
      </c>
      <c r="K2162" s="288">
        <f t="shared" si="269"/>
        <v>0</v>
      </c>
      <c r="L2162" s="303"/>
      <c r="M2162" s="304"/>
      <c r="N2162" s="303"/>
      <c r="O2162" s="286"/>
      <c r="P2162" s="305" t="str">
        <f t="shared" si="270"/>
        <v/>
      </c>
      <c r="Q2162" s="304"/>
      <c r="R2162" s="303"/>
      <c r="S2162" s="286"/>
      <c r="T2162" s="305" t="str">
        <f t="shared" si="271"/>
        <v/>
      </c>
      <c r="U2162" s="306" t="str">
        <f t="shared" si="267"/>
        <v/>
      </c>
      <c r="V2162" s="289"/>
      <c r="W2162" s="303"/>
      <c r="X2162" s="286"/>
      <c r="Y2162" s="305" t="str">
        <f>+IF(AND(W2162&gt;0,V2162&lt;&gt;'Data Validation (ROP used only)'!$A$25),SUM(W2162:X2162),"")</f>
        <v/>
      </c>
      <c r="Z2162" s="307">
        <f>IF(OR(V2162='Data Validation (ROP used only)'!$A$25,ISBLANK(W2162),ISERROR(W2162/$I2162)),0,W2162/$I2162)</f>
        <v>0</v>
      </c>
      <c r="AA2162" s="308"/>
      <c r="AB2162" s="309" t="str" cm="1">
        <f t="array" ref="AB2162">_xlfn.IFS(AA2162="","",AA2162/I2162&gt;=2,I2162*2,AA2162/I2162&lt;2,AA2162)</f>
        <v/>
      </c>
      <c r="AC2162" s="310" t="str">
        <f t="shared" si="272"/>
        <v/>
      </c>
      <c r="AD2162" s="286"/>
      <c r="AE2162" s="305" t="str">
        <f t="shared" si="273"/>
        <v/>
      </c>
      <c r="AF2162" s="311">
        <f t="shared" si="274"/>
        <v>0</v>
      </c>
      <c r="AG2162" s="187"/>
      <c r="AH2162" s="188"/>
    </row>
    <row r="2163" spans="2:34" ht="13.8" outlineLevel="1" x14ac:dyDescent="0.25">
      <c r="B2163" s="1"/>
      <c r="C2163" s="1"/>
      <c r="D2163" s="1"/>
      <c r="E2163" s="2"/>
      <c r="F2163" s="1"/>
      <c r="G2163" s="2"/>
      <c r="H2163" s="286"/>
      <c r="I2163" s="287"/>
      <c r="J2163" s="288" t="str">
        <f t="shared" si="268"/>
        <v/>
      </c>
      <c r="K2163" s="288">
        <f t="shared" si="269"/>
        <v>0</v>
      </c>
      <c r="L2163" s="303"/>
      <c r="M2163" s="304"/>
      <c r="N2163" s="303"/>
      <c r="O2163" s="286"/>
      <c r="P2163" s="305" t="str">
        <f t="shared" si="270"/>
        <v/>
      </c>
      <c r="Q2163" s="304"/>
      <c r="R2163" s="303"/>
      <c r="S2163" s="286"/>
      <c r="T2163" s="305" t="str">
        <f t="shared" si="271"/>
        <v/>
      </c>
      <c r="U2163" s="306" t="str">
        <f t="shared" si="267"/>
        <v/>
      </c>
      <c r="V2163" s="289"/>
      <c r="W2163" s="303"/>
      <c r="X2163" s="286"/>
      <c r="Y2163" s="305" t="str">
        <f>+IF(AND(W2163&gt;0,V2163&lt;&gt;'Data Validation (ROP used only)'!$A$25),SUM(W2163:X2163),"")</f>
        <v/>
      </c>
      <c r="Z2163" s="307">
        <f>IF(OR(V2163='Data Validation (ROP used only)'!$A$25,ISBLANK(W2163),ISERROR(W2163/$I2163)),0,W2163/$I2163)</f>
        <v>0</v>
      </c>
      <c r="AA2163" s="308"/>
      <c r="AB2163" s="309" t="str" cm="1">
        <f t="array" ref="AB2163">_xlfn.IFS(AA2163="","",AA2163/I2163&gt;=2,I2163*2,AA2163/I2163&lt;2,AA2163)</f>
        <v/>
      </c>
      <c r="AC2163" s="310" t="str">
        <f t="shared" si="272"/>
        <v/>
      </c>
      <c r="AD2163" s="286"/>
      <c r="AE2163" s="305" t="str">
        <f t="shared" si="273"/>
        <v/>
      </c>
      <c r="AF2163" s="311">
        <f t="shared" si="274"/>
        <v>0</v>
      </c>
      <c r="AG2163" s="187"/>
      <c r="AH2163" s="188"/>
    </row>
    <row r="2164" spans="2:34" ht="13.8" outlineLevel="1" x14ac:dyDescent="0.25">
      <c r="B2164" s="1"/>
      <c r="C2164" s="1"/>
      <c r="D2164" s="1"/>
      <c r="E2164" s="2"/>
      <c r="F2164" s="1"/>
      <c r="G2164" s="2"/>
      <c r="H2164" s="286"/>
      <c r="I2164" s="287"/>
      <c r="J2164" s="288" t="str">
        <f t="shared" si="268"/>
        <v/>
      </c>
      <c r="K2164" s="288">
        <f t="shared" si="269"/>
        <v>0</v>
      </c>
      <c r="L2164" s="303"/>
      <c r="M2164" s="304"/>
      <c r="N2164" s="303"/>
      <c r="O2164" s="286"/>
      <c r="P2164" s="305" t="str">
        <f t="shared" si="270"/>
        <v/>
      </c>
      <c r="Q2164" s="304"/>
      <c r="R2164" s="303"/>
      <c r="S2164" s="286"/>
      <c r="T2164" s="305" t="str">
        <f t="shared" si="271"/>
        <v/>
      </c>
      <c r="U2164" s="306" t="str">
        <f t="shared" si="267"/>
        <v/>
      </c>
      <c r="V2164" s="289"/>
      <c r="W2164" s="303"/>
      <c r="X2164" s="286"/>
      <c r="Y2164" s="305" t="str">
        <f>+IF(AND(W2164&gt;0,V2164&lt;&gt;'Data Validation (ROP used only)'!$A$25),SUM(W2164:X2164),"")</f>
        <v/>
      </c>
      <c r="Z2164" s="307">
        <f>IF(OR(V2164='Data Validation (ROP used only)'!$A$25,ISBLANK(W2164),ISERROR(W2164/$I2164)),0,W2164/$I2164)</f>
        <v>0</v>
      </c>
      <c r="AA2164" s="308"/>
      <c r="AB2164" s="309" t="str" cm="1">
        <f t="array" ref="AB2164">_xlfn.IFS(AA2164="","",AA2164/I2164&gt;=2,I2164*2,AA2164/I2164&lt;2,AA2164)</f>
        <v/>
      </c>
      <c r="AC2164" s="310" t="str">
        <f t="shared" si="272"/>
        <v/>
      </c>
      <c r="AD2164" s="286"/>
      <c r="AE2164" s="305" t="str">
        <f t="shared" si="273"/>
        <v/>
      </c>
      <c r="AF2164" s="311">
        <f t="shared" si="274"/>
        <v>0</v>
      </c>
      <c r="AG2164" s="187"/>
      <c r="AH2164" s="188"/>
    </row>
    <row r="2165" spans="2:34" ht="13.8" outlineLevel="1" x14ac:dyDescent="0.25">
      <c r="B2165" s="1"/>
      <c r="C2165" s="1"/>
      <c r="D2165" s="1"/>
      <c r="E2165" s="2"/>
      <c r="F2165" s="1"/>
      <c r="G2165" s="2"/>
      <c r="H2165" s="286"/>
      <c r="I2165" s="287"/>
      <c r="J2165" s="288" t="str">
        <f t="shared" si="268"/>
        <v/>
      </c>
      <c r="K2165" s="288">
        <f t="shared" si="269"/>
        <v>0</v>
      </c>
      <c r="L2165" s="303"/>
      <c r="M2165" s="304"/>
      <c r="N2165" s="303"/>
      <c r="O2165" s="286"/>
      <c r="P2165" s="305" t="str">
        <f t="shared" si="270"/>
        <v/>
      </c>
      <c r="Q2165" s="304"/>
      <c r="R2165" s="303"/>
      <c r="S2165" s="286"/>
      <c r="T2165" s="305" t="str">
        <f t="shared" si="271"/>
        <v/>
      </c>
      <c r="U2165" s="306" t="str">
        <f t="shared" si="267"/>
        <v/>
      </c>
      <c r="V2165" s="289"/>
      <c r="W2165" s="303"/>
      <c r="X2165" s="286"/>
      <c r="Y2165" s="305" t="str">
        <f>+IF(AND(W2165&gt;0,V2165&lt;&gt;'Data Validation (ROP used only)'!$A$25),SUM(W2165:X2165),"")</f>
        <v/>
      </c>
      <c r="Z2165" s="307">
        <f>IF(OR(V2165='Data Validation (ROP used only)'!$A$25,ISBLANK(W2165),ISERROR(W2165/$I2165)),0,W2165/$I2165)</f>
        <v>0</v>
      </c>
      <c r="AA2165" s="308"/>
      <c r="AB2165" s="309" t="str" cm="1">
        <f t="array" ref="AB2165">_xlfn.IFS(AA2165="","",AA2165/I2165&gt;=2,I2165*2,AA2165/I2165&lt;2,AA2165)</f>
        <v/>
      </c>
      <c r="AC2165" s="310" t="str">
        <f t="shared" si="272"/>
        <v/>
      </c>
      <c r="AD2165" s="286"/>
      <c r="AE2165" s="305" t="str">
        <f t="shared" si="273"/>
        <v/>
      </c>
      <c r="AF2165" s="311">
        <f t="shared" si="274"/>
        <v>0</v>
      </c>
      <c r="AG2165" s="187"/>
      <c r="AH2165" s="188"/>
    </row>
    <row r="2166" spans="2:34" ht="13.8" outlineLevel="1" x14ac:dyDescent="0.25">
      <c r="B2166" s="1"/>
      <c r="C2166" s="1"/>
      <c r="D2166" s="1"/>
      <c r="E2166" s="2"/>
      <c r="F2166" s="1"/>
      <c r="G2166" s="2"/>
      <c r="H2166" s="286"/>
      <c r="I2166" s="287"/>
      <c r="J2166" s="288" t="str">
        <f t="shared" si="268"/>
        <v/>
      </c>
      <c r="K2166" s="288">
        <f t="shared" si="269"/>
        <v>0</v>
      </c>
      <c r="L2166" s="303"/>
      <c r="M2166" s="304"/>
      <c r="N2166" s="303"/>
      <c r="O2166" s="286"/>
      <c r="P2166" s="305" t="str">
        <f t="shared" si="270"/>
        <v/>
      </c>
      <c r="Q2166" s="304"/>
      <c r="R2166" s="303"/>
      <c r="S2166" s="286"/>
      <c r="T2166" s="305" t="str">
        <f t="shared" si="271"/>
        <v/>
      </c>
      <c r="U2166" s="306" t="str">
        <f t="shared" si="267"/>
        <v/>
      </c>
      <c r="V2166" s="289"/>
      <c r="W2166" s="303"/>
      <c r="X2166" s="286"/>
      <c r="Y2166" s="305" t="str">
        <f>+IF(AND(W2166&gt;0,V2166&lt;&gt;'Data Validation (ROP used only)'!$A$25),SUM(W2166:X2166),"")</f>
        <v/>
      </c>
      <c r="Z2166" s="307">
        <f>IF(OR(V2166='Data Validation (ROP used only)'!$A$25,ISBLANK(W2166),ISERROR(W2166/$I2166)),0,W2166/$I2166)</f>
        <v>0</v>
      </c>
      <c r="AA2166" s="308"/>
      <c r="AB2166" s="309" t="str" cm="1">
        <f t="array" ref="AB2166">_xlfn.IFS(AA2166="","",AA2166/I2166&gt;=2,I2166*2,AA2166/I2166&lt;2,AA2166)</f>
        <v/>
      </c>
      <c r="AC2166" s="310" t="str">
        <f t="shared" si="272"/>
        <v/>
      </c>
      <c r="AD2166" s="286"/>
      <c r="AE2166" s="305" t="str">
        <f t="shared" si="273"/>
        <v/>
      </c>
      <c r="AF2166" s="311">
        <f t="shared" si="274"/>
        <v>0</v>
      </c>
      <c r="AG2166" s="187"/>
      <c r="AH2166" s="188"/>
    </row>
    <row r="2167" spans="2:34" ht="13.8" outlineLevel="1" x14ac:dyDescent="0.25">
      <c r="B2167" s="1"/>
      <c r="C2167" s="1"/>
      <c r="D2167" s="1"/>
      <c r="E2167" s="2"/>
      <c r="F2167" s="1"/>
      <c r="G2167" s="2"/>
      <c r="H2167" s="286"/>
      <c r="I2167" s="287"/>
      <c r="J2167" s="288" t="str">
        <f t="shared" si="268"/>
        <v/>
      </c>
      <c r="K2167" s="288">
        <f t="shared" si="269"/>
        <v>0</v>
      </c>
      <c r="L2167" s="303"/>
      <c r="M2167" s="304"/>
      <c r="N2167" s="303"/>
      <c r="O2167" s="286"/>
      <c r="P2167" s="305" t="str">
        <f t="shared" si="270"/>
        <v/>
      </c>
      <c r="Q2167" s="304"/>
      <c r="R2167" s="303"/>
      <c r="S2167" s="286"/>
      <c r="T2167" s="305" t="str">
        <f t="shared" si="271"/>
        <v/>
      </c>
      <c r="U2167" s="306" t="str">
        <f t="shared" si="267"/>
        <v/>
      </c>
      <c r="V2167" s="289"/>
      <c r="W2167" s="303"/>
      <c r="X2167" s="286"/>
      <c r="Y2167" s="305" t="str">
        <f>+IF(AND(W2167&gt;0,V2167&lt;&gt;'Data Validation (ROP used only)'!$A$25),SUM(W2167:X2167),"")</f>
        <v/>
      </c>
      <c r="Z2167" s="307">
        <f>IF(OR(V2167='Data Validation (ROP used only)'!$A$25,ISBLANK(W2167),ISERROR(W2167/$I2167)),0,W2167/$I2167)</f>
        <v>0</v>
      </c>
      <c r="AA2167" s="308"/>
      <c r="AB2167" s="309" t="str" cm="1">
        <f t="array" ref="AB2167">_xlfn.IFS(AA2167="","",AA2167/I2167&gt;=2,I2167*2,AA2167/I2167&lt;2,AA2167)</f>
        <v/>
      </c>
      <c r="AC2167" s="310" t="str">
        <f t="shared" si="272"/>
        <v/>
      </c>
      <c r="AD2167" s="286"/>
      <c r="AE2167" s="305" t="str">
        <f t="shared" si="273"/>
        <v/>
      </c>
      <c r="AF2167" s="311">
        <f t="shared" si="274"/>
        <v>0</v>
      </c>
      <c r="AG2167" s="187"/>
      <c r="AH2167" s="188"/>
    </row>
    <row r="2168" spans="2:34" ht="13.8" outlineLevel="1" x14ac:dyDescent="0.25">
      <c r="B2168" s="1"/>
      <c r="C2168" s="1"/>
      <c r="D2168" s="1"/>
      <c r="E2168" s="2"/>
      <c r="F2168" s="1"/>
      <c r="G2168" s="2"/>
      <c r="H2168" s="286"/>
      <c r="I2168" s="287"/>
      <c r="J2168" s="288" t="str">
        <f t="shared" si="268"/>
        <v/>
      </c>
      <c r="K2168" s="288">
        <f t="shared" si="269"/>
        <v>0</v>
      </c>
      <c r="L2168" s="303"/>
      <c r="M2168" s="304"/>
      <c r="N2168" s="303"/>
      <c r="O2168" s="286"/>
      <c r="P2168" s="305" t="str">
        <f t="shared" si="270"/>
        <v/>
      </c>
      <c r="Q2168" s="304"/>
      <c r="R2168" s="303"/>
      <c r="S2168" s="286"/>
      <c r="T2168" s="305" t="str">
        <f t="shared" si="271"/>
        <v/>
      </c>
      <c r="U2168" s="306" t="str">
        <f t="shared" si="267"/>
        <v/>
      </c>
      <c r="V2168" s="289"/>
      <c r="W2168" s="303"/>
      <c r="X2168" s="286"/>
      <c r="Y2168" s="305" t="str">
        <f>+IF(AND(W2168&gt;0,V2168&lt;&gt;'Data Validation (ROP used only)'!$A$25),SUM(W2168:X2168),"")</f>
        <v/>
      </c>
      <c r="Z2168" s="307">
        <f>IF(OR(V2168='Data Validation (ROP used only)'!$A$25,ISBLANK(W2168),ISERROR(W2168/$I2168)),0,W2168/$I2168)</f>
        <v>0</v>
      </c>
      <c r="AA2168" s="308"/>
      <c r="AB2168" s="309" t="str" cm="1">
        <f t="array" ref="AB2168">_xlfn.IFS(AA2168="","",AA2168/I2168&gt;=2,I2168*2,AA2168/I2168&lt;2,AA2168)</f>
        <v/>
      </c>
      <c r="AC2168" s="310" t="str">
        <f t="shared" si="272"/>
        <v/>
      </c>
      <c r="AD2168" s="286"/>
      <c r="AE2168" s="305" t="str">
        <f t="shared" si="273"/>
        <v/>
      </c>
      <c r="AF2168" s="311">
        <f t="shared" si="274"/>
        <v>0</v>
      </c>
      <c r="AG2168" s="187"/>
      <c r="AH2168" s="188"/>
    </row>
    <row r="2169" spans="2:34" ht="13.8" outlineLevel="1" x14ac:dyDescent="0.25">
      <c r="B2169" s="1"/>
      <c r="C2169" s="1"/>
      <c r="D2169" s="1"/>
      <c r="E2169" s="2"/>
      <c r="F2169" s="1"/>
      <c r="G2169" s="2"/>
      <c r="H2169" s="286"/>
      <c r="I2169" s="287"/>
      <c r="J2169" s="288" t="str">
        <f t="shared" si="268"/>
        <v/>
      </c>
      <c r="K2169" s="288">
        <f t="shared" si="269"/>
        <v>0</v>
      </c>
      <c r="L2169" s="303"/>
      <c r="M2169" s="304"/>
      <c r="N2169" s="303"/>
      <c r="O2169" s="286"/>
      <c r="P2169" s="305" t="str">
        <f t="shared" si="270"/>
        <v/>
      </c>
      <c r="Q2169" s="304"/>
      <c r="R2169" s="303"/>
      <c r="S2169" s="286"/>
      <c r="T2169" s="305" t="str">
        <f t="shared" si="271"/>
        <v/>
      </c>
      <c r="U2169" s="306" t="str">
        <f t="shared" si="267"/>
        <v/>
      </c>
      <c r="V2169" s="289"/>
      <c r="W2169" s="303"/>
      <c r="X2169" s="286"/>
      <c r="Y2169" s="305" t="str">
        <f>+IF(AND(W2169&gt;0,V2169&lt;&gt;'Data Validation (ROP used only)'!$A$25),SUM(W2169:X2169),"")</f>
        <v/>
      </c>
      <c r="Z2169" s="307">
        <f>IF(OR(V2169='Data Validation (ROP used only)'!$A$25,ISBLANK(W2169),ISERROR(W2169/$I2169)),0,W2169/$I2169)</f>
        <v>0</v>
      </c>
      <c r="AA2169" s="308"/>
      <c r="AB2169" s="309" t="str" cm="1">
        <f t="array" ref="AB2169">_xlfn.IFS(AA2169="","",AA2169/I2169&gt;=2,I2169*2,AA2169/I2169&lt;2,AA2169)</f>
        <v/>
      </c>
      <c r="AC2169" s="310" t="str">
        <f t="shared" si="272"/>
        <v/>
      </c>
      <c r="AD2169" s="286"/>
      <c r="AE2169" s="305" t="str">
        <f t="shared" si="273"/>
        <v/>
      </c>
      <c r="AF2169" s="311">
        <f t="shared" si="274"/>
        <v>0</v>
      </c>
      <c r="AG2169" s="187"/>
      <c r="AH2169" s="188"/>
    </row>
    <row r="2170" spans="2:34" ht="13.8" outlineLevel="1" x14ac:dyDescent="0.25">
      <c r="B2170" s="1"/>
      <c r="C2170" s="1"/>
      <c r="D2170" s="1"/>
      <c r="E2170" s="2"/>
      <c r="F2170" s="1"/>
      <c r="G2170" s="2"/>
      <c r="H2170" s="286"/>
      <c r="I2170" s="287"/>
      <c r="J2170" s="288" t="str">
        <f t="shared" si="268"/>
        <v/>
      </c>
      <c r="K2170" s="288">
        <f t="shared" si="269"/>
        <v>0</v>
      </c>
      <c r="L2170" s="303"/>
      <c r="M2170" s="304"/>
      <c r="N2170" s="303"/>
      <c r="O2170" s="286"/>
      <c r="P2170" s="305" t="str">
        <f t="shared" si="270"/>
        <v/>
      </c>
      <c r="Q2170" s="304"/>
      <c r="R2170" s="303"/>
      <c r="S2170" s="286"/>
      <c r="T2170" s="305" t="str">
        <f t="shared" si="271"/>
        <v/>
      </c>
      <c r="U2170" s="306" t="str">
        <f t="shared" si="267"/>
        <v/>
      </c>
      <c r="V2170" s="289"/>
      <c r="W2170" s="303"/>
      <c r="X2170" s="286"/>
      <c r="Y2170" s="305" t="str">
        <f>+IF(AND(W2170&gt;0,V2170&lt;&gt;'Data Validation (ROP used only)'!$A$25),SUM(W2170:X2170),"")</f>
        <v/>
      </c>
      <c r="Z2170" s="307">
        <f>IF(OR(V2170='Data Validation (ROP used only)'!$A$25,ISBLANK(W2170),ISERROR(W2170/$I2170)),0,W2170/$I2170)</f>
        <v>0</v>
      </c>
      <c r="AA2170" s="308"/>
      <c r="AB2170" s="309" t="str" cm="1">
        <f t="array" ref="AB2170">_xlfn.IFS(AA2170="","",AA2170/I2170&gt;=2,I2170*2,AA2170/I2170&lt;2,AA2170)</f>
        <v/>
      </c>
      <c r="AC2170" s="310" t="str">
        <f t="shared" si="272"/>
        <v/>
      </c>
      <c r="AD2170" s="286"/>
      <c r="AE2170" s="305" t="str">
        <f t="shared" si="273"/>
        <v/>
      </c>
      <c r="AF2170" s="311">
        <f t="shared" si="274"/>
        <v>0</v>
      </c>
      <c r="AG2170" s="187"/>
      <c r="AH2170" s="188"/>
    </row>
    <row r="2171" spans="2:34" ht="13.8" outlineLevel="1" x14ac:dyDescent="0.25">
      <c r="B2171" s="1"/>
      <c r="C2171" s="1"/>
      <c r="D2171" s="1"/>
      <c r="E2171" s="2"/>
      <c r="F2171" s="1"/>
      <c r="G2171" s="2"/>
      <c r="H2171" s="286"/>
      <c r="I2171" s="287"/>
      <c r="J2171" s="288" t="str">
        <f t="shared" si="268"/>
        <v/>
      </c>
      <c r="K2171" s="288">
        <f t="shared" si="269"/>
        <v>0</v>
      </c>
      <c r="L2171" s="303"/>
      <c r="M2171" s="304"/>
      <c r="N2171" s="303"/>
      <c r="O2171" s="286"/>
      <c r="P2171" s="305" t="str">
        <f t="shared" si="270"/>
        <v/>
      </c>
      <c r="Q2171" s="304"/>
      <c r="R2171" s="303"/>
      <c r="S2171" s="286"/>
      <c r="T2171" s="305" t="str">
        <f t="shared" si="271"/>
        <v/>
      </c>
      <c r="U2171" s="306" t="str">
        <f t="shared" si="267"/>
        <v/>
      </c>
      <c r="V2171" s="289"/>
      <c r="W2171" s="303"/>
      <c r="X2171" s="286"/>
      <c r="Y2171" s="305" t="str">
        <f>+IF(AND(W2171&gt;0,V2171&lt;&gt;'Data Validation (ROP used only)'!$A$25),SUM(W2171:X2171),"")</f>
        <v/>
      </c>
      <c r="Z2171" s="307">
        <f>IF(OR(V2171='Data Validation (ROP used only)'!$A$25,ISBLANK(W2171),ISERROR(W2171/$I2171)),0,W2171/$I2171)</f>
        <v>0</v>
      </c>
      <c r="AA2171" s="308"/>
      <c r="AB2171" s="309" t="str" cm="1">
        <f t="array" ref="AB2171">_xlfn.IFS(AA2171="","",AA2171/I2171&gt;=2,I2171*2,AA2171/I2171&lt;2,AA2171)</f>
        <v/>
      </c>
      <c r="AC2171" s="310" t="str">
        <f t="shared" si="272"/>
        <v/>
      </c>
      <c r="AD2171" s="286"/>
      <c r="AE2171" s="305" t="str">
        <f t="shared" si="273"/>
        <v/>
      </c>
      <c r="AF2171" s="311">
        <f t="shared" si="274"/>
        <v>0</v>
      </c>
      <c r="AG2171" s="187"/>
      <c r="AH2171" s="188"/>
    </row>
    <row r="2172" spans="2:34" ht="13.8" outlineLevel="1" x14ac:dyDescent="0.25">
      <c r="B2172" s="1"/>
      <c r="C2172" s="1"/>
      <c r="D2172" s="1"/>
      <c r="E2172" s="2"/>
      <c r="F2172" s="1"/>
      <c r="G2172" s="2"/>
      <c r="H2172" s="286"/>
      <c r="I2172" s="287"/>
      <c r="J2172" s="288" t="str">
        <f t="shared" si="268"/>
        <v/>
      </c>
      <c r="K2172" s="288">
        <f t="shared" si="269"/>
        <v>0</v>
      </c>
      <c r="L2172" s="303"/>
      <c r="M2172" s="304"/>
      <c r="N2172" s="303"/>
      <c r="O2172" s="286"/>
      <c r="P2172" s="305" t="str">
        <f t="shared" si="270"/>
        <v/>
      </c>
      <c r="Q2172" s="304"/>
      <c r="R2172" s="303"/>
      <c r="S2172" s="286"/>
      <c r="T2172" s="305" t="str">
        <f t="shared" si="271"/>
        <v/>
      </c>
      <c r="U2172" s="306" t="str">
        <f t="shared" si="267"/>
        <v/>
      </c>
      <c r="V2172" s="289"/>
      <c r="W2172" s="303"/>
      <c r="X2172" s="286"/>
      <c r="Y2172" s="305" t="str">
        <f>+IF(AND(W2172&gt;0,V2172&lt;&gt;'Data Validation (ROP used only)'!$A$25),SUM(W2172:X2172),"")</f>
        <v/>
      </c>
      <c r="Z2172" s="307">
        <f>IF(OR(V2172='Data Validation (ROP used only)'!$A$25,ISBLANK(W2172),ISERROR(W2172/$I2172)),0,W2172/$I2172)</f>
        <v>0</v>
      </c>
      <c r="AA2172" s="308"/>
      <c r="AB2172" s="309" t="str" cm="1">
        <f t="array" ref="AB2172">_xlfn.IFS(AA2172="","",AA2172/I2172&gt;=2,I2172*2,AA2172/I2172&lt;2,AA2172)</f>
        <v/>
      </c>
      <c r="AC2172" s="310" t="str">
        <f t="shared" si="272"/>
        <v/>
      </c>
      <c r="AD2172" s="286"/>
      <c r="AE2172" s="305" t="str">
        <f t="shared" si="273"/>
        <v/>
      </c>
      <c r="AF2172" s="311">
        <f t="shared" si="274"/>
        <v>0</v>
      </c>
      <c r="AG2172" s="187"/>
      <c r="AH2172" s="188"/>
    </row>
    <row r="2173" spans="2:34" ht="13.8" outlineLevel="1" x14ac:dyDescent="0.25">
      <c r="B2173" s="1"/>
      <c r="C2173" s="1"/>
      <c r="D2173" s="1"/>
      <c r="E2173" s="2"/>
      <c r="F2173" s="1"/>
      <c r="G2173" s="2"/>
      <c r="H2173" s="286"/>
      <c r="I2173" s="287"/>
      <c r="J2173" s="288" t="str">
        <f t="shared" si="268"/>
        <v/>
      </c>
      <c r="K2173" s="288">
        <f t="shared" si="269"/>
        <v>0</v>
      </c>
      <c r="L2173" s="303"/>
      <c r="M2173" s="304"/>
      <c r="N2173" s="303"/>
      <c r="O2173" s="286"/>
      <c r="P2173" s="305" t="str">
        <f t="shared" si="270"/>
        <v/>
      </c>
      <c r="Q2173" s="304"/>
      <c r="R2173" s="303"/>
      <c r="S2173" s="286"/>
      <c r="T2173" s="305" t="str">
        <f t="shared" si="271"/>
        <v/>
      </c>
      <c r="U2173" s="306" t="str">
        <f t="shared" si="267"/>
        <v/>
      </c>
      <c r="V2173" s="289"/>
      <c r="W2173" s="303"/>
      <c r="X2173" s="286"/>
      <c r="Y2173" s="305" t="str">
        <f>+IF(AND(W2173&gt;0,V2173&lt;&gt;'Data Validation (ROP used only)'!$A$25),SUM(W2173:X2173),"")</f>
        <v/>
      </c>
      <c r="Z2173" s="307">
        <f>IF(OR(V2173='Data Validation (ROP used only)'!$A$25,ISBLANK(W2173),ISERROR(W2173/$I2173)),0,W2173/$I2173)</f>
        <v>0</v>
      </c>
      <c r="AA2173" s="308"/>
      <c r="AB2173" s="309" t="str" cm="1">
        <f t="array" ref="AB2173">_xlfn.IFS(AA2173="","",AA2173/I2173&gt;=2,I2173*2,AA2173/I2173&lt;2,AA2173)</f>
        <v/>
      </c>
      <c r="AC2173" s="310" t="str">
        <f t="shared" si="272"/>
        <v/>
      </c>
      <c r="AD2173" s="286"/>
      <c r="AE2173" s="305" t="str">
        <f t="shared" si="273"/>
        <v/>
      </c>
      <c r="AF2173" s="311">
        <f t="shared" si="274"/>
        <v>0</v>
      </c>
      <c r="AG2173" s="187"/>
      <c r="AH2173" s="188"/>
    </row>
    <row r="2174" spans="2:34" ht="13.8" outlineLevel="1" x14ac:dyDescent="0.25">
      <c r="B2174" s="1"/>
      <c r="C2174" s="1"/>
      <c r="D2174" s="1"/>
      <c r="E2174" s="2"/>
      <c r="F2174" s="1"/>
      <c r="G2174" s="2"/>
      <c r="H2174" s="286"/>
      <c r="I2174" s="287"/>
      <c r="J2174" s="288" t="str">
        <f t="shared" si="268"/>
        <v/>
      </c>
      <c r="K2174" s="288">
        <f t="shared" si="269"/>
        <v>0</v>
      </c>
      <c r="L2174" s="303"/>
      <c r="M2174" s="304"/>
      <c r="N2174" s="303"/>
      <c r="O2174" s="286"/>
      <c r="P2174" s="305" t="str">
        <f t="shared" si="270"/>
        <v/>
      </c>
      <c r="Q2174" s="304"/>
      <c r="R2174" s="303"/>
      <c r="S2174" s="286"/>
      <c r="T2174" s="305" t="str">
        <f t="shared" si="271"/>
        <v/>
      </c>
      <c r="U2174" s="306" t="str">
        <f t="shared" si="267"/>
        <v/>
      </c>
      <c r="V2174" s="289"/>
      <c r="W2174" s="303"/>
      <c r="X2174" s="286"/>
      <c r="Y2174" s="305" t="str">
        <f>+IF(AND(W2174&gt;0,V2174&lt;&gt;'Data Validation (ROP used only)'!$A$25),SUM(W2174:X2174),"")</f>
        <v/>
      </c>
      <c r="Z2174" s="307">
        <f>IF(OR(V2174='Data Validation (ROP used only)'!$A$25,ISBLANK(W2174),ISERROR(W2174/$I2174)),0,W2174/$I2174)</f>
        <v>0</v>
      </c>
      <c r="AA2174" s="308"/>
      <c r="AB2174" s="309" t="str" cm="1">
        <f t="array" ref="AB2174">_xlfn.IFS(AA2174="","",AA2174/I2174&gt;=2,I2174*2,AA2174/I2174&lt;2,AA2174)</f>
        <v/>
      </c>
      <c r="AC2174" s="310" t="str">
        <f t="shared" si="272"/>
        <v/>
      </c>
      <c r="AD2174" s="286"/>
      <c r="AE2174" s="305" t="str">
        <f t="shared" si="273"/>
        <v/>
      </c>
      <c r="AF2174" s="311">
        <f t="shared" si="274"/>
        <v>0</v>
      </c>
      <c r="AG2174" s="187"/>
      <c r="AH2174" s="188"/>
    </row>
    <row r="2175" spans="2:34" ht="13.8" outlineLevel="1" x14ac:dyDescent="0.25">
      <c r="B2175" s="1"/>
      <c r="C2175" s="1"/>
      <c r="D2175" s="1"/>
      <c r="E2175" s="2"/>
      <c r="F2175" s="1"/>
      <c r="G2175" s="2"/>
      <c r="H2175" s="286"/>
      <c r="I2175" s="287"/>
      <c r="J2175" s="288" t="str">
        <f t="shared" si="268"/>
        <v/>
      </c>
      <c r="K2175" s="288">
        <f t="shared" si="269"/>
        <v>0</v>
      </c>
      <c r="L2175" s="303"/>
      <c r="M2175" s="304"/>
      <c r="N2175" s="303"/>
      <c r="O2175" s="286"/>
      <c r="P2175" s="305" t="str">
        <f t="shared" si="270"/>
        <v/>
      </c>
      <c r="Q2175" s="304"/>
      <c r="R2175" s="303"/>
      <c r="S2175" s="286"/>
      <c r="T2175" s="305" t="str">
        <f t="shared" si="271"/>
        <v/>
      </c>
      <c r="U2175" s="306" t="str">
        <f t="shared" si="267"/>
        <v/>
      </c>
      <c r="V2175" s="289"/>
      <c r="W2175" s="303"/>
      <c r="X2175" s="286"/>
      <c r="Y2175" s="305" t="str">
        <f>+IF(AND(W2175&gt;0,V2175&lt;&gt;'Data Validation (ROP used only)'!$A$25),SUM(W2175:X2175),"")</f>
        <v/>
      </c>
      <c r="Z2175" s="307">
        <f>IF(OR(V2175='Data Validation (ROP used only)'!$A$25,ISBLANK(W2175),ISERROR(W2175/$I2175)),0,W2175/$I2175)</f>
        <v>0</v>
      </c>
      <c r="AA2175" s="308"/>
      <c r="AB2175" s="309" t="str" cm="1">
        <f t="array" ref="AB2175">_xlfn.IFS(AA2175="","",AA2175/I2175&gt;=2,I2175*2,AA2175/I2175&lt;2,AA2175)</f>
        <v/>
      </c>
      <c r="AC2175" s="310" t="str">
        <f t="shared" si="272"/>
        <v/>
      </c>
      <c r="AD2175" s="286"/>
      <c r="AE2175" s="305" t="str">
        <f t="shared" si="273"/>
        <v/>
      </c>
      <c r="AF2175" s="311">
        <f t="shared" si="274"/>
        <v>0</v>
      </c>
      <c r="AG2175" s="187"/>
      <c r="AH2175" s="188"/>
    </row>
    <row r="2176" spans="2:34" ht="13.8" outlineLevel="1" x14ac:dyDescent="0.25">
      <c r="B2176" s="1"/>
      <c r="C2176" s="1"/>
      <c r="D2176" s="1"/>
      <c r="E2176" s="2"/>
      <c r="F2176" s="1"/>
      <c r="G2176" s="2"/>
      <c r="H2176" s="286"/>
      <c r="I2176" s="287"/>
      <c r="J2176" s="288" t="str">
        <f t="shared" si="268"/>
        <v/>
      </c>
      <c r="K2176" s="288">
        <f t="shared" si="269"/>
        <v>0</v>
      </c>
      <c r="L2176" s="303"/>
      <c r="M2176" s="304"/>
      <c r="N2176" s="303"/>
      <c r="O2176" s="286"/>
      <c r="P2176" s="305" t="str">
        <f t="shared" si="270"/>
        <v/>
      </c>
      <c r="Q2176" s="304"/>
      <c r="R2176" s="303"/>
      <c r="S2176" s="286"/>
      <c r="T2176" s="305" t="str">
        <f t="shared" si="271"/>
        <v/>
      </c>
      <c r="U2176" s="306" t="str">
        <f t="shared" si="267"/>
        <v/>
      </c>
      <c r="V2176" s="289"/>
      <c r="W2176" s="303"/>
      <c r="X2176" s="286"/>
      <c r="Y2176" s="305" t="str">
        <f>+IF(AND(W2176&gt;0,V2176&lt;&gt;'Data Validation (ROP used only)'!$A$25),SUM(W2176:X2176),"")</f>
        <v/>
      </c>
      <c r="Z2176" s="307">
        <f>IF(OR(V2176='Data Validation (ROP used only)'!$A$25,ISBLANK(W2176),ISERROR(W2176/$I2176)),0,W2176/$I2176)</f>
        <v>0</v>
      </c>
      <c r="AA2176" s="308"/>
      <c r="AB2176" s="309" t="str" cm="1">
        <f t="array" ref="AB2176">_xlfn.IFS(AA2176="","",AA2176/I2176&gt;=2,I2176*2,AA2176/I2176&lt;2,AA2176)</f>
        <v/>
      </c>
      <c r="AC2176" s="310" t="str">
        <f t="shared" si="272"/>
        <v/>
      </c>
      <c r="AD2176" s="286"/>
      <c r="AE2176" s="305" t="str">
        <f t="shared" si="273"/>
        <v/>
      </c>
      <c r="AF2176" s="311">
        <f t="shared" si="274"/>
        <v>0</v>
      </c>
      <c r="AG2176" s="187"/>
      <c r="AH2176" s="188"/>
    </row>
    <row r="2177" spans="2:34" ht="13.8" outlineLevel="1" x14ac:dyDescent="0.25">
      <c r="B2177" s="1"/>
      <c r="C2177" s="1"/>
      <c r="D2177" s="1"/>
      <c r="E2177" s="2"/>
      <c r="F2177" s="1"/>
      <c r="G2177" s="2"/>
      <c r="H2177" s="286"/>
      <c r="I2177" s="287"/>
      <c r="J2177" s="288" t="str">
        <f t="shared" si="268"/>
        <v/>
      </c>
      <c r="K2177" s="288">
        <f t="shared" si="269"/>
        <v>0</v>
      </c>
      <c r="L2177" s="303"/>
      <c r="M2177" s="304"/>
      <c r="N2177" s="303"/>
      <c r="O2177" s="286"/>
      <c r="P2177" s="305" t="str">
        <f t="shared" si="270"/>
        <v/>
      </c>
      <c r="Q2177" s="304"/>
      <c r="R2177" s="303"/>
      <c r="S2177" s="286"/>
      <c r="T2177" s="305" t="str">
        <f t="shared" si="271"/>
        <v/>
      </c>
      <c r="U2177" s="306" t="str">
        <f t="shared" si="267"/>
        <v/>
      </c>
      <c r="V2177" s="289"/>
      <c r="W2177" s="303"/>
      <c r="X2177" s="286"/>
      <c r="Y2177" s="305" t="str">
        <f>+IF(AND(W2177&gt;0,V2177&lt;&gt;'Data Validation (ROP used only)'!$A$25),SUM(W2177:X2177),"")</f>
        <v/>
      </c>
      <c r="Z2177" s="307">
        <f>IF(OR(V2177='Data Validation (ROP used only)'!$A$25,ISBLANK(W2177),ISERROR(W2177/$I2177)),0,W2177/$I2177)</f>
        <v>0</v>
      </c>
      <c r="AA2177" s="308"/>
      <c r="AB2177" s="309" t="str" cm="1">
        <f t="array" ref="AB2177">_xlfn.IFS(AA2177="","",AA2177/I2177&gt;=2,I2177*2,AA2177/I2177&lt;2,AA2177)</f>
        <v/>
      </c>
      <c r="AC2177" s="310" t="str">
        <f t="shared" si="272"/>
        <v/>
      </c>
      <c r="AD2177" s="286"/>
      <c r="AE2177" s="305" t="str">
        <f t="shared" si="273"/>
        <v/>
      </c>
      <c r="AF2177" s="311">
        <f t="shared" si="274"/>
        <v>0</v>
      </c>
      <c r="AG2177" s="187"/>
      <c r="AH2177" s="188"/>
    </row>
    <row r="2178" spans="2:34" ht="13.8" outlineLevel="1" x14ac:dyDescent="0.25">
      <c r="B2178" s="1"/>
      <c r="C2178" s="1"/>
      <c r="D2178" s="1"/>
      <c r="E2178" s="2"/>
      <c r="F2178" s="1"/>
      <c r="G2178" s="2"/>
      <c r="H2178" s="286"/>
      <c r="I2178" s="287"/>
      <c r="J2178" s="288" t="str">
        <f t="shared" si="268"/>
        <v/>
      </c>
      <c r="K2178" s="288">
        <f t="shared" si="269"/>
        <v>0</v>
      </c>
      <c r="L2178" s="303"/>
      <c r="M2178" s="304"/>
      <c r="N2178" s="303"/>
      <c r="O2178" s="286"/>
      <c r="P2178" s="305" t="str">
        <f t="shared" si="270"/>
        <v/>
      </c>
      <c r="Q2178" s="304"/>
      <c r="R2178" s="303"/>
      <c r="S2178" s="286"/>
      <c r="T2178" s="305" t="str">
        <f t="shared" si="271"/>
        <v/>
      </c>
      <c r="U2178" s="306" t="str">
        <f t="shared" si="267"/>
        <v/>
      </c>
      <c r="V2178" s="289"/>
      <c r="W2178" s="303"/>
      <c r="X2178" s="286"/>
      <c r="Y2178" s="305" t="str">
        <f>+IF(AND(W2178&gt;0,V2178&lt;&gt;'Data Validation (ROP used only)'!$A$25),SUM(W2178:X2178),"")</f>
        <v/>
      </c>
      <c r="Z2178" s="307">
        <f>IF(OR(V2178='Data Validation (ROP used only)'!$A$25,ISBLANK(W2178),ISERROR(W2178/$I2178)),0,W2178/$I2178)</f>
        <v>0</v>
      </c>
      <c r="AA2178" s="308"/>
      <c r="AB2178" s="309" t="str" cm="1">
        <f t="array" ref="AB2178">_xlfn.IFS(AA2178="","",AA2178/I2178&gt;=2,I2178*2,AA2178/I2178&lt;2,AA2178)</f>
        <v/>
      </c>
      <c r="AC2178" s="310" t="str">
        <f t="shared" si="272"/>
        <v/>
      </c>
      <c r="AD2178" s="286"/>
      <c r="AE2178" s="305" t="str">
        <f t="shared" si="273"/>
        <v/>
      </c>
      <c r="AF2178" s="311">
        <f t="shared" si="274"/>
        <v>0</v>
      </c>
      <c r="AG2178" s="187"/>
      <c r="AH2178" s="188"/>
    </row>
    <row r="2179" spans="2:34" ht="13.8" outlineLevel="1" x14ac:dyDescent="0.25">
      <c r="B2179" s="1"/>
      <c r="C2179" s="1"/>
      <c r="D2179" s="1"/>
      <c r="E2179" s="2"/>
      <c r="F2179" s="1"/>
      <c r="G2179" s="2"/>
      <c r="H2179" s="286"/>
      <c r="I2179" s="287"/>
      <c r="J2179" s="288" t="str">
        <f t="shared" si="268"/>
        <v/>
      </c>
      <c r="K2179" s="288">
        <f t="shared" si="269"/>
        <v>0</v>
      </c>
      <c r="L2179" s="303"/>
      <c r="M2179" s="304"/>
      <c r="N2179" s="303"/>
      <c r="O2179" s="286"/>
      <c r="P2179" s="305" t="str">
        <f t="shared" si="270"/>
        <v/>
      </c>
      <c r="Q2179" s="304"/>
      <c r="R2179" s="303"/>
      <c r="S2179" s="286"/>
      <c r="T2179" s="305" t="str">
        <f t="shared" si="271"/>
        <v/>
      </c>
      <c r="U2179" s="306" t="str">
        <f t="shared" si="267"/>
        <v/>
      </c>
      <c r="V2179" s="289"/>
      <c r="W2179" s="303"/>
      <c r="X2179" s="286"/>
      <c r="Y2179" s="305" t="str">
        <f>+IF(AND(W2179&gt;0,V2179&lt;&gt;'Data Validation (ROP used only)'!$A$25),SUM(W2179:X2179),"")</f>
        <v/>
      </c>
      <c r="Z2179" s="307">
        <f>IF(OR(V2179='Data Validation (ROP used only)'!$A$25,ISBLANK(W2179),ISERROR(W2179/$I2179)),0,W2179/$I2179)</f>
        <v>0</v>
      </c>
      <c r="AA2179" s="308"/>
      <c r="AB2179" s="309" t="str" cm="1">
        <f t="array" ref="AB2179">_xlfn.IFS(AA2179="","",AA2179/I2179&gt;=2,I2179*2,AA2179/I2179&lt;2,AA2179)</f>
        <v/>
      </c>
      <c r="AC2179" s="310" t="str">
        <f t="shared" si="272"/>
        <v/>
      </c>
      <c r="AD2179" s="286"/>
      <c r="AE2179" s="305" t="str">
        <f t="shared" si="273"/>
        <v/>
      </c>
      <c r="AF2179" s="311">
        <f t="shared" si="274"/>
        <v>0</v>
      </c>
      <c r="AG2179" s="187"/>
      <c r="AH2179" s="188"/>
    </row>
    <row r="2180" spans="2:34" ht="13.8" outlineLevel="1" x14ac:dyDescent="0.25">
      <c r="B2180" s="1"/>
      <c r="C2180" s="1"/>
      <c r="D2180" s="1"/>
      <c r="E2180" s="2"/>
      <c r="F2180" s="1"/>
      <c r="G2180" s="2"/>
      <c r="H2180" s="286"/>
      <c r="I2180" s="287"/>
      <c r="J2180" s="288" t="str">
        <f t="shared" si="268"/>
        <v/>
      </c>
      <c r="K2180" s="288">
        <f t="shared" si="269"/>
        <v>0</v>
      </c>
      <c r="L2180" s="303"/>
      <c r="M2180" s="304"/>
      <c r="N2180" s="303"/>
      <c r="O2180" s="286"/>
      <c r="P2180" s="305" t="str">
        <f t="shared" si="270"/>
        <v/>
      </c>
      <c r="Q2180" s="304"/>
      <c r="R2180" s="303"/>
      <c r="S2180" s="286"/>
      <c r="T2180" s="305" t="str">
        <f t="shared" si="271"/>
        <v/>
      </c>
      <c r="U2180" s="306" t="str">
        <f t="shared" si="267"/>
        <v/>
      </c>
      <c r="V2180" s="289"/>
      <c r="W2180" s="303"/>
      <c r="X2180" s="286"/>
      <c r="Y2180" s="305" t="str">
        <f>+IF(AND(W2180&gt;0,V2180&lt;&gt;'Data Validation (ROP used only)'!$A$25),SUM(W2180:X2180),"")</f>
        <v/>
      </c>
      <c r="Z2180" s="307">
        <f>IF(OR(V2180='Data Validation (ROP used only)'!$A$25,ISBLANK(W2180),ISERROR(W2180/$I2180)),0,W2180/$I2180)</f>
        <v>0</v>
      </c>
      <c r="AA2180" s="308"/>
      <c r="AB2180" s="309" t="str" cm="1">
        <f t="array" ref="AB2180">_xlfn.IFS(AA2180="","",AA2180/I2180&gt;=2,I2180*2,AA2180/I2180&lt;2,AA2180)</f>
        <v/>
      </c>
      <c r="AC2180" s="310" t="str">
        <f t="shared" si="272"/>
        <v/>
      </c>
      <c r="AD2180" s="286"/>
      <c r="AE2180" s="305" t="str">
        <f t="shared" si="273"/>
        <v/>
      </c>
      <c r="AF2180" s="311">
        <f t="shared" si="274"/>
        <v>0</v>
      </c>
      <c r="AG2180" s="187"/>
      <c r="AH2180" s="188"/>
    </row>
    <row r="2181" spans="2:34" ht="13.8" outlineLevel="1" x14ac:dyDescent="0.25">
      <c r="B2181" s="1"/>
      <c r="C2181" s="1"/>
      <c r="D2181" s="1"/>
      <c r="E2181" s="2"/>
      <c r="F2181" s="1"/>
      <c r="G2181" s="2"/>
      <c r="H2181" s="286"/>
      <c r="I2181" s="287"/>
      <c r="J2181" s="288" t="str">
        <f t="shared" si="268"/>
        <v/>
      </c>
      <c r="K2181" s="288">
        <f t="shared" si="269"/>
        <v>0</v>
      </c>
      <c r="L2181" s="303"/>
      <c r="M2181" s="304"/>
      <c r="N2181" s="303"/>
      <c r="O2181" s="286"/>
      <c r="P2181" s="305" t="str">
        <f t="shared" si="270"/>
        <v/>
      </c>
      <c r="Q2181" s="304"/>
      <c r="R2181" s="303"/>
      <c r="S2181" s="286"/>
      <c r="T2181" s="305" t="str">
        <f t="shared" si="271"/>
        <v/>
      </c>
      <c r="U2181" s="306" t="str">
        <f t="shared" si="267"/>
        <v/>
      </c>
      <c r="V2181" s="289"/>
      <c r="W2181" s="303"/>
      <c r="X2181" s="286"/>
      <c r="Y2181" s="305" t="str">
        <f>+IF(AND(W2181&gt;0,V2181&lt;&gt;'Data Validation (ROP used only)'!$A$25),SUM(W2181:X2181),"")</f>
        <v/>
      </c>
      <c r="Z2181" s="307">
        <f>IF(OR(V2181='Data Validation (ROP used only)'!$A$25,ISBLANK(W2181),ISERROR(W2181/$I2181)),0,W2181/$I2181)</f>
        <v>0</v>
      </c>
      <c r="AA2181" s="308"/>
      <c r="AB2181" s="309" t="str" cm="1">
        <f t="array" ref="AB2181">_xlfn.IFS(AA2181="","",AA2181/I2181&gt;=2,I2181*2,AA2181/I2181&lt;2,AA2181)</f>
        <v/>
      </c>
      <c r="AC2181" s="310" t="str">
        <f t="shared" si="272"/>
        <v/>
      </c>
      <c r="AD2181" s="286"/>
      <c r="AE2181" s="305" t="str">
        <f t="shared" si="273"/>
        <v/>
      </c>
      <c r="AF2181" s="311">
        <f t="shared" si="274"/>
        <v>0</v>
      </c>
      <c r="AG2181" s="187"/>
      <c r="AH2181" s="188"/>
    </row>
    <row r="2182" spans="2:34" ht="13.8" outlineLevel="1" x14ac:dyDescent="0.25">
      <c r="B2182" s="1"/>
      <c r="C2182" s="1"/>
      <c r="D2182" s="1"/>
      <c r="E2182" s="2"/>
      <c r="F2182" s="1"/>
      <c r="G2182" s="2"/>
      <c r="H2182" s="286"/>
      <c r="I2182" s="287"/>
      <c r="J2182" s="288" t="str">
        <f t="shared" si="268"/>
        <v/>
      </c>
      <c r="K2182" s="288">
        <f t="shared" si="269"/>
        <v>0</v>
      </c>
      <c r="L2182" s="303"/>
      <c r="M2182" s="304"/>
      <c r="N2182" s="303"/>
      <c r="O2182" s="286"/>
      <c r="P2182" s="305" t="str">
        <f t="shared" si="270"/>
        <v/>
      </c>
      <c r="Q2182" s="304"/>
      <c r="R2182" s="303"/>
      <c r="S2182" s="286"/>
      <c r="T2182" s="305" t="str">
        <f t="shared" si="271"/>
        <v/>
      </c>
      <c r="U2182" s="306" t="str">
        <f t="shared" si="267"/>
        <v/>
      </c>
      <c r="V2182" s="289"/>
      <c r="W2182" s="303"/>
      <c r="X2182" s="286"/>
      <c r="Y2182" s="305" t="str">
        <f>+IF(AND(W2182&gt;0,V2182&lt;&gt;'Data Validation (ROP used only)'!$A$25),SUM(W2182:X2182),"")</f>
        <v/>
      </c>
      <c r="Z2182" s="307">
        <f>IF(OR(V2182='Data Validation (ROP used only)'!$A$25,ISBLANK(W2182),ISERROR(W2182/$I2182)),0,W2182/$I2182)</f>
        <v>0</v>
      </c>
      <c r="AA2182" s="308"/>
      <c r="AB2182" s="309" t="str" cm="1">
        <f t="array" ref="AB2182">_xlfn.IFS(AA2182="","",AA2182/I2182&gt;=2,I2182*2,AA2182/I2182&lt;2,AA2182)</f>
        <v/>
      </c>
      <c r="AC2182" s="310" t="str">
        <f t="shared" si="272"/>
        <v/>
      </c>
      <c r="AD2182" s="286"/>
      <c r="AE2182" s="305" t="str">
        <f t="shared" si="273"/>
        <v/>
      </c>
      <c r="AF2182" s="311">
        <f t="shared" si="274"/>
        <v>0</v>
      </c>
      <c r="AG2182" s="187"/>
      <c r="AH2182" s="188"/>
    </row>
    <row r="2183" spans="2:34" ht="13.8" outlineLevel="1" x14ac:dyDescent="0.25">
      <c r="B2183" s="1"/>
      <c r="C2183" s="1"/>
      <c r="D2183" s="1"/>
      <c r="E2183" s="2"/>
      <c r="F2183" s="1"/>
      <c r="G2183" s="2"/>
      <c r="H2183" s="286"/>
      <c r="I2183" s="287"/>
      <c r="J2183" s="288" t="str">
        <f t="shared" si="268"/>
        <v/>
      </c>
      <c r="K2183" s="288">
        <f t="shared" si="269"/>
        <v>0</v>
      </c>
      <c r="L2183" s="303"/>
      <c r="M2183" s="304"/>
      <c r="N2183" s="303"/>
      <c r="O2183" s="286"/>
      <c r="P2183" s="305" t="str">
        <f t="shared" si="270"/>
        <v/>
      </c>
      <c r="Q2183" s="304"/>
      <c r="R2183" s="303"/>
      <c r="S2183" s="286"/>
      <c r="T2183" s="305" t="str">
        <f t="shared" si="271"/>
        <v/>
      </c>
      <c r="U2183" s="306" t="str">
        <f t="shared" si="267"/>
        <v/>
      </c>
      <c r="V2183" s="289"/>
      <c r="W2183" s="303"/>
      <c r="X2183" s="286"/>
      <c r="Y2183" s="305" t="str">
        <f>+IF(AND(W2183&gt;0,V2183&lt;&gt;'Data Validation (ROP used only)'!$A$25),SUM(W2183:X2183),"")</f>
        <v/>
      </c>
      <c r="Z2183" s="307">
        <f>IF(OR(V2183='Data Validation (ROP used only)'!$A$25,ISBLANK(W2183),ISERROR(W2183/$I2183)),0,W2183/$I2183)</f>
        <v>0</v>
      </c>
      <c r="AA2183" s="308"/>
      <c r="AB2183" s="309" t="str" cm="1">
        <f t="array" ref="AB2183">_xlfn.IFS(AA2183="","",AA2183/I2183&gt;=2,I2183*2,AA2183/I2183&lt;2,AA2183)</f>
        <v/>
      </c>
      <c r="AC2183" s="310" t="str">
        <f t="shared" si="272"/>
        <v/>
      </c>
      <c r="AD2183" s="286"/>
      <c r="AE2183" s="305" t="str">
        <f t="shared" si="273"/>
        <v/>
      </c>
      <c r="AF2183" s="311">
        <f t="shared" si="274"/>
        <v>0</v>
      </c>
      <c r="AG2183" s="187"/>
      <c r="AH2183" s="188"/>
    </row>
    <row r="2184" spans="2:34" ht="13.8" outlineLevel="1" x14ac:dyDescent="0.25">
      <c r="B2184" s="1"/>
      <c r="C2184" s="1"/>
      <c r="D2184" s="1"/>
      <c r="E2184" s="2"/>
      <c r="F2184" s="1"/>
      <c r="G2184" s="2"/>
      <c r="H2184" s="286"/>
      <c r="I2184" s="287"/>
      <c r="J2184" s="288" t="str">
        <f t="shared" si="268"/>
        <v/>
      </c>
      <c r="K2184" s="288">
        <f t="shared" si="269"/>
        <v>0</v>
      </c>
      <c r="L2184" s="303"/>
      <c r="M2184" s="304"/>
      <c r="N2184" s="303"/>
      <c r="O2184" s="286"/>
      <c r="P2184" s="305" t="str">
        <f t="shared" si="270"/>
        <v/>
      </c>
      <c r="Q2184" s="304"/>
      <c r="R2184" s="303"/>
      <c r="S2184" s="286"/>
      <c r="T2184" s="305" t="str">
        <f t="shared" si="271"/>
        <v/>
      </c>
      <c r="U2184" s="306" t="str">
        <f t="shared" si="267"/>
        <v/>
      </c>
      <c r="V2184" s="289"/>
      <c r="W2184" s="303"/>
      <c r="X2184" s="286"/>
      <c r="Y2184" s="305" t="str">
        <f>+IF(AND(W2184&gt;0,V2184&lt;&gt;'Data Validation (ROP used only)'!$A$25),SUM(W2184:X2184),"")</f>
        <v/>
      </c>
      <c r="Z2184" s="307">
        <f>IF(OR(V2184='Data Validation (ROP used only)'!$A$25,ISBLANK(W2184),ISERROR(W2184/$I2184)),0,W2184/$I2184)</f>
        <v>0</v>
      </c>
      <c r="AA2184" s="308"/>
      <c r="AB2184" s="309" t="str" cm="1">
        <f t="array" ref="AB2184">_xlfn.IFS(AA2184="","",AA2184/I2184&gt;=2,I2184*2,AA2184/I2184&lt;2,AA2184)</f>
        <v/>
      </c>
      <c r="AC2184" s="310" t="str">
        <f t="shared" si="272"/>
        <v/>
      </c>
      <c r="AD2184" s="286"/>
      <c r="AE2184" s="305" t="str">
        <f t="shared" si="273"/>
        <v/>
      </c>
      <c r="AF2184" s="311">
        <f t="shared" si="274"/>
        <v>0</v>
      </c>
      <c r="AG2184" s="187"/>
      <c r="AH2184" s="188"/>
    </row>
    <row r="2185" spans="2:34" ht="13.8" outlineLevel="1" x14ac:dyDescent="0.25">
      <c r="B2185" s="1"/>
      <c r="C2185" s="1"/>
      <c r="D2185" s="1"/>
      <c r="E2185" s="2"/>
      <c r="F2185" s="1"/>
      <c r="G2185" s="2"/>
      <c r="H2185" s="286"/>
      <c r="I2185" s="287"/>
      <c r="J2185" s="288" t="str">
        <f t="shared" si="268"/>
        <v/>
      </c>
      <c r="K2185" s="288">
        <f t="shared" si="269"/>
        <v>0</v>
      </c>
      <c r="L2185" s="303"/>
      <c r="M2185" s="304"/>
      <c r="N2185" s="303"/>
      <c r="O2185" s="286"/>
      <c r="P2185" s="305" t="str">
        <f t="shared" si="270"/>
        <v/>
      </c>
      <c r="Q2185" s="304"/>
      <c r="R2185" s="303"/>
      <c r="S2185" s="286"/>
      <c r="T2185" s="305" t="str">
        <f t="shared" si="271"/>
        <v/>
      </c>
      <c r="U2185" s="306" t="str">
        <f t="shared" si="267"/>
        <v/>
      </c>
      <c r="V2185" s="289"/>
      <c r="W2185" s="303"/>
      <c r="X2185" s="286"/>
      <c r="Y2185" s="305" t="str">
        <f>+IF(AND(W2185&gt;0,V2185&lt;&gt;'Data Validation (ROP used only)'!$A$25),SUM(W2185:X2185),"")</f>
        <v/>
      </c>
      <c r="Z2185" s="307">
        <f>IF(OR(V2185='Data Validation (ROP used only)'!$A$25,ISBLANK(W2185),ISERROR(W2185/$I2185)),0,W2185/$I2185)</f>
        <v>0</v>
      </c>
      <c r="AA2185" s="308"/>
      <c r="AB2185" s="309" t="str" cm="1">
        <f t="array" ref="AB2185">_xlfn.IFS(AA2185="","",AA2185/I2185&gt;=2,I2185*2,AA2185/I2185&lt;2,AA2185)</f>
        <v/>
      </c>
      <c r="AC2185" s="310" t="str">
        <f t="shared" si="272"/>
        <v/>
      </c>
      <c r="AD2185" s="286"/>
      <c r="AE2185" s="305" t="str">
        <f t="shared" si="273"/>
        <v/>
      </c>
      <c r="AF2185" s="311">
        <f t="shared" si="274"/>
        <v>0</v>
      </c>
      <c r="AG2185" s="187"/>
      <c r="AH2185" s="188"/>
    </row>
    <row r="2186" spans="2:34" ht="13.8" outlineLevel="1" x14ac:dyDescent="0.25">
      <c r="B2186" s="1"/>
      <c r="C2186" s="1"/>
      <c r="D2186" s="1"/>
      <c r="E2186" s="2"/>
      <c r="F2186" s="1"/>
      <c r="G2186" s="2"/>
      <c r="H2186" s="286"/>
      <c r="I2186" s="287"/>
      <c r="J2186" s="288" t="str">
        <f t="shared" si="268"/>
        <v/>
      </c>
      <c r="K2186" s="288">
        <f t="shared" si="269"/>
        <v>0</v>
      </c>
      <c r="L2186" s="303"/>
      <c r="M2186" s="304"/>
      <c r="N2186" s="303"/>
      <c r="O2186" s="286"/>
      <c r="P2186" s="305" t="str">
        <f t="shared" si="270"/>
        <v/>
      </c>
      <c r="Q2186" s="304"/>
      <c r="R2186" s="303"/>
      <c r="S2186" s="286"/>
      <c r="T2186" s="305" t="str">
        <f t="shared" si="271"/>
        <v/>
      </c>
      <c r="U2186" s="306" t="str">
        <f t="shared" ref="U2186:U2249" si="275">IF(ISERROR(R2186/$I2186),"",R2186/$I2186)</f>
        <v/>
      </c>
      <c r="V2186" s="289"/>
      <c r="W2186" s="303"/>
      <c r="X2186" s="286"/>
      <c r="Y2186" s="305" t="str">
        <f>+IF(AND(W2186&gt;0,V2186&lt;&gt;'Data Validation (ROP used only)'!$A$25),SUM(W2186:X2186),"")</f>
        <v/>
      </c>
      <c r="Z2186" s="307">
        <f>IF(OR(V2186='Data Validation (ROP used only)'!$A$25,ISBLANK(W2186),ISERROR(W2186/$I2186)),0,W2186/$I2186)</f>
        <v>0</v>
      </c>
      <c r="AA2186" s="308"/>
      <c r="AB2186" s="309" t="str" cm="1">
        <f t="array" ref="AB2186">_xlfn.IFS(AA2186="","",AA2186/I2186&gt;=2,I2186*2,AA2186/I2186&lt;2,AA2186)</f>
        <v/>
      </c>
      <c r="AC2186" s="310" t="str">
        <f t="shared" si="272"/>
        <v/>
      </c>
      <c r="AD2186" s="286"/>
      <c r="AE2186" s="305" t="str">
        <f t="shared" si="273"/>
        <v/>
      </c>
      <c r="AF2186" s="311">
        <f t="shared" si="274"/>
        <v>0</v>
      </c>
      <c r="AG2186" s="187"/>
      <c r="AH2186" s="188"/>
    </row>
    <row r="2187" spans="2:34" ht="13.8" outlineLevel="1" x14ac:dyDescent="0.25">
      <c r="B2187" s="1"/>
      <c r="C2187" s="1"/>
      <c r="D2187" s="1"/>
      <c r="E2187" s="2"/>
      <c r="F2187" s="1"/>
      <c r="G2187" s="2"/>
      <c r="H2187" s="286"/>
      <c r="I2187" s="287"/>
      <c r="J2187" s="288" t="str">
        <f t="shared" ref="J2187:J2250" si="276">IF(ISERROR(H2187/C2187),"",H2187/C2187)</f>
        <v/>
      </c>
      <c r="K2187" s="288">
        <f t="shared" ref="K2187:K2250" si="277">IF(ISERROR(I2187/1754.5),"",I2187/1754.5)</f>
        <v>0</v>
      </c>
      <c r="L2187" s="303"/>
      <c r="M2187" s="304"/>
      <c r="N2187" s="303"/>
      <c r="O2187" s="286"/>
      <c r="P2187" s="305" t="str">
        <f t="shared" ref="P2187:P2250" si="278">+IF(N2187+O2187&gt;0,+N2187+O2187,"")</f>
        <v/>
      </c>
      <c r="Q2187" s="304"/>
      <c r="R2187" s="303"/>
      <c r="S2187" s="286"/>
      <c r="T2187" s="305" t="str">
        <f t="shared" ref="T2187:T2250" si="279">+IF((R2187+S2187)&gt;0,+R2187+S2187,"")</f>
        <v/>
      </c>
      <c r="U2187" s="306" t="str">
        <f t="shared" si="275"/>
        <v/>
      </c>
      <c r="V2187" s="289"/>
      <c r="W2187" s="303"/>
      <c r="X2187" s="286"/>
      <c r="Y2187" s="305" t="str">
        <f>+IF(AND(W2187&gt;0,V2187&lt;&gt;'Data Validation (ROP used only)'!$A$25),SUM(W2187:X2187),"")</f>
        <v/>
      </c>
      <c r="Z2187" s="307">
        <f>IF(OR(V2187='Data Validation (ROP used only)'!$A$25,ISBLANK(W2187),ISERROR(W2187/$I2187)),0,W2187/$I2187)</f>
        <v>0</v>
      </c>
      <c r="AA2187" s="308"/>
      <c r="AB2187" s="309" t="str" cm="1">
        <f t="array" ref="AB2187">_xlfn.IFS(AA2187="","",AA2187/I2187&gt;=2,I2187*2,AA2187/I2187&lt;2,AA2187)</f>
        <v/>
      </c>
      <c r="AC2187" s="310" t="str">
        <f t="shared" ref="AC2187:AC2250" si="280">IF(ISBLANK(AA2187),"",AA2187-AB2187)</f>
        <v/>
      </c>
      <c r="AD2187" s="286"/>
      <c r="AE2187" s="305" t="str">
        <f t="shared" ref="AE2187:AE2250" si="281">IF(AA2187=0,"",AA2187+AD2187)</f>
        <v/>
      </c>
      <c r="AF2187" s="311">
        <f t="shared" ref="AF2187:AF2250" si="282">IF(ISERROR(AA2187/$I2187),0,AA2187/$I2187)</f>
        <v>0</v>
      </c>
      <c r="AG2187" s="187"/>
      <c r="AH2187" s="188"/>
    </row>
    <row r="2188" spans="2:34" ht="13.8" outlineLevel="1" x14ac:dyDescent="0.25">
      <c r="B2188" s="1"/>
      <c r="C2188" s="1"/>
      <c r="D2188" s="1"/>
      <c r="E2188" s="2"/>
      <c r="F2188" s="1"/>
      <c r="G2188" s="2"/>
      <c r="H2188" s="286"/>
      <c r="I2188" s="287"/>
      <c r="J2188" s="288" t="str">
        <f t="shared" si="276"/>
        <v/>
      </c>
      <c r="K2188" s="288">
        <f t="shared" si="277"/>
        <v>0</v>
      </c>
      <c r="L2188" s="303"/>
      <c r="M2188" s="304"/>
      <c r="N2188" s="303"/>
      <c r="O2188" s="286"/>
      <c r="P2188" s="305" t="str">
        <f t="shared" si="278"/>
        <v/>
      </c>
      <c r="Q2188" s="304"/>
      <c r="R2188" s="303"/>
      <c r="S2188" s="286"/>
      <c r="T2188" s="305" t="str">
        <f t="shared" si="279"/>
        <v/>
      </c>
      <c r="U2188" s="306" t="str">
        <f t="shared" si="275"/>
        <v/>
      </c>
      <c r="V2188" s="289"/>
      <c r="W2188" s="303"/>
      <c r="X2188" s="286"/>
      <c r="Y2188" s="305" t="str">
        <f>+IF(AND(W2188&gt;0,V2188&lt;&gt;'Data Validation (ROP used only)'!$A$25),SUM(W2188:X2188),"")</f>
        <v/>
      </c>
      <c r="Z2188" s="307">
        <f>IF(OR(V2188='Data Validation (ROP used only)'!$A$25,ISBLANK(W2188),ISERROR(W2188/$I2188)),0,W2188/$I2188)</f>
        <v>0</v>
      </c>
      <c r="AA2188" s="308"/>
      <c r="AB2188" s="309" t="str" cm="1">
        <f t="array" ref="AB2188">_xlfn.IFS(AA2188="","",AA2188/I2188&gt;=2,I2188*2,AA2188/I2188&lt;2,AA2188)</f>
        <v/>
      </c>
      <c r="AC2188" s="310" t="str">
        <f t="shared" si="280"/>
        <v/>
      </c>
      <c r="AD2188" s="286"/>
      <c r="AE2188" s="305" t="str">
        <f t="shared" si="281"/>
        <v/>
      </c>
      <c r="AF2188" s="311">
        <f t="shared" si="282"/>
        <v>0</v>
      </c>
      <c r="AG2188" s="187"/>
      <c r="AH2188" s="188"/>
    </row>
    <row r="2189" spans="2:34" ht="13.8" outlineLevel="1" x14ac:dyDescent="0.25">
      <c r="B2189" s="1"/>
      <c r="C2189" s="1"/>
      <c r="D2189" s="1"/>
      <c r="E2189" s="2"/>
      <c r="F2189" s="1"/>
      <c r="G2189" s="2"/>
      <c r="H2189" s="286"/>
      <c r="I2189" s="287"/>
      <c r="J2189" s="288" t="str">
        <f t="shared" si="276"/>
        <v/>
      </c>
      <c r="K2189" s="288">
        <f t="shared" si="277"/>
        <v>0</v>
      </c>
      <c r="L2189" s="303"/>
      <c r="M2189" s="304"/>
      <c r="N2189" s="303"/>
      <c r="O2189" s="286"/>
      <c r="P2189" s="305" t="str">
        <f t="shared" si="278"/>
        <v/>
      </c>
      <c r="Q2189" s="304"/>
      <c r="R2189" s="303"/>
      <c r="S2189" s="286"/>
      <c r="T2189" s="305" t="str">
        <f t="shared" si="279"/>
        <v/>
      </c>
      <c r="U2189" s="306" t="str">
        <f t="shared" si="275"/>
        <v/>
      </c>
      <c r="V2189" s="289"/>
      <c r="W2189" s="303"/>
      <c r="X2189" s="286"/>
      <c r="Y2189" s="305" t="str">
        <f>+IF(AND(W2189&gt;0,V2189&lt;&gt;'Data Validation (ROP used only)'!$A$25),SUM(W2189:X2189),"")</f>
        <v/>
      </c>
      <c r="Z2189" s="307">
        <f>IF(OR(V2189='Data Validation (ROP used only)'!$A$25,ISBLANK(W2189),ISERROR(W2189/$I2189)),0,W2189/$I2189)</f>
        <v>0</v>
      </c>
      <c r="AA2189" s="308"/>
      <c r="AB2189" s="309" t="str" cm="1">
        <f t="array" ref="AB2189">_xlfn.IFS(AA2189="","",AA2189/I2189&gt;=2,I2189*2,AA2189/I2189&lt;2,AA2189)</f>
        <v/>
      </c>
      <c r="AC2189" s="310" t="str">
        <f t="shared" si="280"/>
        <v/>
      </c>
      <c r="AD2189" s="286"/>
      <c r="AE2189" s="305" t="str">
        <f t="shared" si="281"/>
        <v/>
      </c>
      <c r="AF2189" s="311">
        <f t="shared" si="282"/>
        <v>0</v>
      </c>
      <c r="AG2189" s="187"/>
      <c r="AH2189" s="188"/>
    </row>
    <row r="2190" spans="2:34" ht="13.8" outlineLevel="1" x14ac:dyDescent="0.25">
      <c r="B2190" s="1"/>
      <c r="C2190" s="1"/>
      <c r="D2190" s="1"/>
      <c r="E2190" s="2"/>
      <c r="F2190" s="1"/>
      <c r="G2190" s="2"/>
      <c r="H2190" s="286"/>
      <c r="I2190" s="287"/>
      <c r="J2190" s="288" t="str">
        <f t="shared" si="276"/>
        <v/>
      </c>
      <c r="K2190" s="288">
        <f t="shared" si="277"/>
        <v>0</v>
      </c>
      <c r="L2190" s="303"/>
      <c r="M2190" s="304"/>
      <c r="N2190" s="303"/>
      <c r="O2190" s="286"/>
      <c r="P2190" s="305" t="str">
        <f t="shared" si="278"/>
        <v/>
      </c>
      <c r="Q2190" s="304"/>
      <c r="R2190" s="303"/>
      <c r="S2190" s="286"/>
      <c r="T2190" s="305" t="str">
        <f t="shared" si="279"/>
        <v/>
      </c>
      <c r="U2190" s="306" t="str">
        <f t="shared" si="275"/>
        <v/>
      </c>
      <c r="V2190" s="289"/>
      <c r="W2190" s="303"/>
      <c r="X2190" s="286"/>
      <c r="Y2190" s="305" t="str">
        <f>+IF(AND(W2190&gt;0,V2190&lt;&gt;'Data Validation (ROP used only)'!$A$25),SUM(W2190:X2190),"")</f>
        <v/>
      </c>
      <c r="Z2190" s="307">
        <f>IF(OR(V2190='Data Validation (ROP used only)'!$A$25,ISBLANK(W2190),ISERROR(W2190/$I2190)),0,W2190/$I2190)</f>
        <v>0</v>
      </c>
      <c r="AA2190" s="308"/>
      <c r="AB2190" s="309" t="str" cm="1">
        <f t="array" ref="AB2190">_xlfn.IFS(AA2190="","",AA2190/I2190&gt;=2,I2190*2,AA2190/I2190&lt;2,AA2190)</f>
        <v/>
      </c>
      <c r="AC2190" s="310" t="str">
        <f t="shared" si="280"/>
        <v/>
      </c>
      <c r="AD2190" s="286"/>
      <c r="AE2190" s="305" t="str">
        <f t="shared" si="281"/>
        <v/>
      </c>
      <c r="AF2190" s="311">
        <f t="shared" si="282"/>
        <v>0</v>
      </c>
      <c r="AG2190" s="187"/>
      <c r="AH2190" s="188"/>
    </row>
    <row r="2191" spans="2:34" ht="13.8" outlineLevel="1" x14ac:dyDescent="0.25">
      <c r="B2191" s="1"/>
      <c r="C2191" s="1"/>
      <c r="D2191" s="1"/>
      <c r="E2191" s="2"/>
      <c r="F2191" s="1"/>
      <c r="G2191" s="2"/>
      <c r="H2191" s="286"/>
      <c r="I2191" s="287"/>
      <c r="J2191" s="288" t="str">
        <f t="shared" si="276"/>
        <v/>
      </c>
      <c r="K2191" s="288">
        <f t="shared" si="277"/>
        <v>0</v>
      </c>
      <c r="L2191" s="303"/>
      <c r="M2191" s="304"/>
      <c r="N2191" s="303"/>
      <c r="O2191" s="286"/>
      <c r="P2191" s="305" t="str">
        <f t="shared" si="278"/>
        <v/>
      </c>
      <c r="Q2191" s="304"/>
      <c r="R2191" s="303"/>
      <c r="S2191" s="286"/>
      <c r="T2191" s="305" t="str">
        <f t="shared" si="279"/>
        <v/>
      </c>
      <c r="U2191" s="306" t="str">
        <f t="shared" si="275"/>
        <v/>
      </c>
      <c r="V2191" s="289"/>
      <c r="W2191" s="303"/>
      <c r="X2191" s="286"/>
      <c r="Y2191" s="305" t="str">
        <f>+IF(AND(W2191&gt;0,V2191&lt;&gt;'Data Validation (ROP used only)'!$A$25),SUM(W2191:X2191),"")</f>
        <v/>
      </c>
      <c r="Z2191" s="307">
        <f>IF(OR(V2191='Data Validation (ROP used only)'!$A$25,ISBLANK(W2191),ISERROR(W2191/$I2191)),0,W2191/$I2191)</f>
        <v>0</v>
      </c>
      <c r="AA2191" s="308"/>
      <c r="AB2191" s="309" t="str" cm="1">
        <f t="array" ref="AB2191">_xlfn.IFS(AA2191="","",AA2191/I2191&gt;=2,I2191*2,AA2191/I2191&lt;2,AA2191)</f>
        <v/>
      </c>
      <c r="AC2191" s="310" t="str">
        <f t="shared" si="280"/>
        <v/>
      </c>
      <c r="AD2191" s="286"/>
      <c r="AE2191" s="305" t="str">
        <f t="shared" si="281"/>
        <v/>
      </c>
      <c r="AF2191" s="311">
        <f t="shared" si="282"/>
        <v>0</v>
      </c>
      <c r="AG2191" s="187"/>
      <c r="AH2191" s="188"/>
    </row>
    <row r="2192" spans="2:34" ht="13.8" outlineLevel="1" x14ac:dyDescent="0.25">
      <c r="B2192" s="1"/>
      <c r="C2192" s="1"/>
      <c r="D2192" s="1"/>
      <c r="E2192" s="2"/>
      <c r="F2192" s="1"/>
      <c r="G2192" s="2"/>
      <c r="H2192" s="286"/>
      <c r="I2192" s="287"/>
      <c r="J2192" s="288" t="str">
        <f t="shared" si="276"/>
        <v/>
      </c>
      <c r="K2192" s="288">
        <f t="shared" si="277"/>
        <v>0</v>
      </c>
      <c r="L2192" s="303"/>
      <c r="M2192" s="304"/>
      <c r="N2192" s="303"/>
      <c r="O2192" s="286"/>
      <c r="P2192" s="305" t="str">
        <f t="shared" si="278"/>
        <v/>
      </c>
      <c r="Q2192" s="304"/>
      <c r="R2192" s="303"/>
      <c r="S2192" s="286"/>
      <c r="T2192" s="305" t="str">
        <f t="shared" si="279"/>
        <v/>
      </c>
      <c r="U2192" s="306" t="str">
        <f t="shared" si="275"/>
        <v/>
      </c>
      <c r="V2192" s="289"/>
      <c r="W2192" s="303"/>
      <c r="X2192" s="286"/>
      <c r="Y2192" s="305" t="str">
        <f>+IF(AND(W2192&gt;0,V2192&lt;&gt;'Data Validation (ROP used only)'!$A$25),SUM(W2192:X2192),"")</f>
        <v/>
      </c>
      <c r="Z2192" s="307">
        <f>IF(OR(V2192='Data Validation (ROP used only)'!$A$25,ISBLANK(W2192),ISERROR(W2192/$I2192)),0,W2192/$I2192)</f>
        <v>0</v>
      </c>
      <c r="AA2192" s="308"/>
      <c r="AB2192" s="309" t="str" cm="1">
        <f t="array" ref="AB2192">_xlfn.IFS(AA2192="","",AA2192/I2192&gt;=2,I2192*2,AA2192/I2192&lt;2,AA2192)</f>
        <v/>
      </c>
      <c r="AC2192" s="310" t="str">
        <f t="shared" si="280"/>
        <v/>
      </c>
      <c r="AD2192" s="286"/>
      <c r="AE2192" s="305" t="str">
        <f t="shared" si="281"/>
        <v/>
      </c>
      <c r="AF2192" s="311">
        <f t="shared" si="282"/>
        <v>0</v>
      </c>
      <c r="AG2192" s="187"/>
      <c r="AH2192" s="188"/>
    </row>
    <row r="2193" spans="2:34" ht="13.8" outlineLevel="1" x14ac:dyDescent="0.25">
      <c r="B2193" s="1"/>
      <c r="C2193" s="1"/>
      <c r="D2193" s="1"/>
      <c r="E2193" s="2"/>
      <c r="F2193" s="1"/>
      <c r="G2193" s="2"/>
      <c r="H2193" s="286"/>
      <c r="I2193" s="287"/>
      <c r="J2193" s="288" t="str">
        <f t="shared" si="276"/>
        <v/>
      </c>
      <c r="K2193" s="288">
        <f t="shared" si="277"/>
        <v>0</v>
      </c>
      <c r="L2193" s="303"/>
      <c r="M2193" s="304"/>
      <c r="N2193" s="303"/>
      <c r="O2193" s="286"/>
      <c r="P2193" s="305" t="str">
        <f t="shared" si="278"/>
        <v/>
      </c>
      <c r="Q2193" s="304"/>
      <c r="R2193" s="303"/>
      <c r="S2193" s="286"/>
      <c r="T2193" s="305" t="str">
        <f t="shared" si="279"/>
        <v/>
      </c>
      <c r="U2193" s="306" t="str">
        <f t="shared" si="275"/>
        <v/>
      </c>
      <c r="V2193" s="289"/>
      <c r="W2193" s="303"/>
      <c r="X2193" s="286"/>
      <c r="Y2193" s="305" t="str">
        <f>+IF(AND(W2193&gt;0,V2193&lt;&gt;'Data Validation (ROP used only)'!$A$25),SUM(W2193:X2193),"")</f>
        <v/>
      </c>
      <c r="Z2193" s="307">
        <f>IF(OR(V2193='Data Validation (ROP used only)'!$A$25,ISBLANK(W2193),ISERROR(W2193/$I2193)),0,W2193/$I2193)</f>
        <v>0</v>
      </c>
      <c r="AA2193" s="308"/>
      <c r="AB2193" s="309" t="str" cm="1">
        <f t="array" ref="AB2193">_xlfn.IFS(AA2193="","",AA2193/I2193&gt;=2,I2193*2,AA2193/I2193&lt;2,AA2193)</f>
        <v/>
      </c>
      <c r="AC2193" s="310" t="str">
        <f t="shared" si="280"/>
        <v/>
      </c>
      <c r="AD2193" s="286"/>
      <c r="AE2193" s="305" t="str">
        <f t="shared" si="281"/>
        <v/>
      </c>
      <c r="AF2193" s="311">
        <f t="shared" si="282"/>
        <v>0</v>
      </c>
      <c r="AG2193" s="187"/>
      <c r="AH2193" s="188"/>
    </row>
    <row r="2194" spans="2:34" ht="13.8" outlineLevel="1" x14ac:dyDescent="0.25">
      <c r="B2194" s="1"/>
      <c r="C2194" s="1"/>
      <c r="D2194" s="1"/>
      <c r="E2194" s="2"/>
      <c r="F2194" s="1"/>
      <c r="G2194" s="2"/>
      <c r="H2194" s="286"/>
      <c r="I2194" s="287"/>
      <c r="J2194" s="288" t="str">
        <f t="shared" si="276"/>
        <v/>
      </c>
      <c r="K2194" s="288">
        <f t="shared" si="277"/>
        <v>0</v>
      </c>
      <c r="L2194" s="303"/>
      <c r="M2194" s="304"/>
      <c r="N2194" s="303"/>
      <c r="O2194" s="286"/>
      <c r="P2194" s="305" t="str">
        <f t="shared" si="278"/>
        <v/>
      </c>
      <c r="Q2194" s="304"/>
      <c r="R2194" s="303"/>
      <c r="S2194" s="286"/>
      <c r="T2194" s="305" t="str">
        <f t="shared" si="279"/>
        <v/>
      </c>
      <c r="U2194" s="306" t="str">
        <f t="shared" si="275"/>
        <v/>
      </c>
      <c r="V2194" s="289"/>
      <c r="W2194" s="303"/>
      <c r="X2194" s="286"/>
      <c r="Y2194" s="305" t="str">
        <f>+IF(AND(W2194&gt;0,V2194&lt;&gt;'Data Validation (ROP used only)'!$A$25),SUM(W2194:X2194),"")</f>
        <v/>
      </c>
      <c r="Z2194" s="307">
        <f>IF(OR(V2194='Data Validation (ROP used only)'!$A$25,ISBLANK(W2194),ISERROR(W2194/$I2194)),0,W2194/$I2194)</f>
        <v>0</v>
      </c>
      <c r="AA2194" s="308"/>
      <c r="AB2194" s="309" t="str" cm="1">
        <f t="array" ref="AB2194">_xlfn.IFS(AA2194="","",AA2194/I2194&gt;=2,I2194*2,AA2194/I2194&lt;2,AA2194)</f>
        <v/>
      </c>
      <c r="AC2194" s="310" t="str">
        <f t="shared" si="280"/>
        <v/>
      </c>
      <c r="AD2194" s="286"/>
      <c r="AE2194" s="305" t="str">
        <f t="shared" si="281"/>
        <v/>
      </c>
      <c r="AF2194" s="311">
        <f t="shared" si="282"/>
        <v>0</v>
      </c>
      <c r="AG2194" s="187"/>
      <c r="AH2194" s="188"/>
    </row>
    <row r="2195" spans="2:34" ht="13.8" outlineLevel="1" x14ac:dyDescent="0.25">
      <c r="B2195" s="1"/>
      <c r="C2195" s="1"/>
      <c r="D2195" s="1"/>
      <c r="E2195" s="2"/>
      <c r="F2195" s="1"/>
      <c r="G2195" s="2"/>
      <c r="H2195" s="286"/>
      <c r="I2195" s="287"/>
      <c r="J2195" s="288" t="str">
        <f t="shared" si="276"/>
        <v/>
      </c>
      <c r="K2195" s="288">
        <f t="shared" si="277"/>
        <v>0</v>
      </c>
      <c r="L2195" s="303"/>
      <c r="M2195" s="304"/>
      <c r="N2195" s="303"/>
      <c r="O2195" s="286"/>
      <c r="P2195" s="305" t="str">
        <f t="shared" si="278"/>
        <v/>
      </c>
      <c r="Q2195" s="304"/>
      <c r="R2195" s="303"/>
      <c r="S2195" s="286"/>
      <c r="T2195" s="305" t="str">
        <f t="shared" si="279"/>
        <v/>
      </c>
      <c r="U2195" s="306" t="str">
        <f t="shared" si="275"/>
        <v/>
      </c>
      <c r="V2195" s="289"/>
      <c r="W2195" s="303"/>
      <c r="X2195" s="286"/>
      <c r="Y2195" s="305" t="str">
        <f>+IF(AND(W2195&gt;0,V2195&lt;&gt;'Data Validation (ROP used only)'!$A$25),SUM(W2195:X2195),"")</f>
        <v/>
      </c>
      <c r="Z2195" s="307">
        <f>IF(OR(V2195='Data Validation (ROP used only)'!$A$25,ISBLANK(W2195),ISERROR(W2195/$I2195)),0,W2195/$I2195)</f>
        <v>0</v>
      </c>
      <c r="AA2195" s="308"/>
      <c r="AB2195" s="309" t="str" cm="1">
        <f t="array" ref="AB2195">_xlfn.IFS(AA2195="","",AA2195/I2195&gt;=2,I2195*2,AA2195/I2195&lt;2,AA2195)</f>
        <v/>
      </c>
      <c r="AC2195" s="310" t="str">
        <f t="shared" si="280"/>
        <v/>
      </c>
      <c r="AD2195" s="286"/>
      <c r="AE2195" s="305" t="str">
        <f t="shared" si="281"/>
        <v/>
      </c>
      <c r="AF2195" s="311">
        <f t="shared" si="282"/>
        <v>0</v>
      </c>
      <c r="AG2195" s="187"/>
      <c r="AH2195" s="188"/>
    </row>
    <row r="2196" spans="2:34" ht="13.8" outlineLevel="1" x14ac:dyDescent="0.25">
      <c r="B2196" s="1"/>
      <c r="C2196" s="1"/>
      <c r="D2196" s="1"/>
      <c r="E2196" s="2"/>
      <c r="F2196" s="1"/>
      <c r="G2196" s="2"/>
      <c r="H2196" s="286"/>
      <c r="I2196" s="287"/>
      <c r="J2196" s="288" t="str">
        <f t="shared" si="276"/>
        <v/>
      </c>
      <c r="K2196" s="288">
        <f t="shared" si="277"/>
        <v>0</v>
      </c>
      <c r="L2196" s="303"/>
      <c r="M2196" s="304"/>
      <c r="N2196" s="303"/>
      <c r="O2196" s="286"/>
      <c r="P2196" s="305" t="str">
        <f t="shared" si="278"/>
        <v/>
      </c>
      <c r="Q2196" s="304"/>
      <c r="R2196" s="303"/>
      <c r="S2196" s="286"/>
      <c r="T2196" s="305" t="str">
        <f t="shared" si="279"/>
        <v/>
      </c>
      <c r="U2196" s="306" t="str">
        <f t="shared" si="275"/>
        <v/>
      </c>
      <c r="V2196" s="289"/>
      <c r="W2196" s="303"/>
      <c r="X2196" s="286"/>
      <c r="Y2196" s="305" t="str">
        <f>+IF(AND(W2196&gt;0,V2196&lt;&gt;'Data Validation (ROP used only)'!$A$25),SUM(W2196:X2196),"")</f>
        <v/>
      </c>
      <c r="Z2196" s="307">
        <f>IF(OR(V2196='Data Validation (ROP used only)'!$A$25,ISBLANK(W2196),ISERROR(W2196/$I2196)),0,W2196/$I2196)</f>
        <v>0</v>
      </c>
      <c r="AA2196" s="308"/>
      <c r="AB2196" s="309" t="str" cm="1">
        <f t="array" ref="AB2196">_xlfn.IFS(AA2196="","",AA2196/I2196&gt;=2,I2196*2,AA2196/I2196&lt;2,AA2196)</f>
        <v/>
      </c>
      <c r="AC2196" s="310" t="str">
        <f t="shared" si="280"/>
        <v/>
      </c>
      <c r="AD2196" s="286"/>
      <c r="AE2196" s="305" t="str">
        <f t="shared" si="281"/>
        <v/>
      </c>
      <c r="AF2196" s="311">
        <f t="shared" si="282"/>
        <v>0</v>
      </c>
      <c r="AG2196" s="187"/>
      <c r="AH2196" s="188"/>
    </row>
    <row r="2197" spans="2:34" ht="13.8" outlineLevel="1" x14ac:dyDescent="0.25">
      <c r="B2197" s="1"/>
      <c r="C2197" s="1"/>
      <c r="D2197" s="1"/>
      <c r="E2197" s="2"/>
      <c r="F2197" s="1"/>
      <c r="G2197" s="2"/>
      <c r="H2197" s="286"/>
      <c r="I2197" s="287"/>
      <c r="J2197" s="288" t="str">
        <f t="shared" si="276"/>
        <v/>
      </c>
      <c r="K2197" s="288">
        <f t="shared" si="277"/>
        <v>0</v>
      </c>
      <c r="L2197" s="303"/>
      <c r="M2197" s="304"/>
      <c r="N2197" s="303"/>
      <c r="O2197" s="286"/>
      <c r="P2197" s="305" t="str">
        <f t="shared" si="278"/>
        <v/>
      </c>
      <c r="Q2197" s="304"/>
      <c r="R2197" s="303"/>
      <c r="S2197" s="286"/>
      <c r="T2197" s="305" t="str">
        <f t="shared" si="279"/>
        <v/>
      </c>
      <c r="U2197" s="306" t="str">
        <f t="shared" si="275"/>
        <v/>
      </c>
      <c r="V2197" s="289"/>
      <c r="W2197" s="303"/>
      <c r="X2197" s="286"/>
      <c r="Y2197" s="305" t="str">
        <f>+IF(AND(W2197&gt;0,V2197&lt;&gt;'Data Validation (ROP used only)'!$A$25),SUM(W2197:X2197),"")</f>
        <v/>
      </c>
      <c r="Z2197" s="307">
        <f>IF(OR(V2197='Data Validation (ROP used only)'!$A$25,ISBLANK(W2197),ISERROR(W2197/$I2197)),0,W2197/$I2197)</f>
        <v>0</v>
      </c>
      <c r="AA2197" s="308"/>
      <c r="AB2197" s="309" t="str" cm="1">
        <f t="array" ref="AB2197">_xlfn.IFS(AA2197="","",AA2197/I2197&gt;=2,I2197*2,AA2197/I2197&lt;2,AA2197)</f>
        <v/>
      </c>
      <c r="AC2197" s="310" t="str">
        <f t="shared" si="280"/>
        <v/>
      </c>
      <c r="AD2197" s="286"/>
      <c r="AE2197" s="305" t="str">
        <f t="shared" si="281"/>
        <v/>
      </c>
      <c r="AF2197" s="311">
        <f t="shared" si="282"/>
        <v>0</v>
      </c>
      <c r="AG2197" s="187"/>
      <c r="AH2197" s="188"/>
    </row>
    <row r="2198" spans="2:34" ht="13.8" outlineLevel="1" x14ac:dyDescent="0.25">
      <c r="B2198" s="1"/>
      <c r="C2198" s="1"/>
      <c r="D2198" s="1"/>
      <c r="E2198" s="2"/>
      <c r="F2198" s="1"/>
      <c r="G2198" s="2"/>
      <c r="H2198" s="286"/>
      <c r="I2198" s="287"/>
      <c r="J2198" s="288" t="str">
        <f t="shared" si="276"/>
        <v/>
      </c>
      <c r="K2198" s="288">
        <f t="shared" si="277"/>
        <v>0</v>
      </c>
      <c r="L2198" s="303"/>
      <c r="M2198" s="304"/>
      <c r="N2198" s="303"/>
      <c r="O2198" s="286"/>
      <c r="P2198" s="305" t="str">
        <f t="shared" si="278"/>
        <v/>
      </c>
      <c r="Q2198" s="304"/>
      <c r="R2198" s="303"/>
      <c r="S2198" s="286"/>
      <c r="T2198" s="305" t="str">
        <f t="shared" si="279"/>
        <v/>
      </c>
      <c r="U2198" s="306" t="str">
        <f t="shared" si="275"/>
        <v/>
      </c>
      <c r="V2198" s="289"/>
      <c r="W2198" s="303"/>
      <c r="X2198" s="286"/>
      <c r="Y2198" s="305" t="str">
        <f>+IF(AND(W2198&gt;0,V2198&lt;&gt;'Data Validation (ROP used only)'!$A$25),SUM(W2198:X2198),"")</f>
        <v/>
      </c>
      <c r="Z2198" s="307">
        <f>IF(OR(V2198='Data Validation (ROP used only)'!$A$25,ISBLANK(W2198),ISERROR(W2198/$I2198)),0,W2198/$I2198)</f>
        <v>0</v>
      </c>
      <c r="AA2198" s="308"/>
      <c r="AB2198" s="309" t="str" cm="1">
        <f t="array" ref="AB2198">_xlfn.IFS(AA2198="","",AA2198/I2198&gt;=2,I2198*2,AA2198/I2198&lt;2,AA2198)</f>
        <v/>
      </c>
      <c r="AC2198" s="310" t="str">
        <f t="shared" si="280"/>
        <v/>
      </c>
      <c r="AD2198" s="286"/>
      <c r="AE2198" s="305" t="str">
        <f t="shared" si="281"/>
        <v/>
      </c>
      <c r="AF2198" s="311">
        <f t="shared" si="282"/>
        <v>0</v>
      </c>
      <c r="AG2198" s="187"/>
      <c r="AH2198" s="188"/>
    </row>
    <row r="2199" spans="2:34" ht="13.8" outlineLevel="1" x14ac:dyDescent="0.25">
      <c r="B2199" s="1"/>
      <c r="C2199" s="1"/>
      <c r="D2199" s="1"/>
      <c r="E2199" s="2"/>
      <c r="F2199" s="1"/>
      <c r="G2199" s="2"/>
      <c r="H2199" s="286"/>
      <c r="I2199" s="287"/>
      <c r="J2199" s="288" t="str">
        <f t="shared" si="276"/>
        <v/>
      </c>
      <c r="K2199" s="288">
        <f t="shared" si="277"/>
        <v>0</v>
      </c>
      <c r="L2199" s="303"/>
      <c r="M2199" s="304"/>
      <c r="N2199" s="303"/>
      <c r="O2199" s="286"/>
      <c r="P2199" s="305" t="str">
        <f t="shared" si="278"/>
        <v/>
      </c>
      <c r="Q2199" s="304"/>
      <c r="R2199" s="303"/>
      <c r="S2199" s="286"/>
      <c r="T2199" s="305" t="str">
        <f t="shared" si="279"/>
        <v/>
      </c>
      <c r="U2199" s="306" t="str">
        <f t="shared" si="275"/>
        <v/>
      </c>
      <c r="V2199" s="289"/>
      <c r="W2199" s="303"/>
      <c r="X2199" s="286"/>
      <c r="Y2199" s="305" t="str">
        <f>+IF(AND(W2199&gt;0,V2199&lt;&gt;'Data Validation (ROP used only)'!$A$25),SUM(W2199:X2199),"")</f>
        <v/>
      </c>
      <c r="Z2199" s="307">
        <f>IF(OR(V2199='Data Validation (ROP used only)'!$A$25,ISBLANK(W2199),ISERROR(W2199/$I2199)),0,W2199/$I2199)</f>
        <v>0</v>
      </c>
      <c r="AA2199" s="308"/>
      <c r="AB2199" s="309" t="str" cm="1">
        <f t="array" ref="AB2199">_xlfn.IFS(AA2199="","",AA2199/I2199&gt;=2,I2199*2,AA2199/I2199&lt;2,AA2199)</f>
        <v/>
      </c>
      <c r="AC2199" s="310" t="str">
        <f t="shared" si="280"/>
        <v/>
      </c>
      <c r="AD2199" s="286"/>
      <c r="AE2199" s="305" t="str">
        <f t="shared" si="281"/>
        <v/>
      </c>
      <c r="AF2199" s="311">
        <f t="shared" si="282"/>
        <v>0</v>
      </c>
      <c r="AG2199" s="187"/>
      <c r="AH2199" s="188"/>
    </row>
    <row r="2200" spans="2:34" ht="13.8" outlineLevel="1" x14ac:dyDescent="0.25">
      <c r="B2200" s="1"/>
      <c r="C2200" s="1"/>
      <c r="D2200" s="1"/>
      <c r="E2200" s="2"/>
      <c r="F2200" s="1"/>
      <c r="G2200" s="2"/>
      <c r="H2200" s="286"/>
      <c r="I2200" s="287"/>
      <c r="J2200" s="288" t="str">
        <f t="shared" si="276"/>
        <v/>
      </c>
      <c r="K2200" s="288">
        <f t="shared" si="277"/>
        <v>0</v>
      </c>
      <c r="L2200" s="303"/>
      <c r="M2200" s="304"/>
      <c r="N2200" s="303"/>
      <c r="O2200" s="286"/>
      <c r="P2200" s="305" t="str">
        <f t="shared" si="278"/>
        <v/>
      </c>
      <c r="Q2200" s="304"/>
      <c r="R2200" s="303"/>
      <c r="S2200" s="286"/>
      <c r="T2200" s="305" t="str">
        <f t="shared" si="279"/>
        <v/>
      </c>
      <c r="U2200" s="306" t="str">
        <f t="shared" si="275"/>
        <v/>
      </c>
      <c r="V2200" s="289"/>
      <c r="W2200" s="303"/>
      <c r="X2200" s="286"/>
      <c r="Y2200" s="305" t="str">
        <f>+IF(AND(W2200&gt;0,V2200&lt;&gt;'Data Validation (ROP used only)'!$A$25),SUM(W2200:X2200),"")</f>
        <v/>
      </c>
      <c r="Z2200" s="307">
        <f>IF(OR(V2200='Data Validation (ROP used only)'!$A$25,ISBLANK(W2200),ISERROR(W2200/$I2200)),0,W2200/$I2200)</f>
        <v>0</v>
      </c>
      <c r="AA2200" s="308"/>
      <c r="AB2200" s="309" t="str" cm="1">
        <f t="array" ref="AB2200">_xlfn.IFS(AA2200="","",AA2200/I2200&gt;=2,I2200*2,AA2200/I2200&lt;2,AA2200)</f>
        <v/>
      </c>
      <c r="AC2200" s="310" t="str">
        <f t="shared" si="280"/>
        <v/>
      </c>
      <c r="AD2200" s="286"/>
      <c r="AE2200" s="305" t="str">
        <f t="shared" si="281"/>
        <v/>
      </c>
      <c r="AF2200" s="311">
        <f t="shared" si="282"/>
        <v>0</v>
      </c>
      <c r="AG2200" s="187"/>
      <c r="AH2200" s="188"/>
    </row>
    <row r="2201" spans="2:34" ht="13.8" outlineLevel="1" x14ac:dyDescent="0.25">
      <c r="B2201" s="1"/>
      <c r="C2201" s="1"/>
      <c r="D2201" s="1"/>
      <c r="E2201" s="2"/>
      <c r="F2201" s="1"/>
      <c r="G2201" s="2"/>
      <c r="H2201" s="286"/>
      <c r="I2201" s="287"/>
      <c r="J2201" s="288" t="str">
        <f t="shared" si="276"/>
        <v/>
      </c>
      <c r="K2201" s="288">
        <f t="shared" si="277"/>
        <v>0</v>
      </c>
      <c r="L2201" s="303"/>
      <c r="M2201" s="304"/>
      <c r="N2201" s="303"/>
      <c r="O2201" s="286"/>
      <c r="P2201" s="305" t="str">
        <f t="shared" si="278"/>
        <v/>
      </c>
      <c r="Q2201" s="304"/>
      <c r="R2201" s="303"/>
      <c r="S2201" s="286"/>
      <c r="T2201" s="305" t="str">
        <f t="shared" si="279"/>
        <v/>
      </c>
      <c r="U2201" s="306" t="str">
        <f t="shared" si="275"/>
        <v/>
      </c>
      <c r="V2201" s="289"/>
      <c r="W2201" s="303"/>
      <c r="X2201" s="286"/>
      <c r="Y2201" s="305" t="str">
        <f>+IF(AND(W2201&gt;0,V2201&lt;&gt;'Data Validation (ROP used only)'!$A$25),SUM(W2201:X2201),"")</f>
        <v/>
      </c>
      <c r="Z2201" s="307">
        <f>IF(OR(V2201='Data Validation (ROP used only)'!$A$25,ISBLANK(W2201),ISERROR(W2201/$I2201)),0,W2201/$I2201)</f>
        <v>0</v>
      </c>
      <c r="AA2201" s="308"/>
      <c r="AB2201" s="309" t="str" cm="1">
        <f t="array" ref="AB2201">_xlfn.IFS(AA2201="","",AA2201/I2201&gt;=2,I2201*2,AA2201/I2201&lt;2,AA2201)</f>
        <v/>
      </c>
      <c r="AC2201" s="310" t="str">
        <f t="shared" si="280"/>
        <v/>
      </c>
      <c r="AD2201" s="286"/>
      <c r="AE2201" s="305" t="str">
        <f t="shared" si="281"/>
        <v/>
      </c>
      <c r="AF2201" s="311">
        <f t="shared" si="282"/>
        <v>0</v>
      </c>
      <c r="AG2201" s="187"/>
      <c r="AH2201" s="188"/>
    </row>
    <row r="2202" spans="2:34" ht="13.8" outlineLevel="1" x14ac:dyDescent="0.25">
      <c r="B2202" s="1"/>
      <c r="C2202" s="1"/>
      <c r="D2202" s="1"/>
      <c r="E2202" s="2"/>
      <c r="F2202" s="1"/>
      <c r="G2202" s="2"/>
      <c r="H2202" s="286"/>
      <c r="I2202" s="287"/>
      <c r="J2202" s="288" t="str">
        <f t="shared" si="276"/>
        <v/>
      </c>
      <c r="K2202" s="288">
        <f t="shared" si="277"/>
        <v>0</v>
      </c>
      <c r="L2202" s="303"/>
      <c r="M2202" s="304"/>
      <c r="N2202" s="303"/>
      <c r="O2202" s="286"/>
      <c r="P2202" s="305" t="str">
        <f t="shared" si="278"/>
        <v/>
      </c>
      <c r="Q2202" s="304"/>
      <c r="R2202" s="303"/>
      <c r="S2202" s="286"/>
      <c r="T2202" s="305" t="str">
        <f t="shared" si="279"/>
        <v/>
      </c>
      <c r="U2202" s="306" t="str">
        <f t="shared" si="275"/>
        <v/>
      </c>
      <c r="V2202" s="289"/>
      <c r="W2202" s="303"/>
      <c r="X2202" s="286"/>
      <c r="Y2202" s="305" t="str">
        <f>+IF(AND(W2202&gt;0,V2202&lt;&gt;'Data Validation (ROP used only)'!$A$25),SUM(W2202:X2202),"")</f>
        <v/>
      </c>
      <c r="Z2202" s="307">
        <f>IF(OR(V2202='Data Validation (ROP used only)'!$A$25,ISBLANK(W2202),ISERROR(W2202/$I2202)),0,W2202/$I2202)</f>
        <v>0</v>
      </c>
      <c r="AA2202" s="308"/>
      <c r="AB2202" s="309" t="str" cm="1">
        <f t="array" ref="AB2202">_xlfn.IFS(AA2202="","",AA2202/I2202&gt;=2,I2202*2,AA2202/I2202&lt;2,AA2202)</f>
        <v/>
      </c>
      <c r="AC2202" s="310" t="str">
        <f t="shared" si="280"/>
        <v/>
      </c>
      <c r="AD2202" s="286"/>
      <c r="AE2202" s="305" t="str">
        <f t="shared" si="281"/>
        <v/>
      </c>
      <c r="AF2202" s="311">
        <f t="shared" si="282"/>
        <v>0</v>
      </c>
      <c r="AG2202" s="187"/>
      <c r="AH2202" s="188"/>
    </row>
    <row r="2203" spans="2:34" ht="13.8" outlineLevel="1" x14ac:dyDescent="0.25">
      <c r="B2203" s="1"/>
      <c r="C2203" s="1"/>
      <c r="D2203" s="1"/>
      <c r="E2203" s="2"/>
      <c r="F2203" s="1"/>
      <c r="G2203" s="2"/>
      <c r="H2203" s="286"/>
      <c r="I2203" s="287"/>
      <c r="J2203" s="288" t="str">
        <f t="shared" si="276"/>
        <v/>
      </c>
      <c r="K2203" s="288">
        <f t="shared" si="277"/>
        <v>0</v>
      </c>
      <c r="L2203" s="303"/>
      <c r="M2203" s="304"/>
      <c r="N2203" s="303"/>
      <c r="O2203" s="286"/>
      <c r="P2203" s="305" t="str">
        <f t="shared" si="278"/>
        <v/>
      </c>
      <c r="Q2203" s="304"/>
      <c r="R2203" s="303"/>
      <c r="S2203" s="286"/>
      <c r="T2203" s="305" t="str">
        <f t="shared" si="279"/>
        <v/>
      </c>
      <c r="U2203" s="306" t="str">
        <f t="shared" si="275"/>
        <v/>
      </c>
      <c r="V2203" s="289"/>
      <c r="W2203" s="303"/>
      <c r="X2203" s="286"/>
      <c r="Y2203" s="305" t="str">
        <f>+IF(AND(W2203&gt;0,V2203&lt;&gt;'Data Validation (ROP used only)'!$A$25),SUM(W2203:X2203),"")</f>
        <v/>
      </c>
      <c r="Z2203" s="307">
        <f>IF(OR(V2203='Data Validation (ROP used only)'!$A$25,ISBLANK(W2203),ISERROR(W2203/$I2203)),0,W2203/$I2203)</f>
        <v>0</v>
      </c>
      <c r="AA2203" s="308"/>
      <c r="AB2203" s="309" t="str" cm="1">
        <f t="array" ref="AB2203">_xlfn.IFS(AA2203="","",AA2203/I2203&gt;=2,I2203*2,AA2203/I2203&lt;2,AA2203)</f>
        <v/>
      </c>
      <c r="AC2203" s="310" t="str">
        <f t="shared" si="280"/>
        <v/>
      </c>
      <c r="AD2203" s="286"/>
      <c r="AE2203" s="305" t="str">
        <f t="shared" si="281"/>
        <v/>
      </c>
      <c r="AF2203" s="311">
        <f t="shared" si="282"/>
        <v>0</v>
      </c>
      <c r="AG2203" s="187"/>
      <c r="AH2203" s="188"/>
    </row>
    <row r="2204" spans="2:34" ht="13.8" outlineLevel="1" x14ac:dyDescent="0.25">
      <c r="B2204" s="1"/>
      <c r="C2204" s="1"/>
      <c r="D2204" s="1"/>
      <c r="E2204" s="2"/>
      <c r="F2204" s="1"/>
      <c r="G2204" s="2"/>
      <c r="H2204" s="286"/>
      <c r="I2204" s="287"/>
      <c r="J2204" s="288" t="str">
        <f t="shared" si="276"/>
        <v/>
      </c>
      <c r="K2204" s="288">
        <f t="shared" si="277"/>
        <v>0</v>
      </c>
      <c r="L2204" s="303"/>
      <c r="M2204" s="304"/>
      <c r="N2204" s="303"/>
      <c r="O2204" s="286"/>
      <c r="P2204" s="305" t="str">
        <f t="shared" si="278"/>
        <v/>
      </c>
      <c r="Q2204" s="304"/>
      <c r="R2204" s="303"/>
      <c r="S2204" s="286"/>
      <c r="T2204" s="305" t="str">
        <f t="shared" si="279"/>
        <v/>
      </c>
      <c r="U2204" s="306" t="str">
        <f t="shared" si="275"/>
        <v/>
      </c>
      <c r="V2204" s="289"/>
      <c r="W2204" s="303"/>
      <c r="X2204" s="286"/>
      <c r="Y2204" s="305" t="str">
        <f>+IF(AND(W2204&gt;0,V2204&lt;&gt;'Data Validation (ROP used only)'!$A$25),SUM(W2204:X2204),"")</f>
        <v/>
      </c>
      <c r="Z2204" s="307">
        <f>IF(OR(V2204='Data Validation (ROP used only)'!$A$25,ISBLANK(W2204),ISERROR(W2204/$I2204)),0,W2204/$I2204)</f>
        <v>0</v>
      </c>
      <c r="AA2204" s="308"/>
      <c r="AB2204" s="309" t="str" cm="1">
        <f t="array" ref="AB2204">_xlfn.IFS(AA2204="","",AA2204/I2204&gt;=2,I2204*2,AA2204/I2204&lt;2,AA2204)</f>
        <v/>
      </c>
      <c r="AC2204" s="310" t="str">
        <f t="shared" si="280"/>
        <v/>
      </c>
      <c r="AD2204" s="286"/>
      <c r="AE2204" s="305" t="str">
        <f t="shared" si="281"/>
        <v/>
      </c>
      <c r="AF2204" s="311">
        <f t="shared" si="282"/>
        <v>0</v>
      </c>
      <c r="AG2204" s="187"/>
      <c r="AH2204" s="188"/>
    </row>
    <row r="2205" spans="2:34" ht="13.8" outlineLevel="1" x14ac:dyDescent="0.25">
      <c r="B2205" s="1"/>
      <c r="C2205" s="1"/>
      <c r="D2205" s="1"/>
      <c r="E2205" s="2"/>
      <c r="F2205" s="1"/>
      <c r="G2205" s="2"/>
      <c r="H2205" s="286"/>
      <c r="I2205" s="287"/>
      <c r="J2205" s="288" t="str">
        <f t="shared" si="276"/>
        <v/>
      </c>
      <c r="K2205" s="288">
        <f t="shared" si="277"/>
        <v>0</v>
      </c>
      <c r="L2205" s="303"/>
      <c r="M2205" s="304"/>
      <c r="N2205" s="303"/>
      <c r="O2205" s="286"/>
      <c r="P2205" s="305" t="str">
        <f t="shared" si="278"/>
        <v/>
      </c>
      <c r="Q2205" s="304"/>
      <c r="R2205" s="303"/>
      <c r="S2205" s="286"/>
      <c r="T2205" s="305" t="str">
        <f t="shared" si="279"/>
        <v/>
      </c>
      <c r="U2205" s="306" t="str">
        <f t="shared" si="275"/>
        <v/>
      </c>
      <c r="V2205" s="289"/>
      <c r="W2205" s="303"/>
      <c r="X2205" s="286"/>
      <c r="Y2205" s="305" t="str">
        <f>+IF(AND(W2205&gt;0,V2205&lt;&gt;'Data Validation (ROP used only)'!$A$25),SUM(W2205:X2205),"")</f>
        <v/>
      </c>
      <c r="Z2205" s="307">
        <f>IF(OR(V2205='Data Validation (ROP used only)'!$A$25,ISBLANK(W2205),ISERROR(W2205/$I2205)),0,W2205/$I2205)</f>
        <v>0</v>
      </c>
      <c r="AA2205" s="308"/>
      <c r="AB2205" s="309" t="str" cm="1">
        <f t="array" ref="AB2205">_xlfn.IFS(AA2205="","",AA2205/I2205&gt;=2,I2205*2,AA2205/I2205&lt;2,AA2205)</f>
        <v/>
      </c>
      <c r="AC2205" s="310" t="str">
        <f t="shared" si="280"/>
        <v/>
      </c>
      <c r="AD2205" s="286"/>
      <c r="AE2205" s="305" t="str">
        <f t="shared" si="281"/>
        <v/>
      </c>
      <c r="AF2205" s="311">
        <f t="shared" si="282"/>
        <v>0</v>
      </c>
      <c r="AG2205" s="187"/>
      <c r="AH2205" s="188"/>
    </row>
    <row r="2206" spans="2:34" ht="13.8" outlineLevel="1" x14ac:dyDescent="0.25">
      <c r="B2206" s="1"/>
      <c r="C2206" s="1"/>
      <c r="D2206" s="1"/>
      <c r="E2206" s="2"/>
      <c r="F2206" s="1"/>
      <c r="G2206" s="2"/>
      <c r="H2206" s="286"/>
      <c r="I2206" s="287"/>
      <c r="J2206" s="288" t="str">
        <f t="shared" si="276"/>
        <v/>
      </c>
      <c r="K2206" s="288">
        <f t="shared" si="277"/>
        <v>0</v>
      </c>
      <c r="L2206" s="303"/>
      <c r="M2206" s="304"/>
      <c r="N2206" s="303"/>
      <c r="O2206" s="286"/>
      <c r="P2206" s="305" t="str">
        <f t="shared" si="278"/>
        <v/>
      </c>
      <c r="Q2206" s="304"/>
      <c r="R2206" s="303"/>
      <c r="S2206" s="286"/>
      <c r="T2206" s="305" t="str">
        <f t="shared" si="279"/>
        <v/>
      </c>
      <c r="U2206" s="306" t="str">
        <f t="shared" si="275"/>
        <v/>
      </c>
      <c r="V2206" s="289"/>
      <c r="W2206" s="303"/>
      <c r="X2206" s="286"/>
      <c r="Y2206" s="305" t="str">
        <f>+IF(AND(W2206&gt;0,V2206&lt;&gt;'Data Validation (ROP used only)'!$A$25),SUM(W2206:X2206),"")</f>
        <v/>
      </c>
      <c r="Z2206" s="307">
        <f>IF(OR(V2206='Data Validation (ROP used only)'!$A$25,ISBLANK(W2206),ISERROR(W2206/$I2206)),0,W2206/$I2206)</f>
        <v>0</v>
      </c>
      <c r="AA2206" s="308"/>
      <c r="AB2206" s="309" t="str" cm="1">
        <f t="array" ref="AB2206">_xlfn.IFS(AA2206="","",AA2206/I2206&gt;=2,I2206*2,AA2206/I2206&lt;2,AA2206)</f>
        <v/>
      </c>
      <c r="AC2206" s="310" t="str">
        <f t="shared" si="280"/>
        <v/>
      </c>
      <c r="AD2206" s="286"/>
      <c r="AE2206" s="305" t="str">
        <f t="shared" si="281"/>
        <v/>
      </c>
      <c r="AF2206" s="311">
        <f t="shared" si="282"/>
        <v>0</v>
      </c>
      <c r="AG2206" s="187"/>
      <c r="AH2206" s="188"/>
    </row>
    <row r="2207" spans="2:34" ht="13.8" outlineLevel="1" x14ac:dyDescent="0.25">
      <c r="B2207" s="1"/>
      <c r="C2207" s="1"/>
      <c r="D2207" s="1"/>
      <c r="E2207" s="2"/>
      <c r="F2207" s="1"/>
      <c r="G2207" s="2"/>
      <c r="H2207" s="286"/>
      <c r="I2207" s="287"/>
      <c r="J2207" s="288" t="str">
        <f t="shared" si="276"/>
        <v/>
      </c>
      <c r="K2207" s="288">
        <f t="shared" si="277"/>
        <v>0</v>
      </c>
      <c r="L2207" s="303"/>
      <c r="M2207" s="304"/>
      <c r="N2207" s="303"/>
      <c r="O2207" s="286"/>
      <c r="P2207" s="305" t="str">
        <f t="shared" si="278"/>
        <v/>
      </c>
      <c r="Q2207" s="304"/>
      <c r="R2207" s="303"/>
      <c r="S2207" s="286"/>
      <c r="T2207" s="305" t="str">
        <f t="shared" si="279"/>
        <v/>
      </c>
      <c r="U2207" s="306" t="str">
        <f t="shared" si="275"/>
        <v/>
      </c>
      <c r="V2207" s="289"/>
      <c r="W2207" s="303"/>
      <c r="X2207" s="286"/>
      <c r="Y2207" s="305" t="str">
        <f>+IF(AND(W2207&gt;0,V2207&lt;&gt;'Data Validation (ROP used only)'!$A$25),SUM(W2207:X2207),"")</f>
        <v/>
      </c>
      <c r="Z2207" s="307">
        <f>IF(OR(V2207='Data Validation (ROP used only)'!$A$25,ISBLANK(W2207),ISERROR(W2207/$I2207)),0,W2207/$I2207)</f>
        <v>0</v>
      </c>
      <c r="AA2207" s="308"/>
      <c r="AB2207" s="309" t="str" cm="1">
        <f t="array" ref="AB2207">_xlfn.IFS(AA2207="","",AA2207/I2207&gt;=2,I2207*2,AA2207/I2207&lt;2,AA2207)</f>
        <v/>
      </c>
      <c r="AC2207" s="310" t="str">
        <f t="shared" si="280"/>
        <v/>
      </c>
      <c r="AD2207" s="286"/>
      <c r="AE2207" s="305" t="str">
        <f t="shared" si="281"/>
        <v/>
      </c>
      <c r="AF2207" s="311">
        <f t="shared" si="282"/>
        <v>0</v>
      </c>
      <c r="AG2207" s="187"/>
      <c r="AH2207" s="188"/>
    </row>
    <row r="2208" spans="2:34" ht="13.8" outlineLevel="1" x14ac:dyDescent="0.25">
      <c r="B2208" s="1"/>
      <c r="C2208" s="1"/>
      <c r="D2208" s="1"/>
      <c r="E2208" s="2"/>
      <c r="F2208" s="1"/>
      <c r="G2208" s="2"/>
      <c r="H2208" s="286"/>
      <c r="I2208" s="287"/>
      <c r="J2208" s="288" t="str">
        <f t="shared" si="276"/>
        <v/>
      </c>
      <c r="K2208" s="288">
        <f t="shared" si="277"/>
        <v>0</v>
      </c>
      <c r="L2208" s="303"/>
      <c r="M2208" s="304"/>
      <c r="N2208" s="303"/>
      <c r="O2208" s="286"/>
      <c r="P2208" s="305" t="str">
        <f t="shared" si="278"/>
        <v/>
      </c>
      <c r="Q2208" s="304"/>
      <c r="R2208" s="303"/>
      <c r="S2208" s="286"/>
      <c r="T2208" s="305" t="str">
        <f t="shared" si="279"/>
        <v/>
      </c>
      <c r="U2208" s="306" t="str">
        <f t="shared" si="275"/>
        <v/>
      </c>
      <c r="V2208" s="289"/>
      <c r="W2208" s="303"/>
      <c r="X2208" s="286"/>
      <c r="Y2208" s="305" t="str">
        <f>+IF(AND(W2208&gt;0,V2208&lt;&gt;'Data Validation (ROP used only)'!$A$25),SUM(W2208:X2208),"")</f>
        <v/>
      </c>
      <c r="Z2208" s="307">
        <f>IF(OR(V2208='Data Validation (ROP used only)'!$A$25,ISBLANK(W2208),ISERROR(W2208/$I2208)),0,W2208/$I2208)</f>
        <v>0</v>
      </c>
      <c r="AA2208" s="308"/>
      <c r="AB2208" s="309" t="str" cm="1">
        <f t="array" ref="AB2208">_xlfn.IFS(AA2208="","",AA2208/I2208&gt;=2,I2208*2,AA2208/I2208&lt;2,AA2208)</f>
        <v/>
      </c>
      <c r="AC2208" s="310" t="str">
        <f t="shared" si="280"/>
        <v/>
      </c>
      <c r="AD2208" s="286"/>
      <c r="AE2208" s="305" t="str">
        <f t="shared" si="281"/>
        <v/>
      </c>
      <c r="AF2208" s="311">
        <f t="shared" si="282"/>
        <v>0</v>
      </c>
      <c r="AG2208" s="187"/>
      <c r="AH2208" s="188"/>
    </row>
    <row r="2209" spans="2:34" ht="13.8" outlineLevel="1" x14ac:dyDescent="0.25">
      <c r="B2209" s="1"/>
      <c r="C2209" s="1"/>
      <c r="D2209" s="1"/>
      <c r="E2209" s="2"/>
      <c r="F2209" s="1"/>
      <c r="G2209" s="2"/>
      <c r="H2209" s="286"/>
      <c r="I2209" s="287"/>
      <c r="J2209" s="288" t="str">
        <f t="shared" si="276"/>
        <v/>
      </c>
      <c r="K2209" s="288">
        <f t="shared" si="277"/>
        <v>0</v>
      </c>
      <c r="L2209" s="303"/>
      <c r="M2209" s="304"/>
      <c r="N2209" s="303"/>
      <c r="O2209" s="286"/>
      <c r="P2209" s="305" t="str">
        <f t="shared" si="278"/>
        <v/>
      </c>
      <c r="Q2209" s="304"/>
      <c r="R2209" s="303"/>
      <c r="S2209" s="286"/>
      <c r="T2209" s="305" t="str">
        <f t="shared" si="279"/>
        <v/>
      </c>
      <c r="U2209" s="306" t="str">
        <f t="shared" si="275"/>
        <v/>
      </c>
      <c r="V2209" s="289"/>
      <c r="W2209" s="303"/>
      <c r="X2209" s="286"/>
      <c r="Y2209" s="305" t="str">
        <f>+IF(AND(W2209&gt;0,V2209&lt;&gt;'Data Validation (ROP used only)'!$A$25),SUM(W2209:X2209),"")</f>
        <v/>
      </c>
      <c r="Z2209" s="307">
        <f>IF(OR(V2209='Data Validation (ROP used only)'!$A$25,ISBLANK(W2209),ISERROR(W2209/$I2209)),0,W2209/$I2209)</f>
        <v>0</v>
      </c>
      <c r="AA2209" s="308"/>
      <c r="AB2209" s="309" t="str" cm="1">
        <f t="array" ref="AB2209">_xlfn.IFS(AA2209="","",AA2209/I2209&gt;=2,I2209*2,AA2209/I2209&lt;2,AA2209)</f>
        <v/>
      </c>
      <c r="AC2209" s="310" t="str">
        <f t="shared" si="280"/>
        <v/>
      </c>
      <c r="AD2209" s="286"/>
      <c r="AE2209" s="305" t="str">
        <f t="shared" si="281"/>
        <v/>
      </c>
      <c r="AF2209" s="311">
        <f t="shared" si="282"/>
        <v>0</v>
      </c>
      <c r="AG2209" s="187"/>
      <c r="AH2209" s="188"/>
    </row>
    <row r="2210" spans="2:34" ht="13.8" outlineLevel="1" x14ac:dyDescent="0.25">
      <c r="B2210" s="1"/>
      <c r="C2210" s="1"/>
      <c r="D2210" s="1"/>
      <c r="E2210" s="2"/>
      <c r="F2210" s="1"/>
      <c r="G2210" s="2"/>
      <c r="H2210" s="286"/>
      <c r="I2210" s="287"/>
      <c r="J2210" s="288" t="str">
        <f t="shared" si="276"/>
        <v/>
      </c>
      <c r="K2210" s="288">
        <f t="shared" si="277"/>
        <v>0</v>
      </c>
      <c r="L2210" s="303"/>
      <c r="M2210" s="304"/>
      <c r="N2210" s="303"/>
      <c r="O2210" s="286"/>
      <c r="P2210" s="305" t="str">
        <f t="shared" si="278"/>
        <v/>
      </c>
      <c r="Q2210" s="304"/>
      <c r="R2210" s="303"/>
      <c r="S2210" s="286"/>
      <c r="T2210" s="305" t="str">
        <f t="shared" si="279"/>
        <v/>
      </c>
      <c r="U2210" s="306" t="str">
        <f t="shared" si="275"/>
        <v/>
      </c>
      <c r="V2210" s="289"/>
      <c r="W2210" s="303"/>
      <c r="X2210" s="286"/>
      <c r="Y2210" s="305" t="str">
        <f>+IF(AND(W2210&gt;0,V2210&lt;&gt;'Data Validation (ROP used only)'!$A$25),SUM(W2210:X2210),"")</f>
        <v/>
      </c>
      <c r="Z2210" s="307">
        <f>IF(OR(V2210='Data Validation (ROP used only)'!$A$25,ISBLANK(W2210),ISERROR(W2210/$I2210)),0,W2210/$I2210)</f>
        <v>0</v>
      </c>
      <c r="AA2210" s="308"/>
      <c r="AB2210" s="309" t="str" cm="1">
        <f t="array" ref="AB2210">_xlfn.IFS(AA2210="","",AA2210/I2210&gt;=2,I2210*2,AA2210/I2210&lt;2,AA2210)</f>
        <v/>
      </c>
      <c r="AC2210" s="310" t="str">
        <f t="shared" si="280"/>
        <v/>
      </c>
      <c r="AD2210" s="286"/>
      <c r="AE2210" s="305" t="str">
        <f t="shared" si="281"/>
        <v/>
      </c>
      <c r="AF2210" s="311">
        <f t="shared" si="282"/>
        <v>0</v>
      </c>
      <c r="AG2210" s="187"/>
      <c r="AH2210" s="188"/>
    </row>
    <row r="2211" spans="2:34" ht="13.8" outlineLevel="1" x14ac:dyDescent="0.25">
      <c r="B2211" s="1"/>
      <c r="C2211" s="1"/>
      <c r="D2211" s="1"/>
      <c r="E2211" s="2"/>
      <c r="F2211" s="1"/>
      <c r="G2211" s="2"/>
      <c r="H2211" s="286"/>
      <c r="I2211" s="287"/>
      <c r="J2211" s="288" t="str">
        <f t="shared" si="276"/>
        <v/>
      </c>
      <c r="K2211" s="288">
        <f t="shared" si="277"/>
        <v>0</v>
      </c>
      <c r="L2211" s="303"/>
      <c r="M2211" s="304"/>
      <c r="N2211" s="303"/>
      <c r="O2211" s="286"/>
      <c r="P2211" s="305" t="str">
        <f t="shared" si="278"/>
        <v/>
      </c>
      <c r="Q2211" s="304"/>
      <c r="R2211" s="303"/>
      <c r="S2211" s="286"/>
      <c r="T2211" s="305" t="str">
        <f t="shared" si="279"/>
        <v/>
      </c>
      <c r="U2211" s="306" t="str">
        <f t="shared" si="275"/>
        <v/>
      </c>
      <c r="V2211" s="289"/>
      <c r="W2211" s="303"/>
      <c r="X2211" s="286"/>
      <c r="Y2211" s="305" t="str">
        <f>+IF(AND(W2211&gt;0,V2211&lt;&gt;'Data Validation (ROP used only)'!$A$25),SUM(W2211:X2211),"")</f>
        <v/>
      </c>
      <c r="Z2211" s="307">
        <f>IF(OR(V2211='Data Validation (ROP used only)'!$A$25,ISBLANK(W2211),ISERROR(W2211/$I2211)),0,W2211/$I2211)</f>
        <v>0</v>
      </c>
      <c r="AA2211" s="308"/>
      <c r="AB2211" s="309" t="str" cm="1">
        <f t="array" ref="AB2211">_xlfn.IFS(AA2211="","",AA2211/I2211&gt;=2,I2211*2,AA2211/I2211&lt;2,AA2211)</f>
        <v/>
      </c>
      <c r="AC2211" s="310" t="str">
        <f t="shared" si="280"/>
        <v/>
      </c>
      <c r="AD2211" s="286"/>
      <c r="AE2211" s="305" t="str">
        <f t="shared" si="281"/>
        <v/>
      </c>
      <c r="AF2211" s="311">
        <f t="shared" si="282"/>
        <v>0</v>
      </c>
      <c r="AG2211" s="187"/>
      <c r="AH2211" s="188"/>
    </row>
    <row r="2212" spans="2:34" ht="13.8" outlineLevel="1" x14ac:dyDescent="0.25">
      <c r="B2212" s="1"/>
      <c r="C2212" s="1"/>
      <c r="D2212" s="1"/>
      <c r="E2212" s="2"/>
      <c r="F2212" s="1"/>
      <c r="G2212" s="2"/>
      <c r="H2212" s="286"/>
      <c r="I2212" s="287"/>
      <c r="J2212" s="288" t="str">
        <f t="shared" si="276"/>
        <v/>
      </c>
      <c r="K2212" s="288">
        <f t="shared" si="277"/>
        <v>0</v>
      </c>
      <c r="L2212" s="303"/>
      <c r="M2212" s="304"/>
      <c r="N2212" s="303"/>
      <c r="O2212" s="286"/>
      <c r="P2212" s="305" t="str">
        <f t="shared" si="278"/>
        <v/>
      </c>
      <c r="Q2212" s="304"/>
      <c r="R2212" s="303"/>
      <c r="S2212" s="286"/>
      <c r="T2212" s="305" t="str">
        <f t="shared" si="279"/>
        <v/>
      </c>
      <c r="U2212" s="306" t="str">
        <f t="shared" si="275"/>
        <v/>
      </c>
      <c r="V2212" s="289"/>
      <c r="W2212" s="303"/>
      <c r="X2212" s="286"/>
      <c r="Y2212" s="305" t="str">
        <f>+IF(AND(W2212&gt;0,V2212&lt;&gt;'Data Validation (ROP used only)'!$A$25),SUM(W2212:X2212),"")</f>
        <v/>
      </c>
      <c r="Z2212" s="307">
        <f>IF(OR(V2212='Data Validation (ROP used only)'!$A$25,ISBLANK(W2212),ISERROR(W2212/$I2212)),0,W2212/$I2212)</f>
        <v>0</v>
      </c>
      <c r="AA2212" s="308"/>
      <c r="AB2212" s="309" t="str" cm="1">
        <f t="array" ref="AB2212">_xlfn.IFS(AA2212="","",AA2212/I2212&gt;=2,I2212*2,AA2212/I2212&lt;2,AA2212)</f>
        <v/>
      </c>
      <c r="AC2212" s="310" t="str">
        <f t="shared" si="280"/>
        <v/>
      </c>
      <c r="AD2212" s="286"/>
      <c r="AE2212" s="305" t="str">
        <f t="shared" si="281"/>
        <v/>
      </c>
      <c r="AF2212" s="311">
        <f t="shared" si="282"/>
        <v>0</v>
      </c>
      <c r="AG2212" s="187"/>
      <c r="AH2212" s="188"/>
    </row>
    <row r="2213" spans="2:34" ht="13.8" outlineLevel="1" x14ac:dyDescent="0.25">
      <c r="B2213" s="1"/>
      <c r="C2213" s="1"/>
      <c r="D2213" s="1"/>
      <c r="E2213" s="2"/>
      <c r="F2213" s="1"/>
      <c r="G2213" s="2"/>
      <c r="H2213" s="286"/>
      <c r="I2213" s="287"/>
      <c r="J2213" s="288" t="str">
        <f t="shared" si="276"/>
        <v/>
      </c>
      <c r="K2213" s="288">
        <f t="shared" si="277"/>
        <v>0</v>
      </c>
      <c r="L2213" s="303"/>
      <c r="M2213" s="304"/>
      <c r="N2213" s="303"/>
      <c r="O2213" s="286"/>
      <c r="P2213" s="305" t="str">
        <f t="shared" si="278"/>
        <v/>
      </c>
      <c r="Q2213" s="304"/>
      <c r="R2213" s="303"/>
      <c r="S2213" s="286"/>
      <c r="T2213" s="305" t="str">
        <f t="shared" si="279"/>
        <v/>
      </c>
      <c r="U2213" s="306" t="str">
        <f t="shared" si="275"/>
        <v/>
      </c>
      <c r="V2213" s="289"/>
      <c r="W2213" s="303"/>
      <c r="X2213" s="286"/>
      <c r="Y2213" s="305" t="str">
        <f>+IF(AND(W2213&gt;0,V2213&lt;&gt;'Data Validation (ROP used only)'!$A$25),SUM(W2213:X2213),"")</f>
        <v/>
      </c>
      <c r="Z2213" s="307">
        <f>IF(OR(V2213='Data Validation (ROP used only)'!$A$25,ISBLANK(W2213),ISERROR(W2213/$I2213)),0,W2213/$I2213)</f>
        <v>0</v>
      </c>
      <c r="AA2213" s="308"/>
      <c r="AB2213" s="309" t="str" cm="1">
        <f t="array" ref="AB2213">_xlfn.IFS(AA2213="","",AA2213/I2213&gt;=2,I2213*2,AA2213/I2213&lt;2,AA2213)</f>
        <v/>
      </c>
      <c r="AC2213" s="310" t="str">
        <f t="shared" si="280"/>
        <v/>
      </c>
      <c r="AD2213" s="286"/>
      <c r="AE2213" s="305" t="str">
        <f t="shared" si="281"/>
        <v/>
      </c>
      <c r="AF2213" s="311">
        <f t="shared" si="282"/>
        <v>0</v>
      </c>
      <c r="AG2213" s="187"/>
      <c r="AH2213" s="188"/>
    </row>
    <row r="2214" spans="2:34" ht="13.8" outlineLevel="1" x14ac:dyDescent="0.25">
      <c r="B2214" s="1"/>
      <c r="C2214" s="1"/>
      <c r="D2214" s="1"/>
      <c r="E2214" s="2"/>
      <c r="F2214" s="1"/>
      <c r="G2214" s="2"/>
      <c r="H2214" s="286"/>
      <c r="I2214" s="287"/>
      <c r="J2214" s="288" t="str">
        <f t="shared" si="276"/>
        <v/>
      </c>
      <c r="K2214" s="288">
        <f t="shared" si="277"/>
        <v>0</v>
      </c>
      <c r="L2214" s="303"/>
      <c r="M2214" s="304"/>
      <c r="N2214" s="303"/>
      <c r="O2214" s="286"/>
      <c r="P2214" s="305" t="str">
        <f t="shared" si="278"/>
        <v/>
      </c>
      <c r="Q2214" s="304"/>
      <c r="R2214" s="303"/>
      <c r="S2214" s="286"/>
      <c r="T2214" s="305" t="str">
        <f t="shared" si="279"/>
        <v/>
      </c>
      <c r="U2214" s="306" t="str">
        <f t="shared" si="275"/>
        <v/>
      </c>
      <c r="V2214" s="289"/>
      <c r="W2214" s="303"/>
      <c r="X2214" s="286"/>
      <c r="Y2214" s="305" t="str">
        <f>+IF(AND(W2214&gt;0,V2214&lt;&gt;'Data Validation (ROP used only)'!$A$25),SUM(W2214:X2214),"")</f>
        <v/>
      </c>
      <c r="Z2214" s="307">
        <f>IF(OR(V2214='Data Validation (ROP used only)'!$A$25,ISBLANK(W2214),ISERROR(W2214/$I2214)),0,W2214/$I2214)</f>
        <v>0</v>
      </c>
      <c r="AA2214" s="308"/>
      <c r="AB2214" s="309" t="str" cm="1">
        <f t="array" ref="AB2214">_xlfn.IFS(AA2214="","",AA2214/I2214&gt;=2,I2214*2,AA2214/I2214&lt;2,AA2214)</f>
        <v/>
      </c>
      <c r="AC2214" s="310" t="str">
        <f t="shared" si="280"/>
        <v/>
      </c>
      <c r="AD2214" s="286"/>
      <c r="AE2214" s="305" t="str">
        <f t="shared" si="281"/>
        <v/>
      </c>
      <c r="AF2214" s="311">
        <f t="shared" si="282"/>
        <v>0</v>
      </c>
      <c r="AG2214" s="187"/>
      <c r="AH2214" s="188"/>
    </row>
    <row r="2215" spans="2:34" ht="13.8" outlineLevel="1" x14ac:dyDescent="0.25">
      <c r="B2215" s="1"/>
      <c r="C2215" s="1"/>
      <c r="D2215" s="1"/>
      <c r="E2215" s="2"/>
      <c r="F2215" s="1"/>
      <c r="G2215" s="2"/>
      <c r="H2215" s="286"/>
      <c r="I2215" s="287"/>
      <c r="J2215" s="288" t="str">
        <f t="shared" si="276"/>
        <v/>
      </c>
      <c r="K2215" s="288">
        <f t="shared" si="277"/>
        <v>0</v>
      </c>
      <c r="L2215" s="303"/>
      <c r="M2215" s="304"/>
      <c r="N2215" s="303"/>
      <c r="O2215" s="286"/>
      <c r="P2215" s="305" t="str">
        <f t="shared" si="278"/>
        <v/>
      </c>
      <c r="Q2215" s="304"/>
      <c r="R2215" s="303"/>
      <c r="S2215" s="286"/>
      <c r="T2215" s="305" t="str">
        <f t="shared" si="279"/>
        <v/>
      </c>
      <c r="U2215" s="306" t="str">
        <f t="shared" si="275"/>
        <v/>
      </c>
      <c r="V2215" s="289"/>
      <c r="W2215" s="303"/>
      <c r="X2215" s="286"/>
      <c r="Y2215" s="305" t="str">
        <f>+IF(AND(W2215&gt;0,V2215&lt;&gt;'Data Validation (ROP used only)'!$A$25),SUM(W2215:X2215),"")</f>
        <v/>
      </c>
      <c r="Z2215" s="307">
        <f>IF(OR(V2215='Data Validation (ROP used only)'!$A$25,ISBLANK(W2215),ISERROR(W2215/$I2215)),0,W2215/$I2215)</f>
        <v>0</v>
      </c>
      <c r="AA2215" s="308"/>
      <c r="AB2215" s="309" t="str" cm="1">
        <f t="array" ref="AB2215">_xlfn.IFS(AA2215="","",AA2215/I2215&gt;=2,I2215*2,AA2215/I2215&lt;2,AA2215)</f>
        <v/>
      </c>
      <c r="AC2215" s="310" t="str">
        <f t="shared" si="280"/>
        <v/>
      </c>
      <c r="AD2215" s="286"/>
      <c r="AE2215" s="305" t="str">
        <f t="shared" si="281"/>
        <v/>
      </c>
      <c r="AF2215" s="311">
        <f t="shared" si="282"/>
        <v>0</v>
      </c>
      <c r="AG2215" s="187"/>
      <c r="AH2215" s="188"/>
    </row>
    <row r="2216" spans="2:34" ht="13.8" outlineLevel="1" x14ac:dyDescent="0.25">
      <c r="B2216" s="1"/>
      <c r="C2216" s="1"/>
      <c r="D2216" s="1"/>
      <c r="E2216" s="2"/>
      <c r="F2216" s="1"/>
      <c r="G2216" s="2"/>
      <c r="H2216" s="286"/>
      <c r="I2216" s="287"/>
      <c r="J2216" s="288" t="str">
        <f t="shared" si="276"/>
        <v/>
      </c>
      <c r="K2216" s="288">
        <f t="shared" si="277"/>
        <v>0</v>
      </c>
      <c r="L2216" s="303"/>
      <c r="M2216" s="304"/>
      <c r="N2216" s="303"/>
      <c r="O2216" s="286"/>
      <c r="P2216" s="305" t="str">
        <f t="shared" si="278"/>
        <v/>
      </c>
      <c r="Q2216" s="304"/>
      <c r="R2216" s="303"/>
      <c r="S2216" s="286"/>
      <c r="T2216" s="305" t="str">
        <f t="shared" si="279"/>
        <v/>
      </c>
      <c r="U2216" s="306" t="str">
        <f t="shared" si="275"/>
        <v/>
      </c>
      <c r="V2216" s="289"/>
      <c r="W2216" s="303"/>
      <c r="X2216" s="286"/>
      <c r="Y2216" s="305" t="str">
        <f>+IF(AND(W2216&gt;0,V2216&lt;&gt;'Data Validation (ROP used only)'!$A$25),SUM(W2216:X2216),"")</f>
        <v/>
      </c>
      <c r="Z2216" s="307">
        <f>IF(OR(V2216='Data Validation (ROP used only)'!$A$25,ISBLANK(W2216),ISERROR(W2216/$I2216)),0,W2216/$I2216)</f>
        <v>0</v>
      </c>
      <c r="AA2216" s="308"/>
      <c r="AB2216" s="309" t="str" cm="1">
        <f t="array" ref="AB2216">_xlfn.IFS(AA2216="","",AA2216/I2216&gt;=2,I2216*2,AA2216/I2216&lt;2,AA2216)</f>
        <v/>
      </c>
      <c r="AC2216" s="310" t="str">
        <f t="shared" si="280"/>
        <v/>
      </c>
      <c r="AD2216" s="286"/>
      <c r="AE2216" s="305" t="str">
        <f t="shared" si="281"/>
        <v/>
      </c>
      <c r="AF2216" s="311">
        <f t="shared" si="282"/>
        <v>0</v>
      </c>
      <c r="AG2216" s="187"/>
      <c r="AH2216" s="188"/>
    </row>
    <row r="2217" spans="2:34" ht="13.8" outlineLevel="1" x14ac:dyDescent="0.25">
      <c r="B2217" s="1"/>
      <c r="C2217" s="1"/>
      <c r="D2217" s="1"/>
      <c r="E2217" s="2"/>
      <c r="F2217" s="1"/>
      <c r="G2217" s="2"/>
      <c r="H2217" s="286"/>
      <c r="I2217" s="287"/>
      <c r="J2217" s="288" t="str">
        <f t="shared" si="276"/>
        <v/>
      </c>
      <c r="K2217" s="288">
        <f t="shared" si="277"/>
        <v>0</v>
      </c>
      <c r="L2217" s="303"/>
      <c r="M2217" s="304"/>
      <c r="N2217" s="303"/>
      <c r="O2217" s="286"/>
      <c r="P2217" s="305" t="str">
        <f t="shared" si="278"/>
        <v/>
      </c>
      <c r="Q2217" s="304"/>
      <c r="R2217" s="303"/>
      <c r="S2217" s="286"/>
      <c r="T2217" s="305" t="str">
        <f t="shared" si="279"/>
        <v/>
      </c>
      <c r="U2217" s="306" t="str">
        <f t="shared" si="275"/>
        <v/>
      </c>
      <c r="V2217" s="289"/>
      <c r="W2217" s="303"/>
      <c r="X2217" s="286"/>
      <c r="Y2217" s="305" t="str">
        <f>+IF(AND(W2217&gt;0,V2217&lt;&gt;'Data Validation (ROP used only)'!$A$25),SUM(W2217:X2217),"")</f>
        <v/>
      </c>
      <c r="Z2217" s="307">
        <f>IF(OR(V2217='Data Validation (ROP used only)'!$A$25,ISBLANK(W2217),ISERROR(W2217/$I2217)),0,W2217/$I2217)</f>
        <v>0</v>
      </c>
      <c r="AA2217" s="308"/>
      <c r="AB2217" s="309" t="str" cm="1">
        <f t="array" ref="AB2217">_xlfn.IFS(AA2217="","",AA2217/I2217&gt;=2,I2217*2,AA2217/I2217&lt;2,AA2217)</f>
        <v/>
      </c>
      <c r="AC2217" s="310" t="str">
        <f t="shared" si="280"/>
        <v/>
      </c>
      <c r="AD2217" s="286"/>
      <c r="AE2217" s="305" t="str">
        <f t="shared" si="281"/>
        <v/>
      </c>
      <c r="AF2217" s="311">
        <f t="shared" si="282"/>
        <v>0</v>
      </c>
      <c r="AG2217" s="187"/>
      <c r="AH2217" s="188"/>
    </row>
    <row r="2218" spans="2:34" ht="13.8" outlineLevel="1" x14ac:dyDescent="0.25">
      <c r="B2218" s="1"/>
      <c r="C2218" s="1"/>
      <c r="D2218" s="1"/>
      <c r="E2218" s="2"/>
      <c r="F2218" s="1"/>
      <c r="G2218" s="2"/>
      <c r="H2218" s="286"/>
      <c r="I2218" s="287"/>
      <c r="J2218" s="288" t="str">
        <f t="shared" si="276"/>
        <v/>
      </c>
      <c r="K2218" s="288">
        <f t="shared" si="277"/>
        <v>0</v>
      </c>
      <c r="L2218" s="303"/>
      <c r="M2218" s="304"/>
      <c r="N2218" s="303"/>
      <c r="O2218" s="286"/>
      <c r="P2218" s="305" t="str">
        <f t="shared" si="278"/>
        <v/>
      </c>
      <c r="Q2218" s="304"/>
      <c r="R2218" s="303"/>
      <c r="S2218" s="286"/>
      <c r="T2218" s="305" t="str">
        <f t="shared" si="279"/>
        <v/>
      </c>
      <c r="U2218" s="306" t="str">
        <f t="shared" si="275"/>
        <v/>
      </c>
      <c r="V2218" s="289"/>
      <c r="W2218" s="303"/>
      <c r="X2218" s="286"/>
      <c r="Y2218" s="305" t="str">
        <f>+IF(AND(W2218&gt;0,V2218&lt;&gt;'Data Validation (ROP used only)'!$A$25),SUM(W2218:X2218),"")</f>
        <v/>
      </c>
      <c r="Z2218" s="307">
        <f>IF(OR(V2218='Data Validation (ROP used only)'!$A$25,ISBLANK(W2218),ISERROR(W2218/$I2218)),0,W2218/$I2218)</f>
        <v>0</v>
      </c>
      <c r="AA2218" s="308"/>
      <c r="AB2218" s="309" t="str" cm="1">
        <f t="array" ref="AB2218">_xlfn.IFS(AA2218="","",AA2218/I2218&gt;=2,I2218*2,AA2218/I2218&lt;2,AA2218)</f>
        <v/>
      </c>
      <c r="AC2218" s="310" t="str">
        <f t="shared" si="280"/>
        <v/>
      </c>
      <c r="AD2218" s="286"/>
      <c r="AE2218" s="305" t="str">
        <f t="shared" si="281"/>
        <v/>
      </c>
      <c r="AF2218" s="311">
        <f t="shared" si="282"/>
        <v>0</v>
      </c>
      <c r="AG2218" s="187"/>
      <c r="AH2218" s="188"/>
    </row>
    <row r="2219" spans="2:34" ht="13.8" outlineLevel="1" x14ac:dyDescent="0.25">
      <c r="B2219" s="1"/>
      <c r="C2219" s="1"/>
      <c r="D2219" s="1"/>
      <c r="E2219" s="2"/>
      <c r="F2219" s="1"/>
      <c r="G2219" s="2"/>
      <c r="H2219" s="286"/>
      <c r="I2219" s="287"/>
      <c r="J2219" s="288" t="str">
        <f t="shared" si="276"/>
        <v/>
      </c>
      <c r="K2219" s="288">
        <f t="shared" si="277"/>
        <v>0</v>
      </c>
      <c r="L2219" s="303"/>
      <c r="M2219" s="304"/>
      <c r="N2219" s="303"/>
      <c r="O2219" s="286"/>
      <c r="P2219" s="305" t="str">
        <f t="shared" si="278"/>
        <v/>
      </c>
      <c r="Q2219" s="304"/>
      <c r="R2219" s="303"/>
      <c r="S2219" s="286"/>
      <c r="T2219" s="305" t="str">
        <f t="shared" si="279"/>
        <v/>
      </c>
      <c r="U2219" s="306" t="str">
        <f t="shared" si="275"/>
        <v/>
      </c>
      <c r="V2219" s="289"/>
      <c r="W2219" s="303"/>
      <c r="X2219" s="286"/>
      <c r="Y2219" s="305" t="str">
        <f>+IF(AND(W2219&gt;0,V2219&lt;&gt;'Data Validation (ROP used only)'!$A$25),SUM(W2219:X2219),"")</f>
        <v/>
      </c>
      <c r="Z2219" s="307">
        <f>IF(OR(V2219='Data Validation (ROP used only)'!$A$25,ISBLANK(W2219),ISERROR(W2219/$I2219)),0,W2219/$I2219)</f>
        <v>0</v>
      </c>
      <c r="AA2219" s="308"/>
      <c r="AB2219" s="309" t="str" cm="1">
        <f t="array" ref="AB2219">_xlfn.IFS(AA2219="","",AA2219/I2219&gt;=2,I2219*2,AA2219/I2219&lt;2,AA2219)</f>
        <v/>
      </c>
      <c r="AC2219" s="310" t="str">
        <f t="shared" si="280"/>
        <v/>
      </c>
      <c r="AD2219" s="286"/>
      <c r="AE2219" s="305" t="str">
        <f t="shared" si="281"/>
        <v/>
      </c>
      <c r="AF2219" s="311">
        <f t="shared" si="282"/>
        <v>0</v>
      </c>
      <c r="AG2219" s="187"/>
      <c r="AH2219" s="188"/>
    </row>
    <row r="2220" spans="2:34" ht="13.8" outlineLevel="1" x14ac:dyDescent="0.25">
      <c r="B2220" s="1"/>
      <c r="C2220" s="1"/>
      <c r="D2220" s="1"/>
      <c r="E2220" s="2"/>
      <c r="F2220" s="1"/>
      <c r="G2220" s="2"/>
      <c r="H2220" s="286"/>
      <c r="I2220" s="287"/>
      <c r="J2220" s="288" t="str">
        <f t="shared" si="276"/>
        <v/>
      </c>
      <c r="K2220" s="288">
        <f t="shared" si="277"/>
        <v>0</v>
      </c>
      <c r="L2220" s="303"/>
      <c r="M2220" s="304"/>
      <c r="N2220" s="303"/>
      <c r="O2220" s="286"/>
      <c r="P2220" s="305" t="str">
        <f t="shared" si="278"/>
        <v/>
      </c>
      <c r="Q2220" s="304"/>
      <c r="R2220" s="303"/>
      <c r="S2220" s="286"/>
      <c r="T2220" s="305" t="str">
        <f t="shared" si="279"/>
        <v/>
      </c>
      <c r="U2220" s="306" t="str">
        <f t="shared" si="275"/>
        <v/>
      </c>
      <c r="V2220" s="289"/>
      <c r="W2220" s="303"/>
      <c r="X2220" s="286"/>
      <c r="Y2220" s="305" t="str">
        <f>+IF(AND(W2220&gt;0,V2220&lt;&gt;'Data Validation (ROP used only)'!$A$25),SUM(W2220:X2220),"")</f>
        <v/>
      </c>
      <c r="Z2220" s="307">
        <f>IF(OR(V2220='Data Validation (ROP used only)'!$A$25,ISBLANK(W2220),ISERROR(W2220/$I2220)),0,W2220/$I2220)</f>
        <v>0</v>
      </c>
      <c r="AA2220" s="308"/>
      <c r="AB2220" s="309" t="str" cm="1">
        <f t="array" ref="AB2220">_xlfn.IFS(AA2220="","",AA2220/I2220&gt;=2,I2220*2,AA2220/I2220&lt;2,AA2220)</f>
        <v/>
      </c>
      <c r="AC2220" s="310" t="str">
        <f t="shared" si="280"/>
        <v/>
      </c>
      <c r="AD2220" s="286"/>
      <c r="AE2220" s="305" t="str">
        <f t="shared" si="281"/>
        <v/>
      </c>
      <c r="AF2220" s="311">
        <f t="shared" si="282"/>
        <v>0</v>
      </c>
      <c r="AG2220" s="187"/>
      <c r="AH2220" s="188"/>
    </row>
    <row r="2221" spans="2:34" ht="13.8" outlineLevel="1" x14ac:dyDescent="0.25">
      <c r="B2221" s="1"/>
      <c r="C2221" s="1"/>
      <c r="D2221" s="1"/>
      <c r="E2221" s="2"/>
      <c r="F2221" s="1"/>
      <c r="G2221" s="2"/>
      <c r="H2221" s="286"/>
      <c r="I2221" s="287"/>
      <c r="J2221" s="288" t="str">
        <f t="shared" si="276"/>
        <v/>
      </c>
      <c r="K2221" s="288">
        <f t="shared" si="277"/>
        <v>0</v>
      </c>
      <c r="L2221" s="303"/>
      <c r="M2221" s="304"/>
      <c r="N2221" s="303"/>
      <c r="O2221" s="286"/>
      <c r="P2221" s="305" t="str">
        <f t="shared" si="278"/>
        <v/>
      </c>
      <c r="Q2221" s="304"/>
      <c r="R2221" s="303"/>
      <c r="S2221" s="286"/>
      <c r="T2221" s="305" t="str">
        <f t="shared" si="279"/>
        <v/>
      </c>
      <c r="U2221" s="306" t="str">
        <f t="shared" si="275"/>
        <v/>
      </c>
      <c r="V2221" s="289"/>
      <c r="W2221" s="303"/>
      <c r="X2221" s="286"/>
      <c r="Y2221" s="305" t="str">
        <f>+IF(AND(W2221&gt;0,V2221&lt;&gt;'Data Validation (ROP used only)'!$A$25),SUM(W2221:X2221),"")</f>
        <v/>
      </c>
      <c r="Z2221" s="307">
        <f>IF(OR(V2221='Data Validation (ROP used only)'!$A$25,ISBLANK(W2221),ISERROR(W2221/$I2221)),0,W2221/$I2221)</f>
        <v>0</v>
      </c>
      <c r="AA2221" s="308"/>
      <c r="AB2221" s="309" t="str" cm="1">
        <f t="array" ref="AB2221">_xlfn.IFS(AA2221="","",AA2221/I2221&gt;=2,I2221*2,AA2221/I2221&lt;2,AA2221)</f>
        <v/>
      </c>
      <c r="AC2221" s="310" t="str">
        <f t="shared" si="280"/>
        <v/>
      </c>
      <c r="AD2221" s="286"/>
      <c r="AE2221" s="305" t="str">
        <f t="shared" si="281"/>
        <v/>
      </c>
      <c r="AF2221" s="311">
        <f t="shared" si="282"/>
        <v>0</v>
      </c>
      <c r="AG2221" s="187"/>
      <c r="AH2221" s="188"/>
    </row>
    <row r="2222" spans="2:34" ht="13.8" outlineLevel="1" x14ac:dyDescent="0.25">
      <c r="B2222" s="1"/>
      <c r="C2222" s="1"/>
      <c r="D2222" s="1"/>
      <c r="E2222" s="2"/>
      <c r="F2222" s="1"/>
      <c r="G2222" s="2"/>
      <c r="H2222" s="286"/>
      <c r="I2222" s="287"/>
      <c r="J2222" s="288" t="str">
        <f t="shared" si="276"/>
        <v/>
      </c>
      <c r="K2222" s="288">
        <f t="shared" si="277"/>
        <v>0</v>
      </c>
      <c r="L2222" s="303"/>
      <c r="M2222" s="304"/>
      <c r="N2222" s="303"/>
      <c r="O2222" s="286"/>
      <c r="P2222" s="305" t="str">
        <f t="shared" si="278"/>
        <v/>
      </c>
      <c r="Q2222" s="304"/>
      <c r="R2222" s="303"/>
      <c r="S2222" s="286"/>
      <c r="T2222" s="305" t="str">
        <f t="shared" si="279"/>
        <v/>
      </c>
      <c r="U2222" s="306" t="str">
        <f t="shared" si="275"/>
        <v/>
      </c>
      <c r="V2222" s="289"/>
      <c r="W2222" s="303"/>
      <c r="X2222" s="286"/>
      <c r="Y2222" s="305" t="str">
        <f>+IF(AND(W2222&gt;0,V2222&lt;&gt;'Data Validation (ROP used only)'!$A$25),SUM(W2222:X2222),"")</f>
        <v/>
      </c>
      <c r="Z2222" s="307">
        <f>IF(OR(V2222='Data Validation (ROP used only)'!$A$25,ISBLANK(W2222),ISERROR(W2222/$I2222)),0,W2222/$I2222)</f>
        <v>0</v>
      </c>
      <c r="AA2222" s="308"/>
      <c r="AB2222" s="309" t="str" cm="1">
        <f t="array" ref="AB2222">_xlfn.IFS(AA2222="","",AA2222/I2222&gt;=2,I2222*2,AA2222/I2222&lt;2,AA2222)</f>
        <v/>
      </c>
      <c r="AC2222" s="310" t="str">
        <f t="shared" si="280"/>
        <v/>
      </c>
      <c r="AD2222" s="286"/>
      <c r="AE2222" s="305" t="str">
        <f t="shared" si="281"/>
        <v/>
      </c>
      <c r="AF2222" s="311">
        <f t="shared" si="282"/>
        <v>0</v>
      </c>
      <c r="AG2222" s="187"/>
      <c r="AH2222" s="188"/>
    </row>
    <row r="2223" spans="2:34" ht="13.8" outlineLevel="1" x14ac:dyDescent="0.25">
      <c r="B2223" s="1"/>
      <c r="C2223" s="1"/>
      <c r="D2223" s="1"/>
      <c r="E2223" s="2"/>
      <c r="F2223" s="1"/>
      <c r="G2223" s="2"/>
      <c r="H2223" s="286"/>
      <c r="I2223" s="287"/>
      <c r="J2223" s="288" t="str">
        <f t="shared" si="276"/>
        <v/>
      </c>
      <c r="K2223" s="288">
        <f t="shared" si="277"/>
        <v>0</v>
      </c>
      <c r="L2223" s="303"/>
      <c r="M2223" s="304"/>
      <c r="N2223" s="303"/>
      <c r="O2223" s="286"/>
      <c r="P2223" s="305" t="str">
        <f t="shared" si="278"/>
        <v/>
      </c>
      <c r="Q2223" s="304"/>
      <c r="R2223" s="303"/>
      <c r="S2223" s="286"/>
      <c r="T2223" s="305" t="str">
        <f t="shared" si="279"/>
        <v/>
      </c>
      <c r="U2223" s="306" t="str">
        <f t="shared" si="275"/>
        <v/>
      </c>
      <c r="V2223" s="289"/>
      <c r="W2223" s="303"/>
      <c r="X2223" s="286"/>
      <c r="Y2223" s="305" t="str">
        <f>+IF(AND(W2223&gt;0,V2223&lt;&gt;'Data Validation (ROP used only)'!$A$25),SUM(W2223:X2223),"")</f>
        <v/>
      </c>
      <c r="Z2223" s="307">
        <f>IF(OR(V2223='Data Validation (ROP used only)'!$A$25,ISBLANK(W2223),ISERROR(W2223/$I2223)),0,W2223/$I2223)</f>
        <v>0</v>
      </c>
      <c r="AA2223" s="308"/>
      <c r="AB2223" s="309" t="str" cm="1">
        <f t="array" ref="AB2223">_xlfn.IFS(AA2223="","",AA2223/I2223&gt;=2,I2223*2,AA2223/I2223&lt;2,AA2223)</f>
        <v/>
      </c>
      <c r="AC2223" s="310" t="str">
        <f t="shared" si="280"/>
        <v/>
      </c>
      <c r="AD2223" s="286"/>
      <c r="AE2223" s="305" t="str">
        <f t="shared" si="281"/>
        <v/>
      </c>
      <c r="AF2223" s="311">
        <f t="shared" si="282"/>
        <v>0</v>
      </c>
      <c r="AG2223" s="187"/>
      <c r="AH2223" s="188"/>
    </row>
    <row r="2224" spans="2:34" ht="13.8" outlineLevel="1" x14ac:dyDescent="0.25">
      <c r="B2224" s="1"/>
      <c r="C2224" s="1"/>
      <c r="D2224" s="1"/>
      <c r="E2224" s="2"/>
      <c r="F2224" s="1"/>
      <c r="G2224" s="2"/>
      <c r="H2224" s="286"/>
      <c r="I2224" s="287"/>
      <c r="J2224" s="288" t="str">
        <f t="shared" si="276"/>
        <v/>
      </c>
      <c r="K2224" s="288">
        <f t="shared" si="277"/>
        <v>0</v>
      </c>
      <c r="L2224" s="303"/>
      <c r="M2224" s="304"/>
      <c r="N2224" s="303"/>
      <c r="O2224" s="286"/>
      <c r="P2224" s="305" t="str">
        <f t="shared" si="278"/>
        <v/>
      </c>
      <c r="Q2224" s="304"/>
      <c r="R2224" s="303"/>
      <c r="S2224" s="286"/>
      <c r="T2224" s="305" t="str">
        <f t="shared" si="279"/>
        <v/>
      </c>
      <c r="U2224" s="306" t="str">
        <f t="shared" si="275"/>
        <v/>
      </c>
      <c r="V2224" s="289"/>
      <c r="W2224" s="303"/>
      <c r="X2224" s="286"/>
      <c r="Y2224" s="305" t="str">
        <f>+IF(AND(W2224&gt;0,V2224&lt;&gt;'Data Validation (ROP used only)'!$A$25),SUM(W2224:X2224),"")</f>
        <v/>
      </c>
      <c r="Z2224" s="307">
        <f>IF(OR(V2224='Data Validation (ROP used only)'!$A$25,ISBLANK(W2224),ISERROR(W2224/$I2224)),0,W2224/$I2224)</f>
        <v>0</v>
      </c>
      <c r="AA2224" s="308"/>
      <c r="AB2224" s="309" t="str" cm="1">
        <f t="array" ref="AB2224">_xlfn.IFS(AA2224="","",AA2224/I2224&gt;=2,I2224*2,AA2224/I2224&lt;2,AA2224)</f>
        <v/>
      </c>
      <c r="AC2224" s="310" t="str">
        <f t="shared" si="280"/>
        <v/>
      </c>
      <c r="AD2224" s="286"/>
      <c r="AE2224" s="305" t="str">
        <f t="shared" si="281"/>
        <v/>
      </c>
      <c r="AF2224" s="311">
        <f t="shared" si="282"/>
        <v>0</v>
      </c>
      <c r="AG2224" s="187"/>
      <c r="AH2224" s="188"/>
    </row>
    <row r="2225" spans="2:34" ht="13.8" outlineLevel="1" x14ac:dyDescent="0.25">
      <c r="B2225" s="1"/>
      <c r="C2225" s="1"/>
      <c r="D2225" s="1"/>
      <c r="E2225" s="2"/>
      <c r="F2225" s="1"/>
      <c r="G2225" s="2"/>
      <c r="H2225" s="286"/>
      <c r="I2225" s="287"/>
      <c r="J2225" s="288" t="str">
        <f t="shared" si="276"/>
        <v/>
      </c>
      <c r="K2225" s="288">
        <f t="shared" si="277"/>
        <v>0</v>
      </c>
      <c r="L2225" s="303"/>
      <c r="M2225" s="304"/>
      <c r="N2225" s="303"/>
      <c r="O2225" s="286"/>
      <c r="P2225" s="305" t="str">
        <f t="shared" si="278"/>
        <v/>
      </c>
      <c r="Q2225" s="304"/>
      <c r="R2225" s="303"/>
      <c r="S2225" s="286"/>
      <c r="T2225" s="305" t="str">
        <f t="shared" si="279"/>
        <v/>
      </c>
      <c r="U2225" s="306" t="str">
        <f t="shared" si="275"/>
        <v/>
      </c>
      <c r="V2225" s="289"/>
      <c r="W2225" s="303"/>
      <c r="X2225" s="286"/>
      <c r="Y2225" s="305" t="str">
        <f>+IF(AND(W2225&gt;0,V2225&lt;&gt;'Data Validation (ROP used only)'!$A$25),SUM(W2225:X2225),"")</f>
        <v/>
      </c>
      <c r="Z2225" s="307">
        <f>IF(OR(V2225='Data Validation (ROP used only)'!$A$25,ISBLANK(W2225),ISERROR(W2225/$I2225)),0,W2225/$I2225)</f>
        <v>0</v>
      </c>
      <c r="AA2225" s="308"/>
      <c r="AB2225" s="309" t="str" cm="1">
        <f t="array" ref="AB2225">_xlfn.IFS(AA2225="","",AA2225/I2225&gt;=2,I2225*2,AA2225/I2225&lt;2,AA2225)</f>
        <v/>
      </c>
      <c r="AC2225" s="310" t="str">
        <f t="shared" si="280"/>
        <v/>
      </c>
      <c r="AD2225" s="286"/>
      <c r="AE2225" s="305" t="str">
        <f t="shared" si="281"/>
        <v/>
      </c>
      <c r="AF2225" s="311">
        <f t="shared" si="282"/>
        <v>0</v>
      </c>
      <c r="AG2225" s="187"/>
      <c r="AH2225" s="188"/>
    </row>
    <row r="2226" spans="2:34" ht="13.8" outlineLevel="1" x14ac:dyDescent="0.25">
      <c r="B2226" s="1"/>
      <c r="C2226" s="1"/>
      <c r="D2226" s="1"/>
      <c r="E2226" s="2"/>
      <c r="F2226" s="1"/>
      <c r="G2226" s="2"/>
      <c r="H2226" s="286"/>
      <c r="I2226" s="287"/>
      <c r="J2226" s="288" t="str">
        <f t="shared" si="276"/>
        <v/>
      </c>
      <c r="K2226" s="288">
        <f t="shared" si="277"/>
        <v>0</v>
      </c>
      <c r="L2226" s="303"/>
      <c r="M2226" s="304"/>
      <c r="N2226" s="303"/>
      <c r="O2226" s="286"/>
      <c r="P2226" s="305" t="str">
        <f t="shared" si="278"/>
        <v/>
      </c>
      <c r="Q2226" s="304"/>
      <c r="R2226" s="303"/>
      <c r="S2226" s="286"/>
      <c r="T2226" s="305" t="str">
        <f t="shared" si="279"/>
        <v/>
      </c>
      <c r="U2226" s="306" t="str">
        <f t="shared" si="275"/>
        <v/>
      </c>
      <c r="V2226" s="289"/>
      <c r="W2226" s="303"/>
      <c r="X2226" s="286"/>
      <c r="Y2226" s="305" t="str">
        <f>+IF(AND(W2226&gt;0,V2226&lt;&gt;'Data Validation (ROP used only)'!$A$25),SUM(W2226:X2226),"")</f>
        <v/>
      </c>
      <c r="Z2226" s="307">
        <f>IF(OR(V2226='Data Validation (ROP used only)'!$A$25,ISBLANK(W2226),ISERROR(W2226/$I2226)),0,W2226/$I2226)</f>
        <v>0</v>
      </c>
      <c r="AA2226" s="308"/>
      <c r="AB2226" s="309" t="str" cm="1">
        <f t="array" ref="AB2226">_xlfn.IFS(AA2226="","",AA2226/I2226&gt;=2,I2226*2,AA2226/I2226&lt;2,AA2226)</f>
        <v/>
      </c>
      <c r="AC2226" s="310" t="str">
        <f t="shared" si="280"/>
        <v/>
      </c>
      <c r="AD2226" s="286"/>
      <c r="AE2226" s="305" t="str">
        <f t="shared" si="281"/>
        <v/>
      </c>
      <c r="AF2226" s="311">
        <f t="shared" si="282"/>
        <v>0</v>
      </c>
      <c r="AG2226" s="187"/>
      <c r="AH2226" s="188"/>
    </row>
    <row r="2227" spans="2:34" ht="13.8" outlineLevel="1" x14ac:dyDescent="0.25">
      <c r="B2227" s="1"/>
      <c r="C2227" s="1"/>
      <c r="D2227" s="1"/>
      <c r="E2227" s="2"/>
      <c r="F2227" s="1"/>
      <c r="G2227" s="2"/>
      <c r="H2227" s="286"/>
      <c r="I2227" s="287"/>
      <c r="J2227" s="288" t="str">
        <f t="shared" si="276"/>
        <v/>
      </c>
      <c r="K2227" s="288">
        <f t="shared" si="277"/>
        <v>0</v>
      </c>
      <c r="L2227" s="303"/>
      <c r="M2227" s="304"/>
      <c r="N2227" s="303"/>
      <c r="O2227" s="286"/>
      <c r="P2227" s="305" t="str">
        <f t="shared" si="278"/>
        <v/>
      </c>
      <c r="Q2227" s="304"/>
      <c r="R2227" s="303"/>
      <c r="S2227" s="286"/>
      <c r="T2227" s="305" t="str">
        <f t="shared" si="279"/>
        <v/>
      </c>
      <c r="U2227" s="306" t="str">
        <f t="shared" si="275"/>
        <v/>
      </c>
      <c r="V2227" s="289"/>
      <c r="W2227" s="303"/>
      <c r="X2227" s="286"/>
      <c r="Y2227" s="305" t="str">
        <f>+IF(AND(W2227&gt;0,V2227&lt;&gt;'Data Validation (ROP used only)'!$A$25),SUM(W2227:X2227),"")</f>
        <v/>
      </c>
      <c r="Z2227" s="307">
        <f>IF(OR(V2227='Data Validation (ROP used only)'!$A$25,ISBLANK(W2227),ISERROR(W2227/$I2227)),0,W2227/$I2227)</f>
        <v>0</v>
      </c>
      <c r="AA2227" s="308"/>
      <c r="AB2227" s="309" t="str" cm="1">
        <f t="array" ref="AB2227">_xlfn.IFS(AA2227="","",AA2227/I2227&gt;=2,I2227*2,AA2227/I2227&lt;2,AA2227)</f>
        <v/>
      </c>
      <c r="AC2227" s="310" t="str">
        <f t="shared" si="280"/>
        <v/>
      </c>
      <c r="AD2227" s="286"/>
      <c r="AE2227" s="305" t="str">
        <f t="shared" si="281"/>
        <v/>
      </c>
      <c r="AF2227" s="311">
        <f t="shared" si="282"/>
        <v>0</v>
      </c>
      <c r="AG2227" s="187"/>
      <c r="AH2227" s="188"/>
    </row>
    <row r="2228" spans="2:34" ht="13.8" outlineLevel="1" x14ac:dyDescent="0.25">
      <c r="B2228" s="1"/>
      <c r="C2228" s="1"/>
      <c r="D2228" s="1"/>
      <c r="E2228" s="2"/>
      <c r="F2228" s="1"/>
      <c r="G2228" s="2"/>
      <c r="H2228" s="286"/>
      <c r="I2228" s="287"/>
      <c r="J2228" s="288" t="str">
        <f t="shared" si="276"/>
        <v/>
      </c>
      <c r="K2228" s="288">
        <f t="shared" si="277"/>
        <v>0</v>
      </c>
      <c r="L2228" s="303"/>
      <c r="M2228" s="304"/>
      <c r="N2228" s="303"/>
      <c r="O2228" s="286"/>
      <c r="P2228" s="305" t="str">
        <f t="shared" si="278"/>
        <v/>
      </c>
      <c r="Q2228" s="304"/>
      <c r="R2228" s="303"/>
      <c r="S2228" s="286"/>
      <c r="T2228" s="305" t="str">
        <f t="shared" si="279"/>
        <v/>
      </c>
      <c r="U2228" s="306" t="str">
        <f t="shared" si="275"/>
        <v/>
      </c>
      <c r="V2228" s="289"/>
      <c r="W2228" s="303"/>
      <c r="X2228" s="286"/>
      <c r="Y2228" s="305" t="str">
        <f>+IF(AND(W2228&gt;0,V2228&lt;&gt;'Data Validation (ROP used only)'!$A$25),SUM(W2228:X2228),"")</f>
        <v/>
      </c>
      <c r="Z2228" s="307">
        <f>IF(OR(V2228='Data Validation (ROP used only)'!$A$25,ISBLANK(W2228),ISERROR(W2228/$I2228)),0,W2228/$I2228)</f>
        <v>0</v>
      </c>
      <c r="AA2228" s="308"/>
      <c r="AB2228" s="309" t="str" cm="1">
        <f t="array" ref="AB2228">_xlfn.IFS(AA2228="","",AA2228/I2228&gt;=2,I2228*2,AA2228/I2228&lt;2,AA2228)</f>
        <v/>
      </c>
      <c r="AC2228" s="310" t="str">
        <f t="shared" si="280"/>
        <v/>
      </c>
      <c r="AD2228" s="286"/>
      <c r="AE2228" s="305" t="str">
        <f t="shared" si="281"/>
        <v/>
      </c>
      <c r="AF2228" s="311">
        <f t="shared" si="282"/>
        <v>0</v>
      </c>
      <c r="AG2228" s="187"/>
      <c r="AH2228" s="188"/>
    </row>
    <row r="2229" spans="2:34" ht="13.8" outlineLevel="1" x14ac:dyDescent="0.25">
      <c r="B2229" s="1"/>
      <c r="C2229" s="1"/>
      <c r="D2229" s="1"/>
      <c r="E2229" s="2"/>
      <c r="F2229" s="1"/>
      <c r="G2229" s="2"/>
      <c r="H2229" s="286"/>
      <c r="I2229" s="287"/>
      <c r="J2229" s="288" t="str">
        <f t="shared" si="276"/>
        <v/>
      </c>
      <c r="K2229" s="288">
        <f t="shared" si="277"/>
        <v>0</v>
      </c>
      <c r="L2229" s="303"/>
      <c r="M2229" s="304"/>
      <c r="N2229" s="303"/>
      <c r="O2229" s="286"/>
      <c r="P2229" s="305" t="str">
        <f t="shared" si="278"/>
        <v/>
      </c>
      <c r="Q2229" s="304"/>
      <c r="R2229" s="303"/>
      <c r="S2229" s="286"/>
      <c r="T2229" s="305" t="str">
        <f t="shared" si="279"/>
        <v/>
      </c>
      <c r="U2229" s="306" t="str">
        <f t="shared" si="275"/>
        <v/>
      </c>
      <c r="V2229" s="289"/>
      <c r="W2229" s="303"/>
      <c r="X2229" s="286"/>
      <c r="Y2229" s="305" t="str">
        <f>+IF(AND(W2229&gt;0,V2229&lt;&gt;'Data Validation (ROP used only)'!$A$25),SUM(W2229:X2229),"")</f>
        <v/>
      </c>
      <c r="Z2229" s="307">
        <f>IF(OR(V2229='Data Validation (ROP used only)'!$A$25,ISBLANK(W2229),ISERROR(W2229/$I2229)),0,W2229/$I2229)</f>
        <v>0</v>
      </c>
      <c r="AA2229" s="308"/>
      <c r="AB2229" s="309" t="str" cm="1">
        <f t="array" ref="AB2229">_xlfn.IFS(AA2229="","",AA2229/I2229&gt;=2,I2229*2,AA2229/I2229&lt;2,AA2229)</f>
        <v/>
      </c>
      <c r="AC2229" s="310" t="str">
        <f t="shared" si="280"/>
        <v/>
      </c>
      <c r="AD2229" s="286"/>
      <c r="AE2229" s="305" t="str">
        <f t="shared" si="281"/>
        <v/>
      </c>
      <c r="AF2229" s="311">
        <f t="shared" si="282"/>
        <v>0</v>
      </c>
      <c r="AG2229" s="187"/>
      <c r="AH2229" s="188"/>
    </row>
    <row r="2230" spans="2:34" ht="13.8" outlineLevel="1" x14ac:dyDescent="0.25">
      <c r="B2230" s="1"/>
      <c r="C2230" s="1"/>
      <c r="D2230" s="1"/>
      <c r="E2230" s="2"/>
      <c r="F2230" s="1"/>
      <c r="G2230" s="2"/>
      <c r="H2230" s="286"/>
      <c r="I2230" s="287"/>
      <c r="J2230" s="288" t="str">
        <f t="shared" si="276"/>
        <v/>
      </c>
      <c r="K2230" s="288">
        <f t="shared" si="277"/>
        <v>0</v>
      </c>
      <c r="L2230" s="303"/>
      <c r="M2230" s="304"/>
      <c r="N2230" s="303"/>
      <c r="O2230" s="286"/>
      <c r="P2230" s="305" t="str">
        <f t="shared" si="278"/>
        <v/>
      </c>
      <c r="Q2230" s="304"/>
      <c r="R2230" s="303"/>
      <c r="S2230" s="286"/>
      <c r="T2230" s="305" t="str">
        <f t="shared" si="279"/>
        <v/>
      </c>
      <c r="U2230" s="306" t="str">
        <f t="shared" si="275"/>
        <v/>
      </c>
      <c r="V2230" s="289"/>
      <c r="W2230" s="303"/>
      <c r="X2230" s="286"/>
      <c r="Y2230" s="305" t="str">
        <f>+IF(AND(W2230&gt;0,V2230&lt;&gt;'Data Validation (ROP used only)'!$A$25),SUM(W2230:X2230),"")</f>
        <v/>
      </c>
      <c r="Z2230" s="307">
        <f>IF(OR(V2230='Data Validation (ROP used only)'!$A$25,ISBLANK(W2230),ISERROR(W2230/$I2230)),0,W2230/$I2230)</f>
        <v>0</v>
      </c>
      <c r="AA2230" s="308"/>
      <c r="AB2230" s="309" t="str" cm="1">
        <f t="array" ref="AB2230">_xlfn.IFS(AA2230="","",AA2230/I2230&gt;=2,I2230*2,AA2230/I2230&lt;2,AA2230)</f>
        <v/>
      </c>
      <c r="AC2230" s="310" t="str">
        <f t="shared" si="280"/>
        <v/>
      </c>
      <c r="AD2230" s="286"/>
      <c r="AE2230" s="305" t="str">
        <f t="shared" si="281"/>
        <v/>
      </c>
      <c r="AF2230" s="311">
        <f t="shared" si="282"/>
        <v>0</v>
      </c>
      <c r="AG2230" s="187"/>
      <c r="AH2230" s="188"/>
    </row>
    <row r="2231" spans="2:34" ht="13.8" outlineLevel="1" x14ac:dyDescent="0.25">
      <c r="B2231" s="1"/>
      <c r="C2231" s="1"/>
      <c r="D2231" s="1"/>
      <c r="E2231" s="2"/>
      <c r="F2231" s="1"/>
      <c r="G2231" s="2"/>
      <c r="H2231" s="286"/>
      <c r="I2231" s="287"/>
      <c r="J2231" s="288" t="str">
        <f t="shared" si="276"/>
        <v/>
      </c>
      <c r="K2231" s="288">
        <f t="shared" si="277"/>
        <v>0</v>
      </c>
      <c r="L2231" s="303"/>
      <c r="M2231" s="304"/>
      <c r="N2231" s="303"/>
      <c r="O2231" s="286"/>
      <c r="P2231" s="305" t="str">
        <f t="shared" si="278"/>
        <v/>
      </c>
      <c r="Q2231" s="304"/>
      <c r="R2231" s="303"/>
      <c r="S2231" s="286"/>
      <c r="T2231" s="305" t="str">
        <f t="shared" si="279"/>
        <v/>
      </c>
      <c r="U2231" s="306" t="str">
        <f t="shared" si="275"/>
        <v/>
      </c>
      <c r="V2231" s="289"/>
      <c r="W2231" s="303"/>
      <c r="X2231" s="286"/>
      <c r="Y2231" s="305" t="str">
        <f>+IF(AND(W2231&gt;0,V2231&lt;&gt;'Data Validation (ROP used only)'!$A$25),SUM(W2231:X2231),"")</f>
        <v/>
      </c>
      <c r="Z2231" s="307">
        <f>IF(OR(V2231='Data Validation (ROP used only)'!$A$25,ISBLANK(W2231),ISERROR(W2231/$I2231)),0,W2231/$I2231)</f>
        <v>0</v>
      </c>
      <c r="AA2231" s="308"/>
      <c r="AB2231" s="309" t="str" cm="1">
        <f t="array" ref="AB2231">_xlfn.IFS(AA2231="","",AA2231/I2231&gt;=2,I2231*2,AA2231/I2231&lt;2,AA2231)</f>
        <v/>
      </c>
      <c r="AC2231" s="310" t="str">
        <f t="shared" si="280"/>
        <v/>
      </c>
      <c r="AD2231" s="286"/>
      <c r="AE2231" s="305" t="str">
        <f t="shared" si="281"/>
        <v/>
      </c>
      <c r="AF2231" s="311">
        <f t="shared" si="282"/>
        <v>0</v>
      </c>
      <c r="AG2231" s="187"/>
      <c r="AH2231" s="188"/>
    </row>
    <row r="2232" spans="2:34" ht="13.8" outlineLevel="1" x14ac:dyDescent="0.25">
      <c r="B2232" s="1"/>
      <c r="C2232" s="1"/>
      <c r="D2232" s="1"/>
      <c r="E2232" s="2"/>
      <c r="F2232" s="1"/>
      <c r="G2232" s="2"/>
      <c r="H2232" s="286"/>
      <c r="I2232" s="287"/>
      <c r="J2232" s="288" t="str">
        <f t="shared" si="276"/>
        <v/>
      </c>
      <c r="K2232" s="288">
        <f t="shared" si="277"/>
        <v>0</v>
      </c>
      <c r="L2232" s="303"/>
      <c r="M2232" s="304"/>
      <c r="N2232" s="303"/>
      <c r="O2232" s="286"/>
      <c r="P2232" s="305" t="str">
        <f t="shared" si="278"/>
        <v/>
      </c>
      <c r="Q2232" s="304"/>
      <c r="R2232" s="303"/>
      <c r="S2232" s="286"/>
      <c r="T2232" s="305" t="str">
        <f t="shared" si="279"/>
        <v/>
      </c>
      <c r="U2232" s="306" t="str">
        <f t="shared" si="275"/>
        <v/>
      </c>
      <c r="V2232" s="289"/>
      <c r="W2232" s="303"/>
      <c r="X2232" s="286"/>
      <c r="Y2232" s="305" t="str">
        <f>+IF(AND(W2232&gt;0,V2232&lt;&gt;'Data Validation (ROP used only)'!$A$25),SUM(W2232:X2232),"")</f>
        <v/>
      </c>
      <c r="Z2232" s="307">
        <f>IF(OR(V2232='Data Validation (ROP used only)'!$A$25,ISBLANK(W2232),ISERROR(W2232/$I2232)),0,W2232/$I2232)</f>
        <v>0</v>
      </c>
      <c r="AA2232" s="308"/>
      <c r="AB2232" s="309" t="str" cm="1">
        <f t="array" ref="AB2232">_xlfn.IFS(AA2232="","",AA2232/I2232&gt;=2,I2232*2,AA2232/I2232&lt;2,AA2232)</f>
        <v/>
      </c>
      <c r="AC2232" s="310" t="str">
        <f t="shared" si="280"/>
        <v/>
      </c>
      <c r="AD2232" s="286"/>
      <c r="AE2232" s="305" t="str">
        <f t="shared" si="281"/>
        <v/>
      </c>
      <c r="AF2232" s="311">
        <f t="shared" si="282"/>
        <v>0</v>
      </c>
      <c r="AG2232" s="187"/>
      <c r="AH2232" s="188"/>
    </row>
    <row r="2233" spans="2:34" ht="13.8" outlineLevel="1" x14ac:dyDescent="0.25">
      <c r="B2233" s="1"/>
      <c r="C2233" s="1"/>
      <c r="D2233" s="1"/>
      <c r="E2233" s="2"/>
      <c r="F2233" s="1"/>
      <c r="G2233" s="2"/>
      <c r="H2233" s="286"/>
      <c r="I2233" s="287"/>
      <c r="J2233" s="288" t="str">
        <f t="shared" si="276"/>
        <v/>
      </c>
      <c r="K2233" s="288">
        <f t="shared" si="277"/>
        <v>0</v>
      </c>
      <c r="L2233" s="303"/>
      <c r="M2233" s="304"/>
      <c r="N2233" s="303"/>
      <c r="O2233" s="286"/>
      <c r="P2233" s="305" t="str">
        <f t="shared" si="278"/>
        <v/>
      </c>
      <c r="Q2233" s="304"/>
      <c r="R2233" s="303"/>
      <c r="S2233" s="286"/>
      <c r="T2233" s="305" t="str">
        <f t="shared" si="279"/>
        <v/>
      </c>
      <c r="U2233" s="306" t="str">
        <f t="shared" si="275"/>
        <v/>
      </c>
      <c r="V2233" s="289"/>
      <c r="W2233" s="303"/>
      <c r="X2233" s="286"/>
      <c r="Y2233" s="305" t="str">
        <f>+IF(AND(W2233&gt;0,V2233&lt;&gt;'Data Validation (ROP used only)'!$A$25),SUM(W2233:X2233),"")</f>
        <v/>
      </c>
      <c r="Z2233" s="307">
        <f>IF(OR(V2233='Data Validation (ROP used only)'!$A$25,ISBLANK(W2233),ISERROR(W2233/$I2233)),0,W2233/$I2233)</f>
        <v>0</v>
      </c>
      <c r="AA2233" s="308"/>
      <c r="AB2233" s="309" t="str" cm="1">
        <f t="array" ref="AB2233">_xlfn.IFS(AA2233="","",AA2233/I2233&gt;=2,I2233*2,AA2233/I2233&lt;2,AA2233)</f>
        <v/>
      </c>
      <c r="AC2233" s="310" t="str">
        <f t="shared" si="280"/>
        <v/>
      </c>
      <c r="AD2233" s="286"/>
      <c r="AE2233" s="305" t="str">
        <f t="shared" si="281"/>
        <v/>
      </c>
      <c r="AF2233" s="311">
        <f t="shared" si="282"/>
        <v>0</v>
      </c>
      <c r="AG2233" s="187"/>
      <c r="AH2233" s="188"/>
    </row>
    <row r="2234" spans="2:34" ht="13.8" outlineLevel="1" x14ac:dyDescent="0.25">
      <c r="B2234" s="1"/>
      <c r="C2234" s="1"/>
      <c r="D2234" s="1"/>
      <c r="E2234" s="2"/>
      <c r="F2234" s="1"/>
      <c r="G2234" s="2"/>
      <c r="H2234" s="286"/>
      <c r="I2234" s="287"/>
      <c r="J2234" s="288" t="str">
        <f t="shared" si="276"/>
        <v/>
      </c>
      <c r="K2234" s="288">
        <f t="shared" si="277"/>
        <v>0</v>
      </c>
      <c r="L2234" s="303"/>
      <c r="M2234" s="304"/>
      <c r="N2234" s="303"/>
      <c r="O2234" s="286"/>
      <c r="P2234" s="305" t="str">
        <f t="shared" si="278"/>
        <v/>
      </c>
      <c r="Q2234" s="304"/>
      <c r="R2234" s="303"/>
      <c r="S2234" s="286"/>
      <c r="T2234" s="305" t="str">
        <f t="shared" si="279"/>
        <v/>
      </c>
      <c r="U2234" s="306" t="str">
        <f t="shared" si="275"/>
        <v/>
      </c>
      <c r="V2234" s="289"/>
      <c r="W2234" s="303"/>
      <c r="X2234" s="286"/>
      <c r="Y2234" s="305" t="str">
        <f>+IF(AND(W2234&gt;0,V2234&lt;&gt;'Data Validation (ROP used only)'!$A$25),SUM(W2234:X2234),"")</f>
        <v/>
      </c>
      <c r="Z2234" s="307">
        <f>IF(OR(V2234='Data Validation (ROP used only)'!$A$25,ISBLANK(W2234),ISERROR(W2234/$I2234)),0,W2234/$I2234)</f>
        <v>0</v>
      </c>
      <c r="AA2234" s="308"/>
      <c r="AB2234" s="309" t="str" cm="1">
        <f t="array" ref="AB2234">_xlfn.IFS(AA2234="","",AA2234/I2234&gt;=2,I2234*2,AA2234/I2234&lt;2,AA2234)</f>
        <v/>
      </c>
      <c r="AC2234" s="310" t="str">
        <f t="shared" si="280"/>
        <v/>
      </c>
      <c r="AD2234" s="286"/>
      <c r="AE2234" s="305" t="str">
        <f t="shared" si="281"/>
        <v/>
      </c>
      <c r="AF2234" s="311">
        <f t="shared" si="282"/>
        <v>0</v>
      </c>
      <c r="AG2234" s="187"/>
      <c r="AH2234" s="188"/>
    </row>
    <row r="2235" spans="2:34" ht="13.8" outlineLevel="1" x14ac:dyDescent="0.25">
      <c r="B2235" s="1"/>
      <c r="C2235" s="1"/>
      <c r="D2235" s="1"/>
      <c r="E2235" s="2"/>
      <c r="F2235" s="1"/>
      <c r="G2235" s="2"/>
      <c r="H2235" s="286"/>
      <c r="I2235" s="287"/>
      <c r="J2235" s="288" t="str">
        <f t="shared" si="276"/>
        <v/>
      </c>
      <c r="K2235" s="288">
        <f t="shared" si="277"/>
        <v>0</v>
      </c>
      <c r="L2235" s="303"/>
      <c r="M2235" s="304"/>
      <c r="N2235" s="303"/>
      <c r="O2235" s="286"/>
      <c r="P2235" s="305" t="str">
        <f t="shared" si="278"/>
        <v/>
      </c>
      <c r="Q2235" s="304"/>
      <c r="R2235" s="303"/>
      <c r="S2235" s="286"/>
      <c r="T2235" s="305" t="str">
        <f t="shared" si="279"/>
        <v/>
      </c>
      <c r="U2235" s="306" t="str">
        <f t="shared" si="275"/>
        <v/>
      </c>
      <c r="V2235" s="289"/>
      <c r="W2235" s="303"/>
      <c r="X2235" s="286"/>
      <c r="Y2235" s="305" t="str">
        <f>+IF(AND(W2235&gt;0,V2235&lt;&gt;'Data Validation (ROP used only)'!$A$25),SUM(W2235:X2235),"")</f>
        <v/>
      </c>
      <c r="Z2235" s="307">
        <f>IF(OR(V2235='Data Validation (ROP used only)'!$A$25,ISBLANK(W2235),ISERROR(W2235/$I2235)),0,W2235/$I2235)</f>
        <v>0</v>
      </c>
      <c r="AA2235" s="308"/>
      <c r="AB2235" s="309" t="str" cm="1">
        <f t="array" ref="AB2235">_xlfn.IFS(AA2235="","",AA2235/I2235&gt;=2,I2235*2,AA2235/I2235&lt;2,AA2235)</f>
        <v/>
      </c>
      <c r="AC2235" s="310" t="str">
        <f t="shared" si="280"/>
        <v/>
      </c>
      <c r="AD2235" s="286"/>
      <c r="AE2235" s="305" t="str">
        <f t="shared" si="281"/>
        <v/>
      </c>
      <c r="AF2235" s="311">
        <f t="shared" si="282"/>
        <v>0</v>
      </c>
      <c r="AG2235" s="187"/>
      <c r="AH2235" s="188"/>
    </row>
    <row r="2236" spans="2:34" ht="13.8" outlineLevel="1" x14ac:dyDescent="0.25">
      <c r="B2236" s="1"/>
      <c r="C2236" s="1"/>
      <c r="D2236" s="1"/>
      <c r="E2236" s="2"/>
      <c r="F2236" s="1"/>
      <c r="G2236" s="2"/>
      <c r="H2236" s="286"/>
      <c r="I2236" s="287"/>
      <c r="J2236" s="288" t="str">
        <f t="shared" si="276"/>
        <v/>
      </c>
      <c r="K2236" s="288">
        <f t="shared" si="277"/>
        <v>0</v>
      </c>
      <c r="L2236" s="303"/>
      <c r="M2236" s="304"/>
      <c r="N2236" s="303"/>
      <c r="O2236" s="286"/>
      <c r="P2236" s="305" t="str">
        <f t="shared" si="278"/>
        <v/>
      </c>
      <c r="Q2236" s="304"/>
      <c r="R2236" s="303"/>
      <c r="S2236" s="286"/>
      <c r="T2236" s="305" t="str">
        <f t="shared" si="279"/>
        <v/>
      </c>
      <c r="U2236" s="306" t="str">
        <f t="shared" si="275"/>
        <v/>
      </c>
      <c r="V2236" s="289"/>
      <c r="W2236" s="303"/>
      <c r="X2236" s="286"/>
      <c r="Y2236" s="305" t="str">
        <f>+IF(AND(W2236&gt;0,V2236&lt;&gt;'Data Validation (ROP used only)'!$A$25),SUM(W2236:X2236),"")</f>
        <v/>
      </c>
      <c r="Z2236" s="307">
        <f>IF(OR(V2236='Data Validation (ROP used only)'!$A$25,ISBLANK(W2236),ISERROR(W2236/$I2236)),0,W2236/$I2236)</f>
        <v>0</v>
      </c>
      <c r="AA2236" s="308"/>
      <c r="AB2236" s="309" t="str" cm="1">
        <f t="array" ref="AB2236">_xlfn.IFS(AA2236="","",AA2236/I2236&gt;=2,I2236*2,AA2236/I2236&lt;2,AA2236)</f>
        <v/>
      </c>
      <c r="AC2236" s="310" t="str">
        <f t="shared" si="280"/>
        <v/>
      </c>
      <c r="AD2236" s="286"/>
      <c r="AE2236" s="305" t="str">
        <f t="shared" si="281"/>
        <v/>
      </c>
      <c r="AF2236" s="311">
        <f t="shared" si="282"/>
        <v>0</v>
      </c>
      <c r="AG2236" s="187"/>
      <c r="AH2236" s="188"/>
    </row>
    <row r="2237" spans="2:34" ht="13.8" outlineLevel="1" x14ac:dyDescent="0.25">
      <c r="B2237" s="1"/>
      <c r="C2237" s="1"/>
      <c r="D2237" s="1"/>
      <c r="E2237" s="2"/>
      <c r="F2237" s="1"/>
      <c r="G2237" s="2"/>
      <c r="H2237" s="286"/>
      <c r="I2237" s="287"/>
      <c r="J2237" s="288" t="str">
        <f t="shared" si="276"/>
        <v/>
      </c>
      <c r="K2237" s="288">
        <f t="shared" si="277"/>
        <v>0</v>
      </c>
      <c r="L2237" s="303"/>
      <c r="M2237" s="304"/>
      <c r="N2237" s="303"/>
      <c r="O2237" s="286"/>
      <c r="P2237" s="305" t="str">
        <f t="shared" si="278"/>
        <v/>
      </c>
      <c r="Q2237" s="304"/>
      <c r="R2237" s="303"/>
      <c r="S2237" s="286"/>
      <c r="T2237" s="305" t="str">
        <f t="shared" si="279"/>
        <v/>
      </c>
      <c r="U2237" s="306" t="str">
        <f t="shared" si="275"/>
        <v/>
      </c>
      <c r="V2237" s="289"/>
      <c r="W2237" s="303"/>
      <c r="X2237" s="286"/>
      <c r="Y2237" s="305" t="str">
        <f>+IF(AND(W2237&gt;0,V2237&lt;&gt;'Data Validation (ROP used only)'!$A$25),SUM(W2237:X2237),"")</f>
        <v/>
      </c>
      <c r="Z2237" s="307">
        <f>IF(OR(V2237='Data Validation (ROP used only)'!$A$25,ISBLANK(W2237),ISERROR(W2237/$I2237)),0,W2237/$I2237)</f>
        <v>0</v>
      </c>
      <c r="AA2237" s="308"/>
      <c r="AB2237" s="309" t="str" cm="1">
        <f t="array" ref="AB2237">_xlfn.IFS(AA2237="","",AA2237/I2237&gt;=2,I2237*2,AA2237/I2237&lt;2,AA2237)</f>
        <v/>
      </c>
      <c r="AC2237" s="310" t="str">
        <f t="shared" si="280"/>
        <v/>
      </c>
      <c r="AD2237" s="286"/>
      <c r="AE2237" s="305" t="str">
        <f t="shared" si="281"/>
        <v/>
      </c>
      <c r="AF2237" s="311">
        <f t="shared" si="282"/>
        <v>0</v>
      </c>
      <c r="AG2237" s="187"/>
      <c r="AH2237" s="188"/>
    </row>
    <row r="2238" spans="2:34" ht="13.8" outlineLevel="1" x14ac:dyDescent="0.25">
      <c r="B2238" s="1"/>
      <c r="C2238" s="1"/>
      <c r="D2238" s="1"/>
      <c r="E2238" s="2"/>
      <c r="F2238" s="1"/>
      <c r="G2238" s="2"/>
      <c r="H2238" s="286"/>
      <c r="I2238" s="287"/>
      <c r="J2238" s="288" t="str">
        <f t="shared" si="276"/>
        <v/>
      </c>
      <c r="K2238" s="288">
        <f t="shared" si="277"/>
        <v>0</v>
      </c>
      <c r="L2238" s="303"/>
      <c r="M2238" s="304"/>
      <c r="N2238" s="303"/>
      <c r="O2238" s="286"/>
      <c r="P2238" s="305" t="str">
        <f t="shared" si="278"/>
        <v/>
      </c>
      <c r="Q2238" s="304"/>
      <c r="R2238" s="303"/>
      <c r="S2238" s="286"/>
      <c r="T2238" s="305" t="str">
        <f t="shared" si="279"/>
        <v/>
      </c>
      <c r="U2238" s="306" t="str">
        <f t="shared" si="275"/>
        <v/>
      </c>
      <c r="V2238" s="289"/>
      <c r="W2238" s="303"/>
      <c r="X2238" s="286"/>
      <c r="Y2238" s="305" t="str">
        <f>+IF(AND(W2238&gt;0,V2238&lt;&gt;'Data Validation (ROP used only)'!$A$25),SUM(W2238:X2238),"")</f>
        <v/>
      </c>
      <c r="Z2238" s="307">
        <f>IF(OR(V2238='Data Validation (ROP used only)'!$A$25,ISBLANK(W2238),ISERROR(W2238/$I2238)),0,W2238/$I2238)</f>
        <v>0</v>
      </c>
      <c r="AA2238" s="308"/>
      <c r="AB2238" s="309" t="str" cm="1">
        <f t="array" ref="AB2238">_xlfn.IFS(AA2238="","",AA2238/I2238&gt;=2,I2238*2,AA2238/I2238&lt;2,AA2238)</f>
        <v/>
      </c>
      <c r="AC2238" s="310" t="str">
        <f t="shared" si="280"/>
        <v/>
      </c>
      <c r="AD2238" s="286"/>
      <c r="AE2238" s="305" t="str">
        <f t="shared" si="281"/>
        <v/>
      </c>
      <c r="AF2238" s="311">
        <f t="shared" si="282"/>
        <v>0</v>
      </c>
      <c r="AG2238" s="187"/>
      <c r="AH2238" s="188"/>
    </row>
    <row r="2239" spans="2:34" ht="13.8" outlineLevel="1" x14ac:dyDescent="0.25">
      <c r="B2239" s="1"/>
      <c r="C2239" s="1"/>
      <c r="D2239" s="1"/>
      <c r="E2239" s="2"/>
      <c r="F2239" s="1"/>
      <c r="G2239" s="2"/>
      <c r="H2239" s="286"/>
      <c r="I2239" s="287"/>
      <c r="J2239" s="288" t="str">
        <f t="shared" si="276"/>
        <v/>
      </c>
      <c r="K2239" s="288">
        <f t="shared" si="277"/>
        <v>0</v>
      </c>
      <c r="L2239" s="303"/>
      <c r="M2239" s="304"/>
      <c r="N2239" s="303"/>
      <c r="O2239" s="286"/>
      <c r="P2239" s="305" t="str">
        <f t="shared" si="278"/>
        <v/>
      </c>
      <c r="Q2239" s="304"/>
      <c r="R2239" s="303"/>
      <c r="S2239" s="286"/>
      <c r="T2239" s="305" t="str">
        <f t="shared" si="279"/>
        <v/>
      </c>
      <c r="U2239" s="306" t="str">
        <f t="shared" si="275"/>
        <v/>
      </c>
      <c r="V2239" s="289"/>
      <c r="W2239" s="303"/>
      <c r="X2239" s="286"/>
      <c r="Y2239" s="305" t="str">
        <f>+IF(AND(W2239&gt;0,V2239&lt;&gt;'Data Validation (ROP used only)'!$A$25),SUM(W2239:X2239),"")</f>
        <v/>
      </c>
      <c r="Z2239" s="307">
        <f>IF(OR(V2239='Data Validation (ROP used only)'!$A$25,ISBLANK(W2239),ISERROR(W2239/$I2239)),0,W2239/$I2239)</f>
        <v>0</v>
      </c>
      <c r="AA2239" s="308"/>
      <c r="AB2239" s="309" t="str" cm="1">
        <f t="array" ref="AB2239">_xlfn.IFS(AA2239="","",AA2239/I2239&gt;=2,I2239*2,AA2239/I2239&lt;2,AA2239)</f>
        <v/>
      </c>
      <c r="AC2239" s="310" t="str">
        <f t="shared" si="280"/>
        <v/>
      </c>
      <c r="AD2239" s="286"/>
      <c r="AE2239" s="305" t="str">
        <f t="shared" si="281"/>
        <v/>
      </c>
      <c r="AF2239" s="311">
        <f t="shared" si="282"/>
        <v>0</v>
      </c>
      <c r="AG2239" s="187"/>
      <c r="AH2239" s="188"/>
    </row>
    <row r="2240" spans="2:34" ht="13.8" outlineLevel="1" x14ac:dyDescent="0.25">
      <c r="B2240" s="1"/>
      <c r="C2240" s="1"/>
      <c r="D2240" s="1"/>
      <c r="E2240" s="2"/>
      <c r="F2240" s="1"/>
      <c r="G2240" s="2"/>
      <c r="H2240" s="286"/>
      <c r="I2240" s="287"/>
      <c r="J2240" s="288" t="str">
        <f t="shared" si="276"/>
        <v/>
      </c>
      <c r="K2240" s="288">
        <f t="shared" si="277"/>
        <v>0</v>
      </c>
      <c r="L2240" s="303"/>
      <c r="M2240" s="304"/>
      <c r="N2240" s="303"/>
      <c r="O2240" s="286"/>
      <c r="P2240" s="305" t="str">
        <f t="shared" si="278"/>
        <v/>
      </c>
      <c r="Q2240" s="304"/>
      <c r="R2240" s="303"/>
      <c r="S2240" s="286"/>
      <c r="T2240" s="305" t="str">
        <f t="shared" si="279"/>
        <v/>
      </c>
      <c r="U2240" s="306" t="str">
        <f t="shared" si="275"/>
        <v/>
      </c>
      <c r="V2240" s="289"/>
      <c r="W2240" s="303"/>
      <c r="X2240" s="286"/>
      <c r="Y2240" s="305" t="str">
        <f>+IF(AND(W2240&gt;0,V2240&lt;&gt;'Data Validation (ROP used only)'!$A$25),SUM(W2240:X2240),"")</f>
        <v/>
      </c>
      <c r="Z2240" s="307">
        <f>IF(OR(V2240='Data Validation (ROP used only)'!$A$25,ISBLANK(W2240),ISERROR(W2240/$I2240)),0,W2240/$I2240)</f>
        <v>0</v>
      </c>
      <c r="AA2240" s="308"/>
      <c r="AB2240" s="309" t="str" cm="1">
        <f t="array" ref="AB2240">_xlfn.IFS(AA2240="","",AA2240/I2240&gt;=2,I2240*2,AA2240/I2240&lt;2,AA2240)</f>
        <v/>
      </c>
      <c r="AC2240" s="310" t="str">
        <f t="shared" si="280"/>
        <v/>
      </c>
      <c r="AD2240" s="286"/>
      <c r="AE2240" s="305" t="str">
        <f t="shared" si="281"/>
        <v/>
      </c>
      <c r="AF2240" s="311">
        <f t="shared" si="282"/>
        <v>0</v>
      </c>
      <c r="AG2240" s="187"/>
      <c r="AH2240" s="188"/>
    </row>
    <row r="2241" spans="2:34" ht="13.8" outlineLevel="1" x14ac:dyDescent="0.25">
      <c r="B2241" s="1"/>
      <c r="C2241" s="1"/>
      <c r="D2241" s="1"/>
      <c r="E2241" s="2"/>
      <c r="F2241" s="1"/>
      <c r="G2241" s="2"/>
      <c r="H2241" s="286"/>
      <c r="I2241" s="287"/>
      <c r="J2241" s="288" t="str">
        <f t="shared" si="276"/>
        <v/>
      </c>
      <c r="K2241" s="288">
        <f t="shared" si="277"/>
        <v>0</v>
      </c>
      <c r="L2241" s="303"/>
      <c r="M2241" s="304"/>
      <c r="N2241" s="303"/>
      <c r="O2241" s="286"/>
      <c r="P2241" s="305" t="str">
        <f t="shared" si="278"/>
        <v/>
      </c>
      <c r="Q2241" s="304"/>
      <c r="R2241" s="303"/>
      <c r="S2241" s="286"/>
      <c r="T2241" s="305" t="str">
        <f t="shared" si="279"/>
        <v/>
      </c>
      <c r="U2241" s="306" t="str">
        <f t="shared" si="275"/>
        <v/>
      </c>
      <c r="V2241" s="289"/>
      <c r="W2241" s="303"/>
      <c r="X2241" s="286"/>
      <c r="Y2241" s="305" t="str">
        <f>+IF(AND(W2241&gt;0,V2241&lt;&gt;'Data Validation (ROP used only)'!$A$25),SUM(W2241:X2241),"")</f>
        <v/>
      </c>
      <c r="Z2241" s="307">
        <f>IF(OR(V2241='Data Validation (ROP used only)'!$A$25,ISBLANK(W2241),ISERROR(W2241/$I2241)),0,W2241/$I2241)</f>
        <v>0</v>
      </c>
      <c r="AA2241" s="308"/>
      <c r="AB2241" s="309" t="str" cm="1">
        <f t="array" ref="AB2241">_xlfn.IFS(AA2241="","",AA2241/I2241&gt;=2,I2241*2,AA2241/I2241&lt;2,AA2241)</f>
        <v/>
      </c>
      <c r="AC2241" s="310" t="str">
        <f t="shared" si="280"/>
        <v/>
      </c>
      <c r="AD2241" s="286"/>
      <c r="AE2241" s="305" t="str">
        <f t="shared" si="281"/>
        <v/>
      </c>
      <c r="AF2241" s="311">
        <f t="shared" si="282"/>
        <v>0</v>
      </c>
      <c r="AG2241" s="187"/>
      <c r="AH2241" s="188"/>
    </row>
    <row r="2242" spans="2:34" ht="13.8" outlineLevel="1" x14ac:dyDescent="0.25">
      <c r="B2242" s="1"/>
      <c r="C2242" s="1"/>
      <c r="D2242" s="1"/>
      <c r="E2242" s="2"/>
      <c r="F2242" s="1"/>
      <c r="G2242" s="2"/>
      <c r="H2242" s="286"/>
      <c r="I2242" s="287"/>
      <c r="J2242" s="288" t="str">
        <f t="shared" si="276"/>
        <v/>
      </c>
      <c r="K2242" s="288">
        <f t="shared" si="277"/>
        <v>0</v>
      </c>
      <c r="L2242" s="303"/>
      <c r="M2242" s="304"/>
      <c r="N2242" s="303"/>
      <c r="O2242" s="286"/>
      <c r="P2242" s="305" t="str">
        <f t="shared" si="278"/>
        <v/>
      </c>
      <c r="Q2242" s="304"/>
      <c r="R2242" s="303"/>
      <c r="S2242" s="286"/>
      <c r="T2242" s="305" t="str">
        <f t="shared" si="279"/>
        <v/>
      </c>
      <c r="U2242" s="306" t="str">
        <f t="shared" si="275"/>
        <v/>
      </c>
      <c r="V2242" s="289"/>
      <c r="W2242" s="303"/>
      <c r="X2242" s="286"/>
      <c r="Y2242" s="305" t="str">
        <f>+IF(AND(W2242&gt;0,V2242&lt;&gt;'Data Validation (ROP used only)'!$A$25),SUM(W2242:X2242),"")</f>
        <v/>
      </c>
      <c r="Z2242" s="307">
        <f>IF(OR(V2242='Data Validation (ROP used only)'!$A$25,ISBLANK(W2242),ISERROR(W2242/$I2242)),0,W2242/$I2242)</f>
        <v>0</v>
      </c>
      <c r="AA2242" s="308"/>
      <c r="AB2242" s="309" t="str" cm="1">
        <f t="array" ref="AB2242">_xlfn.IFS(AA2242="","",AA2242/I2242&gt;=2,I2242*2,AA2242/I2242&lt;2,AA2242)</f>
        <v/>
      </c>
      <c r="AC2242" s="310" t="str">
        <f t="shared" si="280"/>
        <v/>
      </c>
      <c r="AD2242" s="286"/>
      <c r="AE2242" s="305" t="str">
        <f t="shared" si="281"/>
        <v/>
      </c>
      <c r="AF2242" s="311">
        <f t="shared" si="282"/>
        <v>0</v>
      </c>
      <c r="AG2242" s="187"/>
      <c r="AH2242" s="188"/>
    </row>
    <row r="2243" spans="2:34" ht="13.8" outlineLevel="1" x14ac:dyDescent="0.25">
      <c r="B2243" s="1"/>
      <c r="C2243" s="1"/>
      <c r="D2243" s="1"/>
      <c r="E2243" s="2"/>
      <c r="F2243" s="1"/>
      <c r="G2243" s="2"/>
      <c r="H2243" s="286"/>
      <c r="I2243" s="287"/>
      <c r="J2243" s="288" t="str">
        <f t="shared" si="276"/>
        <v/>
      </c>
      <c r="K2243" s="288">
        <f t="shared" si="277"/>
        <v>0</v>
      </c>
      <c r="L2243" s="303"/>
      <c r="M2243" s="304"/>
      <c r="N2243" s="303"/>
      <c r="O2243" s="286"/>
      <c r="P2243" s="305" t="str">
        <f t="shared" si="278"/>
        <v/>
      </c>
      <c r="Q2243" s="304"/>
      <c r="R2243" s="303"/>
      <c r="S2243" s="286"/>
      <c r="T2243" s="305" t="str">
        <f t="shared" si="279"/>
        <v/>
      </c>
      <c r="U2243" s="306" t="str">
        <f t="shared" si="275"/>
        <v/>
      </c>
      <c r="V2243" s="289"/>
      <c r="W2243" s="303"/>
      <c r="X2243" s="286"/>
      <c r="Y2243" s="305" t="str">
        <f>+IF(AND(W2243&gt;0,V2243&lt;&gt;'Data Validation (ROP used only)'!$A$25),SUM(W2243:X2243),"")</f>
        <v/>
      </c>
      <c r="Z2243" s="307">
        <f>IF(OR(V2243='Data Validation (ROP used only)'!$A$25,ISBLANK(W2243),ISERROR(W2243/$I2243)),0,W2243/$I2243)</f>
        <v>0</v>
      </c>
      <c r="AA2243" s="308"/>
      <c r="AB2243" s="309" t="str" cm="1">
        <f t="array" ref="AB2243">_xlfn.IFS(AA2243="","",AA2243/I2243&gt;=2,I2243*2,AA2243/I2243&lt;2,AA2243)</f>
        <v/>
      </c>
      <c r="AC2243" s="310" t="str">
        <f t="shared" si="280"/>
        <v/>
      </c>
      <c r="AD2243" s="286"/>
      <c r="AE2243" s="305" t="str">
        <f t="shared" si="281"/>
        <v/>
      </c>
      <c r="AF2243" s="311">
        <f t="shared" si="282"/>
        <v>0</v>
      </c>
      <c r="AG2243" s="187"/>
      <c r="AH2243" s="188"/>
    </row>
    <row r="2244" spans="2:34" ht="13.8" outlineLevel="1" x14ac:dyDescent="0.25">
      <c r="B2244" s="1"/>
      <c r="C2244" s="1"/>
      <c r="D2244" s="1"/>
      <c r="E2244" s="2"/>
      <c r="F2244" s="1"/>
      <c r="G2244" s="2"/>
      <c r="H2244" s="286"/>
      <c r="I2244" s="287"/>
      <c r="J2244" s="288" t="str">
        <f t="shared" si="276"/>
        <v/>
      </c>
      <c r="K2244" s="288">
        <f t="shared" si="277"/>
        <v>0</v>
      </c>
      <c r="L2244" s="303"/>
      <c r="M2244" s="304"/>
      <c r="N2244" s="303"/>
      <c r="O2244" s="286"/>
      <c r="P2244" s="305" t="str">
        <f t="shared" si="278"/>
        <v/>
      </c>
      <c r="Q2244" s="304"/>
      <c r="R2244" s="303"/>
      <c r="S2244" s="286"/>
      <c r="T2244" s="305" t="str">
        <f t="shared" si="279"/>
        <v/>
      </c>
      <c r="U2244" s="306" t="str">
        <f t="shared" si="275"/>
        <v/>
      </c>
      <c r="V2244" s="289"/>
      <c r="W2244" s="303"/>
      <c r="X2244" s="286"/>
      <c r="Y2244" s="305" t="str">
        <f>+IF(AND(W2244&gt;0,V2244&lt;&gt;'Data Validation (ROP used only)'!$A$25),SUM(W2244:X2244),"")</f>
        <v/>
      </c>
      <c r="Z2244" s="307">
        <f>IF(OR(V2244='Data Validation (ROP used only)'!$A$25,ISBLANK(W2244),ISERROR(W2244/$I2244)),0,W2244/$I2244)</f>
        <v>0</v>
      </c>
      <c r="AA2244" s="308"/>
      <c r="AB2244" s="309" t="str" cm="1">
        <f t="array" ref="AB2244">_xlfn.IFS(AA2244="","",AA2244/I2244&gt;=2,I2244*2,AA2244/I2244&lt;2,AA2244)</f>
        <v/>
      </c>
      <c r="AC2244" s="310" t="str">
        <f t="shared" si="280"/>
        <v/>
      </c>
      <c r="AD2244" s="286"/>
      <c r="AE2244" s="305" t="str">
        <f t="shared" si="281"/>
        <v/>
      </c>
      <c r="AF2244" s="311">
        <f t="shared" si="282"/>
        <v>0</v>
      </c>
      <c r="AG2244" s="187"/>
      <c r="AH2244" s="188"/>
    </row>
    <row r="2245" spans="2:34" ht="13.8" outlineLevel="1" x14ac:dyDescent="0.25">
      <c r="B2245" s="1"/>
      <c r="C2245" s="1"/>
      <c r="D2245" s="1"/>
      <c r="E2245" s="2"/>
      <c r="F2245" s="1"/>
      <c r="G2245" s="2"/>
      <c r="H2245" s="286"/>
      <c r="I2245" s="287"/>
      <c r="J2245" s="288" t="str">
        <f t="shared" si="276"/>
        <v/>
      </c>
      <c r="K2245" s="288">
        <f t="shared" si="277"/>
        <v>0</v>
      </c>
      <c r="L2245" s="303"/>
      <c r="M2245" s="304"/>
      <c r="N2245" s="303"/>
      <c r="O2245" s="286"/>
      <c r="P2245" s="305" t="str">
        <f t="shared" si="278"/>
        <v/>
      </c>
      <c r="Q2245" s="304"/>
      <c r="R2245" s="303"/>
      <c r="S2245" s="286"/>
      <c r="T2245" s="305" t="str">
        <f t="shared" si="279"/>
        <v/>
      </c>
      <c r="U2245" s="306" t="str">
        <f t="shared" si="275"/>
        <v/>
      </c>
      <c r="V2245" s="289"/>
      <c r="W2245" s="303"/>
      <c r="X2245" s="286"/>
      <c r="Y2245" s="305" t="str">
        <f>+IF(AND(W2245&gt;0,V2245&lt;&gt;'Data Validation (ROP used only)'!$A$25),SUM(W2245:X2245),"")</f>
        <v/>
      </c>
      <c r="Z2245" s="307">
        <f>IF(OR(V2245='Data Validation (ROP used only)'!$A$25,ISBLANK(W2245),ISERROR(W2245/$I2245)),0,W2245/$I2245)</f>
        <v>0</v>
      </c>
      <c r="AA2245" s="308"/>
      <c r="AB2245" s="309" t="str" cm="1">
        <f t="array" ref="AB2245">_xlfn.IFS(AA2245="","",AA2245/I2245&gt;=2,I2245*2,AA2245/I2245&lt;2,AA2245)</f>
        <v/>
      </c>
      <c r="AC2245" s="310" t="str">
        <f t="shared" si="280"/>
        <v/>
      </c>
      <c r="AD2245" s="286"/>
      <c r="AE2245" s="305" t="str">
        <f t="shared" si="281"/>
        <v/>
      </c>
      <c r="AF2245" s="311">
        <f t="shared" si="282"/>
        <v>0</v>
      </c>
      <c r="AG2245" s="187"/>
      <c r="AH2245" s="188"/>
    </row>
    <row r="2246" spans="2:34" ht="13.8" outlineLevel="1" x14ac:dyDescent="0.25">
      <c r="B2246" s="1"/>
      <c r="C2246" s="1"/>
      <c r="D2246" s="1"/>
      <c r="E2246" s="2"/>
      <c r="F2246" s="1"/>
      <c r="G2246" s="2"/>
      <c r="H2246" s="286"/>
      <c r="I2246" s="287"/>
      <c r="J2246" s="288" t="str">
        <f t="shared" si="276"/>
        <v/>
      </c>
      <c r="K2246" s="288">
        <f t="shared" si="277"/>
        <v>0</v>
      </c>
      <c r="L2246" s="303"/>
      <c r="M2246" s="304"/>
      <c r="N2246" s="303"/>
      <c r="O2246" s="286"/>
      <c r="P2246" s="305" t="str">
        <f t="shared" si="278"/>
        <v/>
      </c>
      <c r="Q2246" s="304"/>
      <c r="R2246" s="303"/>
      <c r="S2246" s="286"/>
      <c r="T2246" s="305" t="str">
        <f t="shared" si="279"/>
        <v/>
      </c>
      <c r="U2246" s="306" t="str">
        <f t="shared" si="275"/>
        <v/>
      </c>
      <c r="V2246" s="289"/>
      <c r="W2246" s="303"/>
      <c r="X2246" s="286"/>
      <c r="Y2246" s="305" t="str">
        <f>+IF(AND(W2246&gt;0,V2246&lt;&gt;'Data Validation (ROP used only)'!$A$25),SUM(W2246:X2246),"")</f>
        <v/>
      </c>
      <c r="Z2246" s="307">
        <f>IF(OR(V2246='Data Validation (ROP used only)'!$A$25,ISBLANK(W2246),ISERROR(W2246/$I2246)),0,W2246/$I2246)</f>
        <v>0</v>
      </c>
      <c r="AA2246" s="308"/>
      <c r="AB2246" s="309" t="str" cm="1">
        <f t="array" ref="AB2246">_xlfn.IFS(AA2246="","",AA2246/I2246&gt;=2,I2246*2,AA2246/I2246&lt;2,AA2246)</f>
        <v/>
      </c>
      <c r="AC2246" s="310" t="str">
        <f t="shared" si="280"/>
        <v/>
      </c>
      <c r="AD2246" s="286"/>
      <c r="AE2246" s="305" t="str">
        <f t="shared" si="281"/>
        <v/>
      </c>
      <c r="AF2246" s="311">
        <f t="shared" si="282"/>
        <v>0</v>
      </c>
      <c r="AG2246" s="187"/>
      <c r="AH2246" s="188"/>
    </row>
    <row r="2247" spans="2:34" ht="13.8" outlineLevel="1" x14ac:dyDescent="0.25">
      <c r="B2247" s="1"/>
      <c r="C2247" s="1"/>
      <c r="D2247" s="1"/>
      <c r="E2247" s="2"/>
      <c r="F2247" s="1"/>
      <c r="G2247" s="2"/>
      <c r="H2247" s="286"/>
      <c r="I2247" s="287"/>
      <c r="J2247" s="288" t="str">
        <f t="shared" si="276"/>
        <v/>
      </c>
      <c r="K2247" s="288">
        <f t="shared" si="277"/>
        <v>0</v>
      </c>
      <c r="L2247" s="303"/>
      <c r="M2247" s="304"/>
      <c r="N2247" s="303"/>
      <c r="O2247" s="286"/>
      <c r="P2247" s="305" t="str">
        <f t="shared" si="278"/>
        <v/>
      </c>
      <c r="Q2247" s="304"/>
      <c r="R2247" s="303"/>
      <c r="S2247" s="286"/>
      <c r="T2247" s="305" t="str">
        <f t="shared" si="279"/>
        <v/>
      </c>
      <c r="U2247" s="306" t="str">
        <f t="shared" si="275"/>
        <v/>
      </c>
      <c r="V2247" s="289"/>
      <c r="W2247" s="303"/>
      <c r="X2247" s="286"/>
      <c r="Y2247" s="305" t="str">
        <f>+IF(AND(W2247&gt;0,V2247&lt;&gt;'Data Validation (ROP used only)'!$A$25),SUM(W2247:X2247),"")</f>
        <v/>
      </c>
      <c r="Z2247" s="307">
        <f>IF(OR(V2247='Data Validation (ROP used only)'!$A$25,ISBLANK(W2247),ISERROR(W2247/$I2247)),0,W2247/$I2247)</f>
        <v>0</v>
      </c>
      <c r="AA2247" s="308"/>
      <c r="AB2247" s="309" t="str" cm="1">
        <f t="array" ref="AB2247">_xlfn.IFS(AA2247="","",AA2247/I2247&gt;=2,I2247*2,AA2247/I2247&lt;2,AA2247)</f>
        <v/>
      </c>
      <c r="AC2247" s="310" t="str">
        <f t="shared" si="280"/>
        <v/>
      </c>
      <c r="AD2247" s="286"/>
      <c r="AE2247" s="305" t="str">
        <f t="shared" si="281"/>
        <v/>
      </c>
      <c r="AF2247" s="311">
        <f t="shared" si="282"/>
        <v>0</v>
      </c>
      <c r="AG2247" s="187"/>
      <c r="AH2247" s="188"/>
    </row>
    <row r="2248" spans="2:34" ht="13.8" outlineLevel="1" x14ac:dyDescent="0.25">
      <c r="B2248" s="1"/>
      <c r="C2248" s="1"/>
      <c r="D2248" s="1"/>
      <c r="E2248" s="2"/>
      <c r="F2248" s="1"/>
      <c r="G2248" s="2"/>
      <c r="H2248" s="286"/>
      <c r="I2248" s="287"/>
      <c r="J2248" s="288" t="str">
        <f t="shared" si="276"/>
        <v/>
      </c>
      <c r="K2248" s="288">
        <f t="shared" si="277"/>
        <v>0</v>
      </c>
      <c r="L2248" s="303"/>
      <c r="M2248" s="304"/>
      <c r="N2248" s="303"/>
      <c r="O2248" s="286"/>
      <c r="P2248" s="305" t="str">
        <f t="shared" si="278"/>
        <v/>
      </c>
      <c r="Q2248" s="304"/>
      <c r="R2248" s="303"/>
      <c r="S2248" s="286"/>
      <c r="T2248" s="305" t="str">
        <f t="shared" si="279"/>
        <v/>
      </c>
      <c r="U2248" s="306" t="str">
        <f t="shared" si="275"/>
        <v/>
      </c>
      <c r="V2248" s="289"/>
      <c r="W2248" s="303"/>
      <c r="X2248" s="286"/>
      <c r="Y2248" s="305" t="str">
        <f>+IF(AND(W2248&gt;0,V2248&lt;&gt;'Data Validation (ROP used only)'!$A$25),SUM(W2248:X2248),"")</f>
        <v/>
      </c>
      <c r="Z2248" s="307">
        <f>IF(OR(V2248='Data Validation (ROP used only)'!$A$25,ISBLANK(W2248),ISERROR(W2248/$I2248)),0,W2248/$I2248)</f>
        <v>0</v>
      </c>
      <c r="AA2248" s="308"/>
      <c r="AB2248" s="309" t="str" cm="1">
        <f t="array" ref="AB2248">_xlfn.IFS(AA2248="","",AA2248/I2248&gt;=2,I2248*2,AA2248/I2248&lt;2,AA2248)</f>
        <v/>
      </c>
      <c r="AC2248" s="310" t="str">
        <f t="shared" si="280"/>
        <v/>
      </c>
      <c r="AD2248" s="286"/>
      <c r="AE2248" s="305" t="str">
        <f t="shared" si="281"/>
        <v/>
      </c>
      <c r="AF2248" s="311">
        <f t="shared" si="282"/>
        <v>0</v>
      </c>
      <c r="AG2248" s="187"/>
      <c r="AH2248" s="188"/>
    </row>
    <row r="2249" spans="2:34" ht="13.8" outlineLevel="1" x14ac:dyDescent="0.25">
      <c r="B2249" s="1"/>
      <c r="C2249" s="1"/>
      <c r="D2249" s="1"/>
      <c r="E2249" s="2"/>
      <c r="F2249" s="1"/>
      <c r="G2249" s="2"/>
      <c r="H2249" s="286"/>
      <c r="I2249" s="287"/>
      <c r="J2249" s="288" t="str">
        <f t="shared" si="276"/>
        <v/>
      </c>
      <c r="K2249" s="288">
        <f t="shared" si="277"/>
        <v>0</v>
      </c>
      <c r="L2249" s="303"/>
      <c r="M2249" s="304"/>
      <c r="N2249" s="303"/>
      <c r="O2249" s="286"/>
      <c r="P2249" s="305" t="str">
        <f t="shared" si="278"/>
        <v/>
      </c>
      <c r="Q2249" s="304"/>
      <c r="R2249" s="303"/>
      <c r="S2249" s="286"/>
      <c r="T2249" s="305" t="str">
        <f t="shared" si="279"/>
        <v/>
      </c>
      <c r="U2249" s="306" t="str">
        <f t="shared" si="275"/>
        <v/>
      </c>
      <c r="V2249" s="289"/>
      <c r="W2249" s="303"/>
      <c r="X2249" s="286"/>
      <c r="Y2249" s="305" t="str">
        <f>+IF(AND(W2249&gt;0,V2249&lt;&gt;'Data Validation (ROP used only)'!$A$25),SUM(W2249:X2249),"")</f>
        <v/>
      </c>
      <c r="Z2249" s="307">
        <f>IF(OR(V2249='Data Validation (ROP used only)'!$A$25,ISBLANK(W2249),ISERROR(W2249/$I2249)),0,W2249/$I2249)</f>
        <v>0</v>
      </c>
      <c r="AA2249" s="308"/>
      <c r="AB2249" s="309" t="str" cm="1">
        <f t="array" ref="AB2249">_xlfn.IFS(AA2249="","",AA2249/I2249&gt;=2,I2249*2,AA2249/I2249&lt;2,AA2249)</f>
        <v/>
      </c>
      <c r="AC2249" s="310" t="str">
        <f t="shared" si="280"/>
        <v/>
      </c>
      <c r="AD2249" s="286"/>
      <c r="AE2249" s="305" t="str">
        <f t="shared" si="281"/>
        <v/>
      </c>
      <c r="AF2249" s="311">
        <f t="shared" si="282"/>
        <v>0</v>
      </c>
      <c r="AG2249" s="187"/>
      <c r="AH2249" s="188"/>
    </row>
    <row r="2250" spans="2:34" ht="13.8" outlineLevel="1" x14ac:dyDescent="0.25">
      <c r="B2250" s="1"/>
      <c r="C2250" s="1"/>
      <c r="D2250" s="1"/>
      <c r="E2250" s="2"/>
      <c r="F2250" s="1"/>
      <c r="G2250" s="2"/>
      <c r="H2250" s="286"/>
      <c r="I2250" s="287"/>
      <c r="J2250" s="288" t="str">
        <f t="shared" si="276"/>
        <v/>
      </c>
      <c r="K2250" s="288">
        <f t="shared" si="277"/>
        <v>0</v>
      </c>
      <c r="L2250" s="303"/>
      <c r="M2250" s="304"/>
      <c r="N2250" s="303"/>
      <c r="O2250" s="286"/>
      <c r="P2250" s="305" t="str">
        <f t="shared" si="278"/>
        <v/>
      </c>
      <c r="Q2250" s="304"/>
      <c r="R2250" s="303"/>
      <c r="S2250" s="286"/>
      <c r="T2250" s="305" t="str">
        <f t="shared" si="279"/>
        <v/>
      </c>
      <c r="U2250" s="306" t="str">
        <f t="shared" ref="U2250:U2313" si="283">IF(ISERROR(R2250/$I2250),"",R2250/$I2250)</f>
        <v/>
      </c>
      <c r="V2250" s="289"/>
      <c r="W2250" s="303"/>
      <c r="X2250" s="286"/>
      <c r="Y2250" s="305" t="str">
        <f>+IF(AND(W2250&gt;0,V2250&lt;&gt;'Data Validation (ROP used only)'!$A$25),SUM(W2250:X2250),"")</f>
        <v/>
      </c>
      <c r="Z2250" s="307">
        <f>IF(OR(V2250='Data Validation (ROP used only)'!$A$25,ISBLANK(W2250),ISERROR(W2250/$I2250)),0,W2250/$I2250)</f>
        <v>0</v>
      </c>
      <c r="AA2250" s="308"/>
      <c r="AB2250" s="309" t="str" cm="1">
        <f t="array" ref="AB2250">_xlfn.IFS(AA2250="","",AA2250/I2250&gt;=2,I2250*2,AA2250/I2250&lt;2,AA2250)</f>
        <v/>
      </c>
      <c r="AC2250" s="310" t="str">
        <f t="shared" si="280"/>
        <v/>
      </c>
      <c r="AD2250" s="286"/>
      <c r="AE2250" s="305" t="str">
        <f t="shared" si="281"/>
        <v/>
      </c>
      <c r="AF2250" s="311">
        <f t="shared" si="282"/>
        <v>0</v>
      </c>
      <c r="AG2250" s="187"/>
      <c r="AH2250" s="188"/>
    </row>
    <row r="2251" spans="2:34" ht="13.8" outlineLevel="1" x14ac:dyDescent="0.25">
      <c r="B2251" s="1"/>
      <c r="C2251" s="1"/>
      <c r="D2251" s="1"/>
      <c r="E2251" s="2"/>
      <c r="F2251" s="1"/>
      <c r="G2251" s="2"/>
      <c r="H2251" s="286"/>
      <c r="I2251" s="287"/>
      <c r="J2251" s="288" t="str">
        <f t="shared" ref="J2251:J2314" si="284">IF(ISERROR(H2251/C2251),"",H2251/C2251)</f>
        <v/>
      </c>
      <c r="K2251" s="288">
        <f t="shared" ref="K2251:K2314" si="285">IF(ISERROR(I2251/1754.5),"",I2251/1754.5)</f>
        <v>0</v>
      </c>
      <c r="L2251" s="303"/>
      <c r="M2251" s="304"/>
      <c r="N2251" s="303"/>
      <c r="O2251" s="286"/>
      <c r="P2251" s="305" t="str">
        <f t="shared" ref="P2251:P2314" si="286">+IF(N2251+O2251&gt;0,+N2251+O2251,"")</f>
        <v/>
      </c>
      <c r="Q2251" s="304"/>
      <c r="R2251" s="303"/>
      <c r="S2251" s="286"/>
      <c r="T2251" s="305" t="str">
        <f t="shared" ref="T2251:T2314" si="287">+IF((R2251+S2251)&gt;0,+R2251+S2251,"")</f>
        <v/>
      </c>
      <c r="U2251" s="306" t="str">
        <f t="shared" si="283"/>
        <v/>
      </c>
      <c r="V2251" s="289"/>
      <c r="W2251" s="303"/>
      <c r="X2251" s="286"/>
      <c r="Y2251" s="305" t="str">
        <f>+IF(AND(W2251&gt;0,V2251&lt;&gt;'Data Validation (ROP used only)'!$A$25),SUM(W2251:X2251),"")</f>
        <v/>
      </c>
      <c r="Z2251" s="307">
        <f>IF(OR(V2251='Data Validation (ROP used only)'!$A$25,ISBLANK(W2251),ISERROR(W2251/$I2251)),0,W2251/$I2251)</f>
        <v>0</v>
      </c>
      <c r="AA2251" s="308"/>
      <c r="AB2251" s="309" t="str" cm="1">
        <f t="array" ref="AB2251">_xlfn.IFS(AA2251="","",AA2251/I2251&gt;=2,I2251*2,AA2251/I2251&lt;2,AA2251)</f>
        <v/>
      </c>
      <c r="AC2251" s="310" t="str">
        <f t="shared" ref="AC2251:AC2314" si="288">IF(ISBLANK(AA2251),"",AA2251-AB2251)</f>
        <v/>
      </c>
      <c r="AD2251" s="286"/>
      <c r="AE2251" s="305" t="str">
        <f t="shared" ref="AE2251:AE2314" si="289">IF(AA2251=0,"",AA2251+AD2251)</f>
        <v/>
      </c>
      <c r="AF2251" s="311">
        <f t="shared" ref="AF2251:AF2314" si="290">IF(ISERROR(AA2251/$I2251),0,AA2251/$I2251)</f>
        <v>0</v>
      </c>
      <c r="AG2251" s="187"/>
      <c r="AH2251" s="188"/>
    </row>
    <row r="2252" spans="2:34" ht="13.8" outlineLevel="1" x14ac:dyDescent="0.25">
      <c r="B2252" s="1"/>
      <c r="C2252" s="1"/>
      <c r="D2252" s="1"/>
      <c r="E2252" s="2"/>
      <c r="F2252" s="1"/>
      <c r="G2252" s="2"/>
      <c r="H2252" s="286"/>
      <c r="I2252" s="287"/>
      <c r="J2252" s="288" t="str">
        <f t="shared" si="284"/>
        <v/>
      </c>
      <c r="K2252" s="288">
        <f t="shared" si="285"/>
        <v>0</v>
      </c>
      <c r="L2252" s="303"/>
      <c r="M2252" s="304"/>
      <c r="N2252" s="303"/>
      <c r="O2252" s="286"/>
      <c r="P2252" s="305" t="str">
        <f t="shared" si="286"/>
        <v/>
      </c>
      <c r="Q2252" s="304"/>
      <c r="R2252" s="303"/>
      <c r="S2252" s="286"/>
      <c r="T2252" s="305" t="str">
        <f t="shared" si="287"/>
        <v/>
      </c>
      <c r="U2252" s="306" t="str">
        <f t="shared" si="283"/>
        <v/>
      </c>
      <c r="V2252" s="289"/>
      <c r="W2252" s="303"/>
      <c r="X2252" s="286"/>
      <c r="Y2252" s="305" t="str">
        <f>+IF(AND(W2252&gt;0,V2252&lt;&gt;'Data Validation (ROP used only)'!$A$25),SUM(W2252:X2252),"")</f>
        <v/>
      </c>
      <c r="Z2252" s="307">
        <f>IF(OR(V2252='Data Validation (ROP used only)'!$A$25,ISBLANK(W2252),ISERROR(W2252/$I2252)),0,W2252/$I2252)</f>
        <v>0</v>
      </c>
      <c r="AA2252" s="308"/>
      <c r="AB2252" s="309" t="str" cm="1">
        <f t="array" ref="AB2252">_xlfn.IFS(AA2252="","",AA2252/I2252&gt;=2,I2252*2,AA2252/I2252&lt;2,AA2252)</f>
        <v/>
      </c>
      <c r="AC2252" s="310" t="str">
        <f t="shared" si="288"/>
        <v/>
      </c>
      <c r="AD2252" s="286"/>
      <c r="AE2252" s="305" t="str">
        <f t="shared" si="289"/>
        <v/>
      </c>
      <c r="AF2252" s="311">
        <f t="shared" si="290"/>
        <v>0</v>
      </c>
      <c r="AG2252" s="187"/>
      <c r="AH2252" s="188"/>
    </row>
    <row r="2253" spans="2:34" ht="13.8" outlineLevel="1" x14ac:dyDescent="0.25">
      <c r="B2253" s="1"/>
      <c r="C2253" s="1"/>
      <c r="D2253" s="1"/>
      <c r="E2253" s="2"/>
      <c r="F2253" s="1"/>
      <c r="G2253" s="2"/>
      <c r="H2253" s="286"/>
      <c r="I2253" s="287"/>
      <c r="J2253" s="288" t="str">
        <f t="shared" si="284"/>
        <v/>
      </c>
      <c r="K2253" s="288">
        <f t="shared" si="285"/>
        <v>0</v>
      </c>
      <c r="L2253" s="303"/>
      <c r="M2253" s="304"/>
      <c r="N2253" s="303"/>
      <c r="O2253" s="286"/>
      <c r="P2253" s="305" t="str">
        <f t="shared" si="286"/>
        <v/>
      </c>
      <c r="Q2253" s="304"/>
      <c r="R2253" s="303"/>
      <c r="S2253" s="286"/>
      <c r="T2253" s="305" t="str">
        <f t="shared" si="287"/>
        <v/>
      </c>
      <c r="U2253" s="306" t="str">
        <f t="shared" si="283"/>
        <v/>
      </c>
      <c r="V2253" s="289"/>
      <c r="W2253" s="303"/>
      <c r="X2253" s="286"/>
      <c r="Y2253" s="305" t="str">
        <f>+IF(AND(W2253&gt;0,V2253&lt;&gt;'Data Validation (ROP used only)'!$A$25),SUM(W2253:X2253),"")</f>
        <v/>
      </c>
      <c r="Z2253" s="307">
        <f>IF(OR(V2253='Data Validation (ROP used only)'!$A$25,ISBLANK(W2253),ISERROR(W2253/$I2253)),0,W2253/$I2253)</f>
        <v>0</v>
      </c>
      <c r="AA2253" s="308"/>
      <c r="AB2253" s="309" t="str" cm="1">
        <f t="array" ref="AB2253">_xlfn.IFS(AA2253="","",AA2253/I2253&gt;=2,I2253*2,AA2253/I2253&lt;2,AA2253)</f>
        <v/>
      </c>
      <c r="AC2253" s="310" t="str">
        <f t="shared" si="288"/>
        <v/>
      </c>
      <c r="AD2253" s="286"/>
      <c r="AE2253" s="305" t="str">
        <f t="shared" si="289"/>
        <v/>
      </c>
      <c r="AF2253" s="311">
        <f t="shared" si="290"/>
        <v>0</v>
      </c>
      <c r="AG2253" s="187"/>
      <c r="AH2253" s="188"/>
    </row>
    <row r="2254" spans="2:34" ht="13.8" outlineLevel="1" x14ac:dyDescent="0.25">
      <c r="B2254" s="1"/>
      <c r="C2254" s="1"/>
      <c r="D2254" s="1"/>
      <c r="E2254" s="2"/>
      <c r="F2254" s="1"/>
      <c r="G2254" s="2"/>
      <c r="H2254" s="286"/>
      <c r="I2254" s="287"/>
      <c r="J2254" s="288" t="str">
        <f t="shared" si="284"/>
        <v/>
      </c>
      <c r="K2254" s="288">
        <f t="shared" si="285"/>
        <v>0</v>
      </c>
      <c r="L2254" s="303"/>
      <c r="M2254" s="304"/>
      <c r="N2254" s="303"/>
      <c r="O2254" s="286"/>
      <c r="P2254" s="305" t="str">
        <f t="shared" si="286"/>
        <v/>
      </c>
      <c r="Q2254" s="304"/>
      <c r="R2254" s="303"/>
      <c r="S2254" s="286"/>
      <c r="T2254" s="305" t="str">
        <f t="shared" si="287"/>
        <v/>
      </c>
      <c r="U2254" s="306" t="str">
        <f t="shared" si="283"/>
        <v/>
      </c>
      <c r="V2254" s="289"/>
      <c r="W2254" s="303"/>
      <c r="X2254" s="286"/>
      <c r="Y2254" s="305" t="str">
        <f>+IF(AND(W2254&gt;0,V2254&lt;&gt;'Data Validation (ROP used only)'!$A$25),SUM(W2254:X2254),"")</f>
        <v/>
      </c>
      <c r="Z2254" s="307">
        <f>IF(OR(V2254='Data Validation (ROP used only)'!$A$25,ISBLANK(W2254),ISERROR(W2254/$I2254)),0,W2254/$I2254)</f>
        <v>0</v>
      </c>
      <c r="AA2254" s="308"/>
      <c r="AB2254" s="309" t="str" cm="1">
        <f t="array" ref="AB2254">_xlfn.IFS(AA2254="","",AA2254/I2254&gt;=2,I2254*2,AA2254/I2254&lt;2,AA2254)</f>
        <v/>
      </c>
      <c r="AC2254" s="310" t="str">
        <f t="shared" si="288"/>
        <v/>
      </c>
      <c r="AD2254" s="286"/>
      <c r="AE2254" s="305" t="str">
        <f t="shared" si="289"/>
        <v/>
      </c>
      <c r="AF2254" s="311">
        <f t="shared" si="290"/>
        <v>0</v>
      </c>
      <c r="AG2254" s="187"/>
      <c r="AH2254" s="188"/>
    </row>
    <row r="2255" spans="2:34" ht="13.8" outlineLevel="1" x14ac:dyDescent="0.25">
      <c r="B2255" s="1"/>
      <c r="C2255" s="1"/>
      <c r="D2255" s="1"/>
      <c r="E2255" s="2"/>
      <c r="F2255" s="1"/>
      <c r="G2255" s="2"/>
      <c r="H2255" s="286"/>
      <c r="I2255" s="287"/>
      <c r="J2255" s="288" t="str">
        <f t="shared" si="284"/>
        <v/>
      </c>
      <c r="K2255" s="288">
        <f t="shared" si="285"/>
        <v>0</v>
      </c>
      <c r="L2255" s="303"/>
      <c r="M2255" s="304"/>
      <c r="N2255" s="303"/>
      <c r="O2255" s="286"/>
      <c r="P2255" s="305" t="str">
        <f t="shared" si="286"/>
        <v/>
      </c>
      <c r="Q2255" s="304"/>
      <c r="R2255" s="303"/>
      <c r="S2255" s="286"/>
      <c r="T2255" s="305" t="str">
        <f t="shared" si="287"/>
        <v/>
      </c>
      <c r="U2255" s="306" t="str">
        <f t="shared" si="283"/>
        <v/>
      </c>
      <c r="V2255" s="289"/>
      <c r="W2255" s="303"/>
      <c r="X2255" s="286"/>
      <c r="Y2255" s="305" t="str">
        <f>+IF(AND(W2255&gt;0,V2255&lt;&gt;'Data Validation (ROP used only)'!$A$25),SUM(W2255:X2255),"")</f>
        <v/>
      </c>
      <c r="Z2255" s="307">
        <f>IF(OR(V2255='Data Validation (ROP used only)'!$A$25,ISBLANK(W2255),ISERROR(W2255/$I2255)),0,W2255/$I2255)</f>
        <v>0</v>
      </c>
      <c r="AA2255" s="308"/>
      <c r="AB2255" s="309" t="str" cm="1">
        <f t="array" ref="AB2255">_xlfn.IFS(AA2255="","",AA2255/I2255&gt;=2,I2255*2,AA2255/I2255&lt;2,AA2255)</f>
        <v/>
      </c>
      <c r="AC2255" s="310" t="str">
        <f t="shared" si="288"/>
        <v/>
      </c>
      <c r="AD2255" s="286"/>
      <c r="AE2255" s="305" t="str">
        <f t="shared" si="289"/>
        <v/>
      </c>
      <c r="AF2255" s="311">
        <f t="shared" si="290"/>
        <v>0</v>
      </c>
      <c r="AG2255" s="187"/>
      <c r="AH2255" s="188"/>
    </row>
    <row r="2256" spans="2:34" ht="13.8" outlineLevel="1" x14ac:dyDescent="0.25">
      <c r="B2256" s="1"/>
      <c r="C2256" s="1"/>
      <c r="D2256" s="1"/>
      <c r="E2256" s="2"/>
      <c r="F2256" s="1"/>
      <c r="G2256" s="2"/>
      <c r="H2256" s="286"/>
      <c r="I2256" s="287"/>
      <c r="J2256" s="288" t="str">
        <f t="shared" si="284"/>
        <v/>
      </c>
      <c r="K2256" s="288">
        <f t="shared" si="285"/>
        <v>0</v>
      </c>
      <c r="L2256" s="303"/>
      <c r="M2256" s="304"/>
      <c r="N2256" s="303"/>
      <c r="O2256" s="286"/>
      <c r="P2256" s="305" t="str">
        <f t="shared" si="286"/>
        <v/>
      </c>
      <c r="Q2256" s="304"/>
      <c r="R2256" s="303"/>
      <c r="S2256" s="286"/>
      <c r="T2256" s="305" t="str">
        <f t="shared" si="287"/>
        <v/>
      </c>
      <c r="U2256" s="306" t="str">
        <f t="shared" si="283"/>
        <v/>
      </c>
      <c r="V2256" s="289"/>
      <c r="W2256" s="303"/>
      <c r="X2256" s="286"/>
      <c r="Y2256" s="305" t="str">
        <f>+IF(AND(W2256&gt;0,V2256&lt;&gt;'Data Validation (ROP used only)'!$A$25),SUM(W2256:X2256),"")</f>
        <v/>
      </c>
      <c r="Z2256" s="307">
        <f>IF(OR(V2256='Data Validation (ROP used only)'!$A$25,ISBLANK(W2256),ISERROR(W2256/$I2256)),0,W2256/$I2256)</f>
        <v>0</v>
      </c>
      <c r="AA2256" s="308"/>
      <c r="AB2256" s="309" t="str" cm="1">
        <f t="array" ref="AB2256">_xlfn.IFS(AA2256="","",AA2256/I2256&gt;=2,I2256*2,AA2256/I2256&lt;2,AA2256)</f>
        <v/>
      </c>
      <c r="AC2256" s="310" t="str">
        <f t="shared" si="288"/>
        <v/>
      </c>
      <c r="AD2256" s="286"/>
      <c r="AE2256" s="305" t="str">
        <f t="shared" si="289"/>
        <v/>
      </c>
      <c r="AF2256" s="311">
        <f t="shared" si="290"/>
        <v>0</v>
      </c>
      <c r="AG2256" s="187"/>
      <c r="AH2256" s="188"/>
    </row>
    <row r="2257" spans="2:34" ht="13.8" outlineLevel="1" x14ac:dyDescent="0.25">
      <c r="B2257" s="1"/>
      <c r="C2257" s="1"/>
      <c r="D2257" s="1"/>
      <c r="E2257" s="2"/>
      <c r="F2257" s="1"/>
      <c r="G2257" s="2"/>
      <c r="H2257" s="286"/>
      <c r="I2257" s="287"/>
      <c r="J2257" s="288" t="str">
        <f t="shared" si="284"/>
        <v/>
      </c>
      <c r="K2257" s="288">
        <f t="shared" si="285"/>
        <v>0</v>
      </c>
      <c r="L2257" s="303"/>
      <c r="M2257" s="304"/>
      <c r="N2257" s="303"/>
      <c r="O2257" s="286"/>
      <c r="P2257" s="305" t="str">
        <f t="shared" si="286"/>
        <v/>
      </c>
      <c r="Q2257" s="304"/>
      <c r="R2257" s="303"/>
      <c r="S2257" s="286"/>
      <c r="T2257" s="305" t="str">
        <f t="shared" si="287"/>
        <v/>
      </c>
      <c r="U2257" s="306" t="str">
        <f t="shared" si="283"/>
        <v/>
      </c>
      <c r="V2257" s="289"/>
      <c r="W2257" s="303"/>
      <c r="X2257" s="286"/>
      <c r="Y2257" s="305" t="str">
        <f>+IF(AND(W2257&gt;0,V2257&lt;&gt;'Data Validation (ROP used only)'!$A$25),SUM(W2257:X2257),"")</f>
        <v/>
      </c>
      <c r="Z2257" s="307">
        <f>IF(OR(V2257='Data Validation (ROP used only)'!$A$25,ISBLANK(W2257),ISERROR(W2257/$I2257)),0,W2257/$I2257)</f>
        <v>0</v>
      </c>
      <c r="AA2257" s="308"/>
      <c r="AB2257" s="309" t="str" cm="1">
        <f t="array" ref="AB2257">_xlfn.IFS(AA2257="","",AA2257/I2257&gt;=2,I2257*2,AA2257/I2257&lt;2,AA2257)</f>
        <v/>
      </c>
      <c r="AC2257" s="310" t="str">
        <f t="shared" si="288"/>
        <v/>
      </c>
      <c r="AD2257" s="286"/>
      <c r="AE2257" s="305" t="str">
        <f t="shared" si="289"/>
        <v/>
      </c>
      <c r="AF2257" s="311">
        <f t="shared" si="290"/>
        <v>0</v>
      </c>
      <c r="AG2257" s="187"/>
      <c r="AH2257" s="188"/>
    </row>
    <row r="2258" spans="2:34" ht="13.8" outlineLevel="1" x14ac:dyDescent="0.25">
      <c r="B2258" s="1"/>
      <c r="C2258" s="1"/>
      <c r="D2258" s="1"/>
      <c r="E2258" s="2"/>
      <c r="F2258" s="1"/>
      <c r="G2258" s="2"/>
      <c r="H2258" s="286"/>
      <c r="I2258" s="287"/>
      <c r="J2258" s="288" t="str">
        <f t="shared" si="284"/>
        <v/>
      </c>
      <c r="K2258" s="288">
        <f t="shared" si="285"/>
        <v>0</v>
      </c>
      <c r="L2258" s="303"/>
      <c r="M2258" s="304"/>
      <c r="N2258" s="303"/>
      <c r="O2258" s="286"/>
      <c r="P2258" s="305" t="str">
        <f t="shared" si="286"/>
        <v/>
      </c>
      <c r="Q2258" s="304"/>
      <c r="R2258" s="303"/>
      <c r="S2258" s="286"/>
      <c r="T2258" s="305" t="str">
        <f t="shared" si="287"/>
        <v/>
      </c>
      <c r="U2258" s="306" t="str">
        <f t="shared" si="283"/>
        <v/>
      </c>
      <c r="V2258" s="289"/>
      <c r="W2258" s="303"/>
      <c r="X2258" s="286"/>
      <c r="Y2258" s="305" t="str">
        <f>+IF(AND(W2258&gt;0,V2258&lt;&gt;'Data Validation (ROP used only)'!$A$25),SUM(W2258:X2258),"")</f>
        <v/>
      </c>
      <c r="Z2258" s="307">
        <f>IF(OR(V2258='Data Validation (ROP used only)'!$A$25,ISBLANK(W2258),ISERROR(W2258/$I2258)),0,W2258/$I2258)</f>
        <v>0</v>
      </c>
      <c r="AA2258" s="308"/>
      <c r="AB2258" s="309" t="str" cm="1">
        <f t="array" ref="AB2258">_xlfn.IFS(AA2258="","",AA2258/I2258&gt;=2,I2258*2,AA2258/I2258&lt;2,AA2258)</f>
        <v/>
      </c>
      <c r="AC2258" s="310" t="str">
        <f t="shared" si="288"/>
        <v/>
      </c>
      <c r="AD2258" s="286"/>
      <c r="AE2258" s="305" t="str">
        <f t="shared" si="289"/>
        <v/>
      </c>
      <c r="AF2258" s="311">
        <f t="shared" si="290"/>
        <v>0</v>
      </c>
      <c r="AG2258" s="187"/>
      <c r="AH2258" s="188"/>
    </row>
    <row r="2259" spans="2:34" ht="13.8" outlineLevel="1" x14ac:dyDescent="0.25">
      <c r="B2259" s="1"/>
      <c r="C2259" s="1"/>
      <c r="D2259" s="1"/>
      <c r="E2259" s="2"/>
      <c r="F2259" s="1"/>
      <c r="G2259" s="2"/>
      <c r="H2259" s="286"/>
      <c r="I2259" s="287"/>
      <c r="J2259" s="288" t="str">
        <f t="shared" si="284"/>
        <v/>
      </c>
      <c r="K2259" s="288">
        <f t="shared" si="285"/>
        <v>0</v>
      </c>
      <c r="L2259" s="303"/>
      <c r="M2259" s="304"/>
      <c r="N2259" s="303"/>
      <c r="O2259" s="286"/>
      <c r="P2259" s="305" t="str">
        <f t="shared" si="286"/>
        <v/>
      </c>
      <c r="Q2259" s="304"/>
      <c r="R2259" s="303"/>
      <c r="S2259" s="286"/>
      <c r="T2259" s="305" t="str">
        <f t="shared" si="287"/>
        <v/>
      </c>
      <c r="U2259" s="306" t="str">
        <f t="shared" si="283"/>
        <v/>
      </c>
      <c r="V2259" s="289"/>
      <c r="W2259" s="303"/>
      <c r="X2259" s="286"/>
      <c r="Y2259" s="305" t="str">
        <f>+IF(AND(W2259&gt;0,V2259&lt;&gt;'Data Validation (ROP used only)'!$A$25),SUM(W2259:X2259),"")</f>
        <v/>
      </c>
      <c r="Z2259" s="307">
        <f>IF(OR(V2259='Data Validation (ROP used only)'!$A$25,ISBLANK(W2259),ISERROR(W2259/$I2259)),0,W2259/$I2259)</f>
        <v>0</v>
      </c>
      <c r="AA2259" s="308"/>
      <c r="AB2259" s="309" t="str" cm="1">
        <f t="array" ref="AB2259">_xlfn.IFS(AA2259="","",AA2259/I2259&gt;=2,I2259*2,AA2259/I2259&lt;2,AA2259)</f>
        <v/>
      </c>
      <c r="AC2259" s="310" t="str">
        <f t="shared" si="288"/>
        <v/>
      </c>
      <c r="AD2259" s="286"/>
      <c r="AE2259" s="305" t="str">
        <f t="shared" si="289"/>
        <v/>
      </c>
      <c r="AF2259" s="311">
        <f t="shared" si="290"/>
        <v>0</v>
      </c>
      <c r="AG2259" s="187"/>
      <c r="AH2259" s="188"/>
    </row>
    <row r="2260" spans="2:34" ht="13.8" outlineLevel="1" x14ac:dyDescent="0.25">
      <c r="B2260" s="1"/>
      <c r="C2260" s="1"/>
      <c r="D2260" s="1"/>
      <c r="E2260" s="2"/>
      <c r="F2260" s="1"/>
      <c r="G2260" s="2"/>
      <c r="H2260" s="286"/>
      <c r="I2260" s="287"/>
      <c r="J2260" s="288" t="str">
        <f t="shared" si="284"/>
        <v/>
      </c>
      <c r="K2260" s="288">
        <f t="shared" si="285"/>
        <v>0</v>
      </c>
      <c r="L2260" s="303"/>
      <c r="M2260" s="304"/>
      <c r="N2260" s="303"/>
      <c r="O2260" s="286"/>
      <c r="P2260" s="305" t="str">
        <f t="shared" si="286"/>
        <v/>
      </c>
      <c r="Q2260" s="304"/>
      <c r="R2260" s="303"/>
      <c r="S2260" s="286"/>
      <c r="T2260" s="305" t="str">
        <f t="shared" si="287"/>
        <v/>
      </c>
      <c r="U2260" s="306" t="str">
        <f t="shared" si="283"/>
        <v/>
      </c>
      <c r="V2260" s="289"/>
      <c r="W2260" s="303"/>
      <c r="X2260" s="286"/>
      <c r="Y2260" s="305" t="str">
        <f>+IF(AND(W2260&gt;0,V2260&lt;&gt;'Data Validation (ROP used only)'!$A$25),SUM(W2260:X2260),"")</f>
        <v/>
      </c>
      <c r="Z2260" s="307">
        <f>IF(OR(V2260='Data Validation (ROP used only)'!$A$25,ISBLANK(W2260),ISERROR(W2260/$I2260)),0,W2260/$I2260)</f>
        <v>0</v>
      </c>
      <c r="AA2260" s="308"/>
      <c r="AB2260" s="309" t="str" cm="1">
        <f t="array" ref="AB2260">_xlfn.IFS(AA2260="","",AA2260/I2260&gt;=2,I2260*2,AA2260/I2260&lt;2,AA2260)</f>
        <v/>
      </c>
      <c r="AC2260" s="310" t="str">
        <f t="shared" si="288"/>
        <v/>
      </c>
      <c r="AD2260" s="286"/>
      <c r="AE2260" s="305" t="str">
        <f t="shared" si="289"/>
        <v/>
      </c>
      <c r="AF2260" s="311">
        <f t="shared" si="290"/>
        <v>0</v>
      </c>
      <c r="AG2260" s="187"/>
      <c r="AH2260" s="188"/>
    </row>
    <row r="2261" spans="2:34" ht="13.8" outlineLevel="1" x14ac:dyDescent="0.25">
      <c r="B2261" s="1"/>
      <c r="C2261" s="1"/>
      <c r="D2261" s="1"/>
      <c r="E2261" s="2"/>
      <c r="F2261" s="1"/>
      <c r="G2261" s="2"/>
      <c r="H2261" s="286"/>
      <c r="I2261" s="287"/>
      <c r="J2261" s="288" t="str">
        <f t="shared" si="284"/>
        <v/>
      </c>
      <c r="K2261" s="288">
        <f t="shared" si="285"/>
        <v>0</v>
      </c>
      <c r="L2261" s="303"/>
      <c r="M2261" s="304"/>
      <c r="N2261" s="303"/>
      <c r="O2261" s="286"/>
      <c r="P2261" s="305" t="str">
        <f t="shared" si="286"/>
        <v/>
      </c>
      <c r="Q2261" s="304"/>
      <c r="R2261" s="303"/>
      <c r="S2261" s="286"/>
      <c r="T2261" s="305" t="str">
        <f t="shared" si="287"/>
        <v/>
      </c>
      <c r="U2261" s="306" t="str">
        <f t="shared" si="283"/>
        <v/>
      </c>
      <c r="V2261" s="289"/>
      <c r="W2261" s="303"/>
      <c r="X2261" s="286"/>
      <c r="Y2261" s="305" t="str">
        <f>+IF(AND(W2261&gt;0,V2261&lt;&gt;'Data Validation (ROP used only)'!$A$25),SUM(W2261:X2261),"")</f>
        <v/>
      </c>
      <c r="Z2261" s="307">
        <f>IF(OR(V2261='Data Validation (ROP used only)'!$A$25,ISBLANK(W2261),ISERROR(W2261/$I2261)),0,W2261/$I2261)</f>
        <v>0</v>
      </c>
      <c r="AA2261" s="308"/>
      <c r="AB2261" s="309" t="str" cm="1">
        <f t="array" ref="AB2261">_xlfn.IFS(AA2261="","",AA2261/I2261&gt;=2,I2261*2,AA2261/I2261&lt;2,AA2261)</f>
        <v/>
      </c>
      <c r="AC2261" s="310" t="str">
        <f t="shared" si="288"/>
        <v/>
      </c>
      <c r="AD2261" s="286"/>
      <c r="AE2261" s="305" t="str">
        <f t="shared" si="289"/>
        <v/>
      </c>
      <c r="AF2261" s="311">
        <f t="shared" si="290"/>
        <v>0</v>
      </c>
      <c r="AG2261" s="187"/>
      <c r="AH2261" s="188"/>
    </row>
    <row r="2262" spans="2:34" ht="13.8" outlineLevel="1" x14ac:dyDescent="0.25">
      <c r="B2262" s="1"/>
      <c r="C2262" s="1"/>
      <c r="D2262" s="1"/>
      <c r="E2262" s="2"/>
      <c r="F2262" s="1"/>
      <c r="G2262" s="2"/>
      <c r="H2262" s="286"/>
      <c r="I2262" s="287"/>
      <c r="J2262" s="288" t="str">
        <f t="shared" si="284"/>
        <v/>
      </c>
      <c r="K2262" s="288">
        <f t="shared" si="285"/>
        <v>0</v>
      </c>
      <c r="L2262" s="303"/>
      <c r="M2262" s="304"/>
      <c r="N2262" s="303"/>
      <c r="O2262" s="286"/>
      <c r="P2262" s="305" t="str">
        <f t="shared" si="286"/>
        <v/>
      </c>
      <c r="Q2262" s="304"/>
      <c r="R2262" s="303"/>
      <c r="S2262" s="286"/>
      <c r="T2262" s="305" t="str">
        <f t="shared" si="287"/>
        <v/>
      </c>
      <c r="U2262" s="306" t="str">
        <f t="shared" si="283"/>
        <v/>
      </c>
      <c r="V2262" s="289"/>
      <c r="W2262" s="303"/>
      <c r="X2262" s="286"/>
      <c r="Y2262" s="305" t="str">
        <f>+IF(AND(W2262&gt;0,V2262&lt;&gt;'Data Validation (ROP used only)'!$A$25),SUM(W2262:X2262),"")</f>
        <v/>
      </c>
      <c r="Z2262" s="307">
        <f>IF(OR(V2262='Data Validation (ROP used only)'!$A$25,ISBLANK(W2262),ISERROR(W2262/$I2262)),0,W2262/$I2262)</f>
        <v>0</v>
      </c>
      <c r="AA2262" s="308"/>
      <c r="AB2262" s="309" t="str" cm="1">
        <f t="array" ref="AB2262">_xlfn.IFS(AA2262="","",AA2262/I2262&gt;=2,I2262*2,AA2262/I2262&lt;2,AA2262)</f>
        <v/>
      </c>
      <c r="AC2262" s="310" t="str">
        <f t="shared" si="288"/>
        <v/>
      </c>
      <c r="AD2262" s="286"/>
      <c r="AE2262" s="305" t="str">
        <f t="shared" si="289"/>
        <v/>
      </c>
      <c r="AF2262" s="311">
        <f t="shared" si="290"/>
        <v>0</v>
      </c>
      <c r="AG2262" s="187"/>
      <c r="AH2262" s="188"/>
    </row>
    <row r="2263" spans="2:34" ht="13.8" outlineLevel="1" x14ac:dyDescent="0.25">
      <c r="B2263" s="1"/>
      <c r="C2263" s="1"/>
      <c r="D2263" s="1"/>
      <c r="E2263" s="2"/>
      <c r="F2263" s="1"/>
      <c r="G2263" s="2"/>
      <c r="H2263" s="286"/>
      <c r="I2263" s="287"/>
      <c r="J2263" s="288" t="str">
        <f t="shared" si="284"/>
        <v/>
      </c>
      <c r="K2263" s="288">
        <f t="shared" si="285"/>
        <v>0</v>
      </c>
      <c r="L2263" s="303"/>
      <c r="M2263" s="304"/>
      <c r="N2263" s="303"/>
      <c r="O2263" s="286"/>
      <c r="P2263" s="305" t="str">
        <f t="shared" si="286"/>
        <v/>
      </c>
      <c r="Q2263" s="304"/>
      <c r="R2263" s="303"/>
      <c r="S2263" s="286"/>
      <c r="T2263" s="305" t="str">
        <f t="shared" si="287"/>
        <v/>
      </c>
      <c r="U2263" s="306" t="str">
        <f t="shared" si="283"/>
        <v/>
      </c>
      <c r="V2263" s="289"/>
      <c r="W2263" s="303"/>
      <c r="X2263" s="286"/>
      <c r="Y2263" s="305" t="str">
        <f>+IF(AND(W2263&gt;0,V2263&lt;&gt;'Data Validation (ROP used only)'!$A$25),SUM(W2263:X2263),"")</f>
        <v/>
      </c>
      <c r="Z2263" s="307">
        <f>IF(OR(V2263='Data Validation (ROP used only)'!$A$25,ISBLANK(W2263),ISERROR(W2263/$I2263)),0,W2263/$I2263)</f>
        <v>0</v>
      </c>
      <c r="AA2263" s="308"/>
      <c r="AB2263" s="309" t="str" cm="1">
        <f t="array" ref="AB2263">_xlfn.IFS(AA2263="","",AA2263/I2263&gt;=2,I2263*2,AA2263/I2263&lt;2,AA2263)</f>
        <v/>
      </c>
      <c r="AC2263" s="310" t="str">
        <f t="shared" si="288"/>
        <v/>
      </c>
      <c r="AD2263" s="286"/>
      <c r="AE2263" s="305" t="str">
        <f t="shared" si="289"/>
        <v/>
      </c>
      <c r="AF2263" s="311">
        <f t="shared" si="290"/>
        <v>0</v>
      </c>
      <c r="AG2263" s="187"/>
      <c r="AH2263" s="188"/>
    </row>
    <row r="2264" spans="2:34" ht="13.8" outlineLevel="1" x14ac:dyDescent="0.25">
      <c r="B2264" s="1"/>
      <c r="C2264" s="1"/>
      <c r="D2264" s="1"/>
      <c r="E2264" s="2"/>
      <c r="F2264" s="1"/>
      <c r="G2264" s="2"/>
      <c r="H2264" s="286"/>
      <c r="I2264" s="287"/>
      <c r="J2264" s="288" t="str">
        <f t="shared" si="284"/>
        <v/>
      </c>
      <c r="K2264" s="288">
        <f t="shared" si="285"/>
        <v>0</v>
      </c>
      <c r="L2264" s="303"/>
      <c r="M2264" s="304"/>
      <c r="N2264" s="303"/>
      <c r="O2264" s="286"/>
      <c r="P2264" s="305" t="str">
        <f t="shared" si="286"/>
        <v/>
      </c>
      <c r="Q2264" s="304"/>
      <c r="R2264" s="303"/>
      <c r="S2264" s="286"/>
      <c r="T2264" s="305" t="str">
        <f t="shared" si="287"/>
        <v/>
      </c>
      <c r="U2264" s="306" t="str">
        <f t="shared" si="283"/>
        <v/>
      </c>
      <c r="V2264" s="289"/>
      <c r="W2264" s="303"/>
      <c r="X2264" s="286"/>
      <c r="Y2264" s="305" t="str">
        <f>+IF(AND(W2264&gt;0,V2264&lt;&gt;'Data Validation (ROP used only)'!$A$25),SUM(W2264:X2264),"")</f>
        <v/>
      </c>
      <c r="Z2264" s="307">
        <f>IF(OR(V2264='Data Validation (ROP used only)'!$A$25,ISBLANK(W2264),ISERROR(W2264/$I2264)),0,W2264/$I2264)</f>
        <v>0</v>
      </c>
      <c r="AA2264" s="308"/>
      <c r="AB2264" s="309" t="str" cm="1">
        <f t="array" ref="AB2264">_xlfn.IFS(AA2264="","",AA2264/I2264&gt;=2,I2264*2,AA2264/I2264&lt;2,AA2264)</f>
        <v/>
      </c>
      <c r="AC2264" s="310" t="str">
        <f t="shared" si="288"/>
        <v/>
      </c>
      <c r="AD2264" s="286"/>
      <c r="AE2264" s="305" t="str">
        <f t="shared" si="289"/>
        <v/>
      </c>
      <c r="AF2264" s="311">
        <f t="shared" si="290"/>
        <v>0</v>
      </c>
      <c r="AG2264" s="187"/>
      <c r="AH2264" s="188"/>
    </row>
    <row r="2265" spans="2:34" ht="13.8" outlineLevel="1" x14ac:dyDescent="0.25">
      <c r="B2265" s="1"/>
      <c r="C2265" s="1"/>
      <c r="D2265" s="1"/>
      <c r="E2265" s="2"/>
      <c r="F2265" s="1"/>
      <c r="G2265" s="2"/>
      <c r="H2265" s="286"/>
      <c r="I2265" s="287"/>
      <c r="J2265" s="288" t="str">
        <f t="shared" si="284"/>
        <v/>
      </c>
      <c r="K2265" s="288">
        <f t="shared" si="285"/>
        <v>0</v>
      </c>
      <c r="L2265" s="303"/>
      <c r="M2265" s="304"/>
      <c r="N2265" s="303"/>
      <c r="O2265" s="286"/>
      <c r="P2265" s="305" t="str">
        <f t="shared" si="286"/>
        <v/>
      </c>
      <c r="Q2265" s="304"/>
      <c r="R2265" s="303"/>
      <c r="S2265" s="286"/>
      <c r="T2265" s="305" t="str">
        <f t="shared" si="287"/>
        <v/>
      </c>
      <c r="U2265" s="306" t="str">
        <f t="shared" si="283"/>
        <v/>
      </c>
      <c r="V2265" s="289"/>
      <c r="W2265" s="303"/>
      <c r="X2265" s="286"/>
      <c r="Y2265" s="305" t="str">
        <f>+IF(AND(W2265&gt;0,V2265&lt;&gt;'Data Validation (ROP used only)'!$A$25),SUM(W2265:X2265),"")</f>
        <v/>
      </c>
      <c r="Z2265" s="307">
        <f>IF(OR(V2265='Data Validation (ROP used only)'!$A$25,ISBLANK(W2265),ISERROR(W2265/$I2265)),0,W2265/$I2265)</f>
        <v>0</v>
      </c>
      <c r="AA2265" s="308"/>
      <c r="AB2265" s="309" t="str" cm="1">
        <f t="array" ref="AB2265">_xlfn.IFS(AA2265="","",AA2265/I2265&gt;=2,I2265*2,AA2265/I2265&lt;2,AA2265)</f>
        <v/>
      </c>
      <c r="AC2265" s="310" t="str">
        <f t="shared" si="288"/>
        <v/>
      </c>
      <c r="AD2265" s="286"/>
      <c r="AE2265" s="305" t="str">
        <f t="shared" si="289"/>
        <v/>
      </c>
      <c r="AF2265" s="311">
        <f t="shared" si="290"/>
        <v>0</v>
      </c>
      <c r="AG2265" s="187"/>
      <c r="AH2265" s="188"/>
    </row>
    <row r="2266" spans="2:34" ht="13.8" outlineLevel="1" x14ac:dyDescent="0.25">
      <c r="B2266" s="1"/>
      <c r="C2266" s="1"/>
      <c r="D2266" s="1"/>
      <c r="E2266" s="2"/>
      <c r="F2266" s="1"/>
      <c r="G2266" s="2"/>
      <c r="H2266" s="286"/>
      <c r="I2266" s="287"/>
      <c r="J2266" s="288" t="str">
        <f t="shared" si="284"/>
        <v/>
      </c>
      <c r="K2266" s="288">
        <f t="shared" si="285"/>
        <v>0</v>
      </c>
      <c r="L2266" s="303"/>
      <c r="M2266" s="304"/>
      <c r="N2266" s="303"/>
      <c r="O2266" s="286"/>
      <c r="P2266" s="305" t="str">
        <f t="shared" si="286"/>
        <v/>
      </c>
      <c r="Q2266" s="304"/>
      <c r="R2266" s="303"/>
      <c r="S2266" s="286"/>
      <c r="T2266" s="305" t="str">
        <f t="shared" si="287"/>
        <v/>
      </c>
      <c r="U2266" s="306" t="str">
        <f t="shared" si="283"/>
        <v/>
      </c>
      <c r="V2266" s="289"/>
      <c r="W2266" s="303"/>
      <c r="X2266" s="286"/>
      <c r="Y2266" s="305" t="str">
        <f>+IF(AND(W2266&gt;0,V2266&lt;&gt;'Data Validation (ROP used only)'!$A$25),SUM(W2266:X2266),"")</f>
        <v/>
      </c>
      <c r="Z2266" s="307">
        <f>IF(OR(V2266='Data Validation (ROP used only)'!$A$25,ISBLANK(W2266),ISERROR(W2266/$I2266)),0,W2266/$I2266)</f>
        <v>0</v>
      </c>
      <c r="AA2266" s="308"/>
      <c r="AB2266" s="309" t="str" cm="1">
        <f t="array" ref="AB2266">_xlfn.IFS(AA2266="","",AA2266/I2266&gt;=2,I2266*2,AA2266/I2266&lt;2,AA2266)</f>
        <v/>
      </c>
      <c r="AC2266" s="310" t="str">
        <f t="shared" si="288"/>
        <v/>
      </c>
      <c r="AD2266" s="286"/>
      <c r="AE2266" s="305" t="str">
        <f t="shared" si="289"/>
        <v/>
      </c>
      <c r="AF2266" s="311">
        <f t="shared" si="290"/>
        <v>0</v>
      </c>
      <c r="AG2266" s="187"/>
      <c r="AH2266" s="188"/>
    </row>
    <row r="2267" spans="2:34" ht="13.8" outlineLevel="1" x14ac:dyDescent="0.25">
      <c r="B2267" s="1"/>
      <c r="C2267" s="1"/>
      <c r="D2267" s="1"/>
      <c r="E2267" s="2"/>
      <c r="F2267" s="1"/>
      <c r="G2267" s="2"/>
      <c r="H2267" s="286"/>
      <c r="I2267" s="287"/>
      <c r="J2267" s="288" t="str">
        <f t="shared" si="284"/>
        <v/>
      </c>
      <c r="K2267" s="288">
        <f t="shared" si="285"/>
        <v>0</v>
      </c>
      <c r="L2267" s="303"/>
      <c r="M2267" s="304"/>
      <c r="N2267" s="303"/>
      <c r="O2267" s="286"/>
      <c r="P2267" s="305" t="str">
        <f t="shared" si="286"/>
        <v/>
      </c>
      <c r="Q2267" s="304"/>
      <c r="R2267" s="303"/>
      <c r="S2267" s="286"/>
      <c r="T2267" s="305" t="str">
        <f t="shared" si="287"/>
        <v/>
      </c>
      <c r="U2267" s="306" t="str">
        <f t="shared" si="283"/>
        <v/>
      </c>
      <c r="V2267" s="289"/>
      <c r="W2267" s="303"/>
      <c r="X2267" s="286"/>
      <c r="Y2267" s="305" t="str">
        <f>+IF(AND(W2267&gt;0,V2267&lt;&gt;'Data Validation (ROP used only)'!$A$25),SUM(W2267:X2267),"")</f>
        <v/>
      </c>
      <c r="Z2267" s="307">
        <f>IF(OR(V2267='Data Validation (ROP used only)'!$A$25,ISBLANK(W2267),ISERROR(W2267/$I2267)),0,W2267/$I2267)</f>
        <v>0</v>
      </c>
      <c r="AA2267" s="308"/>
      <c r="AB2267" s="309" t="str" cm="1">
        <f t="array" ref="AB2267">_xlfn.IFS(AA2267="","",AA2267/I2267&gt;=2,I2267*2,AA2267/I2267&lt;2,AA2267)</f>
        <v/>
      </c>
      <c r="AC2267" s="310" t="str">
        <f t="shared" si="288"/>
        <v/>
      </c>
      <c r="AD2267" s="286"/>
      <c r="AE2267" s="305" t="str">
        <f t="shared" si="289"/>
        <v/>
      </c>
      <c r="AF2267" s="311">
        <f t="shared" si="290"/>
        <v>0</v>
      </c>
      <c r="AG2267" s="187"/>
      <c r="AH2267" s="188"/>
    </row>
    <row r="2268" spans="2:34" ht="13.8" outlineLevel="1" x14ac:dyDescent="0.25">
      <c r="B2268" s="1"/>
      <c r="C2268" s="1"/>
      <c r="D2268" s="1"/>
      <c r="E2268" s="2"/>
      <c r="F2268" s="1"/>
      <c r="G2268" s="2"/>
      <c r="H2268" s="286"/>
      <c r="I2268" s="287"/>
      <c r="J2268" s="288" t="str">
        <f t="shared" si="284"/>
        <v/>
      </c>
      <c r="K2268" s="288">
        <f t="shared" si="285"/>
        <v>0</v>
      </c>
      <c r="L2268" s="303"/>
      <c r="M2268" s="304"/>
      <c r="N2268" s="303"/>
      <c r="O2268" s="286"/>
      <c r="P2268" s="305" t="str">
        <f t="shared" si="286"/>
        <v/>
      </c>
      <c r="Q2268" s="304"/>
      <c r="R2268" s="303"/>
      <c r="S2268" s="286"/>
      <c r="T2268" s="305" t="str">
        <f t="shared" si="287"/>
        <v/>
      </c>
      <c r="U2268" s="306" t="str">
        <f t="shared" si="283"/>
        <v/>
      </c>
      <c r="V2268" s="289"/>
      <c r="W2268" s="303"/>
      <c r="X2268" s="286"/>
      <c r="Y2268" s="305" t="str">
        <f>+IF(AND(W2268&gt;0,V2268&lt;&gt;'Data Validation (ROP used only)'!$A$25),SUM(W2268:X2268),"")</f>
        <v/>
      </c>
      <c r="Z2268" s="307">
        <f>IF(OR(V2268='Data Validation (ROP used only)'!$A$25,ISBLANK(W2268),ISERROR(W2268/$I2268)),0,W2268/$I2268)</f>
        <v>0</v>
      </c>
      <c r="AA2268" s="308"/>
      <c r="AB2268" s="309" t="str" cm="1">
        <f t="array" ref="AB2268">_xlfn.IFS(AA2268="","",AA2268/I2268&gt;=2,I2268*2,AA2268/I2268&lt;2,AA2268)</f>
        <v/>
      </c>
      <c r="AC2268" s="310" t="str">
        <f t="shared" si="288"/>
        <v/>
      </c>
      <c r="AD2268" s="286"/>
      <c r="AE2268" s="305" t="str">
        <f t="shared" si="289"/>
        <v/>
      </c>
      <c r="AF2268" s="311">
        <f t="shared" si="290"/>
        <v>0</v>
      </c>
      <c r="AG2268" s="187"/>
      <c r="AH2268" s="188"/>
    </row>
    <row r="2269" spans="2:34" ht="13.8" outlineLevel="1" x14ac:dyDescent="0.25">
      <c r="B2269" s="1"/>
      <c r="C2269" s="1"/>
      <c r="D2269" s="1"/>
      <c r="E2269" s="2"/>
      <c r="F2269" s="1"/>
      <c r="G2269" s="2"/>
      <c r="H2269" s="286"/>
      <c r="I2269" s="287"/>
      <c r="J2269" s="288" t="str">
        <f t="shared" si="284"/>
        <v/>
      </c>
      <c r="K2269" s="288">
        <f t="shared" si="285"/>
        <v>0</v>
      </c>
      <c r="L2269" s="303"/>
      <c r="M2269" s="304"/>
      <c r="N2269" s="303"/>
      <c r="O2269" s="286"/>
      <c r="P2269" s="305" t="str">
        <f t="shared" si="286"/>
        <v/>
      </c>
      <c r="Q2269" s="304"/>
      <c r="R2269" s="303"/>
      <c r="S2269" s="286"/>
      <c r="T2269" s="305" t="str">
        <f t="shared" si="287"/>
        <v/>
      </c>
      <c r="U2269" s="306" t="str">
        <f t="shared" si="283"/>
        <v/>
      </c>
      <c r="V2269" s="289"/>
      <c r="W2269" s="303"/>
      <c r="X2269" s="286"/>
      <c r="Y2269" s="305" t="str">
        <f>+IF(AND(W2269&gt;0,V2269&lt;&gt;'Data Validation (ROP used only)'!$A$25),SUM(W2269:X2269),"")</f>
        <v/>
      </c>
      <c r="Z2269" s="307">
        <f>IF(OR(V2269='Data Validation (ROP used only)'!$A$25,ISBLANK(W2269),ISERROR(W2269/$I2269)),0,W2269/$I2269)</f>
        <v>0</v>
      </c>
      <c r="AA2269" s="308"/>
      <c r="AB2269" s="309" t="str" cm="1">
        <f t="array" ref="AB2269">_xlfn.IFS(AA2269="","",AA2269/I2269&gt;=2,I2269*2,AA2269/I2269&lt;2,AA2269)</f>
        <v/>
      </c>
      <c r="AC2269" s="310" t="str">
        <f t="shared" si="288"/>
        <v/>
      </c>
      <c r="AD2269" s="286"/>
      <c r="AE2269" s="305" t="str">
        <f t="shared" si="289"/>
        <v/>
      </c>
      <c r="AF2269" s="311">
        <f t="shared" si="290"/>
        <v>0</v>
      </c>
      <c r="AG2269" s="187"/>
      <c r="AH2269" s="188"/>
    </row>
    <row r="2270" spans="2:34" ht="13.8" outlineLevel="1" x14ac:dyDescent="0.25">
      <c r="B2270" s="1"/>
      <c r="C2270" s="1"/>
      <c r="D2270" s="1"/>
      <c r="E2270" s="2"/>
      <c r="F2270" s="1"/>
      <c r="G2270" s="2"/>
      <c r="H2270" s="286"/>
      <c r="I2270" s="287"/>
      <c r="J2270" s="288" t="str">
        <f t="shared" si="284"/>
        <v/>
      </c>
      <c r="K2270" s="288">
        <f t="shared" si="285"/>
        <v>0</v>
      </c>
      <c r="L2270" s="303"/>
      <c r="M2270" s="304"/>
      <c r="N2270" s="303"/>
      <c r="O2270" s="286"/>
      <c r="P2270" s="305" t="str">
        <f t="shared" si="286"/>
        <v/>
      </c>
      <c r="Q2270" s="304"/>
      <c r="R2270" s="303"/>
      <c r="S2270" s="286"/>
      <c r="T2270" s="305" t="str">
        <f t="shared" si="287"/>
        <v/>
      </c>
      <c r="U2270" s="306" t="str">
        <f t="shared" si="283"/>
        <v/>
      </c>
      <c r="V2270" s="289"/>
      <c r="W2270" s="303"/>
      <c r="X2270" s="286"/>
      <c r="Y2270" s="305" t="str">
        <f>+IF(AND(W2270&gt;0,V2270&lt;&gt;'Data Validation (ROP used only)'!$A$25),SUM(W2270:X2270),"")</f>
        <v/>
      </c>
      <c r="Z2270" s="307">
        <f>IF(OR(V2270='Data Validation (ROP used only)'!$A$25,ISBLANK(W2270),ISERROR(W2270/$I2270)),0,W2270/$I2270)</f>
        <v>0</v>
      </c>
      <c r="AA2270" s="308"/>
      <c r="AB2270" s="309" t="str" cm="1">
        <f t="array" ref="AB2270">_xlfn.IFS(AA2270="","",AA2270/I2270&gt;=2,I2270*2,AA2270/I2270&lt;2,AA2270)</f>
        <v/>
      </c>
      <c r="AC2270" s="310" t="str">
        <f t="shared" si="288"/>
        <v/>
      </c>
      <c r="AD2270" s="286"/>
      <c r="AE2270" s="305" t="str">
        <f t="shared" si="289"/>
        <v/>
      </c>
      <c r="AF2270" s="311">
        <f t="shared" si="290"/>
        <v>0</v>
      </c>
      <c r="AG2270" s="187"/>
      <c r="AH2270" s="188"/>
    </row>
    <row r="2271" spans="2:34" ht="13.8" outlineLevel="1" x14ac:dyDescent="0.25">
      <c r="B2271" s="1"/>
      <c r="C2271" s="1"/>
      <c r="D2271" s="1"/>
      <c r="E2271" s="2"/>
      <c r="F2271" s="1"/>
      <c r="G2271" s="2"/>
      <c r="H2271" s="286"/>
      <c r="I2271" s="287"/>
      <c r="J2271" s="288" t="str">
        <f t="shared" si="284"/>
        <v/>
      </c>
      <c r="K2271" s="288">
        <f t="shared" si="285"/>
        <v>0</v>
      </c>
      <c r="L2271" s="303"/>
      <c r="M2271" s="304"/>
      <c r="N2271" s="303"/>
      <c r="O2271" s="286"/>
      <c r="P2271" s="305" t="str">
        <f t="shared" si="286"/>
        <v/>
      </c>
      <c r="Q2271" s="304"/>
      <c r="R2271" s="303"/>
      <c r="S2271" s="286"/>
      <c r="T2271" s="305" t="str">
        <f t="shared" si="287"/>
        <v/>
      </c>
      <c r="U2271" s="306" t="str">
        <f t="shared" si="283"/>
        <v/>
      </c>
      <c r="V2271" s="289"/>
      <c r="W2271" s="303"/>
      <c r="X2271" s="286"/>
      <c r="Y2271" s="305" t="str">
        <f>+IF(AND(W2271&gt;0,V2271&lt;&gt;'Data Validation (ROP used only)'!$A$25),SUM(W2271:X2271),"")</f>
        <v/>
      </c>
      <c r="Z2271" s="307">
        <f>IF(OR(V2271='Data Validation (ROP used only)'!$A$25,ISBLANK(W2271),ISERROR(W2271/$I2271)),0,W2271/$I2271)</f>
        <v>0</v>
      </c>
      <c r="AA2271" s="308"/>
      <c r="AB2271" s="309" t="str" cm="1">
        <f t="array" ref="AB2271">_xlfn.IFS(AA2271="","",AA2271/I2271&gt;=2,I2271*2,AA2271/I2271&lt;2,AA2271)</f>
        <v/>
      </c>
      <c r="AC2271" s="310" t="str">
        <f t="shared" si="288"/>
        <v/>
      </c>
      <c r="AD2271" s="286"/>
      <c r="AE2271" s="305" t="str">
        <f t="shared" si="289"/>
        <v/>
      </c>
      <c r="AF2271" s="311">
        <f t="shared" si="290"/>
        <v>0</v>
      </c>
      <c r="AG2271" s="187"/>
      <c r="AH2271" s="188"/>
    </row>
    <row r="2272" spans="2:34" ht="13.8" outlineLevel="1" x14ac:dyDescent="0.25">
      <c r="B2272" s="1"/>
      <c r="C2272" s="1"/>
      <c r="D2272" s="1"/>
      <c r="E2272" s="2"/>
      <c r="F2272" s="1"/>
      <c r="G2272" s="2"/>
      <c r="H2272" s="286"/>
      <c r="I2272" s="287"/>
      <c r="J2272" s="288" t="str">
        <f t="shared" si="284"/>
        <v/>
      </c>
      <c r="K2272" s="288">
        <f t="shared" si="285"/>
        <v>0</v>
      </c>
      <c r="L2272" s="303"/>
      <c r="M2272" s="304"/>
      <c r="N2272" s="303"/>
      <c r="O2272" s="286"/>
      <c r="P2272" s="305" t="str">
        <f t="shared" si="286"/>
        <v/>
      </c>
      <c r="Q2272" s="304"/>
      <c r="R2272" s="303"/>
      <c r="S2272" s="286"/>
      <c r="T2272" s="305" t="str">
        <f t="shared" si="287"/>
        <v/>
      </c>
      <c r="U2272" s="306" t="str">
        <f t="shared" si="283"/>
        <v/>
      </c>
      <c r="V2272" s="289"/>
      <c r="W2272" s="303"/>
      <c r="X2272" s="286"/>
      <c r="Y2272" s="305" t="str">
        <f>+IF(AND(W2272&gt;0,V2272&lt;&gt;'Data Validation (ROP used only)'!$A$25),SUM(W2272:X2272),"")</f>
        <v/>
      </c>
      <c r="Z2272" s="307">
        <f>IF(OR(V2272='Data Validation (ROP used only)'!$A$25,ISBLANK(W2272),ISERROR(W2272/$I2272)),0,W2272/$I2272)</f>
        <v>0</v>
      </c>
      <c r="AA2272" s="308"/>
      <c r="AB2272" s="309" t="str" cm="1">
        <f t="array" ref="AB2272">_xlfn.IFS(AA2272="","",AA2272/I2272&gt;=2,I2272*2,AA2272/I2272&lt;2,AA2272)</f>
        <v/>
      </c>
      <c r="AC2272" s="310" t="str">
        <f t="shared" si="288"/>
        <v/>
      </c>
      <c r="AD2272" s="286"/>
      <c r="AE2272" s="305" t="str">
        <f t="shared" si="289"/>
        <v/>
      </c>
      <c r="AF2272" s="311">
        <f t="shared" si="290"/>
        <v>0</v>
      </c>
      <c r="AG2272" s="187"/>
      <c r="AH2272" s="188"/>
    </row>
    <row r="2273" spans="2:34" ht="13.8" outlineLevel="1" x14ac:dyDescent="0.25">
      <c r="B2273" s="1"/>
      <c r="C2273" s="1"/>
      <c r="D2273" s="1"/>
      <c r="E2273" s="2"/>
      <c r="F2273" s="1"/>
      <c r="G2273" s="2"/>
      <c r="H2273" s="286"/>
      <c r="I2273" s="287"/>
      <c r="J2273" s="288" t="str">
        <f t="shared" si="284"/>
        <v/>
      </c>
      <c r="K2273" s="288">
        <f t="shared" si="285"/>
        <v>0</v>
      </c>
      <c r="L2273" s="303"/>
      <c r="M2273" s="304"/>
      <c r="N2273" s="303"/>
      <c r="O2273" s="286"/>
      <c r="P2273" s="305" t="str">
        <f t="shared" si="286"/>
        <v/>
      </c>
      <c r="Q2273" s="304"/>
      <c r="R2273" s="303"/>
      <c r="S2273" s="286"/>
      <c r="T2273" s="305" t="str">
        <f t="shared" si="287"/>
        <v/>
      </c>
      <c r="U2273" s="306" t="str">
        <f t="shared" si="283"/>
        <v/>
      </c>
      <c r="V2273" s="289"/>
      <c r="W2273" s="303"/>
      <c r="X2273" s="286"/>
      <c r="Y2273" s="305" t="str">
        <f>+IF(AND(W2273&gt;0,V2273&lt;&gt;'Data Validation (ROP used only)'!$A$25),SUM(W2273:X2273),"")</f>
        <v/>
      </c>
      <c r="Z2273" s="307">
        <f>IF(OR(V2273='Data Validation (ROP used only)'!$A$25,ISBLANK(W2273),ISERROR(W2273/$I2273)),0,W2273/$I2273)</f>
        <v>0</v>
      </c>
      <c r="AA2273" s="308"/>
      <c r="AB2273" s="309" t="str" cm="1">
        <f t="array" ref="AB2273">_xlfn.IFS(AA2273="","",AA2273/I2273&gt;=2,I2273*2,AA2273/I2273&lt;2,AA2273)</f>
        <v/>
      </c>
      <c r="AC2273" s="310" t="str">
        <f t="shared" si="288"/>
        <v/>
      </c>
      <c r="AD2273" s="286"/>
      <c r="AE2273" s="305" t="str">
        <f t="shared" si="289"/>
        <v/>
      </c>
      <c r="AF2273" s="311">
        <f t="shared" si="290"/>
        <v>0</v>
      </c>
      <c r="AG2273" s="187"/>
      <c r="AH2273" s="188"/>
    </row>
    <row r="2274" spans="2:34" ht="13.8" outlineLevel="1" x14ac:dyDescent="0.25">
      <c r="B2274" s="1"/>
      <c r="C2274" s="1"/>
      <c r="D2274" s="1"/>
      <c r="E2274" s="2"/>
      <c r="F2274" s="1"/>
      <c r="G2274" s="2"/>
      <c r="H2274" s="286"/>
      <c r="I2274" s="287"/>
      <c r="J2274" s="288" t="str">
        <f t="shared" si="284"/>
        <v/>
      </c>
      <c r="K2274" s="288">
        <f t="shared" si="285"/>
        <v>0</v>
      </c>
      <c r="L2274" s="303"/>
      <c r="M2274" s="304"/>
      <c r="N2274" s="303"/>
      <c r="O2274" s="286"/>
      <c r="P2274" s="305" t="str">
        <f t="shared" si="286"/>
        <v/>
      </c>
      <c r="Q2274" s="304"/>
      <c r="R2274" s="303"/>
      <c r="S2274" s="286"/>
      <c r="T2274" s="305" t="str">
        <f t="shared" si="287"/>
        <v/>
      </c>
      <c r="U2274" s="306" t="str">
        <f t="shared" si="283"/>
        <v/>
      </c>
      <c r="V2274" s="289"/>
      <c r="W2274" s="303"/>
      <c r="X2274" s="286"/>
      <c r="Y2274" s="305" t="str">
        <f>+IF(AND(W2274&gt;0,V2274&lt;&gt;'Data Validation (ROP used only)'!$A$25),SUM(W2274:X2274),"")</f>
        <v/>
      </c>
      <c r="Z2274" s="307">
        <f>IF(OR(V2274='Data Validation (ROP used only)'!$A$25,ISBLANK(W2274),ISERROR(W2274/$I2274)),0,W2274/$I2274)</f>
        <v>0</v>
      </c>
      <c r="AA2274" s="308"/>
      <c r="AB2274" s="309" t="str" cm="1">
        <f t="array" ref="AB2274">_xlfn.IFS(AA2274="","",AA2274/I2274&gt;=2,I2274*2,AA2274/I2274&lt;2,AA2274)</f>
        <v/>
      </c>
      <c r="AC2274" s="310" t="str">
        <f t="shared" si="288"/>
        <v/>
      </c>
      <c r="AD2274" s="286"/>
      <c r="AE2274" s="305" t="str">
        <f t="shared" si="289"/>
        <v/>
      </c>
      <c r="AF2274" s="311">
        <f t="shared" si="290"/>
        <v>0</v>
      </c>
      <c r="AG2274" s="187"/>
      <c r="AH2274" s="188"/>
    </row>
    <row r="2275" spans="2:34" ht="13.8" outlineLevel="1" x14ac:dyDescent="0.25">
      <c r="B2275" s="1"/>
      <c r="C2275" s="1"/>
      <c r="D2275" s="1"/>
      <c r="E2275" s="2"/>
      <c r="F2275" s="1"/>
      <c r="G2275" s="2"/>
      <c r="H2275" s="286"/>
      <c r="I2275" s="287"/>
      <c r="J2275" s="288" t="str">
        <f t="shared" si="284"/>
        <v/>
      </c>
      <c r="K2275" s="288">
        <f t="shared" si="285"/>
        <v>0</v>
      </c>
      <c r="L2275" s="303"/>
      <c r="M2275" s="304"/>
      <c r="N2275" s="303"/>
      <c r="O2275" s="286"/>
      <c r="P2275" s="305" t="str">
        <f t="shared" si="286"/>
        <v/>
      </c>
      <c r="Q2275" s="304"/>
      <c r="R2275" s="303"/>
      <c r="S2275" s="286"/>
      <c r="T2275" s="305" t="str">
        <f t="shared" si="287"/>
        <v/>
      </c>
      <c r="U2275" s="306" t="str">
        <f t="shared" si="283"/>
        <v/>
      </c>
      <c r="V2275" s="289"/>
      <c r="W2275" s="303"/>
      <c r="X2275" s="286"/>
      <c r="Y2275" s="305" t="str">
        <f>+IF(AND(W2275&gt;0,V2275&lt;&gt;'Data Validation (ROP used only)'!$A$25),SUM(W2275:X2275),"")</f>
        <v/>
      </c>
      <c r="Z2275" s="307">
        <f>IF(OR(V2275='Data Validation (ROP used only)'!$A$25,ISBLANK(W2275),ISERROR(W2275/$I2275)),0,W2275/$I2275)</f>
        <v>0</v>
      </c>
      <c r="AA2275" s="308"/>
      <c r="AB2275" s="309" t="str" cm="1">
        <f t="array" ref="AB2275">_xlfn.IFS(AA2275="","",AA2275/I2275&gt;=2,I2275*2,AA2275/I2275&lt;2,AA2275)</f>
        <v/>
      </c>
      <c r="AC2275" s="310" t="str">
        <f t="shared" si="288"/>
        <v/>
      </c>
      <c r="AD2275" s="286"/>
      <c r="AE2275" s="305" t="str">
        <f t="shared" si="289"/>
        <v/>
      </c>
      <c r="AF2275" s="311">
        <f t="shared" si="290"/>
        <v>0</v>
      </c>
      <c r="AG2275" s="187"/>
      <c r="AH2275" s="188"/>
    </row>
    <row r="2276" spans="2:34" ht="13.8" outlineLevel="1" x14ac:dyDescent="0.25">
      <c r="B2276" s="1"/>
      <c r="C2276" s="1"/>
      <c r="D2276" s="1"/>
      <c r="E2276" s="2"/>
      <c r="F2276" s="1"/>
      <c r="G2276" s="2"/>
      <c r="H2276" s="286"/>
      <c r="I2276" s="287"/>
      <c r="J2276" s="288" t="str">
        <f t="shared" si="284"/>
        <v/>
      </c>
      <c r="K2276" s="288">
        <f t="shared" si="285"/>
        <v>0</v>
      </c>
      <c r="L2276" s="303"/>
      <c r="M2276" s="304"/>
      <c r="N2276" s="303"/>
      <c r="O2276" s="286"/>
      <c r="P2276" s="305" t="str">
        <f t="shared" si="286"/>
        <v/>
      </c>
      <c r="Q2276" s="304"/>
      <c r="R2276" s="303"/>
      <c r="S2276" s="286"/>
      <c r="T2276" s="305" t="str">
        <f t="shared" si="287"/>
        <v/>
      </c>
      <c r="U2276" s="306" t="str">
        <f t="shared" si="283"/>
        <v/>
      </c>
      <c r="V2276" s="289"/>
      <c r="W2276" s="303"/>
      <c r="X2276" s="286"/>
      <c r="Y2276" s="305" t="str">
        <f>+IF(AND(W2276&gt;0,V2276&lt;&gt;'Data Validation (ROP used only)'!$A$25),SUM(W2276:X2276),"")</f>
        <v/>
      </c>
      <c r="Z2276" s="307">
        <f>IF(OR(V2276='Data Validation (ROP used only)'!$A$25,ISBLANK(W2276),ISERROR(W2276/$I2276)),0,W2276/$I2276)</f>
        <v>0</v>
      </c>
      <c r="AA2276" s="308"/>
      <c r="AB2276" s="309" t="str" cm="1">
        <f t="array" ref="AB2276">_xlfn.IFS(AA2276="","",AA2276/I2276&gt;=2,I2276*2,AA2276/I2276&lt;2,AA2276)</f>
        <v/>
      </c>
      <c r="AC2276" s="310" t="str">
        <f t="shared" si="288"/>
        <v/>
      </c>
      <c r="AD2276" s="286"/>
      <c r="AE2276" s="305" t="str">
        <f t="shared" si="289"/>
        <v/>
      </c>
      <c r="AF2276" s="311">
        <f t="shared" si="290"/>
        <v>0</v>
      </c>
      <c r="AG2276" s="187"/>
      <c r="AH2276" s="188"/>
    </row>
    <row r="2277" spans="2:34" ht="13.8" outlineLevel="1" x14ac:dyDescent="0.25">
      <c r="B2277" s="1"/>
      <c r="C2277" s="1"/>
      <c r="D2277" s="1"/>
      <c r="E2277" s="2"/>
      <c r="F2277" s="1"/>
      <c r="G2277" s="2"/>
      <c r="H2277" s="286"/>
      <c r="I2277" s="287"/>
      <c r="J2277" s="288" t="str">
        <f t="shared" si="284"/>
        <v/>
      </c>
      <c r="K2277" s="288">
        <f t="shared" si="285"/>
        <v>0</v>
      </c>
      <c r="L2277" s="303"/>
      <c r="M2277" s="304"/>
      <c r="N2277" s="303"/>
      <c r="O2277" s="286"/>
      <c r="P2277" s="305" t="str">
        <f t="shared" si="286"/>
        <v/>
      </c>
      <c r="Q2277" s="304"/>
      <c r="R2277" s="303"/>
      <c r="S2277" s="286"/>
      <c r="T2277" s="305" t="str">
        <f t="shared" si="287"/>
        <v/>
      </c>
      <c r="U2277" s="306" t="str">
        <f t="shared" si="283"/>
        <v/>
      </c>
      <c r="V2277" s="289"/>
      <c r="W2277" s="303"/>
      <c r="X2277" s="286"/>
      <c r="Y2277" s="305" t="str">
        <f>+IF(AND(W2277&gt;0,V2277&lt;&gt;'Data Validation (ROP used only)'!$A$25),SUM(W2277:X2277),"")</f>
        <v/>
      </c>
      <c r="Z2277" s="307">
        <f>IF(OR(V2277='Data Validation (ROP used only)'!$A$25,ISBLANK(W2277),ISERROR(W2277/$I2277)),0,W2277/$I2277)</f>
        <v>0</v>
      </c>
      <c r="AA2277" s="308"/>
      <c r="AB2277" s="309" t="str" cm="1">
        <f t="array" ref="AB2277">_xlfn.IFS(AA2277="","",AA2277/I2277&gt;=2,I2277*2,AA2277/I2277&lt;2,AA2277)</f>
        <v/>
      </c>
      <c r="AC2277" s="310" t="str">
        <f t="shared" si="288"/>
        <v/>
      </c>
      <c r="AD2277" s="286"/>
      <c r="AE2277" s="305" t="str">
        <f t="shared" si="289"/>
        <v/>
      </c>
      <c r="AF2277" s="311">
        <f t="shared" si="290"/>
        <v>0</v>
      </c>
      <c r="AG2277" s="187"/>
      <c r="AH2277" s="188"/>
    </row>
    <row r="2278" spans="2:34" ht="13.8" outlineLevel="1" x14ac:dyDescent="0.25">
      <c r="B2278" s="1"/>
      <c r="C2278" s="1"/>
      <c r="D2278" s="1"/>
      <c r="E2278" s="2"/>
      <c r="F2278" s="1"/>
      <c r="G2278" s="2"/>
      <c r="H2278" s="286"/>
      <c r="I2278" s="287"/>
      <c r="J2278" s="288" t="str">
        <f t="shared" si="284"/>
        <v/>
      </c>
      <c r="K2278" s="288">
        <f t="shared" si="285"/>
        <v>0</v>
      </c>
      <c r="L2278" s="303"/>
      <c r="M2278" s="304"/>
      <c r="N2278" s="303"/>
      <c r="O2278" s="286"/>
      <c r="P2278" s="305" t="str">
        <f t="shared" si="286"/>
        <v/>
      </c>
      <c r="Q2278" s="304"/>
      <c r="R2278" s="303"/>
      <c r="S2278" s="286"/>
      <c r="T2278" s="305" t="str">
        <f t="shared" si="287"/>
        <v/>
      </c>
      <c r="U2278" s="306" t="str">
        <f t="shared" si="283"/>
        <v/>
      </c>
      <c r="V2278" s="289"/>
      <c r="W2278" s="303"/>
      <c r="X2278" s="286"/>
      <c r="Y2278" s="305" t="str">
        <f>+IF(AND(W2278&gt;0,V2278&lt;&gt;'Data Validation (ROP used only)'!$A$25),SUM(W2278:X2278),"")</f>
        <v/>
      </c>
      <c r="Z2278" s="307">
        <f>IF(OR(V2278='Data Validation (ROP used only)'!$A$25,ISBLANK(W2278),ISERROR(W2278/$I2278)),0,W2278/$I2278)</f>
        <v>0</v>
      </c>
      <c r="AA2278" s="308"/>
      <c r="AB2278" s="309" t="str" cm="1">
        <f t="array" ref="AB2278">_xlfn.IFS(AA2278="","",AA2278/I2278&gt;=2,I2278*2,AA2278/I2278&lt;2,AA2278)</f>
        <v/>
      </c>
      <c r="AC2278" s="310" t="str">
        <f t="shared" si="288"/>
        <v/>
      </c>
      <c r="AD2278" s="286"/>
      <c r="AE2278" s="305" t="str">
        <f t="shared" si="289"/>
        <v/>
      </c>
      <c r="AF2278" s="311">
        <f t="shared" si="290"/>
        <v>0</v>
      </c>
      <c r="AG2278" s="187"/>
      <c r="AH2278" s="188"/>
    </row>
    <row r="2279" spans="2:34" ht="13.8" outlineLevel="1" x14ac:dyDescent="0.25">
      <c r="B2279" s="1"/>
      <c r="C2279" s="1"/>
      <c r="D2279" s="1"/>
      <c r="E2279" s="2"/>
      <c r="F2279" s="1"/>
      <c r="G2279" s="2"/>
      <c r="H2279" s="286"/>
      <c r="I2279" s="287"/>
      <c r="J2279" s="288" t="str">
        <f t="shared" si="284"/>
        <v/>
      </c>
      <c r="K2279" s="288">
        <f t="shared" si="285"/>
        <v>0</v>
      </c>
      <c r="L2279" s="303"/>
      <c r="M2279" s="304"/>
      <c r="N2279" s="303"/>
      <c r="O2279" s="286"/>
      <c r="P2279" s="305" t="str">
        <f t="shared" si="286"/>
        <v/>
      </c>
      <c r="Q2279" s="304"/>
      <c r="R2279" s="303"/>
      <c r="S2279" s="286"/>
      <c r="T2279" s="305" t="str">
        <f t="shared" si="287"/>
        <v/>
      </c>
      <c r="U2279" s="306" t="str">
        <f t="shared" si="283"/>
        <v/>
      </c>
      <c r="V2279" s="289"/>
      <c r="W2279" s="303"/>
      <c r="X2279" s="286"/>
      <c r="Y2279" s="305" t="str">
        <f>+IF(AND(W2279&gt;0,V2279&lt;&gt;'Data Validation (ROP used only)'!$A$25),SUM(W2279:X2279),"")</f>
        <v/>
      </c>
      <c r="Z2279" s="307">
        <f>IF(OR(V2279='Data Validation (ROP used only)'!$A$25,ISBLANK(W2279),ISERROR(W2279/$I2279)),0,W2279/$I2279)</f>
        <v>0</v>
      </c>
      <c r="AA2279" s="308"/>
      <c r="AB2279" s="309" t="str" cm="1">
        <f t="array" ref="AB2279">_xlfn.IFS(AA2279="","",AA2279/I2279&gt;=2,I2279*2,AA2279/I2279&lt;2,AA2279)</f>
        <v/>
      </c>
      <c r="AC2279" s="310" t="str">
        <f t="shared" si="288"/>
        <v/>
      </c>
      <c r="AD2279" s="286"/>
      <c r="AE2279" s="305" t="str">
        <f t="shared" si="289"/>
        <v/>
      </c>
      <c r="AF2279" s="311">
        <f t="shared" si="290"/>
        <v>0</v>
      </c>
      <c r="AG2279" s="187"/>
      <c r="AH2279" s="188"/>
    </row>
    <row r="2280" spans="2:34" ht="13.8" outlineLevel="1" x14ac:dyDescent="0.25">
      <c r="B2280" s="1"/>
      <c r="C2280" s="1"/>
      <c r="D2280" s="1"/>
      <c r="E2280" s="2"/>
      <c r="F2280" s="1"/>
      <c r="G2280" s="2"/>
      <c r="H2280" s="286"/>
      <c r="I2280" s="287"/>
      <c r="J2280" s="288" t="str">
        <f t="shared" si="284"/>
        <v/>
      </c>
      <c r="K2280" s="288">
        <f t="shared" si="285"/>
        <v>0</v>
      </c>
      <c r="L2280" s="303"/>
      <c r="M2280" s="304"/>
      <c r="N2280" s="303"/>
      <c r="O2280" s="286"/>
      <c r="P2280" s="305" t="str">
        <f t="shared" si="286"/>
        <v/>
      </c>
      <c r="Q2280" s="304"/>
      <c r="R2280" s="303"/>
      <c r="S2280" s="286"/>
      <c r="T2280" s="305" t="str">
        <f t="shared" si="287"/>
        <v/>
      </c>
      <c r="U2280" s="306" t="str">
        <f t="shared" si="283"/>
        <v/>
      </c>
      <c r="V2280" s="289"/>
      <c r="W2280" s="303"/>
      <c r="X2280" s="286"/>
      <c r="Y2280" s="305" t="str">
        <f>+IF(AND(W2280&gt;0,V2280&lt;&gt;'Data Validation (ROP used only)'!$A$25),SUM(W2280:X2280),"")</f>
        <v/>
      </c>
      <c r="Z2280" s="307">
        <f>IF(OR(V2280='Data Validation (ROP used only)'!$A$25,ISBLANK(W2280),ISERROR(W2280/$I2280)),0,W2280/$I2280)</f>
        <v>0</v>
      </c>
      <c r="AA2280" s="308"/>
      <c r="AB2280" s="309" t="str" cm="1">
        <f t="array" ref="AB2280">_xlfn.IFS(AA2280="","",AA2280/I2280&gt;=2,I2280*2,AA2280/I2280&lt;2,AA2280)</f>
        <v/>
      </c>
      <c r="AC2280" s="310" t="str">
        <f t="shared" si="288"/>
        <v/>
      </c>
      <c r="AD2280" s="286"/>
      <c r="AE2280" s="305" t="str">
        <f t="shared" si="289"/>
        <v/>
      </c>
      <c r="AF2280" s="311">
        <f t="shared" si="290"/>
        <v>0</v>
      </c>
      <c r="AG2280" s="187"/>
      <c r="AH2280" s="188"/>
    </row>
    <row r="2281" spans="2:34" ht="13.8" outlineLevel="1" x14ac:dyDescent="0.25">
      <c r="B2281" s="1"/>
      <c r="C2281" s="1"/>
      <c r="D2281" s="1"/>
      <c r="E2281" s="2"/>
      <c r="F2281" s="1"/>
      <c r="G2281" s="2"/>
      <c r="H2281" s="286"/>
      <c r="I2281" s="287"/>
      <c r="J2281" s="288" t="str">
        <f t="shared" si="284"/>
        <v/>
      </c>
      <c r="K2281" s="288">
        <f t="shared" si="285"/>
        <v>0</v>
      </c>
      <c r="L2281" s="303"/>
      <c r="M2281" s="304"/>
      <c r="N2281" s="303"/>
      <c r="O2281" s="286"/>
      <c r="P2281" s="305" t="str">
        <f t="shared" si="286"/>
        <v/>
      </c>
      <c r="Q2281" s="304"/>
      <c r="R2281" s="303"/>
      <c r="S2281" s="286"/>
      <c r="T2281" s="305" t="str">
        <f t="shared" si="287"/>
        <v/>
      </c>
      <c r="U2281" s="306" t="str">
        <f t="shared" si="283"/>
        <v/>
      </c>
      <c r="V2281" s="289"/>
      <c r="W2281" s="303"/>
      <c r="X2281" s="286"/>
      <c r="Y2281" s="305" t="str">
        <f>+IF(AND(W2281&gt;0,V2281&lt;&gt;'Data Validation (ROP used only)'!$A$25),SUM(W2281:X2281),"")</f>
        <v/>
      </c>
      <c r="Z2281" s="307">
        <f>IF(OR(V2281='Data Validation (ROP used only)'!$A$25,ISBLANK(W2281),ISERROR(W2281/$I2281)),0,W2281/$I2281)</f>
        <v>0</v>
      </c>
      <c r="AA2281" s="308"/>
      <c r="AB2281" s="309" t="str" cm="1">
        <f t="array" ref="AB2281">_xlfn.IFS(AA2281="","",AA2281/I2281&gt;=2,I2281*2,AA2281/I2281&lt;2,AA2281)</f>
        <v/>
      </c>
      <c r="AC2281" s="310" t="str">
        <f t="shared" si="288"/>
        <v/>
      </c>
      <c r="AD2281" s="286"/>
      <c r="AE2281" s="305" t="str">
        <f t="shared" si="289"/>
        <v/>
      </c>
      <c r="AF2281" s="311">
        <f t="shared" si="290"/>
        <v>0</v>
      </c>
      <c r="AG2281" s="187"/>
      <c r="AH2281" s="188"/>
    </row>
    <row r="2282" spans="2:34" ht="13.8" outlineLevel="1" x14ac:dyDescent="0.25">
      <c r="B2282" s="1"/>
      <c r="C2282" s="1"/>
      <c r="D2282" s="1"/>
      <c r="E2282" s="2"/>
      <c r="F2282" s="1"/>
      <c r="G2282" s="2"/>
      <c r="H2282" s="286"/>
      <c r="I2282" s="287"/>
      <c r="J2282" s="288" t="str">
        <f t="shared" si="284"/>
        <v/>
      </c>
      <c r="K2282" s="288">
        <f t="shared" si="285"/>
        <v>0</v>
      </c>
      <c r="L2282" s="303"/>
      <c r="M2282" s="304"/>
      <c r="N2282" s="303"/>
      <c r="O2282" s="286"/>
      <c r="P2282" s="305" t="str">
        <f t="shared" si="286"/>
        <v/>
      </c>
      <c r="Q2282" s="304"/>
      <c r="R2282" s="303"/>
      <c r="S2282" s="286"/>
      <c r="T2282" s="305" t="str">
        <f t="shared" si="287"/>
        <v/>
      </c>
      <c r="U2282" s="306" t="str">
        <f t="shared" si="283"/>
        <v/>
      </c>
      <c r="V2282" s="289"/>
      <c r="W2282" s="303"/>
      <c r="X2282" s="286"/>
      <c r="Y2282" s="305" t="str">
        <f>+IF(AND(W2282&gt;0,V2282&lt;&gt;'Data Validation (ROP used only)'!$A$25),SUM(W2282:X2282),"")</f>
        <v/>
      </c>
      <c r="Z2282" s="307">
        <f>IF(OR(V2282='Data Validation (ROP used only)'!$A$25,ISBLANK(W2282),ISERROR(W2282/$I2282)),0,W2282/$I2282)</f>
        <v>0</v>
      </c>
      <c r="AA2282" s="308"/>
      <c r="AB2282" s="309" t="str" cm="1">
        <f t="array" ref="AB2282">_xlfn.IFS(AA2282="","",AA2282/I2282&gt;=2,I2282*2,AA2282/I2282&lt;2,AA2282)</f>
        <v/>
      </c>
      <c r="AC2282" s="310" t="str">
        <f t="shared" si="288"/>
        <v/>
      </c>
      <c r="AD2282" s="286"/>
      <c r="AE2282" s="305" t="str">
        <f t="shared" si="289"/>
        <v/>
      </c>
      <c r="AF2282" s="311">
        <f t="shared" si="290"/>
        <v>0</v>
      </c>
      <c r="AG2282" s="187"/>
      <c r="AH2282" s="188"/>
    </row>
    <row r="2283" spans="2:34" ht="13.8" outlineLevel="1" x14ac:dyDescent="0.25">
      <c r="B2283" s="1"/>
      <c r="C2283" s="1"/>
      <c r="D2283" s="1"/>
      <c r="E2283" s="2"/>
      <c r="F2283" s="1"/>
      <c r="G2283" s="2"/>
      <c r="H2283" s="286"/>
      <c r="I2283" s="287"/>
      <c r="J2283" s="288" t="str">
        <f t="shared" si="284"/>
        <v/>
      </c>
      <c r="K2283" s="288">
        <f t="shared" si="285"/>
        <v>0</v>
      </c>
      <c r="L2283" s="303"/>
      <c r="M2283" s="304"/>
      <c r="N2283" s="303"/>
      <c r="O2283" s="286"/>
      <c r="P2283" s="305" t="str">
        <f t="shared" si="286"/>
        <v/>
      </c>
      <c r="Q2283" s="304"/>
      <c r="R2283" s="303"/>
      <c r="S2283" s="286"/>
      <c r="T2283" s="305" t="str">
        <f t="shared" si="287"/>
        <v/>
      </c>
      <c r="U2283" s="306" t="str">
        <f t="shared" si="283"/>
        <v/>
      </c>
      <c r="V2283" s="289"/>
      <c r="W2283" s="303"/>
      <c r="X2283" s="286"/>
      <c r="Y2283" s="305" t="str">
        <f>+IF(AND(W2283&gt;0,V2283&lt;&gt;'Data Validation (ROP used only)'!$A$25),SUM(W2283:X2283),"")</f>
        <v/>
      </c>
      <c r="Z2283" s="307">
        <f>IF(OR(V2283='Data Validation (ROP used only)'!$A$25,ISBLANK(W2283),ISERROR(W2283/$I2283)),0,W2283/$I2283)</f>
        <v>0</v>
      </c>
      <c r="AA2283" s="308"/>
      <c r="AB2283" s="309" t="str" cm="1">
        <f t="array" ref="AB2283">_xlfn.IFS(AA2283="","",AA2283/I2283&gt;=2,I2283*2,AA2283/I2283&lt;2,AA2283)</f>
        <v/>
      </c>
      <c r="AC2283" s="310" t="str">
        <f t="shared" si="288"/>
        <v/>
      </c>
      <c r="AD2283" s="286"/>
      <c r="AE2283" s="305" t="str">
        <f t="shared" si="289"/>
        <v/>
      </c>
      <c r="AF2283" s="311">
        <f t="shared" si="290"/>
        <v>0</v>
      </c>
      <c r="AG2283" s="187"/>
      <c r="AH2283" s="188"/>
    </row>
    <row r="2284" spans="2:34" ht="13.8" outlineLevel="1" x14ac:dyDescent="0.25">
      <c r="B2284" s="1"/>
      <c r="C2284" s="1"/>
      <c r="D2284" s="1"/>
      <c r="E2284" s="2"/>
      <c r="F2284" s="1"/>
      <c r="G2284" s="2"/>
      <c r="H2284" s="286"/>
      <c r="I2284" s="287"/>
      <c r="J2284" s="288" t="str">
        <f t="shared" si="284"/>
        <v/>
      </c>
      <c r="K2284" s="288">
        <f t="shared" si="285"/>
        <v>0</v>
      </c>
      <c r="L2284" s="303"/>
      <c r="M2284" s="304"/>
      <c r="N2284" s="303"/>
      <c r="O2284" s="286"/>
      <c r="P2284" s="305" t="str">
        <f t="shared" si="286"/>
        <v/>
      </c>
      <c r="Q2284" s="304"/>
      <c r="R2284" s="303"/>
      <c r="S2284" s="286"/>
      <c r="T2284" s="305" t="str">
        <f t="shared" si="287"/>
        <v/>
      </c>
      <c r="U2284" s="306" t="str">
        <f t="shared" si="283"/>
        <v/>
      </c>
      <c r="V2284" s="289"/>
      <c r="W2284" s="303"/>
      <c r="X2284" s="286"/>
      <c r="Y2284" s="305" t="str">
        <f>+IF(AND(W2284&gt;0,V2284&lt;&gt;'Data Validation (ROP used only)'!$A$25),SUM(W2284:X2284),"")</f>
        <v/>
      </c>
      <c r="Z2284" s="307">
        <f>IF(OR(V2284='Data Validation (ROP used only)'!$A$25,ISBLANK(W2284),ISERROR(W2284/$I2284)),0,W2284/$I2284)</f>
        <v>0</v>
      </c>
      <c r="AA2284" s="308"/>
      <c r="AB2284" s="309" t="str" cm="1">
        <f t="array" ref="AB2284">_xlfn.IFS(AA2284="","",AA2284/I2284&gt;=2,I2284*2,AA2284/I2284&lt;2,AA2284)</f>
        <v/>
      </c>
      <c r="AC2284" s="310" t="str">
        <f t="shared" si="288"/>
        <v/>
      </c>
      <c r="AD2284" s="286"/>
      <c r="AE2284" s="305" t="str">
        <f t="shared" si="289"/>
        <v/>
      </c>
      <c r="AF2284" s="311">
        <f t="shared" si="290"/>
        <v>0</v>
      </c>
      <c r="AG2284" s="187"/>
      <c r="AH2284" s="188"/>
    </row>
    <row r="2285" spans="2:34" ht="13.8" outlineLevel="1" x14ac:dyDescent="0.25">
      <c r="B2285" s="1"/>
      <c r="C2285" s="1"/>
      <c r="D2285" s="1"/>
      <c r="E2285" s="2"/>
      <c r="F2285" s="1"/>
      <c r="G2285" s="2"/>
      <c r="H2285" s="286"/>
      <c r="I2285" s="287"/>
      <c r="J2285" s="288" t="str">
        <f t="shared" si="284"/>
        <v/>
      </c>
      <c r="K2285" s="288">
        <f t="shared" si="285"/>
        <v>0</v>
      </c>
      <c r="L2285" s="303"/>
      <c r="M2285" s="304"/>
      <c r="N2285" s="303"/>
      <c r="O2285" s="286"/>
      <c r="P2285" s="305" t="str">
        <f t="shared" si="286"/>
        <v/>
      </c>
      <c r="Q2285" s="304"/>
      <c r="R2285" s="303"/>
      <c r="S2285" s="286"/>
      <c r="T2285" s="305" t="str">
        <f t="shared" si="287"/>
        <v/>
      </c>
      <c r="U2285" s="306" t="str">
        <f t="shared" si="283"/>
        <v/>
      </c>
      <c r="V2285" s="289"/>
      <c r="W2285" s="303"/>
      <c r="X2285" s="286"/>
      <c r="Y2285" s="305" t="str">
        <f>+IF(AND(W2285&gt;0,V2285&lt;&gt;'Data Validation (ROP used only)'!$A$25),SUM(W2285:X2285),"")</f>
        <v/>
      </c>
      <c r="Z2285" s="307">
        <f>IF(OR(V2285='Data Validation (ROP used only)'!$A$25,ISBLANK(W2285),ISERROR(W2285/$I2285)),0,W2285/$I2285)</f>
        <v>0</v>
      </c>
      <c r="AA2285" s="308"/>
      <c r="AB2285" s="309" t="str" cm="1">
        <f t="array" ref="AB2285">_xlfn.IFS(AA2285="","",AA2285/I2285&gt;=2,I2285*2,AA2285/I2285&lt;2,AA2285)</f>
        <v/>
      </c>
      <c r="AC2285" s="310" t="str">
        <f t="shared" si="288"/>
        <v/>
      </c>
      <c r="AD2285" s="286"/>
      <c r="AE2285" s="305" t="str">
        <f t="shared" si="289"/>
        <v/>
      </c>
      <c r="AF2285" s="311">
        <f t="shared" si="290"/>
        <v>0</v>
      </c>
      <c r="AG2285" s="187"/>
      <c r="AH2285" s="188"/>
    </row>
    <row r="2286" spans="2:34" ht="13.8" outlineLevel="1" x14ac:dyDescent="0.25">
      <c r="B2286" s="1"/>
      <c r="C2286" s="1"/>
      <c r="D2286" s="1"/>
      <c r="E2286" s="2"/>
      <c r="F2286" s="1"/>
      <c r="G2286" s="2"/>
      <c r="H2286" s="286"/>
      <c r="I2286" s="287"/>
      <c r="J2286" s="288" t="str">
        <f t="shared" si="284"/>
        <v/>
      </c>
      <c r="K2286" s="288">
        <f t="shared" si="285"/>
        <v>0</v>
      </c>
      <c r="L2286" s="303"/>
      <c r="M2286" s="304"/>
      <c r="N2286" s="303"/>
      <c r="O2286" s="286"/>
      <c r="P2286" s="305" t="str">
        <f t="shared" si="286"/>
        <v/>
      </c>
      <c r="Q2286" s="304"/>
      <c r="R2286" s="303"/>
      <c r="S2286" s="286"/>
      <c r="T2286" s="305" t="str">
        <f t="shared" si="287"/>
        <v/>
      </c>
      <c r="U2286" s="306" t="str">
        <f t="shared" si="283"/>
        <v/>
      </c>
      <c r="V2286" s="289"/>
      <c r="W2286" s="303"/>
      <c r="X2286" s="286"/>
      <c r="Y2286" s="305" t="str">
        <f>+IF(AND(W2286&gt;0,V2286&lt;&gt;'Data Validation (ROP used only)'!$A$25),SUM(W2286:X2286),"")</f>
        <v/>
      </c>
      <c r="Z2286" s="307">
        <f>IF(OR(V2286='Data Validation (ROP used only)'!$A$25,ISBLANK(W2286),ISERROR(W2286/$I2286)),0,W2286/$I2286)</f>
        <v>0</v>
      </c>
      <c r="AA2286" s="308"/>
      <c r="AB2286" s="309" t="str" cm="1">
        <f t="array" ref="AB2286">_xlfn.IFS(AA2286="","",AA2286/I2286&gt;=2,I2286*2,AA2286/I2286&lt;2,AA2286)</f>
        <v/>
      </c>
      <c r="AC2286" s="310" t="str">
        <f t="shared" si="288"/>
        <v/>
      </c>
      <c r="AD2286" s="286"/>
      <c r="AE2286" s="305" t="str">
        <f t="shared" si="289"/>
        <v/>
      </c>
      <c r="AF2286" s="311">
        <f t="shared" si="290"/>
        <v>0</v>
      </c>
      <c r="AG2286" s="187"/>
      <c r="AH2286" s="188"/>
    </row>
    <row r="2287" spans="2:34" ht="13.8" outlineLevel="1" x14ac:dyDescent="0.25">
      <c r="B2287" s="1"/>
      <c r="C2287" s="1"/>
      <c r="D2287" s="1"/>
      <c r="E2287" s="2"/>
      <c r="F2287" s="1"/>
      <c r="G2287" s="2"/>
      <c r="H2287" s="286"/>
      <c r="I2287" s="287"/>
      <c r="J2287" s="288" t="str">
        <f t="shared" si="284"/>
        <v/>
      </c>
      <c r="K2287" s="288">
        <f t="shared" si="285"/>
        <v>0</v>
      </c>
      <c r="L2287" s="303"/>
      <c r="M2287" s="304"/>
      <c r="N2287" s="303"/>
      <c r="O2287" s="286"/>
      <c r="P2287" s="305" t="str">
        <f t="shared" si="286"/>
        <v/>
      </c>
      <c r="Q2287" s="304"/>
      <c r="R2287" s="303"/>
      <c r="S2287" s="286"/>
      <c r="T2287" s="305" t="str">
        <f t="shared" si="287"/>
        <v/>
      </c>
      <c r="U2287" s="306" t="str">
        <f t="shared" si="283"/>
        <v/>
      </c>
      <c r="V2287" s="289"/>
      <c r="W2287" s="303"/>
      <c r="X2287" s="286"/>
      <c r="Y2287" s="305" t="str">
        <f>+IF(AND(W2287&gt;0,V2287&lt;&gt;'Data Validation (ROP used only)'!$A$25),SUM(W2287:X2287),"")</f>
        <v/>
      </c>
      <c r="Z2287" s="307">
        <f>IF(OR(V2287='Data Validation (ROP used only)'!$A$25,ISBLANK(W2287),ISERROR(W2287/$I2287)),0,W2287/$I2287)</f>
        <v>0</v>
      </c>
      <c r="AA2287" s="308"/>
      <c r="AB2287" s="309" t="str" cm="1">
        <f t="array" ref="AB2287">_xlfn.IFS(AA2287="","",AA2287/I2287&gt;=2,I2287*2,AA2287/I2287&lt;2,AA2287)</f>
        <v/>
      </c>
      <c r="AC2287" s="310" t="str">
        <f t="shared" si="288"/>
        <v/>
      </c>
      <c r="AD2287" s="286"/>
      <c r="AE2287" s="305" t="str">
        <f t="shared" si="289"/>
        <v/>
      </c>
      <c r="AF2287" s="311">
        <f t="shared" si="290"/>
        <v>0</v>
      </c>
      <c r="AG2287" s="187"/>
      <c r="AH2287" s="188"/>
    </row>
    <row r="2288" spans="2:34" ht="13.8" outlineLevel="1" x14ac:dyDescent="0.25">
      <c r="B2288" s="1"/>
      <c r="C2288" s="1"/>
      <c r="D2288" s="1"/>
      <c r="E2288" s="2"/>
      <c r="F2288" s="1"/>
      <c r="G2288" s="2"/>
      <c r="H2288" s="286"/>
      <c r="I2288" s="287"/>
      <c r="J2288" s="288" t="str">
        <f t="shared" si="284"/>
        <v/>
      </c>
      <c r="K2288" s="288">
        <f t="shared" si="285"/>
        <v>0</v>
      </c>
      <c r="L2288" s="303"/>
      <c r="M2288" s="304"/>
      <c r="N2288" s="303"/>
      <c r="O2288" s="286"/>
      <c r="P2288" s="305" t="str">
        <f t="shared" si="286"/>
        <v/>
      </c>
      <c r="Q2288" s="304"/>
      <c r="R2288" s="303"/>
      <c r="S2288" s="286"/>
      <c r="T2288" s="305" t="str">
        <f t="shared" si="287"/>
        <v/>
      </c>
      <c r="U2288" s="306" t="str">
        <f t="shared" si="283"/>
        <v/>
      </c>
      <c r="V2288" s="289"/>
      <c r="W2288" s="303"/>
      <c r="X2288" s="286"/>
      <c r="Y2288" s="305" t="str">
        <f>+IF(AND(W2288&gt;0,V2288&lt;&gt;'Data Validation (ROP used only)'!$A$25),SUM(W2288:X2288),"")</f>
        <v/>
      </c>
      <c r="Z2288" s="307">
        <f>IF(OR(V2288='Data Validation (ROP used only)'!$A$25,ISBLANK(W2288),ISERROR(W2288/$I2288)),0,W2288/$I2288)</f>
        <v>0</v>
      </c>
      <c r="AA2288" s="308"/>
      <c r="AB2288" s="309" t="str" cm="1">
        <f t="array" ref="AB2288">_xlfn.IFS(AA2288="","",AA2288/I2288&gt;=2,I2288*2,AA2288/I2288&lt;2,AA2288)</f>
        <v/>
      </c>
      <c r="AC2288" s="310" t="str">
        <f t="shared" si="288"/>
        <v/>
      </c>
      <c r="AD2288" s="286"/>
      <c r="AE2288" s="305" t="str">
        <f t="shared" si="289"/>
        <v/>
      </c>
      <c r="AF2288" s="311">
        <f t="shared" si="290"/>
        <v>0</v>
      </c>
      <c r="AG2288" s="187"/>
      <c r="AH2288" s="188"/>
    </row>
    <row r="2289" spans="2:34" ht="13.8" outlineLevel="1" x14ac:dyDescent="0.25">
      <c r="B2289" s="1"/>
      <c r="C2289" s="1"/>
      <c r="D2289" s="1"/>
      <c r="E2289" s="2"/>
      <c r="F2289" s="1"/>
      <c r="G2289" s="2"/>
      <c r="H2289" s="286"/>
      <c r="I2289" s="287"/>
      <c r="J2289" s="288" t="str">
        <f t="shared" si="284"/>
        <v/>
      </c>
      <c r="K2289" s="288">
        <f t="shared" si="285"/>
        <v>0</v>
      </c>
      <c r="L2289" s="303"/>
      <c r="M2289" s="304"/>
      <c r="N2289" s="303"/>
      <c r="O2289" s="286"/>
      <c r="P2289" s="305" t="str">
        <f t="shared" si="286"/>
        <v/>
      </c>
      <c r="Q2289" s="304"/>
      <c r="R2289" s="303"/>
      <c r="S2289" s="286"/>
      <c r="T2289" s="305" t="str">
        <f t="shared" si="287"/>
        <v/>
      </c>
      <c r="U2289" s="306" t="str">
        <f t="shared" si="283"/>
        <v/>
      </c>
      <c r="V2289" s="289"/>
      <c r="W2289" s="303"/>
      <c r="X2289" s="286"/>
      <c r="Y2289" s="305" t="str">
        <f>+IF(AND(W2289&gt;0,V2289&lt;&gt;'Data Validation (ROP used only)'!$A$25),SUM(W2289:X2289),"")</f>
        <v/>
      </c>
      <c r="Z2289" s="307">
        <f>IF(OR(V2289='Data Validation (ROP used only)'!$A$25,ISBLANK(W2289),ISERROR(W2289/$I2289)),0,W2289/$I2289)</f>
        <v>0</v>
      </c>
      <c r="AA2289" s="308"/>
      <c r="AB2289" s="309" t="str" cm="1">
        <f t="array" ref="AB2289">_xlfn.IFS(AA2289="","",AA2289/I2289&gt;=2,I2289*2,AA2289/I2289&lt;2,AA2289)</f>
        <v/>
      </c>
      <c r="AC2289" s="310" t="str">
        <f t="shared" si="288"/>
        <v/>
      </c>
      <c r="AD2289" s="286"/>
      <c r="AE2289" s="305" t="str">
        <f t="shared" si="289"/>
        <v/>
      </c>
      <c r="AF2289" s="311">
        <f t="shared" si="290"/>
        <v>0</v>
      </c>
      <c r="AG2289" s="187"/>
      <c r="AH2289" s="188"/>
    </row>
    <row r="2290" spans="2:34" ht="13.8" outlineLevel="1" x14ac:dyDescent="0.25">
      <c r="B2290" s="1"/>
      <c r="C2290" s="1"/>
      <c r="D2290" s="1"/>
      <c r="E2290" s="2"/>
      <c r="F2290" s="1"/>
      <c r="G2290" s="2"/>
      <c r="H2290" s="286"/>
      <c r="I2290" s="287"/>
      <c r="J2290" s="288" t="str">
        <f t="shared" si="284"/>
        <v/>
      </c>
      <c r="K2290" s="288">
        <f t="shared" si="285"/>
        <v>0</v>
      </c>
      <c r="L2290" s="303"/>
      <c r="M2290" s="304"/>
      <c r="N2290" s="303"/>
      <c r="O2290" s="286"/>
      <c r="P2290" s="305" t="str">
        <f t="shared" si="286"/>
        <v/>
      </c>
      <c r="Q2290" s="304"/>
      <c r="R2290" s="303"/>
      <c r="S2290" s="286"/>
      <c r="T2290" s="305" t="str">
        <f t="shared" si="287"/>
        <v/>
      </c>
      <c r="U2290" s="306" t="str">
        <f t="shared" si="283"/>
        <v/>
      </c>
      <c r="V2290" s="289"/>
      <c r="W2290" s="303"/>
      <c r="X2290" s="286"/>
      <c r="Y2290" s="305" t="str">
        <f>+IF(AND(W2290&gt;0,V2290&lt;&gt;'Data Validation (ROP used only)'!$A$25),SUM(W2290:X2290),"")</f>
        <v/>
      </c>
      <c r="Z2290" s="307">
        <f>IF(OR(V2290='Data Validation (ROP used only)'!$A$25,ISBLANK(W2290),ISERROR(W2290/$I2290)),0,W2290/$I2290)</f>
        <v>0</v>
      </c>
      <c r="AA2290" s="308"/>
      <c r="AB2290" s="309" t="str" cm="1">
        <f t="array" ref="AB2290">_xlfn.IFS(AA2290="","",AA2290/I2290&gt;=2,I2290*2,AA2290/I2290&lt;2,AA2290)</f>
        <v/>
      </c>
      <c r="AC2290" s="310" t="str">
        <f t="shared" si="288"/>
        <v/>
      </c>
      <c r="AD2290" s="286"/>
      <c r="AE2290" s="305" t="str">
        <f t="shared" si="289"/>
        <v/>
      </c>
      <c r="AF2290" s="311">
        <f t="shared" si="290"/>
        <v>0</v>
      </c>
      <c r="AG2290" s="187"/>
      <c r="AH2290" s="188"/>
    </row>
    <row r="2291" spans="2:34" ht="13.8" outlineLevel="1" x14ac:dyDescent="0.25">
      <c r="B2291" s="1"/>
      <c r="C2291" s="1"/>
      <c r="D2291" s="1"/>
      <c r="E2291" s="2"/>
      <c r="F2291" s="1"/>
      <c r="G2291" s="2"/>
      <c r="H2291" s="286"/>
      <c r="I2291" s="287"/>
      <c r="J2291" s="288" t="str">
        <f t="shared" si="284"/>
        <v/>
      </c>
      <c r="K2291" s="288">
        <f t="shared" si="285"/>
        <v>0</v>
      </c>
      <c r="L2291" s="303"/>
      <c r="M2291" s="304"/>
      <c r="N2291" s="303"/>
      <c r="O2291" s="286"/>
      <c r="P2291" s="305" t="str">
        <f t="shared" si="286"/>
        <v/>
      </c>
      <c r="Q2291" s="304"/>
      <c r="R2291" s="303"/>
      <c r="S2291" s="286"/>
      <c r="T2291" s="305" t="str">
        <f t="shared" si="287"/>
        <v/>
      </c>
      <c r="U2291" s="306" t="str">
        <f t="shared" si="283"/>
        <v/>
      </c>
      <c r="V2291" s="289"/>
      <c r="W2291" s="303"/>
      <c r="X2291" s="286"/>
      <c r="Y2291" s="305" t="str">
        <f>+IF(AND(W2291&gt;0,V2291&lt;&gt;'Data Validation (ROP used only)'!$A$25),SUM(W2291:X2291),"")</f>
        <v/>
      </c>
      <c r="Z2291" s="307">
        <f>IF(OR(V2291='Data Validation (ROP used only)'!$A$25,ISBLANK(W2291),ISERROR(W2291/$I2291)),0,W2291/$I2291)</f>
        <v>0</v>
      </c>
      <c r="AA2291" s="308"/>
      <c r="AB2291" s="309" t="str" cm="1">
        <f t="array" ref="AB2291">_xlfn.IFS(AA2291="","",AA2291/I2291&gt;=2,I2291*2,AA2291/I2291&lt;2,AA2291)</f>
        <v/>
      </c>
      <c r="AC2291" s="310" t="str">
        <f t="shared" si="288"/>
        <v/>
      </c>
      <c r="AD2291" s="286"/>
      <c r="AE2291" s="305" t="str">
        <f t="shared" si="289"/>
        <v/>
      </c>
      <c r="AF2291" s="311">
        <f t="shared" si="290"/>
        <v>0</v>
      </c>
      <c r="AG2291" s="187"/>
      <c r="AH2291" s="188"/>
    </row>
    <row r="2292" spans="2:34" ht="13.8" outlineLevel="1" x14ac:dyDescent="0.25">
      <c r="B2292" s="1"/>
      <c r="C2292" s="1"/>
      <c r="D2292" s="1"/>
      <c r="E2292" s="2"/>
      <c r="F2292" s="1"/>
      <c r="G2292" s="2"/>
      <c r="H2292" s="286"/>
      <c r="I2292" s="287"/>
      <c r="J2292" s="288" t="str">
        <f t="shared" si="284"/>
        <v/>
      </c>
      <c r="K2292" s="288">
        <f t="shared" si="285"/>
        <v>0</v>
      </c>
      <c r="L2292" s="303"/>
      <c r="M2292" s="304"/>
      <c r="N2292" s="303"/>
      <c r="O2292" s="286"/>
      <c r="P2292" s="305" t="str">
        <f t="shared" si="286"/>
        <v/>
      </c>
      <c r="Q2292" s="304"/>
      <c r="R2292" s="303"/>
      <c r="S2292" s="286"/>
      <c r="T2292" s="305" t="str">
        <f t="shared" si="287"/>
        <v/>
      </c>
      <c r="U2292" s="306" t="str">
        <f t="shared" si="283"/>
        <v/>
      </c>
      <c r="V2292" s="289"/>
      <c r="W2292" s="303"/>
      <c r="X2292" s="286"/>
      <c r="Y2292" s="305" t="str">
        <f>+IF(AND(W2292&gt;0,V2292&lt;&gt;'Data Validation (ROP used only)'!$A$25),SUM(W2292:X2292),"")</f>
        <v/>
      </c>
      <c r="Z2292" s="307">
        <f>IF(OR(V2292='Data Validation (ROP used only)'!$A$25,ISBLANK(W2292),ISERROR(W2292/$I2292)),0,W2292/$I2292)</f>
        <v>0</v>
      </c>
      <c r="AA2292" s="308"/>
      <c r="AB2292" s="309" t="str" cm="1">
        <f t="array" ref="AB2292">_xlfn.IFS(AA2292="","",AA2292/I2292&gt;=2,I2292*2,AA2292/I2292&lt;2,AA2292)</f>
        <v/>
      </c>
      <c r="AC2292" s="310" t="str">
        <f t="shared" si="288"/>
        <v/>
      </c>
      <c r="AD2292" s="286"/>
      <c r="AE2292" s="305" t="str">
        <f t="shared" si="289"/>
        <v/>
      </c>
      <c r="AF2292" s="311">
        <f t="shared" si="290"/>
        <v>0</v>
      </c>
      <c r="AG2292" s="187"/>
      <c r="AH2292" s="188"/>
    </row>
    <row r="2293" spans="2:34" ht="13.8" outlineLevel="1" x14ac:dyDescent="0.25">
      <c r="B2293" s="1"/>
      <c r="C2293" s="1"/>
      <c r="D2293" s="1"/>
      <c r="E2293" s="2"/>
      <c r="F2293" s="1"/>
      <c r="G2293" s="2"/>
      <c r="H2293" s="286"/>
      <c r="I2293" s="287"/>
      <c r="J2293" s="288" t="str">
        <f t="shared" si="284"/>
        <v/>
      </c>
      <c r="K2293" s="288">
        <f t="shared" si="285"/>
        <v>0</v>
      </c>
      <c r="L2293" s="303"/>
      <c r="M2293" s="304"/>
      <c r="N2293" s="303"/>
      <c r="O2293" s="286"/>
      <c r="P2293" s="305" t="str">
        <f t="shared" si="286"/>
        <v/>
      </c>
      <c r="Q2293" s="304"/>
      <c r="R2293" s="303"/>
      <c r="S2293" s="286"/>
      <c r="T2293" s="305" t="str">
        <f t="shared" si="287"/>
        <v/>
      </c>
      <c r="U2293" s="306" t="str">
        <f t="shared" si="283"/>
        <v/>
      </c>
      <c r="V2293" s="289"/>
      <c r="W2293" s="303"/>
      <c r="X2293" s="286"/>
      <c r="Y2293" s="305" t="str">
        <f>+IF(AND(W2293&gt;0,V2293&lt;&gt;'Data Validation (ROP used only)'!$A$25),SUM(W2293:X2293),"")</f>
        <v/>
      </c>
      <c r="Z2293" s="307">
        <f>IF(OR(V2293='Data Validation (ROP used only)'!$A$25,ISBLANK(W2293),ISERROR(W2293/$I2293)),0,W2293/$I2293)</f>
        <v>0</v>
      </c>
      <c r="AA2293" s="308"/>
      <c r="AB2293" s="309" t="str" cm="1">
        <f t="array" ref="AB2293">_xlfn.IFS(AA2293="","",AA2293/I2293&gt;=2,I2293*2,AA2293/I2293&lt;2,AA2293)</f>
        <v/>
      </c>
      <c r="AC2293" s="310" t="str">
        <f t="shared" si="288"/>
        <v/>
      </c>
      <c r="AD2293" s="286"/>
      <c r="AE2293" s="305" t="str">
        <f t="shared" si="289"/>
        <v/>
      </c>
      <c r="AF2293" s="311">
        <f t="shared" si="290"/>
        <v>0</v>
      </c>
      <c r="AG2293" s="187"/>
      <c r="AH2293" s="188"/>
    </row>
    <row r="2294" spans="2:34" ht="13.8" outlineLevel="1" x14ac:dyDescent="0.25">
      <c r="B2294" s="1"/>
      <c r="C2294" s="1"/>
      <c r="D2294" s="1"/>
      <c r="E2294" s="2"/>
      <c r="F2294" s="1"/>
      <c r="G2294" s="2"/>
      <c r="H2294" s="286"/>
      <c r="I2294" s="287"/>
      <c r="J2294" s="288" t="str">
        <f t="shared" si="284"/>
        <v/>
      </c>
      <c r="K2294" s="288">
        <f t="shared" si="285"/>
        <v>0</v>
      </c>
      <c r="L2294" s="303"/>
      <c r="M2294" s="304"/>
      <c r="N2294" s="303"/>
      <c r="O2294" s="286"/>
      <c r="P2294" s="305" t="str">
        <f t="shared" si="286"/>
        <v/>
      </c>
      <c r="Q2294" s="304"/>
      <c r="R2294" s="303"/>
      <c r="S2294" s="286"/>
      <c r="T2294" s="305" t="str">
        <f t="shared" si="287"/>
        <v/>
      </c>
      <c r="U2294" s="306" t="str">
        <f t="shared" si="283"/>
        <v/>
      </c>
      <c r="V2294" s="289"/>
      <c r="W2294" s="303"/>
      <c r="X2294" s="286"/>
      <c r="Y2294" s="305" t="str">
        <f>+IF(AND(W2294&gt;0,V2294&lt;&gt;'Data Validation (ROP used only)'!$A$25),SUM(W2294:X2294),"")</f>
        <v/>
      </c>
      <c r="Z2294" s="307">
        <f>IF(OR(V2294='Data Validation (ROP used only)'!$A$25,ISBLANK(W2294),ISERROR(W2294/$I2294)),0,W2294/$I2294)</f>
        <v>0</v>
      </c>
      <c r="AA2294" s="308"/>
      <c r="AB2294" s="309" t="str" cm="1">
        <f t="array" ref="AB2294">_xlfn.IFS(AA2294="","",AA2294/I2294&gt;=2,I2294*2,AA2294/I2294&lt;2,AA2294)</f>
        <v/>
      </c>
      <c r="AC2294" s="310" t="str">
        <f t="shared" si="288"/>
        <v/>
      </c>
      <c r="AD2294" s="286"/>
      <c r="AE2294" s="305" t="str">
        <f t="shared" si="289"/>
        <v/>
      </c>
      <c r="AF2294" s="311">
        <f t="shared" si="290"/>
        <v>0</v>
      </c>
      <c r="AG2294" s="187"/>
      <c r="AH2294" s="188"/>
    </row>
    <row r="2295" spans="2:34" ht="13.8" outlineLevel="1" x14ac:dyDescent="0.25">
      <c r="B2295" s="1"/>
      <c r="C2295" s="1"/>
      <c r="D2295" s="1"/>
      <c r="E2295" s="2"/>
      <c r="F2295" s="1"/>
      <c r="G2295" s="2"/>
      <c r="H2295" s="286"/>
      <c r="I2295" s="287"/>
      <c r="J2295" s="288" t="str">
        <f t="shared" si="284"/>
        <v/>
      </c>
      <c r="K2295" s="288">
        <f t="shared" si="285"/>
        <v>0</v>
      </c>
      <c r="L2295" s="303"/>
      <c r="M2295" s="304"/>
      <c r="N2295" s="303"/>
      <c r="O2295" s="286"/>
      <c r="P2295" s="305" t="str">
        <f t="shared" si="286"/>
        <v/>
      </c>
      <c r="Q2295" s="304"/>
      <c r="R2295" s="303"/>
      <c r="S2295" s="286"/>
      <c r="T2295" s="305" t="str">
        <f t="shared" si="287"/>
        <v/>
      </c>
      <c r="U2295" s="306" t="str">
        <f t="shared" si="283"/>
        <v/>
      </c>
      <c r="V2295" s="289"/>
      <c r="W2295" s="303"/>
      <c r="X2295" s="286"/>
      <c r="Y2295" s="305" t="str">
        <f>+IF(AND(W2295&gt;0,V2295&lt;&gt;'Data Validation (ROP used only)'!$A$25),SUM(W2295:X2295),"")</f>
        <v/>
      </c>
      <c r="Z2295" s="307">
        <f>IF(OR(V2295='Data Validation (ROP used only)'!$A$25,ISBLANK(W2295),ISERROR(W2295/$I2295)),0,W2295/$I2295)</f>
        <v>0</v>
      </c>
      <c r="AA2295" s="308"/>
      <c r="AB2295" s="309" t="str" cm="1">
        <f t="array" ref="AB2295">_xlfn.IFS(AA2295="","",AA2295/I2295&gt;=2,I2295*2,AA2295/I2295&lt;2,AA2295)</f>
        <v/>
      </c>
      <c r="AC2295" s="310" t="str">
        <f t="shared" si="288"/>
        <v/>
      </c>
      <c r="AD2295" s="286"/>
      <c r="AE2295" s="305" t="str">
        <f t="shared" si="289"/>
        <v/>
      </c>
      <c r="AF2295" s="311">
        <f t="shared" si="290"/>
        <v>0</v>
      </c>
      <c r="AG2295" s="187"/>
      <c r="AH2295" s="188"/>
    </row>
    <row r="2296" spans="2:34" ht="13.8" outlineLevel="1" x14ac:dyDescent="0.25">
      <c r="B2296" s="1"/>
      <c r="C2296" s="1"/>
      <c r="D2296" s="1"/>
      <c r="E2296" s="2"/>
      <c r="F2296" s="1"/>
      <c r="G2296" s="2"/>
      <c r="H2296" s="286"/>
      <c r="I2296" s="287"/>
      <c r="J2296" s="288" t="str">
        <f t="shared" si="284"/>
        <v/>
      </c>
      <c r="K2296" s="288">
        <f t="shared" si="285"/>
        <v>0</v>
      </c>
      <c r="L2296" s="303"/>
      <c r="M2296" s="304"/>
      <c r="N2296" s="303"/>
      <c r="O2296" s="286"/>
      <c r="P2296" s="305" t="str">
        <f t="shared" si="286"/>
        <v/>
      </c>
      <c r="Q2296" s="304"/>
      <c r="R2296" s="303"/>
      <c r="S2296" s="286"/>
      <c r="T2296" s="305" t="str">
        <f t="shared" si="287"/>
        <v/>
      </c>
      <c r="U2296" s="306" t="str">
        <f t="shared" si="283"/>
        <v/>
      </c>
      <c r="V2296" s="289"/>
      <c r="W2296" s="303"/>
      <c r="X2296" s="286"/>
      <c r="Y2296" s="305" t="str">
        <f>+IF(AND(W2296&gt;0,V2296&lt;&gt;'Data Validation (ROP used only)'!$A$25),SUM(W2296:X2296),"")</f>
        <v/>
      </c>
      <c r="Z2296" s="307">
        <f>IF(OR(V2296='Data Validation (ROP used only)'!$A$25,ISBLANK(W2296),ISERROR(W2296/$I2296)),0,W2296/$I2296)</f>
        <v>0</v>
      </c>
      <c r="AA2296" s="308"/>
      <c r="AB2296" s="309" t="str" cm="1">
        <f t="array" ref="AB2296">_xlfn.IFS(AA2296="","",AA2296/I2296&gt;=2,I2296*2,AA2296/I2296&lt;2,AA2296)</f>
        <v/>
      </c>
      <c r="AC2296" s="310" t="str">
        <f t="shared" si="288"/>
        <v/>
      </c>
      <c r="AD2296" s="286"/>
      <c r="AE2296" s="305" t="str">
        <f t="shared" si="289"/>
        <v/>
      </c>
      <c r="AF2296" s="311">
        <f t="shared" si="290"/>
        <v>0</v>
      </c>
      <c r="AG2296" s="187"/>
      <c r="AH2296" s="188"/>
    </row>
    <row r="2297" spans="2:34" ht="13.8" outlineLevel="1" x14ac:dyDescent="0.25">
      <c r="B2297" s="1"/>
      <c r="C2297" s="1"/>
      <c r="D2297" s="1"/>
      <c r="E2297" s="2"/>
      <c r="F2297" s="1"/>
      <c r="G2297" s="2"/>
      <c r="H2297" s="286"/>
      <c r="I2297" s="287"/>
      <c r="J2297" s="288" t="str">
        <f t="shared" si="284"/>
        <v/>
      </c>
      <c r="K2297" s="288">
        <f t="shared" si="285"/>
        <v>0</v>
      </c>
      <c r="L2297" s="303"/>
      <c r="M2297" s="304"/>
      <c r="N2297" s="303"/>
      <c r="O2297" s="286"/>
      <c r="P2297" s="305" t="str">
        <f t="shared" si="286"/>
        <v/>
      </c>
      <c r="Q2297" s="304"/>
      <c r="R2297" s="303"/>
      <c r="S2297" s="286"/>
      <c r="T2297" s="305" t="str">
        <f t="shared" si="287"/>
        <v/>
      </c>
      <c r="U2297" s="306" t="str">
        <f t="shared" si="283"/>
        <v/>
      </c>
      <c r="V2297" s="289"/>
      <c r="W2297" s="303"/>
      <c r="X2297" s="286"/>
      <c r="Y2297" s="305" t="str">
        <f>+IF(AND(W2297&gt;0,V2297&lt;&gt;'Data Validation (ROP used only)'!$A$25),SUM(W2297:X2297),"")</f>
        <v/>
      </c>
      <c r="Z2297" s="307">
        <f>IF(OR(V2297='Data Validation (ROP used only)'!$A$25,ISBLANK(W2297),ISERROR(W2297/$I2297)),0,W2297/$I2297)</f>
        <v>0</v>
      </c>
      <c r="AA2297" s="308"/>
      <c r="AB2297" s="309" t="str" cm="1">
        <f t="array" ref="AB2297">_xlfn.IFS(AA2297="","",AA2297/I2297&gt;=2,I2297*2,AA2297/I2297&lt;2,AA2297)</f>
        <v/>
      </c>
      <c r="AC2297" s="310" t="str">
        <f t="shared" si="288"/>
        <v/>
      </c>
      <c r="AD2297" s="286"/>
      <c r="AE2297" s="305" t="str">
        <f t="shared" si="289"/>
        <v/>
      </c>
      <c r="AF2297" s="311">
        <f t="shared" si="290"/>
        <v>0</v>
      </c>
      <c r="AG2297" s="187"/>
      <c r="AH2297" s="188"/>
    </row>
    <row r="2298" spans="2:34" ht="13.8" outlineLevel="1" x14ac:dyDescent="0.25">
      <c r="B2298" s="1"/>
      <c r="C2298" s="1"/>
      <c r="D2298" s="1"/>
      <c r="E2298" s="2"/>
      <c r="F2298" s="1"/>
      <c r="G2298" s="2"/>
      <c r="H2298" s="286"/>
      <c r="I2298" s="287"/>
      <c r="J2298" s="288" t="str">
        <f t="shared" si="284"/>
        <v/>
      </c>
      <c r="K2298" s="288">
        <f t="shared" si="285"/>
        <v>0</v>
      </c>
      <c r="L2298" s="303"/>
      <c r="M2298" s="304"/>
      <c r="N2298" s="303"/>
      <c r="O2298" s="286"/>
      <c r="P2298" s="305" t="str">
        <f t="shared" si="286"/>
        <v/>
      </c>
      <c r="Q2298" s="304"/>
      <c r="R2298" s="303"/>
      <c r="S2298" s="286"/>
      <c r="T2298" s="305" t="str">
        <f t="shared" si="287"/>
        <v/>
      </c>
      <c r="U2298" s="306" t="str">
        <f t="shared" si="283"/>
        <v/>
      </c>
      <c r="V2298" s="289"/>
      <c r="W2298" s="303"/>
      <c r="X2298" s="286"/>
      <c r="Y2298" s="305" t="str">
        <f>+IF(AND(W2298&gt;0,V2298&lt;&gt;'Data Validation (ROP used only)'!$A$25),SUM(W2298:X2298),"")</f>
        <v/>
      </c>
      <c r="Z2298" s="307">
        <f>IF(OR(V2298='Data Validation (ROP used only)'!$A$25,ISBLANK(W2298),ISERROR(W2298/$I2298)),0,W2298/$I2298)</f>
        <v>0</v>
      </c>
      <c r="AA2298" s="308"/>
      <c r="AB2298" s="309" t="str" cm="1">
        <f t="array" ref="AB2298">_xlfn.IFS(AA2298="","",AA2298/I2298&gt;=2,I2298*2,AA2298/I2298&lt;2,AA2298)</f>
        <v/>
      </c>
      <c r="AC2298" s="310" t="str">
        <f t="shared" si="288"/>
        <v/>
      </c>
      <c r="AD2298" s="286"/>
      <c r="AE2298" s="305" t="str">
        <f t="shared" si="289"/>
        <v/>
      </c>
      <c r="AF2298" s="311">
        <f t="shared" si="290"/>
        <v>0</v>
      </c>
      <c r="AG2298" s="187"/>
      <c r="AH2298" s="188"/>
    </row>
    <row r="2299" spans="2:34" ht="13.8" outlineLevel="1" x14ac:dyDescent="0.25">
      <c r="B2299" s="1"/>
      <c r="C2299" s="1"/>
      <c r="D2299" s="1"/>
      <c r="E2299" s="2"/>
      <c r="F2299" s="1"/>
      <c r="G2299" s="2"/>
      <c r="H2299" s="286"/>
      <c r="I2299" s="287"/>
      <c r="J2299" s="288" t="str">
        <f t="shared" si="284"/>
        <v/>
      </c>
      <c r="K2299" s="288">
        <f t="shared" si="285"/>
        <v>0</v>
      </c>
      <c r="L2299" s="303"/>
      <c r="M2299" s="304"/>
      <c r="N2299" s="303"/>
      <c r="O2299" s="286"/>
      <c r="P2299" s="305" t="str">
        <f t="shared" si="286"/>
        <v/>
      </c>
      <c r="Q2299" s="304"/>
      <c r="R2299" s="303"/>
      <c r="S2299" s="286"/>
      <c r="T2299" s="305" t="str">
        <f t="shared" si="287"/>
        <v/>
      </c>
      <c r="U2299" s="306" t="str">
        <f t="shared" si="283"/>
        <v/>
      </c>
      <c r="V2299" s="289"/>
      <c r="W2299" s="303"/>
      <c r="X2299" s="286"/>
      <c r="Y2299" s="305" t="str">
        <f>+IF(AND(W2299&gt;0,V2299&lt;&gt;'Data Validation (ROP used only)'!$A$25),SUM(W2299:X2299),"")</f>
        <v/>
      </c>
      <c r="Z2299" s="307">
        <f>IF(OR(V2299='Data Validation (ROP used only)'!$A$25,ISBLANK(W2299),ISERROR(W2299/$I2299)),0,W2299/$I2299)</f>
        <v>0</v>
      </c>
      <c r="AA2299" s="308"/>
      <c r="AB2299" s="309" t="str" cm="1">
        <f t="array" ref="AB2299">_xlfn.IFS(AA2299="","",AA2299/I2299&gt;=2,I2299*2,AA2299/I2299&lt;2,AA2299)</f>
        <v/>
      </c>
      <c r="AC2299" s="310" t="str">
        <f t="shared" si="288"/>
        <v/>
      </c>
      <c r="AD2299" s="286"/>
      <c r="AE2299" s="305" t="str">
        <f t="shared" si="289"/>
        <v/>
      </c>
      <c r="AF2299" s="311">
        <f t="shared" si="290"/>
        <v>0</v>
      </c>
      <c r="AG2299" s="187"/>
      <c r="AH2299" s="188"/>
    </row>
    <row r="2300" spans="2:34" ht="13.8" outlineLevel="1" x14ac:dyDescent="0.25">
      <c r="B2300" s="1"/>
      <c r="C2300" s="1"/>
      <c r="D2300" s="1"/>
      <c r="E2300" s="2"/>
      <c r="F2300" s="1"/>
      <c r="G2300" s="2"/>
      <c r="H2300" s="286"/>
      <c r="I2300" s="287"/>
      <c r="J2300" s="288" t="str">
        <f t="shared" si="284"/>
        <v/>
      </c>
      <c r="K2300" s="288">
        <f t="shared" si="285"/>
        <v>0</v>
      </c>
      <c r="L2300" s="303"/>
      <c r="M2300" s="304"/>
      <c r="N2300" s="303"/>
      <c r="O2300" s="286"/>
      <c r="P2300" s="305" t="str">
        <f t="shared" si="286"/>
        <v/>
      </c>
      <c r="Q2300" s="304"/>
      <c r="R2300" s="303"/>
      <c r="S2300" s="286"/>
      <c r="T2300" s="305" t="str">
        <f t="shared" si="287"/>
        <v/>
      </c>
      <c r="U2300" s="306" t="str">
        <f t="shared" si="283"/>
        <v/>
      </c>
      <c r="V2300" s="289"/>
      <c r="W2300" s="303"/>
      <c r="X2300" s="286"/>
      <c r="Y2300" s="305" t="str">
        <f>+IF(AND(W2300&gt;0,V2300&lt;&gt;'Data Validation (ROP used only)'!$A$25),SUM(W2300:X2300),"")</f>
        <v/>
      </c>
      <c r="Z2300" s="307">
        <f>IF(OR(V2300='Data Validation (ROP used only)'!$A$25,ISBLANK(W2300),ISERROR(W2300/$I2300)),0,W2300/$I2300)</f>
        <v>0</v>
      </c>
      <c r="AA2300" s="308"/>
      <c r="AB2300" s="309" t="str" cm="1">
        <f t="array" ref="AB2300">_xlfn.IFS(AA2300="","",AA2300/I2300&gt;=2,I2300*2,AA2300/I2300&lt;2,AA2300)</f>
        <v/>
      </c>
      <c r="AC2300" s="310" t="str">
        <f t="shared" si="288"/>
        <v/>
      </c>
      <c r="AD2300" s="286"/>
      <c r="AE2300" s="305" t="str">
        <f t="shared" si="289"/>
        <v/>
      </c>
      <c r="AF2300" s="311">
        <f t="shared" si="290"/>
        <v>0</v>
      </c>
      <c r="AG2300" s="187"/>
      <c r="AH2300" s="188"/>
    </row>
    <row r="2301" spans="2:34" ht="13.8" outlineLevel="1" x14ac:dyDescent="0.25">
      <c r="B2301" s="1"/>
      <c r="C2301" s="1"/>
      <c r="D2301" s="1"/>
      <c r="E2301" s="2"/>
      <c r="F2301" s="1"/>
      <c r="G2301" s="2"/>
      <c r="H2301" s="286"/>
      <c r="I2301" s="287"/>
      <c r="J2301" s="288" t="str">
        <f t="shared" si="284"/>
        <v/>
      </c>
      <c r="K2301" s="288">
        <f t="shared" si="285"/>
        <v>0</v>
      </c>
      <c r="L2301" s="303"/>
      <c r="M2301" s="304"/>
      <c r="N2301" s="303"/>
      <c r="O2301" s="286"/>
      <c r="P2301" s="305" t="str">
        <f t="shared" si="286"/>
        <v/>
      </c>
      <c r="Q2301" s="304"/>
      <c r="R2301" s="303"/>
      <c r="S2301" s="286"/>
      <c r="T2301" s="305" t="str">
        <f t="shared" si="287"/>
        <v/>
      </c>
      <c r="U2301" s="306" t="str">
        <f t="shared" si="283"/>
        <v/>
      </c>
      <c r="V2301" s="289"/>
      <c r="W2301" s="303"/>
      <c r="X2301" s="286"/>
      <c r="Y2301" s="305" t="str">
        <f>+IF(AND(W2301&gt;0,V2301&lt;&gt;'Data Validation (ROP used only)'!$A$25),SUM(W2301:X2301),"")</f>
        <v/>
      </c>
      <c r="Z2301" s="307">
        <f>IF(OR(V2301='Data Validation (ROP used only)'!$A$25,ISBLANK(W2301),ISERROR(W2301/$I2301)),0,W2301/$I2301)</f>
        <v>0</v>
      </c>
      <c r="AA2301" s="308"/>
      <c r="AB2301" s="309" t="str" cm="1">
        <f t="array" ref="AB2301">_xlfn.IFS(AA2301="","",AA2301/I2301&gt;=2,I2301*2,AA2301/I2301&lt;2,AA2301)</f>
        <v/>
      </c>
      <c r="AC2301" s="310" t="str">
        <f t="shared" si="288"/>
        <v/>
      </c>
      <c r="AD2301" s="286"/>
      <c r="AE2301" s="305" t="str">
        <f t="shared" si="289"/>
        <v/>
      </c>
      <c r="AF2301" s="311">
        <f t="shared" si="290"/>
        <v>0</v>
      </c>
      <c r="AG2301" s="187"/>
      <c r="AH2301" s="188"/>
    </row>
    <row r="2302" spans="2:34" ht="13.8" outlineLevel="1" x14ac:dyDescent="0.25">
      <c r="B2302" s="1"/>
      <c r="C2302" s="1"/>
      <c r="D2302" s="1"/>
      <c r="E2302" s="2"/>
      <c r="F2302" s="1"/>
      <c r="G2302" s="2"/>
      <c r="H2302" s="286"/>
      <c r="I2302" s="287"/>
      <c r="J2302" s="288" t="str">
        <f t="shared" si="284"/>
        <v/>
      </c>
      <c r="K2302" s="288">
        <f t="shared" si="285"/>
        <v>0</v>
      </c>
      <c r="L2302" s="303"/>
      <c r="M2302" s="304"/>
      <c r="N2302" s="303"/>
      <c r="O2302" s="286"/>
      <c r="P2302" s="305" t="str">
        <f t="shared" si="286"/>
        <v/>
      </c>
      <c r="Q2302" s="304"/>
      <c r="R2302" s="303"/>
      <c r="S2302" s="286"/>
      <c r="T2302" s="305" t="str">
        <f t="shared" si="287"/>
        <v/>
      </c>
      <c r="U2302" s="306" t="str">
        <f t="shared" si="283"/>
        <v/>
      </c>
      <c r="V2302" s="289"/>
      <c r="W2302" s="303"/>
      <c r="X2302" s="286"/>
      <c r="Y2302" s="305" t="str">
        <f>+IF(AND(W2302&gt;0,V2302&lt;&gt;'Data Validation (ROP used only)'!$A$25),SUM(W2302:X2302),"")</f>
        <v/>
      </c>
      <c r="Z2302" s="307">
        <f>IF(OR(V2302='Data Validation (ROP used only)'!$A$25,ISBLANK(W2302),ISERROR(W2302/$I2302)),0,W2302/$I2302)</f>
        <v>0</v>
      </c>
      <c r="AA2302" s="308"/>
      <c r="AB2302" s="309" t="str" cm="1">
        <f t="array" ref="AB2302">_xlfn.IFS(AA2302="","",AA2302/I2302&gt;=2,I2302*2,AA2302/I2302&lt;2,AA2302)</f>
        <v/>
      </c>
      <c r="AC2302" s="310" t="str">
        <f t="shared" si="288"/>
        <v/>
      </c>
      <c r="AD2302" s="286"/>
      <c r="AE2302" s="305" t="str">
        <f t="shared" si="289"/>
        <v/>
      </c>
      <c r="AF2302" s="311">
        <f t="shared" si="290"/>
        <v>0</v>
      </c>
      <c r="AG2302" s="187"/>
      <c r="AH2302" s="188"/>
    </row>
    <row r="2303" spans="2:34" ht="13.8" outlineLevel="1" x14ac:dyDescent="0.25">
      <c r="B2303" s="1"/>
      <c r="C2303" s="1"/>
      <c r="D2303" s="1"/>
      <c r="E2303" s="2"/>
      <c r="F2303" s="1"/>
      <c r="G2303" s="2"/>
      <c r="H2303" s="286"/>
      <c r="I2303" s="287"/>
      <c r="J2303" s="288" t="str">
        <f t="shared" si="284"/>
        <v/>
      </c>
      <c r="K2303" s="288">
        <f t="shared" si="285"/>
        <v>0</v>
      </c>
      <c r="L2303" s="303"/>
      <c r="M2303" s="304"/>
      <c r="N2303" s="303"/>
      <c r="O2303" s="286"/>
      <c r="P2303" s="305" t="str">
        <f t="shared" si="286"/>
        <v/>
      </c>
      <c r="Q2303" s="304"/>
      <c r="R2303" s="303"/>
      <c r="S2303" s="286"/>
      <c r="T2303" s="305" t="str">
        <f t="shared" si="287"/>
        <v/>
      </c>
      <c r="U2303" s="306" t="str">
        <f t="shared" si="283"/>
        <v/>
      </c>
      <c r="V2303" s="289"/>
      <c r="W2303" s="303"/>
      <c r="X2303" s="286"/>
      <c r="Y2303" s="305" t="str">
        <f>+IF(AND(W2303&gt;0,V2303&lt;&gt;'Data Validation (ROP used only)'!$A$25),SUM(W2303:X2303),"")</f>
        <v/>
      </c>
      <c r="Z2303" s="307">
        <f>IF(OR(V2303='Data Validation (ROP used only)'!$A$25,ISBLANK(W2303),ISERROR(W2303/$I2303)),0,W2303/$I2303)</f>
        <v>0</v>
      </c>
      <c r="AA2303" s="308"/>
      <c r="AB2303" s="309" t="str" cm="1">
        <f t="array" ref="AB2303">_xlfn.IFS(AA2303="","",AA2303/I2303&gt;=2,I2303*2,AA2303/I2303&lt;2,AA2303)</f>
        <v/>
      </c>
      <c r="AC2303" s="310" t="str">
        <f t="shared" si="288"/>
        <v/>
      </c>
      <c r="AD2303" s="286"/>
      <c r="AE2303" s="305" t="str">
        <f t="shared" si="289"/>
        <v/>
      </c>
      <c r="AF2303" s="311">
        <f t="shared" si="290"/>
        <v>0</v>
      </c>
      <c r="AG2303" s="187"/>
      <c r="AH2303" s="188"/>
    </row>
    <row r="2304" spans="2:34" ht="13.8" outlineLevel="1" x14ac:dyDescent="0.25">
      <c r="B2304" s="1"/>
      <c r="C2304" s="1"/>
      <c r="D2304" s="1"/>
      <c r="E2304" s="2"/>
      <c r="F2304" s="1"/>
      <c r="G2304" s="2"/>
      <c r="H2304" s="286"/>
      <c r="I2304" s="287"/>
      <c r="J2304" s="288" t="str">
        <f t="shared" si="284"/>
        <v/>
      </c>
      <c r="K2304" s="288">
        <f t="shared" si="285"/>
        <v>0</v>
      </c>
      <c r="L2304" s="303"/>
      <c r="M2304" s="304"/>
      <c r="N2304" s="303"/>
      <c r="O2304" s="286"/>
      <c r="P2304" s="305" t="str">
        <f t="shared" si="286"/>
        <v/>
      </c>
      <c r="Q2304" s="304"/>
      <c r="R2304" s="303"/>
      <c r="S2304" s="286"/>
      <c r="T2304" s="305" t="str">
        <f t="shared" si="287"/>
        <v/>
      </c>
      <c r="U2304" s="306" t="str">
        <f t="shared" si="283"/>
        <v/>
      </c>
      <c r="V2304" s="289"/>
      <c r="W2304" s="303"/>
      <c r="X2304" s="286"/>
      <c r="Y2304" s="305" t="str">
        <f>+IF(AND(W2304&gt;0,V2304&lt;&gt;'Data Validation (ROP used only)'!$A$25),SUM(W2304:X2304),"")</f>
        <v/>
      </c>
      <c r="Z2304" s="307">
        <f>IF(OR(V2304='Data Validation (ROP used only)'!$A$25,ISBLANK(W2304),ISERROR(W2304/$I2304)),0,W2304/$I2304)</f>
        <v>0</v>
      </c>
      <c r="AA2304" s="308"/>
      <c r="AB2304" s="309" t="str" cm="1">
        <f t="array" ref="AB2304">_xlfn.IFS(AA2304="","",AA2304/I2304&gt;=2,I2304*2,AA2304/I2304&lt;2,AA2304)</f>
        <v/>
      </c>
      <c r="AC2304" s="310" t="str">
        <f t="shared" si="288"/>
        <v/>
      </c>
      <c r="AD2304" s="286"/>
      <c r="AE2304" s="305" t="str">
        <f t="shared" si="289"/>
        <v/>
      </c>
      <c r="AF2304" s="311">
        <f t="shared" si="290"/>
        <v>0</v>
      </c>
      <c r="AG2304" s="187"/>
      <c r="AH2304" s="188"/>
    </row>
    <row r="2305" spans="2:34" ht="13.8" outlineLevel="1" x14ac:dyDescent="0.25">
      <c r="B2305" s="1"/>
      <c r="C2305" s="1"/>
      <c r="D2305" s="1"/>
      <c r="E2305" s="2"/>
      <c r="F2305" s="1"/>
      <c r="G2305" s="2"/>
      <c r="H2305" s="286"/>
      <c r="I2305" s="287"/>
      <c r="J2305" s="288" t="str">
        <f t="shared" si="284"/>
        <v/>
      </c>
      <c r="K2305" s="288">
        <f t="shared" si="285"/>
        <v>0</v>
      </c>
      <c r="L2305" s="303"/>
      <c r="M2305" s="304"/>
      <c r="N2305" s="303"/>
      <c r="O2305" s="286"/>
      <c r="P2305" s="305" t="str">
        <f t="shared" si="286"/>
        <v/>
      </c>
      <c r="Q2305" s="304"/>
      <c r="R2305" s="303"/>
      <c r="S2305" s="286"/>
      <c r="T2305" s="305" t="str">
        <f t="shared" si="287"/>
        <v/>
      </c>
      <c r="U2305" s="306" t="str">
        <f t="shared" si="283"/>
        <v/>
      </c>
      <c r="V2305" s="289"/>
      <c r="W2305" s="303"/>
      <c r="X2305" s="286"/>
      <c r="Y2305" s="305" t="str">
        <f>+IF(AND(W2305&gt;0,V2305&lt;&gt;'Data Validation (ROP used only)'!$A$25),SUM(W2305:X2305),"")</f>
        <v/>
      </c>
      <c r="Z2305" s="307">
        <f>IF(OR(V2305='Data Validation (ROP used only)'!$A$25,ISBLANK(W2305),ISERROR(W2305/$I2305)),0,W2305/$I2305)</f>
        <v>0</v>
      </c>
      <c r="AA2305" s="308"/>
      <c r="AB2305" s="309" t="str" cm="1">
        <f t="array" ref="AB2305">_xlfn.IFS(AA2305="","",AA2305/I2305&gt;=2,I2305*2,AA2305/I2305&lt;2,AA2305)</f>
        <v/>
      </c>
      <c r="AC2305" s="310" t="str">
        <f t="shared" si="288"/>
        <v/>
      </c>
      <c r="AD2305" s="286"/>
      <c r="AE2305" s="305" t="str">
        <f t="shared" si="289"/>
        <v/>
      </c>
      <c r="AF2305" s="311">
        <f t="shared" si="290"/>
        <v>0</v>
      </c>
      <c r="AG2305" s="187"/>
      <c r="AH2305" s="188"/>
    </row>
    <row r="2306" spans="2:34" ht="13.8" outlineLevel="1" x14ac:dyDescent="0.25">
      <c r="B2306" s="1"/>
      <c r="C2306" s="1"/>
      <c r="D2306" s="1"/>
      <c r="E2306" s="2"/>
      <c r="F2306" s="1"/>
      <c r="G2306" s="2"/>
      <c r="H2306" s="286"/>
      <c r="I2306" s="287"/>
      <c r="J2306" s="288" t="str">
        <f t="shared" si="284"/>
        <v/>
      </c>
      <c r="K2306" s="288">
        <f t="shared" si="285"/>
        <v>0</v>
      </c>
      <c r="L2306" s="303"/>
      <c r="M2306" s="304"/>
      <c r="N2306" s="303"/>
      <c r="O2306" s="286"/>
      <c r="P2306" s="305" t="str">
        <f t="shared" si="286"/>
        <v/>
      </c>
      <c r="Q2306" s="304"/>
      <c r="R2306" s="303"/>
      <c r="S2306" s="286"/>
      <c r="T2306" s="305" t="str">
        <f t="shared" si="287"/>
        <v/>
      </c>
      <c r="U2306" s="306" t="str">
        <f t="shared" si="283"/>
        <v/>
      </c>
      <c r="V2306" s="289"/>
      <c r="W2306" s="303"/>
      <c r="X2306" s="286"/>
      <c r="Y2306" s="305" t="str">
        <f>+IF(AND(W2306&gt;0,V2306&lt;&gt;'Data Validation (ROP used only)'!$A$25),SUM(W2306:X2306),"")</f>
        <v/>
      </c>
      <c r="Z2306" s="307">
        <f>IF(OR(V2306='Data Validation (ROP used only)'!$A$25,ISBLANK(W2306),ISERROR(W2306/$I2306)),0,W2306/$I2306)</f>
        <v>0</v>
      </c>
      <c r="AA2306" s="308"/>
      <c r="AB2306" s="309" t="str" cm="1">
        <f t="array" ref="AB2306">_xlfn.IFS(AA2306="","",AA2306/I2306&gt;=2,I2306*2,AA2306/I2306&lt;2,AA2306)</f>
        <v/>
      </c>
      <c r="AC2306" s="310" t="str">
        <f t="shared" si="288"/>
        <v/>
      </c>
      <c r="AD2306" s="286"/>
      <c r="AE2306" s="305" t="str">
        <f t="shared" si="289"/>
        <v/>
      </c>
      <c r="AF2306" s="311">
        <f t="shared" si="290"/>
        <v>0</v>
      </c>
      <c r="AG2306" s="187"/>
      <c r="AH2306" s="188"/>
    </row>
    <row r="2307" spans="2:34" ht="13.8" outlineLevel="1" x14ac:dyDescent="0.25">
      <c r="B2307" s="1"/>
      <c r="C2307" s="1"/>
      <c r="D2307" s="1"/>
      <c r="E2307" s="2"/>
      <c r="F2307" s="1"/>
      <c r="G2307" s="2"/>
      <c r="H2307" s="286"/>
      <c r="I2307" s="287"/>
      <c r="J2307" s="288" t="str">
        <f t="shared" si="284"/>
        <v/>
      </c>
      <c r="K2307" s="288">
        <f t="shared" si="285"/>
        <v>0</v>
      </c>
      <c r="L2307" s="303"/>
      <c r="M2307" s="304"/>
      <c r="N2307" s="303"/>
      <c r="O2307" s="286"/>
      <c r="P2307" s="305" t="str">
        <f t="shared" si="286"/>
        <v/>
      </c>
      <c r="Q2307" s="304"/>
      <c r="R2307" s="303"/>
      <c r="S2307" s="286"/>
      <c r="T2307" s="305" t="str">
        <f t="shared" si="287"/>
        <v/>
      </c>
      <c r="U2307" s="306" t="str">
        <f t="shared" si="283"/>
        <v/>
      </c>
      <c r="V2307" s="289"/>
      <c r="W2307" s="303"/>
      <c r="X2307" s="286"/>
      <c r="Y2307" s="305" t="str">
        <f>+IF(AND(W2307&gt;0,V2307&lt;&gt;'Data Validation (ROP used only)'!$A$25),SUM(W2307:X2307),"")</f>
        <v/>
      </c>
      <c r="Z2307" s="307">
        <f>IF(OR(V2307='Data Validation (ROP used only)'!$A$25,ISBLANK(W2307),ISERROR(W2307/$I2307)),0,W2307/$I2307)</f>
        <v>0</v>
      </c>
      <c r="AA2307" s="308"/>
      <c r="AB2307" s="309" t="str" cm="1">
        <f t="array" ref="AB2307">_xlfn.IFS(AA2307="","",AA2307/I2307&gt;=2,I2307*2,AA2307/I2307&lt;2,AA2307)</f>
        <v/>
      </c>
      <c r="AC2307" s="310" t="str">
        <f t="shared" si="288"/>
        <v/>
      </c>
      <c r="AD2307" s="286"/>
      <c r="AE2307" s="305" t="str">
        <f t="shared" si="289"/>
        <v/>
      </c>
      <c r="AF2307" s="311">
        <f t="shared" si="290"/>
        <v>0</v>
      </c>
      <c r="AG2307" s="187"/>
      <c r="AH2307" s="188"/>
    </row>
    <row r="2308" spans="2:34" ht="13.8" outlineLevel="1" x14ac:dyDescent="0.25">
      <c r="B2308" s="1"/>
      <c r="C2308" s="1"/>
      <c r="D2308" s="1"/>
      <c r="E2308" s="2"/>
      <c r="F2308" s="1"/>
      <c r="G2308" s="2"/>
      <c r="H2308" s="286"/>
      <c r="I2308" s="287"/>
      <c r="J2308" s="288" t="str">
        <f t="shared" si="284"/>
        <v/>
      </c>
      <c r="K2308" s="288">
        <f t="shared" si="285"/>
        <v>0</v>
      </c>
      <c r="L2308" s="303"/>
      <c r="M2308" s="304"/>
      <c r="N2308" s="303"/>
      <c r="O2308" s="286"/>
      <c r="P2308" s="305" t="str">
        <f t="shared" si="286"/>
        <v/>
      </c>
      <c r="Q2308" s="304"/>
      <c r="R2308" s="303"/>
      <c r="S2308" s="286"/>
      <c r="T2308" s="305" t="str">
        <f t="shared" si="287"/>
        <v/>
      </c>
      <c r="U2308" s="306" t="str">
        <f t="shared" si="283"/>
        <v/>
      </c>
      <c r="V2308" s="289"/>
      <c r="W2308" s="303"/>
      <c r="X2308" s="286"/>
      <c r="Y2308" s="305" t="str">
        <f>+IF(AND(W2308&gt;0,V2308&lt;&gt;'Data Validation (ROP used only)'!$A$25),SUM(W2308:X2308),"")</f>
        <v/>
      </c>
      <c r="Z2308" s="307">
        <f>IF(OR(V2308='Data Validation (ROP used only)'!$A$25,ISBLANK(W2308),ISERROR(W2308/$I2308)),0,W2308/$I2308)</f>
        <v>0</v>
      </c>
      <c r="AA2308" s="308"/>
      <c r="AB2308" s="309" t="str" cm="1">
        <f t="array" ref="AB2308">_xlfn.IFS(AA2308="","",AA2308/I2308&gt;=2,I2308*2,AA2308/I2308&lt;2,AA2308)</f>
        <v/>
      </c>
      <c r="AC2308" s="310" t="str">
        <f t="shared" si="288"/>
        <v/>
      </c>
      <c r="AD2308" s="286"/>
      <c r="AE2308" s="305" t="str">
        <f t="shared" si="289"/>
        <v/>
      </c>
      <c r="AF2308" s="311">
        <f t="shared" si="290"/>
        <v>0</v>
      </c>
      <c r="AG2308" s="187"/>
      <c r="AH2308" s="188"/>
    </row>
    <row r="2309" spans="2:34" ht="13.8" outlineLevel="1" x14ac:dyDescent="0.25">
      <c r="B2309" s="1"/>
      <c r="C2309" s="1"/>
      <c r="D2309" s="1"/>
      <c r="E2309" s="2"/>
      <c r="F2309" s="1"/>
      <c r="G2309" s="2"/>
      <c r="H2309" s="286"/>
      <c r="I2309" s="287"/>
      <c r="J2309" s="288" t="str">
        <f t="shared" si="284"/>
        <v/>
      </c>
      <c r="K2309" s="288">
        <f t="shared" si="285"/>
        <v>0</v>
      </c>
      <c r="L2309" s="303"/>
      <c r="M2309" s="304"/>
      <c r="N2309" s="303"/>
      <c r="O2309" s="286"/>
      <c r="P2309" s="305" t="str">
        <f t="shared" si="286"/>
        <v/>
      </c>
      <c r="Q2309" s="304"/>
      <c r="R2309" s="303"/>
      <c r="S2309" s="286"/>
      <c r="T2309" s="305" t="str">
        <f t="shared" si="287"/>
        <v/>
      </c>
      <c r="U2309" s="306" t="str">
        <f t="shared" si="283"/>
        <v/>
      </c>
      <c r="V2309" s="289"/>
      <c r="W2309" s="303"/>
      <c r="X2309" s="286"/>
      <c r="Y2309" s="305" t="str">
        <f>+IF(AND(W2309&gt;0,V2309&lt;&gt;'Data Validation (ROP used only)'!$A$25),SUM(W2309:X2309),"")</f>
        <v/>
      </c>
      <c r="Z2309" s="307">
        <f>IF(OR(V2309='Data Validation (ROP used only)'!$A$25,ISBLANK(W2309),ISERROR(W2309/$I2309)),0,W2309/$I2309)</f>
        <v>0</v>
      </c>
      <c r="AA2309" s="308"/>
      <c r="AB2309" s="309" t="str" cm="1">
        <f t="array" ref="AB2309">_xlfn.IFS(AA2309="","",AA2309/I2309&gt;=2,I2309*2,AA2309/I2309&lt;2,AA2309)</f>
        <v/>
      </c>
      <c r="AC2309" s="310" t="str">
        <f t="shared" si="288"/>
        <v/>
      </c>
      <c r="AD2309" s="286"/>
      <c r="AE2309" s="305" t="str">
        <f t="shared" si="289"/>
        <v/>
      </c>
      <c r="AF2309" s="311">
        <f t="shared" si="290"/>
        <v>0</v>
      </c>
      <c r="AG2309" s="187"/>
      <c r="AH2309" s="188"/>
    </row>
    <row r="2310" spans="2:34" ht="13.8" outlineLevel="1" x14ac:dyDescent="0.25">
      <c r="B2310" s="1"/>
      <c r="C2310" s="1"/>
      <c r="D2310" s="1"/>
      <c r="E2310" s="2"/>
      <c r="F2310" s="1"/>
      <c r="G2310" s="2"/>
      <c r="H2310" s="286"/>
      <c r="I2310" s="287"/>
      <c r="J2310" s="288" t="str">
        <f t="shared" si="284"/>
        <v/>
      </c>
      <c r="K2310" s="288">
        <f t="shared" si="285"/>
        <v>0</v>
      </c>
      <c r="L2310" s="303"/>
      <c r="M2310" s="304"/>
      <c r="N2310" s="303"/>
      <c r="O2310" s="286"/>
      <c r="P2310" s="305" t="str">
        <f t="shared" si="286"/>
        <v/>
      </c>
      <c r="Q2310" s="304"/>
      <c r="R2310" s="303"/>
      <c r="S2310" s="286"/>
      <c r="T2310" s="305" t="str">
        <f t="shared" si="287"/>
        <v/>
      </c>
      <c r="U2310" s="306" t="str">
        <f t="shared" si="283"/>
        <v/>
      </c>
      <c r="V2310" s="289"/>
      <c r="W2310" s="303"/>
      <c r="X2310" s="286"/>
      <c r="Y2310" s="305" t="str">
        <f>+IF(AND(W2310&gt;0,V2310&lt;&gt;'Data Validation (ROP used only)'!$A$25),SUM(W2310:X2310),"")</f>
        <v/>
      </c>
      <c r="Z2310" s="307">
        <f>IF(OR(V2310='Data Validation (ROP used only)'!$A$25,ISBLANK(W2310),ISERROR(W2310/$I2310)),0,W2310/$I2310)</f>
        <v>0</v>
      </c>
      <c r="AA2310" s="308"/>
      <c r="AB2310" s="309" t="str" cm="1">
        <f t="array" ref="AB2310">_xlfn.IFS(AA2310="","",AA2310/I2310&gt;=2,I2310*2,AA2310/I2310&lt;2,AA2310)</f>
        <v/>
      </c>
      <c r="AC2310" s="310" t="str">
        <f t="shared" si="288"/>
        <v/>
      </c>
      <c r="AD2310" s="286"/>
      <c r="AE2310" s="305" t="str">
        <f t="shared" si="289"/>
        <v/>
      </c>
      <c r="AF2310" s="311">
        <f t="shared" si="290"/>
        <v>0</v>
      </c>
      <c r="AG2310" s="187"/>
      <c r="AH2310" s="188"/>
    </row>
    <row r="2311" spans="2:34" ht="13.8" outlineLevel="1" x14ac:dyDescent="0.25">
      <c r="B2311" s="1"/>
      <c r="C2311" s="1"/>
      <c r="D2311" s="1"/>
      <c r="E2311" s="2"/>
      <c r="F2311" s="1"/>
      <c r="G2311" s="2"/>
      <c r="H2311" s="286"/>
      <c r="I2311" s="287"/>
      <c r="J2311" s="288" t="str">
        <f t="shared" si="284"/>
        <v/>
      </c>
      <c r="K2311" s="288">
        <f t="shared" si="285"/>
        <v>0</v>
      </c>
      <c r="L2311" s="303"/>
      <c r="M2311" s="304"/>
      <c r="N2311" s="303"/>
      <c r="O2311" s="286"/>
      <c r="P2311" s="305" t="str">
        <f t="shared" si="286"/>
        <v/>
      </c>
      <c r="Q2311" s="304"/>
      <c r="R2311" s="303"/>
      <c r="S2311" s="286"/>
      <c r="T2311" s="305" t="str">
        <f t="shared" si="287"/>
        <v/>
      </c>
      <c r="U2311" s="306" t="str">
        <f t="shared" si="283"/>
        <v/>
      </c>
      <c r="V2311" s="289"/>
      <c r="W2311" s="303"/>
      <c r="X2311" s="286"/>
      <c r="Y2311" s="305" t="str">
        <f>+IF(AND(W2311&gt;0,V2311&lt;&gt;'Data Validation (ROP used only)'!$A$25),SUM(W2311:X2311),"")</f>
        <v/>
      </c>
      <c r="Z2311" s="307">
        <f>IF(OR(V2311='Data Validation (ROP used only)'!$A$25,ISBLANK(W2311),ISERROR(W2311/$I2311)),0,W2311/$I2311)</f>
        <v>0</v>
      </c>
      <c r="AA2311" s="308"/>
      <c r="AB2311" s="309" t="str" cm="1">
        <f t="array" ref="AB2311">_xlfn.IFS(AA2311="","",AA2311/I2311&gt;=2,I2311*2,AA2311/I2311&lt;2,AA2311)</f>
        <v/>
      </c>
      <c r="AC2311" s="310" t="str">
        <f t="shared" si="288"/>
        <v/>
      </c>
      <c r="AD2311" s="286"/>
      <c r="AE2311" s="305" t="str">
        <f t="shared" si="289"/>
        <v/>
      </c>
      <c r="AF2311" s="311">
        <f t="shared" si="290"/>
        <v>0</v>
      </c>
      <c r="AG2311" s="187"/>
      <c r="AH2311" s="188"/>
    </row>
    <row r="2312" spans="2:34" ht="13.8" outlineLevel="1" x14ac:dyDescent="0.25">
      <c r="B2312" s="1"/>
      <c r="C2312" s="1"/>
      <c r="D2312" s="1"/>
      <c r="E2312" s="2"/>
      <c r="F2312" s="1"/>
      <c r="G2312" s="2"/>
      <c r="H2312" s="286"/>
      <c r="I2312" s="287"/>
      <c r="J2312" s="288" t="str">
        <f t="shared" si="284"/>
        <v/>
      </c>
      <c r="K2312" s="288">
        <f t="shared" si="285"/>
        <v>0</v>
      </c>
      <c r="L2312" s="303"/>
      <c r="M2312" s="304"/>
      <c r="N2312" s="303"/>
      <c r="O2312" s="286"/>
      <c r="P2312" s="305" t="str">
        <f t="shared" si="286"/>
        <v/>
      </c>
      <c r="Q2312" s="304"/>
      <c r="R2312" s="303"/>
      <c r="S2312" s="286"/>
      <c r="T2312" s="305" t="str">
        <f t="shared" si="287"/>
        <v/>
      </c>
      <c r="U2312" s="306" t="str">
        <f t="shared" si="283"/>
        <v/>
      </c>
      <c r="V2312" s="289"/>
      <c r="W2312" s="303"/>
      <c r="X2312" s="286"/>
      <c r="Y2312" s="305" t="str">
        <f>+IF(AND(W2312&gt;0,V2312&lt;&gt;'Data Validation (ROP used only)'!$A$25),SUM(W2312:X2312),"")</f>
        <v/>
      </c>
      <c r="Z2312" s="307">
        <f>IF(OR(V2312='Data Validation (ROP used only)'!$A$25,ISBLANK(W2312),ISERROR(W2312/$I2312)),0,W2312/$I2312)</f>
        <v>0</v>
      </c>
      <c r="AA2312" s="308"/>
      <c r="AB2312" s="309" t="str" cm="1">
        <f t="array" ref="AB2312">_xlfn.IFS(AA2312="","",AA2312/I2312&gt;=2,I2312*2,AA2312/I2312&lt;2,AA2312)</f>
        <v/>
      </c>
      <c r="AC2312" s="310" t="str">
        <f t="shared" si="288"/>
        <v/>
      </c>
      <c r="AD2312" s="286"/>
      <c r="AE2312" s="305" t="str">
        <f t="shared" si="289"/>
        <v/>
      </c>
      <c r="AF2312" s="311">
        <f t="shared" si="290"/>
        <v>0</v>
      </c>
      <c r="AG2312" s="187"/>
      <c r="AH2312" s="188"/>
    </row>
    <row r="2313" spans="2:34" ht="13.8" outlineLevel="1" x14ac:dyDescent="0.25">
      <c r="B2313" s="1"/>
      <c r="C2313" s="1"/>
      <c r="D2313" s="1"/>
      <c r="E2313" s="2"/>
      <c r="F2313" s="1"/>
      <c r="G2313" s="2"/>
      <c r="H2313" s="286"/>
      <c r="I2313" s="287"/>
      <c r="J2313" s="288" t="str">
        <f t="shared" si="284"/>
        <v/>
      </c>
      <c r="K2313" s="288">
        <f t="shared" si="285"/>
        <v>0</v>
      </c>
      <c r="L2313" s="303"/>
      <c r="M2313" s="304"/>
      <c r="N2313" s="303"/>
      <c r="O2313" s="286"/>
      <c r="P2313" s="305" t="str">
        <f t="shared" si="286"/>
        <v/>
      </c>
      <c r="Q2313" s="304"/>
      <c r="R2313" s="303"/>
      <c r="S2313" s="286"/>
      <c r="T2313" s="305" t="str">
        <f t="shared" si="287"/>
        <v/>
      </c>
      <c r="U2313" s="306" t="str">
        <f t="shared" si="283"/>
        <v/>
      </c>
      <c r="V2313" s="289"/>
      <c r="W2313" s="303"/>
      <c r="X2313" s="286"/>
      <c r="Y2313" s="305" t="str">
        <f>+IF(AND(W2313&gt;0,V2313&lt;&gt;'Data Validation (ROP used only)'!$A$25),SUM(W2313:X2313),"")</f>
        <v/>
      </c>
      <c r="Z2313" s="307">
        <f>IF(OR(V2313='Data Validation (ROP used only)'!$A$25,ISBLANK(W2313),ISERROR(W2313/$I2313)),0,W2313/$I2313)</f>
        <v>0</v>
      </c>
      <c r="AA2313" s="308"/>
      <c r="AB2313" s="309" t="str" cm="1">
        <f t="array" ref="AB2313">_xlfn.IFS(AA2313="","",AA2313/I2313&gt;=2,I2313*2,AA2313/I2313&lt;2,AA2313)</f>
        <v/>
      </c>
      <c r="AC2313" s="310" t="str">
        <f t="shared" si="288"/>
        <v/>
      </c>
      <c r="AD2313" s="286"/>
      <c r="AE2313" s="305" t="str">
        <f t="shared" si="289"/>
        <v/>
      </c>
      <c r="AF2313" s="311">
        <f t="shared" si="290"/>
        <v>0</v>
      </c>
      <c r="AG2313" s="187"/>
      <c r="AH2313" s="188"/>
    </row>
    <row r="2314" spans="2:34" ht="13.8" outlineLevel="1" x14ac:dyDescent="0.25">
      <c r="B2314" s="1"/>
      <c r="C2314" s="1"/>
      <c r="D2314" s="1"/>
      <c r="E2314" s="2"/>
      <c r="F2314" s="1"/>
      <c r="G2314" s="2"/>
      <c r="H2314" s="286"/>
      <c r="I2314" s="287"/>
      <c r="J2314" s="288" t="str">
        <f t="shared" si="284"/>
        <v/>
      </c>
      <c r="K2314" s="288">
        <f t="shared" si="285"/>
        <v>0</v>
      </c>
      <c r="L2314" s="303"/>
      <c r="M2314" s="304"/>
      <c r="N2314" s="303"/>
      <c r="O2314" s="286"/>
      <c r="P2314" s="305" t="str">
        <f t="shared" si="286"/>
        <v/>
      </c>
      <c r="Q2314" s="304"/>
      <c r="R2314" s="303"/>
      <c r="S2314" s="286"/>
      <c r="T2314" s="305" t="str">
        <f t="shared" si="287"/>
        <v/>
      </c>
      <c r="U2314" s="306" t="str">
        <f t="shared" ref="U2314:U2377" si="291">IF(ISERROR(R2314/$I2314),"",R2314/$I2314)</f>
        <v/>
      </c>
      <c r="V2314" s="289"/>
      <c r="W2314" s="303"/>
      <c r="X2314" s="286"/>
      <c r="Y2314" s="305" t="str">
        <f>+IF(AND(W2314&gt;0,V2314&lt;&gt;'Data Validation (ROP used only)'!$A$25),SUM(W2314:X2314),"")</f>
        <v/>
      </c>
      <c r="Z2314" s="307">
        <f>IF(OR(V2314='Data Validation (ROP used only)'!$A$25,ISBLANK(W2314),ISERROR(W2314/$I2314)),0,W2314/$I2314)</f>
        <v>0</v>
      </c>
      <c r="AA2314" s="308"/>
      <c r="AB2314" s="309" t="str" cm="1">
        <f t="array" ref="AB2314">_xlfn.IFS(AA2314="","",AA2314/I2314&gt;=2,I2314*2,AA2314/I2314&lt;2,AA2314)</f>
        <v/>
      </c>
      <c r="AC2314" s="310" t="str">
        <f t="shared" si="288"/>
        <v/>
      </c>
      <c r="AD2314" s="286"/>
      <c r="AE2314" s="305" t="str">
        <f t="shared" si="289"/>
        <v/>
      </c>
      <c r="AF2314" s="311">
        <f t="shared" si="290"/>
        <v>0</v>
      </c>
      <c r="AG2314" s="187"/>
      <c r="AH2314" s="188"/>
    </row>
    <row r="2315" spans="2:34" ht="13.8" outlineLevel="1" x14ac:dyDescent="0.25">
      <c r="B2315" s="1"/>
      <c r="C2315" s="1"/>
      <c r="D2315" s="1"/>
      <c r="E2315" s="2"/>
      <c r="F2315" s="1"/>
      <c r="G2315" s="2"/>
      <c r="H2315" s="286"/>
      <c r="I2315" s="287"/>
      <c r="J2315" s="288" t="str">
        <f t="shared" ref="J2315:J2378" si="292">IF(ISERROR(H2315/C2315),"",H2315/C2315)</f>
        <v/>
      </c>
      <c r="K2315" s="288">
        <f t="shared" ref="K2315:K2378" si="293">IF(ISERROR(I2315/1754.5),"",I2315/1754.5)</f>
        <v>0</v>
      </c>
      <c r="L2315" s="303"/>
      <c r="M2315" s="304"/>
      <c r="N2315" s="303"/>
      <c r="O2315" s="286"/>
      <c r="P2315" s="305" t="str">
        <f t="shared" ref="P2315:P2378" si="294">+IF(N2315+O2315&gt;0,+N2315+O2315,"")</f>
        <v/>
      </c>
      <c r="Q2315" s="304"/>
      <c r="R2315" s="303"/>
      <c r="S2315" s="286"/>
      <c r="T2315" s="305" t="str">
        <f t="shared" ref="T2315:T2378" si="295">+IF((R2315+S2315)&gt;0,+R2315+S2315,"")</f>
        <v/>
      </c>
      <c r="U2315" s="306" t="str">
        <f t="shared" si="291"/>
        <v/>
      </c>
      <c r="V2315" s="289"/>
      <c r="W2315" s="303"/>
      <c r="X2315" s="286"/>
      <c r="Y2315" s="305" t="str">
        <f>+IF(AND(W2315&gt;0,V2315&lt;&gt;'Data Validation (ROP used only)'!$A$25),SUM(W2315:X2315),"")</f>
        <v/>
      </c>
      <c r="Z2315" s="307">
        <f>IF(OR(V2315='Data Validation (ROP used only)'!$A$25,ISBLANK(W2315),ISERROR(W2315/$I2315)),0,W2315/$I2315)</f>
        <v>0</v>
      </c>
      <c r="AA2315" s="308"/>
      <c r="AB2315" s="309" t="str" cm="1">
        <f t="array" ref="AB2315">_xlfn.IFS(AA2315="","",AA2315/I2315&gt;=2,I2315*2,AA2315/I2315&lt;2,AA2315)</f>
        <v/>
      </c>
      <c r="AC2315" s="310" t="str">
        <f t="shared" ref="AC2315:AC2378" si="296">IF(ISBLANK(AA2315),"",AA2315-AB2315)</f>
        <v/>
      </c>
      <c r="AD2315" s="286"/>
      <c r="AE2315" s="305" t="str">
        <f t="shared" ref="AE2315:AE2378" si="297">IF(AA2315=0,"",AA2315+AD2315)</f>
        <v/>
      </c>
      <c r="AF2315" s="311">
        <f t="shared" ref="AF2315:AF2378" si="298">IF(ISERROR(AA2315/$I2315),0,AA2315/$I2315)</f>
        <v>0</v>
      </c>
      <c r="AG2315" s="187"/>
      <c r="AH2315" s="188"/>
    </row>
    <row r="2316" spans="2:34" ht="13.8" outlineLevel="1" x14ac:dyDescent="0.25">
      <c r="B2316" s="1"/>
      <c r="C2316" s="1"/>
      <c r="D2316" s="1"/>
      <c r="E2316" s="2"/>
      <c r="F2316" s="1"/>
      <c r="G2316" s="2"/>
      <c r="H2316" s="286"/>
      <c r="I2316" s="287"/>
      <c r="J2316" s="288" t="str">
        <f t="shared" si="292"/>
        <v/>
      </c>
      <c r="K2316" s="288">
        <f t="shared" si="293"/>
        <v>0</v>
      </c>
      <c r="L2316" s="303"/>
      <c r="M2316" s="304"/>
      <c r="N2316" s="303"/>
      <c r="O2316" s="286"/>
      <c r="P2316" s="305" t="str">
        <f t="shared" si="294"/>
        <v/>
      </c>
      <c r="Q2316" s="304"/>
      <c r="R2316" s="303"/>
      <c r="S2316" s="286"/>
      <c r="T2316" s="305" t="str">
        <f t="shared" si="295"/>
        <v/>
      </c>
      <c r="U2316" s="306" t="str">
        <f t="shared" si="291"/>
        <v/>
      </c>
      <c r="V2316" s="289"/>
      <c r="W2316" s="303"/>
      <c r="X2316" s="286"/>
      <c r="Y2316" s="305" t="str">
        <f>+IF(AND(W2316&gt;0,V2316&lt;&gt;'Data Validation (ROP used only)'!$A$25),SUM(W2316:X2316),"")</f>
        <v/>
      </c>
      <c r="Z2316" s="307">
        <f>IF(OR(V2316='Data Validation (ROP used only)'!$A$25,ISBLANK(W2316),ISERROR(W2316/$I2316)),0,W2316/$I2316)</f>
        <v>0</v>
      </c>
      <c r="AA2316" s="308"/>
      <c r="AB2316" s="309" t="str" cm="1">
        <f t="array" ref="AB2316">_xlfn.IFS(AA2316="","",AA2316/I2316&gt;=2,I2316*2,AA2316/I2316&lt;2,AA2316)</f>
        <v/>
      </c>
      <c r="AC2316" s="310" t="str">
        <f t="shared" si="296"/>
        <v/>
      </c>
      <c r="AD2316" s="286"/>
      <c r="AE2316" s="305" t="str">
        <f t="shared" si="297"/>
        <v/>
      </c>
      <c r="AF2316" s="311">
        <f t="shared" si="298"/>
        <v>0</v>
      </c>
      <c r="AG2316" s="187"/>
      <c r="AH2316" s="188"/>
    </row>
    <row r="2317" spans="2:34" ht="13.8" outlineLevel="1" x14ac:dyDescent="0.25">
      <c r="B2317" s="1"/>
      <c r="C2317" s="1"/>
      <c r="D2317" s="1"/>
      <c r="E2317" s="2"/>
      <c r="F2317" s="1"/>
      <c r="G2317" s="2"/>
      <c r="H2317" s="286"/>
      <c r="I2317" s="287"/>
      <c r="J2317" s="288" t="str">
        <f t="shared" si="292"/>
        <v/>
      </c>
      <c r="K2317" s="288">
        <f t="shared" si="293"/>
        <v>0</v>
      </c>
      <c r="L2317" s="303"/>
      <c r="M2317" s="304"/>
      <c r="N2317" s="303"/>
      <c r="O2317" s="286"/>
      <c r="P2317" s="305" t="str">
        <f t="shared" si="294"/>
        <v/>
      </c>
      <c r="Q2317" s="304"/>
      <c r="R2317" s="303"/>
      <c r="S2317" s="286"/>
      <c r="T2317" s="305" t="str">
        <f t="shared" si="295"/>
        <v/>
      </c>
      <c r="U2317" s="306" t="str">
        <f t="shared" si="291"/>
        <v/>
      </c>
      <c r="V2317" s="289"/>
      <c r="W2317" s="303"/>
      <c r="X2317" s="286"/>
      <c r="Y2317" s="305" t="str">
        <f>+IF(AND(W2317&gt;0,V2317&lt;&gt;'Data Validation (ROP used only)'!$A$25),SUM(W2317:X2317),"")</f>
        <v/>
      </c>
      <c r="Z2317" s="307">
        <f>IF(OR(V2317='Data Validation (ROP used only)'!$A$25,ISBLANK(W2317),ISERROR(W2317/$I2317)),0,W2317/$I2317)</f>
        <v>0</v>
      </c>
      <c r="AA2317" s="308"/>
      <c r="AB2317" s="309" t="str" cm="1">
        <f t="array" ref="AB2317">_xlfn.IFS(AA2317="","",AA2317/I2317&gt;=2,I2317*2,AA2317/I2317&lt;2,AA2317)</f>
        <v/>
      </c>
      <c r="AC2317" s="310" t="str">
        <f t="shared" si="296"/>
        <v/>
      </c>
      <c r="AD2317" s="286"/>
      <c r="AE2317" s="305" t="str">
        <f t="shared" si="297"/>
        <v/>
      </c>
      <c r="AF2317" s="311">
        <f t="shared" si="298"/>
        <v>0</v>
      </c>
      <c r="AG2317" s="187"/>
      <c r="AH2317" s="188"/>
    </row>
    <row r="2318" spans="2:34" ht="13.8" outlineLevel="1" x14ac:dyDescent="0.25">
      <c r="B2318" s="1"/>
      <c r="C2318" s="1"/>
      <c r="D2318" s="1"/>
      <c r="E2318" s="2"/>
      <c r="F2318" s="1"/>
      <c r="G2318" s="2"/>
      <c r="H2318" s="286"/>
      <c r="I2318" s="287"/>
      <c r="J2318" s="288" t="str">
        <f t="shared" si="292"/>
        <v/>
      </c>
      <c r="K2318" s="288">
        <f t="shared" si="293"/>
        <v>0</v>
      </c>
      <c r="L2318" s="303"/>
      <c r="M2318" s="304"/>
      <c r="N2318" s="303"/>
      <c r="O2318" s="286"/>
      <c r="P2318" s="305" t="str">
        <f t="shared" si="294"/>
        <v/>
      </c>
      <c r="Q2318" s="304"/>
      <c r="R2318" s="303"/>
      <c r="S2318" s="286"/>
      <c r="T2318" s="305" t="str">
        <f t="shared" si="295"/>
        <v/>
      </c>
      <c r="U2318" s="306" t="str">
        <f t="shared" si="291"/>
        <v/>
      </c>
      <c r="V2318" s="289"/>
      <c r="W2318" s="303"/>
      <c r="X2318" s="286"/>
      <c r="Y2318" s="305" t="str">
        <f>+IF(AND(W2318&gt;0,V2318&lt;&gt;'Data Validation (ROP used only)'!$A$25),SUM(W2318:X2318),"")</f>
        <v/>
      </c>
      <c r="Z2318" s="307">
        <f>IF(OR(V2318='Data Validation (ROP used only)'!$A$25,ISBLANK(W2318),ISERROR(W2318/$I2318)),0,W2318/$I2318)</f>
        <v>0</v>
      </c>
      <c r="AA2318" s="308"/>
      <c r="AB2318" s="309" t="str" cm="1">
        <f t="array" ref="AB2318">_xlfn.IFS(AA2318="","",AA2318/I2318&gt;=2,I2318*2,AA2318/I2318&lt;2,AA2318)</f>
        <v/>
      </c>
      <c r="AC2318" s="310" t="str">
        <f t="shared" si="296"/>
        <v/>
      </c>
      <c r="AD2318" s="286"/>
      <c r="AE2318" s="305" t="str">
        <f t="shared" si="297"/>
        <v/>
      </c>
      <c r="AF2318" s="311">
        <f t="shared" si="298"/>
        <v>0</v>
      </c>
      <c r="AG2318" s="187"/>
      <c r="AH2318" s="188"/>
    </row>
    <row r="2319" spans="2:34" ht="13.8" outlineLevel="1" x14ac:dyDescent="0.25">
      <c r="B2319" s="1"/>
      <c r="C2319" s="1"/>
      <c r="D2319" s="1"/>
      <c r="E2319" s="2"/>
      <c r="F2319" s="1"/>
      <c r="G2319" s="2"/>
      <c r="H2319" s="286"/>
      <c r="I2319" s="287"/>
      <c r="J2319" s="288" t="str">
        <f t="shared" si="292"/>
        <v/>
      </c>
      <c r="K2319" s="288">
        <f t="shared" si="293"/>
        <v>0</v>
      </c>
      <c r="L2319" s="303"/>
      <c r="M2319" s="304"/>
      <c r="N2319" s="303"/>
      <c r="O2319" s="286"/>
      <c r="P2319" s="305" t="str">
        <f t="shared" si="294"/>
        <v/>
      </c>
      <c r="Q2319" s="304"/>
      <c r="R2319" s="303"/>
      <c r="S2319" s="286"/>
      <c r="T2319" s="305" t="str">
        <f t="shared" si="295"/>
        <v/>
      </c>
      <c r="U2319" s="306" t="str">
        <f t="shared" si="291"/>
        <v/>
      </c>
      <c r="V2319" s="289"/>
      <c r="W2319" s="303"/>
      <c r="X2319" s="286"/>
      <c r="Y2319" s="305" t="str">
        <f>+IF(AND(W2319&gt;0,V2319&lt;&gt;'Data Validation (ROP used only)'!$A$25),SUM(W2319:X2319),"")</f>
        <v/>
      </c>
      <c r="Z2319" s="307">
        <f>IF(OR(V2319='Data Validation (ROP used only)'!$A$25,ISBLANK(W2319),ISERROR(W2319/$I2319)),0,W2319/$I2319)</f>
        <v>0</v>
      </c>
      <c r="AA2319" s="308"/>
      <c r="AB2319" s="309" t="str" cm="1">
        <f t="array" ref="AB2319">_xlfn.IFS(AA2319="","",AA2319/I2319&gt;=2,I2319*2,AA2319/I2319&lt;2,AA2319)</f>
        <v/>
      </c>
      <c r="AC2319" s="310" t="str">
        <f t="shared" si="296"/>
        <v/>
      </c>
      <c r="AD2319" s="286"/>
      <c r="AE2319" s="305" t="str">
        <f t="shared" si="297"/>
        <v/>
      </c>
      <c r="AF2319" s="311">
        <f t="shared" si="298"/>
        <v>0</v>
      </c>
      <c r="AG2319" s="187"/>
      <c r="AH2319" s="188"/>
    </row>
    <row r="2320" spans="2:34" ht="13.8" outlineLevel="1" x14ac:dyDescent="0.25">
      <c r="B2320" s="1"/>
      <c r="C2320" s="1"/>
      <c r="D2320" s="1"/>
      <c r="E2320" s="2"/>
      <c r="F2320" s="1"/>
      <c r="G2320" s="2"/>
      <c r="H2320" s="286"/>
      <c r="I2320" s="287"/>
      <c r="J2320" s="288" t="str">
        <f t="shared" si="292"/>
        <v/>
      </c>
      <c r="K2320" s="288">
        <f t="shared" si="293"/>
        <v>0</v>
      </c>
      <c r="L2320" s="303"/>
      <c r="M2320" s="304"/>
      <c r="N2320" s="303"/>
      <c r="O2320" s="286"/>
      <c r="P2320" s="305" t="str">
        <f t="shared" si="294"/>
        <v/>
      </c>
      <c r="Q2320" s="304"/>
      <c r="R2320" s="303"/>
      <c r="S2320" s="286"/>
      <c r="T2320" s="305" t="str">
        <f t="shared" si="295"/>
        <v/>
      </c>
      <c r="U2320" s="306" t="str">
        <f t="shared" si="291"/>
        <v/>
      </c>
      <c r="V2320" s="289"/>
      <c r="W2320" s="303"/>
      <c r="X2320" s="286"/>
      <c r="Y2320" s="305" t="str">
        <f>+IF(AND(W2320&gt;0,V2320&lt;&gt;'Data Validation (ROP used only)'!$A$25),SUM(W2320:X2320),"")</f>
        <v/>
      </c>
      <c r="Z2320" s="307">
        <f>IF(OR(V2320='Data Validation (ROP used only)'!$A$25,ISBLANK(W2320),ISERROR(W2320/$I2320)),0,W2320/$I2320)</f>
        <v>0</v>
      </c>
      <c r="AA2320" s="308"/>
      <c r="AB2320" s="309" t="str" cm="1">
        <f t="array" ref="AB2320">_xlfn.IFS(AA2320="","",AA2320/I2320&gt;=2,I2320*2,AA2320/I2320&lt;2,AA2320)</f>
        <v/>
      </c>
      <c r="AC2320" s="310" t="str">
        <f t="shared" si="296"/>
        <v/>
      </c>
      <c r="AD2320" s="286"/>
      <c r="AE2320" s="305" t="str">
        <f t="shared" si="297"/>
        <v/>
      </c>
      <c r="AF2320" s="311">
        <f t="shared" si="298"/>
        <v>0</v>
      </c>
      <c r="AG2320" s="187"/>
      <c r="AH2320" s="188"/>
    </row>
    <row r="2321" spans="2:34" ht="13.8" outlineLevel="1" x14ac:dyDescent="0.25">
      <c r="B2321" s="1"/>
      <c r="C2321" s="1"/>
      <c r="D2321" s="1"/>
      <c r="E2321" s="2"/>
      <c r="F2321" s="1"/>
      <c r="G2321" s="2"/>
      <c r="H2321" s="286"/>
      <c r="I2321" s="287"/>
      <c r="J2321" s="288" t="str">
        <f t="shared" si="292"/>
        <v/>
      </c>
      <c r="K2321" s="288">
        <f t="shared" si="293"/>
        <v>0</v>
      </c>
      <c r="L2321" s="303"/>
      <c r="M2321" s="304"/>
      <c r="N2321" s="303"/>
      <c r="O2321" s="286"/>
      <c r="P2321" s="305" t="str">
        <f t="shared" si="294"/>
        <v/>
      </c>
      <c r="Q2321" s="304"/>
      <c r="R2321" s="303"/>
      <c r="S2321" s="286"/>
      <c r="T2321" s="305" t="str">
        <f t="shared" si="295"/>
        <v/>
      </c>
      <c r="U2321" s="306" t="str">
        <f t="shared" si="291"/>
        <v/>
      </c>
      <c r="V2321" s="289"/>
      <c r="W2321" s="303"/>
      <c r="X2321" s="286"/>
      <c r="Y2321" s="305" t="str">
        <f>+IF(AND(W2321&gt;0,V2321&lt;&gt;'Data Validation (ROP used only)'!$A$25),SUM(W2321:X2321),"")</f>
        <v/>
      </c>
      <c r="Z2321" s="307">
        <f>IF(OR(V2321='Data Validation (ROP used only)'!$A$25,ISBLANK(W2321),ISERROR(W2321/$I2321)),0,W2321/$I2321)</f>
        <v>0</v>
      </c>
      <c r="AA2321" s="308"/>
      <c r="AB2321" s="309" t="str" cm="1">
        <f t="array" ref="AB2321">_xlfn.IFS(AA2321="","",AA2321/I2321&gt;=2,I2321*2,AA2321/I2321&lt;2,AA2321)</f>
        <v/>
      </c>
      <c r="AC2321" s="310" t="str">
        <f t="shared" si="296"/>
        <v/>
      </c>
      <c r="AD2321" s="286"/>
      <c r="AE2321" s="305" t="str">
        <f t="shared" si="297"/>
        <v/>
      </c>
      <c r="AF2321" s="311">
        <f t="shared" si="298"/>
        <v>0</v>
      </c>
      <c r="AG2321" s="187"/>
      <c r="AH2321" s="188"/>
    </row>
    <row r="2322" spans="2:34" ht="13.8" outlineLevel="1" x14ac:dyDescent="0.25">
      <c r="B2322" s="1"/>
      <c r="C2322" s="1"/>
      <c r="D2322" s="1"/>
      <c r="E2322" s="2"/>
      <c r="F2322" s="1"/>
      <c r="G2322" s="2"/>
      <c r="H2322" s="286"/>
      <c r="I2322" s="287"/>
      <c r="J2322" s="288" t="str">
        <f t="shared" si="292"/>
        <v/>
      </c>
      <c r="K2322" s="288">
        <f t="shared" si="293"/>
        <v>0</v>
      </c>
      <c r="L2322" s="303"/>
      <c r="M2322" s="304"/>
      <c r="N2322" s="303"/>
      <c r="O2322" s="286"/>
      <c r="P2322" s="305" t="str">
        <f t="shared" si="294"/>
        <v/>
      </c>
      <c r="Q2322" s="304"/>
      <c r="R2322" s="303"/>
      <c r="S2322" s="286"/>
      <c r="T2322" s="305" t="str">
        <f t="shared" si="295"/>
        <v/>
      </c>
      <c r="U2322" s="306" t="str">
        <f t="shared" si="291"/>
        <v/>
      </c>
      <c r="V2322" s="289"/>
      <c r="W2322" s="303"/>
      <c r="X2322" s="286"/>
      <c r="Y2322" s="305" t="str">
        <f>+IF(AND(W2322&gt;0,V2322&lt;&gt;'Data Validation (ROP used only)'!$A$25),SUM(W2322:X2322),"")</f>
        <v/>
      </c>
      <c r="Z2322" s="307">
        <f>IF(OR(V2322='Data Validation (ROP used only)'!$A$25,ISBLANK(W2322),ISERROR(W2322/$I2322)),0,W2322/$I2322)</f>
        <v>0</v>
      </c>
      <c r="AA2322" s="308"/>
      <c r="AB2322" s="309" t="str" cm="1">
        <f t="array" ref="AB2322">_xlfn.IFS(AA2322="","",AA2322/I2322&gt;=2,I2322*2,AA2322/I2322&lt;2,AA2322)</f>
        <v/>
      </c>
      <c r="AC2322" s="310" t="str">
        <f t="shared" si="296"/>
        <v/>
      </c>
      <c r="AD2322" s="286"/>
      <c r="AE2322" s="305" t="str">
        <f t="shared" si="297"/>
        <v/>
      </c>
      <c r="AF2322" s="311">
        <f t="shared" si="298"/>
        <v>0</v>
      </c>
      <c r="AG2322" s="187"/>
      <c r="AH2322" s="188"/>
    </row>
    <row r="2323" spans="2:34" ht="13.8" outlineLevel="1" x14ac:dyDescent="0.25">
      <c r="B2323" s="1"/>
      <c r="C2323" s="1"/>
      <c r="D2323" s="1"/>
      <c r="E2323" s="2"/>
      <c r="F2323" s="1"/>
      <c r="G2323" s="2"/>
      <c r="H2323" s="286"/>
      <c r="I2323" s="287"/>
      <c r="J2323" s="288" t="str">
        <f t="shared" si="292"/>
        <v/>
      </c>
      <c r="K2323" s="288">
        <f t="shared" si="293"/>
        <v>0</v>
      </c>
      <c r="L2323" s="303"/>
      <c r="M2323" s="304"/>
      <c r="N2323" s="303"/>
      <c r="O2323" s="286"/>
      <c r="P2323" s="305" t="str">
        <f t="shared" si="294"/>
        <v/>
      </c>
      <c r="Q2323" s="304"/>
      <c r="R2323" s="303"/>
      <c r="S2323" s="286"/>
      <c r="T2323" s="305" t="str">
        <f t="shared" si="295"/>
        <v/>
      </c>
      <c r="U2323" s="306" t="str">
        <f t="shared" si="291"/>
        <v/>
      </c>
      <c r="V2323" s="289"/>
      <c r="W2323" s="303"/>
      <c r="X2323" s="286"/>
      <c r="Y2323" s="305" t="str">
        <f>+IF(AND(W2323&gt;0,V2323&lt;&gt;'Data Validation (ROP used only)'!$A$25),SUM(W2323:X2323),"")</f>
        <v/>
      </c>
      <c r="Z2323" s="307">
        <f>IF(OR(V2323='Data Validation (ROP used only)'!$A$25,ISBLANK(W2323),ISERROR(W2323/$I2323)),0,W2323/$I2323)</f>
        <v>0</v>
      </c>
      <c r="AA2323" s="308"/>
      <c r="AB2323" s="309" t="str" cm="1">
        <f t="array" ref="AB2323">_xlfn.IFS(AA2323="","",AA2323/I2323&gt;=2,I2323*2,AA2323/I2323&lt;2,AA2323)</f>
        <v/>
      </c>
      <c r="AC2323" s="310" t="str">
        <f t="shared" si="296"/>
        <v/>
      </c>
      <c r="AD2323" s="286"/>
      <c r="AE2323" s="305" t="str">
        <f t="shared" si="297"/>
        <v/>
      </c>
      <c r="AF2323" s="311">
        <f t="shared" si="298"/>
        <v>0</v>
      </c>
      <c r="AG2323" s="187"/>
      <c r="AH2323" s="188"/>
    </row>
    <row r="2324" spans="2:34" ht="13.8" outlineLevel="1" x14ac:dyDescent="0.25">
      <c r="B2324" s="1"/>
      <c r="C2324" s="1"/>
      <c r="D2324" s="1"/>
      <c r="E2324" s="2"/>
      <c r="F2324" s="1"/>
      <c r="G2324" s="2"/>
      <c r="H2324" s="286"/>
      <c r="I2324" s="287"/>
      <c r="J2324" s="288" t="str">
        <f t="shared" si="292"/>
        <v/>
      </c>
      <c r="K2324" s="288">
        <f t="shared" si="293"/>
        <v>0</v>
      </c>
      <c r="L2324" s="303"/>
      <c r="M2324" s="304"/>
      <c r="N2324" s="303"/>
      <c r="O2324" s="286"/>
      <c r="P2324" s="305" t="str">
        <f t="shared" si="294"/>
        <v/>
      </c>
      <c r="Q2324" s="304"/>
      <c r="R2324" s="303"/>
      <c r="S2324" s="286"/>
      <c r="T2324" s="305" t="str">
        <f t="shared" si="295"/>
        <v/>
      </c>
      <c r="U2324" s="306" t="str">
        <f t="shared" si="291"/>
        <v/>
      </c>
      <c r="V2324" s="289"/>
      <c r="W2324" s="303"/>
      <c r="X2324" s="286"/>
      <c r="Y2324" s="305" t="str">
        <f>+IF(AND(W2324&gt;0,V2324&lt;&gt;'Data Validation (ROP used only)'!$A$25),SUM(W2324:X2324),"")</f>
        <v/>
      </c>
      <c r="Z2324" s="307">
        <f>IF(OR(V2324='Data Validation (ROP used only)'!$A$25,ISBLANK(W2324),ISERROR(W2324/$I2324)),0,W2324/$I2324)</f>
        <v>0</v>
      </c>
      <c r="AA2324" s="308"/>
      <c r="AB2324" s="309" t="str" cm="1">
        <f t="array" ref="AB2324">_xlfn.IFS(AA2324="","",AA2324/I2324&gt;=2,I2324*2,AA2324/I2324&lt;2,AA2324)</f>
        <v/>
      </c>
      <c r="AC2324" s="310" t="str">
        <f t="shared" si="296"/>
        <v/>
      </c>
      <c r="AD2324" s="286"/>
      <c r="AE2324" s="305" t="str">
        <f t="shared" si="297"/>
        <v/>
      </c>
      <c r="AF2324" s="311">
        <f t="shared" si="298"/>
        <v>0</v>
      </c>
      <c r="AG2324" s="187"/>
      <c r="AH2324" s="188"/>
    </row>
    <row r="2325" spans="2:34" ht="13.8" outlineLevel="1" x14ac:dyDescent="0.25">
      <c r="B2325" s="1"/>
      <c r="C2325" s="1"/>
      <c r="D2325" s="1"/>
      <c r="E2325" s="2"/>
      <c r="F2325" s="1"/>
      <c r="G2325" s="2"/>
      <c r="H2325" s="286"/>
      <c r="I2325" s="287"/>
      <c r="J2325" s="288" t="str">
        <f t="shared" si="292"/>
        <v/>
      </c>
      <c r="K2325" s="288">
        <f t="shared" si="293"/>
        <v>0</v>
      </c>
      <c r="L2325" s="303"/>
      <c r="M2325" s="304"/>
      <c r="N2325" s="303"/>
      <c r="O2325" s="286"/>
      <c r="P2325" s="305" t="str">
        <f t="shared" si="294"/>
        <v/>
      </c>
      <c r="Q2325" s="304"/>
      <c r="R2325" s="303"/>
      <c r="S2325" s="286"/>
      <c r="T2325" s="305" t="str">
        <f t="shared" si="295"/>
        <v/>
      </c>
      <c r="U2325" s="306" t="str">
        <f t="shared" si="291"/>
        <v/>
      </c>
      <c r="V2325" s="289"/>
      <c r="W2325" s="303"/>
      <c r="X2325" s="286"/>
      <c r="Y2325" s="305" t="str">
        <f>+IF(AND(W2325&gt;0,V2325&lt;&gt;'Data Validation (ROP used only)'!$A$25),SUM(W2325:X2325),"")</f>
        <v/>
      </c>
      <c r="Z2325" s="307">
        <f>IF(OR(V2325='Data Validation (ROP used only)'!$A$25,ISBLANK(W2325),ISERROR(W2325/$I2325)),0,W2325/$I2325)</f>
        <v>0</v>
      </c>
      <c r="AA2325" s="308"/>
      <c r="AB2325" s="309" t="str" cm="1">
        <f t="array" ref="AB2325">_xlfn.IFS(AA2325="","",AA2325/I2325&gt;=2,I2325*2,AA2325/I2325&lt;2,AA2325)</f>
        <v/>
      </c>
      <c r="AC2325" s="310" t="str">
        <f t="shared" si="296"/>
        <v/>
      </c>
      <c r="AD2325" s="286"/>
      <c r="AE2325" s="305" t="str">
        <f t="shared" si="297"/>
        <v/>
      </c>
      <c r="AF2325" s="311">
        <f t="shared" si="298"/>
        <v>0</v>
      </c>
      <c r="AG2325" s="187"/>
      <c r="AH2325" s="188"/>
    </row>
    <row r="2326" spans="2:34" ht="13.8" outlineLevel="1" x14ac:dyDescent="0.25">
      <c r="B2326" s="1"/>
      <c r="C2326" s="1"/>
      <c r="D2326" s="1"/>
      <c r="E2326" s="2"/>
      <c r="F2326" s="1"/>
      <c r="G2326" s="2"/>
      <c r="H2326" s="286"/>
      <c r="I2326" s="287"/>
      <c r="J2326" s="288" t="str">
        <f t="shared" si="292"/>
        <v/>
      </c>
      <c r="K2326" s="288">
        <f t="shared" si="293"/>
        <v>0</v>
      </c>
      <c r="L2326" s="303"/>
      <c r="M2326" s="304"/>
      <c r="N2326" s="303"/>
      <c r="O2326" s="286"/>
      <c r="P2326" s="305" t="str">
        <f t="shared" si="294"/>
        <v/>
      </c>
      <c r="Q2326" s="304"/>
      <c r="R2326" s="303"/>
      <c r="S2326" s="286"/>
      <c r="T2326" s="305" t="str">
        <f t="shared" si="295"/>
        <v/>
      </c>
      <c r="U2326" s="306" t="str">
        <f t="shared" si="291"/>
        <v/>
      </c>
      <c r="V2326" s="289"/>
      <c r="W2326" s="303"/>
      <c r="X2326" s="286"/>
      <c r="Y2326" s="305" t="str">
        <f>+IF(AND(W2326&gt;0,V2326&lt;&gt;'Data Validation (ROP used only)'!$A$25),SUM(W2326:X2326),"")</f>
        <v/>
      </c>
      <c r="Z2326" s="307">
        <f>IF(OR(V2326='Data Validation (ROP used only)'!$A$25,ISBLANK(W2326),ISERROR(W2326/$I2326)),0,W2326/$I2326)</f>
        <v>0</v>
      </c>
      <c r="AA2326" s="308"/>
      <c r="AB2326" s="309" t="str" cm="1">
        <f t="array" ref="AB2326">_xlfn.IFS(AA2326="","",AA2326/I2326&gt;=2,I2326*2,AA2326/I2326&lt;2,AA2326)</f>
        <v/>
      </c>
      <c r="AC2326" s="310" t="str">
        <f t="shared" si="296"/>
        <v/>
      </c>
      <c r="AD2326" s="286"/>
      <c r="AE2326" s="305" t="str">
        <f t="shared" si="297"/>
        <v/>
      </c>
      <c r="AF2326" s="311">
        <f t="shared" si="298"/>
        <v>0</v>
      </c>
      <c r="AG2326" s="187"/>
      <c r="AH2326" s="188"/>
    </row>
    <row r="2327" spans="2:34" ht="13.8" outlineLevel="1" x14ac:dyDescent="0.25">
      <c r="B2327" s="1"/>
      <c r="C2327" s="1"/>
      <c r="D2327" s="1"/>
      <c r="E2327" s="2"/>
      <c r="F2327" s="1"/>
      <c r="G2327" s="2"/>
      <c r="H2327" s="286"/>
      <c r="I2327" s="287"/>
      <c r="J2327" s="288" t="str">
        <f t="shared" si="292"/>
        <v/>
      </c>
      <c r="K2327" s="288">
        <f t="shared" si="293"/>
        <v>0</v>
      </c>
      <c r="L2327" s="303"/>
      <c r="M2327" s="304"/>
      <c r="N2327" s="303"/>
      <c r="O2327" s="286"/>
      <c r="P2327" s="305" t="str">
        <f t="shared" si="294"/>
        <v/>
      </c>
      <c r="Q2327" s="304"/>
      <c r="R2327" s="303"/>
      <c r="S2327" s="286"/>
      <c r="T2327" s="305" t="str">
        <f t="shared" si="295"/>
        <v/>
      </c>
      <c r="U2327" s="306" t="str">
        <f t="shared" si="291"/>
        <v/>
      </c>
      <c r="V2327" s="289"/>
      <c r="W2327" s="303"/>
      <c r="X2327" s="286"/>
      <c r="Y2327" s="305" t="str">
        <f>+IF(AND(W2327&gt;0,V2327&lt;&gt;'Data Validation (ROP used only)'!$A$25),SUM(W2327:X2327),"")</f>
        <v/>
      </c>
      <c r="Z2327" s="307">
        <f>IF(OR(V2327='Data Validation (ROP used only)'!$A$25,ISBLANK(W2327),ISERROR(W2327/$I2327)),0,W2327/$I2327)</f>
        <v>0</v>
      </c>
      <c r="AA2327" s="308"/>
      <c r="AB2327" s="309" t="str" cm="1">
        <f t="array" ref="AB2327">_xlfn.IFS(AA2327="","",AA2327/I2327&gt;=2,I2327*2,AA2327/I2327&lt;2,AA2327)</f>
        <v/>
      </c>
      <c r="AC2327" s="310" t="str">
        <f t="shared" si="296"/>
        <v/>
      </c>
      <c r="AD2327" s="286"/>
      <c r="AE2327" s="305" t="str">
        <f t="shared" si="297"/>
        <v/>
      </c>
      <c r="AF2327" s="311">
        <f t="shared" si="298"/>
        <v>0</v>
      </c>
      <c r="AG2327" s="187"/>
      <c r="AH2327" s="188"/>
    </row>
    <row r="2328" spans="2:34" ht="13.8" outlineLevel="1" x14ac:dyDescent="0.25">
      <c r="B2328" s="1"/>
      <c r="C2328" s="1"/>
      <c r="D2328" s="1"/>
      <c r="E2328" s="2"/>
      <c r="F2328" s="1"/>
      <c r="G2328" s="2"/>
      <c r="H2328" s="286"/>
      <c r="I2328" s="287"/>
      <c r="J2328" s="288" t="str">
        <f t="shared" si="292"/>
        <v/>
      </c>
      <c r="K2328" s="288">
        <f t="shared" si="293"/>
        <v>0</v>
      </c>
      <c r="L2328" s="303"/>
      <c r="M2328" s="304"/>
      <c r="N2328" s="303"/>
      <c r="O2328" s="286"/>
      <c r="P2328" s="305" t="str">
        <f t="shared" si="294"/>
        <v/>
      </c>
      <c r="Q2328" s="304"/>
      <c r="R2328" s="303"/>
      <c r="S2328" s="286"/>
      <c r="T2328" s="305" t="str">
        <f t="shared" si="295"/>
        <v/>
      </c>
      <c r="U2328" s="306" t="str">
        <f t="shared" si="291"/>
        <v/>
      </c>
      <c r="V2328" s="289"/>
      <c r="W2328" s="303"/>
      <c r="X2328" s="286"/>
      <c r="Y2328" s="305" t="str">
        <f>+IF(AND(W2328&gt;0,V2328&lt;&gt;'Data Validation (ROP used only)'!$A$25),SUM(W2328:X2328),"")</f>
        <v/>
      </c>
      <c r="Z2328" s="307">
        <f>IF(OR(V2328='Data Validation (ROP used only)'!$A$25,ISBLANK(W2328),ISERROR(W2328/$I2328)),0,W2328/$I2328)</f>
        <v>0</v>
      </c>
      <c r="AA2328" s="308"/>
      <c r="AB2328" s="309" t="str" cm="1">
        <f t="array" ref="AB2328">_xlfn.IFS(AA2328="","",AA2328/I2328&gt;=2,I2328*2,AA2328/I2328&lt;2,AA2328)</f>
        <v/>
      </c>
      <c r="AC2328" s="310" t="str">
        <f t="shared" si="296"/>
        <v/>
      </c>
      <c r="AD2328" s="286"/>
      <c r="AE2328" s="305" t="str">
        <f t="shared" si="297"/>
        <v/>
      </c>
      <c r="AF2328" s="311">
        <f t="shared" si="298"/>
        <v>0</v>
      </c>
      <c r="AG2328" s="187"/>
      <c r="AH2328" s="188"/>
    </row>
    <row r="2329" spans="2:34" ht="13.8" outlineLevel="1" x14ac:dyDescent="0.25">
      <c r="B2329" s="1"/>
      <c r="C2329" s="1"/>
      <c r="D2329" s="1"/>
      <c r="E2329" s="2"/>
      <c r="F2329" s="1"/>
      <c r="G2329" s="2"/>
      <c r="H2329" s="286"/>
      <c r="I2329" s="287"/>
      <c r="J2329" s="288" t="str">
        <f t="shared" si="292"/>
        <v/>
      </c>
      <c r="K2329" s="288">
        <f t="shared" si="293"/>
        <v>0</v>
      </c>
      <c r="L2329" s="303"/>
      <c r="M2329" s="304"/>
      <c r="N2329" s="303"/>
      <c r="O2329" s="286"/>
      <c r="P2329" s="305" t="str">
        <f t="shared" si="294"/>
        <v/>
      </c>
      <c r="Q2329" s="304"/>
      <c r="R2329" s="303"/>
      <c r="S2329" s="286"/>
      <c r="T2329" s="305" t="str">
        <f t="shared" si="295"/>
        <v/>
      </c>
      <c r="U2329" s="306" t="str">
        <f t="shared" si="291"/>
        <v/>
      </c>
      <c r="V2329" s="289"/>
      <c r="W2329" s="303"/>
      <c r="X2329" s="286"/>
      <c r="Y2329" s="305" t="str">
        <f>+IF(AND(W2329&gt;0,V2329&lt;&gt;'Data Validation (ROP used only)'!$A$25),SUM(W2329:X2329),"")</f>
        <v/>
      </c>
      <c r="Z2329" s="307">
        <f>IF(OR(V2329='Data Validation (ROP used only)'!$A$25,ISBLANK(W2329),ISERROR(W2329/$I2329)),0,W2329/$I2329)</f>
        <v>0</v>
      </c>
      <c r="AA2329" s="308"/>
      <c r="AB2329" s="309" t="str" cm="1">
        <f t="array" ref="AB2329">_xlfn.IFS(AA2329="","",AA2329/I2329&gt;=2,I2329*2,AA2329/I2329&lt;2,AA2329)</f>
        <v/>
      </c>
      <c r="AC2329" s="310" t="str">
        <f t="shared" si="296"/>
        <v/>
      </c>
      <c r="AD2329" s="286"/>
      <c r="AE2329" s="305" t="str">
        <f t="shared" si="297"/>
        <v/>
      </c>
      <c r="AF2329" s="311">
        <f t="shared" si="298"/>
        <v>0</v>
      </c>
      <c r="AG2329" s="187"/>
      <c r="AH2329" s="188"/>
    </row>
    <row r="2330" spans="2:34" ht="13.8" outlineLevel="1" x14ac:dyDescent="0.25">
      <c r="B2330" s="1"/>
      <c r="C2330" s="1"/>
      <c r="D2330" s="1"/>
      <c r="E2330" s="2"/>
      <c r="F2330" s="1"/>
      <c r="G2330" s="2"/>
      <c r="H2330" s="286"/>
      <c r="I2330" s="287"/>
      <c r="J2330" s="288" t="str">
        <f t="shared" si="292"/>
        <v/>
      </c>
      <c r="K2330" s="288">
        <f t="shared" si="293"/>
        <v>0</v>
      </c>
      <c r="L2330" s="303"/>
      <c r="M2330" s="304"/>
      <c r="N2330" s="303"/>
      <c r="O2330" s="286"/>
      <c r="P2330" s="305" t="str">
        <f t="shared" si="294"/>
        <v/>
      </c>
      <c r="Q2330" s="304"/>
      <c r="R2330" s="303"/>
      <c r="S2330" s="286"/>
      <c r="T2330" s="305" t="str">
        <f t="shared" si="295"/>
        <v/>
      </c>
      <c r="U2330" s="306" t="str">
        <f t="shared" si="291"/>
        <v/>
      </c>
      <c r="V2330" s="289"/>
      <c r="W2330" s="303"/>
      <c r="X2330" s="286"/>
      <c r="Y2330" s="305" t="str">
        <f>+IF(AND(W2330&gt;0,V2330&lt;&gt;'Data Validation (ROP used only)'!$A$25),SUM(W2330:X2330),"")</f>
        <v/>
      </c>
      <c r="Z2330" s="307">
        <f>IF(OR(V2330='Data Validation (ROP used only)'!$A$25,ISBLANK(W2330),ISERROR(W2330/$I2330)),0,W2330/$I2330)</f>
        <v>0</v>
      </c>
      <c r="AA2330" s="308"/>
      <c r="AB2330" s="309" t="str" cm="1">
        <f t="array" ref="AB2330">_xlfn.IFS(AA2330="","",AA2330/I2330&gt;=2,I2330*2,AA2330/I2330&lt;2,AA2330)</f>
        <v/>
      </c>
      <c r="AC2330" s="310" t="str">
        <f t="shared" si="296"/>
        <v/>
      </c>
      <c r="AD2330" s="286"/>
      <c r="AE2330" s="305" t="str">
        <f t="shared" si="297"/>
        <v/>
      </c>
      <c r="AF2330" s="311">
        <f t="shared" si="298"/>
        <v>0</v>
      </c>
      <c r="AG2330" s="187"/>
      <c r="AH2330" s="188"/>
    </row>
    <row r="2331" spans="2:34" ht="13.8" outlineLevel="1" x14ac:dyDescent="0.25">
      <c r="B2331" s="1"/>
      <c r="C2331" s="1"/>
      <c r="D2331" s="1"/>
      <c r="E2331" s="2"/>
      <c r="F2331" s="1"/>
      <c r="G2331" s="2"/>
      <c r="H2331" s="286"/>
      <c r="I2331" s="287"/>
      <c r="J2331" s="288" t="str">
        <f t="shared" si="292"/>
        <v/>
      </c>
      <c r="K2331" s="288">
        <f t="shared" si="293"/>
        <v>0</v>
      </c>
      <c r="L2331" s="303"/>
      <c r="M2331" s="304"/>
      <c r="N2331" s="303"/>
      <c r="O2331" s="286"/>
      <c r="P2331" s="305" t="str">
        <f t="shared" si="294"/>
        <v/>
      </c>
      <c r="Q2331" s="304"/>
      <c r="R2331" s="303"/>
      <c r="S2331" s="286"/>
      <c r="T2331" s="305" t="str">
        <f t="shared" si="295"/>
        <v/>
      </c>
      <c r="U2331" s="306" t="str">
        <f t="shared" si="291"/>
        <v/>
      </c>
      <c r="V2331" s="289"/>
      <c r="W2331" s="303"/>
      <c r="X2331" s="286"/>
      <c r="Y2331" s="305" t="str">
        <f>+IF(AND(W2331&gt;0,V2331&lt;&gt;'Data Validation (ROP used only)'!$A$25),SUM(W2331:X2331),"")</f>
        <v/>
      </c>
      <c r="Z2331" s="307">
        <f>IF(OR(V2331='Data Validation (ROP used only)'!$A$25,ISBLANK(W2331),ISERROR(W2331/$I2331)),0,W2331/$I2331)</f>
        <v>0</v>
      </c>
      <c r="AA2331" s="308"/>
      <c r="AB2331" s="309" t="str" cm="1">
        <f t="array" ref="AB2331">_xlfn.IFS(AA2331="","",AA2331/I2331&gt;=2,I2331*2,AA2331/I2331&lt;2,AA2331)</f>
        <v/>
      </c>
      <c r="AC2331" s="310" t="str">
        <f t="shared" si="296"/>
        <v/>
      </c>
      <c r="AD2331" s="286"/>
      <c r="AE2331" s="305" t="str">
        <f t="shared" si="297"/>
        <v/>
      </c>
      <c r="AF2331" s="311">
        <f t="shared" si="298"/>
        <v>0</v>
      </c>
      <c r="AG2331" s="187"/>
      <c r="AH2331" s="188"/>
    </row>
    <row r="2332" spans="2:34" ht="13.8" outlineLevel="1" x14ac:dyDescent="0.25">
      <c r="B2332" s="1"/>
      <c r="C2332" s="1"/>
      <c r="D2332" s="1"/>
      <c r="E2332" s="2"/>
      <c r="F2332" s="1"/>
      <c r="G2332" s="2"/>
      <c r="H2332" s="286"/>
      <c r="I2332" s="287"/>
      <c r="J2332" s="288" t="str">
        <f t="shared" si="292"/>
        <v/>
      </c>
      <c r="K2332" s="288">
        <f t="shared" si="293"/>
        <v>0</v>
      </c>
      <c r="L2332" s="303"/>
      <c r="M2332" s="304"/>
      <c r="N2332" s="303"/>
      <c r="O2332" s="286"/>
      <c r="P2332" s="305" t="str">
        <f t="shared" si="294"/>
        <v/>
      </c>
      <c r="Q2332" s="304"/>
      <c r="R2332" s="303"/>
      <c r="S2332" s="286"/>
      <c r="T2332" s="305" t="str">
        <f t="shared" si="295"/>
        <v/>
      </c>
      <c r="U2332" s="306" t="str">
        <f t="shared" si="291"/>
        <v/>
      </c>
      <c r="V2332" s="289"/>
      <c r="W2332" s="303"/>
      <c r="X2332" s="286"/>
      <c r="Y2332" s="305" t="str">
        <f>+IF(AND(W2332&gt;0,V2332&lt;&gt;'Data Validation (ROP used only)'!$A$25),SUM(W2332:X2332),"")</f>
        <v/>
      </c>
      <c r="Z2332" s="307">
        <f>IF(OR(V2332='Data Validation (ROP used only)'!$A$25,ISBLANK(W2332),ISERROR(W2332/$I2332)),0,W2332/$I2332)</f>
        <v>0</v>
      </c>
      <c r="AA2332" s="308"/>
      <c r="AB2332" s="309" t="str" cm="1">
        <f t="array" ref="AB2332">_xlfn.IFS(AA2332="","",AA2332/I2332&gt;=2,I2332*2,AA2332/I2332&lt;2,AA2332)</f>
        <v/>
      </c>
      <c r="AC2332" s="310" t="str">
        <f t="shared" si="296"/>
        <v/>
      </c>
      <c r="AD2332" s="286"/>
      <c r="AE2332" s="305" t="str">
        <f t="shared" si="297"/>
        <v/>
      </c>
      <c r="AF2332" s="311">
        <f t="shared" si="298"/>
        <v>0</v>
      </c>
      <c r="AG2332" s="187"/>
      <c r="AH2332" s="188"/>
    </row>
    <row r="2333" spans="2:34" ht="13.8" outlineLevel="1" x14ac:dyDescent="0.25">
      <c r="B2333" s="1"/>
      <c r="C2333" s="1"/>
      <c r="D2333" s="1"/>
      <c r="E2333" s="2"/>
      <c r="F2333" s="1"/>
      <c r="G2333" s="2"/>
      <c r="H2333" s="286"/>
      <c r="I2333" s="287"/>
      <c r="J2333" s="288" t="str">
        <f t="shared" si="292"/>
        <v/>
      </c>
      <c r="K2333" s="288">
        <f t="shared" si="293"/>
        <v>0</v>
      </c>
      <c r="L2333" s="303"/>
      <c r="M2333" s="304"/>
      <c r="N2333" s="303"/>
      <c r="O2333" s="286"/>
      <c r="P2333" s="305" t="str">
        <f t="shared" si="294"/>
        <v/>
      </c>
      <c r="Q2333" s="304"/>
      <c r="R2333" s="303"/>
      <c r="S2333" s="286"/>
      <c r="T2333" s="305" t="str">
        <f t="shared" si="295"/>
        <v/>
      </c>
      <c r="U2333" s="306" t="str">
        <f t="shared" si="291"/>
        <v/>
      </c>
      <c r="V2333" s="289"/>
      <c r="W2333" s="303"/>
      <c r="X2333" s="286"/>
      <c r="Y2333" s="305" t="str">
        <f>+IF(AND(W2333&gt;0,V2333&lt;&gt;'Data Validation (ROP used only)'!$A$25),SUM(W2333:X2333),"")</f>
        <v/>
      </c>
      <c r="Z2333" s="307">
        <f>IF(OR(V2333='Data Validation (ROP used only)'!$A$25,ISBLANK(W2333),ISERROR(W2333/$I2333)),0,W2333/$I2333)</f>
        <v>0</v>
      </c>
      <c r="AA2333" s="308"/>
      <c r="AB2333" s="309" t="str" cm="1">
        <f t="array" ref="AB2333">_xlfn.IFS(AA2333="","",AA2333/I2333&gt;=2,I2333*2,AA2333/I2333&lt;2,AA2333)</f>
        <v/>
      </c>
      <c r="AC2333" s="310" t="str">
        <f t="shared" si="296"/>
        <v/>
      </c>
      <c r="AD2333" s="286"/>
      <c r="AE2333" s="305" t="str">
        <f t="shared" si="297"/>
        <v/>
      </c>
      <c r="AF2333" s="311">
        <f t="shared" si="298"/>
        <v>0</v>
      </c>
      <c r="AG2333" s="187"/>
      <c r="AH2333" s="188"/>
    </row>
    <row r="2334" spans="2:34" ht="13.8" outlineLevel="1" x14ac:dyDescent="0.25">
      <c r="B2334" s="1"/>
      <c r="C2334" s="1"/>
      <c r="D2334" s="1"/>
      <c r="E2334" s="2"/>
      <c r="F2334" s="1"/>
      <c r="G2334" s="2"/>
      <c r="H2334" s="286"/>
      <c r="I2334" s="287"/>
      <c r="J2334" s="288" t="str">
        <f t="shared" si="292"/>
        <v/>
      </c>
      <c r="K2334" s="288">
        <f t="shared" si="293"/>
        <v>0</v>
      </c>
      <c r="L2334" s="303"/>
      <c r="M2334" s="304"/>
      <c r="N2334" s="303"/>
      <c r="O2334" s="286"/>
      <c r="P2334" s="305" t="str">
        <f t="shared" si="294"/>
        <v/>
      </c>
      <c r="Q2334" s="304"/>
      <c r="R2334" s="303"/>
      <c r="S2334" s="286"/>
      <c r="T2334" s="305" t="str">
        <f t="shared" si="295"/>
        <v/>
      </c>
      <c r="U2334" s="306" t="str">
        <f t="shared" si="291"/>
        <v/>
      </c>
      <c r="V2334" s="289"/>
      <c r="W2334" s="303"/>
      <c r="X2334" s="286"/>
      <c r="Y2334" s="305" t="str">
        <f>+IF(AND(W2334&gt;0,V2334&lt;&gt;'Data Validation (ROP used only)'!$A$25),SUM(W2334:X2334),"")</f>
        <v/>
      </c>
      <c r="Z2334" s="307">
        <f>IF(OR(V2334='Data Validation (ROP used only)'!$A$25,ISBLANK(W2334),ISERROR(W2334/$I2334)),0,W2334/$I2334)</f>
        <v>0</v>
      </c>
      <c r="AA2334" s="308"/>
      <c r="AB2334" s="309" t="str" cm="1">
        <f t="array" ref="AB2334">_xlfn.IFS(AA2334="","",AA2334/I2334&gt;=2,I2334*2,AA2334/I2334&lt;2,AA2334)</f>
        <v/>
      </c>
      <c r="AC2334" s="310" t="str">
        <f t="shared" si="296"/>
        <v/>
      </c>
      <c r="AD2334" s="286"/>
      <c r="AE2334" s="305" t="str">
        <f t="shared" si="297"/>
        <v/>
      </c>
      <c r="AF2334" s="311">
        <f t="shared" si="298"/>
        <v>0</v>
      </c>
      <c r="AG2334" s="187"/>
      <c r="AH2334" s="188"/>
    </row>
    <row r="2335" spans="2:34" ht="13.8" outlineLevel="1" x14ac:dyDescent="0.25">
      <c r="B2335" s="1"/>
      <c r="C2335" s="1"/>
      <c r="D2335" s="1"/>
      <c r="E2335" s="2"/>
      <c r="F2335" s="1"/>
      <c r="G2335" s="2"/>
      <c r="H2335" s="286"/>
      <c r="I2335" s="287"/>
      <c r="J2335" s="288" t="str">
        <f t="shared" si="292"/>
        <v/>
      </c>
      <c r="K2335" s="288">
        <f t="shared" si="293"/>
        <v>0</v>
      </c>
      <c r="L2335" s="303"/>
      <c r="M2335" s="304"/>
      <c r="N2335" s="303"/>
      <c r="O2335" s="286"/>
      <c r="P2335" s="305" t="str">
        <f t="shared" si="294"/>
        <v/>
      </c>
      <c r="Q2335" s="304"/>
      <c r="R2335" s="303"/>
      <c r="S2335" s="286"/>
      <c r="T2335" s="305" t="str">
        <f t="shared" si="295"/>
        <v/>
      </c>
      <c r="U2335" s="306" t="str">
        <f t="shared" si="291"/>
        <v/>
      </c>
      <c r="V2335" s="289"/>
      <c r="W2335" s="303"/>
      <c r="X2335" s="286"/>
      <c r="Y2335" s="305" t="str">
        <f>+IF(AND(W2335&gt;0,V2335&lt;&gt;'Data Validation (ROP used only)'!$A$25),SUM(W2335:X2335),"")</f>
        <v/>
      </c>
      <c r="Z2335" s="307">
        <f>IF(OR(V2335='Data Validation (ROP used only)'!$A$25,ISBLANK(W2335),ISERROR(W2335/$I2335)),0,W2335/$I2335)</f>
        <v>0</v>
      </c>
      <c r="AA2335" s="308"/>
      <c r="AB2335" s="309" t="str" cm="1">
        <f t="array" ref="AB2335">_xlfn.IFS(AA2335="","",AA2335/I2335&gt;=2,I2335*2,AA2335/I2335&lt;2,AA2335)</f>
        <v/>
      </c>
      <c r="AC2335" s="310" t="str">
        <f t="shared" si="296"/>
        <v/>
      </c>
      <c r="AD2335" s="286"/>
      <c r="AE2335" s="305" t="str">
        <f t="shared" si="297"/>
        <v/>
      </c>
      <c r="AF2335" s="311">
        <f t="shared" si="298"/>
        <v>0</v>
      </c>
      <c r="AG2335" s="187"/>
      <c r="AH2335" s="188"/>
    </row>
    <row r="2336" spans="2:34" ht="13.8" outlineLevel="1" x14ac:dyDescent="0.25">
      <c r="B2336" s="1"/>
      <c r="C2336" s="1"/>
      <c r="D2336" s="1"/>
      <c r="E2336" s="2"/>
      <c r="F2336" s="1"/>
      <c r="G2336" s="2"/>
      <c r="H2336" s="286"/>
      <c r="I2336" s="287"/>
      <c r="J2336" s="288" t="str">
        <f t="shared" si="292"/>
        <v/>
      </c>
      <c r="K2336" s="288">
        <f t="shared" si="293"/>
        <v>0</v>
      </c>
      <c r="L2336" s="303"/>
      <c r="M2336" s="304"/>
      <c r="N2336" s="303"/>
      <c r="O2336" s="286"/>
      <c r="P2336" s="305" t="str">
        <f t="shared" si="294"/>
        <v/>
      </c>
      <c r="Q2336" s="304"/>
      <c r="R2336" s="303"/>
      <c r="S2336" s="286"/>
      <c r="T2336" s="305" t="str">
        <f t="shared" si="295"/>
        <v/>
      </c>
      <c r="U2336" s="306" t="str">
        <f t="shared" si="291"/>
        <v/>
      </c>
      <c r="V2336" s="289"/>
      <c r="W2336" s="303"/>
      <c r="X2336" s="286"/>
      <c r="Y2336" s="305" t="str">
        <f>+IF(AND(W2336&gt;0,V2336&lt;&gt;'Data Validation (ROP used only)'!$A$25),SUM(W2336:X2336),"")</f>
        <v/>
      </c>
      <c r="Z2336" s="307">
        <f>IF(OR(V2336='Data Validation (ROP used only)'!$A$25,ISBLANK(W2336),ISERROR(W2336/$I2336)),0,W2336/$I2336)</f>
        <v>0</v>
      </c>
      <c r="AA2336" s="308"/>
      <c r="AB2336" s="309" t="str" cm="1">
        <f t="array" ref="AB2336">_xlfn.IFS(AA2336="","",AA2336/I2336&gt;=2,I2336*2,AA2336/I2336&lt;2,AA2336)</f>
        <v/>
      </c>
      <c r="AC2336" s="310" t="str">
        <f t="shared" si="296"/>
        <v/>
      </c>
      <c r="AD2336" s="286"/>
      <c r="AE2336" s="305" t="str">
        <f t="shared" si="297"/>
        <v/>
      </c>
      <c r="AF2336" s="311">
        <f t="shared" si="298"/>
        <v>0</v>
      </c>
      <c r="AG2336" s="187"/>
      <c r="AH2336" s="188"/>
    </row>
    <row r="2337" spans="2:34" ht="13.8" outlineLevel="1" x14ac:dyDescent="0.25">
      <c r="B2337" s="1"/>
      <c r="C2337" s="1"/>
      <c r="D2337" s="1"/>
      <c r="E2337" s="2"/>
      <c r="F2337" s="1"/>
      <c r="G2337" s="2"/>
      <c r="H2337" s="286"/>
      <c r="I2337" s="287"/>
      <c r="J2337" s="288" t="str">
        <f t="shared" si="292"/>
        <v/>
      </c>
      <c r="K2337" s="288">
        <f t="shared" si="293"/>
        <v>0</v>
      </c>
      <c r="L2337" s="303"/>
      <c r="M2337" s="304"/>
      <c r="N2337" s="303"/>
      <c r="O2337" s="286"/>
      <c r="P2337" s="305" t="str">
        <f t="shared" si="294"/>
        <v/>
      </c>
      <c r="Q2337" s="304"/>
      <c r="R2337" s="303"/>
      <c r="S2337" s="286"/>
      <c r="T2337" s="305" t="str">
        <f t="shared" si="295"/>
        <v/>
      </c>
      <c r="U2337" s="306" t="str">
        <f t="shared" si="291"/>
        <v/>
      </c>
      <c r="V2337" s="289"/>
      <c r="W2337" s="303"/>
      <c r="X2337" s="286"/>
      <c r="Y2337" s="305" t="str">
        <f>+IF(AND(W2337&gt;0,V2337&lt;&gt;'Data Validation (ROP used only)'!$A$25),SUM(W2337:X2337),"")</f>
        <v/>
      </c>
      <c r="Z2337" s="307">
        <f>IF(OR(V2337='Data Validation (ROP used only)'!$A$25,ISBLANK(W2337),ISERROR(W2337/$I2337)),0,W2337/$I2337)</f>
        <v>0</v>
      </c>
      <c r="AA2337" s="308"/>
      <c r="AB2337" s="309" t="str" cm="1">
        <f t="array" ref="AB2337">_xlfn.IFS(AA2337="","",AA2337/I2337&gt;=2,I2337*2,AA2337/I2337&lt;2,AA2337)</f>
        <v/>
      </c>
      <c r="AC2337" s="310" t="str">
        <f t="shared" si="296"/>
        <v/>
      </c>
      <c r="AD2337" s="286"/>
      <c r="AE2337" s="305" t="str">
        <f t="shared" si="297"/>
        <v/>
      </c>
      <c r="AF2337" s="311">
        <f t="shared" si="298"/>
        <v>0</v>
      </c>
      <c r="AG2337" s="187"/>
      <c r="AH2337" s="188"/>
    </row>
    <row r="2338" spans="2:34" ht="13.8" outlineLevel="1" x14ac:dyDescent="0.25">
      <c r="B2338" s="1"/>
      <c r="C2338" s="1"/>
      <c r="D2338" s="1"/>
      <c r="E2338" s="2"/>
      <c r="F2338" s="1"/>
      <c r="G2338" s="2"/>
      <c r="H2338" s="286"/>
      <c r="I2338" s="287"/>
      <c r="J2338" s="288" t="str">
        <f t="shared" si="292"/>
        <v/>
      </c>
      <c r="K2338" s="288">
        <f t="shared" si="293"/>
        <v>0</v>
      </c>
      <c r="L2338" s="303"/>
      <c r="M2338" s="304"/>
      <c r="N2338" s="303"/>
      <c r="O2338" s="286"/>
      <c r="P2338" s="305" t="str">
        <f t="shared" si="294"/>
        <v/>
      </c>
      <c r="Q2338" s="304"/>
      <c r="R2338" s="303"/>
      <c r="S2338" s="286"/>
      <c r="T2338" s="305" t="str">
        <f t="shared" si="295"/>
        <v/>
      </c>
      <c r="U2338" s="306" t="str">
        <f t="shared" si="291"/>
        <v/>
      </c>
      <c r="V2338" s="289"/>
      <c r="W2338" s="303"/>
      <c r="X2338" s="286"/>
      <c r="Y2338" s="305" t="str">
        <f>+IF(AND(W2338&gt;0,V2338&lt;&gt;'Data Validation (ROP used only)'!$A$25),SUM(W2338:X2338),"")</f>
        <v/>
      </c>
      <c r="Z2338" s="307">
        <f>IF(OR(V2338='Data Validation (ROP used only)'!$A$25,ISBLANK(W2338),ISERROR(W2338/$I2338)),0,W2338/$I2338)</f>
        <v>0</v>
      </c>
      <c r="AA2338" s="308"/>
      <c r="AB2338" s="309" t="str" cm="1">
        <f t="array" ref="AB2338">_xlfn.IFS(AA2338="","",AA2338/I2338&gt;=2,I2338*2,AA2338/I2338&lt;2,AA2338)</f>
        <v/>
      </c>
      <c r="AC2338" s="310" t="str">
        <f t="shared" si="296"/>
        <v/>
      </c>
      <c r="AD2338" s="286"/>
      <c r="AE2338" s="305" t="str">
        <f t="shared" si="297"/>
        <v/>
      </c>
      <c r="AF2338" s="311">
        <f t="shared" si="298"/>
        <v>0</v>
      </c>
      <c r="AG2338" s="187"/>
      <c r="AH2338" s="188"/>
    </row>
    <row r="2339" spans="2:34" ht="13.8" outlineLevel="1" x14ac:dyDescent="0.25">
      <c r="B2339" s="1"/>
      <c r="C2339" s="1"/>
      <c r="D2339" s="1"/>
      <c r="E2339" s="2"/>
      <c r="F2339" s="1"/>
      <c r="G2339" s="2"/>
      <c r="H2339" s="286"/>
      <c r="I2339" s="287"/>
      <c r="J2339" s="288" t="str">
        <f t="shared" si="292"/>
        <v/>
      </c>
      <c r="K2339" s="288">
        <f t="shared" si="293"/>
        <v>0</v>
      </c>
      <c r="L2339" s="303"/>
      <c r="M2339" s="304"/>
      <c r="N2339" s="303"/>
      <c r="O2339" s="286"/>
      <c r="P2339" s="305" t="str">
        <f t="shared" si="294"/>
        <v/>
      </c>
      <c r="Q2339" s="304"/>
      <c r="R2339" s="303"/>
      <c r="S2339" s="286"/>
      <c r="T2339" s="305" t="str">
        <f t="shared" si="295"/>
        <v/>
      </c>
      <c r="U2339" s="306" t="str">
        <f t="shared" si="291"/>
        <v/>
      </c>
      <c r="V2339" s="289"/>
      <c r="W2339" s="303"/>
      <c r="X2339" s="286"/>
      <c r="Y2339" s="305" t="str">
        <f>+IF(AND(W2339&gt;0,V2339&lt;&gt;'Data Validation (ROP used only)'!$A$25),SUM(W2339:X2339),"")</f>
        <v/>
      </c>
      <c r="Z2339" s="307">
        <f>IF(OR(V2339='Data Validation (ROP used only)'!$A$25,ISBLANK(W2339),ISERROR(W2339/$I2339)),0,W2339/$I2339)</f>
        <v>0</v>
      </c>
      <c r="AA2339" s="308"/>
      <c r="AB2339" s="309" t="str" cm="1">
        <f t="array" ref="AB2339">_xlfn.IFS(AA2339="","",AA2339/I2339&gt;=2,I2339*2,AA2339/I2339&lt;2,AA2339)</f>
        <v/>
      </c>
      <c r="AC2339" s="310" t="str">
        <f t="shared" si="296"/>
        <v/>
      </c>
      <c r="AD2339" s="286"/>
      <c r="AE2339" s="305" t="str">
        <f t="shared" si="297"/>
        <v/>
      </c>
      <c r="AF2339" s="311">
        <f t="shared" si="298"/>
        <v>0</v>
      </c>
      <c r="AG2339" s="187"/>
      <c r="AH2339" s="188"/>
    </row>
    <row r="2340" spans="2:34" ht="13.8" outlineLevel="1" x14ac:dyDescent="0.25">
      <c r="B2340" s="1"/>
      <c r="C2340" s="1"/>
      <c r="D2340" s="1"/>
      <c r="E2340" s="2"/>
      <c r="F2340" s="1"/>
      <c r="G2340" s="2"/>
      <c r="H2340" s="286"/>
      <c r="I2340" s="287"/>
      <c r="J2340" s="288" t="str">
        <f t="shared" si="292"/>
        <v/>
      </c>
      <c r="K2340" s="288">
        <f t="shared" si="293"/>
        <v>0</v>
      </c>
      <c r="L2340" s="303"/>
      <c r="M2340" s="304"/>
      <c r="N2340" s="303"/>
      <c r="O2340" s="286"/>
      <c r="P2340" s="305" t="str">
        <f t="shared" si="294"/>
        <v/>
      </c>
      <c r="Q2340" s="304"/>
      <c r="R2340" s="303"/>
      <c r="S2340" s="286"/>
      <c r="T2340" s="305" t="str">
        <f t="shared" si="295"/>
        <v/>
      </c>
      <c r="U2340" s="306" t="str">
        <f t="shared" si="291"/>
        <v/>
      </c>
      <c r="V2340" s="289"/>
      <c r="W2340" s="303"/>
      <c r="X2340" s="286"/>
      <c r="Y2340" s="305" t="str">
        <f>+IF(AND(W2340&gt;0,V2340&lt;&gt;'Data Validation (ROP used only)'!$A$25),SUM(W2340:X2340),"")</f>
        <v/>
      </c>
      <c r="Z2340" s="307">
        <f>IF(OR(V2340='Data Validation (ROP used only)'!$A$25,ISBLANK(W2340),ISERROR(W2340/$I2340)),0,W2340/$I2340)</f>
        <v>0</v>
      </c>
      <c r="AA2340" s="308"/>
      <c r="AB2340" s="309" t="str" cm="1">
        <f t="array" ref="AB2340">_xlfn.IFS(AA2340="","",AA2340/I2340&gt;=2,I2340*2,AA2340/I2340&lt;2,AA2340)</f>
        <v/>
      </c>
      <c r="AC2340" s="310" t="str">
        <f t="shared" si="296"/>
        <v/>
      </c>
      <c r="AD2340" s="286"/>
      <c r="AE2340" s="305" t="str">
        <f t="shared" si="297"/>
        <v/>
      </c>
      <c r="AF2340" s="311">
        <f t="shared" si="298"/>
        <v>0</v>
      </c>
      <c r="AG2340" s="187"/>
      <c r="AH2340" s="188"/>
    </row>
    <row r="2341" spans="2:34" ht="13.8" outlineLevel="1" x14ac:dyDescent="0.25">
      <c r="B2341" s="1"/>
      <c r="C2341" s="1"/>
      <c r="D2341" s="1"/>
      <c r="E2341" s="2"/>
      <c r="F2341" s="1"/>
      <c r="G2341" s="2"/>
      <c r="H2341" s="286"/>
      <c r="I2341" s="287"/>
      <c r="J2341" s="288" t="str">
        <f t="shared" si="292"/>
        <v/>
      </c>
      <c r="K2341" s="288">
        <f t="shared" si="293"/>
        <v>0</v>
      </c>
      <c r="L2341" s="303"/>
      <c r="M2341" s="304"/>
      <c r="N2341" s="303"/>
      <c r="O2341" s="286"/>
      <c r="P2341" s="305" t="str">
        <f t="shared" si="294"/>
        <v/>
      </c>
      <c r="Q2341" s="304"/>
      <c r="R2341" s="303"/>
      <c r="S2341" s="286"/>
      <c r="T2341" s="305" t="str">
        <f t="shared" si="295"/>
        <v/>
      </c>
      <c r="U2341" s="306" t="str">
        <f t="shared" si="291"/>
        <v/>
      </c>
      <c r="V2341" s="289"/>
      <c r="W2341" s="303"/>
      <c r="X2341" s="286"/>
      <c r="Y2341" s="305" t="str">
        <f>+IF(AND(W2341&gt;0,V2341&lt;&gt;'Data Validation (ROP used only)'!$A$25),SUM(W2341:X2341),"")</f>
        <v/>
      </c>
      <c r="Z2341" s="307">
        <f>IF(OR(V2341='Data Validation (ROP used only)'!$A$25,ISBLANK(W2341),ISERROR(W2341/$I2341)),0,W2341/$I2341)</f>
        <v>0</v>
      </c>
      <c r="AA2341" s="308"/>
      <c r="AB2341" s="309" t="str" cm="1">
        <f t="array" ref="AB2341">_xlfn.IFS(AA2341="","",AA2341/I2341&gt;=2,I2341*2,AA2341/I2341&lt;2,AA2341)</f>
        <v/>
      </c>
      <c r="AC2341" s="310" t="str">
        <f t="shared" si="296"/>
        <v/>
      </c>
      <c r="AD2341" s="286"/>
      <c r="AE2341" s="305" t="str">
        <f t="shared" si="297"/>
        <v/>
      </c>
      <c r="AF2341" s="311">
        <f t="shared" si="298"/>
        <v>0</v>
      </c>
      <c r="AG2341" s="187"/>
      <c r="AH2341" s="188"/>
    </row>
    <row r="2342" spans="2:34" ht="13.8" outlineLevel="1" x14ac:dyDescent="0.25">
      <c r="B2342" s="1"/>
      <c r="C2342" s="1"/>
      <c r="D2342" s="1"/>
      <c r="E2342" s="2"/>
      <c r="F2342" s="1"/>
      <c r="G2342" s="2"/>
      <c r="H2342" s="286"/>
      <c r="I2342" s="287"/>
      <c r="J2342" s="288" t="str">
        <f t="shared" si="292"/>
        <v/>
      </c>
      <c r="K2342" s="288">
        <f t="shared" si="293"/>
        <v>0</v>
      </c>
      <c r="L2342" s="303"/>
      <c r="M2342" s="304"/>
      <c r="N2342" s="303"/>
      <c r="O2342" s="286"/>
      <c r="P2342" s="305" t="str">
        <f t="shared" si="294"/>
        <v/>
      </c>
      <c r="Q2342" s="304"/>
      <c r="R2342" s="303"/>
      <c r="S2342" s="286"/>
      <c r="T2342" s="305" t="str">
        <f t="shared" si="295"/>
        <v/>
      </c>
      <c r="U2342" s="306" t="str">
        <f t="shared" si="291"/>
        <v/>
      </c>
      <c r="V2342" s="289"/>
      <c r="W2342" s="303"/>
      <c r="X2342" s="286"/>
      <c r="Y2342" s="305" t="str">
        <f>+IF(AND(W2342&gt;0,V2342&lt;&gt;'Data Validation (ROP used only)'!$A$25),SUM(W2342:X2342),"")</f>
        <v/>
      </c>
      <c r="Z2342" s="307">
        <f>IF(OR(V2342='Data Validation (ROP used only)'!$A$25,ISBLANK(W2342),ISERROR(W2342/$I2342)),0,W2342/$I2342)</f>
        <v>0</v>
      </c>
      <c r="AA2342" s="308"/>
      <c r="AB2342" s="309" t="str" cm="1">
        <f t="array" ref="AB2342">_xlfn.IFS(AA2342="","",AA2342/I2342&gt;=2,I2342*2,AA2342/I2342&lt;2,AA2342)</f>
        <v/>
      </c>
      <c r="AC2342" s="310" t="str">
        <f t="shared" si="296"/>
        <v/>
      </c>
      <c r="AD2342" s="286"/>
      <c r="AE2342" s="305" t="str">
        <f t="shared" si="297"/>
        <v/>
      </c>
      <c r="AF2342" s="311">
        <f t="shared" si="298"/>
        <v>0</v>
      </c>
      <c r="AG2342" s="187"/>
      <c r="AH2342" s="188"/>
    </row>
    <row r="2343" spans="2:34" ht="13.8" outlineLevel="1" x14ac:dyDescent="0.25">
      <c r="B2343" s="1"/>
      <c r="C2343" s="1"/>
      <c r="D2343" s="1"/>
      <c r="E2343" s="2"/>
      <c r="F2343" s="1"/>
      <c r="G2343" s="2"/>
      <c r="H2343" s="286"/>
      <c r="I2343" s="287"/>
      <c r="J2343" s="288" t="str">
        <f t="shared" si="292"/>
        <v/>
      </c>
      <c r="K2343" s="288">
        <f t="shared" si="293"/>
        <v>0</v>
      </c>
      <c r="L2343" s="303"/>
      <c r="M2343" s="304"/>
      <c r="N2343" s="303"/>
      <c r="O2343" s="286"/>
      <c r="P2343" s="305" t="str">
        <f t="shared" si="294"/>
        <v/>
      </c>
      <c r="Q2343" s="304"/>
      <c r="R2343" s="303"/>
      <c r="S2343" s="286"/>
      <c r="T2343" s="305" t="str">
        <f t="shared" si="295"/>
        <v/>
      </c>
      <c r="U2343" s="306" t="str">
        <f t="shared" si="291"/>
        <v/>
      </c>
      <c r="V2343" s="289"/>
      <c r="W2343" s="303"/>
      <c r="X2343" s="286"/>
      <c r="Y2343" s="305" t="str">
        <f>+IF(AND(W2343&gt;0,V2343&lt;&gt;'Data Validation (ROP used only)'!$A$25),SUM(W2343:X2343),"")</f>
        <v/>
      </c>
      <c r="Z2343" s="307">
        <f>IF(OR(V2343='Data Validation (ROP used only)'!$A$25,ISBLANK(W2343),ISERROR(W2343/$I2343)),0,W2343/$I2343)</f>
        <v>0</v>
      </c>
      <c r="AA2343" s="308"/>
      <c r="AB2343" s="309" t="str" cm="1">
        <f t="array" ref="AB2343">_xlfn.IFS(AA2343="","",AA2343/I2343&gt;=2,I2343*2,AA2343/I2343&lt;2,AA2343)</f>
        <v/>
      </c>
      <c r="AC2343" s="310" t="str">
        <f t="shared" si="296"/>
        <v/>
      </c>
      <c r="AD2343" s="286"/>
      <c r="AE2343" s="305" t="str">
        <f t="shared" si="297"/>
        <v/>
      </c>
      <c r="AF2343" s="311">
        <f t="shared" si="298"/>
        <v>0</v>
      </c>
      <c r="AG2343" s="187"/>
      <c r="AH2343" s="188"/>
    </row>
    <row r="2344" spans="2:34" ht="13.8" outlineLevel="1" x14ac:dyDescent="0.25">
      <c r="B2344" s="1"/>
      <c r="C2344" s="1"/>
      <c r="D2344" s="1"/>
      <c r="E2344" s="2"/>
      <c r="F2344" s="1"/>
      <c r="G2344" s="2"/>
      <c r="H2344" s="286"/>
      <c r="I2344" s="287"/>
      <c r="J2344" s="288" t="str">
        <f t="shared" si="292"/>
        <v/>
      </c>
      <c r="K2344" s="288">
        <f t="shared" si="293"/>
        <v>0</v>
      </c>
      <c r="L2344" s="303"/>
      <c r="M2344" s="304"/>
      <c r="N2344" s="303"/>
      <c r="O2344" s="286"/>
      <c r="P2344" s="305" t="str">
        <f t="shared" si="294"/>
        <v/>
      </c>
      <c r="Q2344" s="304"/>
      <c r="R2344" s="303"/>
      <c r="S2344" s="286"/>
      <c r="T2344" s="305" t="str">
        <f t="shared" si="295"/>
        <v/>
      </c>
      <c r="U2344" s="306" t="str">
        <f t="shared" si="291"/>
        <v/>
      </c>
      <c r="V2344" s="289"/>
      <c r="W2344" s="303"/>
      <c r="X2344" s="286"/>
      <c r="Y2344" s="305" t="str">
        <f>+IF(AND(W2344&gt;0,V2344&lt;&gt;'Data Validation (ROP used only)'!$A$25),SUM(W2344:X2344),"")</f>
        <v/>
      </c>
      <c r="Z2344" s="307">
        <f>IF(OR(V2344='Data Validation (ROP used only)'!$A$25,ISBLANK(W2344),ISERROR(W2344/$I2344)),0,W2344/$I2344)</f>
        <v>0</v>
      </c>
      <c r="AA2344" s="308"/>
      <c r="AB2344" s="309" t="str" cm="1">
        <f t="array" ref="AB2344">_xlfn.IFS(AA2344="","",AA2344/I2344&gt;=2,I2344*2,AA2344/I2344&lt;2,AA2344)</f>
        <v/>
      </c>
      <c r="AC2344" s="310" t="str">
        <f t="shared" si="296"/>
        <v/>
      </c>
      <c r="AD2344" s="286"/>
      <c r="AE2344" s="305" t="str">
        <f t="shared" si="297"/>
        <v/>
      </c>
      <c r="AF2344" s="311">
        <f t="shared" si="298"/>
        <v>0</v>
      </c>
      <c r="AG2344" s="187"/>
      <c r="AH2344" s="188"/>
    </row>
    <row r="2345" spans="2:34" ht="13.8" outlineLevel="1" x14ac:dyDescent="0.25">
      <c r="B2345" s="1"/>
      <c r="C2345" s="1"/>
      <c r="D2345" s="1"/>
      <c r="E2345" s="2"/>
      <c r="F2345" s="1"/>
      <c r="G2345" s="2"/>
      <c r="H2345" s="286"/>
      <c r="I2345" s="287"/>
      <c r="J2345" s="288" t="str">
        <f t="shared" si="292"/>
        <v/>
      </c>
      <c r="K2345" s="288">
        <f t="shared" si="293"/>
        <v>0</v>
      </c>
      <c r="L2345" s="303"/>
      <c r="M2345" s="304"/>
      <c r="N2345" s="303"/>
      <c r="O2345" s="286"/>
      <c r="P2345" s="305" t="str">
        <f t="shared" si="294"/>
        <v/>
      </c>
      <c r="Q2345" s="304"/>
      <c r="R2345" s="303"/>
      <c r="S2345" s="286"/>
      <c r="T2345" s="305" t="str">
        <f t="shared" si="295"/>
        <v/>
      </c>
      <c r="U2345" s="306" t="str">
        <f t="shared" si="291"/>
        <v/>
      </c>
      <c r="V2345" s="289"/>
      <c r="W2345" s="303"/>
      <c r="X2345" s="286"/>
      <c r="Y2345" s="305" t="str">
        <f>+IF(AND(W2345&gt;0,V2345&lt;&gt;'Data Validation (ROP used only)'!$A$25),SUM(W2345:X2345),"")</f>
        <v/>
      </c>
      <c r="Z2345" s="307">
        <f>IF(OR(V2345='Data Validation (ROP used only)'!$A$25,ISBLANK(W2345),ISERROR(W2345/$I2345)),0,W2345/$I2345)</f>
        <v>0</v>
      </c>
      <c r="AA2345" s="308"/>
      <c r="AB2345" s="309" t="str" cm="1">
        <f t="array" ref="AB2345">_xlfn.IFS(AA2345="","",AA2345/I2345&gt;=2,I2345*2,AA2345/I2345&lt;2,AA2345)</f>
        <v/>
      </c>
      <c r="AC2345" s="310" t="str">
        <f t="shared" si="296"/>
        <v/>
      </c>
      <c r="AD2345" s="286"/>
      <c r="AE2345" s="305" t="str">
        <f t="shared" si="297"/>
        <v/>
      </c>
      <c r="AF2345" s="311">
        <f t="shared" si="298"/>
        <v>0</v>
      </c>
      <c r="AG2345" s="187"/>
      <c r="AH2345" s="188"/>
    </row>
    <row r="2346" spans="2:34" ht="13.8" outlineLevel="1" x14ac:dyDescent="0.25">
      <c r="B2346" s="1"/>
      <c r="C2346" s="1"/>
      <c r="D2346" s="1"/>
      <c r="E2346" s="2"/>
      <c r="F2346" s="1"/>
      <c r="G2346" s="2"/>
      <c r="H2346" s="286"/>
      <c r="I2346" s="287"/>
      <c r="J2346" s="288" t="str">
        <f t="shared" si="292"/>
        <v/>
      </c>
      <c r="K2346" s="288">
        <f t="shared" si="293"/>
        <v>0</v>
      </c>
      <c r="L2346" s="303"/>
      <c r="M2346" s="304"/>
      <c r="N2346" s="303"/>
      <c r="O2346" s="286"/>
      <c r="P2346" s="305" t="str">
        <f t="shared" si="294"/>
        <v/>
      </c>
      <c r="Q2346" s="304"/>
      <c r="R2346" s="303"/>
      <c r="S2346" s="286"/>
      <c r="T2346" s="305" t="str">
        <f t="shared" si="295"/>
        <v/>
      </c>
      <c r="U2346" s="306" t="str">
        <f t="shared" si="291"/>
        <v/>
      </c>
      <c r="V2346" s="289"/>
      <c r="W2346" s="303"/>
      <c r="X2346" s="286"/>
      <c r="Y2346" s="305" t="str">
        <f>+IF(AND(W2346&gt;0,V2346&lt;&gt;'Data Validation (ROP used only)'!$A$25),SUM(W2346:X2346),"")</f>
        <v/>
      </c>
      <c r="Z2346" s="307">
        <f>IF(OR(V2346='Data Validation (ROP used only)'!$A$25,ISBLANK(W2346),ISERROR(W2346/$I2346)),0,W2346/$I2346)</f>
        <v>0</v>
      </c>
      <c r="AA2346" s="308"/>
      <c r="AB2346" s="309" t="str" cm="1">
        <f t="array" ref="AB2346">_xlfn.IFS(AA2346="","",AA2346/I2346&gt;=2,I2346*2,AA2346/I2346&lt;2,AA2346)</f>
        <v/>
      </c>
      <c r="AC2346" s="310" t="str">
        <f t="shared" si="296"/>
        <v/>
      </c>
      <c r="AD2346" s="286"/>
      <c r="AE2346" s="305" t="str">
        <f t="shared" si="297"/>
        <v/>
      </c>
      <c r="AF2346" s="311">
        <f t="shared" si="298"/>
        <v>0</v>
      </c>
      <c r="AG2346" s="187"/>
      <c r="AH2346" s="188"/>
    </row>
    <row r="2347" spans="2:34" ht="13.8" outlineLevel="1" x14ac:dyDescent="0.25">
      <c r="B2347" s="1"/>
      <c r="C2347" s="1"/>
      <c r="D2347" s="1"/>
      <c r="E2347" s="2"/>
      <c r="F2347" s="1"/>
      <c r="G2347" s="2"/>
      <c r="H2347" s="286"/>
      <c r="I2347" s="287"/>
      <c r="J2347" s="288" t="str">
        <f t="shared" si="292"/>
        <v/>
      </c>
      <c r="K2347" s="288">
        <f t="shared" si="293"/>
        <v>0</v>
      </c>
      <c r="L2347" s="303"/>
      <c r="M2347" s="304"/>
      <c r="N2347" s="303"/>
      <c r="O2347" s="286"/>
      <c r="P2347" s="305" t="str">
        <f t="shared" si="294"/>
        <v/>
      </c>
      <c r="Q2347" s="304"/>
      <c r="R2347" s="303"/>
      <c r="S2347" s="286"/>
      <c r="T2347" s="305" t="str">
        <f t="shared" si="295"/>
        <v/>
      </c>
      <c r="U2347" s="306" t="str">
        <f t="shared" si="291"/>
        <v/>
      </c>
      <c r="V2347" s="289"/>
      <c r="W2347" s="303"/>
      <c r="X2347" s="286"/>
      <c r="Y2347" s="305" t="str">
        <f>+IF(AND(W2347&gt;0,V2347&lt;&gt;'Data Validation (ROP used only)'!$A$25),SUM(W2347:X2347),"")</f>
        <v/>
      </c>
      <c r="Z2347" s="307">
        <f>IF(OR(V2347='Data Validation (ROP used only)'!$A$25,ISBLANK(W2347),ISERROR(W2347/$I2347)),0,W2347/$I2347)</f>
        <v>0</v>
      </c>
      <c r="AA2347" s="308"/>
      <c r="AB2347" s="309" t="str" cm="1">
        <f t="array" ref="AB2347">_xlfn.IFS(AA2347="","",AA2347/I2347&gt;=2,I2347*2,AA2347/I2347&lt;2,AA2347)</f>
        <v/>
      </c>
      <c r="AC2347" s="310" t="str">
        <f t="shared" si="296"/>
        <v/>
      </c>
      <c r="AD2347" s="286"/>
      <c r="AE2347" s="305" t="str">
        <f t="shared" si="297"/>
        <v/>
      </c>
      <c r="AF2347" s="311">
        <f t="shared" si="298"/>
        <v>0</v>
      </c>
      <c r="AG2347" s="187"/>
      <c r="AH2347" s="188"/>
    </row>
    <row r="2348" spans="2:34" ht="13.8" outlineLevel="1" x14ac:dyDescent="0.25">
      <c r="B2348" s="1"/>
      <c r="C2348" s="1"/>
      <c r="D2348" s="1"/>
      <c r="E2348" s="2"/>
      <c r="F2348" s="1"/>
      <c r="G2348" s="2"/>
      <c r="H2348" s="286"/>
      <c r="I2348" s="287"/>
      <c r="J2348" s="288" t="str">
        <f t="shared" si="292"/>
        <v/>
      </c>
      <c r="K2348" s="288">
        <f t="shared" si="293"/>
        <v>0</v>
      </c>
      <c r="L2348" s="303"/>
      <c r="M2348" s="304"/>
      <c r="N2348" s="303"/>
      <c r="O2348" s="286"/>
      <c r="P2348" s="305" t="str">
        <f t="shared" si="294"/>
        <v/>
      </c>
      <c r="Q2348" s="304"/>
      <c r="R2348" s="303"/>
      <c r="S2348" s="286"/>
      <c r="T2348" s="305" t="str">
        <f t="shared" si="295"/>
        <v/>
      </c>
      <c r="U2348" s="306" t="str">
        <f t="shared" si="291"/>
        <v/>
      </c>
      <c r="V2348" s="289"/>
      <c r="W2348" s="303"/>
      <c r="X2348" s="286"/>
      <c r="Y2348" s="305" t="str">
        <f>+IF(AND(W2348&gt;0,V2348&lt;&gt;'Data Validation (ROP used only)'!$A$25),SUM(W2348:X2348),"")</f>
        <v/>
      </c>
      <c r="Z2348" s="307">
        <f>IF(OR(V2348='Data Validation (ROP used only)'!$A$25,ISBLANK(W2348),ISERROR(W2348/$I2348)),0,W2348/$I2348)</f>
        <v>0</v>
      </c>
      <c r="AA2348" s="308"/>
      <c r="AB2348" s="309" t="str" cm="1">
        <f t="array" ref="AB2348">_xlfn.IFS(AA2348="","",AA2348/I2348&gt;=2,I2348*2,AA2348/I2348&lt;2,AA2348)</f>
        <v/>
      </c>
      <c r="AC2348" s="310" t="str">
        <f t="shared" si="296"/>
        <v/>
      </c>
      <c r="AD2348" s="286"/>
      <c r="AE2348" s="305" t="str">
        <f t="shared" si="297"/>
        <v/>
      </c>
      <c r="AF2348" s="311">
        <f t="shared" si="298"/>
        <v>0</v>
      </c>
      <c r="AG2348" s="187"/>
      <c r="AH2348" s="188"/>
    </row>
    <row r="2349" spans="2:34" ht="13.8" outlineLevel="1" x14ac:dyDescent="0.25">
      <c r="B2349" s="1"/>
      <c r="C2349" s="1"/>
      <c r="D2349" s="1"/>
      <c r="E2349" s="2"/>
      <c r="F2349" s="1"/>
      <c r="G2349" s="2"/>
      <c r="H2349" s="286"/>
      <c r="I2349" s="287"/>
      <c r="J2349" s="288" t="str">
        <f t="shared" si="292"/>
        <v/>
      </c>
      <c r="K2349" s="288">
        <f t="shared" si="293"/>
        <v>0</v>
      </c>
      <c r="L2349" s="303"/>
      <c r="M2349" s="304"/>
      <c r="N2349" s="303"/>
      <c r="O2349" s="286"/>
      <c r="P2349" s="305" t="str">
        <f t="shared" si="294"/>
        <v/>
      </c>
      <c r="Q2349" s="304"/>
      <c r="R2349" s="303"/>
      <c r="S2349" s="286"/>
      <c r="T2349" s="305" t="str">
        <f t="shared" si="295"/>
        <v/>
      </c>
      <c r="U2349" s="306" t="str">
        <f t="shared" si="291"/>
        <v/>
      </c>
      <c r="V2349" s="289"/>
      <c r="W2349" s="303"/>
      <c r="X2349" s="286"/>
      <c r="Y2349" s="305" t="str">
        <f>+IF(AND(W2349&gt;0,V2349&lt;&gt;'Data Validation (ROP used only)'!$A$25),SUM(W2349:X2349),"")</f>
        <v/>
      </c>
      <c r="Z2349" s="307">
        <f>IF(OR(V2349='Data Validation (ROP used only)'!$A$25,ISBLANK(W2349),ISERROR(W2349/$I2349)),0,W2349/$I2349)</f>
        <v>0</v>
      </c>
      <c r="AA2349" s="308"/>
      <c r="AB2349" s="309" t="str" cm="1">
        <f t="array" ref="AB2349">_xlfn.IFS(AA2349="","",AA2349/I2349&gt;=2,I2349*2,AA2349/I2349&lt;2,AA2349)</f>
        <v/>
      </c>
      <c r="AC2349" s="310" t="str">
        <f t="shared" si="296"/>
        <v/>
      </c>
      <c r="AD2349" s="286"/>
      <c r="AE2349" s="305" t="str">
        <f t="shared" si="297"/>
        <v/>
      </c>
      <c r="AF2349" s="311">
        <f t="shared" si="298"/>
        <v>0</v>
      </c>
      <c r="AG2349" s="187"/>
      <c r="AH2349" s="188"/>
    </row>
    <row r="2350" spans="2:34" ht="13.8" outlineLevel="1" x14ac:dyDescent="0.25">
      <c r="B2350" s="1"/>
      <c r="C2350" s="1"/>
      <c r="D2350" s="1"/>
      <c r="E2350" s="2"/>
      <c r="F2350" s="1"/>
      <c r="G2350" s="2"/>
      <c r="H2350" s="286"/>
      <c r="I2350" s="287"/>
      <c r="J2350" s="288" t="str">
        <f t="shared" si="292"/>
        <v/>
      </c>
      <c r="K2350" s="288">
        <f t="shared" si="293"/>
        <v>0</v>
      </c>
      <c r="L2350" s="303"/>
      <c r="M2350" s="304"/>
      <c r="N2350" s="303"/>
      <c r="O2350" s="286"/>
      <c r="P2350" s="305" t="str">
        <f t="shared" si="294"/>
        <v/>
      </c>
      <c r="Q2350" s="304"/>
      <c r="R2350" s="303"/>
      <c r="S2350" s="286"/>
      <c r="T2350" s="305" t="str">
        <f t="shared" si="295"/>
        <v/>
      </c>
      <c r="U2350" s="306" t="str">
        <f t="shared" si="291"/>
        <v/>
      </c>
      <c r="V2350" s="289"/>
      <c r="W2350" s="303"/>
      <c r="X2350" s="286"/>
      <c r="Y2350" s="305" t="str">
        <f>+IF(AND(W2350&gt;0,V2350&lt;&gt;'Data Validation (ROP used only)'!$A$25),SUM(W2350:X2350),"")</f>
        <v/>
      </c>
      <c r="Z2350" s="307">
        <f>IF(OR(V2350='Data Validation (ROP used only)'!$A$25,ISBLANK(W2350),ISERROR(W2350/$I2350)),0,W2350/$I2350)</f>
        <v>0</v>
      </c>
      <c r="AA2350" s="308"/>
      <c r="AB2350" s="309" t="str" cm="1">
        <f t="array" ref="AB2350">_xlfn.IFS(AA2350="","",AA2350/I2350&gt;=2,I2350*2,AA2350/I2350&lt;2,AA2350)</f>
        <v/>
      </c>
      <c r="AC2350" s="310" t="str">
        <f t="shared" si="296"/>
        <v/>
      </c>
      <c r="AD2350" s="286"/>
      <c r="AE2350" s="305" t="str">
        <f t="shared" si="297"/>
        <v/>
      </c>
      <c r="AF2350" s="311">
        <f t="shared" si="298"/>
        <v>0</v>
      </c>
      <c r="AG2350" s="187"/>
      <c r="AH2350" s="188"/>
    </row>
    <row r="2351" spans="2:34" ht="13.8" outlineLevel="1" x14ac:dyDescent="0.25">
      <c r="B2351" s="1"/>
      <c r="C2351" s="1"/>
      <c r="D2351" s="1"/>
      <c r="E2351" s="2"/>
      <c r="F2351" s="1"/>
      <c r="G2351" s="2"/>
      <c r="H2351" s="286"/>
      <c r="I2351" s="287"/>
      <c r="J2351" s="288" t="str">
        <f t="shared" si="292"/>
        <v/>
      </c>
      <c r="K2351" s="288">
        <f t="shared" si="293"/>
        <v>0</v>
      </c>
      <c r="L2351" s="303"/>
      <c r="M2351" s="304"/>
      <c r="N2351" s="303"/>
      <c r="O2351" s="286"/>
      <c r="P2351" s="305" t="str">
        <f t="shared" si="294"/>
        <v/>
      </c>
      <c r="Q2351" s="304"/>
      <c r="R2351" s="303"/>
      <c r="S2351" s="286"/>
      <c r="T2351" s="305" t="str">
        <f t="shared" si="295"/>
        <v/>
      </c>
      <c r="U2351" s="306" t="str">
        <f t="shared" si="291"/>
        <v/>
      </c>
      <c r="V2351" s="289"/>
      <c r="W2351" s="303"/>
      <c r="X2351" s="286"/>
      <c r="Y2351" s="305" t="str">
        <f>+IF(AND(W2351&gt;0,V2351&lt;&gt;'Data Validation (ROP used only)'!$A$25),SUM(W2351:X2351),"")</f>
        <v/>
      </c>
      <c r="Z2351" s="307">
        <f>IF(OR(V2351='Data Validation (ROP used only)'!$A$25,ISBLANK(W2351),ISERROR(W2351/$I2351)),0,W2351/$I2351)</f>
        <v>0</v>
      </c>
      <c r="AA2351" s="308"/>
      <c r="AB2351" s="309" t="str" cm="1">
        <f t="array" ref="AB2351">_xlfn.IFS(AA2351="","",AA2351/I2351&gt;=2,I2351*2,AA2351/I2351&lt;2,AA2351)</f>
        <v/>
      </c>
      <c r="AC2351" s="310" t="str">
        <f t="shared" si="296"/>
        <v/>
      </c>
      <c r="AD2351" s="286"/>
      <c r="AE2351" s="305" t="str">
        <f t="shared" si="297"/>
        <v/>
      </c>
      <c r="AF2351" s="311">
        <f t="shared" si="298"/>
        <v>0</v>
      </c>
      <c r="AG2351" s="187"/>
      <c r="AH2351" s="188"/>
    </row>
    <row r="2352" spans="2:34" ht="13.8" outlineLevel="1" x14ac:dyDescent="0.25">
      <c r="B2352" s="1"/>
      <c r="C2352" s="1"/>
      <c r="D2352" s="1"/>
      <c r="E2352" s="2"/>
      <c r="F2352" s="1"/>
      <c r="G2352" s="2"/>
      <c r="H2352" s="286"/>
      <c r="I2352" s="287"/>
      <c r="J2352" s="288" t="str">
        <f t="shared" si="292"/>
        <v/>
      </c>
      <c r="K2352" s="288">
        <f t="shared" si="293"/>
        <v>0</v>
      </c>
      <c r="L2352" s="303"/>
      <c r="M2352" s="304"/>
      <c r="N2352" s="303"/>
      <c r="O2352" s="286"/>
      <c r="P2352" s="305" t="str">
        <f t="shared" si="294"/>
        <v/>
      </c>
      <c r="Q2352" s="304"/>
      <c r="R2352" s="303"/>
      <c r="S2352" s="286"/>
      <c r="T2352" s="305" t="str">
        <f t="shared" si="295"/>
        <v/>
      </c>
      <c r="U2352" s="306" t="str">
        <f t="shared" si="291"/>
        <v/>
      </c>
      <c r="V2352" s="289"/>
      <c r="W2352" s="303"/>
      <c r="X2352" s="286"/>
      <c r="Y2352" s="305" t="str">
        <f>+IF(AND(W2352&gt;0,V2352&lt;&gt;'Data Validation (ROP used only)'!$A$25),SUM(W2352:X2352),"")</f>
        <v/>
      </c>
      <c r="Z2352" s="307">
        <f>IF(OR(V2352='Data Validation (ROP used only)'!$A$25,ISBLANK(W2352),ISERROR(W2352/$I2352)),0,W2352/$I2352)</f>
        <v>0</v>
      </c>
      <c r="AA2352" s="308"/>
      <c r="AB2352" s="309" t="str" cm="1">
        <f t="array" ref="AB2352">_xlfn.IFS(AA2352="","",AA2352/I2352&gt;=2,I2352*2,AA2352/I2352&lt;2,AA2352)</f>
        <v/>
      </c>
      <c r="AC2352" s="310" t="str">
        <f t="shared" si="296"/>
        <v/>
      </c>
      <c r="AD2352" s="286"/>
      <c r="AE2352" s="305" t="str">
        <f t="shared" si="297"/>
        <v/>
      </c>
      <c r="AF2352" s="311">
        <f t="shared" si="298"/>
        <v>0</v>
      </c>
      <c r="AG2352" s="187"/>
      <c r="AH2352" s="188"/>
    </row>
    <row r="2353" spans="2:34" ht="13.8" outlineLevel="1" x14ac:dyDescent="0.25">
      <c r="B2353" s="1"/>
      <c r="C2353" s="1"/>
      <c r="D2353" s="1"/>
      <c r="E2353" s="2"/>
      <c r="F2353" s="1"/>
      <c r="G2353" s="2"/>
      <c r="H2353" s="286"/>
      <c r="I2353" s="287"/>
      <c r="J2353" s="288" t="str">
        <f t="shared" si="292"/>
        <v/>
      </c>
      <c r="K2353" s="288">
        <f t="shared" si="293"/>
        <v>0</v>
      </c>
      <c r="L2353" s="303"/>
      <c r="M2353" s="304"/>
      <c r="N2353" s="303"/>
      <c r="O2353" s="286"/>
      <c r="P2353" s="305" t="str">
        <f t="shared" si="294"/>
        <v/>
      </c>
      <c r="Q2353" s="304"/>
      <c r="R2353" s="303"/>
      <c r="S2353" s="286"/>
      <c r="T2353" s="305" t="str">
        <f t="shared" si="295"/>
        <v/>
      </c>
      <c r="U2353" s="306" t="str">
        <f t="shared" si="291"/>
        <v/>
      </c>
      <c r="V2353" s="289"/>
      <c r="W2353" s="303"/>
      <c r="X2353" s="286"/>
      <c r="Y2353" s="305" t="str">
        <f>+IF(AND(W2353&gt;0,V2353&lt;&gt;'Data Validation (ROP used only)'!$A$25),SUM(W2353:X2353),"")</f>
        <v/>
      </c>
      <c r="Z2353" s="307">
        <f>IF(OR(V2353='Data Validation (ROP used only)'!$A$25,ISBLANK(W2353),ISERROR(W2353/$I2353)),0,W2353/$I2353)</f>
        <v>0</v>
      </c>
      <c r="AA2353" s="308"/>
      <c r="AB2353" s="309" t="str" cm="1">
        <f t="array" ref="AB2353">_xlfn.IFS(AA2353="","",AA2353/I2353&gt;=2,I2353*2,AA2353/I2353&lt;2,AA2353)</f>
        <v/>
      </c>
      <c r="AC2353" s="310" t="str">
        <f t="shared" si="296"/>
        <v/>
      </c>
      <c r="AD2353" s="286"/>
      <c r="AE2353" s="305" t="str">
        <f t="shared" si="297"/>
        <v/>
      </c>
      <c r="AF2353" s="311">
        <f t="shared" si="298"/>
        <v>0</v>
      </c>
      <c r="AG2353" s="187"/>
      <c r="AH2353" s="188"/>
    </row>
    <row r="2354" spans="2:34" ht="13.8" outlineLevel="1" x14ac:dyDescent="0.25">
      <c r="B2354" s="1"/>
      <c r="C2354" s="1"/>
      <c r="D2354" s="1"/>
      <c r="E2354" s="2"/>
      <c r="F2354" s="1"/>
      <c r="G2354" s="2"/>
      <c r="H2354" s="286"/>
      <c r="I2354" s="287"/>
      <c r="J2354" s="288" t="str">
        <f t="shared" si="292"/>
        <v/>
      </c>
      <c r="K2354" s="288">
        <f t="shared" si="293"/>
        <v>0</v>
      </c>
      <c r="L2354" s="303"/>
      <c r="M2354" s="304"/>
      <c r="N2354" s="303"/>
      <c r="O2354" s="286"/>
      <c r="P2354" s="305" t="str">
        <f t="shared" si="294"/>
        <v/>
      </c>
      <c r="Q2354" s="304"/>
      <c r="R2354" s="303"/>
      <c r="S2354" s="286"/>
      <c r="T2354" s="305" t="str">
        <f t="shared" si="295"/>
        <v/>
      </c>
      <c r="U2354" s="306" t="str">
        <f t="shared" si="291"/>
        <v/>
      </c>
      <c r="V2354" s="289"/>
      <c r="W2354" s="303"/>
      <c r="X2354" s="286"/>
      <c r="Y2354" s="305" t="str">
        <f>+IF(AND(W2354&gt;0,V2354&lt;&gt;'Data Validation (ROP used only)'!$A$25),SUM(W2354:X2354),"")</f>
        <v/>
      </c>
      <c r="Z2354" s="307">
        <f>IF(OR(V2354='Data Validation (ROP used only)'!$A$25,ISBLANK(W2354),ISERROR(W2354/$I2354)),0,W2354/$I2354)</f>
        <v>0</v>
      </c>
      <c r="AA2354" s="308"/>
      <c r="AB2354" s="309" t="str" cm="1">
        <f t="array" ref="AB2354">_xlfn.IFS(AA2354="","",AA2354/I2354&gt;=2,I2354*2,AA2354/I2354&lt;2,AA2354)</f>
        <v/>
      </c>
      <c r="AC2354" s="310" t="str">
        <f t="shared" si="296"/>
        <v/>
      </c>
      <c r="AD2354" s="286"/>
      <c r="AE2354" s="305" t="str">
        <f t="shared" si="297"/>
        <v/>
      </c>
      <c r="AF2354" s="311">
        <f t="shared" si="298"/>
        <v>0</v>
      </c>
      <c r="AG2354" s="187"/>
      <c r="AH2354" s="188"/>
    </row>
    <row r="2355" spans="2:34" ht="13.8" outlineLevel="1" x14ac:dyDescent="0.25">
      <c r="B2355" s="1"/>
      <c r="C2355" s="1"/>
      <c r="D2355" s="1"/>
      <c r="E2355" s="2"/>
      <c r="F2355" s="1"/>
      <c r="G2355" s="2"/>
      <c r="H2355" s="286"/>
      <c r="I2355" s="287"/>
      <c r="J2355" s="288" t="str">
        <f t="shared" si="292"/>
        <v/>
      </c>
      <c r="K2355" s="288">
        <f t="shared" si="293"/>
        <v>0</v>
      </c>
      <c r="L2355" s="303"/>
      <c r="M2355" s="304"/>
      <c r="N2355" s="303"/>
      <c r="O2355" s="286"/>
      <c r="P2355" s="305" t="str">
        <f t="shared" si="294"/>
        <v/>
      </c>
      <c r="Q2355" s="304"/>
      <c r="R2355" s="303"/>
      <c r="S2355" s="286"/>
      <c r="T2355" s="305" t="str">
        <f t="shared" si="295"/>
        <v/>
      </c>
      <c r="U2355" s="306" t="str">
        <f t="shared" si="291"/>
        <v/>
      </c>
      <c r="V2355" s="289"/>
      <c r="W2355" s="303"/>
      <c r="X2355" s="286"/>
      <c r="Y2355" s="305" t="str">
        <f>+IF(AND(W2355&gt;0,V2355&lt;&gt;'Data Validation (ROP used only)'!$A$25),SUM(W2355:X2355),"")</f>
        <v/>
      </c>
      <c r="Z2355" s="307">
        <f>IF(OR(V2355='Data Validation (ROP used only)'!$A$25,ISBLANK(W2355),ISERROR(W2355/$I2355)),0,W2355/$I2355)</f>
        <v>0</v>
      </c>
      <c r="AA2355" s="308"/>
      <c r="AB2355" s="309" t="str" cm="1">
        <f t="array" ref="AB2355">_xlfn.IFS(AA2355="","",AA2355/I2355&gt;=2,I2355*2,AA2355/I2355&lt;2,AA2355)</f>
        <v/>
      </c>
      <c r="AC2355" s="310" t="str">
        <f t="shared" si="296"/>
        <v/>
      </c>
      <c r="AD2355" s="286"/>
      <c r="AE2355" s="305" t="str">
        <f t="shared" si="297"/>
        <v/>
      </c>
      <c r="AF2355" s="311">
        <f t="shared" si="298"/>
        <v>0</v>
      </c>
      <c r="AG2355" s="187"/>
      <c r="AH2355" s="188"/>
    </row>
    <row r="2356" spans="2:34" ht="13.8" outlineLevel="1" x14ac:dyDescent="0.25">
      <c r="B2356" s="1"/>
      <c r="C2356" s="1"/>
      <c r="D2356" s="1"/>
      <c r="E2356" s="2"/>
      <c r="F2356" s="1"/>
      <c r="G2356" s="2"/>
      <c r="H2356" s="286"/>
      <c r="I2356" s="287"/>
      <c r="J2356" s="288" t="str">
        <f t="shared" si="292"/>
        <v/>
      </c>
      <c r="K2356" s="288">
        <f t="shared" si="293"/>
        <v>0</v>
      </c>
      <c r="L2356" s="303"/>
      <c r="M2356" s="304"/>
      <c r="N2356" s="303"/>
      <c r="O2356" s="286"/>
      <c r="P2356" s="305" t="str">
        <f t="shared" si="294"/>
        <v/>
      </c>
      <c r="Q2356" s="304"/>
      <c r="R2356" s="303"/>
      <c r="S2356" s="286"/>
      <c r="T2356" s="305" t="str">
        <f t="shared" si="295"/>
        <v/>
      </c>
      <c r="U2356" s="306" t="str">
        <f t="shared" si="291"/>
        <v/>
      </c>
      <c r="V2356" s="289"/>
      <c r="W2356" s="303"/>
      <c r="X2356" s="286"/>
      <c r="Y2356" s="305" t="str">
        <f>+IF(AND(W2356&gt;0,V2356&lt;&gt;'Data Validation (ROP used only)'!$A$25),SUM(W2356:X2356),"")</f>
        <v/>
      </c>
      <c r="Z2356" s="307">
        <f>IF(OR(V2356='Data Validation (ROP used only)'!$A$25,ISBLANK(W2356),ISERROR(W2356/$I2356)),0,W2356/$I2356)</f>
        <v>0</v>
      </c>
      <c r="AA2356" s="308"/>
      <c r="AB2356" s="309" t="str" cm="1">
        <f t="array" ref="AB2356">_xlfn.IFS(AA2356="","",AA2356/I2356&gt;=2,I2356*2,AA2356/I2356&lt;2,AA2356)</f>
        <v/>
      </c>
      <c r="AC2356" s="310" t="str">
        <f t="shared" si="296"/>
        <v/>
      </c>
      <c r="AD2356" s="286"/>
      <c r="AE2356" s="305" t="str">
        <f t="shared" si="297"/>
        <v/>
      </c>
      <c r="AF2356" s="311">
        <f t="shared" si="298"/>
        <v>0</v>
      </c>
      <c r="AG2356" s="187"/>
      <c r="AH2356" s="188"/>
    </row>
    <row r="2357" spans="2:34" ht="13.8" outlineLevel="1" x14ac:dyDescent="0.25">
      <c r="B2357" s="1"/>
      <c r="C2357" s="1"/>
      <c r="D2357" s="1"/>
      <c r="E2357" s="2"/>
      <c r="F2357" s="1"/>
      <c r="G2357" s="2"/>
      <c r="H2357" s="286"/>
      <c r="I2357" s="287"/>
      <c r="J2357" s="288" t="str">
        <f t="shared" si="292"/>
        <v/>
      </c>
      <c r="K2357" s="288">
        <f t="shared" si="293"/>
        <v>0</v>
      </c>
      <c r="L2357" s="303"/>
      <c r="M2357" s="304"/>
      <c r="N2357" s="303"/>
      <c r="O2357" s="286"/>
      <c r="P2357" s="305" t="str">
        <f t="shared" si="294"/>
        <v/>
      </c>
      <c r="Q2357" s="304"/>
      <c r="R2357" s="303"/>
      <c r="S2357" s="286"/>
      <c r="T2357" s="305" t="str">
        <f t="shared" si="295"/>
        <v/>
      </c>
      <c r="U2357" s="306" t="str">
        <f t="shared" si="291"/>
        <v/>
      </c>
      <c r="V2357" s="289"/>
      <c r="W2357" s="303"/>
      <c r="X2357" s="286"/>
      <c r="Y2357" s="305" t="str">
        <f>+IF(AND(W2357&gt;0,V2357&lt;&gt;'Data Validation (ROP used only)'!$A$25),SUM(W2357:X2357),"")</f>
        <v/>
      </c>
      <c r="Z2357" s="307">
        <f>IF(OR(V2357='Data Validation (ROP used only)'!$A$25,ISBLANK(W2357),ISERROR(W2357/$I2357)),0,W2357/$I2357)</f>
        <v>0</v>
      </c>
      <c r="AA2357" s="308"/>
      <c r="AB2357" s="309" t="str" cm="1">
        <f t="array" ref="AB2357">_xlfn.IFS(AA2357="","",AA2357/I2357&gt;=2,I2357*2,AA2357/I2357&lt;2,AA2357)</f>
        <v/>
      </c>
      <c r="AC2357" s="310" t="str">
        <f t="shared" si="296"/>
        <v/>
      </c>
      <c r="AD2357" s="286"/>
      <c r="AE2357" s="305" t="str">
        <f t="shared" si="297"/>
        <v/>
      </c>
      <c r="AF2357" s="311">
        <f t="shared" si="298"/>
        <v>0</v>
      </c>
      <c r="AG2357" s="187"/>
      <c r="AH2357" s="188"/>
    </row>
    <row r="2358" spans="2:34" ht="13.8" outlineLevel="1" x14ac:dyDescent="0.25">
      <c r="B2358" s="1"/>
      <c r="C2358" s="1"/>
      <c r="D2358" s="1"/>
      <c r="E2358" s="2"/>
      <c r="F2358" s="1"/>
      <c r="G2358" s="2"/>
      <c r="H2358" s="286"/>
      <c r="I2358" s="287"/>
      <c r="J2358" s="288" t="str">
        <f t="shared" si="292"/>
        <v/>
      </c>
      <c r="K2358" s="288">
        <f t="shared" si="293"/>
        <v>0</v>
      </c>
      <c r="L2358" s="303"/>
      <c r="M2358" s="304"/>
      <c r="N2358" s="303"/>
      <c r="O2358" s="286"/>
      <c r="P2358" s="305" t="str">
        <f t="shared" si="294"/>
        <v/>
      </c>
      <c r="Q2358" s="304"/>
      <c r="R2358" s="303"/>
      <c r="S2358" s="286"/>
      <c r="T2358" s="305" t="str">
        <f t="shared" si="295"/>
        <v/>
      </c>
      <c r="U2358" s="306" t="str">
        <f t="shared" si="291"/>
        <v/>
      </c>
      <c r="V2358" s="289"/>
      <c r="W2358" s="303"/>
      <c r="X2358" s="286"/>
      <c r="Y2358" s="305" t="str">
        <f>+IF(AND(W2358&gt;0,V2358&lt;&gt;'Data Validation (ROP used only)'!$A$25),SUM(W2358:X2358),"")</f>
        <v/>
      </c>
      <c r="Z2358" s="307">
        <f>IF(OR(V2358='Data Validation (ROP used only)'!$A$25,ISBLANK(W2358),ISERROR(W2358/$I2358)),0,W2358/$I2358)</f>
        <v>0</v>
      </c>
      <c r="AA2358" s="308"/>
      <c r="AB2358" s="309" t="str" cm="1">
        <f t="array" ref="AB2358">_xlfn.IFS(AA2358="","",AA2358/I2358&gt;=2,I2358*2,AA2358/I2358&lt;2,AA2358)</f>
        <v/>
      </c>
      <c r="AC2358" s="310" t="str">
        <f t="shared" si="296"/>
        <v/>
      </c>
      <c r="AD2358" s="286"/>
      <c r="AE2358" s="305" t="str">
        <f t="shared" si="297"/>
        <v/>
      </c>
      <c r="AF2358" s="311">
        <f t="shared" si="298"/>
        <v>0</v>
      </c>
      <c r="AG2358" s="187"/>
      <c r="AH2358" s="188"/>
    </row>
    <row r="2359" spans="2:34" ht="13.8" outlineLevel="1" x14ac:dyDescent="0.25">
      <c r="B2359" s="1"/>
      <c r="C2359" s="1"/>
      <c r="D2359" s="1"/>
      <c r="E2359" s="2"/>
      <c r="F2359" s="1"/>
      <c r="G2359" s="2"/>
      <c r="H2359" s="286"/>
      <c r="I2359" s="287"/>
      <c r="J2359" s="288" t="str">
        <f t="shared" si="292"/>
        <v/>
      </c>
      <c r="K2359" s="288">
        <f t="shared" si="293"/>
        <v>0</v>
      </c>
      <c r="L2359" s="303"/>
      <c r="M2359" s="304"/>
      <c r="N2359" s="303"/>
      <c r="O2359" s="286"/>
      <c r="P2359" s="305" t="str">
        <f t="shared" si="294"/>
        <v/>
      </c>
      <c r="Q2359" s="304"/>
      <c r="R2359" s="303"/>
      <c r="S2359" s="286"/>
      <c r="T2359" s="305" t="str">
        <f t="shared" si="295"/>
        <v/>
      </c>
      <c r="U2359" s="306" t="str">
        <f t="shared" si="291"/>
        <v/>
      </c>
      <c r="V2359" s="289"/>
      <c r="W2359" s="303"/>
      <c r="X2359" s="286"/>
      <c r="Y2359" s="305" t="str">
        <f>+IF(AND(W2359&gt;0,V2359&lt;&gt;'Data Validation (ROP used only)'!$A$25),SUM(W2359:X2359),"")</f>
        <v/>
      </c>
      <c r="Z2359" s="307">
        <f>IF(OR(V2359='Data Validation (ROP used only)'!$A$25,ISBLANK(W2359),ISERROR(W2359/$I2359)),0,W2359/$I2359)</f>
        <v>0</v>
      </c>
      <c r="AA2359" s="308"/>
      <c r="AB2359" s="309" t="str" cm="1">
        <f t="array" ref="AB2359">_xlfn.IFS(AA2359="","",AA2359/I2359&gt;=2,I2359*2,AA2359/I2359&lt;2,AA2359)</f>
        <v/>
      </c>
      <c r="AC2359" s="310" t="str">
        <f t="shared" si="296"/>
        <v/>
      </c>
      <c r="AD2359" s="286"/>
      <c r="AE2359" s="305" t="str">
        <f t="shared" si="297"/>
        <v/>
      </c>
      <c r="AF2359" s="311">
        <f t="shared" si="298"/>
        <v>0</v>
      </c>
      <c r="AG2359" s="187"/>
      <c r="AH2359" s="188"/>
    </row>
    <row r="2360" spans="2:34" ht="13.8" outlineLevel="1" x14ac:dyDescent="0.25">
      <c r="B2360" s="1"/>
      <c r="C2360" s="1"/>
      <c r="D2360" s="1"/>
      <c r="E2360" s="2"/>
      <c r="F2360" s="1"/>
      <c r="G2360" s="2"/>
      <c r="H2360" s="286"/>
      <c r="I2360" s="287"/>
      <c r="J2360" s="288" t="str">
        <f t="shared" si="292"/>
        <v/>
      </c>
      <c r="K2360" s="288">
        <f t="shared" si="293"/>
        <v>0</v>
      </c>
      <c r="L2360" s="303"/>
      <c r="M2360" s="304"/>
      <c r="N2360" s="303"/>
      <c r="O2360" s="286"/>
      <c r="P2360" s="305" t="str">
        <f t="shared" si="294"/>
        <v/>
      </c>
      <c r="Q2360" s="304"/>
      <c r="R2360" s="303"/>
      <c r="S2360" s="286"/>
      <c r="T2360" s="305" t="str">
        <f t="shared" si="295"/>
        <v/>
      </c>
      <c r="U2360" s="306" t="str">
        <f t="shared" si="291"/>
        <v/>
      </c>
      <c r="V2360" s="289"/>
      <c r="W2360" s="303"/>
      <c r="X2360" s="286"/>
      <c r="Y2360" s="305" t="str">
        <f>+IF(AND(W2360&gt;0,V2360&lt;&gt;'Data Validation (ROP used only)'!$A$25),SUM(W2360:X2360),"")</f>
        <v/>
      </c>
      <c r="Z2360" s="307">
        <f>IF(OR(V2360='Data Validation (ROP used only)'!$A$25,ISBLANK(W2360),ISERROR(W2360/$I2360)),0,W2360/$I2360)</f>
        <v>0</v>
      </c>
      <c r="AA2360" s="308"/>
      <c r="AB2360" s="309" t="str" cm="1">
        <f t="array" ref="AB2360">_xlfn.IFS(AA2360="","",AA2360/I2360&gt;=2,I2360*2,AA2360/I2360&lt;2,AA2360)</f>
        <v/>
      </c>
      <c r="AC2360" s="310" t="str">
        <f t="shared" si="296"/>
        <v/>
      </c>
      <c r="AD2360" s="286"/>
      <c r="AE2360" s="305" t="str">
        <f t="shared" si="297"/>
        <v/>
      </c>
      <c r="AF2360" s="311">
        <f t="shared" si="298"/>
        <v>0</v>
      </c>
      <c r="AG2360" s="187"/>
      <c r="AH2360" s="188"/>
    </row>
    <row r="2361" spans="2:34" ht="13.8" outlineLevel="1" x14ac:dyDescent="0.25">
      <c r="B2361" s="1"/>
      <c r="C2361" s="1"/>
      <c r="D2361" s="1"/>
      <c r="E2361" s="2"/>
      <c r="F2361" s="1"/>
      <c r="G2361" s="2"/>
      <c r="H2361" s="286"/>
      <c r="I2361" s="287"/>
      <c r="J2361" s="288" t="str">
        <f t="shared" si="292"/>
        <v/>
      </c>
      <c r="K2361" s="288">
        <f t="shared" si="293"/>
        <v>0</v>
      </c>
      <c r="L2361" s="303"/>
      <c r="M2361" s="304"/>
      <c r="N2361" s="303"/>
      <c r="O2361" s="286"/>
      <c r="P2361" s="305" t="str">
        <f t="shared" si="294"/>
        <v/>
      </c>
      <c r="Q2361" s="304"/>
      <c r="R2361" s="303"/>
      <c r="S2361" s="286"/>
      <c r="T2361" s="305" t="str">
        <f t="shared" si="295"/>
        <v/>
      </c>
      <c r="U2361" s="306" t="str">
        <f t="shared" si="291"/>
        <v/>
      </c>
      <c r="V2361" s="289"/>
      <c r="W2361" s="303"/>
      <c r="X2361" s="286"/>
      <c r="Y2361" s="305" t="str">
        <f>+IF(AND(W2361&gt;0,V2361&lt;&gt;'Data Validation (ROP used only)'!$A$25),SUM(W2361:X2361),"")</f>
        <v/>
      </c>
      <c r="Z2361" s="307">
        <f>IF(OR(V2361='Data Validation (ROP used only)'!$A$25,ISBLANK(W2361),ISERROR(W2361/$I2361)),0,W2361/$I2361)</f>
        <v>0</v>
      </c>
      <c r="AA2361" s="308"/>
      <c r="AB2361" s="309" t="str" cm="1">
        <f t="array" ref="AB2361">_xlfn.IFS(AA2361="","",AA2361/I2361&gt;=2,I2361*2,AA2361/I2361&lt;2,AA2361)</f>
        <v/>
      </c>
      <c r="AC2361" s="310" t="str">
        <f t="shared" si="296"/>
        <v/>
      </c>
      <c r="AD2361" s="286"/>
      <c r="AE2361" s="305" t="str">
        <f t="shared" si="297"/>
        <v/>
      </c>
      <c r="AF2361" s="311">
        <f t="shared" si="298"/>
        <v>0</v>
      </c>
      <c r="AG2361" s="187"/>
      <c r="AH2361" s="188"/>
    </row>
    <row r="2362" spans="2:34" ht="13.8" outlineLevel="1" x14ac:dyDescent="0.25">
      <c r="B2362" s="1"/>
      <c r="C2362" s="1"/>
      <c r="D2362" s="1"/>
      <c r="E2362" s="2"/>
      <c r="F2362" s="1"/>
      <c r="G2362" s="2"/>
      <c r="H2362" s="286"/>
      <c r="I2362" s="287"/>
      <c r="J2362" s="288" t="str">
        <f t="shared" si="292"/>
        <v/>
      </c>
      <c r="K2362" s="288">
        <f t="shared" si="293"/>
        <v>0</v>
      </c>
      <c r="L2362" s="303"/>
      <c r="M2362" s="304"/>
      <c r="N2362" s="303"/>
      <c r="O2362" s="286"/>
      <c r="P2362" s="305" t="str">
        <f t="shared" si="294"/>
        <v/>
      </c>
      <c r="Q2362" s="304"/>
      <c r="R2362" s="303"/>
      <c r="S2362" s="286"/>
      <c r="T2362" s="305" t="str">
        <f t="shared" si="295"/>
        <v/>
      </c>
      <c r="U2362" s="306" t="str">
        <f t="shared" si="291"/>
        <v/>
      </c>
      <c r="V2362" s="289"/>
      <c r="W2362" s="303"/>
      <c r="X2362" s="286"/>
      <c r="Y2362" s="305" t="str">
        <f>+IF(AND(W2362&gt;0,V2362&lt;&gt;'Data Validation (ROP used only)'!$A$25),SUM(W2362:X2362),"")</f>
        <v/>
      </c>
      <c r="Z2362" s="307">
        <f>IF(OR(V2362='Data Validation (ROP used only)'!$A$25,ISBLANK(W2362),ISERROR(W2362/$I2362)),0,W2362/$I2362)</f>
        <v>0</v>
      </c>
      <c r="AA2362" s="308"/>
      <c r="AB2362" s="309" t="str" cm="1">
        <f t="array" ref="AB2362">_xlfn.IFS(AA2362="","",AA2362/I2362&gt;=2,I2362*2,AA2362/I2362&lt;2,AA2362)</f>
        <v/>
      </c>
      <c r="AC2362" s="310" t="str">
        <f t="shared" si="296"/>
        <v/>
      </c>
      <c r="AD2362" s="286"/>
      <c r="AE2362" s="305" t="str">
        <f t="shared" si="297"/>
        <v/>
      </c>
      <c r="AF2362" s="311">
        <f t="shared" si="298"/>
        <v>0</v>
      </c>
      <c r="AG2362" s="187"/>
      <c r="AH2362" s="188"/>
    </row>
    <row r="2363" spans="2:34" ht="13.8" outlineLevel="1" x14ac:dyDescent="0.25">
      <c r="B2363" s="1"/>
      <c r="C2363" s="1"/>
      <c r="D2363" s="1"/>
      <c r="E2363" s="2"/>
      <c r="F2363" s="1"/>
      <c r="G2363" s="2"/>
      <c r="H2363" s="286"/>
      <c r="I2363" s="287"/>
      <c r="J2363" s="288" t="str">
        <f t="shared" si="292"/>
        <v/>
      </c>
      <c r="K2363" s="288">
        <f t="shared" si="293"/>
        <v>0</v>
      </c>
      <c r="L2363" s="303"/>
      <c r="M2363" s="304"/>
      <c r="N2363" s="303"/>
      <c r="O2363" s="286"/>
      <c r="P2363" s="305" t="str">
        <f t="shared" si="294"/>
        <v/>
      </c>
      <c r="Q2363" s="304"/>
      <c r="R2363" s="303"/>
      <c r="S2363" s="286"/>
      <c r="T2363" s="305" t="str">
        <f t="shared" si="295"/>
        <v/>
      </c>
      <c r="U2363" s="306" t="str">
        <f t="shared" si="291"/>
        <v/>
      </c>
      <c r="V2363" s="289"/>
      <c r="W2363" s="303"/>
      <c r="X2363" s="286"/>
      <c r="Y2363" s="305" t="str">
        <f>+IF(AND(W2363&gt;0,V2363&lt;&gt;'Data Validation (ROP used only)'!$A$25),SUM(W2363:X2363),"")</f>
        <v/>
      </c>
      <c r="Z2363" s="307">
        <f>IF(OR(V2363='Data Validation (ROP used only)'!$A$25,ISBLANK(W2363),ISERROR(W2363/$I2363)),0,W2363/$I2363)</f>
        <v>0</v>
      </c>
      <c r="AA2363" s="308"/>
      <c r="AB2363" s="309" t="str" cm="1">
        <f t="array" ref="AB2363">_xlfn.IFS(AA2363="","",AA2363/I2363&gt;=2,I2363*2,AA2363/I2363&lt;2,AA2363)</f>
        <v/>
      </c>
      <c r="AC2363" s="310" t="str">
        <f t="shared" si="296"/>
        <v/>
      </c>
      <c r="AD2363" s="286"/>
      <c r="AE2363" s="305" t="str">
        <f t="shared" si="297"/>
        <v/>
      </c>
      <c r="AF2363" s="311">
        <f t="shared" si="298"/>
        <v>0</v>
      </c>
      <c r="AG2363" s="187"/>
      <c r="AH2363" s="188"/>
    </row>
    <row r="2364" spans="2:34" ht="13.8" outlineLevel="1" x14ac:dyDescent="0.25">
      <c r="B2364" s="1"/>
      <c r="C2364" s="1"/>
      <c r="D2364" s="1"/>
      <c r="E2364" s="2"/>
      <c r="F2364" s="1"/>
      <c r="G2364" s="2"/>
      <c r="H2364" s="286"/>
      <c r="I2364" s="287"/>
      <c r="J2364" s="288" t="str">
        <f t="shared" si="292"/>
        <v/>
      </c>
      <c r="K2364" s="288">
        <f t="shared" si="293"/>
        <v>0</v>
      </c>
      <c r="L2364" s="303"/>
      <c r="M2364" s="304"/>
      <c r="N2364" s="303"/>
      <c r="O2364" s="286"/>
      <c r="P2364" s="305" t="str">
        <f t="shared" si="294"/>
        <v/>
      </c>
      <c r="Q2364" s="304"/>
      <c r="R2364" s="303"/>
      <c r="S2364" s="286"/>
      <c r="T2364" s="305" t="str">
        <f t="shared" si="295"/>
        <v/>
      </c>
      <c r="U2364" s="306" t="str">
        <f t="shared" si="291"/>
        <v/>
      </c>
      <c r="V2364" s="289"/>
      <c r="W2364" s="303"/>
      <c r="X2364" s="286"/>
      <c r="Y2364" s="305" t="str">
        <f>+IF(AND(W2364&gt;0,V2364&lt;&gt;'Data Validation (ROP used only)'!$A$25),SUM(W2364:X2364),"")</f>
        <v/>
      </c>
      <c r="Z2364" s="307">
        <f>IF(OR(V2364='Data Validation (ROP used only)'!$A$25,ISBLANK(W2364),ISERROR(W2364/$I2364)),0,W2364/$I2364)</f>
        <v>0</v>
      </c>
      <c r="AA2364" s="308"/>
      <c r="AB2364" s="309" t="str" cm="1">
        <f t="array" ref="AB2364">_xlfn.IFS(AA2364="","",AA2364/I2364&gt;=2,I2364*2,AA2364/I2364&lt;2,AA2364)</f>
        <v/>
      </c>
      <c r="AC2364" s="310" t="str">
        <f t="shared" si="296"/>
        <v/>
      </c>
      <c r="AD2364" s="286"/>
      <c r="AE2364" s="305" t="str">
        <f t="shared" si="297"/>
        <v/>
      </c>
      <c r="AF2364" s="311">
        <f t="shared" si="298"/>
        <v>0</v>
      </c>
      <c r="AG2364" s="187"/>
      <c r="AH2364" s="188"/>
    </row>
    <row r="2365" spans="2:34" ht="13.8" outlineLevel="1" x14ac:dyDescent="0.25">
      <c r="B2365" s="1"/>
      <c r="C2365" s="1"/>
      <c r="D2365" s="1"/>
      <c r="E2365" s="2"/>
      <c r="F2365" s="1"/>
      <c r="G2365" s="2"/>
      <c r="H2365" s="286"/>
      <c r="I2365" s="287"/>
      <c r="J2365" s="288" t="str">
        <f t="shared" si="292"/>
        <v/>
      </c>
      <c r="K2365" s="288">
        <f t="shared" si="293"/>
        <v>0</v>
      </c>
      <c r="L2365" s="303"/>
      <c r="M2365" s="304"/>
      <c r="N2365" s="303"/>
      <c r="O2365" s="286"/>
      <c r="P2365" s="305" t="str">
        <f t="shared" si="294"/>
        <v/>
      </c>
      <c r="Q2365" s="304"/>
      <c r="R2365" s="303"/>
      <c r="S2365" s="286"/>
      <c r="T2365" s="305" t="str">
        <f t="shared" si="295"/>
        <v/>
      </c>
      <c r="U2365" s="306" t="str">
        <f t="shared" si="291"/>
        <v/>
      </c>
      <c r="V2365" s="289"/>
      <c r="W2365" s="303"/>
      <c r="X2365" s="286"/>
      <c r="Y2365" s="305" t="str">
        <f>+IF(AND(W2365&gt;0,V2365&lt;&gt;'Data Validation (ROP used only)'!$A$25),SUM(W2365:X2365),"")</f>
        <v/>
      </c>
      <c r="Z2365" s="307">
        <f>IF(OR(V2365='Data Validation (ROP used only)'!$A$25,ISBLANK(W2365),ISERROR(W2365/$I2365)),0,W2365/$I2365)</f>
        <v>0</v>
      </c>
      <c r="AA2365" s="308"/>
      <c r="AB2365" s="309" t="str" cm="1">
        <f t="array" ref="AB2365">_xlfn.IFS(AA2365="","",AA2365/I2365&gt;=2,I2365*2,AA2365/I2365&lt;2,AA2365)</f>
        <v/>
      </c>
      <c r="AC2365" s="310" t="str">
        <f t="shared" si="296"/>
        <v/>
      </c>
      <c r="AD2365" s="286"/>
      <c r="AE2365" s="305" t="str">
        <f t="shared" si="297"/>
        <v/>
      </c>
      <c r="AF2365" s="311">
        <f t="shared" si="298"/>
        <v>0</v>
      </c>
      <c r="AG2365" s="187"/>
      <c r="AH2365" s="188"/>
    </row>
    <row r="2366" spans="2:34" ht="13.8" outlineLevel="1" x14ac:dyDescent="0.25">
      <c r="B2366" s="1"/>
      <c r="C2366" s="1"/>
      <c r="D2366" s="1"/>
      <c r="E2366" s="2"/>
      <c r="F2366" s="1"/>
      <c r="G2366" s="2"/>
      <c r="H2366" s="286"/>
      <c r="I2366" s="287"/>
      <c r="J2366" s="288" t="str">
        <f t="shared" si="292"/>
        <v/>
      </c>
      <c r="K2366" s="288">
        <f t="shared" si="293"/>
        <v>0</v>
      </c>
      <c r="L2366" s="303"/>
      <c r="M2366" s="304"/>
      <c r="N2366" s="303"/>
      <c r="O2366" s="286"/>
      <c r="P2366" s="305" t="str">
        <f t="shared" si="294"/>
        <v/>
      </c>
      <c r="Q2366" s="304"/>
      <c r="R2366" s="303"/>
      <c r="S2366" s="286"/>
      <c r="T2366" s="305" t="str">
        <f t="shared" si="295"/>
        <v/>
      </c>
      <c r="U2366" s="306" t="str">
        <f t="shared" si="291"/>
        <v/>
      </c>
      <c r="V2366" s="289"/>
      <c r="W2366" s="303"/>
      <c r="X2366" s="286"/>
      <c r="Y2366" s="305" t="str">
        <f>+IF(AND(W2366&gt;0,V2366&lt;&gt;'Data Validation (ROP used only)'!$A$25),SUM(W2366:X2366),"")</f>
        <v/>
      </c>
      <c r="Z2366" s="307">
        <f>IF(OR(V2366='Data Validation (ROP used only)'!$A$25,ISBLANK(W2366),ISERROR(W2366/$I2366)),0,W2366/$I2366)</f>
        <v>0</v>
      </c>
      <c r="AA2366" s="308"/>
      <c r="AB2366" s="309" t="str" cm="1">
        <f t="array" ref="AB2366">_xlfn.IFS(AA2366="","",AA2366/I2366&gt;=2,I2366*2,AA2366/I2366&lt;2,AA2366)</f>
        <v/>
      </c>
      <c r="AC2366" s="310" t="str">
        <f t="shared" si="296"/>
        <v/>
      </c>
      <c r="AD2366" s="286"/>
      <c r="AE2366" s="305" t="str">
        <f t="shared" si="297"/>
        <v/>
      </c>
      <c r="AF2366" s="311">
        <f t="shared" si="298"/>
        <v>0</v>
      </c>
      <c r="AG2366" s="187"/>
      <c r="AH2366" s="188"/>
    </row>
    <row r="2367" spans="2:34" ht="13.8" outlineLevel="1" x14ac:dyDescent="0.25">
      <c r="B2367" s="1"/>
      <c r="C2367" s="1"/>
      <c r="D2367" s="1"/>
      <c r="E2367" s="2"/>
      <c r="F2367" s="1"/>
      <c r="G2367" s="2"/>
      <c r="H2367" s="286"/>
      <c r="I2367" s="287"/>
      <c r="J2367" s="288" t="str">
        <f t="shared" si="292"/>
        <v/>
      </c>
      <c r="K2367" s="288">
        <f t="shared" si="293"/>
        <v>0</v>
      </c>
      <c r="L2367" s="303"/>
      <c r="M2367" s="304"/>
      <c r="N2367" s="303"/>
      <c r="O2367" s="286"/>
      <c r="P2367" s="305" t="str">
        <f t="shared" si="294"/>
        <v/>
      </c>
      <c r="Q2367" s="304"/>
      <c r="R2367" s="303"/>
      <c r="S2367" s="286"/>
      <c r="T2367" s="305" t="str">
        <f t="shared" si="295"/>
        <v/>
      </c>
      <c r="U2367" s="306" t="str">
        <f t="shared" si="291"/>
        <v/>
      </c>
      <c r="V2367" s="289"/>
      <c r="W2367" s="303"/>
      <c r="X2367" s="286"/>
      <c r="Y2367" s="305" t="str">
        <f>+IF(AND(W2367&gt;0,V2367&lt;&gt;'Data Validation (ROP used only)'!$A$25),SUM(W2367:X2367),"")</f>
        <v/>
      </c>
      <c r="Z2367" s="307">
        <f>IF(OR(V2367='Data Validation (ROP used only)'!$A$25,ISBLANK(W2367),ISERROR(W2367/$I2367)),0,W2367/$I2367)</f>
        <v>0</v>
      </c>
      <c r="AA2367" s="308"/>
      <c r="AB2367" s="309" t="str" cm="1">
        <f t="array" ref="AB2367">_xlfn.IFS(AA2367="","",AA2367/I2367&gt;=2,I2367*2,AA2367/I2367&lt;2,AA2367)</f>
        <v/>
      </c>
      <c r="AC2367" s="310" t="str">
        <f t="shared" si="296"/>
        <v/>
      </c>
      <c r="AD2367" s="286"/>
      <c r="AE2367" s="305" t="str">
        <f t="shared" si="297"/>
        <v/>
      </c>
      <c r="AF2367" s="311">
        <f t="shared" si="298"/>
        <v>0</v>
      </c>
      <c r="AG2367" s="187"/>
      <c r="AH2367" s="188"/>
    </row>
    <row r="2368" spans="2:34" ht="13.8" outlineLevel="1" x14ac:dyDescent="0.25">
      <c r="B2368" s="1"/>
      <c r="C2368" s="1"/>
      <c r="D2368" s="1"/>
      <c r="E2368" s="2"/>
      <c r="F2368" s="1"/>
      <c r="G2368" s="2"/>
      <c r="H2368" s="286"/>
      <c r="I2368" s="287"/>
      <c r="J2368" s="288" t="str">
        <f t="shared" si="292"/>
        <v/>
      </c>
      <c r="K2368" s="288">
        <f t="shared" si="293"/>
        <v>0</v>
      </c>
      <c r="L2368" s="303"/>
      <c r="M2368" s="304"/>
      <c r="N2368" s="303"/>
      <c r="O2368" s="286"/>
      <c r="P2368" s="305" t="str">
        <f t="shared" si="294"/>
        <v/>
      </c>
      <c r="Q2368" s="304"/>
      <c r="R2368" s="303"/>
      <c r="S2368" s="286"/>
      <c r="T2368" s="305" t="str">
        <f t="shared" si="295"/>
        <v/>
      </c>
      <c r="U2368" s="306" t="str">
        <f t="shared" si="291"/>
        <v/>
      </c>
      <c r="V2368" s="289"/>
      <c r="W2368" s="303"/>
      <c r="X2368" s="286"/>
      <c r="Y2368" s="305" t="str">
        <f>+IF(AND(W2368&gt;0,V2368&lt;&gt;'Data Validation (ROP used only)'!$A$25),SUM(W2368:X2368),"")</f>
        <v/>
      </c>
      <c r="Z2368" s="307">
        <f>IF(OR(V2368='Data Validation (ROP used only)'!$A$25,ISBLANK(W2368),ISERROR(W2368/$I2368)),0,W2368/$I2368)</f>
        <v>0</v>
      </c>
      <c r="AA2368" s="308"/>
      <c r="AB2368" s="309" t="str" cm="1">
        <f t="array" ref="AB2368">_xlfn.IFS(AA2368="","",AA2368/I2368&gt;=2,I2368*2,AA2368/I2368&lt;2,AA2368)</f>
        <v/>
      </c>
      <c r="AC2368" s="310" t="str">
        <f t="shared" si="296"/>
        <v/>
      </c>
      <c r="AD2368" s="286"/>
      <c r="AE2368" s="305" t="str">
        <f t="shared" si="297"/>
        <v/>
      </c>
      <c r="AF2368" s="311">
        <f t="shared" si="298"/>
        <v>0</v>
      </c>
      <c r="AG2368" s="187"/>
      <c r="AH2368" s="188"/>
    </row>
    <row r="2369" spans="2:34" ht="13.8" outlineLevel="1" x14ac:dyDescent="0.25">
      <c r="B2369" s="1"/>
      <c r="C2369" s="1"/>
      <c r="D2369" s="1"/>
      <c r="E2369" s="2"/>
      <c r="F2369" s="1"/>
      <c r="G2369" s="2"/>
      <c r="H2369" s="286"/>
      <c r="I2369" s="287"/>
      <c r="J2369" s="288" t="str">
        <f t="shared" si="292"/>
        <v/>
      </c>
      <c r="K2369" s="288">
        <f t="shared" si="293"/>
        <v>0</v>
      </c>
      <c r="L2369" s="303"/>
      <c r="M2369" s="304"/>
      <c r="N2369" s="303"/>
      <c r="O2369" s="286"/>
      <c r="P2369" s="305" t="str">
        <f t="shared" si="294"/>
        <v/>
      </c>
      <c r="Q2369" s="304"/>
      <c r="R2369" s="303"/>
      <c r="S2369" s="286"/>
      <c r="T2369" s="305" t="str">
        <f t="shared" si="295"/>
        <v/>
      </c>
      <c r="U2369" s="306" t="str">
        <f t="shared" si="291"/>
        <v/>
      </c>
      <c r="V2369" s="289"/>
      <c r="W2369" s="303"/>
      <c r="X2369" s="286"/>
      <c r="Y2369" s="305" t="str">
        <f>+IF(AND(W2369&gt;0,V2369&lt;&gt;'Data Validation (ROP used only)'!$A$25),SUM(W2369:X2369),"")</f>
        <v/>
      </c>
      <c r="Z2369" s="307">
        <f>IF(OR(V2369='Data Validation (ROP used only)'!$A$25,ISBLANK(W2369),ISERROR(W2369/$I2369)),0,W2369/$I2369)</f>
        <v>0</v>
      </c>
      <c r="AA2369" s="308"/>
      <c r="AB2369" s="309" t="str" cm="1">
        <f t="array" ref="AB2369">_xlfn.IFS(AA2369="","",AA2369/I2369&gt;=2,I2369*2,AA2369/I2369&lt;2,AA2369)</f>
        <v/>
      </c>
      <c r="AC2369" s="310" t="str">
        <f t="shared" si="296"/>
        <v/>
      </c>
      <c r="AD2369" s="286"/>
      <c r="AE2369" s="305" t="str">
        <f t="shared" si="297"/>
        <v/>
      </c>
      <c r="AF2369" s="311">
        <f t="shared" si="298"/>
        <v>0</v>
      </c>
      <c r="AG2369" s="187"/>
      <c r="AH2369" s="188"/>
    </row>
    <row r="2370" spans="2:34" ht="13.8" outlineLevel="1" x14ac:dyDescent="0.25">
      <c r="B2370" s="1"/>
      <c r="C2370" s="1"/>
      <c r="D2370" s="1"/>
      <c r="E2370" s="2"/>
      <c r="F2370" s="1"/>
      <c r="G2370" s="2"/>
      <c r="H2370" s="286"/>
      <c r="I2370" s="287"/>
      <c r="J2370" s="288" t="str">
        <f t="shared" si="292"/>
        <v/>
      </c>
      <c r="K2370" s="288">
        <f t="shared" si="293"/>
        <v>0</v>
      </c>
      <c r="L2370" s="303"/>
      <c r="M2370" s="304"/>
      <c r="N2370" s="303"/>
      <c r="O2370" s="286"/>
      <c r="P2370" s="305" t="str">
        <f t="shared" si="294"/>
        <v/>
      </c>
      <c r="Q2370" s="304"/>
      <c r="R2370" s="303"/>
      <c r="S2370" s="286"/>
      <c r="T2370" s="305" t="str">
        <f t="shared" si="295"/>
        <v/>
      </c>
      <c r="U2370" s="306" t="str">
        <f t="shared" si="291"/>
        <v/>
      </c>
      <c r="V2370" s="289"/>
      <c r="W2370" s="303"/>
      <c r="X2370" s="286"/>
      <c r="Y2370" s="305" t="str">
        <f>+IF(AND(W2370&gt;0,V2370&lt;&gt;'Data Validation (ROP used only)'!$A$25),SUM(W2370:X2370),"")</f>
        <v/>
      </c>
      <c r="Z2370" s="307">
        <f>IF(OR(V2370='Data Validation (ROP used only)'!$A$25,ISBLANK(W2370),ISERROR(W2370/$I2370)),0,W2370/$I2370)</f>
        <v>0</v>
      </c>
      <c r="AA2370" s="308"/>
      <c r="AB2370" s="309" t="str" cm="1">
        <f t="array" ref="AB2370">_xlfn.IFS(AA2370="","",AA2370/I2370&gt;=2,I2370*2,AA2370/I2370&lt;2,AA2370)</f>
        <v/>
      </c>
      <c r="AC2370" s="310" t="str">
        <f t="shared" si="296"/>
        <v/>
      </c>
      <c r="AD2370" s="286"/>
      <c r="AE2370" s="305" t="str">
        <f t="shared" si="297"/>
        <v/>
      </c>
      <c r="AF2370" s="311">
        <f t="shared" si="298"/>
        <v>0</v>
      </c>
      <c r="AG2370" s="187"/>
      <c r="AH2370" s="188"/>
    </row>
    <row r="2371" spans="2:34" ht="13.8" outlineLevel="1" x14ac:dyDescent="0.25">
      <c r="B2371" s="1"/>
      <c r="C2371" s="1"/>
      <c r="D2371" s="1"/>
      <c r="E2371" s="2"/>
      <c r="F2371" s="1"/>
      <c r="G2371" s="2"/>
      <c r="H2371" s="286"/>
      <c r="I2371" s="287"/>
      <c r="J2371" s="288" t="str">
        <f t="shared" si="292"/>
        <v/>
      </c>
      <c r="K2371" s="288">
        <f t="shared" si="293"/>
        <v>0</v>
      </c>
      <c r="L2371" s="303"/>
      <c r="M2371" s="304"/>
      <c r="N2371" s="303"/>
      <c r="O2371" s="286"/>
      <c r="P2371" s="305" t="str">
        <f t="shared" si="294"/>
        <v/>
      </c>
      <c r="Q2371" s="304"/>
      <c r="R2371" s="303"/>
      <c r="S2371" s="286"/>
      <c r="T2371" s="305" t="str">
        <f t="shared" si="295"/>
        <v/>
      </c>
      <c r="U2371" s="306" t="str">
        <f t="shared" si="291"/>
        <v/>
      </c>
      <c r="V2371" s="289"/>
      <c r="W2371" s="303"/>
      <c r="X2371" s="286"/>
      <c r="Y2371" s="305" t="str">
        <f>+IF(AND(W2371&gt;0,V2371&lt;&gt;'Data Validation (ROP used only)'!$A$25),SUM(W2371:X2371),"")</f>
        <v/>
      </c>
      <c r="Z2371" s="307">
        <f>IF(OR(V2371='Data Validation (ROP used only)'!$A$25,ISBLANK(W2371),ISERROR(W2371/$I2371)),0,W2371/$I2371)</f>
        <v>0</v>
      </c>
      <c r="AA2371" s="308"/>
      <c r="AB2371" s="309" t="str" cm="1">
        <f t="array" ref="AB2371">_xlfn.IFS(AA2371="","",AA2371/I2371&gt;=2,I2371*2,AA2371/I2371&lt;2,AA2371)</f>
        <v/>
      </c>
      <c r="AC2371" s="310" t="str">
        <f t="shared" si="296"/>
        <v/>
      </c>
      <c r="AD2371" s="286"/>
      <c r="AE2371" s="305" t="str">
        <f t="shared" si="297"/>
        <v/>
      </c>
      <c r="AF2371" s="311">
        <f t="shared" si="298"/>
        <v>0</v>
      </c>
      <c r="AG2371" s="187"/>
      <c r="AH2371" s="188"/>
    </row>
    <row r="2372" spans="2:34" ht="13.8" outlineLevel="1" x14ac:dyDescent="0.25">
      <c r="B2372" s="1"/>
      <c r="C2372" s="1"/>
      <c r="D2372" s="1"/>
      <c r="E2372" s="2"/>
      <c r="F2372" s="1"/>
      <c r="G2372" s="2"/>
      <c r="H2372" s="286"/>
      <c r="I2372" s="287"/>
      <c r="J2372" s="288" t="str">
        <f t="shared" si="292"/>
        <v/>
      </c>
      <c r="K2372" s="288">
        <f t="shared" si="293"/>
        <v>0</v>
      </c>
      <c r="L2372" s="303"/>
      <c r="M2372" s="304"/>
      <c r="N2372" s="303"/>
      <c r="O2372" s="286"/>
      <c r="P2372" s="305" t="str">
        <f t="shared" si="294"/>
        <v/>
      </c>
      <c r="Q2372" s="304"/>
      <c r="R2372" s="303"/>
      <c r="S2372" s="286"/>
      <c r="T2372" s="305" t="str">
        <f t="shared" si="295"/>
        <v/>
      </c>
      <c r="U2372" s="306" t="str">
        <f t="shared" si="291"/>
        <v/>
      </c>
      <c r="V2372" s="289"/>
      <c r="W2372" s="303"/>
      <c r="X2372" s="286"/>
      <c r="Y2372" s="305" t="str">
        <f>+IF(AND(W2372&gt;0,V2372&lt;&gt;'Data Validation (ROP used only)'!$A$25),SUM(W2372:X2372),"")</f>
        <v/>
      </c>
      <c r="Z2372" s="307">
        <f>IF(OR(V2372='Data Validation (ROP used only)'!$A$25,ISBLANK(W2372),ISERROR(W2372/$I2372)),0,W2372/$I2372)</f>
        <v>0</v>
      </c>
      <c r="AA2372" s="308"/>
      <c r="AB2372" s="309" t="str" cm="1">
        <f t="array" ref="AB2372">_xlfn.IFS(AA2372="","",AA2372/I2372&gt;=2,I2372*2,AA2372/I2372&lt;2,AA2372)</f>
        <v/>
      </c>
      <c r="AC2372" s="310" t="str">
        <f t="shared" si="296"/>
        <v/>
      </c>
      <c r="AD2372" s="286"/>
      <c r="AE2372" s="305" t="str">
        <f t="shared" si="297"/>
        <v/>
      </c>
      <c r="AF2372" s="311">
        <f t="shared" si="298"/>
        <v>0</v>
      </c>
      <c r="AG2372" s="187"/>
      <c r="AH2372" s="188"/>
    </row>
    <row r="2373" spans="2:34" ht="13.8" outlineLevel="1" x14ac:dyDescent="0.25">
      <c r="B2373" s="1"/>
      <c r="C2373" s="1"/>
      <c r="D2373" s="1"/>
      <c r="E2373" s="2"/>
      <c r="F2373" s="1"/>
      <c r="G2373" s="2"/>
      <c r="H2373" s="286"/>
      <c r="I2373" s="287"/>
      <c r="J2373" s="288" t="str">
        <f t="shared" si="292"/>
        <v/>
      </c>
      <c r="K2373" s="288">
        <f t="shared" si="293"/>
        <v>0</v>
      </c>
      <c r="L2373" s="303"/>
      <c r="M2373" s="304"/>
      <c r="N2373" s="303"/>
      <c r="O2373" s="286"/>
      <c r="P2373" s="305" t="str">
        <f t="shared" si="294"/>
        <v/>
      </c>
      <c r="Q2373" s="304"/>
      <c r="R2373" s="303"/>
      <c r="S2373" s="286"/>
      <c r="T2373" s="305" t="str">
        <f t="shared" si="295"/>
        <v/>
      </c>
      <c r="U2373" s="306" t="str">
        <f t="shared" si="291"/>
        <v/>
      </c>
      <c r="V2373" s="289"/>
      <c r="W2373" s="303"/>
      <c r="X2373" s="286"/>
      <c r="Y2373" s="305" t="str">
        <f>+IF(AND(W2373&gt;0,V2373&lt;&gt;'Data Validation (ROP used only)'!$A$25),SUM(W2373:X2373),"")</f>
        <v/>
      </c>
      <c r="Z2373" s="307">
        <f>IF(OR(V2373='Data Validation (ROP used only)'!$A$25,ISBLANK(W2373),ISERROR(W2373/$I2373)),0,W2373/$I2373)</f>
        <v>0</v>
      </c>
      <c r="AA2373" s="308"/>
      <c r="AB2373" s="309" t="str" cm="1">
        <f t="array" ref="AB2373">_xlfn.IFS(AA2373="","",AA2373/I2373&gt;=2,I2373*2,AA2373/I2373&lt;2,AA2373)</f>
        <v/>
      </c>
      <c r="AC2373" s="310" t="str">
        <f t="shared" si="296"/>
        <v/>
      </c>
      <c r="AD2373" s="286"/>
      <c r="AE2373" s="305" t="str">
        <f t="shared" si="297"/>
        <v/>
      </c>
      <c r="AF2373" s="311">
        <f t="shared" si="298"/>
        <v>0</v>
      </c>
      <c r="AG2373" s="187"/>
      <c r="AH2373" s="188"/>
    </row>
    <row r="2374" spans="2:34" ht="13.8" outlineLevel="1" x14ac:dyDescent="0.25">
      <c r="B2374" s="1"/>
      <c r="C2374" s="1"/>
      <c r="D2374" s="1"/>
      <c r="E2374" s="2"/>
      <c r="F2374" s="1"/>
      <c r="G2374" s="2"/>
      <c r="H2374" s="286"/>
      <c r="I2374" s="287"/>
      <c r="J2374" s="288" t="str">
        <f t="shared" si="292"/>
        <v/>
      </c>
      <c r="K2374" s="288">
        <f t="shared" si="293"/>
        <v>0</v>
      </c>
      <c r="L2374" s="303"/>
      <c r="M2374" s="304"/>
      <c r="N2374" s="303"/>
      <c r="O2374" s="286"/>
      <c r="P2374" s="305" t="str">
        <f t="shared" si="294"/>
        <v/>
      </c>
      <c r="Q2374" s="304"/>
      <c r="R2374" s="303"/>
      <c r="S2374" s="286"/>
      <c r="T2374" s="305" t="str">
        <f t="shared" si="295"/>
        <v/>
      </c>
      <c r="U2374" s="306" t="str">
        <f t="shared" si="291"/>
        <v/>
      </c>
      <c r="V2374" s="289"/>
      <c r="W2374" s="303"/>
      <c r="X2374" s="286"/>
      <c r="Y2374" s="305" t="str">
        <f>+IF(AND(W2374&gt;0,V2374&lt;&gt;'Data Validation (ROP used only)'!$A$25),SUM(W2374:X2374),"")</f>
        <v/>
      </c>
      <c r="Z2374" s="307">
        <f>IF(OR(V2374='Data Validation (ROP used only)'!$A$25,ISBLANK(W2374),ISERROR(W2374/$I2374)),0,W2374/$I2374)</f>
        <v>0</v>
      </c>
      <c r="AA2374" s="308"/>
      <c r="AB2374" s="309" t="str" cm="1">
        <f t="array" ref="AB2374">_xlfn.IFS(AA2374="","",AA2374/I2374&gt;=2,I2374*2,AA2374/I2374&lt;2,AA2374)</f>
        <v/>
      </c>
      <c r="AC2374" s="310" t="str">
        <f t="shared" si="296"/>
        <v/>
      </c>
      <c r="AD2374" s="286"/>
      <c r="AE2374" s="305" t="str">
        <f t="shared" si="297"/>
        <v/>
      </c>
      <c r="AF2374" s="311">
        <f t="shared" si="298"/>
        <v>0</v>
      </c>
      <c r="AG2374" s="187"/>
      <c r="AH2374" s="188"/>
    </row>
    <row r="2375" spans="2:34" ht="13.8" outlineLevel="1" x14ac:dyDescent="0.25">
      <c r="B2375" s="1"/>
      <c r="C2375" s="1"/>
      <c r="D2375" s="1"/>
      <c r="E2375" s="2"/>
      <c r="F2375" s="1"/>
      <c r="G2375" s="2"/>
      <c r="H2375" s="286"/>
      <c r="I2375" s="287"/>
      <c r="J2375" s="288" t="str">
        <f t="shared" si="292"/>
        <v/>
      </c>
      <c r="K2375" s="288">
        <f t="shared" si="293"/>
        <v>0</v>
      </c>
      <c r="L2375" s="303"/>
      <c r="M2375" s="304"/>
      <c r="N2375" s="303"/>
      <c r="O2375" s="286"/>
      <c r="P2375" s="305" t="str">
        <f t="shared" si="294"/>
        <v/>
      </c>
      <c r="Q2375" s="304"/>
      <c r="R2375" s="303"/>
      <c r="S2375" s="286"/>
      <c r="T2375" s="305" t="str">
        <f t="shared" si="295"/>
        <v/>
      </c>
      <c r="U2375" s="306" t="str">
        <f t="shared" si="291"/>
        <v/>
      </c>
      <c r="V2375" s="289"/>
      <c r="W2375" s="303"/>
      <c r="X2375" s="286"/>
      <c r="Y2375" s="305" t="str">
        <f>+IF(AND(W2375&gt;0,V2375&lt;&gt;'Data Validation (ROP used only)'!$A$25),SUM(W2375:X2375),"")</f>
        <v/>
      </c>
      <c r="Z2375" s="307">
        <f>IF(OR(V2375='Data Validation (ROP used only)'!$A$25,ISBLANK(W2375),ISERROR(W2375/$I2375)),0,W2375/$I2375)</f>
        <v>0</v>
      </c>
      <c r="AA2375" s="308"/>
      <c r="AB2375" s="309" t="str" cm="1">
        <f t="array" ref="AB2375">_xlfn.IFS(AA2375="","",AA2375/I2375&gt;=2,I2375*2,AA2375/I2375&lt;2,AA2375)</f>
        <v/>
      </c>
      <c r="AC2375" s="310" t="str">
        <f t="shared" si="296"/>
        <v/>
      </c>
      <c r="AD2375" s="286"/>
      <c r="AE2375" s="305" t="str">
        <f t="shared" si="297"/>
        <v/>
      </c>
      <c r="AF2375" s="311">
        <f t="shared" si="298"/>
        <v>0</v>
      </c>
      <c r="AG2375" s="187"/>
      <c r="AH2375" s="188"/>
    </row>
    <row r="2376" spans="2:34" ht="13.8" outlineLevel="1" x14ac:dyDescent="0.25">
      <c r="B2376" s="1"/>
      <c r="C2376" s="1"/>
      <c r="D2376" s="1"/>
      <c r="E2376" s="2"/>
      <c r="F2376" s="1"/>
      <c r="G2376" s="2"/>
      <c r="H2376" s="286"/>
      <c r="I2376" s="287"/>
      <c r="J2376" s="288" t="str">
        <f t="shared" si="292"/>
        <v/>
      </c>
      <c r="K2376" s="288">
        <f t="shared" si="293"/>
        <v>0</v>
      </c>
      <c r="L2376" s="303"/>
      <c r="M2376" s="304"/>
      <c r="N2376" s="303"/>
      <c r="O2376" s="286"/>
      <c r="P2376" s="305" t="str">
        <f t="shared" si="294"/>
        <v/>
      </c>
      <c r="Q2376" s="304"/>
      <c r="R2376" s="303"/>
      <c r="S2376" s="286"/>
      <c r="T2376" s="305" t="str">
        <f t="shared" si="295"/>
        <v/>
      </c>
      <c r="U2376" s="306" t="str">
        <f t="shared" si="291"/>
        <v/>
      </c>
      <c r="V2376" s="289"/>
      <c r="W2376" s="303"/>
      <c r="X2376" s="286"/>
      <c r="Y2376" s="305" t="str">
        <f>+IF(AND(W2376&gt;0,V2376&lt;&gt;'Data Validation (ROP used only)'!$A$25),SUM(W2376:X2376),"")</f>
        <v/>
      </c>
      <c r="Z2376" s="307">
        <f>IF(OR(V2376='Data Validation (ROP used only)'!$A$25,ISBLANK(W2376),ISERROR(W2376/$I2376)),0,W2376/$I2376)</f>
        <v>0</v>
      </c>
      <c r="AA2376" s="308"/>
      <c r="AB2376" s="309" t="str" cm="1">
        <f t="array" ref="AB2376">_xlfn.IFS(AA2376="","",AA2376/I2376&gt;=2,I2376*2,AA2376/I2376&lt;2,AA2376)</f>
        <v/>
      </c>
      <c r="AC2376" s="310" t="str">
        <f t="shared" si="296"/>
        <v/>
      </c>
      <c r="AD2376" s="286"/>
      <c r="AE2376" s="305" t="str">
        <f t="shared" si="297"/>
        <v/>
      </c>
      <c r="AF2376" s="311">
        <f t="shared" si="298"/>
        <v>0</v>
      </c>
      <c r="AG2376" s="187"/>
      <c r="AH2376" s="188"/>
    </row>
    <row r="2377" spans="2:34" ht="13.8" outlineLevel="1" x14ac:dyDescent="0.25">
      <c r="B2377" s="1"/>
      <c r="C2377" s="1"/>
      <c r="D2377" s="1"/>
      <c r="E2377" s="2"/>
      <c r="F2377" s="1"/>
      <c r="G2377" s="2"/>
      <c r="H2377" s="286"/>
      <c r="I2377" s="287"/>
      <c r="J2377" s="288" t="str">
        <f t="shared" si="292"/>
        <v/>
      </c>
      <c r="K2377" s="288">
        <f t="shared" si="293"/>
        <v>0</v>
      </c>
      <c r="L2377" s="303"/>
      <c r="M2377" s="304"/>
      <c r="N2377" s="303"/>
      <c r="O2377" s="286"/>
      <c r="P2377" s="305" t="str">
        <f t="shared" si="294"/>
        <v/>
      </c>
      <c r="Q2377" s="304"/>
      <c r="R2377" s="303"/>
      <c r="S2377" s="286"/>
      <c r="T2377" s="305" t="str">
        <f t="shared" si="295"/>
        <v/>
      </c>
      <c r="U2377" s="306" t="str">
        <f t="shared" si="291"/>
        <v/>
      </c>
      <c r="V2377" s="289"/>
      <c r="W2377" s="303"/>
      <c r="X2377" s="286"/>
      <c r="Y2377" s="305" t="str">
        <f>+IF(AND(W2377&gt;0,V2377&lt;&gt;'Data Validation (ROP used only)'!$A$25),SUM(W2377:X2377),"")</f>
        <v/>
      </c>
      <c r="Z2377" s="307">
        <f>IF(OR(V2377='Data Validation (ROP used only)'!$A$25,ISBLANK(W2377),ISERROR(W2377/$I2377)),0,W2377/$I2377)</f>
        <v>0</v>
      </c>
      <c r="AA2377" s="308"/>
      <c r="AB2377" s="309" t="str" cm="1">
        <f t="array" ref="AB2377">_xlfn.IFS(AA2377="","",AA2377/I2377&gt;=2,I2377*2,AA2377/I2377&lt;2,AA2377)</f>
        <v/>
      </c>
      <c r="AC2377" s="310" t="str">
        <f t="shared" si="296"/>
        <v/>
      </c>
      <c r="AD2377" s="286"/>
      <c r="AE2377" s="305" t="str">
        <f t="shared" si="297"/>
        <v/>
      </c>
      <c r="AF2377" s="311">
        <f t="shared" si="298"/>
        <v>0</v>
      </c>
      <c r="AG2377" s="187"/>
      <c r="AH2377" s="188"/>
    </row>
    <row r="2378" spans="2:34" ht="13.8" outlineLevel="1" x14ac:dyDescent="0.25">
      <c r="B2378" s="1"/>
      <c r="C2378" s="1"/>
      <c r="D2378" s="1"/>
      <c r="E2378" s="2"/>
      <c r="F2378" s="1"/>
      <c r="G2378" s="2"/>
      <c r="H2378" s="286"/>
      <c r="I2378" s="287"/>
      <c r="J2378" s="288" t="str">
        <f t="shared" si="292"/>
        <v/>
      </c>
      <c r="K2378" s="288">
        <f t="shared" si="293"/>
        <v>0</v>
      </c>
      <c r="L2378" s="303"/>
      <c r="M2378" s="304"/>
      <c r="N2378" s="303"/>
      <c r="O2378" s="286"/>
      <c r="P2378" s="305" t="str">
        <f t="shared" si="294"/>
        <v/>
      </c>
      <c r="Q2378" s="304"/>
      <c r="R2378" s="303"/>
      <c r="S2378" s="286"/>
      <c r="T2378" s="305" t="str">
        <f t="shared" si="295"/>
        <v/>
      </c>
      <c r="U2378" s="306" t="str">
        <f t="shared" ref="U2378:U2441" si="299">IF(ISERROR(R2378/$I2378),"",R2378/$I2378)</f>
        <v/>
      </c>
      <c r="V2378" s="289"/>
      <c r="W2378" s="303"/>
      <c r="X2378" s="286"/>
      <c r="Y2378" s="305" t="str">
        <f>+IF(AND(W2378&gt;0,V2378&lt;&gt;'Data Validation (ROP used only)'!$A$25),SUM(W2378:X2378),"")</f>
        <v/>
      </c>
      <c r="Z2378" s="307">
        <f>IF(OR(V2378='Data Validation (ROP used only)'!$A$25,ISBLANK(W2378),ISERROR(W2378/$I2378)),0,W2378/$I2378)</f>
        <v>0</v>
      </c>
      <c r="AA2378" s="308"/>
      <c r="AB2378" s="309" t="str" cm="1">
        <f t="array" ref="AB2378">_xlfn.IFS(AA2378="","",AA2378/I2378&gt;=2,I2378*2,AA2378/I2378&lt;2,AA2378)</f>
        <v/>
      </c>
      <c r="AC2378" s="310" t="str">
        <f t="shared" si="296"/>
        <v/>
      </c>
      <c r="AD2378" s="286"/>
      <c r="AE2378" s="305" t="str">
        <f t="shared" si="297"/>
        <v/>
      </c>
      <c r="AF2378" s="311">
        <f t="shared" si="298"/>
        <v>0</v>
      </c>
      <c r="AG2378" s="187"/>
      <c r="AH2378" s="188"/>
    </row>
    <row r="2379" spans="2:34" ht="13.8" outlineLevel="1" x14ac:dyDescent="0.25">
      <c r="B2379" s="1"/>
      <c r="C2379" s="1"/>
      <c r="D2379" s="1"/>
      <c r="E2379" s="2"/>
      <c r="F2379" s="1"/>
      <c r="G2379" s="2"/>
      <c r="H2379" s="286"/>
      <c r="I2379" s="287"/>
      <c r="J2379" s="288" t="str">
        <f t="shared" ref="J2379:J2442" si="300">IF(ISERROR(H2379/C2379),"",H2379/C2379)</f>
        <v/>
      </c>
      <c r="K2379" s="288">
        <f t="shared" ref="K2379:K2442" si="301">IF(ISERROR(I2379/1754.5),"",I2379/1754.5)</f>
        <v>0</v>
      </c>
      <c r="L2379" s="303"/>
      <c r="M2379" s="304"/>
      <c r="N2379" s="303"/>
      <c r="O2379" s="286"/>
      <c r="P2379" s="305" t="str">
        <f t="shared" ref="P2379:P2442" si="302">+IF(N2379+O2379&gt;0,+N2379+O2379,"")</f>
        <v/>
      </c>
      <c r="Q2379" s="304"/>
      <c r="R2379" s="303"/>
      <c r="S2379" s="286"/>
      <c r="T2379" s="305" t="str">
        <f t="shared" ref="T2379:T2442" si="303">+IF((R2379+S2379)&gt;0,+R2379+S2379,"")</f>
        <v/>
      </c>
      <c r="U2379" s="306" t="str">
        <f t="shared" si="299"/>
        <v/>
      </c>
      <c r="V2379" s="289"/>
      <c r="W2379" s="303"/>
      <c r="X2379" s="286"/>
      <c r="Y2379" s="305" t="str">
        <f>+IF(AND(W2379&gt;0,V2379&lt;&gt;'Data Validation (ROP used only)'!$A$25),SUM(W2379:X2379),"")</f>
        <v/>
      </c>
      <c r="Z2379" s="307">
        <f>IF(OR(V2379='Data Validation (ROP used only)'!$A$25,ISBLANK(W2379),ISERROR(W2379/$I2379)),0,W2379/$I2379)</f>
        <v>0</v>
      </c>
      <c r="AA2379" s="308"/>
      <c r="AB2379" s="309" t="str" cm="1">
        <f t="array" ref="AB2379">_xlfn.IFS(AA2379="","",AA2379/I2379&gt;=2,I2379*2,AA2379/I2379&lt;2,AA2379)</f>
        <v/>
      </c>
      <c r="AC2379" s="310" t="str">
        <f t="shared" ref="AC2379:AC2442" si="304">IF(ISBLANK(AA2379),"",AA2379-AB2379)</f>
        <v/>
      </c>
      <c r="AD2379" s="286"/>
      <c r="AE2379" s="305" t="str">
        <f t="shared" ref="AE2379:AE2442" si="305">IF(AA2379=0,"",AA2379+AD2379)</f>
        <v/>
      </c>
      <c r="AF2379" s="311">
        <f t="shared" ref="AF2379:AF2442" si="306">IF(ISERROR(AA2379/$I2379),0,AA2379/$I2379)</f>
        <v>0</v>
      </c>
      <c r="AG2379" s="187"/>
      <c r="AH2379" s="188"/>
    </row>
    <row r="2380" spans="2:34" ht="13.8" outlineLevel="1" x14ac:dyDescent="0.25">
      <c r="B2380" s="1"/>
      <c r="C2380" s="1"/>
      <c r="D2380" s="1"/>
      <c r="E2380" s="2"/>
      <c r="F2380" s="1"/>
      <c r="G2380" s="2"/>
      <c r="H2380" s="286"/>
      <c r="I2380" s="287"/>
      <c r="J2380" s="288" t="str">
        <f t="shared" si="300"/>
        <v/>
      </c>
      <c r="K2380" s="288">
        <f t="shared" si="301"/>
        <v>0</v>
      </c>
      <c r="L2380" s="303"/>
      <c r="M2380" s="304"/>
      <c r="N2380" s="303"/>
      <c r="O2380" s="286"/>
      <c r="P2380" s="305" t="str">
        <f t="shared" si="302"/>
        <v/>
      </c>
      <c r="Q2380" s="304"/>
      <c r="R2380" s="303"/>
      <c r="S2380" s="286"/>
      <c r="T2380" s="305" t="str">
        <f t="shared" si="303"/>
        <v/>
      </c>
      <c r="U2380" s="306" t="str">
        <f t="shared" si="299"/>
        <v/>
      </c>
      <c r="V2380" s="289"/>
      <c r="W2380" s="303"/>
      <c r="X2380" s="286"/>
      <c r="Y2380" s="305" t="str">
        <f>+IF(AND(W2380&gt;0,V2380&lt;&gt;'Data Validation (ROP used only)'!$A$25),SUM(W2380:X2380),"")</f>
        <v/>
      </c>
      <c r="Z2380" s="307">
        <f>IF(OR(V2380='Data Validation (ROP used only)'!$A$25,ISBLANK(W2380),ISERROR(W2380/$I2380)),0,W2380/$I2380)</f>
        <v>0</v>
      </c>
      <c r="AA2380" s="308"/>
      <c r="AB2380" s="309" t="str" cm="1">
        <f t="array" ref="AB2380">_xlfn.IFS(AA2380="","",AA2380/I2380&gt;=2,I2380*2,AA2380/I2380&lt;2,AA2380)</f>
        <v/>
      </c>
      <c r="AC2380" s="310" t="str">
        <f t="shared" si="304"/>
        <v/>
      </c>
      <c r="AD2380" s="286"/>
      <c r="AE2380" s="305" t="str">
        <f t="shared" si="305"/>
        <v/>
      </c>
      <c r="AF2380" s="311">
        <f t="shared" si="306"/>
        <v>0</v>
      </c>
      <c r="AG2380" s="187"/>
      <c r="AH2380" s="188"/>
    </row>
    <row r="2381" spans="2:34" ht="13.8" outlineLevel="1" x14ac:dyDescent="0.25">
      <c r="B2381" s="1"/>
      <c r="C2381" s="1"/>
      <c r="D2381" s="1"/>
      <c r="E2381" s="2"/>
      <c r="F2381" s="1"/>
      <c r="G2381" s="2"/>
      <c r="H2381" s="286"/>
      <c r="I2381" s="287"/>
      <c r="J2381" s="288" t="str">
        <f t="shared" si="300"/>
        <v/>
      </c>
      <c r="K2381" s="288">
        <f t="shared" si="301"/>
        <v>0</v>
      </c>
      <c r="L2381" s="303"/>
      <c r="M2381" s="304"/>
      <c r="N2381" s="303"/>
      <c r="O2381" s="286"/>
      <c r="P2381" s="305" t="str">
        <f t="shared" si="302"/>
        <v/>
      </c>
      <c r="Q2381" s="304"/>
      <c r="R2381" s="303"/>
      <c r="S2381" s="286"/>
      <c r="T2381" s="305" t="str">
        <f t="shared" si="303"/>
        <v/>
      </c>
      <c r="U2381" s="306" t="str">
        <f t="shared" si="299"/>
        <v/>
      </c>
      <c r="V2381" s="289"/>
      <c r="W2381" s="303"/>
      <c r="X2381" s="286"/>
      <c r="Y2381" s="305" t="str">
        <f>+IF(AND(W2381&gt;0,V2381&lt;&gt;'Data Validation (ROP used only)'!$A$25),SUM(W2381:X2381),"")</f>
        <v/>
      </c>
      <c r="Z2381" s="307">
        <f>IF(OR(V2381='Data Validation (ROP used only)'!$A$25,ISBLANK(W2381),ISERROR(W2381/$I2381)),0,W2381/$I2381)</f>
        <v>0</v>
      </c>
      <c r="AA2381" s="308"/>
      <c r="AB2381" s="309" t="str" cm="1">
        <f t="array" ref="AB2381">_xlfn.IFS(AA2381="","",AA2381/I2381&gt;=2,I2381*2,AA2381/I2381&lt;2,AA2381)</f>
        <v/>
      </c>
      <c r="AC2381" s="310" t="str">
        <f t="shared" si="304"/>
        <v/>
      </c>
      <c r="AD2381" s="286"/>
      <c r="AE2381" s="305" t="str">
        <f t="shared" si="305"/>
        <v/>
      </c>
      <c r="AF2381" s="311">
        <f t="shared" si="306"/>
        <v>0</v>
      </c>
      <c r="AG2381" s="187"/>
      <c r="AH2381" s="188"/>
    </row>
    <row r="2382" spans="2:34" ht="13.8" outlineLevel="1" x14ac:dyDescent="0.25">
      <c r="B2382" s="1"/>
      <c r="C2382" s="1"/>
      <c r="D2382" s="1"/>
      <c r="E2382" s="2"/>
      <c r="F2382" s="1"/>
      <c r="G2382" s="2"/>
      <c r="H2382" s="286"/>
      <c r="I2382" s="287"/>
      <c r="J2382" s="288" t="str">
        <f t="shared" si="300"/>
        <v/>
      </c>
      <c r="K2382" s="288">
        <f t="shared" si="301"/>
        <v>0</v>
      </c>
      <c r="L2382" s="303"/>
      <c r="M2382" s="304"/>
      <c r="N2382" s="303"/>
      <c r="O2382" s="286"/>
      <c r="P2382" s="305" t="str">
        <f t="shared" si="302"/>
        <v/>
      </c>
      <c r="Q2382" s="304"/>
      <c r="R2382" s="303"/>
      <c r="S2382" s="286"/>
      <c r="T2382" s="305" t="str">
        <f t="shared" si="303"/>
        <v/>
      </c>
      <c r="U2382" s="306" t="str">
        <f t="shared" si="299"/>
        <v/>
      </c>
      <c r="V2382" s="289"/>
      <c r="W2382" s="303"/>
      <c r="X2382" s="286"/>
      <c r="Y2382" s="305" t="str">
        <f>+IF(AND(W2382&gt;0,V2382&lt;&gt;'Data Validation (ROP used only)'!$A$25),SUM(W2382:X2382),"")</f>
        <v/>
      </c>
      <c r="Z2382" s="307">
        <f>IF(OR(V2382='Data Validation (ROP used only)'!$A$25,ISBLANK(W2382),ISERROR(W2382/$I2382)),0,W2382/$I2382)</f>
        <v>0</v>
      </c>
      <c r="AA2382" s="308"/>
      <c r="AB2382" s="309" t="str" cm="1">
        <f t="array" ref="AB2382">_xlfn.IFS(AA2382="","",AA2382/I2382&gt;=2,I2382*2,AA2382/I2382&lt;2,AA2382)</f>
        <v/>
      </c>
      <c r="AC2382" s="310" t="str">
        <f t="shared" si="304"/>
        <v/>
      </c>
      <c r="AD2382" s="286"/>
      <c r="AE2382" s="305" t="str">
        <f t="shared" si="305"/>
        <v/>
      </c>
      <c r="AF2382" s="311">
        <f t="shared" si="306"/>
        <v>0</v>
      </c>
      <c r="AG2382" s="187"/>
      <c r="AH2382" s="188"/>
    </row>
    <row r="2383" spans="2:34" ht="13.8" outlineLevel="1" x14ac:dyDescent="0.25">
      <c r="B2383" s="1"/>
      <c r="C2383" s="1"/>
      <c r="D2383" s="1"/>
      <c r="E2383" s="2"/>
      <c r="F2383" s="1"/>
      <c r="G2383" s="2"/>
      <c r="H2383" s="286"/>
      <c r="I2383" s="287"/>
      <c r="J2383" s="288" t="str">
        <f t="shared" si="300"/>
        <v/>
      </c>
      <c r="K2383" s="288">
        <f t="shared" si="301"/>
        <v>0</v>
      </c>
      <c r="L2383" s="303"/>
      <c r="M2383" s="304"/>
      <c r="N2383" s="303"/>
      <c r="O2383" s="286"/>
      <c r="P2383" s="305" t="str">
        <f t="shared" si="302"/>
        <v/>
      </c>
      <c r="Q2383" s="304"/>
      <c r="R2383" s="303"/>
      <c r="S2383" s="286"/>
      <c r="T2383" s="305" t="str">
        <f t="shared" si="303"/>
        <v/>
      </c>
      <c r="U2383" s="306" t="str">
        <f t="shared" si="299"/>
        <v/>
      </c>
      <c r="V2383" s="289"/>
      <c r="W2383" s="303"/>
      <c r="X2383" s="286"/>
      <c r="Y2383" s="305" t="str">
        <f>+IF(AND(W2383&gt;0,V2383&lt;&gt;'Data Validation (ROP used only)'!$A$25),SUM(W2383:X2383),"")</f>
        <v/>
      </c>
      <c r="Z2383" s="307">
        <f>IF(OR(V2383='Data Validation (ROP used only)'!$A$25,ISBLANK(W2383),ISERROR(W2383/$I2383)),0,W2383/$I2383)</f>
        <v>0</v>
      </c>
      <c r="AA2383" s="308"/>
      <c r="AB2383" s="309" t="str" cm="1">
        <f t="array" ref="AB2383">_xlfn.IFS(AA2383="","",AA2383/I2383&gt;=2,I2383*2,AA2383/I2383&lt;2,AA2383)</f>
        <v/>
      </c>
      <c r="AC2383" s="310" t="str">
        <f t="shared" si="304"/>
        <v/>
      </c>
      <c r="AD2383" s="286"/>
      <c r="AE2383" s="305" t="str">
        <f t="shared" si="305"/>
        <v/>
      </c>
      <c r="AF2383" s="311">
        <f t="shared" si="306"/>
        <v>0</v>
      </c>
      <c r="AG2383" s="187"/>
      <c r="AH2383" s="188"/>
    </row>
    <row r="2384" spans="2:34" ht="13.8" outlineLevel="1" x14ac:dyDescent="0.25">
      <c r="B2384" s="1"/>
      <c r="C2384" s="1"/>
      <c r="D2384" s="1"/>
      <c r="E2384" s="2"/>
      <c r="F2384" s="1"/>
      <c r="G2384" s="2"/>
      <c r="H2384" s="286"/>
      <c r="I2384" s="287"/>
      <c r="J2384" s="288" t="str">
        <f t="shared" si="300"/>
        <v/>
      </c>
      <c r="K2384" s="288">
        <f t="shared" si="301"/>
        <v>0</v>
      </c>
      <c r="L2384" s="303"/>
      <c r="M2384" s="304"/>
      <c r="N2384" s="303"/>
      <c r="O2384" s="286"/>
      <c r="P2384" s="305" t="str">
        <f t="shared" si="302"/>
        <v/>
      </c>
      <c r="Q2384" s="304"/>
      <c r="R2384" s="303"/>
      <c r="S2384" s="286"/>
      <c r="T2384" s="305" t="str">
        <f t="shared" si="303"/>
        <v/>
      </c>
      <c r="U2384" s="306" t="str">
        <f t="shared" si="299"/>
        <v/>
      </c>
      <c r="V2384" s="289"/>
      <c r="W2384" s="303"/>
      <c r="X2384" s="286"/>
      <c r="Y2384" s="305" t="str">
        <f>+IF(AND(W2384&gt;0,V2384&lt;&gt;'Data Validation (ROP used only)'!$A$25),SUM(W2384:X2384),"")</f>
        <v/>
      </c>
      <c r="Z2384" s="307">
        <f>IF(OR(V2384='Data Validation (ROP used only)'!$A$25,ISBLANK(W2384),ISERROR(W2384/$I2384)),0,W2384/$I2384)</f>
        <v>0</v>
      </c>
      <c r="AA2384" s="308"/>
      <c r="AB2384" s="309" t="str" cm="1">
        <f t="array" ref="AB2384">_xlfn.IFS(AA2384="","",AA2384/I2384&gt;=2,I2384*2,AA2384/I2384&lt;2,AA2384)</f>
        <v/>
      </c>
      <c r="AC2384" s="310" t="str">
        <f t="shared" si="304"/>
        <v/>
      </c>
      <c r="AD2384" s="286"/>
      <c r="AE2384" s="305" t="str">
        <f t="shared" si="305"/>
        <v/>
      </c>
      <c r="AF2384" s="311">
        <f t="shared" si="306"/>
        <v>0</v>
      </c>
      <c r="AG2384" s="187"/>
      <c r="AH2384" s="188"/>
    </row>
    <row r="2385" spans="2:34" ht="13.8" outlineLevel="1" x14ac:dyDescent="0.25">
      <c r="B2385" s="1"/>
      <c r="C2385" s="1"/>
      <c r="D2385" s="1"/>
      <c r="E2385" s="2"/>
      <c r="F2385" s="1"/>
      <c r="G2385" s="2"/>
      <c r="H2385" s="286"/>
      <c r="I2385" s="287"/>
      <c r="J2385" s="288" t="str">
        <f t="shared" si="300"/>
        <v/>
      </c>
      <c r="K2385" s="288">
        <f t="shared" si="301"/>
        <v>0</v>
      </c>
      <c r="L2385" s="303"/>
      <c r="M2385" s="304"/>
      <c r="N2385" s="303"/>
      <c r="O2385" s="286"/>
      <c r="P2385" s="305" t="str">
        <f t="shared" si="302"/>
        <v/>
      </c>
      <c r="Q2385" s="304"/>
      <c r="R2385" s="303"/>
      <c r="S2385" s="286"/>
      <c r="T2385" s="305" t="str">
        <f t="shared" si="303"/>
        <v/>
      </c>
      <c r="U2385" s="306" t="str">
        <f t="shared" si="299"/>
        <v/>
      </c>
      <c r="V2385" s="289"/>
      <c r="W2385" s="303"/>
      <c r="X2385" s="286"/>
      <c r="Y2385" s="305" t="str">
        <f>+IF(AND(W2385&gt;0,V2385&lt;&gt;'Data Validation (ROP used only)'!$A$25),SUM(W2385:X2385),"")</f>
        <v/>
      </c>
      <c r="Z2385" s="307">
        <f>IF(OR(V2385='Data Validation (ROP used only)'!$A$25,ISBLANK(W2385),ISERROR(W2385/$I2385)),0,W2385/$I2385)</f>
        <v>0</v>
      </c>
      <c r="AA2385" s="308"/>
      <c r="AB2385" s="309" t="str" cm="1">
        <f t="array" ref="AB2385">_xlfn.IFS(AA2385="","",AA2385/I2385&gt;=2,I2385*2,AA2385/I2385&lt;2,AA2385)</f>
        <v/>
      </c>
      <c r="AC2385" s="310" t="str">
        <f t="shared" si="304"/>
        <v/>
      </c>
      <c r="AD2385" s="286"/>
      <c r="AE2385" s="305" t="str">
        <f t="shared" si="305"/>
        <v/>
      </c>
      <c r="AF2385" s="311">
        <f t="shared" si="306"/>
        <v>0</v>
      </c>
      <c r="AG2385" s="187"/>
      <c r="AH2385" s="188"/>
    </row>
    <row r="2386" spans="2:34" ht="13.8" outlineLevel="1" x14ac:dyDescent="0.25">
      <c r="B2386" s="1"/>
      <c r="C2386" s="1"/>
      <c r="D2386" s="1"/>
      <c r="E2386" s="2"/>
      <c r="F2386" s="1"/>
      <c r="G2386" s="2"/>
      <c r="H2386" s="286"/>
      <c r="I2386" s="287"/>
      <c r="J2386" s="288" t="str">
        <f t="shared" si="300"/>
        <v/>
      </c>
      <c r="K2386" s="288">
        <f t="shared" si="301"/>
        <v>0</v>
      </c>
      <c r="L2386" s="303"/>
      <c r="M2386" s="304"/>
      <c r="N2386" s="303"/>
      <c r="O2386" s="286"/>
      <c r="P2386" s="305" t="str">
        <f t="shared" si="302"/>
        <v/>
      </c>
      <c r="Q2386" s="304"/>
      <c r="R2386" s="303"/>
      <c r="S2386" s="286"/>
      <c r="T2386" s="305" t="str">
        <f t="shared" si="303"/>
        <v/>
      </c>
      <c r="U2386" s="306" t="str">
        <f t="shared" si="299"/>
        <v/>
      </c>
      <c r="V2386" s="289"/>
      <c r="W2386" s="303"/>
      <c r="X2386" s="286"/>
      <c r="Y2386" s="305" t="str">
        <f>+IF(AND(W2386&gt;0,V2386&lt;&gt;'Data Validation (ROP used only)'!$A$25),SUM(W2386:X2386),"")</f>
        <v/>
      </c>
      <c r="Z2386" s="307">
        <f>IF(OR(V2386='Data Validation (ROP used only)'!$A$25,ISBLANK(W2386),ISERROR(W2386/$I2386)),0,W2386/$I2386)</f>
        <v>0</v>
      </c>
      <c r="AA2386" s="308"/>
      <c r="AB2386" s="309" t="str" cm="1">
        <f t="array" ref="AB2386">_xlfn.IFS(AA2386="","",AA2386/I2386&gt;=2,I2386*2,AA2386/I2386&lt;2,AA2386)</f>
        <v/>
      </c>
      <c r="AC2386" s="310" t="str">
        <f t="shared" si="304"/>
        <v/>
      </c>
      <c r="AD2386" s="286"/>
      <c r="AE2386" s="305" t="str">
        <f t="shared" si="305"/>
        <v/>
      </c>
      <c r="AF2386" s="311">
        <f t="shared" si="306"/>
        <v>0</v>
      </c>
      <c r="AG2386" s="187"/>
      <c r="AH2386" s="188"/>
    </row>
    <row r="2387" spans="2:34" ht="13.8" outlineLevel="1" x14ac:dyDescent="0.25">
      <c r="B2387" s="1"/>
      <c r="C2387" s="1"/>
      <c r="D2387" s="1"/>
      <c r="E2387" s="2"/>
      <c r="F2387" s="1"/>
      <c r="G2387" s="2"/>
      <c r="H2387" s="286"/>
      <c r="I2387" s="287"/>
      <c r="J2387" s="288" t="str">
        <f t="shared" si="300"/>
        <v/>
      </c>
      <c r="K2387" s="288">
        <f t="shared" si="301"/>
        <v>0</v>
      </c>
      <c r="L2387" s="303"/>
      <c r="M2387" s="304"/>
      <c r="N2387" s="303"/>
      <c r="O2387" s="286"/>
      <c r="P2387" s="305" t="str">
        <f t="shared" si="302"/>
        <v/>
      </c>
      <c r="Q2387" s="304"/>
      <c r="R2387" s="303"/>
      <c r="S2387" s="286"/>
      <c r="T2387" s="305" t="str">
        <f t="shared" si="303"/>
        <v/>
      </c>
      <c r="U2387" s="306" t="str">
        <f t="shared" si="299"/>
        <v/>
      </c>
      <c r="V2387" s="289"/>
      <c r="W2387" s="303"/>
      <c r="X2387" s="286"/>
      <c r="Y2387" s="305" t="str">
        <f>+IF(AND(W2387&gt;0,V2387&lt;&gt;'Data Validation (ROP used only)'!$A$25),SUM(W2387:X2387),"")</f>
        <v/>
      </c>
      <c r="Z2387" s="307">
        <f>IF(OR(V2387='Data Validation (ROP used only)'!$A$25,ISBLANK(W2387),ISERROR(W2387/$I2387)),0,W2387/$I2387)</f>
        <v>0</v>
      </c>
      <c r="AA2387" s="308"/>
      <c r="AB2387" s="309" t="str" cm="1">
        <f t="array" ref="AB2387">_xlfn.IFS(AA2387="","",AA2387/I2387&gt;=2,I2387*2,AA2387/I2387&lt;2,AA2387)</f>
        <v/>
      </c>
      <c r="AC2387" s="310" t="str">
        <f t="shared" si="304"/>
        <v/>
      </c>
      <c r="AD2387" s="286"/>
      <c r="AE2387" s="305" t="str">
        <f t="shared" si="305"/>
        <v/>
      </c>
      <c r="AF2387" s="311">
        <f t="shared" si="306"/>
        <v>0</v>
      </c>
      <c r="AG2387" s="187"/>
      <c r="AH2387" s="188"/>
    </row>
    <row r="2388" spans="2:34" ht="13.8" outlineLevel="1" x14ac:dyDescent="0.25">
      <c r="B2388" s="1"/>
      <c r="C2388" s="1"/>
      <c r="D2388" s="1"/>
      <c r="E2388" s="2"/>
      <c r="F2388" s="1"/>
      <c r="G2388" s="2"/>
      <c r="H2388" s="286"/>
      <c r="I2388" s="287"/>
      <c r="J2388" s="288" t="str">
        <f t="shared" si="300"/>
        <v/>
      </c>
      <c r="K2388" s="288">
        <f t="shared" si="301"/>
        <v>0</v>
      </c>
      <c r="L2388" s="303"/>
      <c r="M2388" s="304"/>
      <c r="N2388" s="303"/>
      <c r="O2388" s="286"/>
      <c r="P2388" s="305" t="str">
        <f t="shared" si="302"/>
        <v/>
      </c>
      <c r="Q2388" s="304"/>
      <c r="R2388" s="303"/>
      <c r="S2388" s="286"/>
      <c r="T2388" s="305" t="str">
        <f t="shared" si="303"/>
        <v/>
      </c>
      <c r="U2388" s="306" t="str">
        <f t="shared" si="299"/>
        <v/>
      </c>
      <c r="V2388" s="289"/>
      <c r="W2388" s="303"/>
      <c r="X2388" s="286"/>
      <c r="Y2388" s="305" t="str">
        <f>+IF(AND(W2388&gt;0,V2388&lt;&gt;'Data Validation (ROP used only)'!$A$25),SUM(W2388:X2388),"")</f>
        <v/>
      </c>
      <c r="Z2388" s="307">
        <f>IF(OR(V2388='Data Validation (ROP used only)'!$A$25,ISBLANK(W2388),ISERROR(W2388/$I2388)),0,W2388/$I2388)</f>
        <v>0</v>
      </c>
      <c r="AA2388" s="308"/>
      <c r="AB2388" s="309" t="str" cm="1">
        <f t="array" ref="AB2388">_xlfn.IFS(AA2388="","",AA2388/I2388&gt;=2,I2388*2,AA2388/I2388&lt;2,AA2388)</f>
        <v/>
      </c>
      <c r="AC2388" s="310" t="str">
        <f t="shared" si="304"/>
        <v/>
      </c>
      <c r="AD2388" s="286"/>
      <c r="AE2388" s="305" t="str">
        <f t="shared" si="305"/>
        <v/>
      </c>
      <c r="AF2388" s="311">
        <f t="shared" si="306"/>
        <v>0</v>
      </c>
      <c r="AG2388" s="187"/>
      <c r="AH2388" s="188"/>
    </row>
    <row r="2389" spans="2:34" ht="13.8" outlineLevel="1" x14ac:dyDescent="0.25">
      <c r="B2389" s="1"/>
      <c r="C2389" s="1"/>
      <c r="D2389" s="1"/>
      <c r="E2389" s="2"/>
      <c r="F2389" s="1"/>
      <c r="G2389" s="2"/>
      <c r="H2389" s="286"/>
      <c r="I2389" s="287"/>
      <c r="J2389" s="288" t="str">
        <f t="shared" si="300"/>
        <v/>
      </c>
      <c r="K2389" s="288">
        <f t="shared" si="301"/>
        <v>0</v>
      </c>
      <c r="L2389" s="303"/>
      <c r="M2389" s="304"/>
      <c r="N2389" s="303"/>
      <c r="O2389" s="286"/>
      <c r="P2389" s="305" t="str">
        <f t="shared" si="302"/>
        <v/>
      </c>
      <c r="Q2389" s="304"/>
      <c r="R2389" s="303"/>
      <c r="S2389" s="286"/>
      <c r="T2389" s="305" t="str">
        <f t="shared" si="303"/>
        <v/>
      </c>
      <c r="U2389" s="306" t="str">
        <f t="shared" si="299"/>
        <v/>
      </c>
      <c r="V2389" s="289"/>
      <c r="W2389" s="303"/>
      <c r="X2389" s="286"/>
      <c r="Y2389" s="305" t="str">
        <f>+IF(AND(W2389&gt;0,V2389&lt;&gt;'Data Validation (ROP used only)'!$A$25),SUM(W2389:X2389),"")</f>
        <v/>
      </c>
      <c r="Z2389" s="307">
        <f>IF(OR(V2389='Data Validation (ROP used only)'!$A$25,ISBLANK(W2389),ISERROR(W2389/$I2389)),0,W2389/$I2389)</f>
        <v>0</v>
      </c>
      <c r="AA2389" s="308"/>
      <c r="AB2389" s="309" t="str" cm="1">
        <f t="array" ref="AB2389">_xlfn.IFS(AA2389="","",AA2389/I2389&gt;=2,I2389*2,AA2389/I2389&lt;2,AA2389)</f>
        <v/>
      </c>
      <c r="AC2389" s="310" t="str">
        <f t="shared" si="304"/>
        <v/>
      </c>
      <c r="AD2389" s="286"/>
      <c r="AE2389" s="305" t="str">
        <f t="shared" si="305"/>
        <v/>
      </c>
      <c r="AF2389" s="311">
        <f t="shared" si="306"/>
        <v>0</v>
      </c>
      <c r="AG2389" s="187"/>
      <c r="AH2389" s="188"/>
    </row>
    <row r="2390" spans="2:34" ht="13.8" outlineLevel="1" x14ac:dyDescent="0.25">
      <c r="B2390" s="1"/>
      <c r="C2390" s="1"/>
      <c r="D2390" s="1"/>
      <c r="E2390" s="2"/>
      <c r="F2390" s="1"/>
      <c r="G2390" s="2"/>
      <c r="H2390" s="286"/>
      <c r="I2390" s="287"/>
      <c r="J2390" s="288" t="str">
        <f t="shared" si="300"/>
        <v/>
      </c>
      <c r="K2390" s="288">
        <f t="shared" si="301"/>
        <v>0</v>
      </c>
      <c r="L2390" s="303"/>
      <c r="M2390" s="304"/>
      <c r="N2390" s="303"/>
      <c r="O2390" s="286"/>
      <c r="P2390" s="305" t="str">
        <f t="shared" si="302"/>
        <v/>
      </c>
      <c r="Q2390" s="304"/>
      <c r="R2390" s="303"/>
      <c r="S2390" s="286"/>
      <c r="T2390" s="305" t="str">
        <f t="shared" si="303"/>
        <v/>
      </c>
      <c r="U2390" s="306" t="str">
        <f t="shared" si="299"/>
        <v/>
      </c>
      <c r="V2390" s="289"/>
      <c r="W2390" s="303"/>
      <c r="X2390" s="286"/>
      <c r="Y2390" s="305" t="str">
        <f>+IF(AND(W2390&gt;0,V2390&lt;&gt;'Data Validation (ROP used only)'!$A$25),SUM(W2390:X2390),"")</f>
        <v/>
      </c>
      <c r="Z2390" s="307">
        <f>IF(OR(V2390='Data Validation (ROP used only)'!$A$25,ISBLANK(W2390),ISERROR(W2390/$I2390)),0,W2390/$I2390)</f>
        <v>0</v>
      </c>
      <c r="AA2390" s="308"/>
      <c r="AB2390" s="309" t="str" cm="1">
        <f t="array" ref="AB2390">_xlfn.IFS(AA2390="","",AA2390/I2390&gt;=2,I2390*2,AA2390/I2390&lt;2,AA2390)</f>
        <v/>
      </c>
      <c r="AC2390" s="310" t="str">
        <f t="shared" si="304"/>
        <v/>
      </c>
      <c r="AD2390" s="286"/>
      <c r="AE2390" s="305" t="str">
        <f t="shared" si="305"/>
        <v/>
      </c>
      <c r="AF2390" s="311">
        <f t="shared" si="306"/>
        <v>0</v>
      </c>
      <c r="AG2390" s="187"/>
      <c r="AH2390" s="188"/>
    </row>
    <row r="2391" spans="2:34" ht="13.8" outlineLevel="1" x14ac:dyDescent="0.25">
      <c r="B2391" s="1"/>
      <c r="C2391" s="1"/>
      <c r="D2391" s="1"/>
      <c r="E2391" s="2"/>
      <c r="F2391" s="1"/>
      <c r="G2391" s="2"/>
      <c r="H2391" s="286"/>
      <c r="I2391" s="287"/>
      <c r="J2391" s="288" t="str">
        <f t="shared" si="300"/>
        <v/>
      </c>
      <c r="K2391" s="288">
        <f t="shared" si="301"/>
        <v>0</v>
      </c>
      <c r="L2391" s="303"/>
      <c r="M2391" s="304"/>
      <c r="N2391" s="303"/>
      <c r="O2391" s="286"/>
      <c r="P2391" s="305" t="str">
        <f t="shared" si="302"/>
        <v/>
      </c>
      <c r="Q2391" s="304"/>
      <c r="R2391" s="303"/>
      <c r="S2391" s="286"/>
      <c r="T2391" s="305" t="str">
        <f t="shared" si="303"/>
        <v/>
      </c>
      <c r="U2391" s="306" t="str">
        <f t="shared" si="299"/>
        <v/>
      </c>
      <c r="V2391" s="289"/>
      <c r="W2391" s="303"/>
      <c r="X2391" s="286"/>
      <c r="Y2391" s="305" t="str">
        <f>+IF(AND(W2391&gt;0,V2391&lt;&gt;'Data Validation (ROP used only)'!$A$25),SUM(W2391:X2391),"")</f>
        <v/>
      </c>
      <c r="Z2391" s="307">
        <f>IF(OR(V2391='Data Validation (ROP used only)'!$A$25,ISBLANK(W2391),ISERROR(W2391/$I2391)),0,W2391/$I2391)</f>
        <v>0</v>
      </c>
      <c r="AA2391" s="308"/>
      <c r="AB2391" s="309" t="str" cm="1">
        <f t="array" ref="AB2391">_xlfn.IFS(AA2391="","",AA2391/I2391&gt;=2,I2391*2,AA2391/I2391&lt;2,AA2391)</f>
        <v/>
      </c>
      <c r="AC2391" s="310" t="str">
        <f t="shared" si="304"/>
        <v/>
      </c>
      <c r="AD2391" s="286"/>
      <c r="AE2391" s="305" t="str">
        <f t="shared" si="305"/>
        <v/>
      </c>
      <c r="AF2391" s="311">
        <f t="shared" si="306"/>
        <v>0</v>
      </c>
      <c r="AG2391" s="187"/>
      <c r="AH2391" s="188"/>
    </row>
    <row r="2392" spans="2:34" ht="13.8" outlineLevel="1" x14ac:dyDescent="0.25">
      <c r="B2392" s="1"/>
      <c r="C2392" s="1"/>
      <c r="D2392" s="1"/>
      <c r="E2392" s="2"/>
      <c r="F2392" s="1"/>
      <c r="G2392" s="2"/>
      <c r="H2392" s="286"/>
      <c r="I2392" s="287"/>
      <c r="J2392" s="288" t="str">
        <f t="shared" si="300"/>
        <v/>
      </c>
      <c r="K2392" s="288">
        <f t="shared" si="301"/>
        <v>0</v>
      </c>
      <c r="L2392" s="303"/>
      <c r="M2392" s="304"/>
      <c r="N2392" s="303"/>
      <c r="O2392" s="286"/>
      <c r="P2392" s="305" t="str">
        <f t="shared" si="302"/>
        <v/>
      </c>
      <c r="Q2392" s="304"/>
      <c r="R2392" s="303"/>
      <c r="S2392" s="286"/>
      <c r="T2392" s="305" t="str">
        <f t="shared" si="303"/>
        <v/>
      </c>
      <c r="U2392" s="306" t="str">
        <f t="shared" si="299"/>
        <v/>
      </c>
      <c r="V2392" s="289"/>
      <c r="W2392" s="303"/>
      <c r="X2392" s="286"/>
      <c r="Y2392" s="305" t="str">
        <f>+IF(AND(W2392&gt;0,V2392&lt;&gt;'Data Validation (ROP used only)'!$A$25),SUM(W2392:X2392),"")</f>
        <v/>
      </c>
      <c r="Z2392" s="307">
        <f>IF(OR(V2392='Data Validation (ROP used only)'!$A$25,ISBLANK(W2392),ISERROR(W2392/$I2392)),0,W2392/$I2392)</f>
        <v>0</v>
      </c>
      <c r="AA2392" s="308"/>
      <c r="AB2392" s="309" t="str" cm="1">
        <f t="array" ref="AB2392">_xlfn.IFS(AA2392="","",AA2392/I2392&gt;=2,I2392*2,AA2392/I2392&lt;2,AA2392)</f>
        <v/>
      </c>
      <c r="AC2392" s="310" t="str">
        <f t="shared" si="304"/>
        <v/>
      </c>
      <c r="AD2392" s="286"/>
      <c r="AE2392" s="305" t="str">
        <f t="shared" si="305"/>
        <v/>
      </c>
      <c r="AF2392" s="311">
        <f t="shared" si="306"/>
        <v>0</v>
      </c>
      <c r="AG2392" s="187"/>
      <c r="AH2392" s="188"/>
    </row>
    <row r="2393" spans="2:34" ht="13.8" outlineLevel="1" x14ac:dyDescent="0.25">
      <c r="B2393" s="1"/>
      <c r="C2393" s="1"/>
      <c r="D2393" s="1"/>
      <c r="E2393" s="2"/>
      <c r="F2393" s="1"/>
      <c r="G2393" s="2"/>
      <c r="H2393" s="286"/>
      <c r="I2393" s="287"/>
      <c r="J2393" s="288" t="str">
        <f t="shared" si="300"/>
        <v/>
      </c>
      <c r="K2393" s="288">
        <f t="shared" si="301"/>
        <v>0</v>
      </c>
      <c r="L2393" s="303"/>
      <c r="M2393" s="304"/>
      <c r="N2393" s="303"/>
      <c r="O2393" s="286"/>
      <c r="P2393" s="305" t="str">
        <f t="shared" si="302"/>
        <v/>
      </c>
      <c r="Q2393" s="304"/>
      <c r="R2393" s="303"/>
      <c r="S2393" s="286"/>
      <c r="T2393" s="305" t="str">
        <f t="shared" si="303"/>
        <v/>
      </c>
      <c r="U2393" s="306" t="str">
        <f t="shared" si="299"/>
        <v/>
      </c>
      <c r="V2393" s="289"/>
      <c r="W2393" s="303"/>
      <c r="X2393" s="286"/>
      <c r="Y2393" s="305" t="str">
        <f>+IF(AND(W2393&gt;0,V2393&lt;&gt;'Data Validation (ROP used only)'!$A$25),SUM(W2393:X2393),"")</f>
        <v/>
      </c>
      <c r="Z2393" s="307">
        <f>IF(OR(V2393='Data Validation (ROP used only)'!$A$25,ISBLANK(W2393),ISERROR(W2393/$I2393)),0,W2393/$I2393)</f>
        <v>0</v>
      </c>
      <c r="AA2393" s="308"/>
      <c r="AB2393" s="309" t="str" cm="1">
        <f t="array" ref="AB2393">_xlfn.IFS(AA2393="","",AA2393/I2393&gt;=2,I2393*2,AA2393/I2393&lt;2,AA2393)</f>
        <v/>
      </c>
      <c r="AC2393" s="310" t="str">
        <f t="shared" si="304"/>
        <v/>
      </c>
      <c r="AD2393" s="286"/>
      <c r="AE2393" s="305" t="str">
        <f t="shared" si="305"/>
        <v/>
      </c>
      <c r="AF2393" s="311">
        <f t="shared" si="306"/>
        <v>0</v>
      </c>
      <c r="AG2393" s="187"/>
      <c r="AH2393" s="188"/>
    </row>
    <row r="2394" spans="2:34" ht="13.8" outlineLevel="1" x14ac:dyDescent="0.25">
      <c r="B2394" s="1"/>
      <c r="C2394" s="1"/>
      <c r="D2394" s="1"/>
      <c r="E2394" s="2"/>
      <c r="F2394" s="1"/>
      <c r="G2394" s="2"/>
      <c r="H2394" s="286"/>
      <c r="I2394" s="287"/>
      <c r="J2394" s="288" t="str">
        <f t="shared" si="300"/>
        <v/>
      </c>
      <c r="K2394" s="288">
        <f t="shared" si="301"/>
        <v>0</v>
      </c>
      <c r="L2394" s="303"/>
      <c r="M2394" s="304"/>
      <c r="N2394" s="303"/>
      <c r="O2394" s="286"/>
      <c r="P2394" s="305" t="str">
        <f t="shared" si="302"/>
        <v/>
      </c>
      <c r="Q2394" s="304"/>
      <c r="R2394" s="303"/>
      <c r="S2394" s="286"/>
      <c r="T2394" s="305" t="str">
        <f t="shared" si="303"/>
        <v/>
      </c>
      <c r="U2394" s="306" t="str">
        <f t="shared" si="299"/>
        <v/>
      </c>
      <c r="V2394" s="289"/>
      <c r="W2394" s="303"/>
      <c r="X2394" s="286"/>
      <c r="Y2394" s="305" t="str">
        <f>+IF(AND(W2394&gt;0,V2394&lt;&gt;'Data Validation (ROP used only)'!$A$25),SUM(W2394:X2394),"")</f>
        <v/>
      </c>
      <c r="Z2394" s="307">
        <f>IF(OR(V2394='Data Validation (ROP used only)'!$A$25,ISBLANK(W2394),ISERROR(W2394/$I2394)),0,W2394/$I2394)</f>
        <v>0</v>
      </c>
      <c r="AA2394" s="308"/>
      <c r="AB2394" s="309" t="str" cm="1">
        <f t="array" ref="AB2394">_xlfn.IFS(AA2394="","",AA2394/I2394&gt;=2,I2394*2,AA2394/I2394&lt;2,AA2394)</f>
        <v/>
      </c>
      <c r="AC2394" s="310" t="str">
        <f t="shared" si="304"/>
        <v/>
      </c>
      <c r="AD2394" s="286"/>
      <c r="AE2394" s="305" t="str">
        <f t="shared" si="305"/>
        <v/>
      </c>
      <c r="AF2394" s="311">
        <f t="shared" si="306"/>
        <v>0</v>
      </c>
      <c r="AG2394" s="187"/>
      <c r="AH2394" s="188"/>
    </row>
    <row r="2395" spans="2:34" ht="13.8" outlineLevel="1" x14ac:dyDescent="0.25">
      <c r="B2395" s="1"/>
      <c r="C2395" s="1"/>
      <c r="D2395" s="1"/>
      <c r="E2395" s="2"/>
      <c r="F2395" s="1"/>
      <c r="G2395" s="2"/>
      <c r="H2395" s="286"/>
      <c r="I2395" s="287"/>
      <c r="J2395" s="288" t="str">
        <f t="shared" si="300"/>
        <v/>
      </c>
      <c r="K2395" s="288">
        <f t="shared" si="301"/>
        <v>0</v>
      </c>
      <c r="L2395" s="303"/>
      <c r="M2395" s="304"/>
      <c r="N2395" s="303"/>
      <c r="O2395" s="286"/>
      <c r="P2395" s="305" t="str">
        <f t="shared" si="302"/>
        <v/>
      </c>
      <c r="Q2395" s="304"/>
      <c r="R2395" s="303"/>
      <c r="S2395" s="286"/>
      <c r="T2395" s="305" t="str">
        <f t="shared" si="303"/>
        <v/>
      </c>
      <c r="U2395" s="306" t="str">
        <f t="shared" si="299"/>
        <v/>
      </c>
      <c r="V2395" s="289"/>
      <c r="W2395" s="303"/>
      <c r="X2395" s="286"/>
      <c r="Y2395" s="305" t="str">
        <f>+IF(AND(W2395&gt;0,V2395&lt;&gt;'Data Validation (ROP used only)'!$A$25),SUM(W2395:X2395),"")</f>
        <v/>
      </c>
      <c r="Z2395" s="307">
        <f>IF(OR(V2395='Data Validation (ROP used only)'!$A$25,ISBLANK(W2395),ISERROR(W2395/$I2395)),0,W2395/$I2395)</f>
        <v>0</v>
      </c>
      <c r="AA2395" s="308"/>
      <c r="AB2395" s="309" t="str" cm="1">
        <f t="array" ref="AB2395">_xlfn.IFS(AA2395="","",AA2395/I2395&gt;=2,I2395*2,AA2395/I2395&lt;2,AA2395)</f>
        <v/>
      </c>
      <c r="AC2395" s="310" t="str">
        <f t="shared" si="304"/>
        <v/>
      </c>
      <c r="AD2395" s="286"/>
      <c r="AE2395" s="305" t="str">
        <f t="shared" si="305"/>
        <v/>
      </c>
      <c r="AF2395" s="311">
        <f t="shared" si="306"/>
        <v>0</v>
      </c>
      <c r="AG2395" s="187"/>
      <c r="AH2395" s="188"/>
    </row>
    <row r="2396" spans="2:34" ht="13.8" outlineLevel="1" x14ac:dyDescent="0.25">
      <c r="B2396" s="1"/>
      <c r="C2396" s="1"/>
      <c r="D2396" s="1"/>
      <c r="E2396" s="2"/>
      <c r="F2396" s="1"/>
      <c r="G2396" s="2"/>
      <c r="H2396" s="286"/>
      <c r="I2396" s="287"/>
      <c r="J2396" s="288" t="str">
        <f t="shared" si="300"/>
        <v/>
      </c>
      <c r="K2396" s="288">
        <f t="shared" si="301"/>
        <v>0</v>
      </c>
      <c r="L2396" s="303"/>
      <c r="M2396" s="304"/>
      <c r="N2396" s="303"/>
      <c r="O2396" s="286"/>
      <c r="P2396" s="305" t="str">
        <f t="shared" si="302"/>
        <v/>
      </c>
      <c r="Q2396" s="304"/>
      <c r="R2396" s="303"/>
      <c r="S2396" s="286"/>
      <c r="T2396" s="305" t="str">
        <f t="shared" si="303"/>
        <v/>
      </c>
      <c r="U2396" s="306" t="str">
        <f t="shared" si="299"/>
        <v/>
      </c>
      <c r="V2396" s="289"/>
      <c r="W2396" s="303"/>
      <c r="X2396" s="286"/>
      <c r="Y2396" s="305" t="str">
        <f>+IF(AND(W2396&gt;0,V2396&lt;&gt;'Data Validation (ROP used only)'!$A$25),SUM(W2396:X2396),"")</f>
        <v/>
      </c>
      <c r="Z2396" s="307">
        <f>IF(OR(V2396='Data Validation (ROP used only)'!$A$25,ISBLANK(W2396),ISERROR(W2396/$I2396)),0,W2396/$I2396)</f>
        <v>0</v>
      </c>
      <c r="AA2396" s="308"/>
      <c r="AB2396" s="309" t="str" cm="1">
        <f t="array" ref="AB2396">_xlfn.IFS(AA2396="","",AA2396/I2396&gt;=2,I2396*2,AA2396/I2396&lt;2,AA2396)</f>
        <v/>
      </c>
      <c r="AC2396" s="310" t="str">
        <f t="shared" si="304"/>
        <v/>
      </c>
      <c r="AD2396" s="286"/>
      <c r="AE2396" s="305" t="str">
        <f t="shared" si="305"/>
        <v/>
      </c>
      <c r="AF2396" s="311">
        <f t="shared" si="306"/>
        <v>0</v>
      </c>
      <c r="AG2396" s="187"/>
      <c r="AH2396" s="188"/>
    </row>
    <row r="2397" spans="2:34" ht="13.8" outlineLevel="1" x14ac:dyDescent="0.25">
      <c r="B2397" s="1"/>
      <c r="C2397" s="1"/>
      <c r="D2397" s="1"/>
      <c r="E2397" s="2"/>
      <c r="F2397" s="1"/>
      <c r="G2397" s="2"/>
      <c r="H2397" s="286"/>
      <c r="I2397" s="287"/>
      <c r="J2397" s="288" t="str">
        <f t="shared" si="300"/>
        <v/>
      </c>
      <c r="K2397" s="288">
        <f t="shared" si="301"/>
        <v>0</v>
      </c>
      <c r="L2397" s="303"/>
      <c r="M2397" s="304"/>
      <c r="N2397" s="303"/>
      <c r="O2397" s="286"/>
      <c r="P2397" s="305" t="str">
        <f t="shared" si="302"/>
        <v/>
      </c>
      <c r="Q2397" s="304"/>
      <c r="R2397" s="303"/>
      <c r="S2397" s="286"/>
      <c r="T2397" s="305" t="str">
        <f t="shared" si="303"/>
        <v/>
      </c>
      <c r="U2397" s="306" t="str">
        <f t="shared" si="299"/>
        <v/>
      </c>
      <c r="V2397" s="289"/>
      <c r="W2397" s="303"/>
      <c r="X2397" s="286"/>
      <c r="Y2397" s="305" t="str">
        <f>+IF(AND(W2397&gt;0,V2397&lt;&gt;'Data Validation (ROP used only)'!$A$25),SUM(W2397:X2397),"")</f>
        <v/>
      </c>
      <c r="Z2397" s="307">
        <f>IF(OR(V2397='Data Validation (ROP used only)'!$A$25,ISBLANK(W2397),ISERROR(W2397/$I2397)),0,W2397/$I2397)</f>
        <v>0</v>
      </c>
      <c r="AA2397" s="308"/>
      <c r="AB2397" s="309" t="str" cm="1">
        <f t="array" ref="AB2397">_xlfn.IFS(AA2397="","",AA2397/I2397&gt;=2,I2397*2,AA2397/I2397&lt;2,AA2397)</f>
        <v/>
      </c>
      <c r="AC2397" s="310" t="str">
        <f t="shared" si="304"/>
        <v/>
      </c>
      <c r="AD2397" s="286"/>
      <c r="AE2397" s="305" t="str">
        <f t="shared" si="305"/>
        <v/>
      </c>
      <c r="AF2397" s="311">
        <f t="shared" si="306"/>
        <v>0</v>
      </c>
      <c r="AG2397" s="187"/>
      <c r="AH2397" s="188"/>
    </row>
    <row r="2398" spans="2:34" ht="13.8" outlineLevel="1" x14ac:dyDescent="0.25">
      <c r="B2398" s="1"/>
      <c r="C2398" s="1"/>
      <c r="D2398" s="1"/>
      <c r="E2398" s="2"/>
      <c r="F2398" s="1"/>
      <c r="G2398" s="2"/>
      <c r="H2398" s="286"/>
      <c r="I2398" s="287"/>
      <c r="J2398" s="288" t="str">
        <f t="shared" si="300"/>
        <v/>
      </c>
      <c r="K2398" s="288">
        <f t="shared" si="301"/>
        <v>0</v>
      </c>
      <c r="L2398" s="303"/>
      <c r="M2398" s="304"/>
      <c r="N2398" s="303"/>
      <c r="O2398" s="286"/>
      <c r="P2398" s="305" t="str">
        <f t="shared" si="302"/>
        <v/>
      </c>
      <c r="Q2398" s="304"/>
      <c r="R2398" s="303"/>
      <c r="S2398" s="286"/>
      <c r="T2398" s="305" t="str">
        <f t="shared" si="303"/>
        <v/>
      </c>
      <c r="U2398" s="306" t="str">
        <f t="shared" si="299"/>
        <v/>
      </c>
      <c r="V2398" s="289"/>
      <c r="W2398" s="303"/>
      <c r="X2398" s="286"/>
      <c r="Y2398" s="305" t="str">
        <f>+IF(AND(W2398&gt;0,V2398&lt;&gt;'Data Validation (ROP used only)'!$A$25),SUM(W2398:X2398),"")</f>
        <v/>
      </c>
      <c r="Z2398" s="307">
        <f>IF(OR(V2398='Data Validation (ROP used only)'!$A$25,ISBLANK(W2398),ISERROR(W2398/$I2398)),0,W2398/$I2398)</f>
        <v>0</v>
      </c>
      <c r="AA2398" s="308"/>
      <c r="AB2398" s="309" t="str" cm="1">
        <f t="array" ref="AB2398">_xlfn.IFS(AA2398="","",AA2398/I2398&gt;=2,I2398*2,AA2398/I2398&lt;2,AA2398)</f>
        <v/>
      </c>
      <c r="AC2398" s="310" t="str">
        <f t="shared" si="304"/>
        <v/>
      </c>
      <c r="AD2398" s="286"/>
      <c r="AE2398" s="305" t="str">
        <f t="shared" si="305"/>
        <v/>
      </c>
      <c r="AF2398" s="311">
        <f t="shared" si="306"/>
        <v>0</v>
      </c>
      <c r="AG2398" s="187"/>
      <c r="AH2398" s="188"/>
    </row>
    <row r="2399" spans="2:34" ht="13.8" outlineLevel="1" x14ac:dyDescent="0.25">
      <c r="B2399" s="1"/>
      <c r="C2399" s="1"/>
      <c r="D2399" s="1"/>
      <c r="E2399" s="2"/>
      <c r="F2399" s="1"/>
      <c r="G2399" s="2"/>
      <c r="H2399" s="286"/>
      <c r="I2399" s="287"/>
      <c r="J2399" s="288" t="str">
        <f t="shared" si="300"/>
        <v/>
      </c>
      <c r="K2399" s="288">
        <f t="shared" si="301"/>
        <v>0</v>
      </c>
      <c r="L2399" s="303"/>
      <c r="M2399" s="304"/>
      <c r="N2399" s="303"/>
      <c r="O2399" s="286"/>
      <c r="P2399" s="305" t="str">
        <f t="shared" si="302"/>
        <v/>
      </c>
      <c r="Q2399" s="304"/>
      <c r="R2399" s="303"/>
      <c r="S2399" s="286"/>
      <c r="T2399" s="305" t="str">
        <f t="shared" si="303"/>
        <v/>
      </c>
      <c r="U2399" s="306" t="str">
        <f t="shared" si="299"/>
        <v/>
      </c>
      <c r="V2399" s="289"/>
      <c r="W2399" s="303"/>
      <c r="X2399" s="286"/>
      <c r="Y2399" s="305" t="str">
        <f>+IF(AND(W2399&gt;0,V2399&lt;&gt;'Data Validation (ROP used only)'!$A$25),SUM(W2399:X2399),"")</f>
        <v/>
      </c>
      <c r="Z2399" s="307">
        <f>IF(OR(V2399='Data Validation (ROP used only)'!$A$25,ISBLANK(W2399),ISERROR(W2399/$I2399)),0,W2399/$I2399)</f>
        <v>0</v>
      </c>
      <c r="AA2399" s="308"/>
      <c r="AB2399" s="309" t="str" cm="1">
        <f t="array" ref="AB2399">_xlfn.IFS(AA2399="","",AA2399/I2399&gt;=2,I2399*2,AA2399/I2399&lt;2,AA2399)</f>
        <v/>
      </c>
      <c r="AC2399" s="310" t="str">
        <f t="shared" si="304"/>
        <v/>
      </c>
      <c r="AD2399" s="286"/>
      <c r="AE2399" s="305" t="str">
        <f t="shared" si="305"/>
        <v/>
      </c>
      <c r="AF2399" s="311">
        <f t="shared" si="306"/>
        <v>0</v>
      </c>
      <c r="AG2399" s="187"/>
      <c r="AH2399" s="188"/>
    </row>
    <row r="2400" spans="2:34" ht="13.8" outlineLevel="1" x14ac:dyDescent="0.25">
      <c r="B2400" s="1"/>
      <c r="C2400" s="1"/>
      <c r="D2400" s="1"/>
      <c r="E2400" s="2"/>
      <c r="F2400" s="1"/>
      <c r="G2400" s="2"/>
      <c r="H2400" s="286"/>
      <c r="I2400" s="287"/>
      <c r="J2400" s="288" t="str">
        <f t="shared" si="300"/>
        <v/>
      </c>
      <c r="K2400" s="288">
        <f t="shared" si="301"/>
        <v>0</v>
      </c>
      <c r="L2400" s="303"/>
      <c r="M2400" s="304"/>
      <c r="N2400" s="303"/>
      <c r="O2400" s="286"/>
      <c r="P2400" s="305" t="str">
        <f t="shared" si="302"/>
        <v/>
      </c>
      <c r="Q2400" s="304"/>
      <c r="R2400" s="303"/>
      <c r="S2400" s="286"/>
      <c r="T2400" s="305" t="str">
        <f t="shared" si="303"/>
        <v/>
      </c>
      <c r="U2400" s="306" t="str">
        <f t="shared" si="299"/>
        <v/>
      </c>
      <c r="V2400" s="289"/>
      <c r="W2400" s="303"/>
      <c r="X2400" s="286"/>
      <c r="Y2400" s="305" t="str">
        <f>+IF(AND(W2400&gt;0,V2400&lt;&gt;'Data Validation (ROP used only)'!$A$25),SUM(W2400:X2400),"")</f>
        <v/>
      </c>
      <c r="Z2400" s="307">
        <f>IF(OR(V2400='Data Validation (ROP used only)'!$A$25,ISBLANK(W2400),ISERROR(W2400/$I2400)),0,W2400/$I2400)</f>
        <v>0</v>
      </c>
      <c r="AA2400" s="308"/>
      <c r="AB2400" s="309" t="str" cm="1">
        <f t="array" ref="AB2400">_xlfn.IFS(AA2400="","",AA2400/I2400&gt;=2,I2400*2,AA2400/I2400&lt;2,AA2400)</f>
        <v/>
      </c>
      <c r="AC2400" s="310" t="str">
        <f t="shared" si="304"/>
        <v/>
      </c>
      <c r="AD2400" s="286"/>
      <c r="AE2400" s="305" t="str">
        <f t="shared" si="305"/>
        <v/>
      </c>
      <c r="AF2400" s="311">
        <f t="shared" si="306"/>
        <v>0</v>
      </c>
      <c r="AG2400" s="187"/>
      <c r="AH2400" s="188"/>
    </row>
    <row r="2401" spans="2:34" ht="13.8" outlineLevel="1" x14ac:dyDescent="0.25">
      <c r="B2401" s="1"/>
      <c r="C2401" s="1"/>
      <c r="D2401" s="1"/>
      <c r="E2401" s="2"/>
      <c r="F2401" s="1"/>
      <c r="G2401" s="2"/>
      <c r="H2401" s="286"/>
      <c r="I2401" s="287"/>
      <c r="J2401" s="288" t="str">
        <f t="shared" si="300"/>
        <v/>
      </c>
      <c r="K2401" s="288">
        <f t="shared" si="301"/>
        <v>0</v>
      </c>
      <c r="L2401" s="303"/>
      <c r="M2401" s="304"/>
      <c r="N2401" s="303"/>
      <c r="O2401" s="286"/>
      <c r="P2401" s="305" t="str">
        <f t="shared" si="302"/>
        <v/>
      </c>
      <c r="Q2401" s="304"/>
      <c r="R2401" s="303"/>
      <c r="S2401" s="286"/>
      <c r="T2401" s="305" t="str">
        <f t="shared" si="303"/>
        <v/>
      </c>
      <c r="U2401" s="306" t="str">
        <f t="shared" si="299"/>
        <v/>
      </c>
      <c r="V2401" s="289"/>
      <c r="W2401" s="303"/>
      <c r="X2401" s="286"/>
      <c r="Y2401" s="305" t="str">
        <f>+IF(AND(W2401&gt;0,V2401&lt;&gt;'Data Validation (ROP used only)'!$A$25),SUM(W2401:X2401),"")</f>
        <v/>
      </c>
      <c r="Z2401" s="307">
        <f>IF(OR(V2401='Data Validation (ROP used only)'!$A$25,ISBLANK(W2401),ISERROR(W2401/$I2401)),0,W2401/$I2401)</f>
        <v>0</v>
      </c>
      <c r="AA2401" s="308"/>
      <c r="AB2401" s="309" t="str" cm="1">
        <f t="array" ref="AB2401">_xlfn.IFS(AA2401="","",AA2401/I2401&gt;=2,I2401*2,AA2401/I2401&lt;2,AA2401)</f>
        <v/>
      </c>
      <c r="AC2401" s="310" t="str">
        <f t="shared" si="304"/>
        <v/>
      </c>
      <c r="AD2401" s="286"/>
      <c r="AE2401" s="305" t="str">
        <f t="shared" si="305"/>
        <v/>
      </c>
      <c r="AF2401" s="311">
        <f t="shared" si="306"/>
        <v>0</v>
      </c>
      <c r="AG2401" s="187"/>
      <c r="AH2401" s="188"/>
    </row>
    <row r="2402" spans="2:34" ht="13.8" outlineLevel="1" x14ac:dyDescent="0.25">
      <c r="B2402" s="1"/>
      <c r="C2402" s="1"/>
      <c r="D2402" s="1"/>
      <c r="E2402" s="2"/>
      <c r="F2402" s="1"/>
      <c r="G2402" s="2"/>
      <c r="H2402" s="286"/>
      <c r="I2402" s="287"/>
      <c r="J2402" s="288" t="str">
        <f t="shared" si="300"/>
        <v/>
      </c>
      <c r="K2402" s="288">
        <f t="shared" si="301"/>
        <v>0</v>
      </c>
      <c r="L2402" s="303"/>
      <c r="M2402" s="304"/>
      <c r="N2402" s="303"/>
      <c r="O2402" s="286"/>
      <c r="P2402" s="305" t="str">
        <f t="shared" si="302"/>
        <v/>
      </c>
      <c r="Q2402" s="304"/>
      <c r="R2402" s="303"/>
      <c r="S2402" s="286"/>
      <c r="T2402" s="305" t="str">
        <f t="shared" si="303"/>
        <v/>
      </c>
      <c r="U2402" s="306" t="str">
        <f t="shared" si="299"/>
        <v/>
      </c>
      <c r="V2402" s="289"/>
      <c r="W2402" s="303"/>
      <c r="X2402" s="286"/>
      <c r="Y2402" s="305" t="str">
        <f>+IF(AND(W2402&gt;0,V2402&lt;&gt;'Data Validation (ROP used only)'!$A$25),SUM(W2402:X2402),"")</f>
        <v/>
      </c>
      <c r="Z2402" s="307">
        <f>IF(OR(V2402='Data Validation (ROP used only)'!$A$25,ISBLANK(W2402),ISERROR(W2402/$I2402)),0,W2402/$I2402)</f>
        <v>0</v>
      </c>
      <c r="AA2402" s="308"/>
      <c r="AB2402" s="309" t="str" cm="1">
        <f t="array" ref="AB2402">_xlfn.IFS(AA2402="","",AA2402/I2402&gt;=2,I2402*2,AA2402/I2402&lt;2,AA2402)</f>
        <v/>
      </c>
      <c r="AC2402" s="310" t="str">
        <f t="shared" si="304"/>
        <v/>
      </c>
      <c r="AD2402" s="286"/>
      <c r="AE2402" s="305" t="str">
        <f t="shared" si="305"/>
        <v/>
      </c>
      <c r="AF2402" s="311">
        <f t="shared" si="306"/>
        <v>0</v>
      </c>
      <c r="AG2402" s="187"/>
      <c r="AH2402" s="188"/>
    </row>
    <row r="2403" spans="2:34" ht="13.8" outlineLevel="1" x14ac:dyDescent="0.25">
      <c r="B2403" s="1"/>
      <c r="C2403" s="1"/>
      <c r="D2403" s="1"/>
      <c r="E2403" s="2"/>
      <c r="F2403" s="1"/>
      <c r="G2403" s="2"/>
      <c r="H2403" s="286"/>
      <c r="I2403" s="287"/>
      <c r="J2403" s="288" t="str">
        <f t="shared" si="300"/>
        <v/>
      </c>
      <c r="K2403" s="288">
        <f t="shared" si="301"/>
        <v>0</v>
      </c>
      <c r="L2403" s="303"/>
      <c r="M2403" s="304"/>
      <c r="N2403" s="303"/>
      <c r="O2403" s="286"/>
      <c r="P2403" s="305" t="str">
        <f t="shared" si="302"/>
        <v/>
      </c>
      <c r="Q2403" s="304"/>
      <c r="R2403" s="303"/>
      <c r="S2403" s="286"/>
      <c r="T2403" s="305" t="str">
        <f t="shared" si="303"/>
        <v/>
      </c>
      <c r="U2403" s="306" t="str">
        <f t="shared" si="299"/>
        <v/>
      </c>
      <c r="V2403" s="289"/>
      <c r="W2403" s="303"/>
      <c r="X2403" s="286"/>
      <c r="Y2403" s="305" t="str">
        <f>+IF(AND(W2403&gt;0,V2403&lt;&gt;'Data Validation (ROP used only)'!$A$25),SUM(W2403:X2403),"")</f>
        <v/>
      </c>
      <c r="Z2403" s="307">
        <f>IF(OR(V2403='Data Validation (ROP used only)'!$A$25,ISBLANK(W2403),ISERROR(W2403/$I2403)),0,W2403/$I2403)</f>
        <v>0</v>
      </c>
      <c r="AA2403" s="308"/>
      <c r="AB2403" s="309" t="str" cm="1">
        <f t="array" ref="AB2403">_xlfn.IFS(AA2403="","",AA2403/I2403&gt;=2,I2403*2,AA2403/I2403&lt;2,AA2403)</f>
        <v/>
      </c>
      <c r="AC2403" s="310" t="str">
        <f t="shared" si="304"/>
        <v/>
      </c>
      <c r="AD2403" s="286"/>
      <c r="AE2403" s="305" t="str">
        <f t="shared" si="305"/>
        <v/>
      </c>
      <c r="AF2403" s="311">
        <f t="shared" si="306"/>
        <v>0</v>
      </c>
      <c r="AG2403" s="187"/>
      <c r="AH2403" s="188"/>
    </row>
    <row r="2404" spans="2:34" ht="13.8" outlineLevel="1" x14ac:dyDescent="0.25">
      <c r="B2404" s="1"/>
      <c r="C2404" s="1"/>
      <c r="D2404" s="1"/>
      <c r="E2404" s="2"/>
      <c r="F2404" s="1"/>
      <c r="G2404" s="2"/>
      <c r="H2404" s="286"/>
      <c r="I2404" s="287"/>
      <c r="J2404" s="288" t="str">
        <f t="shared" si="300"/>
        <v/>
      </c>
      <c r="K2404" s="288">
        <f t="shared" si="301"/>
        <v>0</v>
      </c>
      <c r="L2404" s="303"/>
      <c r="M2404" s="304"/>
      <c r="N2404" s="303"/>
      <c r="O2404" s="286"/>
      <c r="P2404" s="305" t="str">
        <f t="shared" si="302"/>
        <v/>
      </c>
      <c r="Q2404" s="304"/>
      <c r="R2404" s="303"/>
      <c r="S2404" s="286"/>
      <c r="T2404" s="305" t="str">
        <f t="shared" si="303"/>
        <v/>
      </c>
      <c r="U2404" s="306" t="str">
        <f t="shared" si="299"/>
        <v/>
      </c>
      <c r="V2404" s="289"/>
      <c r="W2404" s="303"/>
      <c r="X2404" s="286"/>
      <c r="Y2404" s="305" t="str">
        <f>+IF(AND(W2404&gt;0,V2404&lt;&gt;'Data Validation (ROP used only)'!$A$25),SUM(W2404:X2404),"")</f>
        <v/>
      </c>
      <c r="Z2404" s="307">
        <f>IF(OR(V2404='Data Validation (ROP used only)'!$A$25,ISBLANK(W2404),ISERROR(W2404/$I2404)),0,W2404/$I2404)</f>
        <v>0</v>
      </c>
      <c r="AA2404" s="308"/>
      <c r="AB2404" s="309" t="str" cm="1">
        <f t="array" ref="AB2404">_xlfn.IFS(AA2404="","",AA2404/I2404&gt;=2,I2404*2,AA2404/I2404&lt;2,AA2404)</f>
        <v/>
      </c>
      <c r="AC2404" s="310" t="str">
        <f t="shared" si="304"/>
        <v/>
      </c>
      <c r="AD2404" s="286"/>
      <c r="AE2404" s="305" t="str">
        <f t="shared" si="305"/>
        <v/>
      </c>
      <c r="AF2404" s="311">
        <f t="shared" si="306"/>
        <v>0</v>
      </c>
      <c r="AG2404" s="187"/>
      <c r="AH2404" s="188"/>
    </row>
    <row r="2405" spans="2:34" ht="13.8" outlineLevel="1" x14ac:dyDescent="0.25">
      <c r="B2405" s="1"/>
      <c r="C2405" s="1"/>
      <c r="D2405" s="1"/>
      <c r="E2405" s="2"/>
      <c r="F2405" s="1"/>
      <c r="G2405" s="2"/>
      <c r="H2405" s="286"/>
      <c r="I2405" s="287"/>
      <c r="J2405" s="288" t="str">
        <f t="shared" si="300"/>
        <v/>
      </c>
      <c r="K2405" s="288">
        <f t="shared" si="301"/>
        <v>0</v>
      </c>
      <c r="L2405" s="303"/>
      <c r="M2405" s="304"/>
      <c r="N2405" s="303"/>
      <c r="O2405" s="286"/>
      <c r="P2405" s="305" t="str">
        <f t="shared" si="302"/>
        <v/>
      </c>
      <c r="Q2405" s="304"/>
      <c r="R2405" s="303"/>
      <c r="S2405" s="286"/>
      <c r="T2405" s="305" t="str">
        <f t="shared" si="303"/>
        <v/>
      </c>
      <c r="U2405" s="306" t="str">
        <f t="shared" si="299"/>
        <v/>
      </c>
      <c r="V2405" s="289"/>
      <c r="W2405" s="303"/>
      <c r="X2405" s="286"/>
      <c r="Y2405" s="305" t="str">
        <f>+IF(AND(W2405&gt;0,V2405&lt;&gt;'Data Validation (ROP used only)'!$A$25),SUM(W2405:X2405),"")</f>
        <v/>
      </c>
      <c r="Z2405" s="307">
        <f>IF(OR(V2405='Data Validation (ROP used only)'!$A$25,ISBLANK(W2405),ISERROR(W2405/$I2405)),0,W2405/$I2405)</f>
        <v>0</v>
      </c>
      <c r="AA2405" s="308"/>
      <c r="AB2405" s="309" t="str" cm="1">
        <f t="array" ref="AB2405">_xlfn.IFS(AA2405="","",AA2405/I2405&gt;=2,I2405*2,AA2405/I2405&lt;2,AA2405)</f>
        <v/>
      </c>
      <c r="AC2405" s="310" t="str">
        <f t="shared" si="304"/>
        <v/>
      </c>
      <c r="AD2405" s="286"/>
      <c r="AE2405" s="305" t="str">
        <f t="shared" si="305"/>
        <v/>
      </c>
      <c r="AF2405" s="311">
        <f t="shared" si="306"/>
        <v>0</v>
      </c>
      <c r="AG2405" s="187"/>
      <c r="AH2405" s="188"/>
    </row>
    <row r="2406" spans="2:34" ht="13.8" outlineLevel="1" x14ac:dyDescent="0.25">
      <c r="B2406" s="1"/>
      <c r="C2406" s="1"/>
      <c r="D2406" s="1"/>
      <c r="E2406" s="2"/>
      <c r="F2406" s="1"/>
      <c r="G2406" s="2"/>
      <c r="H2406" s="286"/>
      <c r="I2406" s="287"/>
      <c r="J2406" s="288" t="str">
        <f t="shared" si="300"/>
        <v/>
      </c>
      <c r="K2406" s="288">
        <f t="shared" si="301"/>
        <v>0</v>
      </c>
      <c r="L2406" s="303"/>
      <c r="M2406" s="304"/>
      <c r="N2406" s="303"/>
      <c r="O2406" s="286"/>
      <c r="P2406" s="305" t="str">
        <f t="shared" si="302"/>
        <v/>
      </c>
      <c r="Q2406" s="304"/>
      <c r="R2406" s="303"/>
      <c r="S2406" s="286"/>
      <c r="T2406" s="305" t="str">
        <f t="shared" si="303"/>
        <v/>
      </c>
      <c r="U2406" s="306" t="str">
        <f t="shared" si="299"/>
        <v/>
      </c>
      <c r="V2406" s="289"/>
      <c r="W2406" s="303"/>
      <c r="X2406" s="286"/>
      <c r="Y2406" s="305" t="str">
        <f>+IF(AND(W2406&gt;0,V2406&lt;&gt;'Data Validation (ROP used only)'!$A$25),SUM(W2406:X2406),"")</f>
        <v/>
      </c>
      <c r="Z2406" s="307">
        <f>IF(OR(V2406='Data Validation (ROP used only)'!$A$25,ISBLANK(W2406),ISERROR(W2406/$I2406)),0,W2406/$I2406)</f>
        <v>0</v>
      </c>
      <c r="AA2406" s="308"/>
      <c r="AB2406" s="309" t="str" cm="1">
        <f t="array" ref="AB2406">_xlfn.IFS(AA2406="","",AA2406/I2406&gt;=2,I2406*2,AA2406/I2406&lt;2,AA2406)</f>
        <v/>
      </c>
      <c r="AC2406" s="310" t="str">
        <f t="shared" si="304"/>
        <v/>
      </c>
      <c r="AD2406" s="286"/>
      <c r="AE2406" s="305" t="str">
        <f t="shared" si="305"/>
        <v/>
      </c>
      <c r="AF2406" s="311">
        <f t="shared" si="306"/>
        <v>0</v>
      </c>
      <c r="AG2406" s="187"/>
      <c r="AH2406" s="188"/>
    </row>
    <row r="2407" spans="2:34" ht="13.8" outlineLevel="1" x14ac:dyDescent="0.25">
      <c r="B2407" s="1"/>
      <c r="C2407" s="1"/>
      <c r="D2407" s="1"/>
      <c r="E2407" s="2"/>
      <c r="F2407" s="1"/>
      <c r="G2407" s="2"/>
      <c r="H2407" s="286"/>
      <c r="I2407" s="287"/>
      <c r="J2407" s="288" t="str">
        <f t="shared" si="300"/>
        <v/>
      </c>
      <c r="K2407" s="288">
        <f t="shared" si="301"/>
        <v>0</v>
      </c>
      <c r="L2407" s="303"/>
      <c r="M2407" s="304"/>
      <c r="N2407" s="303"/>
      <c r="O2407" s="286"/>
      <c r="P2407" s="305" t="str">
        <f t="shared" si="302"/>
        <v/>
      </c>
      <c r="Q2407" s="304"/>
      <c r="R2407" s="303"/>
      <c r="S2407" s="286"/>
      <c r="T2407" s="305" t="str">
        <f t="shared" si="303"/>
        <v/>
      </c>
      <c r="U2407" s="306" t="str">
        <f t="shared" si="299"/>
        <v/>
      </c>
      <c r="V2407" s="289"/>
      <c r="W2407" s="303"/>
      <c r="X2407" s="286"/>
      <c r="Y2407" s="305" t="str">
        <f>+IF(AND(W2407&gt;0,V2407&lt;&gt;'Data Validation (ROP used only)'!$A$25),SUM(W2407:X2407),"")</f>
        <v/>
      </c>
      <c r="Z2407" s="307">
        <f>IF(OR(V2407='Data Validation (ROP used only)'!$A$25,ISBLANK(W2407),ISERROR(W2407/$I2407)),0,W2407/$I2407)</f>
        <v>0</v>
      </c>
      <c r="AA2407" s="308"/>
      <c r="AB2407" s="309" t="str" cm="1">
        <f t="array" ref="AB2407">_xlfn.IFS(AA2407="","",AA2407/I2407&gt;=2,I2407*2,AA2407/I2407&lt;2,AA2407)</f>
        <v/>
      </c>
      <c r="AC2407" s="310" t="str">
        <f t="shared" si="304"/>
        <v/>
      </c>
      <c r="AD2407" s="286"/>
      <c r="AE2407" s="305" t="str">
        <f t="shared" si="305"/>
        <v/>
      </c>
      <c r="AF2407" s="311">
        <f t="shared" si="306"/>
        <v>0</v>
      </c>
      <c r="AG2407" s="187"/>
      <c r="AH2407" s="188"/>
    </row>
    <row r="2408" spans="2:34" ht="13.8" outlineLevel="1" x14ac:dyDescent="0.25">
      <c r="B2408" s="1"/>
      <c r="C2408" s="1"/>
      <c r="D2408" s="1"/>
      <c r="E2408" s="2"/>
      <c r="F2408" s="1"/>
      <c r="G2408" s="2"/>
      <c r="H2408" s="286"/>
      <c r="I2408" s="287"/>
      <c r="J2408" s="288" t="str">
        <f t="shared" si="300"/>
        <v/>
      </c>
      <c r="K2408" s="288">
        <f t="shared" si="301"/>
        <v>0</v>
      </c>
      <c r="L2408" s="303"/>
      <c r="M2408" s="304"/>
      <c r="N2408" s="303"/>
      <c r="O2408" s="286"/>
      <c r="P2408" s="305" t="str">
        <f t="shared" si="302"/>
        <v/>
      </c>
      <c r="Q2408" s="304"/>
      <c r="R2408" s="303"/>
      <c r="S2408" s="286"/>
      <c r="T2408" s="305" t="str">
        <f t="shared" si="303"/>
        <v/>
      </c>
      <c r="U2408" s="306" t="str">
        <f t="shared" si="299"/>
        <v/>
      </c>
      <c r="V2408" s="289"/>
      <c r="W2408" s="303"/>
      <c r="X2408" s="286"/>
      <c r="Y2408" s="305" t="str">
        <f>+IF(AND(W2408&gt;0,V2408&lt;&gt;'Data Validation (ROP used only)'!$A$25),SUM(W2408:X2408),"")</f>
        <v/>
      </c>
      <c r="Z2408" s="307">
        <f>IF(OR(V2408='Data Validation (ROP used only)'!$A$25,ISBLANK(W2408),ISERROR(W2408/$I2408)),0,W2408/$I2408)</f>
        <v>0</v>
      </c>
      <c r="AA2408" s="308"/>
      <c r="AB2408" s="309" t="str" cm="1">
        <f t="array" ref="AB2408">_xlfn.IFS(AA2408="","",AA2408/I2408&gt;=2,I2408*2,AA2408/I2408&lt;2,AA2408)</f>
        <v/>
      </c>
      <c r="AC2408" s="310" t="str">
        <f t="shared" si="304"/>
        <v/>
      </c>
      <c r="AD2408" s="286"/>
      <c r="AE2408" s="305" t="str">
        <f t="shared" si="305"/>
        <v/>
      </c>
      <c r="AF2408" s="311">
        <f t="shared" si="306"/>
        <v>0</v>
      </c>
      <c r="AG2408" s="187"/>
      <c r="AH2408" s="188"/>
    </row>
    <row r="2409" spans="2:34" ht="13.8" outlineLevel="1" x14ac:dyDescent="0.25">
      <c r="B2409" s="1"/>
      <c r="C2409" s="1"/>
      <c r="D2409" s="1"/>
      <c r="E2409" s="2"/>
      <c r="F2409" s="1"/>
      <c r="G2409" s="2"/>
      <c r="H2409" s="286"/>
      <c r="I2409" s="287"/>
      <c r="J2409" s="288" t="str">
        <f t="shared" si="300"/>
        <v/>
      </c>
      <c r="K2409" s="288">
        <f t="shared" si="301"/>
        <v>0</v>
      </c>
      <c r="L2409" s="303"/>
      <c r="M2409" s="304"/>
      <c r="N2409" s="303"/>
      <c r="O2409" s="286"/>
      <c r="P2409" s="305" t="str">
        <f t="shared" si="302"/>
        <v/>
      </c>
      <c r="Q2409" s="304"/>
      <c r="R2409" s="303"/>
      <c r="S2409" s="286"/>
      <c r="T2409" s="305" t="str">
        <f t="shared" si="303"/>
        <v/>
      </c>
      <c r="U2409" s="306" t="str">
        <f t="shared" si="299"/>
        <v/>
      </c>
      <c r="V2409" s="289"/>
      <c r="W2409" s="303"/>
      <c r="X2409" s="286"/>
      <c r="Y2409" s="305" t="str">
        <f>+IF(AND(W2409&gt;0,V2409&lt;&gt;'Data Validation (ROP used only)'!$A$25),SUM(W2409:X2409),"")</f>
        <v/>
      </c>
      <c r="Z2409" s="307">
        <f>IF(OR(V2409='Data Validation (ROP used only)'!$A$25,ISBLANK(W2409),ISERROR(W2409/$I2409)),0,W2409/$I2409)</f>
        <v>0</v>
      </c>
      <c r="AA2409" s="308"/>
      <c r="AB2409" s="309" t="str" cm="1">
        <f t="array" ref="AB2409">_xlfn.IFS(AA2409="","",AA2409/I2409&gt;=2,I2409*2,AA2409/I2409&lt;2,AA2409)</f>
        <v/>
      </c>
      <c r="AC2409" s="310" t="str">
        <f t="shared" si="304"/>
        <v/>
      </c>
      <c r="AD2409" s="286"/>
      <c r="AE2409" s="305" t="str">
        <f t="shared" si="305"/>
        <v/>
      </c>
      <c r="AF2409" s="311">
        <f t="shared" si="306"/>
        <v>0</v>
      </c>
      <c r="AG2409" s="187"/>
      <c r="AH2409" s="188"/>
    </row>
    <row r="2410" spans="2:34" ht="13.8" outlineLevel="1" x14ac:dyDescent="0.25">
      <c r="B2410" s="1"/>
      <c r="C2410" s="1"/>
      <c r="D2410" s="1"/>
      <c r="E2410" s="2"/>
      <c r="F2410" s="1"/>
      <c r="G2410" s="2"/>
      <c r="H2410" s="286"/>
      <c r="I2410" s="287"/>
      <c r="J2410" s="288" t="str">
        <f t="shared" si="300"/>
        <v/>
      </c>
      <c r="K2410" s="288">
        <f t="shared" si="301"/>
        <v>0</v>
      </c>
      <c r="L2410" s="303"/>
      <c r="M2410" s="304"/>
      <c r="N2410" s="303"/>
      <c r="O2410" s="286"/>
      <c r="P2410" s="305" t="str">
        <f t="shared" si="302"/>
        <v/>
      </c>
      <c r="Q2410" s="304"/>
      <c r="R2410" s="303"/>
      <c r="S2410" s="286"/>
      <c r="T2410" s="305" t="str">
        <f t="shared" si="303"/>
        <v/>
      </c>
      <c r="U2410" s="306" t="str">
        <f t="shared" si="299"/>
        <v/>
      </c>
      <c r="V2410" s="289"/>
      <c r="W2410" s="303"/>
      <c r="X2410" s="286"/>
      <c r="Y2410" s="305" t="str">
        <f>+IF(AND(W2410&gt;0,V2410&lt;&gt;'Data Validation (ROP used only)'!$A$25),SUM(W2410:X2410),"")</f>
        <v/>
      </c>
      <c r="Z2410" s="307">
        <f>IF(OR(V2410='Data Validation (ROP used only)'!$A$25,ISBLANK(W2410),ISERROR(W2410/$I2410)),0,W2410/$I2410)</f>
        <v>0</v>
      </c>
      <c r="AA2410" s="308"/>
      <c r="AB2410" s="309" t="str" cm="1">
        <f t="array" ref="AB2410">_xlfn.IFS(AA2410="","",AA2410/I2410&gt;=2,I2410*2,AA2410/I2410&lt;2,AA2410)</f>
        <v/>
      </c>
      <c r="AC2410" s="310" t="str">
        <f t="shared" si="304"/>
        <v/>
      </c>
      <c r="AD2410" s="286"/>
      <c r="AE2410" s="305" t="str">
        <f t="shared" si="305"/>
        <v/>
      </c>
      <c r="AF2410" s="311">
        <f t="shared" si="306"/>
        <v>0</v>
      </c>
      <c r="AG2410" s="187"/>
      <c r="AH2410" s="188"/>
    </row>
    <row r="2411" spans="2:34" ht="13.8" outlineLevel="1" x14ac:dyDescent="0.25">
      <c r="B2411" s="1"/>
      <c r="C2411" s="1"/>
      <c r="D2411" s="1"/>
      <c r="E2411" s="2"/>
      <c r="F2411" s="1"/>
      <c r="G2411" s="2"/>
      <c r="H2411" s="286"/>
      <c r="I2411" s="287"/>
      <c r="J2411" s="288" t="str">
        <f t="shared" si="300"/>
        <v/>
      </c>
      <c r="K2411" s="288">
        <f t="shared" si="301"/>
        <v>0</v>
      </c>
      <c r="L2411" s="303"/>
      <c r="M2411" s="304"/>
      <c r="N2411" s="303"/>
      <c r="O2411" s="286"/>
      <c r="P2411" s="305" t="str">
        <f t="shared" si="302"/>
        <v/>
      </c>
      <c r="Q2411" s="304"/>
      <c r="R2411" s="303"/>
      <c r="S2411" s="286"/>
      <c r="T2411" s="305" t="str">
        <f t="shared" si="303"/>
        <v/>
      </c>
      <c r="U2411" s="306" t="str">
        <f t="shared" si="299"/>
        <v/>
      </c>
      <c r="V2411" s="289"/>
      <c r="W2411" s="303"/>
      <c r="X2411" s="286"/>
      <c r="Y2411" s="305" t="str">
        <f>+IF(AND(W2411&gt;0,V2411&lt;&gt;'Data Validation (ROP used only)'!$A$25),SUM(W2411:X2411),"")</f>
        <v/>
      </c>
      <c r="Z2411" s="307">
        <f>IF(OR(V2411='Data Validation (ROP used only)'!$A$25,ISBLANK(W2411),ISERROR(W2411/$I2411)),0,W2411/$I2411)</f>
        <v>0</v>
      </c>
      <c r="AA2411" s="308"/>
      <c r="AB2411" s="309" t="str" cm="1">
        <f t="array" ref="AB2411">_xlfn.IFS(AA2411="","",AA2411/I2411&gt;=2,I2411*2,AA2411/I2411&lt;2,AA2411)</f>
        <v/>
      </c>
      <c r="AC2411" s="310" t="str">
        <f t="shared" si="304"/>
        <v/>
      </c>
      <c r="AD2411" s="286"/>
      <c r="AE2411" s="305" t="str">
        <f t="shared" si="305"/>
        <v/>
      </c>
      <c r="AF2411" s="311">
        <f t="shared" si="306"/>
        <v>0</v>
      </c>
      <c r="AG2411" s="187"/>
      <c r="AH2411" s="188"/>
    </row>
    <row r="2412" spans="2:34" ht="13.8" outlineLevel="1" x14ac:dyDescent="0.25">
      <c r="B2412" s="1"/>
      <c r="C2412" s="1"/>
      <c r="D2412" s="1"/>
      <c r="E2412" s="2"/>
      <c r="F2412" s="1"/>
      <c r="G2412" s="2"/>
      <c r="H2412" s="286"/>
      <c r="I2412" s="287"/>
      <c r="J2412" s="288" t="str">
        <f t="shared" si="300"/>
        <v/>
      </c>
      <c r="K2412" s="288">
        <f t="shared" si="301"/>
        <v>0</v>
      </c>
      <c r="L2412" s="303"/>
      <c r="M2412" s="304"/>
      <c r="N2412" s="303"/>
      <c r="O2412" s="286"/>
      <c r="P2412" s="305" t="str">
        <f t="shared" si="302"/>
        <v/>
      </c>
      <c r="Q2412" s="304"/>
      <c r="R2412" s="303"/>
      <c r="S2412" s="286"/>
      <c r="T2412" s="305" t="str">
        <f t="shared" si="303"/>
        <v/>
      </c>
      <c r="U2412" s="306" t="str">
        <f t="shared" si="299"/>
        <v/>
      </c>
      <c r="V2412" s="289"/>
      <c r="W2412" s="303"/>
      <c r="X2412" s="286"/>
      <c r="Y2412" s="305" t="str">
        <f>+IF(AND(W2412&gt;0,V2412&lt;&gt;'Data Validation (ROP used only)'!$A$25),SUM(W2412:X2412),"")</f>
        <v/>
      </c>
      <c r="Z2412" s="307">
        <f>IF(OR(V2412='Data Validation (ROP used only)'!$A$25,ISBLANK(W2412),ISERROR(W2412/$I2412)),0,W2412/$I2412)</f>
        <v>0</v>
      </c>
      <c r="AA2412" s="308"/>
      <c r="AB2412" s="309" t="str" cm="1">
        <f t="array" ref="AB2412">_xlfn.IFS(AA2412="","",AA2412/I2412&gt;=2,I2412*2,AA2412/I2412&lt;2,AA2412)</f>
        <v/>
      </c>
      <c r="AC2412" s="310" t="str">
        <f t="shared" si="304"/>
        <v/>
      </c>
      <c r="AD2412" s="286"/>
      <c r="AE2412" s="305" t="str">
        <f t="shared" si="305"/>
        <v/>
      </c>
      <c r="AF2412" s="311">
        <f t="shared" si="306"/>
        <v>0</v>
      </c>
      <c r="AG2412" s="187"/>
      <c r="AH2412" s="188"/>
    </row>
    <row r="2413" spans="2:34" ht="13.8" outlineLevel="1" x14ac:dyDescent="0.25">
      <c r="B2413" s="1"/>
      <c r="C2413" s="1"/>
      <c r="D2413" s="1"/>
      <c r="E2413" s="2"/>
      <c r="F2413" s="1"/>
      <c r="G2413" s="2"/>
      <c r="H2413" s="286"/>
      <c r="I2413" s="287"/>
      <c r="J2413" s="288" t="str">
        <f t="shared" si="300"/>
        <v/>
      </c>
      <c r="K2413" s="288">
        <f t="shared" si="301"/>
        <v>0</v>
      </c>
      <c r="L2413" s="303"/>
      <c r="M2413" s="304"/>
      <c r="N2413" s="303"/>
      <c r="O2413" s="286"/>
      <c r="P2413" s="305" t="str">
        <f t="shared" si="302"/>
        <v/>
      </c>
      <c r="Q2413" s="304"/>
      <c r="R2413" s="303"/>
      <c r="S2413" s="286"/>
      <c r="T2413" s="305" t="str">
        <f t="shared" si="303"/>
        <v/>
      </c>
      <c r="U2413" s="306" t="str">
        <f t="shared" si="299"/>
        <v/>
      </c>
      <c r="V2413" s="289"/>
      <c r="W2413" s="303"/>
      <c r="X2413" s="286"/>
      <c r="Y2413" s="305" t="str">
        <f>+IF(AND(W2413&gt;0,V2413&lt;&gt;'Data Validation (ROP used only)'!$A$25),SUM(W2413:X2413),"")</f>
        <v/>
      </c>
      <c r="Z2413" s="307">
        <f>IF(OR(V2413='Data Validation (ROP used only)'!$A$25,ISBLANK(W2413),ISERROR(W2413/$I2413)),0,W2413/$I2413)</f>
        <v>0</v>
      </c>
      <c r="AA2413" s="308"/>
      <c r="AB2413" s="309" t="str" cm="1">
        <f t="array" ref="AB2413">_xlfn.IFS(AA2413="","",AA2413/I2413&gt;=2,I2413*2,AA2413/I2413&lt;2,AA2413)</f>
        <v/>
      </c>
      <c r="AC2413" s="310" t="str">
        <f t="shared" si="304"/>
        <v/>
      </c>
      <c r="AD2413" s="286"/>
      <c r="AE2413" s="305" t="str">
        <f t="shared" si="305"/>
        <v/>
      </c>
      <c r="AF2413" s="311">
        <f t="shared" si="306"/>
        <v>0</v>
      </c>
      <c r="AG2413" s="187"/>
      <c r="AH2413" s="188"/>
    </row>
    <row r="2414" spans="2:34" ht="13.8" outlineLevel="1" x14ac:dyDescent="0.25">
      <c r="B2414" s="1"/>
      <c r="C2414" s="1"/>
      <c r="D2414" s="1"/>
      <c r="E2414" s="2"/>
      <c r="F2414" s="1"/>
      <c r="G2414" s="2"/>
      <c r="H2414" s="286"/>
      <c r="I2414" s="287"/>
      <c r="J2414" s="288" t="str">
        <f t="shared" si="300"/>
        <v/>
      </c>
      <c r="K2414" s="288">
        <f t="shared" si="301"/>
        <v>0</v>
      </c>
      <c r="L2414" s="303"/>
      <c r="M2414" s="304"/>
      <c r="N2414" s="303"/>
      <c r="O2414" s="286"/>
      <c r="P2414" s="305" t="str">
        <f t="shared" si="302"/>
        <v/>
      </c>
      <c r="Q2414" s="304"/>
      <c r="R2414" s="303"/>
      <c r="S2414" s="286"/>
      <c r="T2414" s="305" t="str">
        <f t="shared" si="303"/>
        <v/>
      </c>
      <c r="U2414" s="306" t="str">
        <f t="shared" si="299"/>
        <v/>
      </c>
      <c r="V2414" s="289"/>
      <c r="W2414" s="303"/>
      <c r="X2414" s="286"/>
      <c r="Y2414" s="305" t="str">
        <f>+IF(AND(W2414&gt;0,V2414&lt;&gt;'Data Validation (ROP used only)'!$A$25),SUM(W2414:X2414),"")</f>
        <v/>
      </c>
      <c r="Z2414" s="307">
        <f>IF(OR(V2414='Data Validation (ROP used only)'!$A$25,ISBLANK(W2414),ISERROR(W2414/$I2414)),0,W2414/$I2414)</f>
        <v>0</v>
      </c>
      <c r="AA2414" s="308"/>
      <c r="AB2414" s="309" t="str" cm="1">
        <f t="array" ref="AB2414">_xlfn.IFS(AA2414="","",AA2414/I2414&gt;=2,I2414*2,AA2414/I2414&lt;2,AA2414)</f>
        <v/>
      </c>
      <c r="AC2414" s="310" t="str">
        <f t="shared" si="304"/>
        <v/>
      </c>
      <c r="AD2414" s="286"/>
      <c r="AE2414" s="305" t="str">
        <f t="shared" si="305"/>
        <v/>
      </c>
      <c r="AF2414" s="311">
        <f t="shared" si="306"/>
        <v>0</v>
      </c>
      <c r="AG2414" s="187"/>
      <c r="AH2414" s="188"/>
    </row>
    <row r="2415" spans="2:34" ht="13.8" outlineLevel="1" x14ac:dyDescent="0.25">
      <c r="B2415" s="1"/>
      <c r="C2415" s="1"/>
      <c r="D2415" s="1"/>
      <c r="E2415" s="2"/>
      <c r="F2415" s="1"/>
      <c r="G2415" s="2"/>
      <c r="H2415" s="286"/>
      <c r="I2415" s="287"/>
      <c r="J2415" s="288" t="str">
        <f t="shared" si="300"/>
        <v/>
      </c>
      <c r="K2415" s="288">
        <f t="shared" si="301"/>
        <v>0</v>
      </c>
      <c r="L2415" s="303"/>
      <c r="M2415" s="304"/>
      <c r="N2415" s="303"/>
      <c r="O2415" s="286"/>
      <c r="P2415" s="305" t="str">
        <f t="shared" si="302"/>
        <v/>
      </c>
      <c r="Q2415" s="304"/>
      <c r="R2415" s="303"/>
      <c r="S2415" s="286"/>
      <c r="T2415" s="305" t="str">
        <f t="shared" si="303"/>
        <v/>
      </c>
      <c r="U2415" s="306" t="str">
        <f t="shared" si="299"/>
        <v/>
      </c>
      <c r="V2415" s="289"/>
      <c r="W2415" s="303"/>
      <c r="X2415" s="286"/>
      <c r="Y2415" s="305" t="str">
        <f>+IF(AND(W2415&gt;0,V2415&lt;&gt;'Data Validation (ROP used only)'!$A$25),SUM(W2415:X2415),"")</f>
        <v/>
      </c>
      <c r="Z2415" s="307">
        <f>IF(OR(V2415='Data Validation (ROP used only)'!$A$25,ISBLANK(W2415),ISERROR(W2415/$I2415)),0,W2415/$I2415)</f>
        <v>0</v>
      </c>
      <c r="AA2415" s="308"/>
      <c r="AB2415" s="309" t="str" cm="1">
        <f t="array" ref="AB2415">_xlfn.IFS(AA2415="","",AA2415/I2415&gt;=2,I2415*2,AA2415/I2415&lt;2,AA2415)</f>
        <v/>
      </c>
      <c r="AC2415" s="310" t="str">
        <f t="shared" si="304"/>
        <v/>
      </c>
      <c r="AD2415" s="286"/>
      <c r="AE2415" s="305" t="str">
        <f t="shared" si="305"/>
        <v/>
      </c>
      <c r="AF2415" s="311">
        <f t="shared" si="306"/>
        <v>0</v>
      </c>
      <c r="AG2415" s="187"/>
      <c r="AH2415" s="188"/>
    </row>
    <row r="2416" spans="2:34" ht="13.8" outlineLevel="1" x14ac:dyDescent="0.25">
      <c r="B2416" s="1"/>
      <c r="C2416" s="1"/>
      <c r="D2416" s="1"/>
      <c r="E2416" s="2"/>
      <c r="F2416" s="1"/>
      <c r="G2416" s="2"/>
      <c r="H2416" s="286"/>
      <c r="I2416" s="287"/>
      <c r="J2416" s="288" t="str">
        <f t="shared" si="300"/>
        <v/>
      </c>
      <c r="K2416" s="288">
        <f t="shared" si="301"/>
        <v>0</v>
      </c>
      <c r="L2416" s="303"/>
      <c r="M2416" s="304"/>
      <c r="N2416" s="303"/>
      <c r="O2416" s="286"/>
      <c r="P2416" s="305" t="str">
        <f t="shared" si="302"/>
        <v/>
      </c>
      <c r="Q2416" s="304"/>
      <c r="R2416" s="303"/>
      <c r="S2416" s="286"/>
      <c r="T2416" s="305" t="str">
        <f t="shared" si="303"/>
        <v/>
      </c>
      <c r="U2416" s="306" t="str">
        <f t="shared" si="299"/>
        <v/>
      </c>
      <c r="V2416" s="289"/>
      <c r="W2416" s="303"/>
      <c r="X2416" s="286"/>
      <c r="Y2416" s="305" t="str">
        <f>+IF(AND(W2416&gt;0,V2416&lt;&gt;'Data Validation (ROP used only)'!$A$25),SUM(W2416:X2416),"")</f>
        <v/>
      </c>
      <c r="Z2416" s="307">
        <f>IF(OR(V2416='Data Validation (ROP used only)'!$A$25,ISBLANK(W2416),ISERROR(W2416/$I2416)),0,W2416/$I2416)</f>
        <v>0</v>
      </c>
      <c r="AA2416" s="308"/>
      <c r="AB2416" s="309" t="str" cm="1">
        <f t="array" ref="AB2416">_xlfn.IFS(AA2416="","",AA2416/I2416&gt;=2,I2416*2,AA2416/I2416&lt;2,AA2416)</f>
        <v/>
      </c>
      <c r="AC2416" s="310" t="str">
        <f t="shared" si="304"/>
        <v/>
      </c>
      <c r="AD2416" s="286"/>
      <c r="AE2416" s="305" t="str">
        <f t="shared" si="305"/>
        <v/>
      </c>
      <c r="AF2416" s="311">
        <f t="shared" si="306"/>
        <v>0</v>
      </c>
      <c r="AG2416" s="187"/>
      <c r="AH2416" s="188"/>
    </row>
    <row r="2417" spans="2:34" ht="13.8" outlineLevel="1" x14ac:dyDescent="0.25">
      <c r="B2417" s="1"/>
      <c r="C2417" s="1"/>
      <c r="D2417" s="1"/>
      <c r="E2417" s="2"/>
      <c r="F2417" s="1"/>
      <c r="G2417" s="2"/>
      <c r="H2417" s="286"/>
      <c r="I2417" s="287"/>
      <c r="J2417" s="288" t="str">
        <f t="shared" si="300"/>
        <v/>
      </c>
      <c r="K2417" s="288">
        <f t="shared" si="301"/>
        <v>0</v>
      </c>
      <c r="L2417" s="303"/>
      <c r="M2417" s="304"/>
      <c r="N2417" s="303"/>
      <c r="O2417" s="286"/>
      <c r="P2417" s="305" t="str">
        <f t="shared" si="302"/>
        <v/>
      </c>
      <c r="Q2417" s="304"/>
      <c r="R2417" s="303"/>
      <c r="S2417" s="286"/>
      <c r="T2417" s="305" t="str">
        <f t="shared" si="303"/>
        <v/>
      </c>
      <c r="U2417" s="306" t="str">
        <f t="shared" si="299"/>
        <v/>
      </c>
      <c r="V2417" s="289"/>
      <c r="W2417" s="303"/>
      <c r="X2417" s="286"/>
      <c r="Y2417" s="305" t="str">
        <f>+IF(AND(W2417&gt;0,V2417&lt;&gt;'Data Validation (ROP used only)'!$A$25),SUM(W2417:X2417),"")</f>
        <v/>
      </c>
      <c r="Z2417" s="307">
        <f>IF(OR(V2417='Data Validation (ROP used only)'!$A$25,ISBLANK(W2417),ISERROR(W2417/$I2417)),0,W2417/$I2417)</f>
        <v>0</v>
      </c>
      <c r="AA2417" s="308"/>
      <c r="AB2417" s="309" t="str" cm="1">
        <f t="array" ref="AB2417">_xlfn.IFS(AA2417="","",AA2417/I2417&gt;=2,I2417*2,AA2417/I2417&lt;2,AA2417)</f>
        <v/>
      </c>
      <c r="AC2417" s="310" t="str">
        <f t="shared" si="304"/>
        <v/>
      </c>
      <c r="AD2417" s="286"/>
      <c r="AE2417" s="305" t="str">
        <f t="shared" si="305"/>
        <v/>
      </c>
      <c r="AF2417" s="311">
        <f t="shared" si="306"/>
        <v>0</v>
      </c>
      <c r="AG2417" s="187"/>
      <c r="AH2417" s="188"/>
    </row>
    <row r="2418" spans="2:34" ht="13.8" outlineLevel="1" x14ac:dyDescent="0.25">
      <c r="B2418" s="1"/>
      <c r="C2418" s="1"/>
      <c r="D2418" s="1"/>
      <c r="E2418" s="2"/>
      <c r="F2418" s="1"/>
      <c r="G2418" s="2"/>
      <c r="H2418" s="286"/>
      <c r="I2418" s="287"/>
      <c r="J2418" s="288" t="str">
        <f t="shared" si="300"/>
        <v/>
      </c>
      <c r="K2418" s="288">
        <f t="shared" si="301"/>
        <v>0</v>
      </c>
      <c r="L2418" s="303"/>
      <c r="M2418" s="304"/>
      <c r="N2418" s="303"/>
      <c r="O2418" s="286"/>
      <c r="P2418" s="305" t="str">
        <f t="shared" si="302"/>
        <v/>
      </c>
      <c r="Q2418" s="304"/>
      <c r="R2418" s="303"/>
      <c r="S2418" s="286"/>
      <c r="T2418" s="305" t="str">
        <f t="shared" si="303"/>
        <v/>
      </c>
      <c r="U2418" s="306" t="str">
        <f t="shared" si="299"/>
        <v/>
      </c>
      <c r="V2418" s="289"/>
      <c r="W2418" s="303"/>
      <c r="X2418" s="286"/>
      <c r="Y2418" s="305" t="str">
        <f>+IF(AND(W2418&gt;0,V2418&lt;&gt;'Data Validation (ROP used only)'!$A$25),SUM(W2418:X2418),"")</f>
        <v/>
      </c>
      <c r="Z2418" s="307">
        <f>IF(OR(V2418='Data Validation (ROP used only)'!$A$25,ISBLANK(W2418),ISERROR(W2418/$I2418)),0,W2418/$I2418)</f>
        <v>0</v>
      </c>
      <c r="AA2418" s="308"/>
      <c r="AB2418" s="309" t="str" cm="1">
        <f t="array" ref="AB2418">_xlfn.IFS(AA2418="","",AA2418/I2418&gt;=2,I2418*2,AA2418/I2418&lt;2,AA2418)</f>
        <v/>
      </c>
      <c r="AC2418" s="310" t="str">
        <f t="shared" si="304"/>
        <v/>
      </c>
      <c r="AD2418" s="286"/>
      <c r="AE2418" s="305" t="str">
        <f t="shared" si="305"/>
        <v/>
      </c>
      <c r="AF2418" s="311">
        <f t="shared" si="306"/>
        <v>0</v>
      </c>
      <c r="AG2418" s="187"/>
      <c r="AH2418" s="188"/>
    </row>
    <row r="2419" spans="2:34" ht="13.8" outlineLevel="1" x14ac:dyDescent="0.25">
      <c r="B2419" s="1"/>
      <c r="C2419" s="1"/>
      <c r="D2419" s="1"/>
      <c r="E2419" s="2"/>
      <c r="F2419" s="1"/>
      <c r="G2419" s="2"/>
      <c r="H2419" s="286"/>
      <c r="I2419" s="287"/>
      <c r="J2419" s="288" t="str">
        <f t="shared" si="300"/>
        <v/>
      </c>
      <c r="K2419" s="288">
        <f t="shared" si="301"/>
        <v>0</v>
      </c>
      <c r="L2419" s="303"/>
      <c r="M2419" s="304"/>
      <c r="N2419" s="303"/>
      <c r="O2419" s="286"/>
      <c r="P2419" s="305" t="str">
        <f t="shared" si="302"/>
        <v/>
      </c>
      <c r="Q2419" s="304"/>
      <c r="R2419" s="303"/>
      <c r="S2419" s="286"/>
      <c r="T2419" s="305" t="str">
        <f t="shared" si="303"/>
        <v/>
      </c>
      <c r="U2419" s="306" t="str">
        <f t="shared" si="299"/>
        <v/>
      </c>
      <c r="V2419" s="289"/>
      <c r="W2419" s="303"/>
      <c r="X2419" s="286"/>
      <c r="Y2419" s="305" t="str">
        <f>+IF(AND(W2419&gt;0,V2419&lt;&gt;'Data Validation (ROP used only)'!$A$25),SUM(W2419:X2419),"")</f>
        <v/>
      </c>
      <c r="Z2419" s="307">
        <f>IF(OR(V2419='Data Validation (ROP used only)'!$A$25,ISBLANK(W2419),ISERROR(W2419/$I2419)),0,W2419/$I2419)</f>
        <v>0</v>
      </c>
      <c r="AA2419" s="308"/>
      <c r="AB2419" s="309" t="str" cm="1">
        <f t="array" ref="AB2419">_xlfn.IFS(AA2419="","",AA2419/I2419&gt;=2,I2419*2,AA2419/I2419&lt;2,AA2419)</f>
        <v/>
      </c>
      <c r="AC2419" s="310" t="str">
        <f t="shared" si="304"/>
        <v/>
      </c>
      <c r="AD2419" s="286"/>
      <c r="AE2419" s="305" t="str">
        <f t="shared" si="305"/>
        <v/>
      </c>
      <c r="AF2419" s="311">
        <f t="shared" si="306"/>
        <v>0</v>
      </c>
      <c r="AG2419" s="187"/>
      <c r="AH2419" s="188"/>
    </row>
    <row r="2420" spans="2:34" ht="13.8" outlineLevel="1" x14ac:dyDescent="0.25">
      <c r="B2420" s="1"/>
      <c r="C2420" s="1"/>
      <c r="D2420" s="1"/>
      <c r="E2420" s="2"/>
      <c r="F2420" s="1"/>
      <c r="G2420" s="2"/>
      <c r="H2420" s="286"/>
      <c r="I2420" s="287"/>
      <c r="J2420" s="288" t="str">
        <f t="shared" si="300"/>
        <v/>
      </c>
      <c r="K2420" s="288">
        <f t="shared" si="301"/>
        <v>0</v>
      </c>
      <c r="L2420" s="303"/>
      <c r="M2420" s="304"/>
      <c r="N2420" s="303"/>
      <c r="O2420" s="286"/>
      <c r="P2420" s="305" t="str">
        <f t="shared" si="302"/>
        <v/>
      </c>
      <c r="Q2420" s="304"/>
      <c r="R2420" s="303"/>
      <c r="S2420" s="286"/>
      <c r="T2420" s="305" t="str">
        <f t="shared" si="303"/>
        <v/>
      </c>
      <c r="U2420" s="306" t="str">
        <f t="shared" si="299"/>
        <v/>
      </c>
      <c r="V2420" s="289"/>
      <c r="W2420" s="303"/>
      <c r="X2420" s="286"/>
      <c r="Y2420" s="305" t="str">
        <f>+IF(AND(W2420&gt;0,V2420&lt;&gt;'Data Validation (ROP used only)'!$A$25),SUM(W2420:X2420),"")</f>
        <v/>
      </c>
      <c r="Z2420" s="307">
        <f>IF(OR(V2420='Data Validation (ROP used only)'!$A$25,ISBLANK(W2420),ISERROR(W2420/$I2420)),0,W2420/$I2420)</f>
        <v>0</v>
      </c>
      <c r="AA2420" s="308"/>
      <c r="AB2420" s="309" t="str" cm="1">
        <f t="array" ref="AB2420">_xlfn.IFS(AA2420="","",AA2420/I2420&gt;=2,I2420*2,AA2420/I2420&lt;2,AA2420)</f>
        <v/>
      </c>
      <c r="AC2420" s="310" t="str">
        <f t="shared" si="304"/>
        <v/>
      </c>
      <c r="AD2420" s="286"/>
      <c r="AE2420" s="305" t="str">
        <f t="shared" si="305"/>
        <v/>
      </c>
      <c r="AF2420" s="311">
        <f t="shared" si="306"/>
        <v>0</v>
      </c>
      <c r="AG2420" s="187"/>
      <c r="AH2420" s="188"/>
    </row>
    <row r="2421" spans="2:34" ht="13.8" outlineLevel="1" x14ac:dyDescent="0.25">
      <c r="B2421" s="1"/>
      <c r="C2421" s="1"/>
      <c r="D2421" s="1"/>
      <c r="E2421" s="2"/>
      <c r="F2421" s="1"/>
      <c r="G2421" s="2"/>
      <c r="H2421" s="286"/>
      <c r="I2421" s="287"/>
      <c r="J2421" s="288" t="str">
        <f t="shared" si="300"/>
        <v/>
      </c>
      <c r="K2421" s="288">
        <f t="shared" si="301"/>
        <v>0</v>
      </c>
      <c r="L2421" s="303"/>
      <c r="M2421" s="304"/>
      <c r="N2421" s="303"/>
      <c r="O2421" s="286"/>
      <c r="P2421" s="305" t="str">
        <f t="shared" si="302"/>
        <v/>
      </c>
      <c r="Q2421" s="304"/>
      <c r="R2421" s="303"/>
      <c r="S2421" s="286"/>
      <c r="T2421" s="305" t="str">
        <f t="shared" si="303"/>
        <v/>
      </c>
      <c r="U2421" s="306" t="str">
        <f t="shared" si="299"/>
        <v/>
      </c>
      <c r="V2421" s="289"/>
      <c r="W2421" s="303"/>
      <c r="X2421" s="286"/>
      <c r="Y2421" s="305" t="str">
        <f>+IF(AND(W2421&gt;0,V2421&lt;&gt;'Data Validation (ROP used only)'!$A$25),SUM(W2421:X2421),"")</f>
        <v/>
      </c>
      <c r="Z2421" s="307">
        <f>IF(OR(V2421='Data Validation (ROP used only)'!$A$25,ISBLANK(W2421),ISERROR(W2421/$I2421)),0,W2421/$I2421)</f>
        <v>0</v>
      </c>
      <c r="AA2421" s="308"/>
      <c r="AB2421" s="309" t="str" cm="1">
        <f t="array" ref="AB2421">_xlfn.IFS(AA2421="","",AA2421/I2421&gt;=2,I2421*2,AA2421/I2421&lt;2,AA2421)</f>
        <v/>
      </c>
      <c r="AC2421" s="310" t="str">
        <f t="shared" si="304"/>
        <v/>
      </c>
      <c r="AD2421" s="286"/>
      <c r="AE2421" s="305" t="str">
        <f t="shared" si="305"/>
        <v/>
      </c>
      <c r="AF2421" s="311">
        <f t="shared" si="306"/>
        <v>0</v>
      </c>
      <c r="AG2421" s="187"/>
      <c r="AH2421" s="188"/>
    </row>
    <row r="2422" spans="2:34" ht="13.8" outlineLevel="1" x14ac:dyDescent="0.25">
      <c r="B2422" s="1"/>
      <c r="C2422" s="1"/>
      <c r="D2422" s="1"/>
      <c r="E2422" s="2"/>
      <c r="F2422" s="1"/>
      <c r="G2422" s="2"/>
      <c r="H2422" s="286"/>
      <c r="I2422" s="287"/>
      <c r="J2422" s="288" t="str">
        <f t="shared" si="300"/>
        <v/>
      </c>
      <c r="K2422" s="288">
        <f t="shared" si="301"/>
        <v>0</v>
      </c>
      <c r="L2422" s="303"/>
      <c r="M2422" s="304"/>
      <c r="N2422" s="303"/>
      <c r="O2422" s="286"/>
      <c r="P2422" s="305" t="str">
        <f t="shared" si="302"/>
        <v/>
      </c>
      <c r="Q2422" s="304"/>
      <c r="R2422" s="303"/>
      <c r="S2422" s="286"/>
      <c r="T2422" s="305" t="str">
        <f t="shared" si="303"/>
        <v/>
      </c>
      <c r="U2422" s="306" t="str">
        <f t="shared" si="299"/>
        <v/>
      </c>
      <c r="V2422" s="289"/>
      <c r="W2422" s="303"/>
      <c r="X2422" s="286"/>
      <c r="Y2422" s="305" t="str">
        <f>+IF(AND(W2422&gt;0,V2422&lt;&gt;'Data Validation (ROP used only)'!$A$25),SUM(W2422:X2422),"")</f>
        <v/>
      </c>
      <c r="Z2422" s="307">
        <f>IF(OR(V2422='Data Validation (ROP used only)'!$A$25,ISBLANK(W2422),ISERROR(W2422/$I2422)),0,W2422/$I2422)</f>
        <v>0</v>
      </c>
      <c r="AA2422" s="308"/>
      <c r="AB2422" s="309" t="str" cm="1">
        <f t="array" ref="AB2422">_xlfn.IFS(AA2422="","",AA2422/I2422&gt;=2,I2422*2,AA2422/I2422&lt;2,AA2422)</f>
        <v/>
      </c>
      <c r="AC2422" s="310" t="str">
        <f t="shared" si="304"/>
        <v/>
      </c>
      <c r="AD2422" s="286"/>
      <c r="AE2422" s="305" t="str">
        <f t="shared" si="305"/>
        <v/>
      </c>
      <c r="AF2422" s="311">
        <f t="shared" si="306"/>
        <v>0</v>
      </c>
      <c r="AG2422" s="187"/>
      <c r="AH2422" s="188"/>
    </row>
    <row r="2423" spans="2:34" ht="13.8" outlineLevel="1" x14ac:dyDescent="0.25">
      <c r="B2423" s="1"/>
      <c r="C2423" s="1"/>
      <c r="D2423" s="1"/>
      <c r="E2423" s="2"/>
      <c r="F2423" s="1"/>
      <c r="G2423" s="2"/>
      <c r="H2423" s="286"/>
      <c r="I2423" s="287"/>
      <c r="J2423" s="288" t="str">
        <f t="shared" si="300"/>
        <v/>
      </c>
      <c r="K2423" s="288">
        <f t="shared" si="301"/>
        <v>0</v>
      </c>
      <c r="L2423" s="303"/>
      <c r="M2423" s="304"/>
      <c r="N2423" s="303"/>
      <c r="O2423" s="286"/>
      <c r="P2423" s="305" t="str">
        <f t="shared" si="302"/>
        <v/>
      </c>
      <c r="Q2423" s="304"/>
      <c r="R2423" s="303"/>
      <c r="S2423" s="286"/>
      <c r="T2423" s="305" t="str">
        <f t="shared" si="303"/>
        <v/>
      </c>
      <c r="U2423" s="306" t="str">
        <f t="shared" si="299"/>
        <v/>
      </c>
      <c r="V2423" s="289"/>
      <c r="W2423" s="303"/>
      <c r="X2423" s="286"/>
      <c r="Y2423" s="305" t="str">
        <f>+IF(AND(W2423&gt;0,V2423&lt;&gt;'Data Validation (ROP used only)'!$A$25),SUM(W2423:X2423),"")</f>
        <v/>
      </c>
      <c r="Z2423" s="307">
        <f>IF(OR(V2423='Data Validation (ROP used only)'!$A$25,ISBLANK(W2423),ISERROR(W2423/$I2423)),0,W2423/$I2423)</f>
        <v>0</v>
      </c>
      <c r="AA2423" s="308"/>
      <c r="AB2423" s="309" t="str" cm="1">
        <f t="array" ref="AB2423">_xlfn.IFS(AA2423="","",AA2423/I2423&gt;=2,I2423*2,AA2423/I2423&lt;2,AA2423)</f>
        <v/>
      </c>
      <c r="AC2423" s="310" t="str">
        <f t="shared" si="304"/>
        <v/>
      </c>
      <c r="AD2423" s="286"/>
      <c r="AE2423" s="305" t="str">
        <f t="shared" si="305"/>
        <v/>
      </c>
      <c r="AF2423" s="311">
        <f t="shared" si="306"/>
        <v>0</v>
      </c>
      <c r="AG2423" s="187"/>
      <c r="AH2423" s="188"/>
    </row>
    <row r="2424" spans="2:34" ht="13.8" outlineLevel="1" x14ac:dyDescent="0.25">
      <c r="B2424" s="1"/>
      <c r="C2424" s="1"/>
      <c r="D2424" s="1"/>
      <c r="E2424" s="2"/>
      <c r="F2424" s="1"/>
      <c r="G2424" s="2"/>
      <c r="H2424" s="286"/>
      <c r="I2424" s="287"/>
      <c r="J2424" s="288" t="str">
        <f t="shared" si="300"/>
        <v/>
      </c>
      <c r="K2424" s="288">
        <f t="shared" si="301"/>
        <v>0</v>
      </c>
      <c r="L2424" s="303"/>
      <c r="M2424" s="304"/>
      <c r="N2424" s="303"/>
      <c r="O2424" s="286"/>
      <c r="P2424" s="305" t="str">
        <f t="shared" si="302"/>
        <v/>
      </c>
      <c r="Q2424" s="304"/>
      <c r="R2424" s="303"/>
      <c r="S2424" s="286"/>
      <c r="T2424" s="305" t="str">
        <f t="shared" si="303"/>
        <v/>
      </c>
      <c r="U2424" s="306" t="str">
        <f t="shared" si="299"/>
        <v/>
      </c>
      <c r="V2424" s="289"/>
      <c r="W2424" s="303"/>
      <c r="X2424" s="286"/>
      <c r="Y2424" s="305" t="str">
        <f>+IF(AND(W2424&gt;0,V2424&lt;&gt;'Data Validation (ROP used only)'!$A$25),SUM(W2424:X2424),"")</f>
        <v/>
      </c>
      <c r="Z2424" s="307">
        <f>IF(OR(V2424='Data Validation (ROP used only)'!$A$25,ISBLANK(W2424),ISERROR(W2424/$I2424)),0,W2424/$I2424)</f>
        <v>0</v>
      </c>
      <c r="AA2424" s="308"/>
      <c r="AB2424" s="309" t="str" cm="1">
        <f t="array" ref="AB2424">_xlfn.IFS(AA2424="","",AA2424/I2424&gt;=2,I2424*2,AA2424/I2424&lt;2,AA2424)</f>
        <v/>
      </c>
      <c r="AC2424" s="310" t="str">
        <f t="shared" si="304"/>
        <v/>
      </c>
      <c r="AD2424" s="286"/>
      <c r="AE2424" s="305" t="str">
        <f t="shared" si="305"/>
        <v/>
      </c>
      <c r="AF2424" s="311">
        <f t="shared" si="306"/>
        <v>0</v>
      </c>
      <c r="AG2424" s="187"/>
      <c r="AH2424" s="188"/>
    </row>
    <row r="2425" spans="2:34" ht="13.8" outlineLevel="1" x14ac:dyDescent="0.25">
      <c r="B2425" s="1"/>
      <c r="C2425" s="1"/>
      <c r="D2425" s="1"/>
      <c r="E2425" s="2"/>
      <c r="F2425" s="1"/>
      <c r="G2425" s="2"/>
      <c r="H2425" s="286"/>
      <c r="I2425" s="287"/>
      <c r="J2425" s="288" t="str">
        <f t="shared" si="300"/>
        <v/>
      </c>
      <c r="K2425" s="288">
        <f t="shared" si="301"/>
        <v>0</v>
      </c>
      <c r="L2425" s="303"/>
      <c r="M2425" s="304"/>
      <c r="N2425" s="303"/>
      <c r="O2425" s="286"/>
      <c r="P2425" s="305" t="str">
        <f t="shared" si="302"/>
        <v/>
      </c>
      <c r="Q2425" s="304"/>
      <c r="R2425" s="303"/>
      <c r="S2425" s="286"/>
      <c r="T2425" s="305" t="str">
        <f t="shared" si="303"/>
        <v/>
      </c>
      <c r="U2425" s="306" t="str">
        <f t="shared" si="299"/>
        <v/>
      </c>
      <c r="V2425" s="289"/>
      <c r="W2425" s="303"/>
      <c r="X2425" s="286"/>
      <c r="Y2425" s="305" t="str">
        <f>+IF(AND(W2425&gt;0,V2425&lt;&gt;'Data Validation (ROP used only)'!$A$25),SUM(W2425:X2425),"")</f>
        <v/>
      </c>
      <c r="Z2425" s="307">
        <f>IF(OR(V2425='Data Validation (ROP used only)'!$A$25,ISBLANK(W2425),ISERROR(W2425/$I2425)),0,W2425/$I2425)</f>
        <v>0</v>
      </c>
      <c r="AA2425" s="308"/>
      <c r="AB2425" s="309" t="str" cm="1">
        <f t="array" ref="AB2425">_xlfn.IFS(AA2425="","",AA2425/I2425&gt;=2,I2425*2,AA2425/I2425&lt;2,AA2425)</f>
        <v/>
      </c>
      <c r="AC2425" s="310" t="str">
        <f t="shared" si="304"/>
        <v/>
      </c>
      <c r="AD2425" s="286"/>
      <c r="AE2425" s="305" t="str">
        <f t="shared" si="305"/>
        <v/>
      </c>
      <c r="AF2425" s="311">
        <f t="shared" si="306"/>
        <v>0</v>
      </c>
      <c r="AG2425" s="187"/>
      <c r="AH2425" s="188"/>
    </row>
    <row r="2426" spans="2:34" ht="13.8" outlineLevel="1" x14ac:dyDescent="0.25">
      <c r="B2426" s="1"/>
      <c r="C2426" s="1"/>
      <c r="D2426" s="1"/>
      <c r="E2426" s="2"/>
      <c r="F2426" s="1"/>
      <c r="G2426" s="2"/>
      <c r="H2426" s="286"/>
      <c r="I2426" s="287"/>
      <c r="J2426" s="288" t="str">
        <f t="shared" si="300"/>
        <v/>
      </c>
      <c r="K2426" s="288">
        <f t="shared" si="301"/>
        <v>0</v>
      </c>
      <c r="L2426" s="303"/>
      <c r="M2426" s="304"/>
      <c r="N2426" s="303"/>
      <c r="O2426" s="286"/>
      <c r="P2426" s="305" t="str">
        <f t="shared" si="302"/>
        <v/>
      </c>
      <c r="Q2426" s="304"/>
      <c r="R2426" s="303"/>
      <c r="S2426" s="286"/>
      <c r="T2426" s="305" t="str">
        <f t="shared" si="303"/>
        <v/>
      </c>
      <c r="U2426" s="306" t="str">
        <f t="shared" si="299"/>
        <v/>
      </c>
      <c r="V2426" s="289"/>
      <c r="W2426" s="303"/>
      <c r="X2426" s="286"/>
      <c r="Y2426" s="305" t="str">
        <f>+IF(AND(W2426&gt;0,V2426&lt;&gt;'Data Validation (ROP used only)'!$A$25),SUM(W2426:X2426),"")</f>
        <v/>
      </c>
      <c r="Z2426" s="307">
        <f>IF(OR(V2426='Data Validation (ROP used only)'!$A$25,ISBLANK(W2426),ISERROR(W2426/$I2426)),0,W2426/$I2426)</f>
        <v>0</v>
      </c>
      <c r="AA2426" s="308"/>
      <c r="AB2426" s="309" t="str" cm="1">
        <f t="array" ref="AB2426">_xlfn.IFS(AA2426="","",AA2426/I2426&gt;=2,I2426*2,AA2426/I2426&lt;2,AA2426)</f>
        <v/>
      </c>
      <c r="AC2426" s="310" t="str">
        <f t="shared" si="304"/>
        <v/>
      </c>
      <c r="AD2426" s="286"/>
      <c r="AE2426" s="305" t="str">
        <f t="shared" si="305"/>
        <v/>
      </c>
      <c r="AF2426" s="311">
        <f t="shared" si="306"/>
        <v>0</v>
      </c>
      <c r="AG2426" s="187"/>
      <c r="AH2426" s="188"/>
    </row>
    <row r="2427" spans="2:34" ht="13.8" outlineLevel="1" x14ac:dyDescent="0.25">
      <c r="B2427" s="1"/>
      <c r="C2427" s="1"/>
      <c r="D2427" s="1"/>
      <c r="E2427" s="2"/>
      <c r="F2427" s="1"/>
      <c r="G2427" s="2"/>
      <c r="H2427" s="286"/>
      <c r="I2427" s="287"/>
      <c r="J2427" s="288" t="str">
        <f t="shared" si="300"/>
        <v/>
      </c>
      <c r="K2427" s="288">
        <f t="shared" si="301"/>
        <v>0</v>
      </c>
      <c r="L2427" s="303"/>
      <c r="M2427" s="304"/>
      <c r="N2427" s="303"/>
      <c r="O2427" s="286"/>
      <c r="P2427" s="305" t="str">
        <f t="shared" si="302"/>
        <v/>
      </c>
      <c r="Q2427" s="304"/>
      <c r="R2427" s="303"/>
      <c r="S2427" s="286"/>
      <c r="T2427" s="305" t="str">
        <f t="shared" si="303"/>
        <v/>
      </c>
      <c r="U2427" s="306" t="str">
        <f t="shared" si="299"/>
        <v/>
      </c>
      <c r="V2427" s="289"/>
      <c r="W2427" s="303"/>
      <c r="X2427" s="286"/>
      <c r="Y2427" s="305" t="str">
        <f>+IF(AND(W2427&gt;0,V2427&lt;&gt;'Data Validation (ROP used only)'!$A$25),SUM(W2427:X2427),"")</f>
        <v/>
      </c>
      <c r="Z2427" s="307">
        <f>IF(OR(V2427='Data Validation (ROP used only)'!$A$25,ISBLANK(W2427),ISERROR(W2427/$I2427)),0,W2427/$I2427)</f>
        <v>0</v>
      </c>
      <c r="AA2427" s="308"/>
      <c r="AB2427" s="309" t="str" cm="1">
        <f t="array" ref="AB2427">_xlfn.IFS(AA2427="","",AA2427/I2427&gt;=2,I2427*2,AA2427/I2427&lt;2,AA2427)</f>
        <v/>
      </c>
      <c r="AC2427" s="310" t="str">
        <f t="shared" si="304"/>
        <v/>
      </c>
      <c r="AD2427" s="286"/>
      <c r="AE2427" s="305" t="str">
        <f t="shared" si="305"/>
        <v/>
      </c>
      <c r="AF2427" s="311">
        <f t="shared" si="306"/>
        <v>0</v>
      </c>
      <c r="AG2427" s="187"/>
      <c r="AH2427" s="188"/>
    </row>
    <row r="2428" spans="2:34" ht="13.8" outlineLevel="1" x14ac:dyDescent="0.25">
      <c r="B2428" s="1"/>
      <c r="C2428" s="1"/>
      <c r="D2428" s="1"/>
      <c r="E2428" s="2"/>
      <c r="F2428" s="1"/>
      <c r="G2428" s="2"/>
      <c r="H2428" s="286"/>
      <c r="I2428" s="287"/>
      <c r="J2428" s="288" t="str">
        <f t="shared" si="300"/>
        <v/>
      </c>
      <c r="K2428" s="288">
        <f t="shared" si="301"/>
        <v>0</v>
      </c>
      <c r="L2428" s="303"/>
      <c r="M2428" s="304"/>
      <c r="N2428" s="303"/>
      <c r="O2428" s="286"/>
      <c r="P2428" s="305" t="str">
        <f t="shared" si="302"/>
        <v/>
      </c>
      <c r="Q2428" s="304"/>
      <c r="R2428" s="303"/>
      <c r="S2428" s="286"/>
      <c r="T2428" s="305" t="str">
        <f t="shared" si="303"/>
        <v/>
      </c>
      <c r="U2428" s="306" t="str">
        <f t="shared" si="299"/>
        <v/>
      </c>
      <c r="V2428" s="289"/>
      <c r="W2428" s="303"/>
      <c r="X2428" s="286"/>
      <c r="Y2428" s="305" t="str">
        <f>+IF(AND(W2428&gt;0,V2428&lt;&gt;'Data Validation (ROP used only)'!$A$25),SUM(W2428:X2428),"")</f>
        <v/>
      </c>
      <c r="Z2428" s="307">
        <f>IF(OR(V2428='Data Validation (ROP used only)'!$A$25,ISBLANK(W2428),ISERROR(W2428/$I2428)),0,W2428/$I2428)</f>
        <v>0</v>
      </c>
      <c r="AA2428" s="308"/>
      <c r="AB2428" s="309" t="str" cm="1">
        <f t="array" ref="AB2428">_xlfn.IFS(AA2428="","",AA2428/I2428&gt;=2,I2428*2,AA2428/I2428&lt;2,AA2428)</f>
        <v/>
      </c>
      <c r="AC2428" s="310" t="str">
        <f t="shared" si="304"/>
        <v/>
      </c>
      <c r="AD2428" s="286"/>
      <c r="AE2428" s="305" t="str">
        <f t="shared" si="305"/>
        <v/>
      </c>
      <c r="AF2428" s="311">
        <f t="shared" si="306"/>
        <v>0</v>
      </c>
      <c r="AG2428" s="187"/>
      <c r="AH2428" s="188"/>
    </row>
    <row r="2429" spans="2:34" ht="13.8" outlineLevel="1" x14ac:dyDescent="0.25">
      <c r="B2429" s="1"/>
      <c r="C2429" s="1"/>
      <c r="D2429" s="1"/>
      <c r="E2429" s="2"/>
      <c r="F2429" s="1"/>
      <c r="G2429" s="2"/>
      <c r="H2429" s="286"/>
      <c r="I2429" s="287"/>
      <c r="J2429" s="288" t="str">
        <f t="shared" si="300"/>
        <v/>
      </c>
      <c r="K2429" s="288">
        <f t="shared" si="301"/>
        <v>0</v>
      </c>
      <c r="L2429" s="303"/>
      <c r="M2429" s="304"/>
      <c r="N2429" s="303"/>
      <c r="O2429" s="286"/>
      <c r="P2429" s="305" t="str">
        <f t="shared" si="302"/>
        <v/>
      </c>
      <c r="Q2429" s="304"/>
      <c r="R2429" s="303"/>
      <c r="S2429" s="286"/>
      <c r="T2429" s="305" t="str">
        <f t="shared" si="303"/>
        <v/>
      </c>
      <c r="U2429" s="306" t="str">
        <f t="shared" si="299"/>
        <v/>
      </c>
      <c r="V2429" s="289"/>
      <c r="W2429" s="303"/>
      <c r="X2429" s="286"/>
      <c r="Y2429" s="305" t="str">
        <f>+IF(AND(W2429&gt;0,V2429&lt;&gt;'Data Validation (ROP used only)'!$A$25),SUM(W2429:X2429),"")</f>
        <v/>
      </c>
      <c r="Z2429" s="307">
        <f>IF(OR(V2429='Data Validation (ROP used only)'!$A$25,ISBLANK(W2429),ISERROR(W2429/$I2429)),0,W2429/$I2429)</f>
        <v>0</v>
      </c>
      <c r="AA2429" s="308"/>
      <c r="AB2429" s="309" t="str" cm="1">
        <f t="array" ref="AB2429">_xlfn.IFS(AA2429="","",AA2429/I2429&gt;=2,I2429*2,AA2429/I2429&lt;2,AA2429)</f>
        <v/>
      </c>
      <c r="AC2429" s="310" t="str">
        <f t="shared" si="304"/>
        <v/>
      </c>
      <c r="AD2429" s="286"/>
      <c r="AE2429" s="305" t="str">
        <f t="shared" si="305"/>
        <v/>
      </c>
      <c r="AF2429" s="311">
        <f t="shared" si="306"/>
        <v>0</v>
      </c>
      <c r="AG2429" s="187"/>
      <c r="AH2429" s="188"/>
    </row>
    <row r="2430" spans="2:34" ht="13.8" outlineLevel="1" x14ac:dyDescent="0.25">
      <c r="B2430" s="1"/>
      <c r="C2430" s="1"/>
      <c r="D2430" s="1"/>
      <c r="E2430" s="2"/>
      <c r="F2430" s="1"/>
      <c r="G2430" s="2"/>
      <c r="H2430" s="286"/>
      <c r="I2430" s="287"/>
      <c r="J2430" s="288" t="str">
        <f t="shared" si="300"/>
        <v/>
      </c>
      <c r="K2430" s="288">
        <f t="shared" si="301"/>
        <v>0</v>
      </c>
      <c r="L2430" s="303"/>
      <c r="M2430" s="304"/>
      <c r="N2430" s="303"/>
      <c r="O2430" s="286"/>
      <c r="P2430" s="305" t="str">
        <f t="shared" si="302"/>
        <v/>
      </c>
      <c r="Q2430" s="304"/>
      <c r="R2430" s="303"/>
      <c r="S2430" s="286"/>
      <c r="T2430" s="305" t="str">
        <f t="shared" si="303"/>
        <v/>
      </c>
      <c r="U2430" s="306" t="str">
        <f t="shared" si="299"/>
        <v/>
      </c>
      <c r="V2430" s="289"/>
      <c r="W2430" s="303"/>
      <c r="X2430" s="286"/>
      <c r="Y2430" s="305" t="str">
        <f>+IF(AND(W2430&gt;0,V2430&lt;&gt;'Data Validation (ROP used only)'!$A$25),SUM(W2430:X2430),"")</f>
        <v/>
      </c>
      <c r="Z2430" s="307">
        <f>IF(OR(V2430='Data Validation (ROP used only)'!$A$25,ISBLANK(W2430),ISERROR(W2430/$I2430)),0,W2430/$I2430)</f>
        <v>0</v>
      </c>
      <c r="AA2430" s="308"/>
      <c r="AB2430" s="309" t="str" cm="1">
        <f t="array" ref="AB2430">_xlfn.IFS(AA2430="","",AA2430/I2430&gt;=2,I2430*2,AA2430/I2430&lt;2,AA2430)</f>
        <v/>
      </c>
      <c r="AC2430" s="310" t="str">
        <f t="shared" si="304"/>
        <v/>
      </c>
      <c r="AD2430" s="286"/>
      <c r="AE2430" s="305" t="str">
        <f t="shared" si="305"/>
        <v/>
      </c>
      <c r="AF2430" s="311">
        <f t="shared" si="306"/>
        <v>0</v>
      </c>
      <c r="AG2430" s="187"/>
      <c r="AH2430" s="188"/>
    </row>
    <row r="2431" spans="2:34" ht="13.8" outlineLevel="1" x14ac:dyDescent="0.25">
      <c r="B2431" s="1"/>
      <c r="C2431" s="1"/>
      <c r="D2431" s="1"/>
      <c r="E2431" s="2"/>
      <c r="F2431" s="1"/>
      <c r="G2431" s="2"/>
      <c r="H2431" s="286"/>
      <c r="I2431" s="287"/>
      <c r="J2431" s="288" t="str">
        <f t="shared" si="300"/>
        <v/>
      </c>
      <c r="K2431" s="288">
        <f t="shared" si="301"/>
        <v>0</v>
      </c>
      <c r="L2431" s="303"/>
      <c r="M2431" s="304"/>
      <c r="N2431" s="303"/>
      <c r="O2431" s="286"/>
      <c r="P2431" s="305" t="str">
        <f t="shared" si="302"/>
        <v/>
      </c>
      <c r="Q2431" s="304"/>
      <c r="R2431" s="303"/>
      <c r="S2431" s="286"/>
      <c r="T2431" s="305" t="str">
        <f t="shared" si="303"/>
        <v/>
      </c>
      <c r="U2431" s="306" t="str">
        <f t="shared" si="299"/>
        <v/>
      </c>
      <c r="V2431" s="289"/>
      <c r="W2431" s="303"/>
      <c r="X2431" s="286"/>
      <c r="Y2431" s="305" t="str">
        <f>+IF(AND(W2431&gt;0,V2431&lt;&gt;'Data Validation (ROP used only)'!$A$25),SUM(W2431:X2431),"")</f>
        <v/>
      </c>
      <c r="Z2431" s="307">
        <f>IF(OR(V2431='Data Validation (ROP used only)'!$A$25,ISBLANK(W2431),ISERROR(W2431/$I2431)),0,W2431/$I2431)</f>
        <v>0</v>
      </c>
      <c r="AA2431" s="308"/>
      <c r="AB2431" s="309" t="str" cm="1">
        <f t="array" ref="AB2431">_xlfn.IFS(AA2431="","",AA2431/I2431&gt;=2,I2431*2,AA2431/I2431&lt;2,AA2431)</f>
        <v/>
      </c>
      <c r="AC2431" s="310" t="str">
        <f t="shared" si="304"/>
        <v/>
      </c>
      <c r="AD2431" s="286"/>
      <c r="AE2431" s="305" t="str">
        <f t="shared" si="305"/>
        <v/>
      </c>
      <c r="AF2431" s="311">
        <f t="shared" si="306"/>
        <v>0</v>
      </c>
      <c r="AG2431" s="187"/>
      <c r="AH2431" s="188"/>
    </row>
    <row r="2432" spans="2:34" ht="13.8" outlineLevel="1" x14ac:dyDescent="0.25">
      <c r="B2432" s="1"/>
      <c r="C2432" s="1"/>
      <c r="D2432" s="1"/>
      <c r="E2432" s="2"/>
      <c r="F2432" s="1"/>
      <c r="G2432" s="2"/>
      <c r="H2432" s="286"/>
      <c r="I2432" s="287"/>
      <c r="J2432" s="288" t="str">
        <f t="shared" si="300"/>
        <v/>
      </c>
      <c r="K2432" s="288">
        <f t="shared" si="301"/>
        <v>0</v>
      </c>
      <c r="L2432" s="303"/>
      <c r="M2432" s="304"/>
      <c r="N2432" s="303"/>
      <c r="O2432" s="286"/>
      <c r="P2432" s="305" t="str">
        <f t="shared" si="302"/>
        <v/>
      </c>
      <c r="Q2432" s="304"/>
      <c r="R2432" s="303"/>
      <c r="S2432" s="286"/>
      <c r="T2432" s="305" t="str">
        <f t="shared" si="303"/>
        <v/>
      </c>
      <c r="U2432" s="306" t="str">
        <f t="shared" si="299"/>
        <v/>
      </c>
      <c r="V2432" s="289"/>
      <c r="W2432" s="303"/>
      <c r="X2432" s="286"/>
      <c r="Y2432" s="305" t="str">
        <f>+IF(AND(W2432&gt;0,V2432&lt;&gt;'Data Validation (ROP used only)'!$A$25),SUM(W2432:X2432),"")</f>
        <v/>
      </c>
      <c r="Z2432" s="307">
        <f>IF(OR(V2432='Data Validation (ROP used only)'!$A$25,ISBLANK(W2432),ISERROR(W2432/$I2432)),0,W2432/$I2432)</f>
        <v>0</v>
      </c>
      <c r="AA2432" s="308"/>
      <c r="AB2432" s="309" t="str" cm="1">
        <f t="array" ref="AB2432">_xlfn.IFS(AA2432="","",AA2432/I2432&gt;=2,I2432*2,AA2432/I2432&lt;2,AA2432)</f>
        <v/>
      </c>
      <c r="AC2432" s="310" t="str">
        <f t="shared" si="304"/>
        <v/>
      </c>
      <c r="AD2432" s="286"/>
      <c r="AE2432" s="305" t="str">
        <f t="shared" si="305"/>
        <v/>
      </c>
      <c r="AF2432" s="311">
        <f t="shared" si="306"/>
        <v>0</v>
      </c>
      <c r="AG2432" s="187"/>
      <c r="AH2432" s="188"/>
    </row>
    <row r="2433" spans="2:34" ht="13.8" outlineLevel="1" x14ac:dyDescent="0.25">
      <c r="B2433" s="1"/>
      <c r="C2433" s="1"/>
      <c r="D2433" s="1"/>
      <c r="E2433" s="2"/>
      <c r="F2433" s="1"/>
      <c r="G2433" s="2"/>
      <c r="H2433" s="286"/>
      <c r="I2433" s="287"/>
      <c r="J2433" s="288" t="str">
        <f t="shared" si="300"/>
        <v/>
      </c>
      <c r="K2433" s="288">
        <f t="shared" si="301"/>
        <v>0</v>
      </c>
      <c r="L2433" s="303"/>
      <c r="M2433" s="304"/>
      <c r="N2433" s="303"/>
      <c r="O2433" s="286"/>
      <c r="P2433" s="305" t="str">
        <f t="shared" si="302"/>
        <v/>
      </c>
      <c r="Q2433" s="304"/>
      <c r="R2433" s="303"/>
      <c r="S2433" s="286"/>
      <c r="T2433" s="305" t="str">
        <f t="shared" si="303"/>
        <v/>
      </c>
      <c r="U2433" s="306" t="str">
        <f t="shared" si="299"/>
        <v/>
      </c>
      <c r="V2433" s="289"/>
      <c r="W2433" s="303"/>
      <c r="X2433" s="286"/>
      <c r="Y2433" s="305" t="str">
        <f>+IF(AND(W2433&gt;0,V2433&lt;&gt;'Data Validation (ROP used only)'!$A$25),SUM(W2433:X2433),"")</f>
        <v/>
      </c>
      <c r="Z2433" s="307">
        <f>IF(OR(V2433='Data Validation (ROP used only)'!$A$25,ISBLANK(W2433),ISERROR(W2433/$I2433)),0,W2433/$I2433)</f>
        <v>0</v>
      </c>
      <c r="AA2433" s="308"/>
      <c r="AB2433" s="309" t="str" cm="1">
        <f t="array" ref="AB2433">_xlfn.IFS(AA2433="","",AA2433/I2433&gt;=2,I2433*2,AA2433/I2433&lt;2,AA2433)</f>
        <v/>
      </c>
      <c r="AC2433" s="310" t="str">
        <f t="shared" si="304"/>
        <v/>
      </c>
      <c r="AD2433" s="286"/>
      <c r="AE2433" s="305" t="str">
        <f t="shared" si="305"/>
        <v/>
      </c>
      <c r="AF2433" s="311">
        <f t="shared" si="306"/>
        <v>0</v>
      </c>
      <c r="AG2433" s="187"/>
      <c r="AH2433" s="188"/>
    </row>
    <row r="2434" spans="2:34" ht="13.8" outlineLevel="1" x14ac:dyDescent="0.25">
      <c r="B2434" s="1"/>
      <c r="C2434" s="1"/>
      <c r="D2434" s="1"/>
      <c r="E2434" s="2"/>
      <c r="F2434" s="1"/>
      <c r="G2434" s="2"/>
      <c r="H2434" s="286"/>
      <c r="I2434" s="287"/>
      <c r="J2434" s="288" t="str">
        <f t="shared" si="300"/>
        <v/>
      </c>
      <c r="K2434" s="288">
        <f t="shared" si="301"/>
        <v>0</v>
      </c>
      <c r="L2434" s="303"/>
      <c r="M2434" s="304"/>
      <c r="N2434" s="303"/>
      <c r="O2434" s="286"/>
      <c r="P2434" s="305" t="str">
        <f t="shared" si="302"/>
        <v/>
      </c>
      <c r="Q2434" s="304"/>
      <c r="R2434" s="303"/>
      <c r="S2434" s="286"/>
      <c r="T2434" s="305" t="str">
        <f t="shared" si="303"/>
        <v/>
      </c>
      <c r="U2434" s="306" t="str">
        <f t="shared" si="299"/>
        <v/>
      </c>
      <c r="V2434" s="289"/>
      <c r="W2434" s="303"/>
      <c r="X2434" s="286"/>
      <c r="Y2434" s="305" t="str">
        <f>+IF(AND(W2434&gt;0,V2434&lt;&gt;'Data Validation (ROP used only)'!$A$25),SUM(W2434:X2434),"")</f>
        <v/>
      </c>
      <c r="Z2434" s="307">
        <f>IF(OR(V2434='Data Validation (ROP used only)'!$A$25,ISBLANK(W2434),ISERROR(W2434/$I2434)),0,W2434/$I2434)</f>
        <v>0</v>
      </c>
      <c r="AA2434" s="308"/>
      <c r="AB2434" s="309" t="str" cm="1">
        <f t="array" ref="AB2434">_xlfn.IFS(AA2434="","",AA2434/I2434&gt;=2,I2434*2,AA2434/I2434&lt;2,AA2434)</f>
        <v/>
      </c>
      <c r="AC2434" s="310" t="str">
        <f t="shared" si="304"/>
        <v/>
      </c>
      <c r="AD2434" s="286"/>
      <c r="AE2434" s="305" t="str">
        <f t="shared" si="305"/>
        <v/>
      </c>
      <c r="AF2434" s="311">
        <f t="shared" si="306"/>
        <v>0</v>
      </c>
      <c r="AG2434" s="187"/>
      <c r="AH2434" s="188"/>
    </row>
    <row r="2435" spans="2:34" ht="13.8" outlineLevel="1" x14ac:dyDescent="0.25">
      <c r="B2435" s="1"/>
      <c r="C2435" s="1"/>
      <c r="D2435" s="1"/>
      <c r="E2435" s="2"/>
      <c r="F2435" s="1"/>
      <c r="G2435" s="2"/>
      <c r="H2435" s="286"/>
      <c r="I2435" s="287"/>
      <c r="J2435" s="288" t="str">
        <f t="shared" si="300"/>
        <v/>
      </c>
      <c r="K2435" s="288">
        <f t="shared" si="301"/>
        <v>0</v>
      </c>
      <c r="L2435" s="303"/>
      <c r="M2435" s="304"/>
      <c r="N2435" s="303"/>
      <c r="O2435" s="286"/>
      <c r="P2435" s="305" t="str">
        <f t="shared" si="302"/>
        <v/>
      </c>
      <c r="Q2435" s="304"/>
      <c r="R2435" s="303"/>
      <c r="S2435" s="286"/>
      <c r="T2435" s="305" t="str">
        <f t="shared" si="303"/>
        <v/>
      </c>
      <c r="U2435" s="306" t="str">
        <f t="shared" si="299"/>
        <v/>
      </c>
      <c r="V2435" s="289"/>
      <c r="W2435" s="303"/>
      <c r="X2435" s="286"/>
      <c r="Y2435" s="305" t="str">
        <f>+IF(AND(W2435&gt;0,V2435&lt;&gt;'Data Validation (ROP used only)'!$A$25),SUM(W2435:X2435),"")</f>
        <v/>
      </c>
      <c r="Z2435" s="307">
        <f>IF(OR(V2435='Data Validation (ROP used only)'!$A$25,ISBLANK(W2435),ISERROR(W2435/$I2435)),0,W2435/$I2435)</f>
        <v>0</v>
      </c>
      <c r="AA2435" s="308"/>
      <c r="AB2435" s="309" t="str" cm="1">
        <f t="array" ref="AB2435">_xlfn.IFS(AA2435="","",AA2435/I2435&gt;=2,I2435*2,AA2435/I2435&lt;2,AA2435)</f>
        <v/>
      </c>
      <c r="AC2435" s="310" t="str">
        <f t="shared" si="304"/>
        <v/>
      </c>
      <c r="AD2435" s="286"/>
      <c r="AE2435" s="305" t="str">
        <f t="shared" si="305"/>
        <v/>
      </c>
      <c r="AF2435" s="311">
        <f t="shared" si="306"/>
        <v>0</v>
      </c>
      <c r="AG2435" s="187"/>
      <c r="AH2435" s="188"/>
    </row>
    <row r="2436" spans="2:34" ht="13.8" outlineLevel="1" x14ac:dyDescent="0.25">
      <c r="B2436" s="1"/>
      <c r="C2436" s="1"/>
      <c r="D2436" s="1"/>
      <c r="E2436" s="2"/>
      <c r="F2436" s="1"/>
      <c r="G2436" s="2"/>
      <c r="H2436" s="286"/>
      <c r="I2436" s="287"/>
      <c r="J2436" s="288" t="str">
        <f t="shared" si="300"/>
        <v/>
      </c>
      <c r="K2436" s="288">
        <f t="shared" si="301"/>
        <v>0</v>
      </c>
      <c r="L2436" s="303"/>
      <c r="M2436" s="304"/>
      <c r="N2436" s="303"/>
      <c r="O2436" s="286"/>
      <c r="P2436" s="305" t="str">
        <f t="shared" si="302"/>
        <v/>
      </c>
      <c r="Q2436" s="304"/>
      <c r="R2436" s="303"/>
      <c r="S2436" s="286"/>
      <c r="T2436" s="305" t="str">
        <f t="shared" si="303"/>
        <v/>
      </c>
      <c r="U2436" s="306" t="str">
        <f t="shared" si="299"/>
        <v/>
      </c>
      <c r="V2436" s="289"/>
      <c r="W2436" s="303"/>
      <c r="X2436" s="286"/>
      <c r="Y2436" s="305" t="str">
        <f>+IF(AND(W2436&gt;0,V2436&lt;&gt;'Data Validation (ROP used only)'!$A$25),SUM(W2436:X2436),"")</f>
        <v/>
      </c>
      <c r="Z2436" s="307">
        <f>IF(OR(V2436='Data Validation (ROP used only)'!$A$25,ISBLANK(W2436),ISERROR(W2436/$I2436)),0,W2436/$I2436)</f>
        <v>0</v>
      </c>
      <c r="AA2436" s="308"/>
      <c r="AB2436" s="309" t="str" cm="1">
        <f t="array" ref="AB2436">_xlfn.IFS(AA2436="","",AA2436/I2436&gt;=2,I2436*2,AA2436/I2436&lt;2,AA2436)</f>
        <v/>
      </c>
      <c r="AC2436" s="310" t="str">
        <f t="shared" si="304"/>
        <v/>
      </c>
      <c r="AD2436" s="286"/>
      <c r="AE2436" s="305" t="str">
        <f t="shared" si="305"/>
        <v/>
      </c>
      <c r="AF2436" s="311">
        <f t="shared" si="306"/>
        <v>0</v>
      </c>
      <c r="AG2436" s="187"/>
      <c r="AH2436" s="188"/>
    </row>
    <row r="2437" spans="2:34" ht="13.8" outlineLevel="1" x14ac:dyDescent="0.25">
      <c r="B2437" s="1"/>
      <c r="C2437" s="1"/>
      <c r="D2437" s="1"/>
      <c r="E2437" s="2"/>
      <c r="F2437" s="1"/>
      <c r="G2437" s="2"/>
      <c r="H2437" s="286"/>
      <c r="I2437" s="287"/>
      <c r="J2437" s="288" t="str">
        <f t="shared" si="300"/>
        <v/>
      </c>
      <c r="K2437" s="288">
        <f t="shared" si="301"/>
        <v>0</v>
      </c>
      <c r="L2437" s="303"/>
      <c r="M2437" s="304"/>
      <c r="N2437" s="303"/>
      <c r="O2437" s="286"/>
      <c r="P2437" s="305" t="str">
        <f t="shared" si="302"/>
        <v/>
      </c>
      <c r="Q2437" s="304"/>
      <c r="R2437" s="303"/>
      <c r="S2437" s="286"/>
      <c r="T2437" s="305" t="str">
        <f t="shared" si="303"/>
        <v/>
      </c>
      <c r="U2437" s="306" t="str">
        <f t="shared" si="299"/>
        <v/>
      </c>
      <c r="V2437" s="289"/>
      <c r="W2437" s="303"/>
      <c r="X2437" s="286"/>
      <c r="Y2437" s="305" t="str">
        <f>+IF(AND(W2437&gt;0,V2437&lt;&gt;'Data Validation (ROP used only)'!$A$25),SUM(W2437:X2437),"")</f>
        <v/>
      </c>
      <c r="Z2437" s="307">
        <f>IF(OR(V2437='Data Validation (ROP used only)'!$A$25,ISBLANK(W2437),ISERROR(W2437/$I2437)),0,W2437/$I2437)</f>
        <v>0</v>
      </c>
      <c r="AA2437" s="308"/>
      <c r="AB2437" s="309" t="str" cm="1">
        <f t="array" ref="AB2437">_xlfn.IFS(AA2437="","",AA2437/I2437&gt;=2,I2437*2,AA2437/I2437&lt;2,AA2437)</f>
        <v/>
      </c>
      <c r="AC2437" s="310" t="str">
        <f t="shared" si="304"/>
        <v/>
      </c>
      <c r="AD2437" s="286"/>
      <c r="AE2437" s="305" t="str">
        <f t="shared" si="305"/>
        <v/>
      </c>
      <c r="AF2437" s="311">
        <f t="shared" si="306"/>
        <v>0</v>
      </c>
      <c r="AG2437" s="187"/>
      <c r="AH2437" s="188"/>
    </row>
    <row r="2438" spans="2:34" ht="13.8" outlineLevel="1" x14ac:dyDescent="0.25">
      <c r="B2438" s="1"/>
      <c r="C2438" s="1"/>
      <c r="D2438" s="1"/>
      <c r="E2438" s="2"/>
      <c r="F2438" s="1"/>
      <c r="G2438" s="2"/>
      <c r="H2438" s="286"/>
      <c r="I2438" s="287"/>
      <c r="J2438" s="288" t="str">
        <f t="shared" si="300"/>
        <v/>
      </c>
      <c r="K2438" s="288">
        <f t="shared" si="301"/>
        <v>0</v>
      </c>
      <c r="L2438" s="303"/>
      <c r="M2438" s="304"/>
      <c r="N2438" s="303"/>
      <c r="O2438" s="286"/>
      <c r="P2438" s="305" t="str">
        <f t="shared" si="302"/>
        <v/>
      </c>
      <c r="Q2438" s="304"/>
      <c r="R2438" s="303"/>
      <c r="S2438" s="286"/>
      <c r="T2438" s="305" t="str">
        <f t="shared" si="303"/>
        <v/>
      </c>
      <c r="U2438" s="306" t="str">
        <f t="shared" si="299"/>
        <v/>
      </c>
      <c r="V2438" s="289"/>
      <c r="W2438" s="303"/>
      <c r="X2438" s="286"/>
      <c r="Y2438" s="305" t="str">
        <f>+IF(AND(W2438&gt;0,V2438&lt;&gt;'Data Validation (ROP used only)'!$A$25),SUM(W2438:X2438),"")</f>
        <v/>
      </c>
      <c r="Z2438" s="307">
        <f>IF(OR(V2438='Data Validation (ROP used only)'!$A$25,ISBLANK(W2438),ISERROR(W2438/$I2438)),0,W2438/$I2438)</f>
        <v>0</v>
      </c>
      <c r="AA2438" s="308"/>
      <c r="AB2438" s="309" t="str" cm="1">
        <f t="array" ref="AB2438">_xlfn.IFS(AA2438="","",AA2438/I2438&gt;=2,I2438*2,AA2438/I2438&lt;2,AA2438)</f>
        <v/>
      </c>
      <c r="AC2438" s="310" t="str">
        <f t="shared" si="304"/>
        <v/>
      </c>
      <c r="AD2438" s="286"/>
      <c r="AE2438" s="305" t="str">
        <f t="shared" si="305"/>
        <v/>
      </c>
      <c r="AF2438" s="311">
        <f t="shared" si="306"/>
        <v>0</v>
      </c>
      <c r="AG2438" s="187"/>
      <c r="AH2438" s="188"/>
    </row>
    <row r="2439" spans="2:34" ht="13.8" outlineLevel="1" x14ac:dyDescent="0.25">
      <c r="B2439" s="1"/>
      <c r="C2439" s="1"/>
      <c r="D2439" s="1"/>
      <c r="E2439" s="2"/>
      <c r="F2439" s="1"/>
      <c r="G2439" s="2"/>
      <c r="H2439" s="286"/>
      <c r="I2439" s="287"/>
      <c r="J2439" s="288" t="str">
        <f t="shared" si="300"/>
        <v/>
      </c>
      <c r="K2439" s="288">
        <f t="shared" si="301"/>
        <v>0</v>
      </c>
      <c r="L2439" s="303"/>
      <c r="M2439" s="304"/>
      <c r="N2439" s="303"/>
      <c r="O2439" s="286"/>
      <c r="P2439" s="305" t="str">
        <f t="shared" si="302"/>
        <v/>
      </c>
      <c r="Q2439" s="304"/>
      <c r="R2439" s="303"/>
      <c r="S2439" s="286"/>
      <c r="T2439" s="305" t="str">
        <f t="shared" si="303"/>
        <v/>
      </c>
      <c r="U2439" s="306" t="str">
        <f t="shared" si="299"/>
        <v/>
      </c>
      <c r="V2439" s="289"/>
      <c r="W2439" s="303"/>
      <c r="X2439" s="286"/>
      <c r="Y2439" s="305" t="str">
        <f>+IF(AND(W2439&gt;0,V2439&lt;&gt;'Data Validation (ROP used only)'!$A$25),SUM(W2439:X2439),"")</f>
        <v/>
      </c>
      <c r="Z2439" s="307">
        <f>IF(OR(V2439='Data Validation (ROP used only)'!$A$25,ISBLANK(W2439),ISERROR(W2439/$I2439)),0,W2439/$I2439)</f>
        <v>0</v>
      </c>
      <c r="AA2439" s="308"/>
      <c r="AB2439" s="309" t="str" cm="1">
        <f t="array" ref="AB2439">_xlfn.IFS(AA2439="","",AA2439/I2439&gt;=2,I2439*2,AA2439/I2439&lt;2,AA2439)</f>
        <v/>
      </c>
      <c r="AC2439" s="310" t="str">
        <f t="shared" si="304"/>
        <v/>
      </c>
      <c r="AD2439" s="286"/>
      <c r="AE2439" s="305" t="str">
        <f t="shared" si="305"/>
        <v/>
      </c>
      <c r="AF2439" s="311">
        <f t="shared" si="306"/>
        <v>0</v>
      </c>
      <c r="AG2439" s="187"/>
      <c r="AH2439" s="188"/>
    </row>
    <row r="2440" spans="2:34" ht="13.8" outlineLevel="1" x14ac:dyDescent="0.25">
      <c r="B2440" s="1"/>
      <c r="C2440" s="1"/>
      <c r="D2440" s="1"/>
      <c r="E2440" s="2"/>
      <c r="F2440" s="1"/>
      <c r="G2440" s="2"/>
      <c r="H2440" s="286"/>
      <c r="I2440" s="287"/>
      <c r="J2440" s="288" t="str">
        <f t="shared" si="300"/>
        <v/>
      </c>
      <c r="K2440" s="288">
        <f t="shared" si="301"/>
        <v>0</v>
      </c>
      <c r="L2440" s="303"/>
      <c r="M2440" s="304"/>
      <c r="N2440" s="303"/>
      <c r="O2440" s="286"/>
      <c r="P2440" s="305" t="str">
        <f t="shared" si="302"/>
        <v/>
      </c>
      <c r="Q2440" s="304"/>
      <c r="R2440" s="303"/>
      <c r="S2440" s="286"/>
      <c r="T2440" s="305" t="str">
        <f t="shared" si="303"/>
        <v/>
      </c>
      <c r="U2440" s="306" t="str">
        <f t="shared" si="299"/>
        <v/>
      </c>
      <c r="V2440" s="289"/>
      <c r="W2440" s="303"/>
      <c r="X2440" s="286"/>
      <c r="Y2440" s="305" t="str">
        <f>+IF(AND(W2440&gt;0,V2440&lt;&gt;'Data Validation (ROP used only)'!$A$25),SUM(W2440:X2440),"")</f>
        <v/>
      </c>
      <c r="Z2440" s="307">
        <f>IF(OR(V2440='Data Validation (ROP used only)'!$A$25,ISBLANK(W2440),ISERROR(W2440/$I2440)),0,W2440/$I2440)</f>
        <v>0</v>
      </c>
      <c r="AA2440" s="308"/>
      <c r="AB2440" s="309" t="str" cm="1">
        <f t="array" ref="AB2440">_xlfn.IFS(AA2440="","",AA2440/I2440&gt;=2,I2440*2,AA2440/I2440&lt;2,AA2440)</f>
        <v/>
      </c>
      <c r="AC2440" s="310" t="str">
        <f t="shared" si="304"/>
        <v/>
      </c>
      <c r="AD2440" s="286"/>
      <c r="AE2440" s="305" t="str">
        <f t="shared" si="305"/>
        <v/>
      </c>
      <c r="AF2440" s="311">
        <f t="shared" si="306"/>
        <v>0</v>
      </c>
      <c r="AG2440" s="187"/>
      <c r="AH2440" s="188"/>
    </row>
    <row r="2441" spans="2:34" ht="13.8" outlineLevel="1" x14ac:dyDescent="0.25">
      <c r="B2441" s="1"/>
      <c r="C2441" s="1"/>
      <c r="D2441" s="1"/>
      <c r="E2441" s="2"/>
      <c r="F2441" s="1"/>
      <c r="G2441" s="2"/>
      <c r="H2441" s="286"/>
      <c r="I2441" s="287"/>
      <c r="J2441" s="288" t="str">
        <f t="shared" si="300"/>
        <v/>
      </c>
      <c r="K2441" s="288">
        <f t="shared" si="301"/>
        <v>0</v>
      </c>
      <c r="L2441" s="303"/>
      <c r="M2441" s="304"/>
      <c r="N2441" s="303"/>
      <c r="O2441" s="286"/>
      <c r="P2441" s="305" t="str">
        <f t="shared" si="302"/>
        <v/>
      </c>
      <c r="Q2441" s="304"/>
      <c r="R2441" s="303"/>
      <c r="S2441" s="286"/>
      <c r="T2441" s="305" t="str">
        <f t="shared" si="303"/>
        <v/>
      </c>
      <c r="U2441" s="306" t="str">
        <f t="shared" si="299"/>
        <v/>
      </c>
      <c r="V2441" s="289"/>
      <c r="W2441" s="303"/>
      <c r="X2441" s="286"/>
      <c r="Y2441" s="305" t="str">
        <f>+IF(AND(W2441&gt;0,V2441&lt;&gt;'Data Validation (ROP used only)'!$A$25),SUM(W2441:X2441),"")</f>
        <v/>
      </c>
      <c r="Z2441" s="307">
        <f>IF(OR(V2441='Data Validation (ROP used only)'!$A$25,ISBLANK(W2441),ISERROR(W2441/$I2441)),0,W2441/$I2441)</f>
        <v>0</v>
      </c>
      <c r="AA2441" s="308"/>
      <c r="AB2441" s="309" t="str" cm="1">
        <f t="array" ref="AB2441">_xlfn.IFS(AA2441="","",AA2441/I2441&gt;=2,I2441*2,AA2441/I2441&lt;2,AA2441)</f>
        <v/>
      </c>
      <c r="AC2441" s="310" t="str">
        <f t="shared" si="304"/>
        <v/>
      </c>
      <c r="AD2441" s="286"/>
      <c r="AE2441" s="305" t="str">
        <f t="shared" si="305"/>
        <v/>
      </c>
      <c r="AF2441" s="311">
        <f t="shared" si="306"/>
        <v>0</v>
      </c>
      <c r="AG2441" s="187"/>
      <c r="AH2441" s="188"/>
    </row>
    <row r="2442" spans="2:34" ht="13.8" outlineLevel="1" x14ac:dyDescent="0.25">
      <c r="B2442" s="1"/>
      <c r="C2442" s="1"/>
      <c r="D2442" s="1"/>
      <c r="E2442" s="2"/>
      <c r="F2442" s="1"/>
      <c r="G2442" s="2"/>
      <c r="H2442" s="286"/>
      <c r="I2442" s="287"/>
      <c r="J2442" s="288" t="str">
        <f t="shared" si="300"/>
        <v/>
      </c>
      <c r="K2442" s="288">
        <f t="shared" si="301"/>
        <v>0</v>
      </c>
      <c r="L2442" s="303"/>
      <c r="M2442" s="304"/>
      <c r="N2442" s="303"/>
      <c r="O2442" s="286"/>
      <c r="P2442" s="305" t="str">
        <f t="shared" si="302"/>
        <v/>
      </c>
      <c r="Q2442" s="304"/>
      <c r="R2442" s="303"/>
      <c r="S2442" s="286"/>
      <c r="T2442" s="305" t="str">
        <f t="shared" si="303"/>
        <v/>
      </c>
      <c r="U2442" s="306" t="str">
        <f t="shared" ref="U2442:U2505" si="307">IF(ISERROR(R2442/$I2442),"",R2442/$I2442)</f>
        <v/>
      </c>
      <c r="V2442" s="289"/>
      <c r="W2442" s="303"/>
      <c r="X2442" s="286"/>
      <c r="Y2442" s="305" t="str">
        <f>+IF(AND(W2442&gt;0,V2442&lt;&gt;'Data Validation (ROP used only)'!$A$25),SUM(W2442:X2442),"")</f>
        <v/>
      </c>
      <c r="Z2442" s="307">
        <f>IF(OR(V2442='Data Validation (ROP used only)'!$A$25,ISBLANK(W2442),ISERROR(W2442/$I2442)),0,W2442/$I2442)</f>
        <v>0</v>
      </c>
      <c r="AA2442" s="308"/>
      <c r="AB2442" s="309" t="str" cm="1">
        <f t="array" ref="AB2442">_xlfn.IFS(AA2442="","",AA2442/I2442&gt;=2,I2442*2,AA2442/I2442&lt;2,AA2442)</f>
        <v/>
      </c>
      <c r="AC2442" s="310" t="str">
        <f t="shared" si="304"/>
        <v/>
      </c>
      <c r="AD2442" s="286"/>
      <c r="AE2442" s="305" t="str">
        <f t="shared" si="305"/>
        <v/>
      </c>
      <c r="AF2442" s="311">
        <f t="shared" si="306"/>
        <v>0</v>
      </c>
      <c r="AG2442" s="187"/>
      <c r="AH2442" s="188"/>
    </row>
    <row r="2443" spans="2:34" ht="13.8" outlineLevel="1" x14ac:dyDescent="0.25">
      <c r="B2443" s="1"/>
      <c r="C2443" s="1"/>
      <c r="D2443" s="1"/>
      <c r="E2443" s="2"/>
      <c r="F2443" s="1"/>
      <c r="G2443" s="2"/>
      <c r="H2443" s="286"/>
      <c r="I2443" s="287"/>
      <c r="J2443" s="288" t="str">
        <f t="shared" ref="J2443:J2506" si="308">IF(ISERROR(H2443/C2443),"",H2443/C2443)</f>
        <v/>
      </c>
      <c r="K2443" s="288">
        <f t="shared" ref="K2443:K2506" si="309">IF(ISERROR(I2443/1754.5),"",I2443/1754.5)</f>
        <v>0</v>
      </c>
      <c r="L2443" s="303"/>
      <c r="M2443" s="304"/>
      <c r="N2443" s="303"/>
      <c r="O2443" s="286"/>
      <c r="P2443" s="305" t="str">
        <f t="shared" ref="P2443:P2506" si="310">+IF(N2443+O2443&gt;0,+N2443+O2443,"")</f>
        <v/>
      </c>
      <c r="Q2443" s="304"/>
      <c r="R2443" s="303"/>
      <c r="S2443" s="286"/>
      <c r="T2443" s="305" t="str">
        <f t="shared" ref="T2443:T2506" si="311">+IF((R2443+S2443)&gt;0,+R2443+S2443,"")</f>
        <v/>
      </c>
      <c r="U2443" s="306" t="str">
        <f t="shared" si="307"/>
        <v/>
      </c>
      <c r="V2443" s="289"/>
      <c r="W2443" s="303"/>
      <c r="X2443" s="286"/>
      <c r="Y2443" s="305" t="str">
        <f>+IF(AND(W2443&gt;0,V2443&lt;&gt;'Data Validation (ROP used only)'!$A$25),SUM(W2443:X2443),"")</f>
        <v/>
      </c>
      <c r="Z2443" s="307">
        <f>IF(OR(V2443='Data Validation (ROP used only)'!$A$25,ISBLANK(W2443),ISERROR(W2443/$I2443)),0,W2443/$I2443)</f>
        <v>0</v>
      </c>
      <c r="AA2443" s="308"/>
      <c r="AB2443" s="309" t="str" cm="1">
        <f t="array" ref="AB2443">_xlfn.IFS(AA2443="","",AA2443/I2443&gt;=2,I2443*2,AA2443/I2443&lt;2,AA2443)</f>
        <v/>
      </c>
      <c r="AC2443" s="310" t="str">
        <f t="shared" ref="AC2443:AC2506" si="312">IF(ISBLANK(AA2443),"",AA2443-AB2443)</f>
        <v/>
      </c>
      <c r="AD2443" s="286"/>
      <c r="AE2443" s="305" t="str">
        <f t="shared" ref="AE2443:AE2506" si="313">IF(AA2443=0,"",AA2443+AD2443)</f>
        <v/>
      </c>
      <c r="AF2443" s="311">
        <f t="shared" ref="AF2443:AF2506" si="314">IF(ISERROR(AA2443/$I2443),0,AA2443/$I2443)</f>
        <v>0</v>
      </c>
      <c r="AG2443" s="187"/>
      <c r="AH2443" s="188"/>
    </row>
    <row r="2444" spans="2:34" ht="13.8" outlineLevel="1" x14ac:dyDescent="0.25">
      <c r="B2444" s="1"/>
      <c r="C2444" s="1"/>
      <c r="D2444" s="1"/>
      <c r="E2444" s="2"/>
      <c r="F2444" s="1"/>
      <c r="G2444" s="2"/>
      <c r="H2444" s="286"/>
      <c r="I2444" s="287"/>
      <c r="J2444" s="288" t="str">
        <f t="shared" si="308"/>
        <v/>
      </c>
      <c r="K2444" s="288">
        <f t="shared" si="309"/>
        <v>0</v>
      </c>
      <c r="L2444" s="303"/>
      <c r="M2444" s="304"/>
      <c r="N2444" s="303"/>
      <c r="O2444" s="286"/>
      <c r="P2444" s="305" t="str">
        <f t="shared" si="310"/>
        <v/>
      </c>
      <c r="Q2444" s="304"/>
      <c r="R2444" s="303"/>
      <c r="S2444" s="286"/>
      <c r="T2444" s="305" t="str">
        <f t="shared" si="311"/>
        <v/>
      </c>
      <c r="U2444" s="306" t="str">
        <f t="shared" si="307"/>
        <v/>
      </c>
      <c r="V2444" s="289"/>
      <c r="W2444" s="303"/>
      <c r="X2444" s="286"/>
      <c r="Y2444" s="305" t="str">
        <f>+IF(AND(W2444&gt;0,V2444&lt;&gt;'Data Validation (ROP used only)'!$A$25),SUM(W2444:X2444),"")</f>
        <v/>
      </c>
      <c r="Z2444" s="307">
        <f>IF(OR(V2444='Data Validation (ROP used only)'!$A$25,ISBLANK(W2444),ISERROR(W2444/$I2444)),0,W2444/$I2444)</f>
        <v>0</v>
      </c>
      <c r="AA2444" s="308"/>
      <c r="AB2444" s="309" t="str" cm="1">
        <f t="array" ref="AB2444">_xlfn.IFS(AA2444="","",AA2444/I2444&gt;=2,I2444*2,AA2444/I2444&lt;2,AA2444)</f>
        <v/>
      </c>
      <c r="AC2444" s="310" t="str">
        <f t="shared" si="312"/>
        <v/>
      </c>
      <c r="AD2444" s="286"/>
      <c r="AE2444" s="305" t="str">
        <f t="shared" si="313"/>
        <v/>
      </c>
      <c r="AF2444" s="311">
        <f t="shared" si="314"/>
        <v>0</v>
      </c>
      <c r="AG2444" s="187"/>
      <c r="AH2444" s="188"/>
    </row>
    <row r="2445" spans="2:34" ht="13.8" outlineLevel="1" x14ac:dyDescent="0.25">
      <c r="B2445" s="1"/>
      <c r="C2445" s="1"/>
      <c r="D2445" s="1"/>
      <c r="E2445" s="2"/>
      <c r="F2445" s="1"/>
      <c r="G2445" s="2"/>
      <c r="H2445" s="286"/>
      <c r="I2445" s="287"/>
      <c r="J2445" s="288" t="str">
        <f t="shared" si="308"/>
        <v/>
      </c>
      <c r="K2445" s="288">
        <f t="shared" si="309"/>
        <v>0</v>
      </c>
      <c r="L2445" s="303"/>
      <c r="M2445" s="304"/>
      <c r="N2445" s="303"/>
      <c r="O2445" s="286"/>
      <c r="P2445" s="305" t="str">
        <f t="shared" si="310"/>
        <v/>
      </c>
      <c r="Q2445" s="304"/>
      <c r="R2445" s="303"/>
      <c r="S2445" s="286"/>
      <c r="T2445" s="305" t="str">
        <f t="shared" si="311"/>
        <v/>
      </c>
      <c r="U2445" s="306" t="str">
        <f t="shared" si="307"/>
        <v/>
      </c>
      <c r="V2445" s="289"/>
      <c r="W2445" s="303"/>
      <c r="X2445" s="286"/>
      <c r="Y2445" s="305" t="str">
        <f>+IF(AND(W2445&gt;0,V2445&lt;&gt;'Data Validation (ROP used only)'!$A$25),SUM(W2445:X2445),"")</f>
        <v/>
      </c>
      <c r="Z2445" s="307">
        <f>IF(OR(V2445='Data Validation (ROP used only)'!$A$25,ISBLANK(W2445),ISERROR(W2445/$I2445)),0,W2445/$I2445)</f>
        <v>0</v>
      </c>
      <c r="AA2445" s="308"/>
      <c r="AB2445" s="309" t="str" cm="1">
        <f t="array" ref="AB2445">_xlfn.IFS(AA2445="","",AA2445/I2445&gt;=2,I2445*2,AA2445/I2445&lt;2,AA2445)</f>
        <v/>
      </c>
      <c r="AC2445" s="310" t="str">
        <f t="shared" si="312"/>
        <v/>
      </c>
      <c r="AD2445" s="286"/>
      <c r="AE2445" s="305" t="str">
        <f t="shared" si="313"/>
        <v/>
      </c>
      <c r="AF2445" s="311">
        <f t="shared" si="314"/>
        <v>0</v>
      </c>
      <c r="AG2445" s="187"/>
      <c r="AH2445" s="188"/>
    </row>
    <row r="2446" spans="2:34" ht="13.8" outlineLevel="1" x14ac:dyDescent="0.25">
      <c r="B2446" s="1"/>
      <c r="C2446" s="1"/>
      <c r="D2446" s="1"/>
      <c r="E2446" s="2"/>
      <c r="F2446" s="1"/>
      <c r="G2446" s="2"/>
      <c r="H2446" s="286"/>
      <c r="I2446" s="287"/>
      <c r="J2446" s="288" t="str">
        <f t="shared" si="308"/>
        <v/>
      </c>
      <c r="K2446" s="288">
        <f t="shared" si="309"/>
        <v>0</v>
      </c>
      <c r="L2446" s="303"/>
      <c r="M2446" s="304"/>
      <c r="N2446" s="303"/>
      <c r="O2446" s="286"/>
      <c r="P2446" s="305" t="str">
        <f t="shared" si="310"/>
        <v/>
      </c>
      <c r="Q2446" s="304"/>
      <c r="R2446" s="303"/>
      <c r="S2446" s="286"/>
      <c r="T2446" s="305" t="str">
        <f t="shared" si="311"/>
        <v/>
      </c>
      <c r="U2446" s="306" t="str">
        <f t="shared" si="307"/>
        <v/>
      </c>
      <c r="V2446" s="289"/>
      <c r="W2446" s="303"/>
      <c r="X2446" s="286"/>
      <c r="Y2446" s="305" t="str">
        <f>+IF(AND(W2446&gt;0,V2446&lt;&gt;'Data Validation (ROP used only)'!$A$25),SUM(W2446:X2446),"")</f>
        <v/>
      </c>
      <c r="Z2446" s="307">
        <f>IF(OR(V2446='Data Validation (ROP used only)'!$A$25,ISBLANK(W2446),ISERROR(W2446/$I2446)),0,W2446/$I2446)</f>
        <v>0</v>
      </c>
      <c r="AA2446" s="308"/>
      <c r="AB2446" s="309" t="str" cm="1">
        <f t="array" ref="AB2446">_xlfn.IFS(AA2446="","",AA2446/I2446&gt;=2,I2446*2,AA2446/I2446&lt;2,AA2446)</f>
        <v/>
      </c>
      <c r="AC2446" s="310" t="str">
        <f t="shared" si="312"/>
        <v/>
      </c>
      <c r="AD2446" s="286"/>
      <c r="AE2446" s="305" t="str">
        <f t="shared" si="313"/>
        <v/>
      </c>
      <c r="AF2446" s="311">
        <f t="shared" si="314"/>
        <v>0</v>
      </c>
      <c r="AG2446" s="187"/>
      <c r="AH2446" s="188"/>
    </row>
    <row r="2447" spans="2:34" ht="13.8" outlineLevel="1" x14ac:dyDescent="0.25">
      <c r="B2447" s="1"/>
      <c r="C2447" s="1"/>
      <c r="D2447" s="1"/>
      <c r="E2447" s="2"/>
      <c r="F2447" s="1"/>
      <c r="G2447" s="2"/>
      <c r="H2447" s="286"/>
      <c r="I2447" s="287"/>
      <c r="J2447" s="288" t="str">
        <f t="shared" si="308"/>
        <v/>
      </c>
      <c r="K2447" s="288">
        <f t="shared" si="309"/>
        <v>0</v>
      </c>
      <c r="L2447" s="303"/>
      <c r="M2447" s="304"/>
      <c r="N2447" s="303"/>
      <c r="O2447" s="286"/>
      <c r="P2447" s="305" t="str">
        <f t="shared" si="310"/>
        <v/>
      </c>
      <c r="Q2447" s="304"/>
      <c r="R2447" s="303"/>
      <c r="S2447" s="286"/>
      <c r="T2447" s="305" t="str">
        <f t="shared" si="311"/>
        <v/>
      </c>
      <c r="U2447" s="306" t="str">
        <f t="shared" si="307"/>
        <v/>
      </c>
      <c r="V2447" s="289"/>
      <c r="W2447" s="303"/>
      <c r="X2447" s="286"/>
      <c r="Y2447" s="305" t="str">
        <f>+IF(AND(W2447&gt;0,V2447&lt;&gt;'Data Validation (ROP used only)'!$A$25),SUM(W2447:X2447),"")</f>
        <v/>
      </c>
      <c r="Z2447" s="307">
        <f>IF(OR(V2447='Data Validation (ROP used only)'!$A$25,ISBLANK(W2447),ISERROR(W2447/$I2447)),0,W2447/$I2447)</f>
        <v>0</v>
      </c>
      <c r="AA2447" s="308"/>
      <c r="AB2447" s="309" t="str" cm="1">
        <f t="array" ref="AB2447">_xlfn.IFS(AA2447="","",AA2447/I2447&gt;=2,I2447*2,AA2447/I2447&lt;2,AA2447)</f>
        <v/>
      </c>
      <c r="AC2447" s="310" t="str">
        <f t="shared" si="312"/>
        <v/>
      </c>
      <c r="AD2447" s="286"/>
      <c r="AE2447" s="305" t="str">
        <f t="shared" si="313"/>
        <v/>
      </c>
      <c r="AF2447" s="311">
        <f t="shared" si="314"/>
        <v>0</v>
      </c>
      <c r="AG2447" s="187"/>
      <c r="AH2447" s="188"/>
    </row>
    <row r="2448" spans="2:34" ht="13.8" outlineLevel="1" x14ac:dyDescent="0.25">
      <c r="B2448" s="1"/>
      <c r="C2448" s="1"/>
      <c r="D2448" s="1"/>
      <c r="E2448" s="2"/>
      <c r="F2448" s="1"/>
      <c r="G2448" s="2"/>
      <c r="H2448" s="286"/>
      <c r="I2448" s="287"/>
      <c r="J2448" s="288" t="str">
        <f t="shared" si="308"/>
        <v/>
      </c>
      <c r="K2448" s="288">
        <f t="shared" si="309"/>
        <v>0</v>
      </c>
      <c r="L2448" s="303"/>
      <c r="M2448" s="304"/>
      <c r="N2448" s="303"/>
      <c r="O2448" s="286"/>
      <c r="P2448" s="305" t="str">
        <f t="shared" si="310"/>
        <v/>
      </c>
      <c r="Q2448" s="304"/>
      <c r="R2448" s="303"/>
      <c r="S2448" s="286"/>
      <c r="T2448" s="305" t="str">
        <f t="shared" si="311"/>
        <v/>
      </c>
      <c r="U2448" s="306" t="str">
        <f t="shared" si="307"/>
        <v/>
      </c>
      <c r="V2448" s="289"/>
      <c r="W2448" s="303"/>
      <c r="X2448" s="286"/>
      <c r="Y2448" s="305" t="str">
        <f>+IF(AND(W2448&gt;0,V2448&lt;&gt;'Data Validation (ROP used only)'!$A$25),SUM(W2448:X2448),"")</f>
        <v/>
      </c>
      <c r="Z2448" s="307">
        <f>IF(OR(V2448='Data Validation (ROP used only)'!$A$25,ISBLANK(W2448),ISERROR(W2448/$I2448)),0,W2448/$I2448)</f>
        <v>0</v>
      </c>
      <c r="AA2448" s="308"/>
      <c r="AB2448" s="309" t="str" cm="1">
        <f t="array" ref="AB2448">_xlfn.IFS(AA2448="","",AA2448/I2448&gt;=2,I2448*2,AA2448/I2448&lt;2,AA2448)</f>
        <v/>
      </c>
      <c r="AC2448" s="310" t="str">
        <f t="shared" si="312"/>
        <v/>
      </c>
      <c r="AD2448" s="286"/>
      <c r="AE2448" s="305" t="str">
        <f t="shared" si="313"/>
        <v/>
      </c>
      <c r="AF2448" s="311">
        <f t="shared" si="314"/>
        <v>0</v>
      </c>
      <c r="AG2448" s="187"/>
      <c r="AH2448" s="188"/>
    </row>
    <row r="2449" spans="2:34" ht="13.8" outlineLevel="1" x14ac:dyDescent="0.25">
      <c r="B2449" s="1"/>
      <c r="C2449" s="1"/>
      <c r="D2449" s="1"/>
      <c r="E2449" s="2"/>
      <c r="F2449" s="1"/>
      <c r="G2449" s="2"/>
      <c r="H2449" s="286"/>
      <c r="I2449" s="287"/>
      <c r="J2449" s="288" t="str">
        <f t="shared" si="308"/>
        <v/>
      </c>
      <c r="K2449" s="288">
        <f t="shared" si="309"/>
        <v>0</v>
      </c>
      <c r="L2449" s="303"/>
      <c r="M2449" s="304"/>
      <c r="N2449" s="303"/>
      <c r="O2449" s="286"/>
      <c r="P2449" s="305" t="str">
        <f t="shared" si="310"/>
        <v/>
      </c>
      <c r="Q2449" s="304"/>
      <c r="R2449" s="303"/>
      <c r="S2449" s="286"/>
      <c r="T2449" s="305" t="str">
        <f t="shared" si="311"/>
        <v/>
      </c>
      <c r="U2449" s="306" t="str">
        <f t="shared" si="307"/>
        <v/>
      </c>
      <c r="V2449" s="289"/>
      <c r="W2449" s="303"/>
      <c r="X2449" s="286"/>
      <c r="Y2449" s="305" t="str">
        <f>+IF(AND(W2449&gt;0,V2449&lt;&gt;'Data Validation (ROP used only)'!$A$25),SUM(W2449:X2449),"")</f>
        <v/>
      </c>
      <c r="Z2449" s="307">
        <f>IF(OR(V2449='Data Validation (ROP used only)'!$A$25,ISBLANK(W2449),ISERROR(W2449/$I2449)),0,W2449/$I2449)</f>
        <v>0</v>
      </c>
      <c r="AA2449" s="308"/>
      <c r="AB2449" s="309" t="str" cm="1">
        <f t="array" ref="AB2449">_xlfn.IFS(AA2449="","",AA2449/I2449&gt;=2,I2449*2,AA2449/I2449&lt;2,AA2449)</f>
        <v/>
      </c>
      <c r="AC2449" s="310" t="str">
        <f t="shared" si="312"/>
        <v/>
      </c>
      <c r="AD2449" s="286"/>
      <c r="AE2449" s="305" t="str">
        <f t="shared" si="313"/>
        <v/>
      </c>
      <c r="AF2449" s="311">
        <f t="shared" si="314"/>
        <v>0</v>
      </c>
      <c r="AG2449" s="187"/>
      <c r="AH2449" s="188"/>
    </row>
    <row r="2450" spans="2:34" ht="13.8" outlineLevel="1" x14ac:dyDescent="0.25">
      <c r="B2450" s="1"/>
      <c r="C2450" s="1"/>
      <c r="D2450" s="1"/>
      <c r="E2450" s="2"/>
      <c r="F2450" s="1"/>
      <c r="G2450" s="2"/>
      <c r="H2450" s="286"/>
      <c r="I2450" s="287"/>
      <c r="J2450" s="288" t="str">
        <f t="shared" si="308"/>
        <v/>
      </c>
      <c r="K2450" s="288">
        <f t="shared" si="309"/>
        <v>0</v>
      </c>
      <c r="L2450" s="303"/>
      <c r="M2450" s="304"/>
      <c r="N2450" s="303"/>
      <c r="O2450" s="286"/>
      <c r="P2450" s="305" t="str">
        <f t="shared" si="310"/>
        <v/>
      </c>
      <c r="Q2450" s="304"/>
      <c r="R2450" s="303"/>
      <c r="S2450" s="286"/>
      <c r="T2450" s="305" t="str">
        <f t="shared" si="311"/>
        <v/>
      </c>
      <c r="U2450" s="306" t="str">
        <f t="shared" si="307"/>
        <v/>
      </c>
      <c r="V2450" s="289"/>
      <c r="W2450" s="303"/>
      <c r="X2450" s="286"/>
      <c r="Y2450" s="305" t="str">
        <f>+IF(AND(W2450&gt;0,V2450&lt;&gt;'Data Validation (ROP used only)'!$A$25),SUM(W2450:X2450),"")</f>
        <v/>
      </c>
      <c r="Z2450" s="307">
        <f>IF(OR(V2450='Data Validation (ROP used only)'!$A$25,ISBLANK(W2450),ISERROR(W2450/$I2450)),0,W2450/$I2450)</f>
        <v>0</v>
      </c>
      <c r="AA2450" s="308"/>
      <c r="AB2450" s="309" t="str" cm="1">
        <f t="array" ref="AB2450">_xlfn.IFS(AA2450="","",AA2450/I2450&gt;=2,I2450*2,AA2450/I2450&lt;2,AA2450)</f>
        <v/>
      </c>
      <c r="AC2450" s="310" t="str">
        <f t="shared" si="312"/>
        <v/>
      </c>
      <c r="AD2450" s="286"/>
      <c r="AE2450" s="305" t="str">
        <f t="shared" si="313"/>
        <v/>
      </c>
      <c r="AF2450" s="311">
        <f t="shared" si="314"/>
        <v>0</v>
      </c>
      <c r="AG2450" s="187"/>
      <c r="AH2450" s="188"/>
    </row>
    <row r="2451" spans="2:34" ht="13.8" outlineLevel="1" x14ac:dyDescent="0.25">
      <c r="B2451" s="1"/>
      <c r="C2451" s="1"/>
      <c r="D2451" s="1"/>
      <c r="E2451" s="2"/>
      <c r="F2451" s="1"/>
      <c r="G2451" s="2"/>
      <c r="H2451" s="286"/>
      <c r="I2451" s="287"/>
      <c r="J2451" s="288" t="str">
        <f t="shared" si="308"/>
        <v/>
      </c>
      <c r="K2451" s="288">
        <f t="shared" si="309"/>
        <v>0</v>
      </c>
      <c r="L2451" s="303"/>
      <c r="M2451" s="304"/>
      <c r="N2451" s="303"/>
      <c r="O2451" s="286"/>
      <c r="P2451" s="305" t="str">
        <f t="shared" si="310"/>
        <v/>
      </c>
      <c r="Q2451" s="304"/>
      <c r="R2451" s="303"/>
      <c r="S2451" s="286"/>
      <c r="T2451" s="305" t="str">
        <f t="shared" si="311"/>
        <v/>
      </c>
      <c r="U2451" s="306" t="str">
        <f t="shared" si="307"/>
        <v/>
      </c>
      <c r="V2451" s="289"/>
      <c r="W2451" s="303"/>
      <c r="X2451" s="286"/>
      <c r="Y2451" s="305" t="str">
        <f>+IF(AND(W2451&gt;0,V2451&lt;&gt;'Data Validation (ROP used only)'!$A$25),SUM(W2451:X2451),"")</f>
        <v/>
      </c>
      <c r="Z2451" s="307">
        <f>IF(OR(V2451='Data Validation (ROP used only)'!$A$25,ISBLANK(W2451),ISERROR(W2451/$I2451)),0,W2451/$I2451)</f>
        <v>0</v>
      </c>
      <c r="AA2451" s="308"/>
      <c r="AB2451" s="309" t="str" cm="1">
        <f t="array" ref="AB2451">_xlfn.IFS(AA2451="","",AA2451/I2451&gt;=2,I2451*2,AA2451/I2451&lt;2,AA2451)</f>
        <v/>
      </c>
      <c r="AC2451" s="310" t="str">
        <f t="shared" si="312"/>
        <v/>
      </c>
      <c r="AD2451" s="286"/>
      <c r="AE2451" s="305" t="str">
        <f t="shared" si="313"/>
        <v/>
      </c>
      <c r="AF2451" s="311">
        <f t="shared" si="314"/>
        <v>0</v>
      </c>
      <c r="AG2451" s="187"/>
      <c r="AH2451" s="188"/>
    </row>
    <row r="2452" spans="2:34" ht="13.8" outlineLevel="1" x14ac:dyDescent="0.25">
      <c r="B2452" s="1"/>
      <c r="C2452" s="1"/>
      <c r="D2452" s="1"/>
      <c r="E2452" s="2"/>
      <c r="F2452" s="1"/>
      <c r="G2452" s="2"/>
      <c r="H2452" s="286"/>
      <c r="I2452" s="287"/>
      <c r="J2452" s="288" t="str">
        <f t="shared" si="308"/>
        <v/>
      </c>
      <c r="K2452" s="288">
        <f t="shared" si="309"/>
        <v>0</v>
      </c>
      <c r="L2452" s="303"/>
      <c r="M2452" s="304"/>
      <c r="N2452" s="303"/>
      <c r="O2452" s="286"/>
      <c r="P2452" s="305" t="str">
        <f t="shared" si="310"/>
        <v/>
      </c>
      <c r="Q2452" s="304"/>
      <c r="R2452" s="303"/>
      <c r="S2452" s="286"/>
      <c r="T2452" s="305" t="str">
        <f t="shared" si="311"/>
        <v/>
      </c>
      <c r="U2452" s="306" t="str">
        <f t="shared" si="307"/>
        <v/>
      </c>
      <c r="V2452" s="289"/>
      <c r="W2452" s="303"/>
      <c r="X2452" s="286"/>
      <c r="Y2452" s="305" t="str">
        <f>+IF(AND(W2452&gt;0,V2452&lt;&gt;'Data Validation (ROP used only)'!$A$25),SUM(W2452:X2452),"")</f>
        <v/>
      </c>
      <c r="Z2452" s="307">
        <f>IF(OR(V2452='Data Validation (ROP used only)'!$A$25,ISBLANK(W2452),ISERROR(W2452/$I2452)),0,W2452/$I2452)</f>
        <v>0</v>
      </c>
      <c r="AA2452" s="308"/>
      <c r="AB2452" s="309" t="str" cm="1">
        <f t="array" ref="AB2452">_xlfn.IFS(AA2452="","",AA2452/I2452&gt;=2,I2452*2,AA2452/I2452&lt;2,AA2452)</f>
        <v/>
      </c>
      <c r="AC2452" s="310" t="str">
        <f t="shared" si="312"/>
        <v/>
      </c>
      <c r="AD2452" s="286"/>
      <c r="AE2452" s="305" t="str">
        <f t="shared" si="313"/>
        <v/>
      </c>
      <c r="AF2452" s="311">
        <f t="shared" si="314"/>
        <v>0</v>
      </c>
      <c r="AG2452" s="187"/>
      <c r="AH2452" s="188"/>
    </row>
    <row r="2453" spans="2:34" ht="13.8" outlineLevel="1" x14ac:dyDescent="0.25">
      <c r="B2453" s="1"/>
      <c r="C2453" s="1"/>
      <c r="D2453" s="1"/>
      <c r="E2453" s="2"/>
      <c r="F2453" s="1"/>
      <c r="G2453" s="2"/>
      <c r="H2453" s="286"/>
      <c r="I2453" s="287"/>
      <c r="J2453" s="288" t="str">
        <f t="shared" si="308"/>
        <v/>
      </c>
      <c r="K2453" s="288">
        <f t="shared" si="309"/>
        <v>0</v>
      </c>
      <c r="L2453" s="303"/>
      <c r="M2453" s="304"/>
      <c r="N2453" s="303"/>
      <c r="O2453" s="286"/>
      <c r="P2453" s="305" t="str">
        <f t="shared" si="310"/>
        <v/>
      </c>
      <c r="Q2453" s="304"/>
      <c r="R2453" s="303"/>
      <c r="S2453" s="286"/>
      <c r="T2453" s="305" t="str">
        <f t="shared" si="311"/>
        <v/>
      </c>
      <c r="U2453" s="306" t="str">
        <f t="shared" si="307"/>
        <v/>
      </c>
      <c r="V2453" s="289"/>
      <c r="W2453" s="303"/>
      <c r="X2453" s="286"/>
      <c r="Y2453" s="305" t="str">
        <f>+IF(AND(W2453&gt;0,V2453&lt;&gt;'Data Validation (ROP used only)'!$A$25),SUM(W2453:X2453),"")</f>
        <v/>
      </c>
      <c r="Z2453" s="307">
        <f>IF(OR(V2453='Data Validation (ROP used only)'!$A$25,ISBLANK(W2453),ISERROR(W2453/$I2453)),0,W2453/$I2453)</f>
        <v>0</v>
      </c>
      <c r="AA2453" s="308"/>
      <c r="AB2453" s="309" t="str" cm="1">
        <f t="array" ref="AB2453">_xlfn.IFS(AA2453="","",AA2453/I2453&gt;=2,I2453*2,AA2453/I2453&lt;2,AA2453)</f>
        <v/>
      </c>
      <c r="AC2453" s="310" t="str">
        <f t="shared" si="312"/>
        <v/>
      </c>
      <c r="AD2453" s="286"/>
      <c r="AE2453" s="305" t="str">
        <f t="shared" si="313"/>
        <v/>
      </c>
      <c r="AF2453" s="311">
        <f t="shared" si="314"/>
        <v>0</v>
      </c>
      <c r="AG2453" s="187"/>
      <c r="AH2453" s="188"/>
    </row>
    <row r="2454" spans="2:34" ht="13.8" outlineLevel="1" x14ac:dyDescent="0.25">
      <c r="B2454" s="1"/>
      <c r="C2454" s="1"/>
      <c r="D2454" s="1"/>
      <c r="E2454" s="2"/>
      <c r="F2454" s="1"/>
      <c r="G2454" s="2"/>
      <c r="H2454" s="286"/>
      <c r="I2454" s="287"/>
      <c r="J2454" s="288" t="str">
        <f t="shared" si="308"/>
        <v/>
      </c>
      <c r="K2454" s="288">
        <f t="shared" si="309"/>
        <v>0</v>
      </c>
      <c r="L2454" s="303"/>
      <c r="M2454" s="304"/>
      <c r="N2454" s="303"/>
      <c r="O2454" s="286"/>
      <c r="P2454" s="305" t="str">
        <f t="shared" si="310"/>
        <v/>
      </c>
      <c r="Q2454" s="304"/>
      <c r="R2454" s="303"/>
      <c r="S2454" s="286"/>
      <c r="T2454" s="305" t="str">
        <f t="shared" si="311"/>
        <v/>
      </c>
      <c r="U2454" s="306" t="str">
        <f t="shared" si="307"/>
        <v/>
      </c>
      <c r="V2454" s="289"/>
      <c r="W2454" s="303"/>
      <c r="X2454" s="286"/>
      <c r="Y2454" s="305" t="str">
        <f>+IF(AND(W2454&gt;0,V2454&lt;&gt;'Data Validation (ROP used only)'!$A$25),SUM(W2454:X2454),"")</f>
        <v/>
      </c>
      <c r="Z2454" s="307">
        <f>IF(OR(V2454='Data Validation (ROP used only)'!$A$25,ISBLANK(W2454),ISERROR(W2454/$I2454)),0,W2454/$I2454)</f>
        <v>0</v>
      </c>
      <c r="AA2454" s="308"/>
      <c r="AB2454" s="309" t="str" cm="1">
        <f t="array" ref="AB2454">_xlfn.IFS(AA2454="","",AA2454/I2454&gt;=2,I2454*2,AA2454/I2454&lt;2,AA2454)</f>
        <v/>
      </c>
      <c r="AC2454" s="310" t="str">
        <f t="shared" si="312"/>
        <v/>
      </c>
      <c r="AD2454" s="286"/>
      <c r="AE2454" s="305" t="str">
        <f t="shared" si="313"/>
        <v/>
      </c>
      <c r="AF2454" s="311">
        <f t="shared" si="314"/>
        <v>0</v>
      </c>
      <c r="AG2454" s="187"/>
      <c r="AH2454" s="188"/>
    </row>
    <row r="2455" spans="2:34" ht="13.8" outlineLevel="1" x14ac:dyDescent="0.25">
      <c r="B2455" s="1"/>
      <c r="C2455" s="1"/>
      <c r="D2455" s="1"/>
      <c r="E2455" s="2"/>
      <c r="F2455" s="1"/>
      <c r="G2455" s="2"/>
      <c r="H2455" s="286"/>
      <c r="I2455" s="287"/>
      <c r="J2455" s="288" t="str">
        <f t="shared" si="308"/>
        <v/>
      </c>
      <c r="K2455" s="288">
        <f t="shared" si="309"/>
        <v>0</v>
      </c>
      <c r="L2455" s="303"/>
      <c r="M2455" s="304"/>
      <c r="N2455" s="303"/>
      <c r="O2455" s="286"/>
      <c r="P2455" s="305" t="str">
        <f t="shared" si="310"/>
        <v/>
      </c>
      <c r="Q2455" s="304"/>
      <c r="R2455" s="303"/>
      <c r="S2455" s="286"/>
      <c r="T2455" s="305" t="str">
        <f t="shared" si="311"/>
        <v/>
      </c>
      <c r="U2455" s="306" t="str">
        <f t="shared" si="307"/>
        <v/>
      </c>
      <c r="V2455" s="289"/>
      <c r="W2455" s="303"/>
      <c r="X2455" s="286"/>
      <c r="Y2455" s="305" t="str">
        <f>+IF(AND(W2455&gt;0,V2455&lt;&gt;'Data Validation (ROP used only)'!$A$25),SUM(W2455:X2455),"")</f>
        <v/>
      </c>
      <c r="Z2455" s="307">
        <f>IF(OR(V2455='Data Validation (ROP used only)'!$A$25,ISBLANK(W2455),ISERROR(W2455/$I2455)),0,W2455/$I2455)</f>
        <v>0</v>
      </c>
      <c r="AA2455" s="308"/>
      <c r="AB2455" s="309" t="str" cm="1">
        <f t="array" ref="AB2455">_xlfn.IFS(AA2455="","",AA2455/I2455&gt;=2,I2455*2,AA2455/I2455&lt;2,AA2455)</f>
        <v/>
      </c>
      <c r="AC2455" s="310" t="str">
        <f t="shared" si="312"/>
        <v/>
      </c>
      <c r="AD2455" s="286"/>
      <c r="AE2455" s="305" t="str">
        <f t="shared" si="313"/>
        <v/>
      </c>
      <c r="AF2455" s="311">
        <f t="shared" si="314"/>
        <v>0</v>
      </c>
      <c r="AG2455" s="187"/>
      <c r="AH2455" s="188"/>
    </row>
    <row r="2456" spans="2:34" ht="13.8" outlineLevel="1" x14ac:dyDescent="0.25">
      <c r="B2456" s="1"/>
      <c r="C2456" s="1"/>
      <c r="D2456" s="1"/>
      <c r="E2456" s="2"/>
      <c r="F2456" s="1"/>
      <c r="G2456" s="2"/>
      <c r="H2456" s="286"/>
      <c r="I2456" s="287"/>
      <c r="J2456" s="288" t="str">
        <f t="shared" si="308"/>
        <v/>
      </c>
      <c r="K2456" s="288">
        <f t="shared" si="309"/>
        <v>0</v>
      </c>
      <c r="L2456" s="303"/>
      <c r="M2456" s="304"/>
      <c r="N2456" s="303"/>
      <c r="O2456" s="286"/>
      <c r="P2456" s="305" t="str">
        <f t="shared" si="310"/>
        <v/>
      </c>
      <c r="Q2456" s="304"/>
      <c r="R2456" s="303"/>
      <c r="S2456" s="286"/>
      <c r="T2456" s="305" t="str">
        <f t="shared" si="311"/>
        <v/>
      </c>
      <c r="U2456" s="306" t="str">
        <f t="shared" si="307"/>
        <v/>
      </c>
      <c r="V2456" s="289"/>
      <c r="W2456" s="303"/>
      <c r="X2456" s="286"/>
      <c r="Y2456" s="305" t="str">
        <f>+IF(AND(W2456&gt;0,V2456&lt;&gt;'Data Validation (ROP used only)'!$A$25),SUM(W2456:X2456),"")</f>
        <v/>
      </c>
      <c r="Z2456" s="307">
        <f>IF(OR(V2456='Data Validation (ROP used only)'!$A$25,ISBLANK(W2456),ISERROR(W2456/$I2456)),0,W2456/$I2456)</f>
        <v>0</v>
      </c>
      <c r="AA2456" s="308"/>
      <c r="AB2456" s="309" t="str" cm="1">
        <f t="array" ref="AB2456">_xlfn.IFS(AA2456="","",AA2456/I2456&gt;=2,I2456*2,AA2456/I2456&lt;2,AA2456)</f>
        <v/>
      </c>
      <c r="AC2456" s="310" t="str">
        <f t="shared" si="312"/>
        <v/>
      </c>
      <c r="AD2456" s="286"/>
      <c r="AE2456" s="305" t="str">
        <f t="shared" si="313"/>
        <v/>
      </c>
      <c r="AF2456" s="311">
        <f t="shared" si="314"/>
        <v>0</v>
      </c>
      <c r="AG2456" s="187"/>
      <c r="AH2456" s="188"/>
    </row>
    <row r="2457" spans="2:34" ht="13.8" outlineLevel="1" x14ac:dyDescent="0.25">
      <c r="B2457" s="1"/>
      <c r="C2457" s="1"/>
      <c r="D2457" s="1"/>
      <c r="E2457" s="2"/>
      <c r="F2457" s="1"/>
      <c r="G2457" s="2"/>
      <c r="H2457" s="286"/>
      <c r="I2457" s="287"/>
      <c r="J2457" s="288" t="str">
        <f t="shared" si="308"/>
        <v/>
      </c>
      <c r="K2457" s="288">
        <f t="shared" si="309"/>
        <v>0</v>
      </c>
      <c r="L2457" s="303"/>
      <c r="M2457" s="304"/>
      <c r="N2457" s="303"/>
      <c r="O2457" s="286"/>
      <c r="P2457" s="305" t="str">
        <f t="shared" si="310"/>
        <v/>
      </c>
      <c r="Q2457" s="304"/>
      <c r="R2457" s="303"/>
      <c r="S2457" s="286"/>
      <c r="T2457" s="305" t="str">
        <f t="shared" si="311"/>
        <v/>
      </c>
      <c r="U2457" s="306" t="str">
        <f t="shared" si="307"/>
        <v/>
      </c>
      <c r="V2457" s="289"/>
      <c r="W2457" s="303"/>
      <c r="X2457" s="286"/>
      <c r="Y2457" s="305" t="str">
        <f>+IF(AND(W2457&gt;0,V2457&lt;&gt;'Data Validation (ROP used only)'!$A$25),SUM(W2457:X2457),"")</f>
        <v/>
      </c>
      <c r="Z2457" s="307">
        <f>IF(OR(V2457='Data Validation (ROP used only)'!$A$25,ISBLANK(W2457),ISERROR(W2457/$I2457)),0,W2457/$I2457)</f>
        <v>0</v>
      </c>
      <c r="AA2457" s="308"/>
      <c r="AB2457" s="309" t="str" cm="1">
        <f t="array" ref="AB2457">_xlfn.IFS(AA2457="","",AA2457/I2457&gt;=2,I2457*2,AA2457/I2457&lt;2,AA2457)</f>
        <v/>
      </c>
      <c r="AC2457" s="310" t="str">
        <f t="shared" si="312"/>
        <v/>
      </c>
      <c r="AD2457" s="286"/>
      <c r="AE2457" s="305" t="str">
        <f t="shared" si="313"/>
        <v/>
      </c>
      <c r="AF2457" s="311">
        <f t="shared" si="314"/>
        <v>0</v>
      </c>
      <c r="AG2457" s="187"/>
      <c r="AH2457" s="188"/>
    </row>
    <row r="2458" spans="2:34" ht="13.8" outlineLevel="1" x14ac:dyDescent="0.25">
      <c r="B2458" s="1"/>
      <c r="C2458" s="1"/>
      <c r="D2458" s="1"/>
      <c r="E2458" s="2"/>
      <c r="F2458" s="1"/>
      <c r="G2458" s="2"/>
      <c r="H2458" s="286"/>
      <c r="I2458" s="287"/>
      <c r="J2458" s="288" t="str">
        <f t="shared" si="308"/>
        <v/>
      </c>
      <c r="K2458" s="288">
        <f t="shared" si="309"/>
        <v>0</v>
      </c>
      <c r="L2458" s="303"/>
      <c r="M2458" s="304"/>
      <c r="N2458" s="303"/>
      <c r="O2458" s="286"/>
      <c r="P2458" s="305" t="str">
        <f t="shared" si="310"/>
        <v/>
      </c>
      <c r="Q2458" s="304"/>
      <c r="R2458" s="303"/>
      <c r="S2458" s="286"/>
      <c r="T2458" s="305" t="str">
        <f t="shared" si="311"/>
        <v/>
      </c>
      <c r="U2458" s="306" t="str">
        <f t="shared" si="307"/>
        <v/>
      </c>
      <c r="V2458" s="289"/>
      <c r="W2458" s="303"/>
      <c r="X2458" s="286"/>
      <c r="Y2458" s="305" t="str">
        <f>+IF(AND(W2458&gt;0,V2458&lt;&gt;'Data Validation (ROP used only)'!$A$25),SUM(W2458:X2458),"")</f>
        <v/>
      </c>
      <c r="Z2458" s="307">
        <f>IF(OR(V2458='Data Validation (ROP used only)'!$A$25,ISBLANK(W2458),ISERROR(W2458/$I2458)),0,W2458/$I2458)</f>
        <v>0</v>
      </c>
      <c r="AA2458" s="308"/>
      <c r="AB2458" s="309" t="str" cm="1">
        <f t="array" ref="AB2458">_xlfn.IFS(AA2458="","",AA2458/I2458&gt;=2,I2458*2,AA2458/I2458&lt;2,AA2458)</f>
        <v/>
      </c>
      <c r="AC2458" s="310" t="str">
        <f t="shared" si="312"/>
        <v/>
      </c>
      <c r="AD2458" s="286"/>
      <c r="AE2458" s="305" t="str">
        <f t="shared" si="313"/>
        <v/>
      </c>
      <c r="AF2458" s="311">
        <f t="shared" si="314"/>
        <v>0</v>
      </c>
      <c r="AG2458" s="187"/>
      <c r="AH2458" s="188"/>
    </row>
    <row r="2459" spans="2:34" ht="13.8" outlineLevel="1" x14ac:dyDescent="0.25">
      <c r="B2459" s="1"/>
      <c r="C2459" s="1"/>
      <c r="D2459" s="1"/>
      <c r="E2459" s="2"/>
      <c r="F2459" s="1"/>
      <c r="G2459" s="2"/>
      <c r="H2459" s="286"/>
      <c r="I2459" s="287"/>
      <c r="J2459" s="288" t="str">
        <f t="shared" si="308"/>
        <v/>
      </c>
      <c r="K2459" s="288">
        <f t="shared" si="309"/>
        <v>0</v>
      </c>
      <c r="L2459" s="303"/>
      <c r="M2459" s="304"/>
      <c r="N2459" s="303"/>
      <c r="O2459" s="286"/>
      <c r="P2459" s="305" t="str">
        <f t="shared" si="310"/>
        <v/>
      </c>
      <c r="Q2459" s="304"/>
      <c r="R2459" s="303"/>
      <c r="S2459" s="286"/>
      <c r="T2459" s="305" t="str">
        <f t="shared" si="311"/>
        <v/>
      </c>
      <c r="U2459" s="306" t="str">
        <f t="shared" si="307"/>
        <v/>
      </c>
      <c r="V2459" s="289"/>
      <c r="W2459" s="303"/>
      <c r="X2459" s="286"/>
      <c r="Y2459" s="305" t="str">
        <f>+IF(AND(W2459&gt;0,V2459&lt;&gt;'Data Validation (ROP used only)'!$A$25),SUM(W2459:X2459),"")</f>
        <v/>
      </c>
      <c r="Z2459" s="307">
        <f>IF(OR(V2459='Data Validation (ROP used only)'!$A$25,ISBLANK(W2459),ISERROR(W2459/$I2459)),0,W2459/$I2459)</f>
        <v>0</v>
      </c>
      <c r="AA2459" s="308"/>
      <c r="AB2459" s="309" t="str" cm="1">
        <f t="array" ref="AB2459">_xlfn.IFS(AA2459="","",AA2459/I2459&gt;=2,I2459*2,AA2459/I2459&lt;2,AA2459)</f>
        <v/>
      </c>
      <c r="AC2459" s="310" t="str">
        <f t="shared" si="312"/>
        <v/>
      </c>
      <c r="AD2459" s="286"/>
      <c r="AE2459" s="305" t="str">
        <f t="shared" si="313"/>
        <v/>
      </c>
      <c r="AF2459" s="311">
        <f t="shared" si="314"/>
        <v>0</v>
      </c>
      <c r="AG2459" s="187"/>
      <c r="AH2459" s="188"/>
    </row>
    <row r="2460" spans="2:34" ht="13.8" outlineLevel="1" x14ac:dyDescent="0.25">
      <c r="B2460" s="1"/>
      <c r="C2460" s="1"/>
      <c r="D2460" s="1"/>
      <c r="E2460" s="2"/>
      <c r="F2460" s="1"/>
      <c r="G2460" s="2"/>
      <c r="H2460" s="286"/>
      <c r="I2460" s="287"/>
      <c r="J2460" s="288" t="str">
        <f t="shared" si="308"/>
        <v/>
      </c>
      <c r="K2460" s="288">
        <f t="shared" si="309"/>
        <v>0</v>
      </c>
      <c r="L2460" s="303"/>
      <c r="M2460" s="304"/>
      <c r="N2460" s="303"/>
      <c r="O2460" s="286"/>
      <c r="P2460" s="305" t="str">
        <f t="shared" si="310"/>
        <v/>
      </c>
      <c r="Q2460" s="304"/>
      <c r="R2460" s="303"/>
      <c r="S2460" s="286"/>
      <c r="T2460" s="305" t="str">
        <f t="shared" si="311"/>
        <v/>
      </c>
      <c r="U2460" s="306" t="str">
        <f t="shared" si="307"/>
        <v/>
      </c>
      <c r="V2460" s="289"/>
      <c r="W2460" s="303"/>
      <c r="X2460" s="286"/>
      <c r="Y2460" s="305" t="str">
        <f>+IF(AND(W2460&gt;0,V2460&lt;&gt;'Data Validation (ROP used only)'!$A$25),SUM(W2460:X2460),"")</f>
        <v/>
      </c>
      <c r="Z2460" s="307">
        <f>IF(OR(V2460='Data Validation (ROP used only)'!$A$25,ISBLANK(W2460),ISERROR(W2460/$I2460)),0,W2460/$I2460)</f>
        <v>0</v>
      </c>
      <c r="AA2460" s="308"/>
      <c r="AB2460" s="309" t="str" cm="1">
        <f t="array" ref="AB2460">_xlfn.IFS(AA2460="","",AA2460/I2460&gt;=2,I2460*2,AA2460/I2460&lt;2,AA2460)</f>
        <v/>
      </c>
      <c r="AC2460" s="310" t="str">
        <f t="shared" si="312"/>
        <v/>
      </c>
      <c r="AD2460" s="286"/>
      <c r="AE2460" s="305" t="str">
        <f t="shared" si="313"/>
        <v/>
      </c>
      <c r="AF2460" s="311">
        <f t="shared" si="314"/>
        <v>0</v>
      </c>
      <c r="AG2460" s="187"/>
      <c r="AH2460" s="188"/>
    </row>
    <row r="2461" spans="2:34" ht="13.8" outlineLevel="1" x14ac:dyDescent="0.25">
      <c r="B2461" s="1"/>
      <c r="C2461" s="1"/>
      <c r="D2461" s="1"/>
      <c r="E2461" s="2"/>
      <c r="F2461" s="1"/>
      <c r="G2461" s="2"/>
      <c r="H2461" s="286"/>
      <c r="I2461" s="287"/>
      <c r="J2461" s="288" t="str">
        <f t="shared" si="308"/>
        <v/>
      </c>
      <c r="K2461" s="288">
        <f t="shared" si="309"/>
        <v>0</v>
      </c>
      <c r="L2461" s="303"/>
      <c r="M2461" s="304"/>
      <c r="N2461" s="303"/>
      <c r="O2461" s="286"/>
      <c r="P2461" s="305" t="str">
        <f t="shared" si="310"/>
        <v/>
      </c>
      <c r="Q2461" s="304"/>
      <c r="R2461" s="303"/>
      <c r="S2461" s="286"/>
      <c r="T2461" s="305" t="str">
        <f t="shared" si="311"/>
        <v/>
      </c>
      <c r="U2461" s="306" t="str">
        <f t="shared" si="307"/>
        <v/>
      </c>
      <c r="V2461" s="289"/>
      <c r="W2461" s="303"/>
      <c r="X2461" s="286"/>
      <c r="Y2461" s="305" t="str">
        <f>+IF(AND(W2461&gt;0,V2461&lt;&gt;'Data Validation (ROP used only)'!$A$25),SUM(W2461:X2461),"")</f>
        <v/>
      </c>
      <c r="Z2461" s="307">
        <f>IF(OR(V2461='Data Validation (ROP used only)'!$A$25,ISBLANK(W2461),ISERROR(W2461/$I2461)),0,W2461/$I2461)</f>
        <v>0</v>
      </c>
      <c r="AA2461" s="308"/>
      <c r="AB2461" s="309" t="str" cm="1">
        <f t="array" ref="AB2461">_xlfn.IFS(AA2461="","",AA2461/I2461&gt;=2,I2461*2,AA2461/I2461&lt;2,AA2461)</f>
        <v/>
      </c>
      <c r="AC2461" s="310" t="str">
        <f t="shared" si="312"/>
        <v/>
      </c>
      <c r="AD2461" s="286"/>
      <c r="AE2461" s="305" t="str">
        <f t="shared" si="313"/>
        <v/>
      </c>
      <c r="AF2461" s="311">
        <f t="shared" si="314"/>
        <v>0</v>
      </c>
      <c r="AG2461" s="187"/>
      <c r="AH2461" s="188"/>
    </row>
    <row r="2462" spans="2:34" ht="13.8" outlineLevel="1" x14ac:dyDescent="0.25">
      <c r="B2462" s="1"/>
      <c r="C2462" s="1"/>
      <c r="D2462" s="1"/>
      <c r="E2462" s="2"/>
      <c r="F2462" s="1"/>
      <c r="G2462" s="2"/>
      <c r="H2462" s="286"/>
      <c r="I2462" s="287"/>
      <c r="J2462" s="288" t="str">
        <f t="shared" si="308"/>
        <v/>
      </c>
      <c r="K2462" s="288">
        <f t="shared" si="309"/>
        <v>0</v>
      </c>
      <c r="L2462" s="303"/>
      <c r="M2462" s="304"/>
      <c r="N2462" s="303"/>
      <c r="O2462" s="286"/>
      <c r="P2462" s="305" t="str">
        <f t="shared" si="310"/>
        <v/>
      </c>
      <c r="Q2462" s="304"/>
      <c r="R2462" s="303"/>
      <c r="S2462" s="286"/>
      <c r="T2462" s="305" t="str">
        <f t="shared" si="311"/>
        <v/>
      </c>
      <c r="U2462" s="306" t="str">
        <f t="shared" si="307"/>
        <v/>
      </c>
      <c r="V2462" s="289"/>
      <c r="W2462" s="303"/>
      <c r="X2462" s="286"/>
      <c r="Y2462" s="305" t="str">
        <f>+IF(AND(W2462&gt;0,V2462&lt;&gt;'Data Validation (ROP used only)'!$A$25),SUM(W2462:X2462),"")</f>
        <v/>
      </c>
      <c r="Z2462" s="307">
        <f>IF(OR(V2462='Data Validation (ROP used only)'!$A$25,ISBLANK(W2462),ISERROR(W2462/$I2462)),0,W2462/$I2462)</f>
        <v>0</v>
      </c>
      <c r="AA2462" s="308"/>
      <c r="AB2462" s="309" t="str" cm="1">
        <f t="array" ref="AB2462">_xlfn.IFS(AA2462="","",AA2462/I2462&gt;=2,I2462*2,AA2462/I2462&lt;2,AA2462)</f>
        <v/>
      </c>
      <c r="AC2462" s="310" t="str">
        <f t="shared" si="312"/>
        <v/>
      </c>
      <c r="AD2462" s="286"/>
      <c r="AE2462" s="305" t="str">
        <f t="shared" si="313"/>
        <v/>
      </c>
      <c r="AF2462" s="311">
        <f t="shared" si="314"/>
        <v>0</v>
      </c>
      <c r="AG2462" s="187"/>
      <c r="AH2462" s="188"/>
    </row>
    <row r="2463" spans="2:34" ht="13.8" outlineLevel="1" x14ac:dyDescent="0.25">
      <c r="B2463" s="1"/>
      <c r="C2463" s="1"/>
      <c r="D2463" s="1"/>
      <c r="E2463" s="2"/>
      <c r="F2463" s="1"/>
      <c r="G2463" s="2"/>
      <c r="H2463" s="286"/>
      <c r="I2463" s="287"/>
      <c r="J2463" s="288" t="str">
        <f t="shared" si="308"/>
        <v/>
      </c>
      <c r="K2463" s="288">
        <f t="shared" si="309"/>
        <v>0</v>
      </c>
      <c r="L2463" s="303"/>
      <c r="M2463" s="304"/>
      <c r="N2463" s="303"/>
      <c r="O2463" s="286"/>
      <c r="P2463" s="305" t="str">
        <f t="shared" si="310"/>
        <v/>
      </c>
      <c r="Q2463" s="304"/>
      <c r="R2463" s="303"/>
      <c r="S2463" s="286"/>
      <c r="T2463" s="305" t="str">
        <f t="shared" si="311"/>
        <v/>
      </c>
      <c r="U2463" s="306" t="str">
        <f t="shared" si="307"/>
        <v/>
      </c>
      <c r="V2463" s="289"/>
      <c r="W2463" s="303"/>
      <c r="X2463" s="286"/>
      <c r="Y2463" s="305" t="str">
        <f>+IF(AND(W2463&gt;0,V2463&lt;&gt;'Data Validation (ROP used only)'!$A$25),SUM(W2463:X2463),"")</f>
        <v/>
      </c>
      <c r="Z2463" s="307">
        <f>IF(OR(V2463='Data Validation (ROP used only)'!$A$25,ISBLANK(W2463),ISERROR(W2463/$I2463)),0,W2463/$I2463)</f>
        <v>0</v>
      </c>
      <c r="AA2463" s="308"/>
      <c r="AB2463" s="309" t="str" cm="1">
        <f t="array" ref="AB2463">_xlfn.IFS(AA2463="","",AA2463/I2463&gt;=2,I2463*2,AA2463/I2463&lt;2,AA2463)</f>
        <v/>
      </c>
      <c r="AC2463" s="310" t="str">
        <f t="shared" si="312"/>
        <v/>
      </c>
      <c r="AD2463" s="286"/>
      <c r="AE2463" s="305" t="str">
        <f t="shared" si="313"/>
        <v/>
      </c>
      <c r="AF2463" s="311">
        <f t="shared" si="314"/>
        <v>0</v>
      </c>
      <c r="AG2463" s="187"/>
      <c r="AH2463" s="188"/>
    </row>
    <row r="2464" spans="2:34" ht="13.8" outlineLevel="1" x14ac:dyDescent="0.25">
      <c r="B2464" s="1"/>
      <c r="C2464" s="1"/>
      <c r="D2464" s="1"/>
      <c r="E2464" s="2"/>
      <c r="F2464" s="1"/>
      <c r="G2464" s="2"/>
      <c r="H2464" s="286"/>
      <c r="I2464" s="287"/>
      <c r="J2464" s="288" t="str">
        <f t="shared" si="308"/>
        <v/>
      </c>
      <c r="K2464" s="288">
        <f t="shared" si="309"/>
        <v>0</v>
      </c>
      <c r="L2464" s="303"/>
      <c r="M2464" s="304"/>
      <c r="N2464" s="303"/>
      <c r="O2464" s="286"/>
      <c r="P2464" s="305" t="str">
        <f t="shared" si="310"/>
        <v/>
      </c>
      <c r="Q2464" s="304"/>
      <c r="R2464" s="303"/>
      <c r="S2464" s="286"/>
      <c r="T2464" s="305" t="str">
        <f t="shared" si="311"/>
        <v/>
      </c>
      <c r="U2464" s="306" t="str">
        <f t="shared" si="307"/>
        <v/>
      </c>
      <c r="V2464" s="289"/>
      <c r="W2464" s="303"/>
      <c r="X2464" s="286"/>
      <c r="Y2464" s="305" t="str">
        <f>+IF(AND(W2464&gt;0,V2464&lt;&gt;'Data Validation (ROP used only)'!$A$25),SUM(W2464:X2464),"")</f>
        <v/>
      </c>
      <c r="Z2464" s="307">
        <f>IF(OR(V2464='Data Validation (ROP used only)'!$A$25,ISBLANK(W2464),ISERROR(W2464/$I2464)),0,W2464/$I2464)</f>
        <v>0</v>
      </c>
      <c r="AA2464" s="308"/>
      <c r="AB2464" s="309" t="str" cm="1">
        <f t="array" ref="AB2464">_xlfn.IFS(AA2464="","",AA2464/I2464&gt;=2,I2464*2,AA2464/I2464&lt;2,AA2464)</f>
        <v/>
      </c>
      <c r="AC2464" s="310" t="str">
        <f t="shared" si="312"/>
        <v/>
      </c>
      <c r="AD2464" s="286"/>
      <c r="AE2464" s="305" t="str">
        <f t="shared" si="313"/>
        <v/>
      </c>
      <c r="AF2464" s="311">
        <f t="shared" si="314"/>
        <v>0</v>
      </c>
      <c r="AG2464" s="187"/>
      <c r="AH2464" s="188"/>
    </row>
    <row r="2465" spans="2:34" ht="13.8" outlineLevel="1" x14ac:dyDescent="0.25">
      <c r="B2465" s="1"/>
      <c r="C2465" s="1"/>
      <c r="D2465" s="1"/>
      <c r="E2465" s="2"/>
      <c r="F2465" s="1"/>
      <c r="G2465" s="2"/>
      <c r="H2465" s="286"/>
      <c r="I2465" s="287"/>
      <c r="J2465" s="288" t="str">
        <f t="shared" si="308"/>
        <v/>
      </c>
      <c r="K2465" s="288">
        <f t="shared" si="309"/>
        <v>0</v>
      </c>
      <c r="L2465" s="303"/>
      <c r="M2465" s="304"/>
      <c r="N2465" s="303"/>
      <c r="O2465" s="286"/>
      <c r="P2465" s="305" t="str">
        <f t="shared" si="310"/>
        <v/>
      </c>
      <c r="Q2465" s="304"/>
      <c r="R2465" s="303"/>
      <c r="S2465" s="286"/>
      <c r="T2465" s="305" t="str">
        <f t="shared" si="311"/>
        <v/>
      </c>
      <c r="U2465" s="306" t="str">
        <f t="shared" si="307"/>
        <v/>
      </c>
      <c r="V2465" s="289"/>
      <c r="W2465" s="303"/>
      <c r="X2465" s="286"/>
      <c r="Y2465" s="305" t="str">
        <f>+IF(AND(W2465&gt;0,V2465&lt;&gt;'Data Validation (ROP used only)'!$A$25),SUM(W2465:X2465),"")</f>
        <v/>
      </c>
      <c r="Z2465" s="307">
        <f>IF(OR(V2465='Data Validation (ROP used only)'!$A$25,ISBLANK(W2465),ISERROR(W2465/$I2465)),0,W2465/$I2465)</f>
        <v>0</v>
      </c>
      <c r="AA2465" s="308"/>
      <c r="AB2465" s="309" t="str" cm="1">
        <f t="array" ref="AB2465">_xlfn.IFS(AA2465="","",AA2465/I2465&gt;=2,I2465*2,AA2465/I2465&lt;2,AA2465)</f>
        <v/>
      </c>
      <c r="AC2465" s="310" t="str">
        <f t="shared" si="312"/>
        <v/>
      </c>
      <c r="AD2465" s="286"/>
      <c r="AE2465" s="305" t="str">
        <f t="shared" si="313"/>
        <v/>
      </c>
      <c r="AF2465" s="311">
        <f t="shared" si="314"/>
        <v>0</v>
      </c>
      <c r="AG2465" s="187"/>
      <c r="AH2465" s="188"/>
    </row>
    <row r="2466" spans="2:34" ht="13.8" outlineLevel="1" x14ac:dyDescent="0.25">
      <c r="B2466" s="1"/>
      <c r="C2466" s="1"/>
      <c r="D2466" s="1"/>
      <c r="E2466" s="2"/>
      <c r="F2466" s="1"/>
      <c r="G2466" s="2"/>
      <c r="H2466" s="286"/>
      <c r="I2466" s="287"/>
      <c r="J2466" s="288" t="str">
        <f t="shared" si="308"/>
        <v/>
      </c>
      <c r="K2466" s="288">
        <f t="shared" si="309"/>
        <v>0</v>
      </c>
      <c r="L2466" s="303"/>
      <c r="M2466" s="304"/>
      <c r="N2466" s="303"/>
      <c r="O2466" s="286"/>
      <c r="P2466" s="305" t="str">
        <f t="shared" si="310"/>
        <v/>
      </c>
      <c r="Q2466" s="304"/>
      <c r="R2466" s="303"/>
      <c r="S2466" s="286"/>
      <c r="T2466" s="305" t="str">
        <f t="shared" si="311"/>
        <v/>
      </c>
      <c r="U2466" s="306" t="str">
        <f t="shared" si="307"/>
        <v/>
      </c>
      <c r="V2466" s="289"/>
      <c r="W2466" s="303"/>
      <c r="X2466" s="286"/>
      <c r="Y2466" s="305" t="str">
        <f>+IF(AND(W2466&gt;0,V2466&lt;&gt;'Data Validation (ROP used only)'!$A$25),SUM(W2466:X2466),"")</f>
        <v/>
      </c>
      <c r="Z2466" s="307">
        <f>IF(OR(V2466='Data Validation (ROP used only)'!$A$25,ISBLANK(W2466),ISERROR(W2466/$I2466)),0,W2466/$I2466)</f>
        <v>0</v>
      </c>
      <c r="AA2466" s="308"/>
      <c r="AB2466" s="309" t="str" cm="1">
        <f t="array" ref="AB2466">_xlfn.IFS(AA2466="","",AA2466/I2466&gt;=2,I2466*2,AA2466/I2466&lt;2,AA2466)</f>
        <v/>
      </c>
      <c r="AC2466" s="310" t="str">
        <f t="shared" si="312"/>
        <v/>
      </c>
      <c r="AD2466" s="286"/>
      <c r="AE2466" s="305" t="str">
        <f t="shared" si="313"/>
        <v/>
      </c>
      <c r="AF2466" s="311">
        <f t="shared" si="314"/>
        <v>0</v>
      </c>
      <c r="AG2466" s="187"/>
      <c r="AH2466" s="188"/>
    </row>
    <row r="2467" spans="2:34" ht="13.8" outlineLevel="1" x14ac:dyDescent="0.25">
      <c r="B2467" s="1"/>
      <c r="C2467" s="1"/>
      <c r="D2467" s="1"/>
      <c r="E2467" s="2"/>
      <c r="F2467" s="1"/>
      <c r="G2467" s="2"/>
      <c r="H2467" s="286"/>
      <c r="I2467" s="287"/>
      <c r="J2467" s="288" t="str">
        <f t="shared" si="308"/>
        <v/>
      </c>
      <c r="K2467" s="288">
        <f t="shared" si="309"/>
        <v>0</v>
      </c>
      <c r="L2467" s="303"/>
      <c r="M2467" s="304"/>
      <c r="N2467" s="303"/>
      <c r="O2467" s="286"/>
      <c r="P2467" s="305" t="str">
        <f t="shared" si="310"/>
        <v/>
      </c>
      <c r="Q2467" s="304"/>
      <c r="R2467" s="303"/>
      <c r="S2467" s="286"/>
      <c r="T2467" s="305" t="str">
        <f t="shared" si="311"/>
        <v/>
      </c>
      <c r="U2467" s="306" t="str">
        <f t="shared" si="307"/>
        <v/>
      </c>
      <c r="V2467" s="289"/>
      <c r="W2467" s="303"/>
      <c r="X2467" s="286"/>
      <c r="Y2467" s="305" t="str">
        <f>+IF(AND(W2467&gt;0,V2467&lt;&gt;'Data Validation (ROP used only)'!$A$25),SUM(W2467:X2467),"")</f>
        <v/>
      </c>
      <c r="Z2467" s="307">
        <f>IF(OR(V2467='Data Validation (ROP used only)'!$A$25,ISBLANK(W2467),ISERROR(W2467/$I2467)),0,W2467/$I2467)</f>
        <v>0</v>
      </c>
      <c r="AA2467" s="308"/>
      <c r="AB2467" s="309" t="str" cm="1">
        <f t="array" ref="AB2467">_xlfn.IFS(AA2467="","",AA2467/I2467&gt;=2,I2467*2,AA2467/I2467&lt;2,AA2467)</f>
        <v/>
      </c>
      <c r="AC2467" s="310" t="str">
        <f t="shared" si="312"/>
        <v/>
      </c>
      <c r="AD2467" s="286"/>
      <c r="AE2467" s="305" t="str">
        <f t="shared" si="313"/>
        <v/>
      </c>
      <c r="AF2467" s="311">
        <f t="shared" si="314"/>
        <v>0</v>
      </c>
      <c r="AG2467" s="187"/>
      <c r="AH2467" s="188"/>
    </row>
    <row r="2468" spans="2:34" ht="13.8" outlineLevel="1" x14ac:dyDescent="0.25">
      <c r="B2468" s="1"/>
      <c r="C2468" s="1"/>
      <c r="D2468" s="1"/>
      <c r="E2468" s="2"/>
      <c r="F2468" s="1"/>
      <c r="G2468" s="2"/>
      <c r="H2468" s="286"/>
      <c r="I2468" s="287"/>
      <c r="J2468" s="288" t="str">
        <f t="shared" si="308"/>
        <v/>
      </c>
      <c r="K2468" s="288">
        <f t="shared" si="309"/>
        <v>0</v>
      </c>
      <c r="L2468" s="303"/>
      <c r="M2468" s="304"/>
      <c r="N2468" s="303"/>
      <c r="O2468" s="286"/>
      <c r="P2468" s="305" t="str">
        <f t="shared" si="310"/>
        <v/>
      </c>
      <c r="Q2468" s="304"/>
      <c r="R2468" s="303"/>
      <c r="S2468" s="286"/>
      <c r="T2468" s="305" t="str">
        <f t="shared" si="311"/>
        <v/>
      </c>
      <c r="U2468" s="306" t="str">
        <f t="shared" si="307"/>
        <v/>
      </c>
      <c r="V2468" s="289"/>
      <c r="W2468" s="303"/>
      <c r="X2468" s="286"/>
      <c r="Y2468" s="305" t="str">
        <f>+IF(AND(W2468&gt;0,V2468&lt;&gt;'Data Validation (ROP used only)'!$A$25),SUM(W2468:X2468),"")</f>
        <v/>
      </c>
      <c r="Z2468" s="307">
        <f>IF(OR(V2468='Data Validation (ROP used only)'!$A$25,ISBLANK(W2468),ISERROR(W2468/$I2468)),0,W2468/$I2468)</f>
        <v>0</v>
      </c>
      <c r="AA2468" s="308"/>
      <c r="AB2468" s="309" t="str" cm="1">
        <f t="array" ref="AB2468">_xlfn.IFS(AA2468="","",AA2468/I2468&gt;=2,I2468*2,AA2468/I2468&lt;2,AA2468)</f>
        <v/>
      </c>
      <c r="AC2468" s="310" t="str">
        <f t="shared" si="312"/>
        <v/>
      </c>
      <c r="AD2468" s="286"/>
      <c r="AE2468" s="305" t="str">
        <f t="shared" si="313"/>
        <v/>
      </c>
      <c r="AF2468" s="311">
        <f t="shared" si="314"/>
        <v>0</v>
      </c>
      <c r="AG2468" s="187"/>
      <c r="AH2468" s="188"/>
    </row>
    <row r="2469" spans="2:34" ht="13.8" outlineLevel="1" x14ac:dyDescent="0.25">
      <c r="B2469" s="1"/>
      <c r="C2469" s="1"/>
      <c r="D2469" s="1"/>
      <c r="E2469" s="2"/>
      <c r="F2469" s="1"/>
      <c r="G2469" s="2"/>
      <c r="H2469" s="286"/>
      <c r="I2469" s="287"/>
      <c r="J2469" s="288" t="str">
        <f t="shared" si="308"/>
        <v/>
      </c>
      <c r="K2469" s="288">
        <f t="shared" si="309"/>
        <v>0</v>
      </c>
      <c r="L2469" s="303"/>
      <c r="M2469" s="304"/>
      <c r="N2469" s="303"/>
      <c r="O2469" s="286"/>
      <c r="P2469" s="305" t="str">
        <f t="shared" si="310"/>
        <v/>
      </c>
      <c r="Q2469" s="304"/>
      <c r="R2469" s="303"/>
      <c r="S2469" s="286"/>
      <c r="T2469" s="305" t="str">
        <f t="shared" si="311"/>
        <v/>
      </c>
      <c r="U2469" s="306" t="str">
        <f t="shared" si="307"/>
        <v/>
      </c>
      <c r="V2469" s="289"/>
      <c r="W2469" s="303"/>
      <c r="X2469" s="286"/>
      <c r="Y2469" s="305" t="str">
        <f>+IF(AND(W2469&gt;0,V2469&lt;&gt;'Data Validation (ROP used only)'!$A$25),SUM(W2469:X2469),"")</f>
        <v/>
      </c>
      <c r="Z2469" s="307">
        <f>IF(OR(V2469='Data Validation (ROP used only)'!$A$25,ISBLANK(W2469),ISERROR(W2469/$I2469)),0,W2469/$I2469)</f>
        <v>0</v>
      </c>
      <c r="AA2469" s="308"/>
      <c r="AB2469" s="309" t="str" cm="1">
        <f t="array" ref="AB2469">_xlfn.IFS(AA2469="","",AA2469/I2469&gt;=2,I2469*2,AA2469/I2469&lt;2,AA2469)</f>
        <v/>
      </c>
      <c r="AC2469" s="310" t="str">
        <f t="shared" si="312"/>
        <v/>
      </c>
      <c r="AD2469" s="286"/>
      <c r="AE2469" s="305" t="str">
        <f t="shared" si="313"/>
        <v/>
      </c>
      <c r="AF2469" s="311">
        <f t="shared" si="314"/>
        <v>0</v>
      </c>
      <c r="AG2469" s="187"/>
      <c r="AH2469" s="188"/>
    </row>
    <row r="2470" spans="2:34" ht="13.8" outlineLevel="1" x14ac:dyDescent="0.25">
      <c r="B2470" s="1"/>
      <c r="C2470" s="1"/>
      <c r="D2470" s="1"/>
      <c r="E2470" s="2"/>
      <c r="F2470" s="1"/>
      <c r="G2470" s="2"/>
      <c r="H2470" s="286"/>
      <c r="I2470" s="287"/>
      <c r="J2470" s="288" t="str">
        <f t="shared" si="308"/>
        <v/>
      </c>
      <c r="K2470" s="288">
        <f t="shared" si="309"/>
        <v>0</v>
      </c>
      <c r="L2470" s="303"/>
      <c r="M2470" s="304"/>
      <c r="N2470" s="303"/>
      <c r="O2470" s="286"/>
      <c r="P2470" s="305" t="str">
        <f t="shared" si="310"/>
        <v/>
      </c>
      <c r="Q2470" s="304"/>
      <c r="R2470" s="303"/>
      <c r="S2470" s="286"/>
      <c r="T2470" s="305" t="str">
        <f t="shared" si="311"/>
        <v/>
      </c>
      <c r="U2470" s="306" t="str">
        <f t="shared" si="307"/>
        <v/>
      </c>
      <c r="V2470" s="289"/>
      <c r="W2470" s="303"/>
      <c r="X2470" s="286"/>
      <c r="Y2470" s="305" t="str">
        <f>+IF(AND(W2470&gt;0,V2470&lt;&gt;'Data Validation (ROP used only)'!$A$25),SUM(W2470:X2470),"")</f>
        <v/>
      </c>
      <c r="Z2470" s="307">
        <f>IF(OR(V2470='Data Validation (ROP used only)'!$A$25,ISBLANK(W2470),ISERROR(W2470/$I2470)),0,W2470/$I2470)</f>
        <v>0</v>
      </c>
      <c r="AA2470" s="308"/>
      <c r="AB2470" s="309" t="str" cm="1">
        <f t="array" ref="AB2470">_xlfn.IFS(AA2470="","",AA2470/I2470&gt;=2,I2470*2,AA2470/I2470&lt;2,AA2470)</f>
        <v/>
      </c>
      <c r="AC2470" s="310" t="str">
        <f t="shared" si="312"/>
        <v/>
      </c>
      <c r="AD2470" s="286"/>
      <c r="AE2470" s="305" t="str">
        <f t="shared" si="313"/>
        <v/>
      </c>
      <c r="AF2470" s="311">
        <f t="shared" si="314"/>
        <v>0</v>
      </c>
      <c r="AG2470" s="187"/>
      <c r="AH2470" s="188"/>
    </row>
    <row r="2471" spans="2:34" ht="13.8" outlineLevel="1" x14ac:dyDescent="0.25">
      <c r="B2471" s="1"/>
      <c r="C2471" s="1"/>
      <c r="D2471" s="1"/>
      <c r="E2471" s="2"/>
      <c r="F2471" s="1"/>
      <c r="G2471" s="2"/>
      <c r="H2471" s="286"/>
      <c r="I2471" s="287"/>
      <c r="J2471" s="288" t="str">
        <f t="shared" si="308"/>
        <v/>
      </c>
      <c r="K2471" s="288">
        <f t="shared" si="309"/>
        <v>0</v>
      </c>
      <c r="L2471" s="303"/>
      <c r="M2471" s="304"/>
      <c r="N2471" s="303"/>
      <c r="O2471" s="286"/>
      <c r="P2471" s="305" t="str">
        <f t="shared" si="310"/>
        <v/>
      </c>
      <c r="Q2471" s="304"/>
      <c r="R2471" s="303"/>
      <c r="S2471" s="286"/>
      <c r="T2471" s="305" t="str">
        <f t="shared" si="311"/>
        <v/>
      </c>
      <c r="U2471" s="306" t="str">
        <f t="shared" si="307"/>
        <v/>
      </c>
      <c r="V2471" s="289"/>
      <c r="W2471" s="303"/>
      <c r="X2471" s="286"/>
      <c r="Y2471" s="305" t="str">
        <f>+IF(AND(W2471&gt;0,V2471&lt;&gt;'Data Validation (ROP used only)'!$A$25),SUM(W2471:X2471),"")</f>
        <v/>
      </c>
      <c r="Z2471" s="307">
        <f>IF(OR(V2471='Data Validation (ROP used only)'!$A$25,ISBLANK(W2471),ISERROR(W2471/$I2471)),0,W2471/$I2471)</f>
        <v>0</v>
      </c>
      <c r="AA2471" s="308"/>
      <c r="AB2471" s="309" t="str" cm="1">
        <f t="array" ref="AB2471">_xlfn.IFS(AA2471="","",AA2471/I2471&gt;=2,I2471*2,AA2471/I2471&lt;2,AA2471)</f>
        <v/>
      </c>
      <c r="AC2471" s="310" t="str">
        <f t="shared" si="312"/>
        <v/>
      </c>
      <c r="AD2471" s="286"/>
      <c r="AE2471" s="305" t="str">
        <f t="shared" si="313"/>
        <v/>
      </c>
      <c r="AF2471" s="311">
        <f t="shared" si="314"/>
        <v>0</v>
      </c>
      <c r="AG2471" s="187"/>
      <c r="AH2471" s="188"/>
    </row>
    <row r="2472" spans="2:34" ht="13.8" outlineLevel="1" x14ac:dyDescent="0.25">
      <c r="B2472" s="1"/>
      <c r="C2472" s="1"/>
      <c r="D2472" s="1"/>
      <c r="E2472" s="2"/>
      <c r="F2472" s="1"/>
      <c r="G2472" s="2"/>
      <c r="H2472" s="286"/>
      <c r="I2472" s="287"/>
      <c r="J2472" s="288" t="str">
        <f t="shared" si="308"/>
        <v/>
      </c>
      <c r="K2472" s="288">
        <f t="shared" si="309"/>
        <v>0</v>
      </c>
      <c r="L2472" s="303"/>
      <c r="M2472" s="304"/>
      <c r="N2472" s="303"/>
      <c r="O2472" s="286"/>
      <c r="P2472" s="305" t="str">
        <f t="shared" si="310"/>
        <v/>
      </c>
      <c r="Q2472" s="304"/>
      <c r="R2472" s="303"/>
      <c r="S2472" s="286"/>
      <c r="T2472" s="305" t="str">
        <f t="shared" si="311"/>
        <v/>
      </c>
      <c r="U2472" s="306" t="str">
        <f t="shared" si="307"/>
        <v/>
      </c>
      <c r="V2472" s="289"/>
      <c r="W2472" s="303"/>
      <c r="X2472" s="286"/>
      <c r="Y2472" s="305" t="str">
        <f>+IF(AND(W2472&gt;0,V2472&lt;&gt;'Data Validation (ROP used only)'!$A$25),SUM(W2472:X2472),"")</f>
        <v/>
      </c>
      <c r="Z2472" s="307">
        <f>IF(OR(V2472='Data Validation (ROP used only)'!$A$25,ISBLANK(W2472),ISERROR(W2472/$I2472)),0,W2472/$I2472)</f>
        <v>0</v>
      </c>
      <c r="AA2472" s="308"/>
      <c r="AB2472" s="309" t="str" cm="1">
        <f t="array" ref="AB2472">_xlfn.IFS(AA2472="","",AA2472/I2472&gt;=2,I2472*2,AA2472/I2472&lt;2,AA2472)</f>
        <v/>
      </c>
      <c r="AC2472" s="310" t="str">
        <f t="shared" si="312"/>
        <v/>
      </c>
      <c r="AD2472" s="286"/>
      <c r="AE2472" s="305" t="str">
        <f t="shared" si="313"/>
        <v/>
      </c>
      <c r="AF2472" s="311">
        <f t="shared" si="314"/>
        <v>0</v>
      </c>
      <c r="AG2472" s="187"/>
      <c r="AH2472" s="188"/>
    </row>
    <row r="2473" spans="2:34" ht="13.8" outlineLevel="1" x14ac:dyDescent="0.25">
      <c r="B2473" s="1"/>
      <c r="C2473" s="1"/>
      <c r="D2473" s="1"/>
      <c r="E2473" s="2"/>
      <c r="F2473" s="1"/>
      <c r="G2473" s="2"/>
      <c r="H2473" s="286"/>
      <c r="I2473" s="287"/>
      <c r="J2473" s="288" t="str">
        <f t="shared" si="308"/>
        <v/>
      </c>
      <c r="K2473" s="288">
        <f t="shared" si="309"/>
        <v>0</v>
      </c>
      <c r="L2473" s="303"/>
      <c r="M2473" s="304"/>
      <c r="N2473" s="303"/>
      <c r="O2473" s="286"/>
      <c r="P2473" s="305" t="str">
        <f t="shared" si="310"/>
        <v/>
      </c>
      <c r="Q2473" s="304"/>
      <c r="R2473" s="303"/>
      <c r="S2473" s="286"/>
      <c r="T2473" s="305" t="str">
        <f t="shared" si="311"/>
        <v/>
      </c>
      <c r="U2473" s="306" t="str">
        <f t="shared" si="307"/>
        <v/>
      </c>
      <c r="V2473" s="289"/>
      <c r="W2473" s="303"/>
      <c r="X2473" s="286"/>
      <c r="Y2473" s="305" t="str">
        <f>+IF(AND(W2473&gt;0,V2473&lt;&gt;'Data Validation (ROP used only)'!$A$25),SUM(W2473:X2473),"")</f>
        <v/>
      </c>
      <c r="Z2473" s="307">
        <f>IF(OR(V2473='Data Validation (ROP used only)'!$A$25,ISBLANK(W2473),ISERROR(W2473/$I2473)),0,W2473/$I2473)</f>
        <v>0</v>
      </c>
      <c r="AA2473" s="308"/>
      <c r="AB2473" s="309" t="str" cm="1">
        <f t="array" ref="AB2473">_xlfn.IFS(AA2473="","",AA2473/I2473&gt;=2,I2473*2,AA2473/I2473&lt;2,AA2473)</f>
        <v/>
      </c>
      <c r="AC2473" s="310" t="str">
        <f t="shared" si="312"/>
        <v/>
      </c>
      <c r="AD2473" s="286"/>
      <c r="AE2473" s="305" t="str">
        <f t="shared" si="313"/>
        <v/>
      </c>
      <c r="AF2473" s="311">
        <f t="shared" si="314"/>
        <v>0</v>
      </c>
      <c r="AG2473" s="187"/>
      <c r="AH2473" s="188"/>
    </row>
    <row r="2474" spans="2:34" ht="13.8" outlineLevel="1" x14ac:dyDescent="0.25">
      <c r="B2474" s="1"/>
      <c r="C2474" s="1"/>
      <c r="D2474" s="1"/>
      <c r="E2474" s="2"/>
      <c r="F2474" s="1"/>
      <c r="G2474" s="2"/>
      <c r="H2474" s="286"/>
      <c r="I2474" s="287"/>
      <c r="J2474" s="288" t="str">
        <f t="shared" si="308"/>
        <v/>
      </c>
      <c r="K2474" s="288">
        <f t="shared" si="309"/>
        <v>0</v>
      </c>
      <c r="L2474" s="303"/>
      <c r="M2474" s="304"/>
      <c r="N2474" s="303"/>
      <c r="O2474" s="286"/>
      <c r="P2474" s="305" t="str">
        <f t="shared" si="310"/>
        <v/>
      </c>
      <c r="Q2474" s="304"/>
      <c r="R2474" s="303"/>
      <c r="S2474" s="286"/>
      <c r="T2474" s="305" t="str">
        <f t="shared" si="311"/>
        <v/>
      </c>
      <c r="U2474" s="306" t="str">
        <f t="shared" si="307"/>
        <v/>
      </c>
      <c r="V2474" s="289"/>
      <c r="W2474" s="303"/>
      <c r="X2474" s="286"/>
      <c r="Y2474" s="305" t="str">
        <f>+IF(AND(W2474&gt;0,V2474&lt;&gt;'Data Validation (ROP used only)'!$A$25),SUM(W2474:X2474),"")</f>
        <v/>
      </c>
      <c r="Z2474" s="307">
        <f>IF(OR(V2474='Data Validation (ROP used only)'!$A$25,ISBLANK(W2474),ISERROR(W2474/$I2474)),0,W2474/$I2474)</f>
        <v>0</v>
      </c>
      <c r="AA2474" s="308"/>
      <c r="AB2474" s="309" t="str" cm="1">
        <f t="array" ref="AB2474">_xlfn.IFS(AA2474="","",AA2474/I2474&gt;=2,I2474*2,AA2474/I2474&lt;2,AA2474)</f>
        <v/>
      </c>
      <c r="AC2474" s="310" t="str">
        <f t="shared" si="312"/>
        <v/>
      </c>
      <c r="AD2474" s="286"/>
      <c r="AE2474" s="305" t="str">
        <f t="shared" si="313"/>
        <v/>
      </c>
      <c r="AF2474" s="311">
        <f t="shared" si="314"/>
        <v>0</v>
      </c>
      <c r="AG2474" s="187"/>
      <c r="AH2474" s="188"/>
    </row>
    <row r="2475" spans="2:34" ht="13.8" outlineLevel="1" x14ac:dyDescent="0.25">
      <c r="B2475" s="1"/>
      <c r="C2475" s="1"/>
      <c r="D2475" s="1"/>
      <c r="E2475" s="2"/>
      <c r="F2475" s="1"/>
      <c r="G2475" s="2"/>
      <c r="H2475" s="286"/>
      <c r="I2475" s="287"/>
      <c r="J2475" s="288" t="str">
        <f t="shared" si="308"/>
        <v/>
      </c>
      <c r="K2475" s="288">
        <f t="shared" si="309"/>
        <v>0</v>
      </c>
      <c r="L2475" s="303"/>
      <c r="M2475" s="304"/>
      <c r="N2475" s="303"/>
      <c r="O2475" s="286"/>
      <c r="P2475" s="305" t="str">
        <f t="shared" si="310"/>
        <v/>
      </c>
      <c r="Q2475" s="304"/>
      <c r="R2475" s="303"/>
      <c r="S2475" s="286"/>
      <c r="T2475" s="305" t="str">
        <f t="shared" si="311"/>
        <v/>
      </c>
      <c r="U2475" s="306" t="str">
        <f t="shared" si="307"/>
        <v/>
      </c>
      <c r="V2475" s="289"/>
      <c r="W2475" s="303"/>
      <c r="X2475" s="286"/>
      <c r="Y2475" s="305" t="str">
        <f>+IF(AND(W2475&gt;0,V2475&lt;&gt;'Data Validation (ROP used only)'!$A$25),SUM(W2475:X2475),"")</f>
        <v/>
      </c>
      <c r="Z2475" s="307">
        <f>IF(OR(V2475='Data Validation (ROP used only)'!$A$25,ISBLANK(W2475),ISERROR(W2475/$I2475)),0,W2475/$I2475)</f>
        <v>0</v>
      </c>
      <c r="AA2475" s="308"/>
      <c r="AB2475" s="309" t="str" cm="1">
        <f t="array" ref="AB2475">_xlfn.IFS(AA2475="","",AA2475/I2475&gt;=2,I2475*2,AA2475/I2475&lt;2,AA2475)</f>
        <v/>
      </c>
      <c r="AC2475" s="310" t="str">
        <f t="shared" si="312"/>
        <v/>
      </c>
      <c r="AD2475" s="286"/>
      <c r="AE2475" s="305" t="str">
        <f t="shared" si="313"/>
        <v/>
      </c>
      <c r="AF2475" s="311">
        <f t="shared" si="314"/>
        <v>0</v>
      </c>
      <c r="AG2475" s="187"/>
      <c r="AH2475" s="188"/>
    </row>
    <row r="2476" spans="2:34" ht="13.8" outlineLevel="1" x14ac:dyDescent="0.25">
      <c r="B2476" s="1"/>
      <c r="C2476" s="1"/>
      <c r="D2476" s="1"/>
      <c r="E2476" s="2"/>
      <c r="F2476" s="1"/>
      <c r="G2476" s="2"/>
      <c r="H2476" s="286"/>
      <c r="I2476" s="287"/>
      <c r="J2476" s="288" t="str">
        <f t="shared" si="308"/>
        <v/>
      </c>
      <c r="K2476" s="288">
        <f t="shared" si="309"/>
        <v>0</v>
      </c>
      <c r="L2476" s="303"/>
      <c r="M2476" s="304"/>
      <c r="N2476" s="303"/>
      <c r="O2476" s="286"/>
      <c r="P2476" s="305" t="str">
        <f t="shared" si="310"/>
        <v/>
      </c>
      <c r="Q2476" s="304"/>
      <c r="R2476" s="303"/>
      <c r="S2476" s="286"/>
      <c r="T2476" s="305" t="str">
        <f t="shared" si="311"/>
        <v/>
      </c>
      <c r="U2476" s="306" t="str">
        <f t="shared" si="307"/>
        <v/>
      </c>
      <c r="V2476" s="289"/>
      <c r="W2476" s="303"/>
      <c r="X2476" s="286"/>
      <c r="Y2476" s="305" t="str">
        <f>+IF(AND(W2476&gt;0,V2476&lt;&gt;'Data Validation (ROP used only)'!$A$25),SUM(W2476:X2476),"")</f>
        <v/>
      </c>
      <c r="Z2476" s="307">
        <f>IF(OR(V2476='Data Validation (ROP used only)'!$A$25,ISBLANK(W2476),ISERROR(W2476/$I2476)),0,W2476/$I2476)</f>
        <v>0</v>
      </c>
      <c r="AA2476" s="308"/>
      <c r="AB2476" s="309" t="str" cm="1">
        <f t="array" ref="AB2476">_xlfn.IFS(AA2476="","",AA2476/I2476&gt;=2,I2476*2,AA2476/I2476&lt;2,AA2476)</f>
        <v/>
      </c>
      <c r="AC2476" s="310" t="str">
        <f t="shared" si="312"/>
        <v/>
      </c>
      <c r="AD2476" s="286"/>
      <c r="AE2476" s="305" t="str">
        <f t="shared" si="313"/>
        <v/>
      </c>
      <c r="AF2476" s="311">
        <f t="shared" si="314"/>
        <v>0</v>
      </c>
      <c r="AG2476" s="187"/>
      <c r="AH2476" s="188"/>
    </row>
    <row r="2477" spans="2:34" ht="13.8" outlineLevel="1" x14ac:dyDescent="0.25">
      <c r="B2477" s="1"/>
      <c r="C2477" s="1"/>
      <c r="D2477" s="1"/>
      <c r="E2477" s="2"/>
      <c r="F2477" s="1"/>
      <c r="G2477" s="2"/>
      <c r="H2477" s="286"/>
      <c r="I2477" s="287"/>
      <c r="J2477" s="288" t="str">
        <f t="shared" si="308"/>
        <v/>
      </c>
      <c r="K2477" s="288">
        <f t="shared" si="309"/>
        <v>0</v>
      </c>
      <c r="L2477" s="303"/>
      <c r="M2477" s="304"/>
      <c r="N2477" s="303"/>
      <c r="O2477" s="286"/>
      <c r="P2477" s="305" t="str">
        <f t="shared" si="310"/>
        <v/>
      </c>
      <c r="Q2477" s="304"/>
      <c r="R2477" s="303"/>
      <c r="S2477" s="286"/>
      <c r="T2477" s="305" t="str">
        <f t="shared" si="311"/>
        <v/>
      </c>
      <c r="U2477" s="306" t="str">
        <f t="shared" si="307"/>
        <v/>
      </c>
      <c r="V2477" s="289"/>
      <c r="W2477" s="303"/>
      <c r="X2477" s="286"/>
      <c r="Y2477" s="305" t="str">
        <f>+IF(AND(W2477&gt;0,V2477&lt;&gt;'Data Validation (ROP used only)'!$A$25),SUM(W2477:X2477),"")</f>
        <v/>
      </c>
      <c r="Z2477" s="307">
        <f>IF(OR(V2477='Data Validation (ROP used only)'!$A$25,ISBLANK(W2477),ISERROR(W2477/$I2477)),0,W2477/$I2477)</f>
        <v>0</v>
      </c>
      <c r="AA2477" s="308"/>
      <c r="AB2477" s="309" t="str" cm="1">
        <f t="array" ref="AB2477">_xlfn.IFS(AA2477="","",AA2477/I2477&gt;=2,I2477*2,AA2477/I2477&lt;2,AA2477)</f>
        <v/>
      </c>
      <c r="AC2477" s="310" t="str">
        <f t="shared" si="312"/>
        <v/>
      </c>
      <c r="AD2477" s="286"/>
      <c r="AE2477" s="305" t="str">
        <f t="shared" si="313"/>
        <v/>
      </c>
      <c r="AF2477" s="311">
        <f t="shared" si="314"/>
        <v>0</v>
      </c>
      <c r="AG2477" s="187"/>
      <c r="AH2477" s="188"/>
    </row>
    <row r="2478" spans="2:34" ht="13.8" outlineLevel="1" x14ac:dyDescent="0.25">
      <c r="B2478" s="1"/>
      <c r="C2478" s="1"/>
      <c r="D2478" s="1"/>
      <c r="E2478" s="2"/>
      <c r="F2478" s="1"/>
      <c r="G2478" s="2"/>
      <c r="H2478" s="286"/>
      <c r="I2478" s="287"/>
      <c r="J2478" s="288" t="str">
        <f t="shared" si="308"/>
        <v/>
      </c>
      <c r="K2478" s="288">
        <f t="shared" si="309"/>
        <v>0</v>
      </c>
      <c r="L2478" s="303"/>
      <c r="M2478" s="304"/>
      <c r="N2478" s="303"/>
      <c r="O2478" s="286"/>
      <c r="P2478" s="305" t="str">
        <f t="shared" si="310"/>
        <v/>
      </c>
      <c r="Q2478" s="304"/>
      <c r="R2478" s="303"/>
      <c r="S2478" s="286"/>
      <c r="T2478" s="305" t="str">
        <f t="shared" si="311"/>
        <v/>
      </c>
      <c r="U2478" s="306" t="str">
        <f t="shared" si="307"/>
        <v/>
      </c>
      <c r="V2478" s="289"/>
      <c r="W2478" s="303"/>
      <c r="X2478" s="286"/>
      <c r="Y2478" s="305" t="str">
        <f>+IF(AND(W2478&gt;0,V2478&lt;&gt;'Data Validation (ROP used only)'!$A$25),SUM(W2478:X2478),"")</f>
        <v/>
      </c>
      <c r="Z2478" s="307">
        <f>IF(OR(V2478='Data Validation (ROP used only)'!$A$25,ISBLANK(W2478),ISERROR(W2478/$I2478)),0,W2478/$I2478)</f>
        <v>0</v>
      </c>
      <c r="AA2478" s="308"/>
      <c r="AB2478" s="309" t="str" cm="1">
        <f t="array" ref="AB2478">_xlfn.IFS(AA2478="","",AA2478/I2478&gt;=2,I2478*2,AA2478/I2478&lt;2,AA2478)</f>
        <v/>
      </c>
      <c r="AC2478" s="310" t="str">
        <f t="shared" si="312"/>
        <v/>
      </c>
      <c r="AD2478" s="286"/>
      <c r="AE2478" s="305" t="str">
        <f t="shared" si="313"/>
        <v/>
      </c>
      <c r="AF2478" s="311">
        <f t="shared" si="314"/>
        <v>0</v>
      </c>
      <c r="AG2478" s="187"/>
      <c r="AH2478" s="188"/>
    </row>
    <row r="2479" spans="2:34" ht="13.8" outlineLevel="1" x14ac:dyDescent="0.25">
      <c r="B2479" s="1"/>
      <c r="C2479" s="1"/>
      <c r="D2479" s="1"/>
      <c r="E2479" s="2"/>
      <c r="F2479" s="1"/>
      <c r="G2479" s="2"/>
      <c r="H2479" s="286"/>
      <c r="I2479" s="287"/>
      <c r="J2479" s="288" t="str">
        <f t="shared" si="308"/>
        <v/>
      </c>
      <c r="K2479" s="288">
        <f t="shared" si="309"/>
        <v>0</v>
      </c>
      <c r="L2479" s="303"/>
      <c r="M2479" s="304"/>
      <c r="N2479" s="303"/>
      <c r="O2479" s="286"/>
      <c r="P2479" s="305" t="str">
        <f t="shared" si="310"/>
        <v/>
      </c>
      <c r="Q2479" s="304"/>
      <c r="R2479" s="303"/>
      <c r="S2479" s="286"/>
      <c r="T2479" s="305" t="str">
        <f t="shared" si="311"/>
        <v/>
      </c>
      <c r="U2479" s="306" t="str">
        <f t="shared" si="307"/>
        <v/>
      </c>
      <c r="V2479" s="289"/>
      <c r="W2479" s="303"/>
      <c r="X2479" s="286"/>
      <c r="Y2479" s="305" t="str">
        <f>+IF(AND(W2479&gt;0,V2479&lt;&gt;'Data Validation (ROP used only)'!$A$25),SUM(W2479:X2479),"")</f>
        <v/>
      </c>
      <c r="Z2479" s="307">
        <f>IF(OR(V2479='Data Validation (ROP used only)'!$A$25,ISBLANK(W2479),ISERROR(W2479/$I2479)),0,W2479/$I2479)</f>
        <v>0</v>
      </c>
      <c r="AA2479" s="308"/>
      <c r="AB2479" s="309" t="str" cm="1">
        <f t="array" ref="AB2479">_xlfn.IFS(AA2479="","",AA2479/I2479&gt;=2,I2479*2,AA2479/I2479&lt;2,AA2479)</f>
        <v/>
      </c>
      <c r="AC2479" s="310" t="str">
        <f t="shared" si="312"/>
        <v/>
      </c>
      <c r="AD2479" s="286"/>
      <c r="AE2479" s="305" t="str">
        <f t="shared" si="313"/>
        <v/>
      </c>
      <c r="AF2479" s="311">
        <f t="shared" si="314"/>
        <v>0</v>
      </c>
      <c r="AG2479" s="187"/>
      <c r="AH2479" s="188"/>
    </row>
    <row r="2480" spans="2:34" ht="13.8" outlineLevel="1" x14ac:dyDescent="0.25">
      <c r="B2480" s="1"/>
      <c r="C2480" s="1"/>
      <c r="D2480" s="1"/>
      <c r="E2480" s="2"/>
      <c r="F2480" s="1"/>
      <c r="G2480" s="2"/>
      <c r="H2480" s="286"/>
      <c r="I2480" s="287"/>
      <c r="J2480" s="288" t="str">
        <f t="shared" si="308"/>
        <v/>
      </c>
      <c r="K2480" s="288">
        <f t="shared" si="309"/>
        <v>0</v>
      </c>
      <c r="L2480" s="303"/>
      <c r="M2480" s="304"/>
      <c r="N2480" s="303"/>
      <c r="O2480" s="286"/>
      <c r="P2480" s="305" t="str">
        <f t="shared" si="310"/>
        <v/>
      </c>
      <c r="Q2480" s="304"/>
      <c r="R2480" s="303"/>
      <c r="S2480" s="286"/>
      <c r="T2480" s="305" t="str">
        <f t="shared" si="311"/>
        <v/>
      </c>
      <c r="U2480" s="306" t="str">
        <f t="shared" si="307"/>
        <v/>
      </c>
      <c r="V2480" s="289"/>
      <c r="W2480" s="303"/>
      <c r="X2480" s="286"/>
      <c r="Y2480" s="305" t="str">
        <f>+IF(AND(W2480&gt;0,V2480&lt;&gt;'Data Validation (ROP used only)'!$A$25),SUM(W2480:X2480),"")</f>
        <v/>
      </c>
      <c r="Z2480" s="307">
        <f>IF(OR(V2480='Data Validation (ROP used only)'!$A$25,ISBLANK(W2480),ISERROR(W2480/$I2480)),0,W2480/$I2480)</f>
        <v>0</v>
      </c>
      <c r="AA2480" s="308"/>
      <c r="AB2480" s="309" t="str" cm="1">
        <f t="array" ref="AB2480">_xlfn.IFS(AA2480="","",AA2480/I2480&gt;=2,I2480*2,AA2480/I2480&lt;2,AA2480)</f>
        <v/>
      </c>
      <c r="AC2480" s="310" t="str">
        <f t="shared" si="312"/>
        <v/>
      </c>
      <c r="AD2480" s="286"/>
      <c r="AE2480" s="305" t="str">
        <f t="shared" si="313"/>
        <v/>
      </c>
      <c r="AF2480" s="311">
        <f t="shared" si="314"/>
        <v>0</v>
      </c>
      <c r="AG2480" s="187"/>
      <c r="AH2480" s="188"/>
    </row>
    <row r="2481" spans="2:34" ht="13.8" outlineLevel="1" x14ac:dyDescent="0.25">
      <c r="B2481" s="1"/>
      <c r="C2481" s="1"/>
      <c r="D2481" s="1"/>
      <c r="E2481" s="2"/>
      <c r="F2481" s="1"/>
      <c r="G2481" s="2"/>
      <c r="H2481" s="286"/>
      <c r="I2481" s="287"/>
      <c r="J2481" s="288" t="str">
        <f t="shared" si="308"/>
        <v/>
      </c>
      <c r="K2481" s="288">
        <f t="shared" si="309"/>
        <v>0</v>
      </c>
      <c r="L2481" s="303"/>
      <c r="M2481" s="304"/>
      <c r="N2481" s="303"/>
      <c r="O2481" s="286"/>
      <c r="P2481" s="305" t="str">
        <f t="shared" si="310"/>
        <v/>
      </c>
      <c r="Q2481" s="304"/>
      <c r="R2481" s="303"/>
      <c r="S2481" s="286"/>
      <c r="T2481" s="305" t="str">
        <f t="shared" si="311"/>
        <v/>
      </c>
      <c r="U2481" s="306" t="str">
        <f t="shared" si="307"/>
        <v/>
      </c>
      <c r="V2481" s="289"/>
      <c r="W2481" s="303"/>
      <c r="X2481" s="286"/>
      <c r="Y2481" s="305" t="str">
        <f>+IF(AND(W2481&gt;0,V2481&lt;&gt;'Data Validation (ROP used only)'!$A$25),SUM(W2481:X2481),"")</f>
        <v/>
      </c>
      <c r="Z2481" s="307">
        <f>IF(OR(V2481='Data Validation (ROP used only)'!$A$25,ISBLANK(W2481),ISERROR(W2481/$I2481)),0,W2481/$I2481)</f>
        <v>0</v>
      </c>
      <c r="AA2481" s="308"/>
      <c r="AB2481" s="309" t="str" cm="1">
        <f t="array" ref="AB2481">_xlfn.IFS(AA2481="","",AA2481/I2481&gt;=2,I2481*2,AA2481/I2481&lt;2,AA2481)</f>
        <v/>
      </c>
      <c r="AC2481" s="310" t="str">
        <f t="shared" si="312"/>
        <v/>
      </c>
      <c r="AD2481" s="286"/>
      <c r="AE2481" s="305" t="str">
        <f t="shared" si="313"/>
        <v/>
      </c>
      <c r="AF2481" s="311">
        <f t="shared" si="314"/>
        <v>0</v>
      </c>
      <c r="AG2481" s="187"/>
      <c r="AH2481" s="188"/>
    </row>
    <row r="2482" spans="2:34" ht="13.8" outlineLevel="1" x14ac:dyDescent="0.25">
      <c r="B2482" s="1"/>
      <c r="C2482" s="1"/>
      <c r="D2482" s="1"/>
      <c r="E2482" s="2"/>
      <c r="F2482" s="1"/>
      <c r="G2482" s="2"/>
      <c r="H2482" s="286"/>
      <c r="I2482" s="287"/>
      <c r="J2482" s="288" t="str">
        <f t="shared" si="308"/>
        <v/>
      </c>
      <c r="K2482" s="288">
        <f t="shared" si="309"/>
        <v>0</v>
      </c>
      <c r="L2482" s="303"/>
      <c r="M2482" s="304"/>
      <c r="N2482" s="303"/>
      <c r="O2482" s="286"/>
      <c r="P2482" s="305" t="str">
        <f t="shared" si="310"/>
        <v/>
      </c>
      <c r="Q2482" s="304"/>
      <c r="R2482" s="303"/>
      <c r="S2482" s="286"/>
      <c r="T2482" s="305" t="str">
        <f t="shared" si="311"/>
        <v/>
      </c>
      <c r="U2482" s="306" t="str">
        <f t="shared" si="307"/>
        <v/>
      </c>
      <c r="V2482" s="289"/>
      <c r="W2482" s="303"/>
      <c r="X2482" s="286"/>
      <c r="Y2482" s="305" t="str">
        <f>+IF(AND(W2482&gt;0,V2482&lt;&gt;'Data Validation (ROP used only)'!$A$25),SUM(W2482:X2482),"")</f>
        <v/>
      </c>
      <c r="Z2482" s="307">
        <f>IF(OR(V2482='Data Validation (ROP used only)'!$A$25,ISBLANK(W2482),ISERROR(W2482/$I2482)),0,W2482/$I2482)</f>
        <v>0</v>
      </c>
      <c r="AA2482" s="308"/>
      <c r="AB2482" s="309" t="str" cm="1">
        <f t="array" ref="AB2482">_xlfn.IFS(AA2482="","",AA2482/I2482&gt;=2,I2482*2,AA2482/I2482&lt;2,AA2482)</f>
        <v/>
      </c>
      <c r="AC2482" s="310" t="str">
        <f t="shared" si="312"/>
        <v/>
      </c>
      <c r="AD2482" s="286"/>
      <c r="AE2482" s="305" t="str">
        <f t="shared" si="313"/>
        <v/>
      </c>
      <c r="AF2482" s="311">
        <f t="shared" si="314"/>
        <v>0</v>
      </c>
      <c r="AG2482" s="187"/>
      <c r="AH2482" s="188"/>
    </row>
    <row r="2483" spans="2:34" ht="13.8" outlineLevel="1" x14ac:dyDescent="0.25">
      <c r="B2483" s="1"/>
      <c r="C2483" s="1"/>
      <c r="D2483" s="1"/>
      <c r="E2483" s="2"/>
      <c r="F2483" s="1"/>
      <c r="G2483" s="2"/>
      <c r="H2483" s="286"/>
      <c r="I2483" s="287"/>
      <c r="J2483" s="288" t="str">
        <f t="shared" si="308"/>
        <v/>
      </c>
      <c r="K2483" s="288">
        <f t="shared" si="309"/>
        <v>0</v>
      </c>
      <c r="L2483" s="303"/>
      <c r="M2483" s="304"/>
      <c r="N2483" s="303"/>
      <c r="O2483" s="286"/>
      <c r="P2483" s="305" t="str">
        <f t="shared" si="310"/>
        <v/>
      </c>
      <c r="Q2483" s="304"/>
      <c r="R2483" s="303"/>
      <c r="S2483" s="286"/>
      <c r="T2483" s="305" t="str">
        <f t="shared" si="311"/>
        <v/>
      </c>
      <c r="U2483" s="306" t="str">
        <f t="shared" si="307"/>
        <v/>
      </c>
      <c r="V2483" s="289"/>
      <c r="W2483" s="303"/>
      <c r="X2483" s="286"/>
      <c r="Y2483" s="305" t="str">
        <f>+IF(AND(W2483&gt;0,V2483&lt;&gt;'Data Validation (ROP used only)'!$A$25),SUM(W2483:X2483),"")</f>
        <v/>
      </c>
      <c r="Z2483" s="307">
        <f>IF(OR(V2483='Data Validation (ROP used only)'!$A$25,ISBLANK(W2483),ISERROR(W2483/$I2483)),0,W2483/$I2483)</f>
        <v>0</v>
      </c>
      <c r="AA2483" s="308"/>
      <c r="AB2483" s="309" t="str" cm="1">
        <f t="array" ref="AB2483">_xlfn.IFS(AA2483="","",AA2483/I2483&gt;=2,I2483*2,AA2483/I2483&lt;2,AA2483)</f>
        <v/>
      </c>
      <c r="AC2483" s="310" t="str">
        <f t="shared" si="312"/>
        <v/>
      </c>
      <c r="AD2483" s="286"/>
      <c r="AE2483" s="305" t="str">
        <f t="shared" si="313"/>
        <v/>
      </c>
      <c r="AF2483" s="311">
        <f t="shared" si="314"/>
        <v>0</v>
      </c>
      <c r="AG2483" s="187"/>
      <c r="AH2483" s="188"/>
    </row>
    <row r="2484" spans="2:34" ht="13.8" outlineLevel="1" x14ac:dyDescent="0.25">
      <c r="B2484" s="1"/>
      <c r="C2484" s="1"/>
      <c r="D2484" s="1"/>
      <c r="E2484" s="2"/>
      <c r="F2484" s="1"/>
      <c r="G2484" s="2"/>
      <c r="H2484" s="286"/>
      <c r="I2484" s="287"/>
      <c r="J2484" s="288" t="str">
        <f t="shared" si="308"/>
        <v/>
      </c>
      <c r="K2484" s="288">
        <f t="shared" si="309"/>
        <v>0</v>
      </c>
      <c r="L2484" s="303"/>
      <c r="M2484" s="304"/>
      <c r="N2484" s="303"/>
      <c r="O2484" s="286"/>
      <c r="P2484" s="305" t="str">
        <f t="shared" si="310"/>
        <v/>
      </c>
      <c r="Q2484" s="304"/>
      <c r="R2484" s="303"/>
      <c r="S2484" s="286"/>
      <c r="T2484" s="305" t="str">
        <f t="shared" si="311"/>
        <v/>
      </c>
      <c r="U2484" s="306" t="str">
        <f t="shared" si="307"/>
        <v/>
      </c>
      <c r="V2484" s="289"/>
      <c r="W2484" s="303"/>
      <c r="X2484" s="286"/>
      <c r="Y2484" s="305" t="str">
        <f>+IF(AND(W2484&gt;0,V2484&lt;&gt;'Data Validation (ROP used only)'!$A$25),SUM(W2484:X2484),"")</f>
        <v/>
      </c>
      <c r="Z2484" s="307">
        <f>IF(OR(V2484='Data Validation (ROP used only)'!$A$25,ISBLANK(W2484),ISERROR(W2484/$I2484)),0,W2484/$I2484)</f>
        <v>0</v>
      </c>
      <c r="AA2484" s="308"/>
      <c r="AB2484" s="309" t="str" cm="1">
        <f t="array" ref="AB2484">_xlfn.IFS(AA2484="","",AA2484/I2484&gt;=2,I2484*2,AA2484/I2484&lt;2,AA2484)</f>
        <v/>
      </c>
      <c r="AC2484" s="310" t="str">
        <f t="shared" si="312"/>
        <v/>
      </c>
      <c r="AD2484" s="286"/>
      <c r="AE2484" s="305" t="str">
        <f t="shared" si="313"/>
        <v/>
      </c>
      <c r="AF2484" s="311">
        <f t="shared" si="314"/>
        <v>0</v>
      </c>
      <c r="AG2484" s="187"/>
      <c r="AH2484" s="188"/>
    </row>
    <row r="2485" spans="2:34" ht="13.8" outlineLevel="1" x14ac:dyDescent="0.25">
      <c r="B2485" s="1"/>
      <c r="C2485" s="1"/>
      <c r="D2485" s="1"/>
      <c r="E2485" s="2"/>
      <c r="F2485" s="1"/>
      <c r="G2485" s="2"/>
      <c r="H2485" s="286"/>
      <c r="I2485" s="287"/>
      <c r="J2485" s="288" t="str">
        <f t="shared" si="308"/>
        <v/>
      </c>
      <c r="K2485" s="288">
        <f t="shared" si="309"/>
        <v>0</v>
      </c>
      <c r="L2485" s="303"/>
      <c r="M2485" s="304"/>
      <c r="N2485" s="303"/>
      <c r="O2485" s="286"/>
      <c r="P2485" s="305" t="str">
        <f t="shared" si="310"/>
        <v/>
      </c>
      <c r="Q2485" s="304"/>
      <c r="R2485" s="303"/>
      <c r="S2485" s="286"/>
      <c r="T2485" s="305" t="str">
        <f t="shared" si="311"/>
        <v/>
      </c>
      <c r="U2485" s="306" t="str">
        <f t="shared" si="307"/>
        <v/>
      </c>
      <c r="V2485" s="289"/>
      <c r="W2485" s="303"/>
      <c r="X2485" s="286"/>
      <c r="Y2485" s="305" t="str">
        <f>+IF(AND(W2485&gt;0,V2485&lt;&gt;'Data Validation (ROP used only)'!$A$25),SUM(W2485:X2485),"")</f>
        <v/>
      </c>
      <c r="Z2485" s="307">
        <f>IF(OR(V2485='Data Validation (ROP used only)'!$A$25,ISBLANK(W2485),ISERROR(W2485/$I2485)),0,W2485/$I2485)</f>
        <v>0</v>
      </c>
      <c r="AA2485" s="308"/>
      <c r="AB2485" s="309" t="str" cm="1">
        <f t="array" ref="AB2485">_xlfn.IFS(AA2485="","",AA2485/I2485&gt;=2,I2485*2,AA2485/I2485&lt;2,AA2485)</f>
        <v/>
      </c>
      <c r="AC2485" s="310" t="str">
        <f t="shared" si="312"/>
        <v/>
      </c>
      <c r="AD2485" s="286"/>
      <c r="AE2485" s="305" t="str">
        <f t="shared" si="313"/>
        <v/>
      </c>
      <c r="AF2485" s="311">
        <f t="shared" si="314"/>
        <v>0</v>
      </c>
      <c r="AG2485" s="187"/>
      <c r="AH2485" s="188"/>
    </row>
    <row r="2486" spans="2:34" ht="13.8" outlineLevel="1" x14ac:dyDescent="0.25">
      <c r="B2486" s="1"/>
      <c r="C2486" s="1"/>
      <c r="D2486" s="1"/>
      <c r="E2486" s="2"/>
      <c r="F2486" s="1"/>
      <c r="G2486" s="2"/>
      <c r="H2486" s="286"/>
      <c r="I2486" s="287"/>
      <c r="J2486" s="288" t="str">
        <f t="shared" si="308"/>
        <v/>
      </c>
      <c r="K2486" s="288">
        <f t="shared" si="309"/>
        <v>0</v>
      </c>
      <c r="L2486" s="303"/>
      <c r="M2486" s="304"/>
      <c r="N2486" s="303"/>
      <c r="O2486" s="286"/>
      <c r="P2486" s="305" t="str">
        <f t="shared" si="310"/>
        <v/>
      </c>
      <c r="Q2486" s="304"/>
      <c r="R2486" s="303"/>
      <c r="S2486" s="286"/>
      <c r="T2486" s="305" t="str">
        <f t="shared" si="311"/>
        <v/>
      </c>
      <c r="U2486" s="306" t="str">
        <f t="shared" si="307"/>
        <v/>
      </c>
      <c r="V2486" s="289"/>
      <c r="W2486" s="303"/>
      <c r="X2486" s="286"/>
      <c r="Y2486" s="305" t="str">
        <f>+IF(AND(W2486&gt;0,V2486&lt;&gt;'Data Validation (ROP used only)'!$A$25),SUM(W2486:X2486),"")</f>
        <v/>
      </c>
      <c r="Z2486" s="307">
        <f>IF(OR(V2486='Data Validation (ROP used only)'!$A$25,ISBLANK(W2486),ISERROR(W2486/$I2486)),0,W2486/$I2486)</f>
        <v>0</v>
      </c>
      <c r="AA2486" s="308"/>
      <c r="AB2486" s="309" t="str" cm="1">
        <f t="array" ref="AB2486">_xlfn.IFS(AA2486="","",AA2486/I2486&gt;=2,I2486*2,AA2486/I2486&lt;2,AA2486)</f>
        <v/>
      </c>
      <c r="AC2486" s="310" t="str">
        <f t="shared" si="312"/>
        <v/>
      </c>
      <c r="AD2486" s="286"/>
      <c r="AE2486" s="305" t="str">
        <f t="shared" si="313"/>
        <v/>
      </c>
      <c r="AF2486" s="311">
        <f t="shared" si="314"/>
        <v>0</v>
      </c>
      <c r="AG2486" s="187"/>
      <c r="AH2486" s="188"/>
    </row>
    <row r="2487" spans="2:34" ht="13.8" outlineLevel="1" x14ac:dyDescent="0.25">
      <c r="B2487" s="1"/>
      <c r="C2487" s="1"/>
      <c r="D2487" s="1"/>
      <c r="E2487" s="2"/>
      <c r="F2487" s="1"/>
      <c r="G2487" s="2"/>
      <c r="H2487" s="286"/>
      <c r="I2487" s="287"/>
      <c r="J2487" s="288" t="str">
        <f t="shared" si="308"/>
        <v/>
      </c>
      <c r="K2487" s="288">
        <f t="shared" si="309"/>
        <v>0</v>
      </c>
      <c r="L2487" s="303"/>
      <c r="M2487" s="304"/>
      <c r="N2487" s="303"/>
      <c r="O2487" s="286"/>
      <c r="P2487" s="305" t="str">
        <f t="shared" si="310"/>
        <v/>
      </c>
      <c r="Q2487" s="304"/>
      <c r="R2487" s="303"/>
      <c r="S2487" s="286"/>
      <c r="T2487" s="305" t="str">
        <f t="shared" si="311"/>
        <v/>
      </c>
      <c r="U2487" s="306" t="str">
        <f t="shared" si="307"/>
        <v/>
      </c>
      <c r="V2487" s="289"/>
      <c r="W2487" s="303"/>
      <c r="X2487" s="286"/>
      <c r="Y2487" s="305" t="str">
        <f>+IF(AND(W2487&gt;0,V2487&lt;&gt;'Data Validation (ROP used only)'!$A$25),SUM(W2487:X2487),"")</f>
        <v/>
      </c>
      <c r="Z2487" s="307">
        <f>IF(OR(V2487='Data Validation (ROP used only)'!$A$25,ISBLANK(W2487),ISERROR(W2487/$I2487)),0,W2487/$I2487)</f>
        <v>0</v>
      </c>
      <c r="AA2487" s="308"/>
      <c r="AB2487" s="309" t="str" cm="1">
        <f t="array" ref="AB2487">_xlfn.IFS(AA2487="","",AA2487/I2487&gt;=2,I2487*2,AA2487/I2487&lt;2,AA2487)</f>
        <v/>
      </c>
      <c r="AC2487" s="310" t="str">
        <f t="shared" si="312"/>
        <v/>
      </c>
      <c r="AD2487" s="286"/>
      <c r="AE2487" s="305" t="str">
        <f t="shared" si="313"/>
        <v/>
      </c>
      <c r="AF2487" s="311">
        <f t="shared" si="314"/>
        <v>0</v>
      </c>
      <c r="AG2487" s="187"/>
      <c r="AH2487" s="188"/>
    </row>
    <row r="2488" spans="2:34" ht="13.8" outlineLevel="1" x14ac:dyDescent="0.25">
      <c r="B2488" s="1"/>
      <c r="C2488" s="1"/>
      <c r="D2488" s="1"/>
      <c r="E2488" s="2"/>
      <c r="F2488" s="1"/>
      <c r="G2488" s="2"/>
      <c r="H2488" s="286"/>
      <c r="I2488" s="287"/>
      <c r="J2488" s="288" t="str">
        <f t="shared" si="308"/>
        <v/>
      </c>
      <c r="K2488" s="288">
        <f t="shared" si="309"/>
        <v>0</v>
      </c>
      <c r="L2488" s="303"/>
      <c r="M2488" s="304"/>
      <c r="N2488" s="303"/>
      <c r="O2488" s="286"/>
      <c r="P2488" s="305" t="str">
        <f t="shared" si="310"/>
        <v/>
      </c>
      <c r="Q2488" s="304"/>
      <c r="R2488" s="303"/>
      <c r="S2488" s="286"/>
      <c r="T2488" s="305" t="str">
        <f t="shared" si="311"/>
        <v/>
      </c>
      <c r="U2488" s="306" t="str">
        <f t="shared" si="307"/>
        <v/>
      </c>
      <c r="V2488" s="289"/>
      <c r="W2488" s="303"/>
      <c r="X2488" s="286"/>
      <c r="Y2488" s="305" t="str">
        <f>+IF(AND(W2488&gt;0,V2488&lt;&gt;'Data Validation (ROP used only)'!$A$25),SUM(W2488:X2488),"")</f>
        <v/>
      </c>
      <c r="Z2488" s="307">
        <f>IF(OR(V2488='Data Validation (ROP used only)'!$A$25,ISBLANK(W2488),ISERROR(W2488/$I2488)),0,W2488/$I2488)</f>
        <v>0</v>
      </c>
      <c r="AA2488" s="308"/>
      <c r="AB2488" s="309" t="str" cm="1">
        <f t="array" ref="AB2488">_xlfn.IFS(AA2488="","",AA2488/I2488&gt;=2,I2488*2,AA2488/I2488&lt;2,AA2488)</f>
        <v/>
      </c>
      <c r="AC2488" s="310" t="str">
        <f t="shared" si="312"/>
        <v/>
      </c>
      <c r="AD2488" s="286"/>
      <c r="AE2488" s="305" t="str">
        <f t="shared" si="313"/>
        <v/>
      </c>
      <c r="AF2488" s="311">
        <f t="shared" si="314"/>
        <v>0</v>
      </c>
      <c r="AG2488" s="187"/>
      <c r="AH2488" s="188"/>
    </row>
    <row r="2489" spans="2:34" ht="13.8" outlineLevel="1" x14ac:dyDescent="0.25">
      <c r="B2489" s="1"/>
      <c r="C2489" s="1"/>
      <c r="D2489" s="1"/>
      <c r="E2489" s="2"/>
      <c r="F2489" s="1"/>
      <c r="G2489" s="2"/>
      <c r="H2489" s="286"/>
      <c r="I2489" s="287"/>
      <c r="J2489" s="288" t="str">
        <f t="shared" si="308"/>
        <v/>
      </c>
      <c r="K2489" s="288">
        <f t="shared" si="309"/>
        <v>0</v>
      </c>
      <c r="L2489" s="303"/>
      <c r="M2489" s="304"/>
      <c r="N2489" s="303"/>
      <c r="O2489" s="286"/>
      <c r="P2489" s="305" t="str">
        <f t="shared" si="310"/>
        <v/>
      </c>
      <c r="Q2489" s="304"/>
      <c r="R2489" s="303"/>
      <c r="S2489" s="286"/>
      <c r="T2489" s="305" t="str">
        <f t="shared" si="311"/>
        <v/>
      </c>
      <c r="U2489" s="306" t="str">
        <f t="shared" si="307"/>
        <v/>
      </c>
      <c r="V2489" s="289"/>
      <c r="W2489" s="303"/>
      <c r="X2489" s="286"/>
      <c r="Y2489" s="305" t="str">
        <f>+IF(AND(W2489&gt;0,V2489&lt;&gt;'Data Validation (ROP used only)'!$A$25),SUM(W2489:X2489),"")</f>
        <v/>
      </c>
      <c r="Z2489" s="307">
        <f>IF(OR(V2489='Data Validation (ROP used only)'!$A$25,ISBLANK(W2489),ISERROR(W2489/$I2489)),0,W2489/$I2489)</f>
        <v>0</v>
      </c>
      <c r="AA2489" s="308"/>
      <c r="AB2489" s="309" t="str" cm="1">
        <f t="array" ref="AB2489">_xlfn.IFS(AA2489="","",AA2489/I2489&gt;=2,I2489*2,AA2489/I2489&lt;2,AA2489)</f>
        <v/>
      </c>
      <c r="AC2489" s="310" t="str">
        <f t="shared" si="312"/>
        <v/>
      </c>
      <c r="AD2489" s="286"/>
      <c r="AE2489" s="305" t="str">
        <f t="shared" si="313"/>
        <v/>
      </c>
      <c r="AF2489" s="311">
        <f t="shared" si="314"/>
        <v>0</v>
      </c>
      <c r="AG2489" s="187"/>
      <c r="AH2489" s="188"/>
    </row>
    <row r="2490" spans="2:34" ht="13.8" outlineLevel="1" x14ac:dyDescent="0.25">
      <c r="B2490" s="1"/>
      <c r="C2490" s="1"/>
      <c r="D2490" s="1"/>
      <c r="E2490" s="2"/>
      <c r="F2490" s="1"/>
      <c r="G2490" s="2"/>
      <c r="H2490" s="286"/>
      <c r="I2490" s="287"/>
      <c r="J2490" s="288" t="str">
        <f t="shared" si="308"/>
        <v/>
      </c>
      <c r="K2490" s="288">
        <f t="shared" si="309"/>
        <v>0</v>
      </c>
      <c r="L2490" s="303"/>
      <c r="M2490" s="304"/>
      <c r="N2490" s="303"/>
      <c r="O2490" s="286"/>
      <c r="P2490" s="305" t="str">
        <f t="shared" si="310"/>
        <v/>
      </c>
      <c r="Q2490" s="304"/>
      <c r="R2490" s="303"/>
      <c r="S2490" s="286"/>
      <c r="T2490" s="305" t="str">
        <f t="shared" si="311"/>
        <v/>
      </c>
      <c r="U2490" s="306" t="str">
        <f t="shared" si="307"/>
        <v/>
      </c>
      <c r="V2490" s="289"/>
      <c r="W2490" s="303"/>
      <c r="X2490" s="286"/>
      <c r="Y2490" s="305" t="str">
        <f>+IF(AND(W2490&gt;0,V2490&lt;&gt;'Data Validation (ROP used only)'!$A$25),SUM(W2490:X2490),"")</f>
        <v/>
      </c>
      <c r="Z2490" s="307">
        <f>IF(OR(V2490='Data Validation (ROP used only)'!$A$25,ISBLANK(W2490),ISERROR(W2490/$I2490)),0,W2490/$I2490)</f>
        <v>0</v>
      </c>
      <c r="AA2490" s="308"/>
      <c r="AB2490" s="309" t="str" cm="1">
        <f t="array" ref="AB2490">_xlfn.IFS(AA2490="","",AA2490/I2490&gt;=2,I2490*2,AA2490/I2490&lt;2,AA2490)</f>
        <v/>
      </c>
      <c r="AC2490" s="310" t="str">
        <f t="shared" si="312"/>
        <v/>
      </c>
      <c r="AD2490" s="286"/>
      <c r="AE2490" s="305" t="str">
        <f t="shared" si="313"/>
        <v/>
      </c>
      <c r="AF2490" s="311">
        <f t="shared" si="314"/>
        <v>0</v>
      </c>
      <c r="AG2490" s="187"/>
      <c r="AH2490" s="188"/>
    </row>
    <row r="2491" spans="2:34" ht="13.8" outlineLevel="1" x14ac:dyDescent="0.25">
      <c r="B2491" s="1"/>
      <c r="C2491" s="1"/>
      <c r="D2491" s="1"/>
      <c r="E2491" s="2"/>
      <c r="F2491" s="1"/>
      <c r="G2491" s="2"/>
      <c r="H2491" s="286"/>
      <c r="I2491" s="287"/>
      <c r="J2491" s="288" t="str">
        <f t="shared" si="308"/>
        <v/>
      </c>
      <c r="K2491" s="288">
        <f t="shared" si="309"/>
        <v>0</v>
      </c>
      <c r="L2491" s="303"/>
      <c r="M2491" s="304"/>
      <c r="N2491" s="303"/>
      <c r="O2491" s="286"/>
      <c r="P2491" s="305" t="str">
        <f t="shared" si="310"/>
        <v/>
      </c>
      <c r="Q2491" s="304"/>
      <c r="R2491" s="303"/>
      <c r="S2491" s="286"/>
      <c r="T2491" s="305" t="str">
        <f t="shared" si="311"/>
        <v/>
      </c>
      <c r="U2491" s="306" t="str">
        <f t="shared" si="307"/>
        <v/>
      </c>
      <c r="V2491" s="289"/>
      <c r="W2491" s="303"/>
      <c r="X2491" s="286"/>
      <c r="Y2491" s="305" t="str">
        <f>+IF(AND(W2491&gt;0,V2491&lt;&gt;'Data Validation (ROP used only)'!$A$25),SUM(W2491:X2491),"")</f>
        <v/>
      </c>
      <c r="Z2491" s="307">
        <f>IF(OR(V2491='Data Validation (ROP used only)'!$A$25,ISBLANK(W2491),ISERROR(W2491/$I2491)),0,W2491/$I2491)</f>
        <v>0</v>
      </c>
      <c r="AA2491" s="308"/>
      <c r="AB2491" s="309" t="str" cm="1">
        <f t="array" ref="AB2491">_xlfn.IFS(AA2491="","",AA2491/I2491&gt;=2,I2491*2,AA2491/I2491&lt;2,AA2491)</f>
        <v/>
      </c>
      <c r="AC2491" s="310" t="str">
        <f t="shared" si="312"/>
        <v/>
      </c>
      <c r="AD2491" s="286"/>
      <c r="AE2491" s="305" t="str">
        <f t="shared" si="313"/>
        <v/>
      </c>
      <c r="AF2491" s="311">
        <f t="shared" si="314"/>
        <v>0</v>
      </c>
      <c r="AG2491" s="187"/>
      <c r="AH2491" s="188"/>
    </row>
    <row r="2492" spans="2:34" ht="13.8" outlineLevel="1" x14ac:dyDescent="0.25">
      <c r="B2492" s="1"/>
      <c r="C2492" s="1"/>
      <c r="D2492" s="1"/>
      <c r="E2492" s="2"/>
      <c r="F2492" s="1"/>
      <c r="G2492" s="2"/>
      <c r="H2492" s="286"/>
      <c r="I2492" s="287"/>
      <c r="J2492" s="288" t="str">
        <f t="shared" si="308"/>
        <v/>
      </c>
      <c r="K2492" s="288">
        <f t="shared" si="309"/>
        <v>0</v>
      </c>
      <c r="L2492" s="303"/>
      <c r="M2492" s="304"/>
      <c r="N2492" s="303"/>
      <c r="O2492" s="286"/>
      <c r="P2492" s="305" t="str">
        <f t="shared" si="310"/>
        <v/>
      </c>
      <c r="Q2492" s="304"/>
      <c r="R2492" s="303"/>
      <c r="S2492" s="286"/>
      <c r="T2492" s="305" t="str">
        <f t="shared" si="311"/>
        <v/>
      </c>
      <c r="U2492" s="306" t="str">
        <f t="shared" si="307"/>
        <v/>
      </c>
      <c r="V2492" s="289"/>
      <c r="W2492" s="303"/>
      <c r="X2492" s="286"/>
      <c r="Y2492" s="305" t="str">
        <f>+IF(AND(W2492&gt;0,V2492&lt;&gt;'Data Validation (ROP used only)'!$A$25),SUM(W2492:X2492),"")</f>
        <v/>
      </c>
      <c r="Z2492" s="307">
        <f>IF(OR(V2492='Data Validation (ROP used only)'!$A$25,ISBLANK(W2492),ISERROR(W2492/$I2492)),0,W2492/$I2492)</f>
        <v>0</v>
      </c>
      <c r="AA2492" s="308"/>
      <c r="AB2492" s="309" t="str" cm="1">
        <f t="array" ref="AB2492">_xlfn.IFS(AA2492="","",AA2492/I2492&gt;=2,I2492*2,AA2492/I2492&lt;2,AA2492)</f>
        <v/>
      </c>
      <c r="AC2492" s="310" t="str">
        <f t="shared" si="312"/>
        <v/>
      </c>
      <c r="AD2492" s="286"/>
      <c r="AE2492" s="305" t="str">
        <f t="shared" si="313"/>
        <v/>
      </c>
      <c r="AF2492" s="311">
        <f t="shared" si="314"/>
        <v>0</v>
      </c>
      <c r="AG2492" s="187"/>
      <c r="AH2492" s="188"/>
    </row>
    <row r="2493" spans="2:34" ht="13.8" outlineLevel="1" x14ac:dyDescent="0.25">
      <c r="B2493" s="1"/>
      <c r="C2493" s="1"/>
      <c r="D2493" s="1"/>
      <c r="E2493" s="2"/>
      <c r="F2493" s="1"/>
      <c r="G2493" s="2"/>
      <c r="H2493" s="286"/>
      <c r="I2493" s="287"/>
      <c r="J2493" s="288" t="str">
        <f t="shared" si="308"/>
        <v/>
      </c>
      <c r="K2493" s="288">
        <f t="shared" si="309"/>
        <v>0</v>
      </c>
      <c r="L2493" s="303"/>
      <c r="M2493" s="304"/>
      <c r="N2493" s="303"/>
      <c r="O2493" s="286"/>
      <c r="P2493" s="305" t="str">
        <f t="shared" si="310"/>
        <v/>
      </c>
      <c r="Q2493" s="304"/>
      <c r="R2493" s="303"/>
      <c r="S2493" s="286"/>
      <c r="T2493" s="305" t="str">
        <f t="shared" si="311"/>
        <v/>
      </c>
      <c r="U2493" s="306" t="str">
        <f t="shared" si="307"/>
        <v/>
      </c>
      <c r="V2493" s="289"/>
      <c r="W2493" s="303"/>
      <c r="X2493" s="286"/>
      <c r="Y2493" s="305" t="str">
        <f>+IF(AND(W2493&gt;0,V2493&lt;&gt;'Data Validation (ROP used only)'!$A$25),SUM(W2493:X2493),"")</f>
        <v/>
      </c>
      <c r="Z2493" s="307">
        <f>IF(OR(V2493='Data Validation (ROP used only)'!$A$25,ISBLANK(W2493),ISERROR(W2493/$I2493)),0,W2493/$I2493)</f>
        <v>0</v>
      </c>
      <c r="AA2493" s="308"/>
      <c r="AB2493" s="309" t="str" cm="1">
        <f t="array" ref="AB2493">_xlfn.IFS(AA2493="","",AA2493/I2493&gt;=2,I2493*2,AA2493/I2493&lt;2,AA2493)</f>
        <v/>
      </c>
      <c r="AC2493" s="310" t="str">
        <f t="shared" si="312"/>
        <v/>
      </c>
      <c r="AD2493" s="286"/>
      <c r="AE2493" s="305" t="str">
        <f t="shared" si="313"/>
        <v/>
      </c>
      <c r="AF2493" s="311">
        <f t="shared" si="314"/>
        <v>0</v>
      </c>
      <c r="AG2493" s="187"/>
      <c r="AH2493" s="188"/>
    </row>
    <row r="2494" spans="2:34" ht="13.8" outlineLevel="1" x14ac:dyDescent="0.25">
      <c r="B2494" s="1"/>
      <c r="C2494" s="1"/>
      <c r="D2494" s="1"/>
      <c r="E2494" s="2"/>
      <c r="F2494" s="1"/>
      <c r="G2494" s="2"/>
      <c r="H2494" s="286"/>
      <c r="I2494" s="287"/>
      <c r="J2494" s="288" t="str">
        <f t="shared" si="308"/>
        <v/>
      </c>
      <c r="K2494" s="288">
        <f t="shared" si="309"/>
        <v>0</v>
      </c>
      <c r="L2494" s="303"/>
      <c r="M2494" s="304"/>
      <c r="N2494" s="303"/>
      <c r="O2494" s="286"/>
      <c r="P2494" s="305" t="str">
        <f t="shared" si="310"/>
        <v/>
      </c>
      <c r="Q2494" s="304"/>
      <c r="R2494" s="303"/>
      <c r="S2494" s="286"/>
      <c r="T2494" s="305" t="str">
        <f t="shared" si="311"/>
        <v/>
      </c>
      <c r="U2494" s="306" t="str">
        <f t="shared" si="307"/>
        <v/>
      </c>
      <c r="V2494" s="289"/>
      <c r="W2494" s="303"/>
      <c r="X2494" s="286"/>
      <c r="Y2494" s="305" t="str">
        <f>+IF(AND(W2494&gt;0,V2494&lt;&gt;'Data Validation (ROP used only)'!$A$25),SUM(W2494:X2494),"")</f>
        <v/>
      </c>
      <c r="Z2494" s="307">
        <f>IF(OR(V2494='Data Validation (ROP used only)'!$A$25,ISBLANK(W2494),ISERROR(W2494/$I2494)),0,W2494/$I2494)</f>
        <v>0</v>
      </c>
      <c r="AA2494" s="308"/>
      <c r="AB2494" s="309" t="str" cm="1">
        <f t="array" ref="AB2494">_xlfn.IFS(AA2494="","",AA2494/I2494&gt;=2,I2494*2,AA2494/I2494&lt;2,AA2494)</f>
        <v/>
      </c>
      <c r="AC2494" s="310" t="str">
        <f t="shared" si="312"/>
        <v/>
      </c>
      <c r="AD2494" s="286"/>
      <c r="AE2494" s="305" t="str">
        <f t="shared" si="313"/>
        <v/>
      </c>
      <c r="AF2494" s="311">
        <f t="shared" si="314"/>
        <v>0</v>
      </c>
      <c r="AG2494" s="187"/>
      <c r="AH2494" s="188"/>
    </row>
    <row r="2495" spans="2:34" ht="13.8" outlineLevel="1" x14ac:dyDescent="0.25">
      <c r="B2495" s="1"/>
      <c r="C2495" s="1"/>
      <c r="D2495" s="1"/>
      <c r="E2495" s="2"/>
      <c r="F2495" s="1"/>
      <c r="G2495" s="2"/>
      <c r="H2495" s="286"/>
      <c r="I2495" s="287"/>
      <c r="J2495" s="288" t="str">
        <f t="shared" si="308"/>
        <v/>
      </c>
      <c r="K2495" s="288">
        <f t="shared" si="309"/>
        <v>0</v>
      </c>
      <c r="L2495" s="303"/>
      <c r="M2495" s="304"/>
      <c r="N2495" s="303"/>
      <c r="O2495" s="286"/>
      <c r="P2495" s="305" t="str">
        <f t="shared" si="310"/>
        <v/>
      </c>
      <c r="Q2495" s="304"/>
      <c r="R2495" s="303"/>
      <c r="S2495" s="286"/>
      <c r="T2495" s="305" t="str">
        <f t="shared" si="311"/>
        <v/>
      </c>
      <c r="U2495" s="306" t="str">
        <f t="shared" si="307"/>
        <v/>
      </c>
      <c r="V2495" s="289"/>
      <c r="W2495" s="303"/>
      <c r="X2495" s="286"/>
      <c r="Y2495" s="305" t="str">
        <f>+IF(AND(W2495&gt;0,V2495&lt;&gt;'Data Validation (ROP used only)'!$A$25),SUM(W2495:X2495),"")</f>
        <v/>
      </c>
      <c r="Z2495" s="307">
        <f>IF(OR(V2495='Data Validation (ROP used only)'!$A$25,ISBLANK(W2495),ISERROR(W2495/$I2495)),0,W2495/$I2495)</f>
        <v>0</v>
      </c>
      <c r="AA2495" s="308"/>
      <c r="AB2495" s="309" t="str" cm="1">
        <f t="array" ref="AB2495">_xlfn.IFS(AA2495="","",AA2495/I2495&gt;=2,I2495*2,AA2495/I2495&lt;2,AA2495)</f>
        <v/>
      </c>
      <c r="AC2495" s="310" t="str">
        <f t="shared" si="312"/>
        <v/>
      </c>
      <c r="AD2495" s="286"/>
      <c r="AE2495" s="305" t="str">
        <f t="shared" si="313"/>
        <v/>
      </c>
      <c r="AF2495" s="311">
        <f t="shared" si="314"/>
        <v>0</v>
      </c>
      <c r="AG2495" s="187"/>
      <c r="AH2495" s="188"/>
    </row>
    <row r="2496" spans="2:34" ht="13.8" outlineLevel="1" x14ac:dyDescent="0.25">
      <c r="B2496" s="1"/>
      <c r="C2496" s="1"/>
      <c r="D2496" s="1"/>
      <c r="E2496" s="2"/>
      <c r="F2496" s="1"/>
      <c r="G2496" s="2"/>
      <c r="H2496" s="286"/>
      <c r="I2496" s="287"/>
      <c r="J2496" s="288" t="str">
        <f t="shared" si="308"/>
        <v/>
      </c>
      <c r="K2496" s="288">
        <f t="shared" si="309"/>
        <v>0</v>
      </c>
      <c r="L2496" s="303"/>
      <c r="M2496" s="304"/>
      <c r="N2496" s="303"/>
      <c r="O2496" s="286"/>
      <c r="P2496" s="305" t="str">
        <f t="shared" si="310"/>
        <v/>
      </c>
      <c r="Q2496" s="304"/>
      <c r="R2496" s="303"/>
      <c r="S2496" s="286"/>
      <c r="T2496" s="305" t="str">
        <f t="shared" si="311"/>
        <v/>
      </c>
      <c r="U2496" s="306" t="str">
        <f t="shared" si="307"/>
        <v/>
      </c>
      <c r="V2496" s="289"/>
      <c r="W2496" s="303"/>
      <c r="X2496" s="286"/>
      <c r="Y2496" s="305" t="str">
        <f>+IF(AND(W2496&gt;0,V2496&lt;&gt;'Data Validation (ROP used only)'!$A$25),SUM(W2496:X2496),"")</f>
        <v/>
      </c>
      <c r="Z2496" s="307">
        <f>IF(OR(V2496='Data Validation (ROP used only)'!$A$25,ISBLANK(W2496),ISERROR(W2496/$I2496)),0,W2496/$I2496)</f>
        <v>0</v>
      </c>
      <c r="AA2496" s="308"/>
      <c r="AB2496" s="309" t="str" cm="1">
        <f t="array" ref="AB2496">_xlfn.IFS(AA2496="","",AA2496/I2496&gt;=2,I2496*2,AA2496/I2496&lt;2,AA2496)</f>
        <v/>
      </c>
      <c r="AC2496" s="310" t="str">
        <f t="shared" si="312"/>
        <v/>
      </c>
      <c r="AD2496" s="286"/>
      <c r="AE2496" s="305" t="str">
        <f t="shared" si="313"/>
        <v/>
      </c>
      <c r="AF2496" s="311">
        <f t="shared" si="314"/>
        <v>0</v>
      </c>
      <c r="AG2496" s="187"/>
      <c r="AH2496" s="188"/>
    </row>
    <row r="2497" spans="2:34" ht="13.8" outlineLevel="1" x14ac:dyDescent="0.25">
      <c r="B2497" s="1"/>
      <c r="C2497" s="1"/>
      <c r="D2497" s="1"/>
      <c r="E2497" s="2"/>
      <c r="F2497" s="1"/>
      <c r="G2497" s="2"/>
      <c r="H2497" s="286"/>
      <c r="I2497" s="287"/>
      <c r="J2497" s="288" t="str">
        <f t="shared" si="308"/>
        <v/>
      </c>
      <c r="K2497" s="288">
        <f t="shared" si="309"/>
        <v>0</v>
      </c>
      <c r="L2497" s="303"/>
      <c r="M2497" s="304"/>
      <c r="N2497" s="303"/>
      <c r="O2497" s="286"/>
      <c r="P2497" s="305" t="str">
        <f t="shared" si="310"/>
        <v/>
      </c>
      <c r="Q2497" s="304"/>
      <c r="R2497" s="303"/>
      <c r="S2497" s="286"/>
      <c r="T2497" s="305" t="str">
        <f t="shared" si="311"/>
        <v/>
      </c>
      <c r="U2497" s="306" t="str">
        <f t="shared" si="307"/>
        <v/>
      </c>
      <c r="V2497" s="289"/>
      <c r="W2497" s="303"/>
      <c r="X2497" s="286"/>
      <c r="Y2497" s="305" t="str">
        <f>+IF(AND(W2497&gt;0,V2497&lt;&gt;'Data Validation (ROP used only)'!$A$25),SUM(W2497:X2497),"")</f>
        <v/>
      </c>
      <c r="Z2497" s="307">
        <f>IF(OR(V2497='Data Validation (ROP used only)'!$A$25,ISBLANK(W2497),ISERROR(W2497/$I2497)),0,W2497/$I2497)</f>
        <v>0</v>
      </c>
      <c r="AA2497" s="308"/>
      <c r="AB2497" s="309" t="str" cm="1">
        <f t="array" ref="AB2497">_xlfn.IFS(AA2497="","",AA2497/I2497&gt;=2,I2497*2,AA2497/I2497&lt;2,AA2497)</f>
        <v/>
      </c>
      <c r="AC2497" s="310" t="str">
        <f t="shared" si="312"/>
        <v/>
      </c>
      <c r="AD2497" s="286"/>
      <c r="AE2497" s="305" t="str">
        <f t="shared" si="313"/>
        <v/>
      </c>
      <c r="AF2497" s="311">
        <f t="shared" si="314"/>
        <v>0</v>
      </c>
      <c r="AG2497" s="187"/>
      <c r="AH2497" s="188"/>
    </row>
    <row r="2498" spans="2:34" ht="13.8" outlineLevel="1" x14ac:dyDescent="0.25">
      <c r="B2498" s="1"/>
      <c r="C2498" s="1"/>
      <c r="D2498" s="1"/>
      <c r="E2498" s="2"/>
      <c r="F2498" s="1"/>
      <c r="G2498" s="2"/>
      <c r="H2498" s="286"/>
      <c r="I2498" s="287"/>
      <c r="J2498" s="288" t="str">
        <f t="shared" si="308"/>
        <v/>
      </c>
      <c r="K2498" s="288">
        <f t="shared" si="309"/>
        <v>0</v>
      </c>
      <c r="L2498" s="303"/>
      <c r="M2498" s="304"/>
      <c r="N2498" s="303"/>
      <c r="O2498" s="286"/>
      <c r="P2498" s="305" t="str">
        <f t="shared" si="310"/>
        <v/>
      </c>
      <c r="Q2498" s="304"/>
      <c r="R2498" s="303"/>
      <c r="S2498" s="286"/>
      <c r="T2498" s="305" t="str">
        <f t="shared" si="311"/>
        <v/>
      </c>
      <c r="U2498" s="306" t="str">
        <f t="shared" si="307"/>
        <v/>
      </c>
      <c r="V2498" s="289"/>
      <c r="W2498" s="303"/>
      <c r="X2498" s="286"/>
      <c r="Y2498" s="305" t="str">
        <f>+IF(AND(W2498&gt;0,V2498&lt;&gt;'Data Validation (ROP used only)'!$A$25),SUM(W2498:X2498),"")</f>
        <v/>
      </c>
      <c r="Z2498" s="307">
        <f>IF(OR(V2498='Data Validation (ROP used only)'!$A$25,ISBLANK(W2498),ISERROR(W2498/$I2498)),0,W2498/$I2498)</f>
        <v>0</v>
      </c>
      <c r="AA2498" s="308"/>
      <c r="AB2498" s="309" t="str" cm="1">
        <f t="array" ref="AB2498">_xlfn.IFS(AA2498="","",AA2498/I2498&gt;=2,I2498*2,AA2498/I2498&lt;2,AA2498)</f>
        <v/>
      </c>
      <c r="AC2498" s="310" t="str">
        <f t="shared" si="312"/>
        <v/>
      </c>
      <c r="AD2498" s="286"/>
      <c r="AE2498" s="305" t="str">
        <f t="shared" si="313"/>
        <v/>
      </c>
      <c r="AF2498" s="311">
        <f t="shared" si="314"/>
        <v>0</v>
      </c>
      <c r="AG2498" s="187"/>
      <c r="AH2498" s="188"/>
    </row>
    <row r="2499" spans="2:34" ht="13.8" outlineLevel="1" x14ac:dyDescent="0.25">
      <c r="B2499" s="1"/>
      <c r="C2499" s="1"/>
      <c r="D2499" s="1"/>
      <c r="E2499" s="2"/>
      <c r="F2499" s="1"/>
      <c r="G2499" s="2"/>
      <c r="H2499" s="286"/>
      <c r="I2499" s="287"/>
      <c r="J2499" s="288" t="str">
        <f t="shared" si="308"/>
        <v/>
      </c>
      <c r="K2499" s="288">
        <f t="shared" si="309"/>
        <v>0</v>
      </c>
      <c r="L2499" s="303"/>
      <c r="M2499" s="304"/>
      <c r="N2499" s="303"/>
      <c r="O2499" s="286"/>
      <c r="P2499" s="305" t="str">
        <f t="shared" si="310"/>
        <v/>
      </c>
      <c r="Q2499" s="304"/>
      <c r="R2499" s="303"/>
      <c r="S2499" s="286"/>
      <c r="T2499" s="305" t="str">
        <f t="shared" si="311"/>
        <v/>
      </c>
      <c r="U2499" s="306" t="str">
        <f t="shared" si="307"/>
        <v/>
      </c>
      <c r="V2499" s="289"/>
      <c r="W2499" s="303"/>
      <c r="X2499" s="286"/>
      <c r="Y2499" s="305" t="str">
        <f>+IF(AND(W2499&gt;0,V2499&lt;&gt;'Data Validation (ROP used only)'!$A$25),SUM(W2499:X2499),"")</f>
        <v/>
      </c>
      <c r="Z2499" s="307">
        <f>IF(OR(V2499='Data Validation (ROP used only)'!$A$25,ISBLANK(W2499),ISERROR(W2499/$I2499)),0,W2499/$I2499)</f>
        <v>0</v>
      </c>
      <c r="AA2499" s="308"/>
      <c r="AB2499" s="309" t="str" cm="1">
        <f t="array" ref="AB2499">_xlfn.IFS(AA2499="","",AA2499/I2499&gt;=2,I2499*2,AA2499/I2499&lt;2,AA2499)</f>
        <v/>
      </c>
      <c r="AC2499" s="310" t="str">
        <f t="shared" si="312"/>
        <v/>
      </c>
      <c r="AD2499" s="286"/>
      <c r="AE2499" s="305" t="str">
        <f t="shared" si="313"/>
        <v/>
      </c>
      <c r="AF2499" s="311">
        <f t="shared" si="314"/>
        <v>0</v>
      </c>
      <c r="AG2499" s="187"/>
      <c r="AH2499" s="188"/>
    </row>
    <row r="2500" spans="2:34" ht="13.8" outlineLevel="1" x14ac:dyDescent="0.25">
      <c r="B2500" s="1"/>
      <c r="C2500" s="1"/>
      <c r="D2500" s="1"/>
      <c r="E2500" s="2"/>
      <c r="F2500" s="1"/>
      <c r="G2500" s="2"/>
      <c r="H2500" s="286"/>
      <c r="I2500" s="287"/>
      <c r="J2500" s="288" t="str">
        <f t="shared" si="308"/>
        <v/>
      </c>
      <c r="K2500" s="288">
        <f t="shared" si="309"/>
        <v>0</v>
      </c>
      <c r="L2500" s="303"/>
      <c r="M2500" s="304"/>
      <c r="N2500" s="303"/>
      <c r="O2500" s="286"/>
      <c r="P2500" s="305" t="str">
        <f t="shared" si="310"/>
        <v/>
      </c>
      <c r="Q2500" s="304"/>
      <c r="R2500" s="303"/>
      <c r="S2500" s="286"/>
      <c r="T2500" s="305" t="str">
        <f t="shared" si="311"/>
        <v/>
      </c>
      <c r="U2500" s="306" t="str">
        <f t="shared" si="307"/>
        <v/>
      </c>
      <c r="V2500" s="289"/>
      <c r="W2500" s="303"/>
      <c r="X2500" s="286"/>
      <c r="Y2500" s="305" t="str">
        <f>+IF(AND(W2500&gt;0,V2500&lt;&gt;'Data Validation (ROP used only)'!$A$25),SUM(W2500:X2500),"")</f>
        <v/>
      </c>
      <c r="Z2500" s="307">
        <f>IF(OR(V2500='Data Validation (ROP used only)'!$A$25,ISBLANK(W2500),ISERROR(W2500/$I2500)),0,W2500/$I2500)</f>
        <v>0</v>
      </c>
      <c r="AA2500" s="308"/>
      <c r="AB2500" s="309" t="str" cm="1">
        <f t="array" ref="AB2500">_xlfn.IFS(AA2500="","",AA2500/I2500&gt;=2,I2500*2,AA2500/I2500&lt;2,AA2500)</f>
        <v/>
      </c>
      <c r="AC2500" s="310" t="str">
        <f t="shared" si="312"/>
        <v/>
      </c>
      <c r="AD2500" s="286"/>
      <c r="AE2500" s="305" t="str">
        <f t="shared" si="313"/>
        <v/>
      </c>
      <c r="AF2500" s="311">
        <f t="shared" si="314"/>
        <v>0</v>
      </c>
      <c r="AG2500" s="187"/>
      <c r="AH2500" s="188"/>
    </row>
    <row r="2501" spans="2:34" ht="13.8" outlineLevel="1" x14ac:dyDescent="0.25">
      <c r="B2501" s="1"/>
      <c r="C2501" s="1"/>
      <c r="D2501" s="1"/>
      <c r="E2501" s="2"/>
      <c r="F2501" s="1"/>
      <c r="G2501" s="2"/>
      <c r="H2501" s="286"/>
      <c r="I2501" s="287"/>
      <c r="J2501" s="288" t="str">
        <f t="shared" si="308"/>
        <v/>
      </c>
      <c r="K2501" s="288">
        <f t="shared" si="309"/>
        <v>0</v>
      </c>
      <c r="L2501" s="303"/>
      <c r="M2501" s="304"/>
      <c r="N2501" s="303"/>
      <c r="O2501" s="286"/>
      <c r="P2501" s="305" t="str">
        <f t="shared" si="310"/>
        <v/>
      </c>
      <c r="Q2501" s="304"/>
      <c r="R2501" s="303"/>
      <c r="S2501" s="286"/>
      <c r="T2501" s="305" t="str">
        <f t="shared" si="311"/>
        <v/>
      </c>
      <c r="U2501" s="306" t="str">
        <f t="shared" si="307"/>
        <v/>
      </c>
      <c r="V2501" s="289"/>
      <c r="W2501" s="303"/>
      <c r="X2501" s="286"/>
      <c r="Y2501" s="305" t="str">
        <f>+IF(AND(W2501&gt;0,V2501&lt;&gt;'Data Validation (ROP used only)'!$A$25),SUM(W2501:X2501),"")</f>
        <v/>
      </c>
      <c r="Z2501" s="307">
        <f>IF(OR(V2501='Data Validation (ROP used only)'!$A$25,ISBLANK(W2501),ISERROR(W2501/$I2501)),0,W2501/$I2501)</f>
        <v>0</v>
      </c>
      <c r="AA2501" s="308"/>
      <c r="AB2501" s="309" t="str" cm="1">
        <f t="array" ref="AB2501">_xlfn.IFS(AA2501="","",AA2501/I2501&gt;=2,I2501*2,AA2501/I2501&lt;2,AA2501)</f>
        <v/>
      </c>
      <c r="AC2501" s="310" t="str">
        <f t="shared" si="312"/>
        <v/>
      </c>
      <c r="AD2501" s="286"/>
      <c r="AE2501" s="305" t="str">
        <f t="shared" si="313"/>
        <v/>
      </c>
      <c r="AF2501" s="311">
        <f t="shared" si="314"/>
        <v>0</v>
      </c>
      <c r="AG2501" s="187"/>
      <c r="AH2501" s="188"/>
    </row>
    <row r="2502" spans="2:34" ht="13.8" outlineLevel="1" x14ac:dyDescent="0.25">
      <c r="B2502" s="1"/>
      <c r="C2502" s="1"/>
      <c r="D2502" s="1"/>
      <c r="E2502" s="2"/>
      <c r="F2502" s="1"/>
      <c r="G2502" s="2"/>
      <c r="H2502" s="286"/>
      <c r="I2502" s="287"/>
      <c r="J2502" s="288" t="str">
        <f t="shared" si="308"/>
        <v/>
      </c>
      <c r="K2502" s="288">
        <f t="shared" si="309"/>
        <v>0</v>
      </c>
      <c r="L2502" s="303"/>
      <c r="M2502" s="304"/>
      <c r="N2502" s="303"/>
      <c r="O2502" s="286"/>
      <c r="P2502" s="305" t="str">
        <f t="shared" si="310"/>
        <v/>
      </c>
      <c r="Q2502" s="304"/>
      <c r="R2502" s="303"/>
      <c r="S2502" s="286"/>
      <c r="T2502" s="305" t="str">
        <f t="shared" si="311"/>
        <v/>
      </c>
      <c r="U2502" s="306" t="str">
        <f t="shared" si="307"/>
        <v/>
      </c>
      <c r="V2502" s="289"/>
      <c r="W2502" s="303"/>
      <c r="X2502" s="286"/>
      <c r="Y2502" s="305" t="str">
        <f>+IF(AND(W2502&gt;0,V2502&lt;&gt;'Data Validation (ROP used only)'!$A$25),SUM(W2502:X2502),"")</f>
        <v/>
      </c>
      <c r="Z2502" s="307">
        <f>IF(OR(V2502='Data Validation (ROP used only)'!$A$25,ISBLANK(W2502),ISERROR(W2502/$I2502)),0,W2502/$I2502)</f>
        <v>0</v>
      </c>
      <c r="AA2502" s="308"/>
      <c r="AB2502" s="309" t="str" cm="1">
        <f t="array" ref="AB2502">_xlfn.IFS(AA2502="","",AA2502/I2502&gt;=2,I2502*2,AA2502/I2502&lt;2,AA2502)</f>
        <v/>
      </c>
      <c r="AC2502" s="310" t="str">
        <f t="shared" si="312"/>
        <v/>
      </c>
      <c r="AD2502" s="286"/>
      <c r="AE2502" s="305" t="str">
        <f t="shared" si="313"/>
        <v/>
      </c>
      <c r="AF2502" s="311">
        <f t="shared" si="314"/>
        <v>0</v>
      </c>
      <c r="AG2502" s="187"/>
      <c r="AH2502" s="188"/>
    </row>
    <row r="2503" spans="2:34" ht="13.8" outlineLevel="1" x14ac:dyDescent="0.25">
      <c r="B2503" s="1"/>
      <c r="C2503" s="1"/>
      <c r="D2503" s="1"/>
      <c r="E2503" s="2"/>
      <c r="F2503" s="1"/>
      <c r="G2503" s="2"/>
      <c r="H2503" s="286"/>
      <c r="I2503" s="287"/>
      <c r="J2503" s="288" t="str">
        <f t="shared" si="308"/>
        <v/>
      </c>
      <c r="K2503" s="288">
        <f t="shared" si="309"/>
        <v>0</v>
      </c>
      <c r="L2503" s="303"/>
      <c r="M2503" s="304"/>
      <c r="N2503" s="303"/>
      <c r="O2503" s="286"/>
      <c r="P2503" s="305" t="str">
        <f t="shared" si="310"/>
        <v/>
      </c>
      <c r="Q2503" s="304"/>
      <c r="R2503" s="303"/>
      <c r="S2503" s="286"/>
      <c r="T2503" s="305" t="str">
        <f t="shared" si="311"/>
        <v/>
      </c>
      <c r="U2503" s="306" t="str">
        <f t="shared" si="307"/>
        <v/>
      </c>
      <c r="V2503" s="289"/>
      <c r="W2503" s="303"/>
      <c r="X2503" s="286"/>
      <c r="Y2503" s="305" t="str">
        <f>+IF(AND(W2503&gt;0,V2503&lt;&gt;'Data Validation (ROP used only)'!$A$25),SUM(W2503:X2503),"")</f>
        <v/>
      </c>
      <c r="Z2503" s="307">
        <f>IF(OR(V2503='Data Validation (ROP used only)'!$A$25,ISBLANK(W2503),ISERROR(W2503/$I2503)),0,W2503/$I2503)</f>
        <v>0</v>
      </c>
      <c r="AA2503" s="308"/>
      <c r="AB2503" s="309" t="str" cm="1">
        <f t="array" ref="AB2503">_xlfn.IFS(AA2503="","",AA2503/I2503&gt;=2,I2503*2,AA2503/I2503&lt;2,AA2503)</f>
        <v/>
      </c>
      <c r="AC2503" s="310" t="str">
        <f t="shared" si="312"/>
        <v/>
      </c>
      <c r="AD2503" s="286"/>
      <c r="AE2503" s="305" t="str">
        <f t="shared" si="313"/>
        <v/>
      </c>
      <c r="AF2503" s="311">
        <f t="shared" si="314"/>
        <v>0</v>
      </c>
      <c r="AG2503" s="187"/>
      <c r="AH2503" s="188"/>
    </row>
    <row r="2504" spans="2:34" ht="13.8" outlineLevel="1" x14ac:dyDescent="0.25">
      <c r="B2504" s="1"/>
      <c r="C2504" s="1"/>
      <c r="D2504" s="1"/>
      <c r="E2504" s="2"/>
      <c r="F2504" s="1"/>
      <c r="G2504" s="2"/>
      <c r="H2504" s="286"/>
      <c r="I2504" s="287"/>
      <c r="J2504" s="288" t="str">
        <f t="shared" si="308"/>
        <v/>
      </c>
      <c r="K2504" s="288">
        <f t="shared" si="309"/>
        <v>0</v>
      </c>
      <c r="L2504" s="303"/>
      <c r="M2504" s="304"/>
      <c r="N2504" s="303"/>
      <c r="O2504" s="286"/>
      <c r="P2504" s="305" t="str">
        <f t="shared" si="310"/>
        <v/>
      </c>
      <c r="Q2504" s="304"/>
      <c r="R2504" s="303"/>
      <c r="S2504" s="286"/>
      <c r="T2504" s="305" t="str">
        <f t="shared" si="311"/>
        <v/>
      </c>
      <c r="U2504" s="306" t="str">
        <f t="shared" si="307"/>
        <v/>
      </c>
      <c r="V2504" s="289"/>
      <c r="W2504" s="303"/>
      <c r="X2504" s="286"/>
      <c r="Y2504" s="305" t="str">
        <f>+IF(AND(W2504&gt;0,V2504&lt;&gt;'Data Validation (ROP used only)'!$A$25),SUM(W2504:X2504),"")</f>
        <v/>
      </c>
      <c r="Z2504" s="307">
        <f>IF(OR(V2504='Data Validation (ROP used only)'!$A$25,ISBLANK(W2504),ISERROR(W2504/$I2504)),0,W2504/$I2504)</f>
        <v>0</v>
      </c>
      <c r="AA2504" s="308"/>
      <c r="AB2504" s="309" t="str" cm="1">
        <f t="array" ref="AB2504">_xlfn.IFS(AA2504="","",AA2504/I2504&gt;=2,I2504*2,AA2504/I2504&lt;2,AA2504)</f>
        <v/>
      </c>
      <c r="AC2504" s="310" t="str">
        <f t="shared" si="312"/>
        <v/>
      </c>
      <c r="AD2504" s="286"/>
      <c r="AE2504" s="305" t="str">
        <f t="shared" si="313"/>
        <v/>
      </c>
      <c r="AF2504" s="311">
        <f t="shared" si="314"/>
        <v>0</v>
      </c>
      <c r="AG2504" s="187"/>
      <c r="AH2504" s="188"/>
    </row>
    <row r="2505" spans="2:34" ht="13.8" outlineLevel="1" x14ac:dyDescent="0.25">
      <c r="B2505" s="1"/>
      <c r="C2505" s="1"/>
      <c r="D2505" s="1"/>
      <c r="E2505" s="2"/>
      <c r="F2505" s="1"/>
      <c r="G2505" s="2"/>
      <c r="H2505" s="286"/>
      <c r="I2505" s="287"/>
      <c r="J2505" s="288" t="str">
        <f t="shared" si="308"/>
        <v/>
      </c>
      <c r="K2505" s="288">
        <f t="shared" si="309"/>
        <v>0</v>
      </c>
      <c r="L2505" s="303"/>
      <c r="M2505" s="304"/>
      <c r="N2505" s="303"/>
      <c r="O2505" s="286"/>
      <c r="P2505" s="305" t="str">
        <f t="shared" si="310"/>
        <v/>
      </c>
      <c r="Q2505" s="304"/>
      <c r="R2505" s="303"/>
      <c r="S2505" s="286"/>
      <c r="T2505" s="305" t="str">
        <f t="shared" si="311"/>
        <v/>
      </c>
      <c r="U2505" s="306" t="str">
        <f t="shared" si="307"/>
        <v/>
      </c>
      <c r="V2505" s="289"/>
      <c r="W2505" s="303"/>
      <c r="X2505" s="286"/>
      <c r="Y2505" s="305" t="str">
        <f>+IF(AND(W2505&gt;0,V2505&lt;&gt;'Data Validation (ROP used only)'!$A$25),SUM(W2505:X2505),"")</f>
        <v/>
      </c>
      <c r="Z2505" s="307">
        <f>IF(OR(V2505='Data Validation (ROP used only)'!$A$25,ISBLANK(W2505),ISERROR(W2505/$I2505)),0,W2505/$I2505)</f>
        <v>0</v>
      </c>
      <c r="AA2505" s="308"/>
      <c r="AB2505" s="309" t="str" cm="1">
        <f t="array" ref="AB2505">_xlfn.IFS(AA2505="","",AA2505/I2505&gt;=2,I2505*2,AA2505/I2505&lt;2,AA2505)</f>
        <v/>
      </c>
      <c r="AC2505" s="310" t="str">
        <f t="shared" si="312"/>
        <v/>
      </c>
      <c r="AD2505" s="286"/>
      <c r="AE2505" s="305" t="str">
        <f t="shared" si="313"/>
        <v/>
      </c>
      <c r="AF2505" s="311">
        <f t="shared" si="314"/>
        <v>0</v>
      </c>
      <c r="AG2505" s="187"/>
      <c r="AH2505" s="188"/>
    </row>
    <row r="2506" spans="2:34" ht="13.8" outlineLevel="1" x14ac:dyDescent="0.25">
      <c r="B2506" s="1"/>
      <c r="C2506" s="1"/>
      <c r="D2506" s="1"/>
      <c r="E2506" s="2"/>
      <c r="F2506" s="1"/>
      <c r="G2506" s="2"/>
      <c r="H2506" s="286"/>
      <c r="I2506" s="287"/>
      <c r="J2506" s="288" t="str">
        <f t="shared" si="308"/>
        <v/>
      </c>
      <c r="K2506" s="288">
        <f t="shared" si="309"/>
        <v>0</v>
      </c>
      <c r="L2506" s="303"/>
      <c r="M2506" s="304"/>
      <c r="N2506" s="303"/>
      <c r="O2506" s="286"/>
      <c r="P2506" s="305" t="str">
        <f t="shared" si="310"/>
        <v/>
      </c>
      <c r="Q2506" s="304"/>
      <c r="R2506" s="303"/>
      <c r="S2506" s="286"/>
      <c r="T2506" s="305" t="str">
        <f t="shared" si="311"/>
        <v/>
      </c>
      <c r="U2506" s="306" t="str">
        <f t="shared" ref="U2506:U2569" si="315">IF(ISERROR(R2506/$I2506),"",R2506/$I2506)</f>
        <v/>
      </c>
      <c r="V2506" s="289"/>
      <c r="W2506" s="303"/>
      <c r="X2506" s="286"/>
      <c r="Y2506" s="305" t="str">
        <f>+IF(AND(W2506&gt;0,V2506&lt;&gt;'Data Validation (ROP used only)'!$A$25),SUM(W2506:X2506),"")</f>
        <v/>
      </c>
      <c r="Z2506" s="307">
        <f>IF(OR(V2506='Data Validation (ROP used only)'!$A$25,ISBLANK(W2506),ISERROR(W2506/$I2506)),0,W2506/$I2506)</f>
        <v>0</v>
      </c>
      <c r="AA2506" s="308"/>
      <c r="AB2506" s="309" t="str" cm="1">
        <f t="array" ref="AB2506">_xlfn.IFS(AA2506="","",AA2506/I2506&gt;=2,I2506*2,AA2506/I2506&lt;2,AA2506)</f>
        <v/>
      </c>
      <c r="AC2506" s="310" t="str">
        <f t="shared" si="312"/>
        <v/>
      </c>
      <c r="AD2506" s="286"/>
      <c r="AE2506" s="305" t="str">
        <f t="shared" si="313"/>
        <v/>
      </c>
      <c r="AF2506" s="311">
        <f t="shared" si="314"/>
        <v>0</v>
      </c>
      <c r="AG2506" s="187"/>
      <c r="AH2506" s="188"/>
    </row>
    <row r="2507" spans="2:34" ht="13.8" outlineLevel="1" x14ac:dyDescent="0.25">
      <c r="B2507" s="1"/>
      <c r="C2507" s="1"/>
      <c r="D2507" s="1"/>
      <c r="E2507" s="2"/>
      <c r="F2507" s="1"/>
      <c r="G2507" s="2"/>
      <c r="H2507" s="286"/>
      <c r="I2507" s="287"/>
      <c r="J2507" s="288" t="str">
        <f t="shared" ref="J2507:J2570" si="316">IF(ISERROR(H2507/C2507),"",H2507/C2507)</f>
        <v/>
      </c>
      <c r="K2507" s="288">
        <f t="shared" ref="K2507:K2570" si="317">IF(ISERROR(I2507/1754.5),"",I2507/1754.5)</f>
        <v>0</v>
      </c>
      <c r="L2507" s="303"/>
      <c r="M2507" s="304"/>
      <c r="N2507" s="303"/>
      <c r="O2507" s="286"/>
      <c r="P2507" s="305" t="str">
        <f t="shared" ref="P2507:P2570" si="318">+IF(N2507+O2507&gt;0,+N2507+O2507,"")</f>
        <v/>
      </c>
      <c r="Q2507" s="304"/>
      <c r="R2507" s="303"/>
      <c r="S2507" s="286"/>
      <c r="T2507" s="305" t="str">
        <f t="shared" ref="T2507:T2570" si="319">+IF((R2507+S2507)&gt;0,+R2507+S2507,"")</f>
        <v/>
      </c>
      <c r="U2507" s="306" t="str">
        <f t="shared" si="315"/>
        <v/>
      </c>
      <c r="V2507" s="289"/>
      <c r="W2507" s="303"/>
      <c r="X2507" s="286"/>
      <c r="Y2507" s="305" t="str">
        <f>+IF(AND(W2507&gt;0,V2507&lt;&gt;'Data Validation (ROP used only)'!$A$25),SUM(W2507:X2507),"")</f>
        <v/>
      </c>
      <c r="Z2507" s="307">
        <f>IF(OR(V2507='Data Validation (ROP used only)'!$A$25,ISBLANK(W2507),ISERROR(W2507/$I2507)),0,W2507/$I2507)</f>
        <v>0</v>
      </c>
      <c r="AA2507" s="308"/>
      <c r="AB2507" s="309" t="str" cm="1">
        <f t="array" ref="AB2507">_xlfn.IFS(AA2507="","",AA2507/I2507&gt;=2,I2507*2,AA2507/I2507&lt;2,AA2507)</f>
        <v/>
      </c>
      <c r="AC2507" s="310" t="str">
        <f t="shared" ref="AC2507:AC2570" si="320">IF(ISBLANK(AA2507),"",AA2507-AB2507)</f>
        <v/>
      </c>
      <c r="AD2507" s="286"/>
      <c r="AE2507" s="305" t="str">
        <f t="shared" ref="AE2507:AE2570" si="321">IF(AA2507=0,"",AA2507+AD2507)</f>
        <v/>
      </c>
      <c r="AF2507" s="311">
        <f t="shared" ref="AF2507:AF2570" si="322">IF(ISERROR(AA2507/$I2507),0,AA2507/$I2507)</f>
        <v>0</v>
      </c>
      <c r="AG2507" s="187"/>
      <c r="AH2507" s="188"/>
    </row>
    <row r="2508" spans="2:34" ht="13.8" outlineLevel="1" x14ac:dyDescent="0.25">
      <c r="B2508" s="1"/>
      <c r="C2508" s="1"/>
      <c r="D2508" s="1"/>
      <c r="E2508" s="2"/>
      <c r="F2508" s="1"/>
      <c r="G2508" s="2"/>
      <c r="H2508" s="286"/>
      <c r="I2508" s="287"/>
      <c r="J2508" s="288" t="str">
        <f t="shared" si="316"/>
        <v/>
      </c>
      <c r="K2508" s="288">
        <f t="shared" si="317"/>
        <v>0</v>
      </c>
      <c r="L2508" s="303"/>
      <c r="M2508" s="304"/>
      <c r="N2508" s="303"/>
      <c r="O2508" s="286"/>
      <c r="P2508" s="305" t="str">
        <f t="shared" si="318"/>
        <v/>
      </c>
      <c r="Q2508" s="304"/>
      <c r="R2508" s="303"/>
      <c r="S2508" s="286"/>
      <c r="T2508" s="305" t="str">
        <f t="shared" si="319"/>
        <v/>
      </c>
      <c r="U2508" s="306" t="str">
        <f t="shared" si="315"/>
        <v/>
      </c>
      <c r="V2508" s="289"/>
      <c r="W2508" s="303"/>
      <c r="X2508" s="286"/>
      <c r="Y2508" s="305" t="str">
        <f>+IF(AND(W2508&gt;0,V2508&lt;&gt;'Data Validation (ROP used only)'!$A$25),SUM(W2508:X2508),"")</f>
        <v/>
      </c>
      <c r="Z2508" s="307">
        <f>IF(OR(V2508='Data Validation (ROP used only)'!$A$25,ISBLANK(W2508),ISERROR(W2508/$I2508)),0,W2508/$I2508)</f>
        <v>0</v>
      </c>
      <c r="AA2508" s="308"/>
      <c r="AB2508" s="309" t="str" cm="1">
        <f t="array" ref="AB2508">_xlfn.IFS(AA2508="","",AA2508/I2508&gt;=2,I2508*2,AA2508/I2508&lt;2,AA2508)</f>
        <v/>
      </c>
      <c r="AC2508" s="310" t="str">
        <f t="shared" si="320"/>
        <v/>
      </c>
      <c r="AD2508" s="286"/>
      <c r="AE2508" s="305" t="str">
        <f t="shared" si="321"/>
        <v/>
      </c>
      <c r="AF2508" s="311">
        <f t="shared" si="322"/>
        <v>0</v>
      </c>
      <c r="AG2508" s="187"/>
      <c r="AH2508" s="188"/>
    </row>
    <row r="2509" spans="2:34" ht="13.8" outlineLevel="1" x14ac:dyDescent="0.25">
      <c r="B2509" s="1"/>
      <c r="C2509" s="1"/>
      <c r="D2509" s="1"/>
      <c r="E2509" s="2"/>
      <c r="F2509" s="1"/>
      <c r="G2509" s="2"/>
      <c r="H2509" s="286"/>
      <c r="I2509" s="287"/>
      <c r="J2509" s="288" t="str">
        <f t="shared" si="316"/>
        <v/>
      </c>
      <c r="K2509" s="288">
        <f t="shared" si="317"/>
        <v>0</v>
      </c>
      <c r="L2509" s="303"/>
      <c r="M2509" s="304"/>
      <c r="N2509" s="303"/>
      <c r="O2509" s="286"/>
      <c r="P2509" s="305" t="str">
        <f t="shared" si="318"/>
        <v/>
      </c>
      <c r="Q2509" s="304"/>
      <c r="R2509" s="303"/>
      <c r="S2509" s="286"/>
      <c r="T2509" s="305" t="str">
        <f t="shared" si="319"/>
        <v/>
      </c>
      <c r="U2509" s="306" t="str">
        <f t="shared" si="315"/>
        <v/>
      </c>
      <c r="V2509" s="289"/>
      <c r="W2509" s="303"/>
      <c r="X2509" s="286"/>
      <c r="Y2509" s="305" t="str">
        <f>+IF(AND(W2509&gt;0,V2509&lt;&gt;'Data Validation (ROP used only)'!$A$25),SUM(W2509:X2509),"")</f>
        <v/>
      </c>
      <c r="Z2509" s="307">
        <f>IF(OR(V2509='Data Validation (ROP used only)'!$A$25,ISBLANK(W2509),ISERROR(W2509/$I2509)),0,W2509/$I2509)</f>
        <v>0</v>
      </c>
      <c r="AA2509" s="308"/>
      <c r="AB2509" s="309" t="str" cm="1">
        <f t="array" ref="AB2509">_xlfn.IFS(AA2509="","",AA2509/I2509&gt;=2,I2509*2,AA2509/I2509&lt;2,AA2509)</f>
        <v/>
      </c>
      <c r="AC2509" s="310" t="str">
        <f t="shared" si="320"/>
        <v/>
      </c>
      <c r="AD2509" s="286"/>
      <c r="AE2509" s="305" t="str">
        <f t="shared" si="321"/>
        <v/>
      </c>
      <c r="AF2509" s="311">
        <f t="shared" si="322"/>
        <v>0</v>
      </c>
      <c r="AG2509" s="187"/>
      <c r="AH2509" s="188"/>
    </row>
    <row r="2510" spans="2:34" ht="13.8" outlineLevel="1" x14ac:dyDescent="0.25">
      <c r="B2510" s="1"/>
      <c r="C2510" s="1"/>
      <c r="D2510" s="1"/>
      <c r="E2510" s="2"/>
      <c r="F2510" s="1"/>
      <c r="G2510" s="2"/>
      <c r="H2510" s="286"/>
      <c r="I2510" s="287"/>
      <c r="J2510" s="288" t="str">
        <f t="shared" si="316"/>
        <v/>
      </c>
      <c r="K2510" s="288">
        <f t="shared" si="317"/>
        <v>0</v>
      </c>
      <c r="L2510" s="303"/>
      <c r="M2510" s="304"/>
      <c r="N2510" s="303"/>
      <c r="O2510" s="286"/>
      <c r="P2510" s="305" t="str">
        <f t="shared" si="318"/>
        <v/>
      </c>
      <c r="Q2510" s="304"/>
      <c r="R2510" s="303"/>
      <c r="S2510" s="286"/>
      <c r="T2510" s="305" t="str">
        <f t="shared" si="319"/>
        <v/>
      </c>
      <c r="U2510" s="306" t="str">
        <f t="shared" si="315"/>
        <v/>
      </c>
      <c r="V2510" s="289"/>
      <c r="W2510" s="303"/>
      <c r="X2510" s="286"/>
      <c r="Y2510" s="305" t="str">
        <f>+IF(AND(W2510&gt;0,V2510&lt;&gt;'Data Validation (ROP used only)'!$A$25),SUM(W2510:X2510),"")</f>
        <v/>
      </c>
      <c r="Z2510" s="307">
        <f>IF(OR(V2510='Data Validation (ROP used only)'!$A$25,ISBLANK(W2510),ISERROR(W2510/$I2510)),0,W2510/$I2510)</f>
        <v>0</v>
      </c>
      <c r="AA2510" s="308"/>
      <c r="AB2510" s="309" t="str" cm="1">
        <f t="array" ref="AB2510">_xlfn.IFS(AA2510="","",AA2510/I2510&gt;=2,I2510*2,AA2510/I2510&lt;2,AA2510)</f>
        <v/>
      </c>
      <c r="AC2510" s="310" t="str">
        <f t="shared" si="320"/>
        <v/>
      </c>
      <c r="AD2510" s="286"/>
      <c r="AE2510" s="305" t="str">
        <f t="shared" si="321"/>
        <v/>
      </c>
      <c r="AF2510" s="311">
        <f t="shared" si="322"/>
        <v>0</v>
      </c>
      <c r="AG2510" s="187"/>
      <c r="AH2510" s="188"/>
    </row>
    <row r="2511" spans="2:34" ht="13.8" outlineLevel="1" x14ac:dyDescent="0.25">
      <c r="B2511" s="1"/>
      <c r="C2511" s="1"/>
      <c r="D2511" s="1"/>
      <c r="E2511" s="2"/>
      <c r="F2511" s="1"/>
      <c r="G2511" s="2"/>
      <c r="H2511" s="286"/>
      <c r="I2511" s="287"/>
      <c r="J2511" s="288" t="str">
        <f t="shared" si="316"/>
        <v/>
      </c>
      <c r="K2511" s="288">
        <f t="shared" si="317"/>
        <v>0</v>
      </c>
      <c r="L2511" s="303"/>
      <c r="M2511" s="304"/>
      <c r="N2511" s="303"/>
      <c r="O2511" s="286"/>
      <c r="P2511" s="305" t="str">
        <f t="shared" si="318"/>
        <v/>
      </c>
      <c r="Q2511" s="304"/>
      <c r="R2511" s="303"/>
      <c r="S2511" s="286"/>
      <c r="T2511" s="305" t="str">
        <f t="shared" si="319"/>
        <v/>
      </c>
      <c r="U2511" s="306" t="str">
        <f t="shared" si="315"/>
        <v/>
      </c>
      <c r="V2511" s="289"/>
      <c r="W2511" s="303"/>
      <c r="X2511" s="286"/>
      <c r="Y2511" s="305" t="str">
        <f>+IF(AND(W2511&gt;0,V2511&lt;&gt;'Data Validation (ROP used only)'!$A$25),SUM(W2511:X2511),"")</f>
        <v/>
      </c>
      <c r="Z2511" s="307">
        <f>IF(OR(V2511='Data Validation (ROP used only)'!$A$25,ISBLANK(W2511),ISERROR(W2511/$I2511)),0,W2511/$I2511)</f>
        <v>0</v>
      </c>
      <c r="AA2511" s="308"/>
      <c r="AB2511" s="309" t="str" cm="1">
        <f t="array" ref="AB2511">_xlfn.IFS(AA2511="","",AA2511/I2511&gt;=2,I2511*2,AA2511/I2511&lt;2,AA2511)</f>
        <v/>
      </c>
      <c r="AC2511" s="310" t="str">
        <f t="shared" si="320"/>
        <v/>
      </c>
      <c r="AD2511" s="286"/>
      <c r="AE2511" s="305" t="str">
        <f t="shared" si="321"/>
        <v/>
      </c>
      <c r="AF2511" s="311">
        <f t="shared" si="322"/>
        <v>0</v>
      </c>
      <c r="AG2511" s="187"/>
      <c r="AH2511" s="188"/>
    </row>
    <row r="2512" spans="2:34" ht="13.8" outlineLevel="1" x14ac:dyDescent="0.25">
      <c r="B2512" s="1"/>
      <c r="C2512" s="1"/>
      <c r="D2512" s="1"/>
      <c r="E2512" s="2"/>
      <c r="F2512" s="1"/>
      <c r="G2512" s="2"/>
      <c r="H2512" s="286"/>
      <c r="I2512" s="287"/>
      <c r="J2512" s="288" t="str">
        <f t="shared" si="316"/>
        <v/>
      </c>
      <c r="K2512" s="288">
        <f t="shared" si="317"/>
        <v>0</v>
      </c>
      <c r="L2512" s="303"/>
      <c r="M2512" s="304"/>
      <c r="N2512" s="303"/>
      <c r="O2512" s="286"/>
      <c r="P2512" s="305" t="str">
        <f t="shared" si="318"/>
        <v/>
      </c>
      <c r="Q2512" s="304"/>
      <c r="R2512" s="303"/>
      <c r="S2512" s="286"/>
      <c r="T2512" s="305" t="str">
        <f t="shared" si="319"/>
        <v/>
      </c>
      <c r="U2512" s="306" t="str">
        <f t="shared" si="315"/>
        <v/>
      </c>
      <c r="V2512" s="289"/>
      <c r="W2512" s="303"/>
      <c r="X2512" s="286"/>
      <c r="Y2512" s="305" t="str">
        <f>+IF(AND(W2512&gt;0,V2512&lt;&gt;'Data Validation (ROP used only)'!$A$25),SUM(W2512:X2512),"")</f>
        <v/>
      </c>
      <c r="Z2512" s="307">
        <f>IF(OR(V2512='Data Validation (ROP used only)'!$A$25,ISBLANK(W2512),ISERROR(W2512/$I2512)),0,W2512/$I2512)</f>
        <v>0</v>
      </c>
      <c r="AA2512" s="308"/>
      <c r="AB2512" s="309" t="str" cm="1">
        <f t="array" ref="AB2512">_xlfn.IFS(AA2512="","",AA2512/I2512&gt;=2,I2512*2,AA2512/I2512&lt;2,AA2512)</f>
        <v/>
      </c>
      <c r="AC2512" s="310" t="str">
        <f t="shared" si="320"/>
        <v/>
      </c>
      <c r="AD2512" s="286"/>
      <c r="AE2512" s="305" t="str">
        <f t="shared" si="321"/>
        <v/>
      </c>
      <c r="AF2512" s="311">
        <f t="shared" si="322"/>
        <v>0</v>
      </c>
      <c r="AG2512" s="187"/>
      <c r="AH2512" s="188"/>
    </row>
    <row r="2513" spans="2:34" ht="13.8" outlineLevel="1" x14ac:dyDescent="0.25">
      <c r="B2513" s="1"/>
      <c r="C2513" s="1"/>
      <c r="D2513" s="1"/>
      <c r="E2513" s="2"/>
      <c r="F2513" s="1"/>
      <c r="G2513" s="2"/>
      <c r="H2513" s="286"/>
      <c r="I2513" s="287"/>
      <c r="J2513" s="288" t="str">
        <f t="shared" si="316"/>
        <v/>
      </c>
      <c r="K2513" s="288">
        <f t="shared" si="317"/>
        <v>0</v>
      </c>
      <c r="L2513" s="303"/>
      <c r="M2513" s="304"/>
      <c r="N2513" s="303"/>
      <c r="O2513" s="286"/>
      <c r="P2513" s="305" t="str">
        <f t="shared" si="318"/>
        <v/>
      </c>
      <c r="Q2513" s="304"/>
      <c r="R2513" s="303"/>
      <c r="S2513" s="286"/>
      <c r="T2513" s="305" t="str">
        <f t="shared" si="319"/>
        <v/>
      </c>
      <c r="U2513" s="306" t="str">
        <f t="shared" si="315"/>
        <v/>
      </c>
      <c r="V2513" s="289"/>
      <c r="W2513" s="303"/>
      <c r="X2513" s="286"/>
      <c r="Y2513" s="305" t="str">
        <f>+IF(AND(W2513&gt;0,V2513&lt;&gt;'Data Validation (ROP used only)'!$A$25),SUM(W2513:X2513),"")</f>
        <v/>
      </c>
      <c r="Z2513" s="307">
        <f>IF(OR(V2513='Data Validation (ROP used only)'!$A$25,ISBLANK(W2513),ISERROR(W2513/$I2513)),0,W2513/$I2513)</f>
        <v>0</v>
      </c>
      <c r="AA2513" s="308"/>
      <c r="AB2513" s="309" t="str" cm="1">
        <f t="array" ref="AB2513">_xlfn.IFS(AA2513="","",AA2513/I2513&gt;=2,I2513*2,AA2513/I2513&lt;2,AA2513)</f>
        <v/>
      </c>
      <c r="AC2513" s="310" t="str">
        <f t="shared" si="320"/>
        <v/>
      </c>
      <c r="AD2513" s="286"/>
      <c r="AE2513" s="305" t="str">
        <f t="shared" si="321"/>
        <v/>
      </c>
      <c r="AF2513" s="311">
        <f t="shared" si="322"/>
        <v>0</v>
      </c>
      <c r="AG2513" s="187"/>
      <c r="AH2513" s="188"/>
    </row>
    <row r="2514" spans="2:34" ht="13.8" outlineLevel="1" x14ac:dyDescent="0.25">
      <c r="B2514" s="1"/>
      <c r="C2514" s="1"/>
      <c r="D2514" s="1"/>
      <c r="E2514" s="2"/>
      <c r="F2514" s="1"/>
      <c r="G2514" s="2"/>
      <c r="H2514" s="286"/>
      <c r="I2514" s="287"/>
      <c r="J2514" s="288" t="str">
        <f t="shared" si="316"/>
        <v/>
      </c>
      <c r="K2514" s="288">
        <f t="shared" si="317"/>
        <v>0</v>
      </c>
      <c r="L2514" s="303"/>
      <c r="M2514" s="304"/>
      <c r="N2514" s="303"/>
      <c r="O2514" s="286"/>
      <c r="P2514" s="305" t="str">
        <f t="shared" si="318"/>
        <v/>
      </c>
      <c r="Q2514" s="304"/>
      <c r="R2514" s="303"/>
      <c r="S2514" s="286"/>
      <c r="T2514" s="305" t="str">
        <f t="shared" si="319"/>
        <v/>
      </c>
      <c r="U2514" s="306" t="str">
        <f t="shared" si="315"/>
        <v/>
      </c>
      <c r="V2514" s="289"/>
      <c r="W2514" s="303"/>
      <c r="X2514" s="286"/>
      <c r="Y2514" s="305" t="str">
        <f>+IF(AND(W2514&gt;0,V2514&lt;&gt;'Data Validation (ROP used only)'!$A$25),SUM(W2514:X2514),"")</f>
        <v/>
      </c>
      <c r="Z2514" s="307">
        <f>IF(OR(V2514='Data Validation (ROP used only)'!$A$25,ISBLANK(W2514),ISERROR(W2514/$I2514)),0,W2514/$I2514)</f>
        <v>0</v>
      </c>
      <c r="AA2514" s="308"/>
      <c r="AB2514" s="309" t="str" cm="1">
        <f t="array" ref="AB2514">_xlfn.IFS(AA2514="","",AA2514/I2514&gt;=2,I2514*2,AA2514/I2514&lt;2,AA2514)</f>
        <v/>
      </c>
      <c r="AC2514" s="310" t="str">
        <f t="shared" si="320"/>
        <v/>
      </c>
      <c r="AD2514" s="286"/>
      <c r="AE2514" s="305" t="str">
        <f t="shared" si="321"/>
        <v/>
      </c>
      <c r="AF2514" s="311">
        <f t="shared" si="322"/>
        <v>0</v>
      </c>
      <c r="AG2514" s="187"/>
      <c r="AH2514" s="188"/>
    </row>
    <row r="2515" spans="2:34" ht="13.8" outlineLevel="1" x14ac:dyDescent="0.25">
      <c r="B2515" s="1"/>
      <c r="C2515" s="1"/>
      <c r="D2515" s="1"/>
      <c r="E2515" s="2"/>
      <c r="F2515" s="1"/>
      <c r="G2515" s="2"/>
      <c r="H2515" s="286"/>
      <c r="I2515" s="287"/>
      <c r="J2515" s="288" t="str">
        <f t="shared" si="316"/>
        <v/>
      </c>
      <c r="K2515" s="288">
        <f t="shared" si="317"/>
        <v>0</v>
      </c>
      <c r="L2515" s="303"/>
      <c r="M2515" s="304"/>
      <c r="N2515" s="303"/>
      <c r="O2515" s="286"/>
      <c r="P2515" s="305" t="str">
        <f t="shared" si="318"/>
        <v/>
      </c>
      <c r="Q2515" s="304"/>
      <c r="R2515" s="303"/>
      <c r="S2515" s="286"/>
      <c r="T2515" s="305" t="str">
        <f t="shared" si="319"/>
        <v/>
      </c>
      <c r="U2515" s="306" t="str">
        <f t="shared" si="315"/>
        <v/>
      </c>
      <c r="V2515" s="289"/>
      <c r="W2515" s="303"/>
      <c r="X2515" s="286"/>
      <c r="Y2515" s="305" t="str">
        <f>+IF(AND(W2515&gt;0,V2515&lt;&gt;'Data Validation (ROP used only)'!$A$25),SUM(W2515:X2515),"")</f>
        <v/>
      </c>
      <c r="Z2515" s="307">
        <f>IF(OR(V2515='Data Validation (ROP used only)'!$A$25,ISBLANK(W2515),ISERROR(W2515/$I2515)),0,W2515/$I2515)</f>
        <v>0</v>
      </c>
      <c r="AA2515" s="308"/>
      <c r="AB2515" s="309" t="str" cm="1">
        <f t="array" ref="AB2515">_xlfn.IFS(AA2515="","",AA2515/I2515&gt;=2,I2515*2,AA2515/I2515&lt;2,AA2515)</f>
        <v/>
      </c>
      <c r="AC2515" s="310" t="str">
        <f t="shared" si="320"/>
        <v/>
      </c>
      <c r="AD2515" s="286"/>
      <c r="AE2515" s="305" t="str">
        <f t="shared" si="321"/>
        <v/>
      </c>
      <c r="AF2515" s="311">
        <f t="shared" si="322"/>
        <v>0</v>
      </c>
      <c r="AG2515" s="187"/>
      <c r="AH2515" s="188"/>
    </row>
    <row r="2516" spans="2:34" ht="13.8" outlineLevel="1" x14ac:dyDescent="0.25">
      <c r="B2516" s="1"/>
      <c r="C2516" s="1"/>
      <c r="D2516" s="1"/>
      <c r="E2516" s="2"/>
      <c r="F2516" s="1"/>
      <c r="G2516" s="2"/>
      <c r="H2516" s="286"/>
      <c r="I2516" s="287"/>
      <c r="J2516" s="288" t="str">
        <f t="shared" si="316"/>
        <v/>
      </c>
      <c r="K2516" s="288">
        <f t="shared" si="317"/>
        <v>0</v>
      </c>
      <c r="L2516" s="303"/>
      <c r="M2516" s="304"/>
      <c r="N2516" s="303"/>
      <c r="O2516" s="286"/>
      <c r="P2516" s="305" t="str">
        <f t="shared" si="318"/>
        <v/>
      </c>
      <c r="Q2516" s="304"/>
      <c r="R2516" s="303"/>
      <c r="S2516" s="286"/>
      <c r="T2516" s="305" t="str">
        <f t="shared" si="319"/>
        <v/>
      </c>
      <c r="U2516" s="306" t="str">
        <f t="shared" si="315"/>
        <v/>
      </c>
      <c r="V2516" s="289"/>
      <c r="W2516" s="303"/>
      <c r="X2516" s="286"/>
      <c r="Y2516" s="305" t="str">
        <f>+IF(AND(W2516&gt;0,V2516&lt;&gt;'Data Validation (ROP used only)'!$A$25),SUM(W2516:X2516),"")</f>
        <v/>
      </c>
      <c r="Z2516" s="307">
        <f>IF(OR(V2516='Data Validation (ROP used only)'!$A$25,ISBLANK(W2516),ISERROR(W2516/$I2516)),0,W2516/$I2516)</f>
        <v>0</v>
      </c>
      <c r="AA2516" s="308"/>
      <c r="AB2516" s="309" t="str" cm="1">
        <f t="array" ref="AB2516">_xlfn.IFS(AA2516="","",AA2516/I2516&gt;=2,I2516*2,AA2516/I2516&lt;2,AA2516)</f>
        <v/>
      </c>
      <c r="AC2516" s="310" t="str">
        <f t="shared" si="320"/>
        <v/>
      </c>
      <c r="AD2516" s="286"/>
      <c r="AE2516" s="305" t="str">
        <f t="shared" si="321"/>
        <v/>
      </c>
      <c r="AF2516" s="311">
        <f t="shared" si="322"/>
        <v>0</v>
      </c>
      <c r="AG2516" s="187"/>
      <c r="AH2516" s="188"/>
    </row>
    <row r="2517" spans="2:34" ht="13.8" outlineLevel="1" x14ac:dyDescent="0.25">
      <c r="B2517" s="1"/>
      <c r="C2517" s="1"/>
      <c r="D2517" s="1"/>
      <c r="E2517" s="2"/>
      <c r="F2517" s="1"/>
      <c r="G2517" s="2"/>
      <c r="H2517" s="286"/>
      <c r="I2517" s="287"/>
      <c r="J2517" s="288" t="str">
        <f t="shared" si="316"/>
        <v/>
      </c>
      <c r="K2517" s="288">
        <f t="shared" si="317"/>
        <v>0</v>
      </c>
      <c r="L2517" s="303"/>
      <c r="M2517" s="304"/>
      <c r="N2517" s="303"/>
      <c r="O2517" s="286"/>
      <c r="P2517" s="305" t="str">
        <f t="shared" si="318"/>
        <v/>
      </c>
      <c r="Q2517" s="304"/>
      <c r="R2517" s="303"/>
      <c r="S2517" s="286"/>
      <c r="T2517" s="305" t="str">
        <f t="shared" si="319"/>
        <v/>
      </c>
      <c r="U2517" s="306" t="str">
        <f t="shared" si="315"/>
        <v/>
      </c>
      <c r="V2517" s="289"/>
      <c r="W2517" s="303"/>
      <c r="X2517" s="286"/>
      <c r="Y2517" s="305" t="str">
        <f>+IF(AND(W2517&gt;0,V2517&lt;&gt;'Data Validation (ROP used only)'!$A$25),SUM(W2517:X2517),"")</f>
        <v/>
      </c>
      <c r="Z2517" s="307">
        <f>IF(OR(V2517='Data Validation (ROP used only)'!$A$25,ISBLANK(W2517),ISERROR(W2517/$I2517)),0,W2517/$I2517)</f>
        <v>0</v>
      </c>
      <c r="AA2517" s="308"/>
      <c r="AB2517" s="309" t="str" cm="1">
        <f t="array" ref="AB2517">_xlfn.IFS(AA2517="","",AA2517/I2517&gt;=2,I2517*2,AA2517/I2517&lt;2,AA2517)</f>
        <v/>
      </c>
      <c r="AC2517" s="310" t="str">
        <f t="shared" si="320"/>
        <v/>
      </c>
      <c r="AD2517" s="286"/>
      <c r="AE2517" s="305" t="str">
        <f t="shared" si="321"/>
        <v/>
      </c>
      <c r="AF2517" s="311">
        <f t="shared" si="322"/>
        <v>0</v>
      </c>
      <c r="AG2517" s="187"/>
      <c r="AH2517" s="188"/>
    </row>
    <row r="2518" spans="2:34" ht="13.8" outlineLevel="1" x14ac:dyDescent="0.25">
      <c r="B2518" s="1"/>
      <c r="C2518" s="1"/>
      <c r="D2518" s="1"/>
      <c r="E2518" s="2"/>
      <c r="F2518" s="1"/>
      <c r="G2518" s="2"/>
      <c r="H2518" s="286"/>
      <c r="I2518" s="287"/>
      <c r="J2518" s="288" t="str">
        <f t="shared" si="316"/>
        <v/>
      </c>
      <c r="K2518" s="288">
        <f t="shared" si="317"/>
        <v>0</v>
      </c>
      <c r="L2518" s="303"/>
      <c r="M2518" s="304"/>
      <c r="N2518" s="303"/>
      <c r="O2518" s="286"/>
      <c r="P2518" s="305" t="str">
        <f t="shared" si="318"/>
        <v/>
      </c>
      <c r="Q2518" s="304"/>
      <c r="R2518" s="303"/>
      <c r="S2518" s="286"/>
      <c r="T2518" s="305" t="str">
        <f t="shared" si="319"/>
        <v/>
      </c>
      <c r="U2518" s="306" t="str">
        <f t="shared" si="315"/>
        <v/>
      </c>
      <c r="V2518" s="289"/>
      <c r="W2518" s="303"/>
      <c r="X2518" s="286"/>
      <c r="Y2518" s="305" t="str">
        <f>+IF(AND(W2518&gt;0,V2518&lt;&gt;'Data Validation (ROP used only)'!$A$25),SUM(W2518:X2518),"")</f>
        <v/>
      </c>
      <c r="Z2518" s="307">
        <f>IF(OR(V2518='Data Validation (ROP used only)'!$A$25,ISBLANK(W2518),ISERROR(W2518/$I2518)),0,W2518/$I2518)</f>
        <v>0</v>
      </c>
      <c r="AA2518" s="308"/>
      <c r="AB2518" s="309" t="str" cm="1">
        <f t="array" ref="AB2518">_xlfn.IFS(AA2518="","",AA2518/I2518&gt;=2,I2518*2,AA2518/I2518&lt;2,AA2518)</f>
        <v/>
      </c>
      <c r="AC2518" s="310" t="str">
        <f t="shared" si="320"/>
        <v/>
      </c>
      <c r="AD2518" s="286"/>
      <c r="AE2518" s="305" t="str">
        <f t="shared" si="321"/>
        <v/>
      </c>
      <c r="AF2518" s="311">
        <f t="shared" si="322"/>
        <v>0</v>
      </c>
      <c r="AG2518" s="187"/>
      <c r="AH2518" s="188"/>
    </row>
    <row r="2519" spans="2:34" ht="13.8" outlineLevel="1" x14ac:dyDescent="0.25">
      <c r="B2519" s="1"/>
      <c r="C2519" s="1"/>
      <c r="D2519" s="1"/>
      <c r="E2519" s="2"/>
      <c r="F2519" s="1"/>
      <c r="G2519" s="2"/>
      <c r="H2519" s="286"/>
      <c r="I2519" s="287"/>
      <c r="J2519" s="288" t="str">
        <f t="shared" si="316"/>
        <v/>
      </c>
      <c r="K2519" s="288">
        <f t="shared" si="317"/>
        <v>0</v>
      </c>
      <c r="L2519" s="303"/>
      <c r="M2519" s="304"/>
      <c r="N2519" s="303"/>
      <c r="O2519" s="286"/>
      <c r="P2519" s="305" t="str">
        <f t="shared" si="318"/>
        <v/>
      </c>
      <c r="Q2519" s="304"/>
      <c r="R2519" s="303"/>
      <c r="S2519" s="286"/>
      <c r="T2519" s="305" t="str">
        <f t="shared" si="319"/>
        <v/>
      </c>
      <c r="U2519" s="306" t="str">
        <f t="shared" si="315"/>
        <v/>
      </c>
      <c r="V2519" s="289"/>
      <c r="W2519" s="303"/>
      <c r="X2519" s="286"/>
      <c r="Y2519" s="305" t="str">
        <f>+IF(AND(W2519&gt;0,V2519&lt;&gt;'Data Validation (ROP used only)'!$A$25),SUM(W2519:X2519),"")</f>
        <v/>
      </c>
      <c r="Z2519" s="307">
        <f>IF(OR(V2519='Data Validation (ROP used only)'!$A$25,ISBLANK(W2519),ISERROR(W2519/$I2519)),0,W2519/$I2519)</f>
        <v>0</v>
      </c>
      <c r="AA2519" s="308"/>
      <c r="AB2519" s="309" t="str" cm="1">
        <f t="array" ref="AB2519">_xlfn.IFS(AA2519="","",AA2519/I2519&gt;=2,I2519*2,AA2519/I2519&lt;2,AA2519)</f>
        <v/>
      </c>
      <c r="AC2519" s="310" t="str">
        <f t="shared" si="320"/>
        <v/>
      </c>
      <c r="AD2519" s="286"/>
      <c r="AE2519" s="305" t="str">
        <f t="shared" si="321"/>
        <v/>
      </c>
      <c r="AF2519" s="311">
        <f t="shared" si="322"/>
        <v>0</v>
      </c>
      <c r="AG2519" s="187"/>
      <c r="AH2519" s="188"/>
    </row>
    <row r="2520" spans="2:34" ht="13.8" outlineLevel="1" x14ac:dyDescent="0.25">
      <c r="B2520" s="1"/>
      <c r="C2520" s="1"/>
      <c r="D2520" s="1"/>
      <c r="E2520" s="2"/>
      <c r="F2520" s="1"/>
      <c r="G2520" s="2"/>
      <c r="H2520" s="286"/>
      <c r="I2520" s="287"/>
      <c r="J2520" s="288" t="str">
        <f t="shared" si="316"/>
        <v/>
      </c>
      <c r="K2520" s="288">
        <f t="shared" si="317"/>
        <v>0</v>
      </c>
      <c r="L2520" s="303"/>
      <c r="M2520" s="304"/>
      <c r="N2520" s="303"/>
      <c r="O2520" s="286"/>
      <c r="P2520" s="305" t="str">
        <f t="shared" si="318"/>
        <v/>
      </c>
      <c r="Q2520" s="304"/>
      <c r="R2520" s="303"/>
      <c r="S2520" s="286"/>
      <c r="T2520" s="305" t="str">
        <f t="shared" si="319"/>
        <v/>
      </c>
      <c r="U2520" s="306" t="str">
        <f t="shared" si="315"/>
        <v/>
      </c>
      <c r="V2520" s="289"/>
      <c r="W2520" s="303"/>
      <c r="X2520" s="286"/>
      <c r="Y2520" s="305" t="str">
        <f>+IF(AND(W2520&gt;0,V2520&lt;&gt;'Data Validation (ROP used only)'!$A$25),SUM(W2520:X2520),"")</f>
        <v/>
      </c>
      <c r="Z2520" s="307">
        <f>IF(OR(V2520='Data Validation (ROP used only)'!$A$25,ISBLANK(W2520),ISERROR(W2520/$I2520)),0,W2520/$I2520)</f>
        <v>0</v>
      </c>
      <c r="AA2520" s="308"/>
      <c r="AB2520" s="309" t="str" cm="1">
        <f t="array" ref="AB2520">_xlfn.IFS(AA2520="","",AA2520/I2520&gt;=2,I2520*2,AA2520/I2520&lt;2,AA2520)</f>
        <v/>
      </c>
      <c r="AC2520" s="310" t="str">
        <f t="shared" si="320"/>
        <v/>
      </c>
      <c r="AD2520" s="286"/>
      <c r="AE2520" s="305" t="str">
        <f t="shared" si="321"/>
        <v/>
      </c>
      <c r="AF2520" s="311">
        <f t="shared" si="322"/>
        <v>0</v>
      </c>
      <c r="AG2520" s="187"/>
      <c r="AH2520" s="188"/>
    </row>
    <row r="2521" spans="2:34" ht="13.8" outlineLevel="1" x14ac:dyDescent="0.25">
      <c r="B2521" s="1"/>
      <c r="C2521" s="1"/>
      <c r="D2521" s="1"/>
      <c r="E2521" s="2"/>
      <c r="F2521" s="1"/>
      <c r="G2521" s="2"/>
      <c r="H2521" s="286"/>
      <c r="I2521" s="287"/>
      <c r="J2521" s="288" t="str">
        <f t="shared" si="316"/>
        <v/>
      </c>
      <c r="K2521" s="288">
        <f t="shared" si="317"/>
        <v>0</v>
      </c>
      <c r="L2521" s="303"/>
      <c r="M2521" s="304"/>
      <c r="N2521" s="303"/>
      <c r="O2521" s="286"/>
      <c r="P2521" s="305" t="str">
        <f t="shared" si="318"/>
        <v/>
      </c>
      <c r="Q2521" s="304"/>
      <c r="R2521" s="303"/>
      <c r="S2521" s="286"/>
      <c r="T2521" s="305" t="str">
        <f t="shared" si="319"/>
        <v/>
      </c>
      <c r="U2521" s="306" t="str">
        <f t="shared" si="315"/>
        <v/>
      </c>
      <c r="V2521" s="289"/>
      <c r="W2521" s="303"/>
      <c r="X2521" s="286"/>
      <c r="Y2521" s="305" t="str">
        <f>+IF(AND(W2521&gt;0,V2521&lt;&gt;'Data Validation (ROP used only)'!$A$25),SUM(W2521:X2521),"")</f>
        <v/>
      </c>
      <c r="Z2521" s="307">
        <f>IF(OR(V2521='Data Validation (ROP used only)'!$A$25,ISBLANK(W2521),ISERROR(W2521/$I2521)),0,W2521/$I2521)</f>
        <v>0</v>
      </c>
      <c r="AA2521" s="308"/>
      <c r="AB2521" s="309" t="str" cm="1">
        <f t="array" ref="AB2521">_xlfn.IFS(AA2521="","",AA2521/I2521&gt;=2,I2521*2,AA2521/I2521&lt;2,AA2521)</f>
        <v/>
      </c>
      <c r="AC2521" s="310" t="str">
        <f t="shared" si="320"/>
        <v/>
      </c>
      <c r="AD2521" s="286"/>
      <c r="AE2521" s="305" t="str">
        <f t="shared" si="321"/>
        <v/>
      </c>
      <c r="AF2521" s="311">
        <f t="shared" si="322"/>
        <v>0</v>
      </c>
      <c r="AG2521" s="187"/>
      <c r="AH2521" s="188"/>
    </row>
    <row r="2522" spans="2:34" ht="13.8" outlineLevel="1" x14ac:dyDescent="0.25">
      <c r="B2522" s="1"/>
      <c r="C2522" s="1"/>
      <c r="D2522" s="1"/>
      <c r="E2522" s="2"/>
      <c r="F2522" s="1"/>
      <c r="G2522" s="2"/>
      <c r="H2522" s="286"/>
      <c r="I2522" s="287"/>
      <c r="J2522" s="288" t="str">
        <f t="shared" si="316"/>
        <v/>
      </c>
      <c r="K2522" s="288">
        <f t="shared" si="317"/>
        <v>0</v>
      </c>
      <c r="L2522" s="303"/>
      <c r="M2522" s="304"/>
      <c r="N2522" s="303"/>
      <c r="O2522" s="286"/>
      <c r="P2522" s="305" t="str">
        <f t="shared" si="318"/>
        <v/>
      </c>
      <c r="Q2522" s="304"/>
      <c r="R2522" s="303"/>
      <c r="S2522" s="286"/>
      <c r="T2522" s="305" t="str">
        <f t="shared" si="319"/>
        <v/>
      </c>
      <c r="U2522" s="306" t="str">
        <f t="shared" si="315"/>
        <v/>
      </c>
      <c r="V2522" s="289"/>
      <c r="W2522" s="303"/>
      <c r="X2522" s="286"/>
      <c r="Y2522" s="305" t="str">
        <f>+IF(AND(W2522&gt;0,V2522&lt;&gt;'Data Validation (ROP used only)'!$A$25),SUM(W2522:X2522),"")</f>
        <v/>
      </c>
      <c r="Z2522" s="307">
        <f>IF(OR(V2522='Data Validation (ROP used only)'!$A$25,ISBLANK(W2522),ISERROR(W2522/$I2522)),0,W2522/$I2522)</f>
        <v>0</v>
      </c>
      <c r="AA2522" s="308"/>
      <c r="AB2522" s="309" t="str" cm="1">
        <f t="array" ref="AB2522">_xlfn.IFS(AA2522="","",AA2522/I2522&gt;=2,I2522*2,AA2522/I2522&lt;2,AA2522)</f>
        <v/>
      </c>
      <c r="AC2522" s="310" t="str">
        <f t="shared" si="320"/>
        <v/>
      </c>
      <c r="AD2522" s="286"/>
      <c r="AE2522" s="305" t="str">
        <f t="shared" si="321"/>
        <v/>
      </c>
      <c r="AF2522" s="311">
        <f t="shared" si="322"/>
        <v>0</v>
      </c>
      <c r="AG2522" s="187"/>
      <c r="AH2522" s="188"/>
    </row>
    <row r="2523" spans="2:34" ht="13.8" outlineLevel="1" x14ac:dyDescent="0.25">
      <c r="B2523" s="1"/>
      <c r="C2523" s="1"/>
      <c r="D2523" s="1"/>
      <c r="E2523" s="2"/>
      <c r="F2523" s="1"/>
      <c r="G2523" s="2"/>
      <c r="H2523" s="286"/>
      <c r="I2523" s="287"/>
      <c r="J2523" s="288" t="str">
        <f t="shared" si="316"/>
        <v/>
      </c>
      <c r="K2523" s="288">
        <f t="shared" si="317"/>
        <v>0</v>
      </c>
      <c r="L2523" s="303"/>
      <c r="M2523" s="304"/>
      <c r="N2523" s="303"/>
      <c r="O2523" s="286"/>
      <c r="P2523" s="305" t="str">
        <f t="shared" si="318"/>
        <v/>
      </c>
      <c r="Q2523" s="304"/>
      <c r="R2523" s="303"/>
      <c r="S2523" s="286"/>
      <c r="T2523" s="305" t="str">
        <f t="shared" si="319"/>
        <v/>
      </c>
      <c r="U2523" s="306" t="str">
        <f t="shared" si="315"/>
        <v/>
      </c>
      <c r="V2523" s="289"/>
      <c r="W2523" s="303"/>
      <c r="X2523" s="286"/>
      <c r="Y2523" s="305" t="str">
        <f>+IF(AND(W2523&gt;0,V2523&lt;&gt;'Data Validation (ROP used only)'!$A$25),SUM(W2523:X2523),"")</f>
        <v/>
      </c>
      <c r="Z2523" s="307">
        <f>IF(OR(V2523='Data Validation (ROP used only)'!$A$25,ISBLANK(W2523),ISERROR(W2523/$I2523)),0,W2523/$I2523)</f>
        <v>0</v>
      </c>
      <c r="AA2523" s="308"/>
      <c r="AB2523" s="309" t="str" cm="1">
        <f t="array" ref="AB2523">_xlfn.IFS(AA2523="","",AA2523/I2523&gt;=2,I2523*2,AA2523/I2523&lt;2,AA2523)</f>
        <v/>
      </c>
      <c r="AC2523" s="310" t="str">
        <f t="shared" si="320"/>
        <v/>
      </c>
      <c r="AD2523" s="286"/>
      <c r="AE2523" s="305" t="str">
        <f t="shared" si="321"/>
        <v/>
      </c>
      <c r="AF2523" s="311">
        <f t="shared" si="322"/>
        <v>0</v>
      </c>
      <c r="AG2523" s="187"/>
      <c r="AH2523" s="188"/>
    </row>
    <row r="2524" spans="2:34" ht="13.8" outlineLevel="1" x14ac:dyDescent="0.25">
      <c r="B2524" s="1"/>
      <c r="C2524" s="1"/>
      <c r="D2524" s="1"/>
      <c r="E2524" s="2"/>
      <c r="F2524" s="1"/>
      <c r="G2524" s="2"/>
      <c r="H2524" s="286"/>
      <c r="I2524" s="287"/>
      <c r="J2524" s="288" t="str">
        <f t="shared" si="316"/>
        <v/>
      </c>
      <c r="K2524" s="288">
        <f t="shared" si="317"/>
        <v>0</v>
      </c>
      <c r="L2524" s="303"/>
      <c r="M2524" s="304"/>
      <c r="N2524" s="303"/>
      <c r="O2524" s="286"/>
      <c r="P2524" s="305" t="str">
        <f t="shared" si="318"/>
        <v/>
      </c>
      <c r="Q2524" s="304"/>
      <c r="R2524" s="303"/>
      <c r="S2524" s="286"/>
      <c r="T2524" s="305" t="str">
        <f t="shared" si="319"/>
        <v/>
      </c>
      <c r="U2524" s="306" t="str">
        <f t="shared" si="315"/>
        <v/>
      </c>
      <c r="V2524" s="289"/>
      <c r="W2524" s="303"/>
      <c r="X2524" s="286"/>
      <c r="Y2524" s="305" t="str">
        <f>+IF(AND(W2524&gt;0,V2524&lt;&gt;'Data Validation (ROP used only)'!$A$25),SUM(W2524:X2524),"")</f>
        <v/>
      </c>
      <c r="Z2524" s="307">
        <f>IF(OR(V2524='Data Validation (ROP used only)'!$A$25,ISBLANK(W2524),ISERROR(W2524/$I2524)),0,W2524/$I2524)</f>
        <v>0</v>
      </c>
      <c r="AA2524" s="308"/>
      <c r="AB2524" s="309" t="str" cm="1">
        <f t="array" ref="AB2524">_xlfn.IFS(AA2524="","",AA2524/I2524&gt;=2,I2524*2,AA2524/I2524&lt;2,AA2524)</f>
        <v/>
      </c>
      <c r="AC2524" s="310" t="str">
        <f t="shared" si="320"/>
        <v/>
      </c>
      <c r="AD2524" s="286"/>
      <c r="AE2524" s="305" t="str">
        <f t="shared" si="321"/>
        <v/>
      </c>
      <c r="AF2524" s="311">
        <f t="shared" si="322"/>
        <v>0</v>
      </c>
      <c r="AG2524" s="187"/>
      <c r="AH2524" s="188"/>
    </row>
    <row r="2525" spans="2:34" ht="13.8" outlineLevel="1" x14ac:dyDescent="0.25">
      <c r="B2525" s="1"/>
      <c r="C2525" s="1"/>
      <c r="D2525" s="1"/>
      <c r="E2525" s="2"/>
      <c r="F2525" s="1"/>
      <c r="G2525" s="2"/>
      <c r="H2525" s="286"/>
      <c r="I2525" s="287"/>
      <c r="J2525" s="288" t="str">
        <f t="shared" si="316"/>
        <v/>
      </c>
      <c r="K2525" s="288">
        <f t="shared" si="317"/>
        <v>0</v>
      </c>
      <c r="L2525" s="303"/>
      <c r="M2525" s="304"/>
      <c r="N2525" s="303"/>
      <c r="O2525" s="286"/>
      <c r="P2525" s="305" t="str">
        <f t="shared" si="318"/>
        <v/>
      </c>
      <c r="Q2525" s="304"/>
      <c r="R2525" s="303"/>
      <c r="S2525" s="286"/>
      <c r="T2525" s="305" t="str">
        <f t="shared" si="319"/>
        <v/>
      </c>
      <c r="U2525" s="306" t="str">
        <f t="shared" si="315"/>
        <v/>
      </c>
      <c r="V2525" s="289"/>
      <c r="W2525" s="303"/>
      <c r="X2525" s="286"/>
      <c r="Y2525" s="305" t="str">
        <f>+IF(AND(W2525&gt;0,V2525&lt;&gt;'Data Validation (ROP used only)'!$A$25),SUM(W2525:X2525),"")</f>
        <v/>
      </c>
      <c r="Z2525" s="307">
        <f>IF(OR(V2525='Data Validation (ROP used only)'!$A$25,ISBLANK(W2525),ISERROR(W2525/$I2525)),0,W2525/$I2525)</f>
        <v>0</v>
      </c>
      <c r="AA2525" s="308"/>
      <c r="AB2525" s="309" t="str" cm="1">
        <f t="array" ref="AB2525">_xlfn.IFS(AA2525="","",AA2525/I2525&gt;=2,I2525*2,AA2525/I2525&lt;2,AA2525)</f>
        <v/>
      </c>
      <c r="AC2525" s="310" t="str">
        <f t="shared" si="320"/>
        <v/>
      </c>
      <c r="AD2525" s="286"/>
      <c r="AE2525" s="305" t="str">
        <f t="shared" si="321"/>
        <v/>
      </c>
      <c r="AF2525" s="311">
        <f t="shared" si="322"/>
        <v>0</v>
      </c>
      <c r="AG2525" s="187"/>
      <c r="AH2525" s="188"/>
    </row>
    <row r="2526" spans="2:34" ht="13.8" outlineLevel="1" x14ac:dyDescent="0.25">
      <c r="B2526" s="1"/>
      <c r="C2526" s="1"/>
      <c r="D2526" s="1"/>
      <c r="E2526" s="2"/>
      <c r="F2526" s="1"/>
      <c r="G2526" s="2"/>
      <c r="H2526" s="286"/>
      <c r="I2526" s="287"/>
      <c r="J2526" s="288" t="str">
        <f t="shared" si="316"/>
        <v/>
      </c>
      <c r="K2526" s="288">
        <f t="shared" si="317"/>
        <v>0</v>
      </c>
      <c r="L2526" s="303"/>
      <c r="M2526" s="304"/>
      <c r="N2526" s="303"/>
      <c r="O2526" s="286"/>
      <c r="P2526" s="305" t="str">
        <f t="shared" si="318"/>
        <v/>
      </c>
      <c r="Q2526" s="304"/>
      <c r="R2526" s="303"/>
      <c r="S2526" s="286"/>
      <c r="T2526" s="305" t="str">
        <f t="shared" si="319"/>
        <v/>
      </c>
      <c r="U2526" s="306" t="str">
        <f t="shared" si="315"/>
        <v/>
      </c>
      <c r="V2526" s="289"/>
      <c r="W2526" s="303"/>
      <c r="X2526" s="286"/>
      <c r="Y2526" s="305" t="str">
        <f>+IF(AND(W2526&gt;0,V2526&lt;&gt;'Data Validation (ROP used only)'!$A$25),SUM(W2526:X2526),"")</f>
        <v/>
      </c>
      <c r="Z2526" s="307">
        <f>IF(OR(V2526='Data Validation (ROP used only)'!$A$25,ISBLANK(W2526),ISERROR(W2526/$I2526)),0,W2526/$I2526)</f>
        <v>0</v>
      </c>
      <c r="AA2526" s="308"/>
      <c r="AB2526" s="309" t="str" cm="1">
        <f t="array" ref="AB2526">_xlfn.IFS(AA2526="","",AA2526/I2526&gt;=2,I2526*2,AA2526/I2526&lt;2,AA2526)</f>
        <v/>
      </c>
      <c r="AC2526" s="310" t="str">
        <f t="shared" si="320"/>
        <v/>
      </c>
      <c r="AD2526" s="286"/>
      <c r="AE2526" s="305" t="str">
        <f t="shared" si="321"/>
        <v/>
      </c>
      <c r="AF2526" s="311">
        <f t="shared" si="322"/>
        <v>0</v>
      </c>
      <c r="AG2526" s="187"/>
      <c r="AH2526" s="188"/>
    </row>
    <row r="2527" spans="2:34" ht="13.8" outlineLevel="1" x14ac:dyDescent="0.25">
      <c r="B2527" s="1"/>
      <c r="C2527" s="1"/>
      <c r="D2527" s="1"/>
      <c r="E2527" s="2"/>
      <c r="F2527" s="1"/>
      <c r="G2527" s="2"/>
      <c r="H2527" s="286"/>
      <c r="I2527" s="287"/>
      <c r="J2527" s="288" t="str">
        <f t="shared" si="316"/>
        <v/>
      </c>
      <c r="K2527" s="288">
        <f t="shared" si="317"/>
        <v>0</v>
      </c>
      <c r="L2527" s="303"/>
      <c r="M2527" s="304"/>
      <c r="N2527" s="303"/>
      <c r="O2527" s="286"/>
      <c r="P2527" s="305" t="str">
        <f t="shared" si="318"/>
        <v/>
      </c>
      <c r="Q2527" s="304"/>
      <c r="R2527" s="303"/>
      <c r="S2527" s="286"/>
      <c r="T2527" s="305" t="str">
        <f t="shared" si="319"/>
        <v/>
      </c>
      <c r="U2527" s="306" t="str">
        <f t="shared" si="315"/>
        <v/>
      </c>
      <c r="V2527" s="289"/>
      <c r="W2527" s="303"/>
      <c r="X2527" s="286"/>
      <c r="Y2527" s="305" t="str">
        <f>+IF(AND(W2527&gt;0,V2527&lt;&gt;'Data Validation (ROP used only)'!$A$25),SUM(W2527:X2527),"")</f>
        <v/>
      </c>
      <c r="Z2527" s="307">
        <f>IF(OR(V2527='Data Validation (ROP used only)'!$A$25,ISBLANK(W2527),ISERROR(W2527/$I2527)),0,W2527/$I2527)</f>
        <v>0</v>
      </c>
      <c r="AA2527" s="308"/>
      <c r="AB2527" s="309" t="str" cm="1">
        <f t="array" ref="AB2527">_xlfn.IFS(AA2527="","",AA2527/I2527&gt;=2,I2527*2,AA2527/I2527&lt;2,AA2527)</f>
        <v/>
      </c>
      <c r="AC2527" s="310" t="str">
        <f t="shared" si="320"/>
        <v/>
      </c>
      <c r="AD2527" s="286"/>
      <c r="AE2527" s="305" t="str">
        <f t="shared" si="321"/>
        <v/>
      </c>
      <c r="AF2527" s="311">
        <f t="shared" si="322"/>
        <v>0</v>
      </c>
      <c r="AG2527" s="187"/>
      <c r="AH2527" s="188"/>
    </row>
    <row r="2528" spans="2:34" ht="13.8" outlineLevel="1" x14ac:dyDescent="0.25">
      <c r="B2528" s="1"/>
      <c r="C2528" s="1"/>
      <c r="D2528" s="1"/>
      <c r="E2528" s="2"/>
      <c r="F2528" s="1"/>
      <c r="G2528" s="2"/>
      <c r="H2528" s="286"/>
      <c r="I2528" s="287"/>
      <c r="J2528" s="288" t="str">
        <f t="shared" si="316"/>
        <v/>
      </c>
      <c r="K2528" s="288">
        <f t="shared" si="317"/>
        <v>0</v>
      </c>
      <c r="L2528" s="303"/>
      <c r="M2528" s="304"/>
      <c r="N2528" s="303"/>
      <c r="O2528" s="286"/>
      <c r="P2528" s="305" t="str">
        <f t="shared" si="318"/>
        <v/>
      </c>
      <c r="Q2528" s="304"/>
      <c r="R2528" s="303"/>
      <c r="S2528" s="286"/>
      <c r="T2528" s="305" t="str">
        <f t="shared" si="319"/>
        <v/>
      </c>
      <c r="U2528" s="306" t="str">
        <f t="shared" si="315"/>
        <v/>
      </c>
      <c r="V2528" s="289"/>
      <c r="W2528" s="303"/>
      <c r="X2528" s="286"/>
      <c r="Y2528" s="305" t="str">
        <f>+IF(AND(W2528&gt;0,V2528&lt;&gt;'Data Validation (ROP used only)'!$A$25),SUM(W2528:X2528),"")</f>
        <v/>
      </c>
      <c r="Z2528" s="307">
        <f>IF(OR(V2528='Data Validation (ROP used only)'!$A$25,ISBLANK(W2528),ISERROR(W2528/$I2528)),0,W2528/$I2528)</f>
        <v>0</v>
      </c>
      <c r="AA2528" s="308"/>
      <c r="AB2528" s="309" t="str" cm="1">
        <f t="array" ref="AB2528">_xlfn.IFS(AA2528="","",AA2528/I2528&gt;=2,I2528*2,AA2528/I2528&lt;2,AA2528)</f>
        <v/>
      </c>
      <c r="AC2528" s="310" t="str">
        <f t="shared" si="320"/>
        <v/>
      </c>
      <c r="AD2528" s="286"/>
      <c r="AE2528" s="305" t="str">
        <f t="shared" si="321"/>
        <v/>
      </c>
      <c r="AF2528" s="311">
        <f t="shared" si="322"/>
        <v>0</v>
      </c>
      <c r="AG2528" s="187"/>
      <c r="AH2528" s="188"/>
    </row>
    <row r="2529" spans="2:34" ht="13.8" outlineLevel="1" x14ac:dyDescent="0.25">
      <c r="B2529" s="1"/>
      <c r="C2529" s="1"/>
      <c r="D2529" s="1"/>
      <c r="E2529" s="2"/>
      <c r="F2529" s="1"/>
      <c r="G2529" s="2"/>
      <c r="H2529" s="286"/>
      <c r="I2529" s="287"/>
      <c r="J2529" s="288" t="str">
        <f t="shared" si="316"/>
        <v/>
      </c>
      <c r="K2529" s="288">
        <f t="shared" si="317"/>
        <v>0</v>
      </c>
      <c r="L2529" s="303"/>
      <c r="M2529" s="304"/>
      <c r="N2529" s="303"/>
      <c r="O2529" s="286"/>
      <c r="P2529" s="305" t="str">
        <f t="shared" si="318"/>
        <v/>
      </c>
      <c r="Q2529" s="304"/>
      <c r="R2529" s="303"/>
      <c r="S2529" s="286"/>
      <c r="T2529" s="305" t="str">
        <f t="shared" si="319"/>
        <v/>
      </c>
      <c r="U2529" s="306" t="str">
        <f t="shared" si="315"/>
        <v/>
      </c>
      <c r="V2529" s="289"/>
      <c r="W2529" s="303"/>
      <c r="X2529" s="286"/>
      <c r="Y2529" s="305" t="str">
        <f>+IF(AND(W2529&gt;0,V2529&lt;&gt;'Data Validation (ROP used only)'!$A$25),SUM(W2529:X2529),"")</f>
        <v/>
      </c>
      <c r="Z2529" s="307">
        <f>IF(OR(V2529='Data Validation (ROP used only)'!$A$25,ISBLANK(W2529),ISERROR(W2529/$I2529)),0,W2529/$I2529)</f>
        <v>0</v>
      </c>
      <c r="AA2529" s="308"/>
      <c r="AB2529" s="309" t="str" cm="1">
        <f t="array" ref="AB2529">_xlfn.IFS(AA2529="","",AA2529/I2529&gt;=2,I2529*2,AA2529/I2529&lt;2,AA2529)</f>
        <v/>
      </c>
      <c r="AC2529" s="310" t="str">
        <f t="shared" si="320"/>
        <v/>
      </c>
      <c r="AD2529" s="286"/>
      <c r="AE2529" s="305" t="str">
        <f t="shared" si="321"/>
        <v/>
      </c>
      <c r="AF2529" s="311">
        <f t="shared" si="322"/>
        <v>0</v>
      </c>
      <c r="AG2529" s="187"/>
      <c r="AH2529" s="188"/>
    </row>
    <row r="2530" spans="2:34" ht="13.8" outlineLevel="1" x14ac:dyDescent="0.25">
      <c r="B2530" s="1"/>
      <c r="C2530" s="1"/>
      <c r="D2530" s="1"/>
      <c r="E2530" s="2"/>
      <c r="F2530" s="1"/>
      <c r="G2530" s="2"/>
      <c r="H2530" s="286"/>
      <c r="I2530" s="287"/>
      <c r="J2530" s="288" t="str">
        <f t="shared" si="316"/>
        <v/>
      </c>
      <c r="K2530" s="288">
        <f t="shared" si="317"/>
        <v>0</v>
      </c>
      <c r="L2530" s="303"/>
      <c r="M2530" s="304"/>
      <c r="N2530" s="303"/>
      <c r="O2530" s="286"/>
      <c r="P2530" s="305" t="str">
        <f t="shared" si="318"/>
        <v/>
      </c>
      <c r="Q2530" s="304"/>
      <c r="R2530" s="303"/>
      <c r="S2530" s="286"/>
      <c r="T2530" s="305" t="str">
        <f t="shared" si="319"/>
        <v/>
      </c>
      <c r="U2530" s="306" t="str">
        <f t="shared" si="315"/>
        <v/>
      </c>
      <c r="V2530" s="289"/>
      <c r="W2530" s="303"/>
      <c r="X2530" s="286"/>
      <c r="Y2530" s="305" t="str">
        <f>+IF(AND(W2530&gt;0,V2530&lt;&gt;'Data Validation (ROP used only)'!$A$25),SUM(W2530:X2530),"")</f>
        <v/>
      </c>
      <c r="Z2530" s="307">
        <f>IF(OR(V2530='Data Validation (ROP used only)'!$A$25,ISBLANK(W2530),ISERROR(W2530/$I2530)),0,W2530/$I2530)</f>
        <v>0</v>
      </c>
      <c r="AA2530" s="308"/>
      <c r="AB2530" s="309" t="str" cm="1">
        <f t="array" ref="AB2530">_xlfn.IFS(AA2530="","",AA2530/I2530&gt;=2,I2530*2,AA2530/I2530&lt;2,AA2530)</f>
        <v/>
      </c>
      <c r="AC2530" s="310" t="str">
        <f t="shared" si="320"/>
        <v/>
      </c>
      <c r="AD2530" s="286"/>
      <c r="AE2530" s="305" t="str">
        <f t="shared" si="321"/>
        <v/>
      </c>
      <c r="AF2530" s="311">
        <f t="shared" si="322"/>
        <v>0</v>
      </c>
      <c r="AG2530" s="187"/>
      <c r="AH2530" s="188"/>
    </row>
    <row r="2531" spans="2:34" ht="13.8" outlineLevel="1" x14ac:dyDescent="0.25">
      <c r="B2531" s="1"/>
      <c r="C2531" s="1"/>
      <c r="D2531" s="1"/>
      <c r="E2531" s="2"/>
      <c r="F2531" s="1"/>
      <c r="G2531" s="2"/>
      <c r="H2531" s="286"/>
      <c r="I2531" s="287"/>
      <c r="J2531" s="288" t="str">
        <f t="shared" si="316"/>
        <v/>
      </c>
      <c r="K2531" s="288">
        <f t="shared" si="317"/>
        <v>0</v>
      </c>
      <c r="L2531" s="303"/>
      <c r="M2531" s="304"/>
      <c r="N2531" s="303"/>
      <c r="O2531" s="286"/>
      <c r="P2531" s="305" t="str">
        <f t="shared" si="318"/>
        <v/>
      </c>
      <c r="Q2531" s="304"/>
      <c r="R2531" s="303"/>
      <c r="S2531" s="286"/>
      <c r="T2531" s="305" t="str">
        <f t="shared" si="319"/>
        <v/>
      </c>
      <c r="U2531" s="306" t="str">
        <f t="shared" si="315"/>
        <v/>
      </c>
      <c r="V2531" s="289"/>
      <c r="W2531" s="303"/>
      <c r="X2531" s="286"/>
      <c r="Y2531" s="305" t="str">
        <f>+IF(AND(W2531&gt;0,V2531&lt;&gt;'Data Validation (ROP used only)'!$A$25),SUM(W2531:X2531),"")</f>
        <v/>
      </c>
      <c r="Z2531" s="307">
        <f>IF(OR(V2531='Data Validation (ROP used only)'!$A$25,ISBLANK(W2531),ISERROR(W2531/$I2531)),0,W2531/$I2531)</f>
        <v>0</v>
      </c>
      <c r="AA2531" s="308"/>
      <c r="AB2531" s="309" t="str" cm="1">
        <f t="array" ref="AB2531">_xlfn.IFS(AA2531="","",AA2531/I2531&gt;=2,I2531*2,AA2531/I2531&lt;2,AA2531)</f>
        <v/>
      </c>
      <c r="AC2531" s="310" t="str">
        <f t="shared" si="320"/>
        <v/>
      </c>
      <c r="AD2531" s="286"/>
      <c r="AE2531" s="305" t="str">
        <f t="shared" si="321"/>
        <v/>
      </c>
      <c r="AF2531" s="311">
        <f t="shared" si="322"/>
        <v>0</v>
      </c>
      <c r="AG2531" s="187"/>
      <c r="AH2531" s="188"/>
    </row>
    <row r="2532" spans="2:34" ht="13.8" outlineLevel="1" x14ac:dyDescent="0.25">
      <c r="B2532" s="1"/>
      <c r="C2532" s="1"/>
      <c r="D2532" s="1"/>
      <c r="E2532" s="2"/>
      <c r="F2532" s="1"/>
      <c r="G2532" s="2"/>
      <c r="H2532" s="286"/>
      <c r="I2532" s="287"/>
      <c r="J2532" s="288" t="str">
        <f t="shared" si="316"/>
        <v/>
      </c>
      <c r="K2532" s="288">
        <f t="shared" si="317"/>
        <v>0</v>
      </c>
      <c r="L2532" s="303"/>
      <c r="M2532" s="304"/>
      <c r="N2532" s="303"/>
      <c r="O2532" s="286"/>
      <c r="P2532" s="305" t="str">
        <f t="shared" si="318"/>
        <v/>
      </c>
      <c r="Q2532" s="304"/>
      <c r="R2532" s="303"/>
      <c r="S2532" s="286"/>
      <c r="T2532" s="305" t="str">
        <f t="shared" si="319"/>
        <v/>
      </c>
      <c r="U2532" s="306" t="str">
        <f t="shared" si="315"/>
        <v/>
      </c>
      <c r="V2532" s="289"/>
      <c r="W2532" s="303"/>
      <c r="X2532" s="286"/>
      <c r="Y2532" s="305" t="str">
        <f>+IF(AND(W2532&gt;0,V2532&lt;&gt;'Data Validation (ROP used only)'!$A$25),SUM(W2532:X2532),"")</f>
        <v/>
      </c>
      <c r="Z2532" s="307">
        <f>IF(OR(V2532='Data Validation (ROP used only)'!$A$25,ISBLANK(W2532),ISERROR(W2532/$I2532)),0,W2532/$I2532)</f>
        <v>0</v>
      </c>
      <c r="AA2532" s="308"/>
      <c r="AB2532" s="309" t="str" cm="1">
        <f t="array" ref="AB2532">_xlfn.IFS(AA2532="","",AA2532/I2532&gt;=2,I2532*2,AA2532/I2532&lt;2,AA2532)</f>
        <v/>
      </c>
      <c r="AC2532" s="310" t="str">
        <f t="shared" si="320"/>
        <v/>
      </c>
      <c r="AD2532" s="286"/>
      <c r="AE2532" s="305" t="str">
        <f t="shared" si="321"/>
        <v/>
      </c>
      <c r="AF2532" s="311">
        <f t="shared" si="322"/>
        <v>0</v>
      </c>
      <c r="AG2532" s="187"/>
      <c r="AH2532" s="188"/>
    </row>
    <row r="2533" spans="2:34" ht="13.8" outlineLevel="1" x14ac:dyDescent="0.25">
      <c r="B2533" s="1"/>
      <c r="C2533" s="1"/>
      <c r="D2533" s="1"/>
      <c r="E2533" s="2"/>
      <c r="F2533" s="1"/>
      <c r="G2533" s="2"/>
      <c r="H2533" s="286"/>
      <c r="I2533" s="287"/>
      <c r="J2533" s="288" t="str">
        <f t="shared" si="316"/>
        <v/>
      </c>
      <c r="K2533" s="288">
        <f t="shared" si="317"/>
        <v>0</v>
      </c>
      <c r="L2533" s="303"/>
      <c r="M2533" s="304"/>
      <c r="N2533" s="303"/>
      <c r="O2533" s="286"/>
      <c r="P2533" s="305" t="str">
        <f t="shared" si="318"/>
        <v/>
      </c>
      <c r="Q2533" s="304"/>
      <c r="R2533" s="303"/>
      <c r="S2533" s="286"/>
      <c r="T2533" s="305" t="str">
        <f t="shared" si="319"/>
        <v/>
      </c>
      <c r="U2533" s="306" t="str">
        <f t="shared" si="315"/>
        <v/>
      </c>
      <c r="V2533" s="289"/>
      <c r="W2533" s="303"/>
      <c r="X2533" s="286"/>
      <c r="Y2533" s="305" t="str">
        <f>+IF(AND(W2533&gt;0,V2533&lt;&gt;'Data Validation (ROP used only)'!$A$25),SUM(W2533:X2533),"")</f>
        <v/>
      </c>
      <c r="Z2533" s="307">
        <f>IF(OR(V2533='Data Validation (ROP used only)'!$A$25,ISBLANK(W2533),ISERROR(W2533/$I2533)),0,W2533/$I2533)</f>
        <v>0</v>
      </c>
      <c r="AA2533" s="308"/>
      <c r="AB2533" s="309" t="str" cm="1">
        <f t="array" ref="AB2533">_xlfn.IFS(AA2533="","",AA2533/I2533&gt;=2,I2533*2,AA2533/I2533&lt;2,AA2533)</f>
        <v/>
      </c>
      <c r="AC2533" s="310" t="str">
        <f t="shared" si="320"/>
        <v/>
      </c>
      <c r="AD2533" s="286"/>
      <c r="AE2533" s="305" t="str">
        <f t="shared" si="321"/>
        <v/>
      </c>
      <c r="AF2533" s="311">
        <f t="shared" si="322"/>
        <v>0</v>
      </c>
      <c r="AG2533" s="187"/>
      <c r="AH2533" s="188"/>
    </row>
    <row r="2534" spans="2:34" ht="13.8" outlineLevel="1" x14ac:dyDescent="0.25">
      <c r="B2534" s="1"/>
      <c r="C2534" s="1"/>
      <c r="D2534" s="1"/>
      <c r="E2534" s="2"/>
      <c r="F2534" s="1"/>
      <c r="G2534" s="2"/>
      <c r="H2534" s="286"/>
      <c r="I2534" s="287"/>
      <c r="J2534" s="288" t="str">
        <f t="shared" si="316"/>
        <v/>
      </c>
      <c r="K2534" s="288">
        <f t="shared" si="317"/>
        <v>0</v>
      </c>
      <c r="L2534" s="303"/>
      <c r="M2534" s="304"/>
      <c r="N2534" s="303"/>
      <c r="O2534" s="286"/>
      <c r="P2534" s="305" t="str">
        <f t="shared" si="318"/>
        <v/>
      </c>
      <c r="Q2534" s="304"/>
      <c r="R2534" s="303"/>
      <c r="S2534" s="286"/>
      <c r="T2534" s="305" t="str">
        <f t="shared" si="319"/>
        <v/>
      </c>
      <c r="U2534" s="306" t="str">
        <f t="shared" si="315"/>
        <v/>
      </c>
      <c r="V2534" s="289"/>
      <c r="W2534" s="303"/>
      <c r="X2534" s="286"/>
      <c r="Y2534" s="305" t="str">
        <f>+IF(AND(W2534&gt;0,V2534&lt;&gt;'Data Validation (ROP used only)'!$A$25),SUM(W2534:X2534),"")</f>
        <v/>
      </c>
      <c r="Z2534" s="307">
        <f>IF(OR(V2534='Data Validation (ROP used only)'!$A$25,ISBLANK(W2534),ISERROR(W2534/$I2534)),0,W2534/$I2534)</f>
        <v>0</v>
      </c>
      <c r="AA2534" s="308"/>
      <c r="AB2534" s="309" t="str" cm="1">
        <f t="array" ref="AB2534">_xlfn.IFS(AA2534="","",AA2534/I2534&gt;=2,I2534*2,AA2534/I2534&lt;2,AA2534)</f>
        <v/>
      </c>
      <c r="AC2534" s="310" t="str">
        <f t="shared" si="320"/>
        <v/>
      </c>
      <c r="AD2534" s="286"/>
      <c r="AE2534" s="305" t="str">
        <f t="shared" si="321"/>
        <v/>
      </c>
      <c r="AF2534" s="311">
        <f t="shared" si="322"/>
        <v>0</v>
      </c>
      <c r="AG2534" s="187"/>
      <c r="AH2534" s="188"/>
    </row>
    <row r="2535" spans="2:34" ht="13.8" outlineLevel="1" x14ac:dyDescent="0.25">
      <c r="B2535" s="1"/>
      <c r="C2535" s="1"/>
      <c r="D2535" s="1"/>
      <c r="E2535" s="2"/>
      <c r="F2535" s="1"/>
      <c r="G2535" s="2"/>
      <c r="H2535" s="286"/>
      <c r="I2535" s="287"/>
      <c r="J2535" s="288" t="str">
        <f t="shared" si="316"/>
        <v/>
      </c>
      <c r="K2535" s="288">
        <f t="shared" si="317"/>
        <v>0</v>
      </c>
      <c r="L2535" s="303"/>
      <c r="M2535" s="304"/>
      <c r="N2535" s="303"/>
      <c r="O2535" s="286"/>
      <c r="P2535" s="305" t="str">
        <f t="shared" si="318"/>
        <v/>
      </c>
      <c r="Q2535" s="304"/>
      <c r="R2535" s="303"/>
      <c r="S2535" s="286"/>
      <c r="T2535" s="305" t="str">
        <f t="shared" si="319"/>
        <v/>
      </c>
      <c r="U2535" s="306" t="str">
        <f t="shared" si="315"/>
        <v/>
      </c>
      <c r="V2535" s="289"/>
      <c r="W2535" s="303"/>
      <c r="X2535" s="286"/>
      <c r="Y2535" s="305" t="str">
        <f>+IF(AND(W2535&gt;0,V2535&lt;&gt;'Data Validation (ROP used only)'!$A$25),SUM(W2535:X2535),"")</f>
        <v/>
      </c>
      <c r="Z2535" s="307">
        <f>IF(OR(V2535='Data Validation (ROP used only)'!$A$25,ISBLANK(W2535),ISERROR(W2535/$I2535)),0,W2535/$I2535)</f>
        <v>0</v>
      </c>
      <c r="AA2535" s="308"/>
      <c r="AB2535" s="309" t="str" cm="1">
        <f t="array" ref="AB2535">_xlfn.IFS(AA2535="","",AA2535/I2535&gt;=2,I2535*2,AA2535/I2535&lt;2,AA2535)</f>
        <v/>
      </c>
      <c r="AC2535" s="310" t="str">
        <f t="shared" si="320"/>
        <v/>
      </c>
      <c r="AD2535" s="286"/>
      <c r="AE2535" s="305" t="str">
        <f t="shared" si="321"/>
        <v/>
      </c>
      <c r="AF2535" s="311">
        <f t="shared" si="322"/>
        <v>0</v>
      </c>
      <c r="AG2535" s="187"/>
      <c r="AH2535" s="188"/>
    </row>
    <row r="2536" spans="2:34" ht="13.8" outlineLevel="1" x14ac:dyDescent="0.25">
      <c r="B2536" s="1"/>
      <c r="C2536" s="1"/>
      <c r="D2536" s="1"/>
      <c r="E2536" s="2"/>
      <c r="F2536" s="1"/>
      <c r="G2536" s="2"/>
      <c r="H2536" s="286"/>
      <c r="I2536" s="287"/>
      <c r="J2536" s="288" t="str">
        <f t="shared" si="316"/>
        <v/>
      </c>
      <c r="K2536" s="288">
        <f t="shared" si="317"/>
        <v>0</v>
      </c>
      <c r="L2536" s="303"/>
      <c r="M2536" s="304"/>
      <c r="N2536" s="303"/>
      <c r="O2536" s="286"/>
      <c r="P2536" s="305" t="str">
        <f t="shared" si="318"/>
        <v/>
      </c>
      <c r="Q2536" s="304"/>
      <c r="R2536" s="303"/>
      <c r="S2536" s="286"/>
      <c r="T2536" s="305" t="str">
        <f t="shared" si="319"/>
        <v/>
      </c>
      <c r="U2536" s="306" t="str">
        <f t="shared" si="315"/>
        <v/>
      </c>
      <c r="V2536" s="289"/>
      <c r="W2536" s="303"/>
      <c r="X2536" s="286"/>
      <c r="Y2536" s="305" t="str">
        <f>+IF(AND(W2536&gt;0,V2536&lt;&gt;'Data Validation (ROP used only)'!$A$25),SUM(W2536:X2536),"")</f>
        <v/>
      </c>
      <c r="Z2536" s="307">
        <f>IF(OR(V2536='Data Validation (ROP used only)'!$A$25,ISBLANK(W2536),ISERROR(W2536/$I2536)),0,W2536/$I2536)</f>
        <v>0</v>
      </c>
      <c r="AA2536" s="308"/>
      <c r="AB2536" s="309" t="str" cm="1">
        <f t="array" ref="AB2536">_xlfn.IFS(AA2536="","",AA2536/I2536&gt;=2,I2536*2,AA2536/I2536&lt;2,AA2536)</f>
        <v/>
      </c>
      <c r="AC2536" s="310" t="str">
        <f t="shared" si="320"/>
        <v/>
      </c>
      <c r="AD2536" s="286"/>
      <c r="AE2536" s="305" t="str">
        <f t="shared" si="321"/>
        <v/>
      </c>
      <c r="AF2536" s="311">
        <f t="shared" si="322"/>
        <v>0</v>
      </c>
      <c r="AG2536" s="187"/>
      <c r="AH2536" s="188"/>
    </row>
    <row r="2537" spans="2:34" ht="13.8" outlineLevel="1" x14ac:dyDescent="0.25">
      <c r="B2537" s="1"/>
      <c r="C2537" s="1"/>
      <c r="D2537" s="1"/>
      <c r="E2537" s="2"/>
      <c r="F2537" s="1"/>
      <c r="G2537" s="2"/>
      <c r="H2537" s="286"/>
      <c r="I2537" s="287"/>
      <c r="J2537" s="288" t="str">
        <f t="shared" si="316"/>
        <v/>
      </c>
      <c r="K2537" s="288">
        <f t="shared" si="317"/>
        <v>0</v>
      </c>
      <c r="L2537" s="303"/>
      <c r="M2537" s="304"/>
      <c r="N2537" s="303"/>
      <c r="O2537" s="286"/>
      <c r="P2537" s="305" t="str">
        <f t="shared" si="318"/>
        <v/>
      </c>
      <c r="Q2537" s="304"/>
      <c r="R2537" s="303"/>
      <c r="S2537" s="286"/>
      <c r="T2537" s="305" t="str">
        <f t="shared" si="319"/>
        <v/>
      </c>
      <c r="U2537" s="306" t="str">
        <f t="shared" si="315"/>
        <v/>
      </c>
      <c r="V2537" s="289"/>
      <c r="W2537" s="303"/>
      <c r="X2537" s="286"/>
      <c r="Y2537" s="305" t="str">
        <f>+IF(AND(W2537&gt;0,V2537&lt;&gt;'Data Validation (ROP used only)'!$A$25),SUM(W2537:X2537),"")</f>
        <v/>
      </c>
      <c r="Z2537" s="307">
        <f>IF(OR(V2537='Data Validation (ROP used only)'!$A$25,ISBLANK(W2537),ISERROR(W2537/$I2537)),0,W2537/$I2537)</f>
        <v>0</v>
      </c>
      <c r="AA2537" s="308"/>
      <c r="AB2537" s="309" t="str" cm="1">
        <f t="array" ref="AB2537">_xlfn.IFS(AA2537="","",AA2537/I2537&gt;=2,I2537*2,AA2537/I2537&lt;2,AA2537)</f>
        <v/>
      </c>
      <c r="AC2537" s="310" t="str">
        <f t="shared" si="320"/>
        <v/>
      </c>
      <c r="AD2537" s="286"/>
      <c r="AE2537" s="305" t="str">
        <f t="shared" si="321"/>
        <v/>
      </c>
      <c r="AF2537" s="311">
        <f t="shared" si="322"/>
        <v>0</v>
      </c>
      <c r="AG2537" s="187"/>
      <c r="AH2537" s="188"/>
    </row>
    <row r="2538" spans="2:34" ht="13.8" outlineLevel="1" x14ac:dyDescent="0.25">
      <c r="B2538" s="1"/>
      <c r="C2538" s="1"/>
      <c r="D2538" s="1"/>
      <c r="E2538" s="2"/>
      <c r="F2538" s="1"/>
      <c r="G2538" s="2"/>
      <c r="H2538" s="286"/>
      <c r="I2538" s="287"/>
      <c r="J2538" s="288" t="str">
        <f t="shared" si="316"/>
        <v/>
      </c>
      <c r="K2538" s="288">
        <f t="shared" si="317"/>
        <v>0</v>
      </c>
      <c r="L2538" s="303"/>
      <c r="M2538" s="304"/>
      <c r="N2538" s="303"/>
      <c r="O2538" s="286"/>
      <c r="P2538" s="305" t="str">
        <f t="shared" si="318"/>
        <v/>
      </c>
      <c r="Q2538" s="304"/>
      <c r="R2538" s="303"/>
      <c r="S2538" s="286"/>
      <c r="T2538" s="305" t="str">
        <f t="shared" si="319"/>
        <v/>
      </c>
      <c r="U2538" s="306" t="str">
        <f t="shared" si="315"/>
        <v/>
      </c>
      <c r="V2538" s="289"/>
      <c r="W2538" s="303"/>
      <c r="X2538" s="286"/>
      <c r="Y2538" s="305" t="str">
        <f>+IF(AND(W2538&gt;0,V2538&lt;&gt;'Data Validation (ROP used only)'!$A$25),SUM(W2538:X2538),"")</f>
        <v/>
      </c>
      <c r="Z2538" s="307">
        <f>IF(OR(V2538='Data Validation (ROP used only)'!$A$25,ISBLANK(W2538),ISERROR(W2538/$I2538)),0,W2538/$I2538)</f>
        <v>0</v>
      </c>
      <c r="AA2538" s="308"/>
      <c r="AB2538" s="309" t="str" cm="1">
        <f t="array" ref="AB2538">_xlfn.IFS(AA2538="","",AA2538/I2538&gt;=2,I2538*2,AA2538/I2538&lt;2,AA2538)</f>
        <v/>
      </c>
      <c r="AC2538" s="310" t="str">
        <f t="shared" si="320"/>
        <v/>
      </c>
      <c r="AD2538" s="286"/>
      <c r="AE2538" s="305" t="str">
        <f t="shared" si="321"/>
        <v/>
      </c>
      <c r="AF2538" s="311">
        <f t="shared" si="322"/>
        <v>0</v>
      </c>
      <c r="AG2538" s="187"/>
      <c r="AH2538" s="188"/>
    </row>
    <row r="2539" spans="2:34" ht="13.8" outlineLevel="1" x14ac:dyDescent="0.25">
      <c r="B2539" s="1"/>
      <c r="C2539" s="1"/>
      <c r="D2539" s="1"/>
      <c r="E2539" s="2"/>
      <c r="F2539" s="1"/>
      <c r="G2539" s="2"/>
      <c r="H2539" s="286"/>
      <c r="I2539" s="287"/>
      <c r="J2539" s="288" t="str">
        <f t="shared" si="316"/>
        <v/>
      </c>
      <c r="K2539" s="288">
        <f t="shared" si="317"/>
        <v>0</v>
      </c>
      <c r="L2539" s="303"/>
      <c r="M2539" s="304"/>
      <c r="N2539" s="303"/>
      <c r="O2539" s="286"/>
      <c r="P2539" s="305" t="str">
        <f t="shared" si="318"/>
        <v/>
      </c>
      <c r="Q2539" s="304"/>
      <c r="R2539" s="303"/>
      <c r="S2539" s="286"/>
      <c r="T2539" s="305" t="str">
        <f t="shared" si="319"/>
        <v/>
      </c>
      <c r="U2539" s="306" t="str">
        <f t="shared" si="315"/>
        <v/>
      </c>
      <c r="V2539" s="289"/>
      <c r="W2539" s="303"/>
      <c r="X2539" s="286"/>
      <c r="Y2539" s="305" t="str">
        <f>+IF(AND(W2539&gt;0,V2539&lt;&gt;'Data Validation (ROP used only)'!$A$25),SUM(W2539:X2539),"")</f>
        <v/>
      </c>
      <c r="Z2539" s="307">
        <f>IF(OR(V2539='Data Validation (ROP used only)'!$A$25,ISBLANK(W2539),ISERROR(W2539/$I2539)),0,W2539/$I2539)</f>
        <v>0</v>
      </c>
      <c r="AA2539" s="308"/>
      <c r="AB2539" s="309" t="str" cm="1">
        <f t="array" ref="AB2539">_xlfn.IFS(AA2539="","",AA2539/I2539&gt;=2,I2539*2,AA2539/I2539&lt;2,AA2539)</f>
        <v/>
      </c>
      <c r="AC2539" s="310" t="str">
        <f t="shared" si="320"/>
        <v/>
      </c>
      <c r="AD2539" s="286"/>
      <c r="AE2539" s="305" t="str">
        <f t="shared" si="321"/>
        <v/>
      </c>
      <c r="AF2539" s="311">
        <f t="shared" si="322"/>
        <v>0</v>
      </c>
      <c r="AG2539" s="187"/>
      <c r="AH2539" s="188"/>
    </row>
    <row r="2540" spans="2:34" ht="13.8" outlineLevel="1" x14ac:dyDescent="0.25">
      <c r="B2540" s="1"/>
      <c r="C2540" s="1"/>
      <c r="D2540" s="1"/>
      <c r="E2540" s="2"/>
      <c r="F2540" s="1"/>
      <c r="G2540" s="2"/>
      <c r="H2540" s="286"/>
      <c r="I2540" s="287"/>
      <c r="J2540" s="288" t="str">
        <f t="shared" si="316"/>
        <v/>
      </c>
      <c r="K2540" s="288">
        <f t="shared" si="317"/>
        <v>0</v>
      </c>
      <c r="L2540" s="303"/>
      <c r="M2540" s="304"/>
      <c r="N2540" s="303"/>
      <c r="O2540" s="286"/>
      <c r="P2540" s="305" t="str">
        <f t="shared" si="318"/>
        <v/>
      </c>
      <c r="Q2540" s="304"/>
      <c r="R2540" s="303"/>
      <c r="S2540" s="286"/>
      <c r="T2540" s="305" t="str">
        <f t="shared" si="319"/>
        <v/>
      </c>
      <c r="U2540" s="306" t="str">
        <f t="shared" si="315"/>
        <v/>
      </c>
      <c r="V2540" s="289"/>
      <c r="W2540" s="303"/>
      <c r="X2540" s="286"/>
      <c r="Y2540" s="305" t="str">
        <f>+IF(AND(W2540&gt;0,V2540&lt;&gt;'Data Validation (ROP used only)'!$A$25),SUM(W2540:X2540),"")</f>
        <v/>
      </c>
      <c r="Z2540" s="307">
        <f>IF(OR(V2540='Data Validation (ROP used only)'!$A$25,ISBLANK(W2540),ISERROR(W2540/$I2540)),0,W2540/$I2540)</f>
        <v>0</v>
      </c>
      <c r="AA2540" s="308"/>
      <c r="AB2540" s="309" t="str" cm="1">
        <f t="array" ref="AB2540">_xlfn.IFS(AA2540="","",AA2540/I2540&gt;=2,I2540*2,AA2540/I2540&lt;2,AA2540)</f>
        <v/>
      </c>
      <c r="AC2540" s="310" t="str">
        <f t="shared" si="320"/>
        <v/>
      </c>
      <c r="AD2540" s="286"/>
      <c r="AE2540" s="305" t="str">
        <f t="shared" si="321"/>
        <v/>
      </c>
      <c r="AF2540" s="311">
        <f t="shared" si="322"/>
        <v>0</v>
      </c>
      <c r="AG2540" s="187"/>
      <c r="AH2540" s="188"/>
    </row>
    <row r="2541" spans="2:34" ht="13.8" outlineLevel="1" x14ac:dyDescent="0.25">
      <c r="B2541" s="1"/>
      <c r="C2541" s="1"/>
      <c r="D2541" s="1"/>
      <c r="E2541" s="2"/>
      <c r="F2541" s="1"/>
      <c r="G2541" s="2"/>
      <c r="H2541" s="286"/>
      <c r="I2541" s="287"/>
      <c r="J2541" s="288" t="str">
        <f t="shared" si="316"/>
        <v/>
      </c>
      <c r="K2541" s="288">
        <f t="shared" si="317"/>
        <v>0</v>
      </c>
      <c r="L2541" s="303"/>
      <c r="M2541" s="304"/>
      <c r="N2541" s="303"/>
      <c r="O2541" s="286"/>
      <c r="P2541" s="305" t="str">
        <f t="shared" si="318"/>
        <v/>
      </c>
      <c r="Q2541" s="304"/>
      <c r="R2541" s="303"/>
      <c r="S2541" s="286"/>
      <c r="T2541" s="305" t="str">
        <f t="shared" si="319"/>
        <v/>
      </c>
      <c r="U2541" s="306" t="str">
        <f t="shared" si="315"/>
        <v/>
      </c>
      <c r="V2541" s="289"/>
      <c r="W2541" s="303"/>
      <c r="X2541" s="286"/>
      <c r="Y2541" s="305" t="str">
        <f>+IF(AND(W2541&gt;0,V2541&lt;&gt;'Data Validation (ROP used only)'!$A$25),SUM(W2541:X2541),"")</f>
        <v/>
      </c>
      <c r="Z2541" s="307">
        <f>IF(OR(V2541='Data Validation (ROP used only)'!$A$25,ISBLANK(W2541),ISERROR(W2541/$I2541)),0,W2541/$I2541)</f>
        <v>0</v>
      </c>
      <c r="AA2541" s="308"/>
      <c r="AB2541" s="309" t="str" cm="1">
        <f t="array" ref="AB2541">_xlfn.IFS(AA2541="","",AA2541/I2541&gt;=2,I2541*2,AA2541/I2541&lt;2,AA2541)</f>
        <v/>
      </c>
      <c r="AC2541" s="310" t="str">
        <f t="shared" si="320"/>
        <v/>
      </c>
      <c r="AD2541" s="286"/>
      <c r="AE2541" s="305" t="str">
        <f t="shared" si="321"/>
        <v/>
      </c>
      <c r="AF2541" s="311">
        <f t="shared" si="322"/>
        <v>0</v>
      </c>
      <c r="AG2541" s="187"/>
      <c r="AH2541" s="188"/>
    </row>
    <row r="2542" spans="2:34" ht="13.8" outlineLevel="1" x14ac:dyDescent="0.25">
      <c r="B2542" s="1"/>
      <c r="C2542" s="1"/>
      <c r="D2542" s="1"/>
      <c r="E2542" s="2"/>
      <c r="F2542" s="1"/>
      <c r="G2542" s="2"/>
      <c r="H2542" s="286"/>
      <c r="I2542" s="287"/>
      <c r="J2542" s="288" t="str">
        <f t="shared" si="316"/>
        <v/>
      </c>
      <c r="K2542" s="288">
        <f t="shared" si="317"/>
        <v>0</v>
      </c>
      <c r="L2542" s="303"/>
      <c r="M2542" s="304"/>
      <c r="N2542" s="303"/>
      <c r="O2542" s="286"/>
      <c r="P2542" s="305" t="str">
        <f t="shared" si="318"/>
        <v/>
      </c>
      <c r="Q2542" s="304"/>
      <c r="R2542" s="303"/>
      <c r="S2542" s="286"/>
      <c r="T2542" s="305" t="str">
        <f t="shared" si="319"/>
        <v/>
      </c>
      <c r="U2542" s="306" t="str">
        <f t="shared" si="315"/>
        <v/>
      </c>
      <c r="V2542" s="289"/>
      <c r="W2542" s="303"/>
      <c r="X2542" s="286"/>
      <c r="Y2542" s="305" t="str">
        <f>+IF(AND(W2542&gt;0,V2542&lt;&gt;'Data Validation (ROP used only)'!$A$25),SUM(W2542:X2542),"")</f>
        <v/>
      </c>
      <c r="Z2542" s="307">
        <f>IF(OR(V2542='Data Validation (ROP used only)'!$A$25,ISBLANK(W2542),ISERROR(W2542/$I2542)),0,W2542/$I2542)</f>
        <v>0</v>
      </c>
      <c r="AA2542" s="308"/>
      <c r="AB2542" s="309" t="str" cm="1">
        <f t="array" ref="AB2542">_xlfn.IFS(AA2542="","",AA2542/I2542&gt;=2,I2542*2,AA2542/I2542&lt;2,AA2542)</f>
        <v/>
      </c>
      <c r="AC2542" s="310" t="str">
        <f t="shared" si="320"/>
        <v/>
      </c>
      <c r="AD2542" s="286"/>
      <c r="AE2542" s="305" t="str">
        <f t="shared" si="321"/>
        <v/>
      </c>
      <c r="AF2542" s="311">
        <f t="shared" si="322"/>
        <v>0</v>
      </c>
      <c r="AG2542" s="187"/>
      <c r="AH2542" s="188"/>
    </row>
    <row r="2543" spans="2:34" ht="13.8" outlineLevel="1" x14ac:dyDescent="0.25">
      <c r="B2543" s="1"/>
      <c r="C2543" s="1"/>
      <c r="D2543" s="1"/>
      <c r="E2543" s="2"/>
      <c r="F2543" s="1"/>
      <c r="G2543" s="2"/>
      <c r="H2543" s="286"/>
      <c r="I2543" s="287"/>
      <c r="J2543" s="288" t="str">
        <f t="shared" si="316"/>
        <v/>
      </c>
      <c r="K2543" s="288">
        <f t="shared" si="317"/>
        <v>0</v>
      </c>
      <c r="L2543" s="303"/>
      <c r="M2543" s="304"/>
      <c r="N2543" s="303"/>
      <c r="O2543" s="286"/>
      <c r="P2543" s="305" t="str">
        <f t="shared" si="318"/>
        <v/>
      </c>
      <c r="Q2543" s="304"/>
      <c r="R2543" s="303"/>
      <c r="S2543" s="286"/>
      <c r="T2543" s="305" t="str">
        <f t="shared" si="319"/>
        <v/>
      </c>
      <c r="U2543" s="306" t="str">
        <f t="shared" si="315"/>
        <v/>
      </c>
      <c r="V2543" s="289"/>
      <c r="W2543" s="303"/>
      <c r="X2543" s="286"/>
      <c r="Y2543" s="305" t="str">
        <f>+IF(AND(W2543&gt;0,V2543&lt;&gt;'Data Validation (ROP used only)'!$A$25),SUM(W2543:X2543),"")</f>
        <v/>
      </c>
      <c r="Z2543" s="307">
        <f>IF(OR(V2543='Data Validation (ROP used only)'!$A$25,ISBLANK(W2543),ISERROR(W2543/$I2543)),0,W2543/$I2543)</f>
        <v>0</v>
      </c>
      <c r="AA2543" s="308"/>
      <c r="AB2543" s="309" t="str" cm="1">
        <f t="array" ref="AB2543">_xlfn.IFS(AA2543="","",AA2543/I2543&gt;=2,I2543*2,AA2543/I2543&lt;2,AA2543)</f>
        <v/>
      </c>
      <c r="AC2543" s="310" t="str">
        <f t="shared" si="320"/>
        <v/>
      </c>
      <c r="AD2543" s="286"/>
      <c r="AE2543" s="305" t="str">
        <f t="shared" si="321"/>
        <v/>
      </c>
      <c r="AF2543" s="311">
        <f t="shared" si="322"/>
        <v>0</v>
      </c>
      <c r="AG2543" s="187"/>
      <c r="AH2543" s="188"/>
    </row>
    <row r="2544" spans="2:34" ht="13.8" outlineLevel="1" x14ac:dyDescent="0.25">
      <c r="B2544" s="1"/>
      <c r="C2544" s="1"/>
      <c r="D2544" s="1"/>
      <c r="E2544" s="2"/>
      <c r="F2544" s="1"/>
      <c r="G2544" s="2"/>
      <c r="H2544" s="286"/>
      <c r="I2544" s="287"/>
      <c r="J2544" s="288" t="str">
        <f t="shared" si="316"/>
        <v/>
      </c>
      <c r="K2544" s="288">
        <f t="shared" si="317"/>
        <v>0</v>
      </c>
      <c r="L2544" s="303"/>
      <c r="M2544" s="304"/>
      <c r="N2544" s="303"/>
      <c r="O2544" s="286"/>
      <c r="P2544" s="305" t="str">
        <f t="shared" si="318"/>
        <v/>
      </c>
      <c r="Q2544" s="304"/>
      <c r="R2544" s="303"/>
      <c r="S2544" s="286"/>
      <c r="T2544" s="305" t="str">
        <f t="shared" si="319"/>
        <v/>
      </c>
      <c r="U2544" s="306" t="str">
        <f t="shared" si="315"/>
        <v/>
      </c>
      <c r="V2544" s="289"/>
      <c r="W2544" s="303"/>
      <c r="X2544" s="286"/>
      <c r="Y2544" s="305" t="str">
        <f>+IF(AND(W2544&gt;0,V2544&lt;&gt;'Data Validation (ROP used only)'!$A$25),SUM(W2544:X2544),"")</f>
        <v/>
      </c>
      <c r="Z2544" s="307">
        <f>IF(OR(V2544='Data Validation (ROP used only)'!$A$25,ISBLANK(W2544),ISERROR(W2544/$I2544)),0,W2544/$I2544)</f>
        <v>0</v>
      </c>
      <c r="AA2544" s="308"/>
      <c r="AB2544" s="309" t="str" cm="1">
        <f t="array" ref="AB2544">_xlfn.IFS(AA2544="","",AA2544/I2544&gt;=2,I2544*2,AA2544/I2544&lt;2,AA2544)</f>
        <v/>
      </c>
      <c r="AC2544" s="310" t="str">
        <f t="shared" si="320"/>
        <v/>
      </c>
      <c r="AD2544" s="286"/>
      <c r="AE2544" s="305" t="str">
        <f t="shared" si="321"/>
        <v/>
      </c>
      <c r="AF2544" s="311">
        <f t="shared" si="322"/>
        <v>0</v>
      </c>
      <c r="AG2544" s="187"/>
      <c r="AH2544" s="188"/>
    </row>
    <row r="2545" spans="2:34" ht="13.8" outlineLevel="1" x14ac:dyDescent="0.25">
      <c r="B2545" s="1"/>
      <c r="C2545" s="1"/>
      <c r="D2545" s="1"/>
      <c r="E2545" s="2"/>
      <c r="F2545" s="1"/>
      <c r="G2545" s="2"/>
      <c r="H2545" s="286"/>
      <c r="I2545" s="287"/>
      <c r="J2545" s="288" t="str">
        <f t="shared" si="316"/>
        <v/>
      </c>
      <c r="K2545" s="288">
        <f t="shared" si="317"/>
        <v>0</v>
      </c>
      <c r="L2545" s="303"/>
      <c r="M2545" s="304"/>
      <c r="N2545" s="303"/>
      <c r="O2545" s="286"/>
      <c r="P2545" s="305" t="str">
        <f t="shared" si="318"/>
        <v/>
      </c>
      <c r="Q2545" s="304"/>
      <c r="R2545" s="303"/>
      <c r="S2545" s="286"/>
      <c r="T2545" s="305" t="str">
        <f t="shared" si="319"/>
        <v/>
      </c>
      <c r="U2545" s="306" t="str">
        <f t="shared" si="315"/>
        <v/>
      </c>
      <c r="V2545" s="289"/>
      <c r="W2545" s="303"/>
      <c r="X2545" s="286"/>
      <c r="Y2545" s="305" t="str">
        <f>+IF(AND(W2545&gt;0,V2545&lt;&gt;'Data Validation (ROP used only)'!$A$25),SUM(W2545:X2545),"")</f>
        <v/>
      </c>
      <c r="Z2545" s="307">
        <f>IF(OR(V2545='Data Validation (ROP used only)'!$A$25,ISBLANK(W2545),ISERROR(W2545/$I2545)),0,W2545/$I2545)</f>
        <v>0</v>
      </c>
      <c r="AA2545" s="308"/>
      <c r="AB2545" s="309" t="str" cm="1">
        <f t="array" ref="AB2545">_xlfn.IFS(AA2545="","",AA2545/I2545&gt;=2,I2545*2,AA2545/I2545&lt;2,AA2545)</f>
        <v/>
      </c>
      <c r="AC2545" s="310" t="str">
        <f t="shared" si="320"/>
        <v/>
      </c>
      <c r="AD2545" s="286"/>
      <c r="AE2545" s="305" t="str">
        <f t="shared" si="321"/>
        <v/>
      </c>
      <c r="AF2545" s="311">
        <f t="shared" si="322"/>
        <v>0</v>
      </c>
      <c r="AG2545" s="187"/>
      <c r="AH2545" s="188"/>
    </row>
    <row r="2546" spans="2:34" ht="13.8" outlineLevel="1" x14ac:dyDescent="0.25">
      <c r="B2546" s="1"/>
      <c r="C2546" s="1"/>
      <c r="D2546" s="1"/>
      <c r="E2546" s="2"/>
      <c r="F2546" s="1"/>
      <c r="G2546" s="2"/>
      <c r="H2546" s="286"/>
      <c r="I2546" s="287"/>
      <c r="J2546" s="288" t="str">
        <f t="shared" si="316"/>
        <v/>
      </c>
      <c r="K2546" s="288">
        <f t="shared" si="317"/>
        <v>0</v>
      </c>
      <c r="L2546" s="303"/>
      <c r="M2546" s="304"/>
      <c r="N2546" s="303"/>
      <c r="O2546" s="286"/>
      <c r="P2546" s="305" t="str">
        <f t="shared" si="318"/>
        <v/>
      </c>
      <c r="Q2546" s="304"/>
      <c r="R2546" s="303"/>
      <c r="S2546" s="286"/>
      <c r="T2546" s="305" t="str">
        <f t="shared" si="319"/>
        <v/>
      </c>
      <c r="U2546" s="306" t="str">
        <f t="shared" si="315"/>
        <v/>
      </c>
      <c r="V2546" s="289"/>
      <c r="W2546" s="303"/>
      <c r="X2546" s="286"/>
      <c r="Y2546" s="305" t="str">
        <f>+IF(AND(W2546&gt;0,V2546&lt;&gt;'Data Validation (ROP used only)'!$A$25),SUM(W2546:X2546),"")</f>
        <v/>
      </c>
      <c r="Z2546" s="307">
        <f>IF(OR(V2546='Data Validation (ROP used only)'!$A$25,ISBLANK(W2546),ISERROR(W2546/$I2546)),0,W2546/$I2546)</f>
        <v>0</v>
      </c>
      <c r="AA2546" s="308"/>
      <c r="AB2546" s="309" t="str" cm="1">
        <f t="array" ref="AB2546">_xlfn.IFS(AA2546="","",AA2546/I2546&gt;=2,I2546*2,AA2546/I2546&lt;2,AA2546)</f>
        <v/>
      </c>
      <c r="AC2546" s="310" t="str">
        <f t="shared" si="320"/>
        <v/>
      </c>
      <c r="AD2546" s="286"/>
      <c r="AE2546" s="305" t="str">
        <f t="shared" si="321"/>
        <v/>
      </c>
      <c r="AF2546" s="311">
        <f t="shared" si="322"/>
        <v>0</v>
      </c>
      <c r="AG2546" s="187"/>
      <c r="AH2546" s="188"/>
    </row>
    <row r="2547" spans="2:34" ht="13.8" outlineLevel="1" x14ac:dyDescent="0.25">
      <c r="B2547" s="1"/>
      <c r="C2547" s="1"/>
      <c r="D2547" s="1"/>
      <c r="E2547" s="2"/>
      <c r="F2547" s="1"/>
      <c r="G2547" s="2"/>
      <c r="H2547" s="286"/>
      <c r="I2547" s="287"/>
      <c r="J2547" s="288" t="str">
        <f t="shared" si="316"/>
        <v/>
      </c>
      <c r="K2547" s="288">
        <f t="shared" si="317"/>
        <v>0</v>
      </c>
      <c r="L2547" s="303"/>
      <c r="M2547" s="304"/>
      <c r="N2547" s="303"/>
      <c r="O2547" s="286"/>
      <c r="P2547" s="305" t="str">
        <f t="shared" si="318"/>
        <v/>
      </c>
      <c r="Q2547" s="304"/>
      <c r="R2547" s="303"/>
      <c r="S2547" s="286"/>
      <c r="T2547" s="305" t="str">
        <f t="shared" si="319"/>
        <v/>
      </c>
      <c r="U2547" s="306" t="str">
        <f t="shared" si="315"/>
        <v/>
      </c>
      <c r="V2547" s="289"/>
      <c r="W2547" s="303"/>
      <c r="X2547" s="286"/>
      <c r="Y2547" s="305" t="str">
        <f>+IF(AND(W2547&gt;0,V2547&lt;&gt;'Data Validation (ROP used only)'!$A$25),SUM(W2547:X2547),"")</f>
        <v/>
      </c>
      <c r="Z2547" s="307">
        <f>IF(OR(V2547='Data Validation (ROP used only)'!$A$25,ISBLANK(W2547),ISERROR(W2547/$I2547)),0,W2547/$I2547)</f>
        <v>0</v>
      </c>
      <c r="AA2547" s="308"/>
      <c r="AB2547" s="309" t="str" cm="1">
        <f t="array" ref="AB2547">_xlfn.IFS(AA2547="","",AA2547/I2547&gt;=2,I2547*2,AA2547/I2547&lt;2,AA2547)</f>
        <v/>
      </c>
      <c r="AC2547" s="310" t="str">
        <f t="shared" si="320"/>
        <v/>
      </c>
      <c r="AD2547" s="286"/>
      <c r="AE2547" s="305" t="str">
        <f t="shared" si="321"/>
        <v/>
      </c>
      <c r="AF2547" s="311">
        <f t="shared" si="322"/>
        <v>0</v>
      </c>
      <c r="AG2547" s="187"/>
      <c r="AH2547" s="188"/>
    </row>
    <row r="2548" spans="2:34" ht="13.8" outlineLevel="1" x14ac:dyDescent="0.25">
      <c r="B2548" s="1"/>
      <c r="C2548" s="1"/>
      <c r="D2548" s="1"/>
      <c r="E2548" s="2"/>
      <c r="F2548" s="1"/>
      <c r="G2548" s="2"/>
      <c r="H2548" s="286"/>
      <c r="I2548" s="287"/>
      <c r="J2548" s="288" t="str">
        <f t="shared" si="316"/>
        <v/>
      </c>
      <c r="K2548" s="288">
        <f t="shared" si="317"/>
        <v>0</v>
      </c>
      <c r="L2548" s="303"/>
      <c r="M2548" s="304"/>
      <c r="N2548" s="303"/>
      <c r="O2548" s="286"/>
      <c r="P2548" s="305" t="str">
        <f t="shared" si="318"/>
        <v/>
      </c>
      <c r="Q2548" s="304"/>
      <c r="R2548" s="303"/>
      <c r="S2548" s="286"/>
      <c r="T2548" s="305" t="str">
        <f t="shared" si="319"/>
        <v/>
      </c>
      <c r="U2548" s="306" t="str">
        <f t="shared" si="315"/>
        <v/>
      </c>
      <c r="V2548" s="289"/>
      <c r="W2548" s="303"/>
      <c r="X2548" s="286"/>
      <c r="Y2548" s="305" t="str">
        <f>+IF(AND(W2548&gt;0,V2548&lt;&gt;'Data Validation (ROP used only)'!$A$25),SUM(W2548:X2548),"")</f>
        <v/>
      </c>
      <c r="Z2548" s="307">
        <f>IF(OR(V2548='Data Validation (ROP used only)'!$A$25,ISBLANK(W2548),ISERROR(W2548/$I2548)),0,W2548/$I2548)</f>
        <v>0</v>
      </c>
      <c r="AA2548" s="308"/>
      <c r="AB2548" s="309" t="str" cm="1">
        <f t="array" ref="AB2548">_xlfn.IFS(AA2548="","",AA2548/I2548&gt;=2,I2548*2,AA2548/I2548&lt;2,AA2548)</f>
        <v/>
      </c>
      <c r="AC2548" s="310" t="str">
        <f t="shared" si="320"/>
        <v/>
      </c>
      <c r="AD2548" s="286"/>
      <c r="AE2548" s="305" t="str">
        <f t="shared" si="321"/>
        <v/>
      </c>
      <c r="AF2548" s="311">
        <f t="shared" si="322"/>
        <v>0</v>
      </c>
      <c r="AG2548" s="187"/>
      <c r="AH2548" s="188"/>
    </row>
    <row r="2549" spans="2:34" ht="13.8" outlineLevel="1" x14ac:dyDescent="0.25">
      <c r="B2549" s="1"/>
      <c r="C2549" s="1"/>
      <c r="D2549" s="1"/>
      <c r="E2549" s="2"/>
      <c r="F2549" s="1"/>
      <c r="G2549" s="2"/>
      <c r="H2549" s="286"/>
      <c r="I2549" s="287"/>
      <c r="J2549" s="288" t="str">
        <f t="shared" si="316"/>
        <v/>
      </c>
      <c r="K2549" s="288">
        <f t="shared" si="317"/>
        <v>0</v>
      </c>
      <c r="L2549" s="303"/>
      <c r="M2549" s="304"/>
      <c r="N2549" s="303"/>
      <c r="O2549" s="286"/>
      <c r="P2549" s="305" t="str">
        <f t="shared" si="318"/>
        <v/>
      </c>
      <c r="Q2549" s="304"/>
      <c r="R2549" s="303"/>
      <c r="S2549" s="286"/>
      <c r="T2549" s="305" t="str">
        <f t="shared" si="319"/>
        <v/>
      </c>
      <c r="U2549" s="306" t="str">
        <f t="shared" si="315"/>
        <v/>
      </c>
      <c r="V2549" s="289"/>
      <c r="W2549" s="303"/>
      <c r="X2549" s="286"/>
      <c r="Y2549" s="305" t="str">
        <f>+IF(AND(W2549&gt;0,V2549&lt;&gt;'Data Validation (ROP used only)'!$A$25),SUM(W2549:X2549),"")</f>
        <v/>
      </c>
      <c r="Z2549" s="307">
        <f>IF(OR(V2549='Data Validation (ROP used only)'!$A$25,ISBLANK(W2549),ISERROR(W2549/$I2549)),0,W2549/$I2549)</f>
        <v>0</v>
      </c>
      <c r="AA2549" s="308"/>
      <c r="AB2549" s="309" t="str" cm="1">
        <f t="array" ref="AB2549">_xlfn.IFS(AA2549="","",AA2549/I2549&gt;=2,I2549*2,AA2549/I2549&lt;2,AA2549)</f>
        <v/>
      </c>
      <c r="AC2549" s="310" t="str">
        <f t="shared" si="320"/>
        <v/>
      </c>
      <c r="AD2549" s="286"/>
      <c r="AE2549" s="305" t="str">
        <f t="shared" si="321"/>
        <v/>
      </c>
      <c r="AF2549" s="311">
        <f t="shared" si="322"/>
        <v>0</v>
      </c>
      <c r="AG2549" s="187"/>
      <c r="AH2549" s="188"/>
    </row>
    <row r="2550" spans="2:34" ht="13.8" outlineLevel="1" x14ac:dyDescent="0.25">
      <c r="B2550" s="1"/>
      <c r="C2550" s="1"/>
      <c r="D2550" s="1"/>
      <c r="E2550" s="2"/>
      <c r="F2550" s="1"/>
      <c r="G2550" s="2"/>
      <c r="H2550" s="286"/>
      <c r="I2550" s="287"/>
      <c r="J2550" s="288" t="str">
        <f t="shared" si="316"/>
        <v/>
      </c>
      <c r="K2550" s="288">
        <f t="shared" si="317"/>
        <v>0</v>
      </c>
      <c r="L2550" s="303"/>
      <c r="M2550" s="304"/>
      <c r="N2550" s="303"/>
      <c r="O2550" s="286"/>
      <c r="P2550" s="305" t="str">
        <f t="shared" si="318"/>
        <v/>
      </c>
      <c r="Q2550" s="304"/>
      <c r="R2550" s="303"/>
      <c r="S2550" s="286"/>
      <c r="T2550" s="305" t="str">
        <f t="shared" si="319"/>
        <v/>
      </c>
      <c r="U2550" s="306" t="str">
        <f t="shared" si="315"/>
        <v/>
      </c>
      <c r="V2550" s="289"/>
      <c r="W2550" s="303"/>
      <c r="X2550" s="286"/>
      <c r="Y2550" s="305" t="str">
        <f>+IF(AND(W2550&gt;0,V2550&lt;&gt;'Data Validation (ROP used only)'!$A$25),SUM(W2550:X2550),"")</f>
        <v/>
      </c>
      <c r="Z2550" s="307">
        <f>IF(OR(V2550='Data Validation (ROP used only)'!$A$25,ISBLANK(W2550),ISERROR(W2550/$I2550)),0,W2550/$I2550)</f>
        <v>0</v>
      </c>
      <c r="AA2550" s="308"/>
      <c r="AB2550" s="309" t="str" cm="1">
        <f t="array" ref="AB2550">_xlfn.IFS(AA2550="","",AA2550/I2550&gt;=2,I2550*2,AA2550/I2550&lt;2,AA2550)</f>
        <v/>
      </c>
      <c r="AC2550" s="310" t="str">
        <f t="shared" si="320"/>
        <v/>
      </c>
      <c r="AD2550" s="286"/>
      <c r="AE2550" s="305" t="str">
        <f t="shared" si="321"/>
        <v/>
      </c>
      <c r="AF2550" s="311">
        <f t="shared" si="322"/>
        <v>0</v>
      </c>
      <c r="AG2550" s="187"/>
      <c r="AH2550" s="188"/>
    </row>
    <row r="2551" spans="2:34" ht="13.8" outlineLevel="1" x14ac:dyDescent="0.25">
      <c r="B2551" s="1"/>
      <c r="C2551" s="1"/>
      <c r="D2551" s="1"/>
      <c r="E2551" s="2"/>
      <c r="F2551" s="1"/>
      <c r="G2551" s="2"/>
      <c r="H2551" s="286"/>
      <c r="I2551" s="287"/>
      <c r="J2551" s="288" t="str">
        <f t="shared" si="316"/>
        <v/>
      </c>
      <c r="K2551" s="288">
        <f t="shared" si="317"/>
        <v>0</v>
      </c>
      <c r="L2551" s="303"/>
      <c r="M2551" s="304"/>
      <c r="N2551" s="303"/>
      <c r="O2551" s="286"/>
      <c r="P2551" s="305" t="str">
        <f t="shared" si="318"/>
        <v/>
      </c>
      <c r="Q2551" s="304"/>
      <c r="R2551" s="303"/>
      <c r="S2551" s="286"/>
      <c r="T2551" s="305" t="str">
        <f t="shared" si="319"/>
        <v/>
      </c>
      <c r="U2551" s="306" t="str">
        <f t="shared" si="315"/>
        <v/>
      </c>
      <c r="V2551" s="289"/>
      <c r="W2551" s="303"/>
      <c r="X2551" s="286"/>
      <c r="Y2551" s="305" t="str">
        <f>+IF(AND(W2551&gt;0,V2551&lt;&gt;'Data Validation (ROP used only)'!$A$25),SUM(W2551:X2551),"")</f>
        <v/>
      </c>
      <c r="Z2551" s="307">
        <f>IF(OR(V2551='Data Validation (ROP used only)'!$A$25,ISBLANK(W2551),ISERROR(W2551/$I2551)),0,W2551/$I2551)</f>
        <v>0</v>
      </c>
      <c r="AA2551" s="308"/>
      <c r="AB2551" s="309" t="str" cm="1">
        <f t="array" ref="AB2551">_xlfn.IFS(AA2551="","",AA2551/I2551&gt;=2,I2551*2,AA2551/I2551&lt;2,AA2551)</f>
        <v/>
      </c>
      <c r="AC2551" s="310" t="str">
        <f t="shared" si="320"/>
        <v/>
      </c>
      <c r="AD2551" s="286"/>
      <c r="AE2551" s="305" t="str">
        <f t="shared" si="321"/>
        <v/>
      </c>
      <c r="AF2551" s="311">
        <f t="shared" si="322"/>
        <v>0</v>
      </c>
      <c r="AG2551" s="187"/>
      <c r="AH2551" s="188"/>
    </row>
    <row r="2552" spans="2:34" ht="13.8" outlineLevel="1" x14ac:dyDescent="0.25">
      <c r="B2552" s="1"/>
      <c r="C2552" s="1"/>
      <c r="D2552" s="1"/>
      <c r="E2552" s="2"/>
      <c r="F2552" s="1"/>
      <c r="G2552" s="2"/>
      <c r="H2552" s="286"/>
      <c r="I2552" s="287"/>
      <c r="J2552" s="288" t="str">
        <f t="shared" si="316"/>
        <v/>
      </c>
      <c r="K2552" s="288">
        <f t="shared" si="317"/>
        <v>0</v>
      </c>
      <c r="L2552" s="303"/>
      <c r="M2552" s="304"/>
      <c r="N2552" s="303"/>
      <c r="O2552" s="286"/>
      <c r="P2552" s="305" t="str">
        <f t="shared" si="318"/>
        <v/>
      </c>
      <c r="Q2552" s="304"/>
      <c r="R2552" s="303"/>
      <c r="S2552" s="286"/>
      <c r="T2552" s="305" t="str">
        <f t="shared" si="319"/>
        <v/>
      </c>
      <c r="U2552" s="306" t="str">
        <f t="shared" si="315"/>
        <v/>
      </c>
      <c r="V2552" s="289"/>
      <c r="W2552" s="303"/>
      <c r="X2552" s="286"/>
      <c r="Y2552" s="305" t="str">
        <f>+IF(AND(W2552&gt;0,V2552&lt;&gt;'Data Validation (ROP used only)'!$A$25),SUM(W2552:X2552),"")</f>
        <v/>
      </c>
      <c r="Z2552" s="307">
        <f>IF(OR(V2552='Data Validation (ROP used only)'!$A$25,ISBLANK(W2552),ISERROR(W2552/$I2552)),0,W2552/$I2552)</f>
        <v>0</v>
      </c>
      <c r="AA2552" s="308"/>
      <c r="AB2552" s="309" t="str" cm="1">
        <f t="array" ref="AB2552">_xlfn.IFS(AA2552="","",AA2552/I2552&gt;=2,I2552*2,AA2552/I2552&lt;2,AA2552)</f>
        <v/>
      </c>
      <c r="AC2552" s="310" t="str">
        <f t="shared" si="320"/>
        <v/>
      </c>
      <c r="AD2552" s="286"/>
      <c r="AE2552" s="305" t="str">
        <f t="shared" si="321"/>
        <v/>
      </c>
      <c r="AF2552" s="311">
        <f t="shared" si="322"/>
        <v>0</v>
      </c>
      <c r="AG2552" s="187"/>
      <c r="AH2552" s="188"/>
    </row>
    <row r="2553" spans="2:34" ht="13.8" outlineLevel="1" x14ac:dyDescent="0.25">
      <c r="B2553" s="1"/>
      <c r="C2553" s="1"/>
      <c r="D2553" s="1"/>
      <c r="E2553" s="2"/>
      <c r="F2553" s="1"/>
      <c r="G2553" s="2"/>
      <c r="H2553" s="286"/>
      <c r="I2553" s="287"/>
      <c r="J2553" s="288" t="str">
        <f t="shared" si="316"/>
        <v/>
      </c>
      <c r="K2553" s="288">
        <f t="shared" si="317"/>
        <v>0</v>
      </c>
      <c r="L2553" s="303"/>
      <c r="M2553" s="304"/>
      <c r="N2553" s="303"/>
      <c r="O2553" s="286"/>
      <c r="P2553" s="305" t="str">
        <f t="shared" si="318"/>
        <v/>
      </c>
      <c r="Q2553" s="304"/>
      <c r="R2553" s="303"/>
      <c r="S2553" s="286"/>
      <c r="T2553" s="305" t="str">
        <f t="shared" si="319"/>
        <v/>
      </c>
      <c r="U2553" s="306" t="str">
        <f t="shared" si="315"/>
        <v/>
      </c>
      <c r="V2553" s="289"/>
      <c r="W2553" s="303"/>
      <c r="X2553" s="286"/>
      <c r="Y2553" s="305" t="str">
        <f>+IF(AND(W2553&gt;0,V2553&lt;&gt;'Data Validation (ROP used only)'!$A$25),SUM(W2553:X2553),"")</f>
        <v/>
      </c>
      <c r="Z2553" s="307">
        <f>IF(OR(V2553='Data Validation (ROP used only)'!$A$25,ISBLANK(W2553),ISERROR(W2553/$I2553)),0,W2553/$I2553)</f>
        <v>0</v>
      </c>
      <c r="AA2553" s="308"/>
      <c r="AB2553" s="309" t="str" cm="1">
        <f t="array" ref="AB2553">_xlfn.IFS(AA2553="","",AA2553/I2553&gt;=2,I2553*2,AA2553/I2553&lt;2,AA2553)</f>
        <v/>
      </c>
      <c r="AC2553" s="310" t="str">
        <f t="shared" si="320"/>
        <v/>
      </c>
      <c r="AD2553" s="286"/>
      <c r="AE2553" s="305" t="str">
        <f t="shared" si="321"/>
        <v/>
      </c>
      <c r="AF2553" s="311">
        <f t="shared" si="322"/>
        <v>0</v>
      </c>
      <c r="AG2553" s="187"/>
      <c r="AH2553" s="188"/>
    </row>
    <row r="2554" spans="2:34" ht="13.8" outlineLevel="1" x14ac:dyDescent="0.25">
      <c r="B2554" s="1"/>
      <c r="C2554" s="1"/>
      <c r="D2554" s="1"/>
      <c r="E2554" s="2"/>
      <c r="F2554" s="1"/>
      <c r="G2554" s="2"/>
      <c r="H2554" s="286"/>
      <c r="I2554" s="287"/>
      <c r="J2554" s="288" t="str">
        <f t="shared" si="316"/>
        <v/>
      </c>
      <c r="K2554" s="288">
        <f t="shared" si="317"/>
        <v>0</v>
      </c>
      <c r="L2554" s="303"/>
      <c r="M2554" s="304"/>
      <c r="N2554" s="303"/>
      <c r="O2554" s="286"/>
      <c r="P2554" s="305" t="str">
        <f t="shared" si="318"/>
        <v/>
      </c>
      <c r="Q2554" s="304"/>
      <c r="R2554" s="303"/>
      <c r="S2554" s="286"/>
      <c r="T2554" s="305" t="str">
        <f t="shared" si="319"/>
        <v/>
      </c>
      <c r="U2554" s="306" t="str">
        <f t="shared" si="315"/>
        <v/>
      </c>
      <c r="V2554" s="289"/>
      <c r="W2554" s="303"/>
      <c r="X2554" s="286"/>
      <c r="Y2554" s="305" t="str">
        <f>+IF(AND(W2554&gt;0,V2554&lt;&gt;'Data Validation (ROP used only)'!$A$25),SUM(W2554:X2554),"")</f>
        <v/>
      </c>
      <c r="Z2554" s="307">
        <f>IF(OR(V2554='Data Validation (ROP used only)'!$A$25,ISBLANK(W2554),ISERROR(W2554/$I2554)),0,W2554/$I2554)</f>
        <v>0</v>
      </c>
      <c r="AA2554" s="308"/>
      <c r="AB2554" s="309" t="str" cm="1">
        <f t="array" ref="AB2554">_xlfn.IFS(AA2554="","",AA2554/I2554&gt;=2,I2554*2,AA2554/I2554&lt;2,AA2554)</f>
        <v/>
      </c>
      <c r="AC2554" s="310" t="str">
        <f t="shared" si="320"/>
        <v/>
      </c>
      <c r="AD2554" s="286"/>
      <c r="AE2554" s="305" t="str">
        <f t="shared" si="321"/>
        <v/>
      </c>
      <c r="AF2554" s="311">
        <f t="shared" si="322"/>
        <v>0</v>
      </c>
      <c r="AG2554" s="187"/>
      <c r="AH2554" s="188"/>
    </row>
    <row r="2555" spans="2:34" ht="13.8" outlineLevel="1" x14ac:dyDescent="0.25">
      <c r="B2555" s="1"/>
      <c r="C2555" s="1"/>
      <c r="D2555" s="1"/>
      <c r="E2555" s="2"/>
      <c r="F2555" s="1"/>
      <c r="G2555" s="2"/>
      <c r="H2555" s="286"/>
      <c r="I2555" s="287"/>
      <c r="J2555" s="288" t="str">
        <f t="shared" si="316"/>
        <v/>
      </c>
      <c r="K2555" s="288">
        <f t="shared" si="317"/>
        <v>0</v>
      </c>
      <c r="L2555" s="303"/>
      <c r="M2555" s="304"/>
      <c r="N2555" s="303"/>
      <c r="O2555" s="286"/>
      <c r="P2555" s="305" t="str">
        <f t="shared" si="318"/>
        <v/>
      </c>
      <c r="Q2555" s="304"/>
      <c r="R2555" s="303"/>
      <c r="S2555" s="286"/>
      <c r="T2555" s="305" t="str">
        <f t="shared" si="319"/>
        <v/>
      </c>
      <c r="U2555" s="306" t="str">
        <f t="shared" si="315"/>
        <v/>
      </c>
      <c r="V2555" s="289"/>
      <c r="W2555" s="303"/>
      <c r="X2555" s="286"/>
      <c r="Y2555" s="305" t="str">
        <f>+IF(AND(W2555&gt;0,V2555&lt;&gt;'Data Validation (ROP used only)'!$A$25),SUM(W2555:X2555),"")</f>
        <v/>
      </c>
      <c r="Z2555" s="307">
        <f>IF(OR(V2555='Data Validation (ROP used only)'!$A$25,ISBLANK(W2555),ISERROR(W2555/$I2555)),0,W2555/$I2555)</f>
        <v>0</v>
      </c>
      <c r="AA2555" s="308"/>
      <c r="AB2555" s="309" t="str" cm="1">
        <f t="array" ref="AB2555">_xlfn.IFS(AA2555="","",AA2555/I2555&gt;=2,I2555*2,AA2555/I2555&lt;2,AA2555)</f>
        <v/>
      </c>
      <c r="AC2555" s="310" t="str">
        <f t="shared" si="320"/>
        <v/>
      </c>
      <c r="AD2555" s="286"/>
      <c r="AE2555" s="305" t="str">
        <f t="shared" si="321"/>
        <v/>
      </c>
      <c r="AF2555" s="311">
        <f t="shared" si="322"/>
        <v>0</v>
      </c>
      <c r="AG2555" s="187"/>
      <c r="AH2555" s="188"/>
    </row>
    <row r="2556" spans="2:34" ht="13.8" outlineLevel="1" x14ac:dyDescent="0.25">
      <c r="B2556" s="1"/>
      <c r="C2556" s="1"/>
      <c r="D2556" s="1"/>
      <c r="E2556" s="2"/>
      <c r="F2556" s="1"/>
      <c r="G2556" s="2"/>
      <c r="H2556" s="286"/>
      <c r="I2556" s="287"/>
      <c r="J2556" s="288" t="str">
        <f t="shared" si="316"/>
        <v/>
      </c>
      <c r="K2556" s="288">
        <f t="shared" si="317"/>
        <v>0</v>
      </c>
      <c r="L2556" s="303"/>
      <c r="M2556" s="304"/>
      <c r="N2556" s="303"/>
      <c r="O2556" s="286"/>
      <c r="P2556" s="305" t="str">
        <f t="shared" si="318"/>
        <v/>
      </c>
      <c r="Q2556" s="304"/>
      <c r="R2556" s="303"/>
      <c r="S2556" s="286"/>
      <c r="T2556" s="305" t="str">
        <f t="shared" si="319"/>
        <v/>
      </c>
      <c r="U2556" s="306" t="str">
        <f t="shared" si="315"/>
        <v/>
      </c>
      <c r="V2556" s="289"/>
      <c r="W2556" s="303"/>
      <c r="X2556" s="286"/>
      <c r="Y2556" s="305" t="str">
        <f>+IF(AND(W2556&gt;0,V2556&lt;&gt;'Data Validation (ROP used only)'!$A$25),SUM(W2556:X2556),"")</f>
        <v/>
      </c>
      <c r="Z2556" s="307">
        <f>IF(OR(V2556='Data Validation (ROP used only)'!$A$25,ISBLANK(W2556),ISERROR(W2556/$I2556)),0,W2556/$I2556)</f>
        <v>0</v>
      </c>
      <c r="AA2556" s="308"/>
      <c r="AB2556" s="309" t="str" cm="1">
        <f t="array" ref="AB2556">_xlfn.IFS(AA2556="","",AA2556/I2556&gt;=2,I2556*2,AA2556/I2556&lt;2,AA2556)</f>
        <v/>
      </c>
      <c r="AC2556" s="310" t="str">
        <f t="shared" si="320"/>
        <v/>
      </c>
      <c r="AD2556" s="286"/>
      <c r="AE2556" s="305" t="str">
        <f t="shared" si="321"/>
        <v/>
      </c>
      <c r="AF2556" s="311">
        <f t="shared" si="322"/>
        <v>0</v>
      </c>
      <c r="AG2556" s="187"/>
      <c r="AH2556" s="188"/>
    </row>
    <row r="2557" spans="2:34" ht="13.8" outlineLevel="1" x14ac:dyDescent="0.25">
      <c r="B2557" s="1"/>
      <c r="C2557" s="1"/>
      <c r="D2557" s="1"/>
      <c r="E2557" s="2"/>
      <c r="F2557" s="1"/>
      <c r="G2557" s="2"/>
      <c r="H2557" s="286"/>
      <c r="I2557" s="287"/>
      <c r="J2557" s="288" t="str">
        <f t="shared" si="316"/>
        <v/>
      </c>
      <c r="K2557" s="288">
        <f t="shared" si="317"/>
        <v>0</v>
      </c>
      <c r="L2557" s="303"/>
      <c r="M2557" s="304"/>
      <c r="N2557" s="303"/>
      <c r="O2557" s="286"/>
      <c r="P2557" s="305" t="str">
        <f t="shared" si="318"/>
        <v/>
      </c>
      <c r="Q2557" s="304"/>
      <c r="R2557" s="303"/>
      <c r="S2557" s="286"/>
      <c r="T2557" s="305" t="str">
        <f t="shared" si="319"/>
        <v/>
      </c>
      <c r="U2557" s="306" t="str">
        <f t="shared" si="315"/>
        <v/>
      </c>
      <c r="V2557" s="289"/>
      <c r="W2557" s="303"/>
      <c r="X2557" s="286"/>
      <c r="Y2557" s="305" t="str">
        <f>+IF(AND(W2557&gt;0,V2557&lt;&gt;'Data Validation (ROP used only)'!$A$25),SUM(W2557:X2557),"")</f>
        <v/>
      </c>
      <c r="Z2557" s="307">
        <f>IF(OR(V2557='Data Validation (ROP used only)'!$A$25,ISBLANK(W2557),ISERROR(W2557/$I2557)),0,W2557/$I2557)</f>
        <v>0</v>
      </c>
      <c r="AA2557" s="308"/>
      <c r="AB2557" s="309" t="str" cm="1">
        <f t="array" ref="AB2557">_xlfn.IFS(AA2557="","",AA2557/I2557&gt;=2,I2557*2,AA2557/I2557&lt;2,AA2557)</f>
        <v/>
      </c>
      <c r="AC2557" s="310" t="str">
        <f t="shared" si="320"/>
        <v/>
      </c>
      <c r="AD2557" s="286"/>
      <c r="AE2557" s="305" t="str">
        <f t="shared" si="321"/>
        <v/>
      </c>
      <c r="AF2557" s="311">
        <f t="shared" si="322"/>
        <v>0</v>
      </c>
      <c r="AG2557" s="187"/>
      <c r="AH2557" s="188"/>
    </row>
    <row r="2558" spans="2:34" ht="13.8" outlineLevel="1" x14ac:dyDescent="0.25">
      <c r="B2558" s="1"/>
      <c r="C2558" s="1"/>
      <c r="D2558" s="1"/>
      <c r="E2558" s="2"/>
      <c r="F2558" s="1"/>
      <c r="G2558" s="2"/>
      <c r="H2558" s="286"/>
      <c r="I2558" s="287"/>
      <c r="J2558" s="288" t="str">
        <f t="shared" si="316"/>
        <v/>
      </c>
      <c r="K2558" s="288">
        <f t="shared" si="317"/>
        <v>0</v>
      </c>
      <c r="L2558" s="303"/>
      <c r="M2558" s="304"/>
      <c r="N2558" s="303"/>
      <c r="O2558" s="286"/>
      <c r="P2558" s="305" t="str">
        <f t="shared" si="318"/>
        <v/>
      </c>
      <c r="Q2558" s="304"/>
      <c r="R2558" s="303"/>
      <c r="S2558" s="286"/>
      <c r="T2558" s="305" t="str">
        <f t="shared" si="319"/>
        <v/>
      </c>
      <c r="U2558" s="306" t="str">
        <f t="shared" si="315"/>
        <v/>
      </c>
      <c r="V2558" s="289"/>
      <c r="W2558" s="303"/>
      <c r="X2558" s="286"/>
      <c r="Y2558" s="305" t="str">
        <f>+IF(AND(W2558&gt;0,V2558&lt;&gt;'Data Validation (ROP used only)'!$A$25),SUM(W2558:X2558),"")</f>
        <v/>
      </c>
      <c r="Z2558" s="307">
        <f>IF(OR(V2558='Data Validation (ROP used only)'!$A$25,ISBLANK(W2558),ISERROR(W2558/$I2558)),0,W2558/$I2558)</f>
        <v>0</v>
      </c>
      <c r="AA2558" s="308"/>
      <c r="AB2558" s="309" t="str" cm="1">
        <f t="array" ref="AB2558">_xlfn.IFS(AA2558="","",AA2558/I2558&gt;=2,I2558*2,AA2558/I2558&lt;2,AA2558)</f>
        <v/>
      </c>
      <c r="AC2558" s="310" t="str">
        <f t="shared" si="320"/>
        <v/>
      </c>
      <c r="AD2558" s="286"/>
      <c r="AE2558" s="305" t="str">
        <f t="shared" si="321"/>
        <v/>
      </c>
      <c r="AF2558" s="311">
        <f t="shared" si="322"/>
        <v>0</v>
      </c>
      <c r="AG2558" s="187"/>
      <c r="AH2558" s="188"/>
    </row>
    <row r="2559" spans="2:34" ht="13.8" outlineLevel="1" x14ac:dyDescent="0.25">
      <c r="B2559" s="1"/>
      <c r="C2559" s="1"/>
      <c r="D2559" s="1"/>
      <c r="E2559" s="2"/>
      <c r="F2559" s="1"/>
      <c r="G2559" s="2"/>
      <c r="H2559" s="286"/>
      <c r="I2559" s="287"/>
      <c r="J2559" s="288" t="str">
        <f t="shared" si="316"/>
        <v/>
      </c>
      <c r="K2559" s="288">
        <f t="shared" si="317"/>
        <v>0</v>
      </c>
      <c r="L2559" s="303"/>
      <c r="M2559" s="304"/>
      <c r="N2559" s="303"/>
      <c r="O2559" s="286"/>
      <c r="P2559" s="305" t="str">
        <f t="shared" si="318"/>
        <v/>
      </c>
      <c r="Q2559" s="304"/>
      <c r="R2559" s="303"/>
      <c r="S2559" s="286"/>
      <c r="T2559" s="305" t="str">
        <f t="shared" si="319"/>
        <v/>
      </c>
      <c r="U2559" s="306" t="str">
        <f t="shared" si="315"/>
        <v/>
      </c>
      <c r="V2559" s="289"/>
      <c r="W2559" s="303"/>
      <c r="X2559" s="286"/>
      <c r="Y2559" s="305" t="str">
        <f>+IF(AND(W2559&gt;0,V2559&lt;&gt;'Data Validation (ROP used only)'!$A$25),SUM(W2559:X2559),"")</f>
        <v/>
      </c>
      <c r="Z2559" s="307">
        <f>IF(OR(V2559='Data Validation (ROP used only)'!$A$25,ISBLANK(W2559),ISERROR(W2559/$I2559)),0,W2559/$I2559)</f>
        <v>0</v>
      </c>
      <c r="AA2559" s="308"/>
      <c r="AB2559" s="309" t="str" cm="1">
        <f t="array" ref="AB2559">_xlfn.IFS(AA2559="","",AA2559/I2559&gt;=2,I2559*2,AA2559/I2559&lt;2,AA2559)</f>
        <v/>
      </c>
      <c r="AC2559" s="310" t="str">
        <f t="shared" si="320"/>
        <v/>
      </c>
      <c r="AD2559" s="286"/>
      <c r="AE2559" s="305" t="str">
        <f t="shared" si="321"/>
        <v/>
      </c>
      <c r="AF2559" s="311">
        <f t="shared" si="322"/>
        <v>0</v>
      </c>
      <c r="AG2559" s="187"/>
      <c r="AH2559" s="188"/>
    </row>
    <row r="2560" spans="2:34" ht="13.8" outlineLevel="1" x14ac:dyDescent="0.25">
      <c r="B2560" s="1"/>
      <c r="C2560" s="1"/>
      <c r="D2560" s="1"/>
      <c r="E2560" s="2"/>
      <c r="F2560" s="1"/>
      <c r="G2560" s="2"/>
      <c r="H2560" s="286"/>
      <c r="I2560" s="287"/>
      <c r="J2560" s="288" t="str">
        <f t="shared" si="316"/>
        <v/>
      </c>
      <c r="K2560" s="288">
        <f t="shared" si="317"/>
        <v>0</v>
      </c>
      <c r="L2560" s="303"/>
      <c r="M2560" s="304"/>
      <c r="N2560" s="303"/>
      <c r="O2560" s="286"/>
      <c r="P2560" s="305" t="str">
        <f t="shared" si="318"/>
        <v/>
      </c>
      <c r="Q2560" s="304"/>
      <c r="R2560" s="303"/>
      <c r="S2560" s="286"/>
      <c r="T2560" s="305" t="str">
        <f t="shared" si="319"/>
        <v/>
      </c>
      <c r="U2560" s="306" t="str">
        <f t="shared" si="315"/>
        <v/>
      </c>
      <c r="V2560" s="289"/>
      <c r="W2560" s="303"/>
      <c r="X2560" s="286"/>
      <c r="Y2560" s="305" t="str">
        <f>+IF(AND(W2560&gt;0,V2560&lt;&gt;'Data Validation (ROP used only)'!$A$25),SUM(W2560:X2560),"")</f>
        <v/>
      </c>
      <c r="Z2560" s="307">
        <f>IF(OR(V2560='Data Validation (ROP used only)'!$A$25,ISBLANK(W2560),ISERROR(W2560/$I2560)),0,W2560/$I2560)</f>
        <v>0</v>
      </c>
      <c r="AA2560" s="308"/>
      <c r="AB2560" s="309" t="str" cm="1">
        <f t="array" ref="AB2560">_xlfn.IFS(AA2560="","",AA2560/I2560&gt;=2,I2560*2,AA2560/I2560&lt;2,AA2560)</f>
        <v/>
      </c>
      <c r="AC2560" s="310" t="str">
        <f t="shared" si="320"/>
        <v/>
      </c>
      <c r="AD2560" s="286"/>
      <c r="AE2560" s="305" t="str">
        <f t="shared" si="321"/>
        <v/>
      </c>
      <c r="AF2560" s="311">
        <f t="shared" si="322"/>
        <v>0</v>
      </c>
      <c r="AG2560" s="187"/>
      <c r="AH2560" s="188"/>
    </row>
    <row r="2561" spans="2:34" ht="13.8" outlineLevel="1" x14ac:dyDescent="0.25">
      <c r="B2561" s="1"/>
      <c r="C2561" s="1"/>
      <c r="D2561" s="1"/>
      <c r="E2561" s="2"/>
      <c r="F2561" s="1"/>
      <c r="G2561" s="2"/>
      <c r="H2561" s="286"/>
      <c r="I2561" s="287"/>
      <c r="J2561" s="288" t="str">
        <f t="shared" si="316"/>
        <v/>
      </c>
      <c r="K2561" s="288">
        <f t="shared" si="317"/>
        <v>0</v>
      </c>
      <c r="L2561" s="303"/>
      <c r="M2561" s="304"/>
      <c r="N2561" s="303"/>
      <c r="O2561" s="286"/>
      <c r="P2561" s="305" t="str">
        <f t="shared" si="318"/>
        <v/>
      </c>
      <c r="Q2561" s="304"/>
      <c r="R2561" s="303"/>
      <c r="S2561" s="286"/>
      <c r="T2561" s="305" t="str">
        <f t="shared" si="319"/>
        <v/>
      </c>
      <c r="U2561" s="306" t="str">
        <f t="shared" si="315"/>
        <v/>
      </c>
      <c r="V2561" s="289"/>
      <c r="W2561" s="303"/>
      <c r="X2561" s="286"/>
      <c r="Y2561" s="305" t="str">
        <f>+IF(AND(W2561&gt;0,V2561&lt;&gt;'Data Validation (ROP used only)'!$A$25),SUM(W2561:X2561),"")</f>
        <v/>
      </c>
      <c r="Z2561" s="307">
        <f>IF(OR(V2561='Data Validation (ROP used only)'!$A$25,ISBLANK(W2561),ISERROR(W2561/$I2561)),0,W2561/$I2561)</f>
        <v>0</v>
      </c>
      <c r="AA2561" s="308"/>
      <c r="AB2561" s="309" t="str" cm="1">
        <f t="array" ref="AB2561">_xlfn.IFS(AA2561="","",AA2561/I2561&gt;=2,I2561*2,AA2561/I2561&lt;2,AA2561)</f>
        <v/>
      </c>
      <c r="AC2561" s="310" t="str">
        <f t="shared" si="320"/>
        <v/>
      </c>
      <c r="AD2561" s="286"/>
      <c r="AE2561" s="305" t="str">
        <f t="shared" si="321"/>
        <v/>
      </c>
      <c r="AF2561" s="311">
        <f t="shared" si="322"/>
        <v>0</v>
      </c>
      <c r="AG2561" s="187"/>
      <c r="AH2561" s="188"/>
    </row>
    <row r="2562" spans="2:34" ht="13.8" outlineLevel="1" x14ac:dyDescent="0.25">
      <c r="B2562" s="1"/>
      <c r="C2562" s="1"/>
      <c r="D2562" s="1"/>
      <c r="E2562" s="2"/>
      <c r="F2562" s="1"/>
      <c r="G2562" s="2"/>
      <c r="H2562" s="286"/>
      <c r="I2562" s="287"/>
      <c r="J2562" s="288" t="str">
        <f t="shared" si="316"/>
        <v/>
      </c>
      <c r="K2562" s="288">
        <f t="shared" si="317"/>
        <v>0</v>
      </c>
      <c r="L2562" s="303"/>
      <c r="M2562" s="304"/>
      <c r="N2562" s="303"/>
      <c r="O2562" s="286"/>
      <c r="P2562" s="305" t="str">
        <f t="shared" si="318"/>
        <v/>
      </c>
      <c r="Q2562" s="304"/>
      <c r="R2562" s="303"/>
      <c r="S2562" s="286"/>
      <c r="T2562" s="305" t="str">
        <f t="shared" si="319"/>
        <v/>
      </c>
      <c r="U2562" s="306" t="str">
        <f t="shared" si="315"/>
        <v/>
      </c>
      <c r="V2562" s="289"/>
      <c r="W2562" s="303"/>
      <c r="X2562" s="286"/>
      <c r="Y2562" s="305" t="str">
        <f>+IF(AND(W2562&gt;0,V2562&lt;&gt;'Data Validation (ROP used only)'!$A$25),SUM(W2562:X2562),"")</f>
        <v/>
      </c>
      <c r="Z2562" s="307">
        <f>IF(OR(V2562='Data Validation (ROP used only)'!$A$25,ISBLANK(W2562),ISERROR(W2562/$I2562)),0,W2562/$I2562)</f>
        <v>0</v>
      </c>
      <c r="AA2562" s="308"/>
      <c r="AB2562" s="309" t="str" cm="1">
        <f t="array" ref="AB2562">_xlfn.IFS(AA2562="","",AA2562/I2562&gt;=2,I2562*2,AA2562/I2562&lt;2,AA2562)</f>
        <v/>
      </c>
      <c r="AC2562" s="310" t="str">
        <f t="shared" si="320"/>
        <v/>
      </c>
      <c r="AD2562" s="286"/>
      <c r="AE2562" s="305" t="str">
        <f t="shared" si="321"/>
        <v/>
      </c>
      <c r="AF2562" s="311">
        <f t="shared" si="322"/>
        <v>0</v>
      </c>
      <c r="AG2562" s="187"/>
      <c r="AH2562" s="188"/>
    </row>
    <row r="2563" spans="2:34" ht="13.8" outlineLevel="1" x14ac:dyDescent="0.25">
      <c r="B2563" s="1"/>
      <c r="C2563" s="1"/>
      <c r="D2563" s="1"/>
      <c r="E2563" s="2"/>
      <c r="F2563" s="1"/>
      <c r="G2563" s="2"/>
      <c r="H2563" s="286"/>
      <c r="I2563" s="287"/>
      <c r="J2563" s="288" t="str">
        <f t="shared" si="316"/>
        <v/>
      </c>
      <c r="K2563" s="288">
        <f t="shared" si="317"/>
        <v>0</v>
      </c>
      <c r="L2563" s="303"/>
      <c r="M2563" s="304"/>
      <c r="N2563" s="303"/>
      <c r="O2563" s="286"/>
      <c r="P2563" s="305" t="str">
        <f t="shared" si="318"/>
        <v/>
      </c>
      <c r="Q2563" s="304"/>
      <c r="R2563" s="303"/>
      <c r="S2563" s="286"/>
      <c r="T2563" s="305" t="str">
        <f t="shared" si="319"/>
        <v/>
      </c>
      <c r="U2563" s="306" t="str">
        <f t="shared" si="315"/>
        <v/>
      </c>
      <c r="V2563" s="289"/>
      <c r="W2563" s="303"/>
      <c r="X2563" s="286"/>
      <c r="Y2563" s="305" t="str">
        <f>+IF(AND(W2563&gt;0,V2563&lt;&gt;'Data Validation (ROP used only)'!$A$25),SUM(W2563:X2563),"")</f>
        <v/>
      </c>
      <c r="Z2563" s="307">
        <f>IF(OR(V2563='Data Validation (ROP used only)'!$A$25,ISBLANK(W2563),ISERROR(W2563/$I2563)),0,W2563/$I2563)</f>
        <v>0</v>
      </c>
      <c r="AA2563" s="308"/>
      <c r="AB2563" s="309" t="str" cm="1">
        <f t="array" ref="AB2563">_xlfn.IFS(AA2563="","",AA2563/I2563&gt;=2,I2563*2,AA2563/I2563&lt;2,AA2563)</f>
        <v/>
      </c>
      <c r="AC2563" s="310" t="str">
        <f t="shared" si="320"/>
        <v/>
      </c>
      <c r="AD2563" s="286"/>
      <c r="AE2563" s="305" t="str">
        <f t="shared" si="321"/>
        <v/>
      </c>
      <c r="AF2563" s="311">
        <f t="shared" si="322"/>
        <v>0</v>
      </c>
      <c r="AG2563" s="187"/>
      <c r="AH2563" s="188"/>
    </row>
    <row r="2564" spans="2:34" ht="13.8" outlineLevel="1" x14ac:dyDescent="0.25">
      <c r="B2564" s="1"/>
      <c r="C2564" s="1"/>
      <c r="D2564" s="1"/>
      <c r="E2564" s="2"/>
      <c r="F2564" s="1"/>
      <c r="G2564" s="2"/>
      <c r="H2564" s="286"/>
      <c r="I2564" s="287"/>
      <c r="J2564" s="288" t="str">
        <f t="shared" si="316"/>
        <v/>
      </c>
      <c r="K2564" s="288">
        <f t="shared" si="317"/>
        <v>0</v>
      </c>
      <c r="L2564" s="303"/>
      <c r="M2564" s="304"/>
      <c r="N2564" s="303"/>
      <c r="O2564" s="286"/>
      <c r="P2564" s="305" t="str">
        <f t="shared" si="318"/>
        <v/>
      </c>
      <c r="Q2564" s="304"/>
      <c r="R2564" s="303"/>
      <c r="S2564" s="286"/>
      <c r="T2564" s="305" t="str">
        <f t="shared" si="319"/>
        <v/>
      </c>
      <c r="U2564" s="306" t="str">
        <f t="shared" si="315"/>
        <v/>
      </c>
      <c r="V2564" s="289"/>
      <c r="W2564" s="303"/>
      <c r="X2564" s="286"/>
      <c r="Y2564" s="305" t="str">
        <f>+IF(AND(W2564&gt;0,V2564&lt;&gt;'Data Validation (ROP used only)'!$A$25),SUM(W2564:X2564),"")</f>
        <v/>
      </c>
      <c r="Z2564" s="307">
        <f>IF(OR(V2564='Data Validation (ROP used only)'!$A$25,ISBLANK(W2564),ISERROR(W2564/$I2564)),0,W2564/$I2564)</f>
        <v>0</v>
      </c>
      <c r="AA2564" s="308"/>
      <c r="AB2564" s="309" t="str" cm="1">
        <f t="array" ref="AB2564">_xlfn.IFS(AA2564="","",AA2564/I2564&gt;=2,I2564*2,AA2564/I2564&lt;2,AA2564)</f>
        <v/>
      </c>
      <c r="AC2564" s="310" t="str">
        <f t="shared" si="320"/>
        <v/>
      </c>
      <c r="AD2564" s="286"/>
      <c r="AE2564" s="305" t="str">
        <f t="shared" si="321"/>
        <v/>
      </c>
      <c r="AF2564" s="311">
        <f t="shared" si="322"/>
        <v>0</v>
      </c>
      <c r="AG2564" s="187"/>
      <c r="AH2564" s="188"/>
    </row>
    <row r="2565" spans="2:34" ht="13.8" outlineLevel="1" x14ac:dyDescent="0.25">
      <c r="B2565" s="1"/>
      <c r="C2565" s="1"/>
      <c r="D2565" s="1"/>
      <c r="E2565" s="2"/>
      <c r="F2565" s="1"/>
      <c r="G2565" s="2"/>
      <c r="H2565" s="286"/>
      <c r="I2565" s="287"/>
      <c r="J2565" s="288" t="str">
        <f t="shared" si="316"/>
        <v/>
      </c>
      <c r="K2565" s="288">
        <f t="shared" si="317"/>
        <v>0</v>
      </c>
      <c r="L2565" s="303"/>
      <c r="M2565" s="304"/>
      <c r="N2565" s="303"/>
      <c r="O2565" s="286"/>
      <c r="P2565" s="305" t="str">
        <f t="shared" si="318"/>
        <v/>
      </c>
      <c r="Q2565" s="304"/>
      <c r="R2565" s="303"/>
      <c r="S2565" s="286"/>
      <c r="T2565" s="305" t="str">
        <f t="shared" si="319"/>
        <v/>
      </c>
      <c r="U2565" s="306" t="str">
        <f t="shared" si="315"/>
        <v/>
      </c>
      <c r="V2565" s="289"/>
      <c r="W2565" s="303"/>
      <c r="X2565" s="286"/>
      <c r="Y2565" s="305" t="str">
        <f>+IF(AND(W2565&gt;0,V2565&lt;&gt;'Data Validation (ROP used only)'!$A$25),SUM(W2565:X2565),"")</f>
        <v/>
      </c>
      <c r="Z2565" s="307">
        <f>IF(OR(V2565='Data Validation (ROP used only)'!$A$25,ISBLANK(W2565),ISERROR(W2565/$I2565)),0,W2565/$I2565)</f>
        <v>0</v>
      </c>
      <c r="AA2565" s="308"/>
      <c r="AB2565" s="309" t="str" cm="1">
        <f t="array" ref="AB2565">_xlfn.IFS(AA2565="","",AA2565/I2565&gt;=2,I2565*2,AA2565/I2565&lt;2,AA2565)</f>
        <v/>
      </c>
      <c r="AC2565" s="310" t="str">
        <f t="shared" si="320"/>
        <v/>
      </c>
      <c r="AD2565" s="286"/>
      <c r="AE2565" s="305" t="str">
        <f t="shared" si="321"/>
        <v/>
      </c>
      <c r="AF2565" s="311">
        <f t="shared" si="322"/>
        <v>0</v>
      </c>
      <c r="AG2565" s="187"/>
      <c r="AH2565" s="188"/>
    </row>
    <row r="2566" spans="2:34" ht="13.8" outlineLevel="1" x14ac:dyDescent="0.25">
      <c r="B2566" s="1"/>
      <c r="C2566" s="1"/>
      <c r="D2566" s="1"/>
      <c r="E2566" s="2"/>
      <c r="F2566" s="1"/>
      <c r="G2566" s="2"/>
      <c r="H2566" s="286"/>
      <c r="I2566" s="287"/>
      <c r="J2566" s="288" t="str">
        <f t="shared" si="316"/>
        <v/>
      </c>
      <c r="K2566" s="288">
        <f t="shared" si="317"/>
        <v>0</v>
      </c>
      <c r="L2566" s="303"/>
      <c r="M2566" s="304"/>
      <c r="N2566" s="303"/>
      <c r="O2566" s="286"/>
      <c r="P2566" s="305" t="str">
        <f t="shared" si="318"/>
        <v/>
      </c>
      <c r="Q2566" s="304"/>
      <c r="R2566" s="303"/>
      <c r="S2566" s="286"/>
      <c r="T2566" s="305" t="str">
        <f t="shared" si="319"/>
        <v/>
      </c>
      <c r="U2566" s="306" t="str">
        <f t="shared" si="315"/>
        <v/>
      </c>
      <c r="V2566" s="289"/>
      <c r="W2566" s="303"/>
      <c r="X2566" s="286"/>
      <c r="Y2566" s="305" t="str">
        <f>+IF(AND(W2566&gt;0,V2566&lt;&gt;'Data Validation (ROP used only)'!$A$25),SUM(W2566:X2566),"")</f>
        <v/>
      </c>
      <c r="Z2566" s="307">
        <f>IF(OR(V2566='Data Validation (ROP used only)'!$A$25,ISBLANK(W2566),ISERROR(W2566/$I2566)),0,W2566/$I2566)</f>
        <v>0</v>
      </c>
      <c r="AA2566" s="308"/>
      <c r="AB2566" s="309" t="str" cm="1">
        <f t="array" ref="AB2566">_xlfn.IFS(AA2566="","",AA2566/I2566&gt;=2,I2566*2,AA2566/I2566&lt;2,AA2566)</f>
        <v/>
      </c>
      <c r="AC2566" s="310" t="str">
        <f t="shared" si="320"/>
        <v/>
      </c>
      <c r="AD2566" s="286"/>
      <c r="AE2566" s="305" t="str">
        <f t="shared" si="321"/>
        <v/>
      </c>
      <c r="AF2566" s="311">
        <f t="shared" si="322"/>
        <v>0</v>
      </c>
      <c r="AG2566" s="187"/>
      <c r="AH2566" s="188"/>
    </row>
    <row r="2567" spans="2:34" ht="13.8" outlineLevel="1" x14ac:dyDescent="0.25">
      <c r="B2567" s="1"/>
      <c r="C2567" s="1"/>
      <c r="D2567" s="1"/>
      <c r="E2567" s="2"/>
      <c r="F2567" s="1"/>
      <c r="G2567" s="2"/>
      <c r="H2567" s="286"/>
      <c r="I2567" s="287"/>
      <c r="J2567" s="288" t="str">
        <f t="shared" si="316"/>
        <v/>
      </c>
      <c r="K2567" s="288">
        <f t="shared" si="317"/>
        <v>0</v>
      </c>
      <c r="L2567" s="303"/>
      <c r="M2567" s="304"/>
      <c r="N2567" s="303"/>
      <c r="O2567" s="286"/>
      <c r="P2567" s="305" t="str">
        <f t="shared" si="318"/>
        <v/>
      </c>
      <c r="Q2567" s="304"/>
      <c r="R2567" s="303"/>
      <c r="S2567" s="286"/>
      <c r="T2567" s="305" t="str">
        <f t="shared" si="319"/>
        <v/>
      </c>
      <c r="U2567" s="306" t="str">
        <f t="shared" si="315"/>
        <v/>
      </c>
      <c r="V2567" s="289"/>
      <c r="W2567" s="303"/>
      <c r="X2567" s="286"/>
      <c r="Y2567" s="305" t="str">
        <f>+IF(AND(W2567&gt;0,V2567&lt;&gt;'Data Validation (ROP used only)'!$A$25),SUM(W2567:X2567),"")</f>
        <v/>
      </c>
      <c r="Z2567" s="307">
        <f>IF(OR(V2567='Data Validation (ROP used only)'!$A$25,ISBLANK(W2567),ISERROR(W2567/$I2567)),0,W2567/$I2567)</f>
        <v>0</v>
      </c>
      <c r="AA2567" s="308"/>
      <c r="AB2567" s="309" t="str" cm="1">
        <f t="array" ref="AB2567">_xlfn.IFS(AA2567="","",AA2567/I2567&gt;=2,I2567*2,AA2567/I2567&lt;2,AA2567)</f>
        <v/>
      </c>
      <c r="AC2567" s="310" t="str">
        <f t="shared" si="320"/>
        <v/>
      </c>
      <c r="AD2567" s="286"/>
      <c r="AE2567" s="305" t="str">
        <f t="shared" si="321"/>
        <v/>
      </c>
      <c r="AF2567" s="311">
        <f t="shared" si="322"/>
        <v>0</v>
      </c>
      <c r="AG2567" s="187"/>
      <c r="AH2567" s="188"/>
    </row>
    <row r="2568" spans="2:34" ht="13.8" outlineLevel="1" x14ac:dyDescent="0.25">
      <c r="B2568" s="1"/>
      <c r="C2568" s="1"/>
      <c r="D2568" s="1"/>
      <c r="E2568" s="2"/>
      <c r="F2568" s="1"/>
      <c r="G2568" s="2"/>
      <c r="H2568" s="286"/>
      <c r="I2568" s="287"/>
      <c r="J2568" s="288" t="str">
        <f t="shared" si="316"/>
        <v/>
      </c>
      <c r="K2568" s="288">
        <f t="shared" si="317"/>
        <v>0</v>
      </c>
      <c r="L2568" s="303"/>
      <c r="M2568" s="304"/>
      <c r="N2568" s="303"/>
      <c r="O2568" s="286"/>
      <c r="P2568" s="305" t="str">
        <f t="shared" si="318"/>
        <v/>
      </c>
      <c r="Q2568" s="304"/>
      <c r="R2568" s="303"/>
      <c r="S2568" s="286"/>
      <c r="T2568" s="305" t="str">
        <f t="shared" si="319"/>
        <v/>
      </c>
      <c r="U2568" s="306" t="str">
        <f t="shared" si="315"/>
        <v/>
      </c>
      <c r="V2568" s="289"/>
      <c r="W2568" s="303"/>
      <c r="X2568" s="286"/>
      <c r="Y2568" s="305" t="str">
        <f>+IF(AND(W2568&gt;0,V2568&lt;&gt;'Data Validation (ROP used only)'!$A$25),SUM(W2568:X2568),"")</f>
        <v/>
      </c>
      <c r="Z2568" s="307">
        <f>IF(OR(V2568='Data Validation (ROP used only)'!$A$25,ISBLANK(W2568),ISERROR(W2568/$I2568)),0,W2568/$I2568)</f>
        <v>0</v>
      </c>
      <c r="AA2568" s="308"/>
      <c r="AB2568" s="309" t="str" cm="1">
        <f t="array" ref="AB2568">_xlfn.IFS(AA2568="","",AA2568/I2568&gt;=2,I2568*2,AA2568/I2568&lt;2,AA2568)</f>
        <v/>
      </c>
      <c r="AC2568" s="310" t="str">
        <f t="shared" si="320"/>
        <v/>
      </c>
      <c r="AD2568" s="286"/>
      <c r="AE2568" s="305" t="str">
        <f t="shared" si="321"/>
        <v/>
      </c>
      <c r="AF2568" s="311">
        <f t="shared" si="322"/>
        <v>0</v>
      </c>
      <c r="AG2568" s="187"/>
      <c r="AH2568" s="188"/>
    </row>
    <row r="2569" spans="2:34" ht="13.8" outlineLevel="1" x14ac:dyDescent="0.25">
      <c r="B2569" s="1"/>
      <c r="C2569" s="1"/>
      <c r="D2569" s="1"/>
      <c r="E2569" s="2"/>
      <c r="F2569" s="1"/>
      <c r="G2569" s="2"/>
      <c r="H2569" s="286"/>
      <c r="I2569" s="287"/>
      <c r="J2569" s="288" t="str">
        <f t="shared" si="316"/>
        <v/>
      </c>
      <c r="K2569" s="288">
        <f t="shared" si="317"/>
        <v>0</v>
      </c>
      <c r="L2569" s="303"/>
      <c r="M2569" s="304"/>
      <c r="N2569" s="303"/>
      <c r="O2569" s="286"/>
      <c r="P2569" s="305" t="str">
        <f t="shared" si="318"/>
        <v/>
      </c>
      <c r="Q2569" s="304"/>
      <c r="R2569" s="303"/>
      <c r="S2569" s="286"/>
      <c r="T2569" s="305" t="str">
        <f t="shared" si="319"/>
        <v/>
      </c>
      <c r="U2569" s="306" t="str">
        <f t="shared" si="315"/>
        <v/>
      </c>
      <c r="V2569" s="289"/>
      <c r="W2569" s="303"/>
      <c r="X2569" s="286"/>
      <c r="Y2569" s="305" t="str">
        <f>+IF(AND(W2569&gt;0,V2569&lt;&gt;'Data Validation (ROP used only)'!$A$25),SUM(W2569:X2569),"")</f>
        <v/>
      </c>
      <c r="Z2569" s="307">
        <f>IF(OR(V2569='Data Validation (ROP used only)'!$A$25,ISBLANK(W2569),ISERROR(W2569/$I2569)),0,W2569/$I2569)</f>
        <v>0</v>
      </c>
      <c r="AA2569" s="308"/>
      <c r="AB2569" s="309" t="str" cm="1">
        <f t="array" ref="AB2569">_xlfn.IFS(AA2569="","",AA2569/I2569&gt;=2,I2569*2,AA2569/I2569&lt;2,AA2569)</f>
        <v/>
      </c>
      <c r="AC2569" s="310" t="str">
        <f t="shared" si="320"/>
        <v/>
      </c>
      <c r="AD2569" s="286"/>
      <c r="AE2569" s="305" t="str">
        <f t="shared" si="321"/>
        <v/>
      </c>
      <c r="AF2569" s="311">
        <f t="shared" si="322"/>
        <v>0</v>
      </c>
      <c r="AG2569" s="187"/>
      <c r="AH2569" s="188"/>
    </row>
    <row r="2570" spans="2:34" ht="13.8" outlineLevel="1" x14ac:dyDescent="0.25">
      <c r="B2570" s="1"/>
      <c r="C2570" s="1"/>
      <c r="D2570" s="1"/>
      <c r="E2570" s="2"/>
      <c r="F2570" s="1"/>
      <c r="G2570" s="2"/>
      <c r="H2570" s="286"/>
      <c r="I2570" s="287"/>
      <c r="J2570" s="288" t="str">
        <f t="shared" si="316"/>
        <v/>
      </c>
      <c r="K2570" s="288">
        <f t="shared" si="317"/>
        <v>0</v>
      </c>
      <c r="L2570" s="303"/>
      <c r="M2570" s="304"/>
      <c r="N2570" s="303"/>
      <c r="O2570" s="286"/>
      <c r="P2570" s="305" t="str">
        <f t="shared" si="318"/>
        <v/>
      </c>
      <c r="Q2570" s="304"/>
      <c r="R2570" s="303"/>
      <c r="S2570" s="286"/>
      <c r="T2570" s="305" t="str">
        <f t="shared" si="319"/>
        <v/>
      </c>
      <c r="U2570" s="306" t="str">
        <f t="shared" ref="U2570:U2633" si="323">IF(ISERROR(R2570/$I2570),"",R2570/$I2570)</f>
        <v/>
      </c>
      <c r="V2570" s="289"/>
      <c r="W2570" s="303"/>
      <c r="X2570" s="286"/>
      <c r="Y2570" s="305" t="str">
        <f>+IF(AND(W2570&gt;0,V2570&lt;&gt;'Data Validation (ROP used only)'!$A$25),SUM(W2570:X2570),"")</f>
        <v/>
      </c>
      <c r="Z2570" s="307">
        <f>IF(OR(V2570='Data Validation (ROP used only)'!$A$25,ISBLANK(W2570),ISERROR(W2570/$I2570)),0,W2570/$I2570)</f>
        <v>0</v>
      </c>
      <c r="AA2570" s="308"/>
      <c r="AB2570" s="309" t="str" cm="1">
        <f t="array" ref="AB2570">_xlfn.IFS(AA2570="","",AA2570/I2570&gt;=2,I2570*2,AA2570/I2570&lt;2,AA2570)</f>
        <v/>
      </c>
      <c r="AC2570" s="310" t="str">
        <f t="shared" si="320"/>
        <v/>
      </c>
      <c r="AD2570" s="286"/>
      <c r="AE2570" s="305" t="str">
        <f t="shared" si="321"/>
        <v/>
      </c>
      <c r="AF2570" s="311">
        <f t="shared" si="322"/>
        <v>0</v>
      </c>
      <c r="AG2570" s="187"/>
      <c r="AH2570" s="188"/>
    </row>
    <row r="2571" spans="2:34" ht="13.8" outlineLevel="1" x14ac:dyDescent="0.25">
      <c r="B2571" s="1"/>
      <c r="C2571" s="1"/>
      <c r="D2571" s="1"/>
      <c r="E2571" s="2"/>
      <c r="F2571" s="1"/>
      <c r="G2571" s="2"/>
      <c r="H2571" s="286"/>
      <c r="I2571" s="287"/>
      <c r="J2571" s="288" t="str">
        <f t="shared" ref="J2571:J2634" si="324">IF(ISERROR(H2571/C2571),"",H2571/C2571)</f>
        <v/>
      </c>
      <c r="K2571" s="288">
        <f t="shared" ref="K2571:K2634" si="325">IF(ISERROR(I2571/1754.5),"",I2571/1754.5)</f>
        <v>0</v>
      </c>
      <c r="L2571" s="303"/>
      <c r="M2571" s="304"/>
      <c r="N2571" s="303"/>
      <c r="O2571" s="286"/>
      <c r="P2571" s="305" t="str">
        <f t="shared" ref="P2571:P2634" si="326">+IF(N2571+O2571&gt;0,+N2571+O2571,"")</f>
        <v/>
      </c>
      <c r="Q2571" s="304"/>
      <c r="R2571" s="303"/>
      <c r="S2571" s="286"/>
      <c r="T2571" s="305" t="str">
        <f t="shared" ref="T2571:T2634" si="327">+IF((R2571+S2571)&gt;0,+R2571+S2571,"")</f>
        <v/>
      </c>
      <c r="U2571" s="306" t="str">
        <f t="shared" si="323"/>
        <v/>
      </c>
      <c r="V2571" s="289"/>
      <c r="W2571" s="303"/>
      <c r="X2571" s="286"/>
      <c r="Y2571" s="305" t="str">
        <f>+IF(AND(W2571&gt;0,V2571&lt;&gt;'Data Validation (ROP used only)'!$A$25),SUM(W2571:X2571),"")</f>
        <v/>
      </c>
      <c r="Z2571" s="307">
        <f>IF(OR(V2571='Data Validation (ROP used only)'!$A$25,ISBLANK(W2571),ISERROR(W2571/$I2571)),0,W2571/$I2571)</f>
        <v>0</v>
      </c>
      <c r="AA2571" s="308"/>
      <c r="AB2571" s="309" t="str" cm="1">
        <f t="array" ref="AB2571">_xlfn.IFS(AA2571="","",AA2571/I2571&gt;=2,I2571*2,AA2571/I2571&lt;2,AA2571)</f>
        <v/>
      </c>
      <c r="AC2571" s="310" t="str">
        <f t="shared" ref="AC2571:AC2634" si="328">IF(ISBLANK(AA2571),"",AA2571-AB2571)</f>
        <v/>
      </c>
      <c r="AD2571" s="286"/>
      <c r="AE2571" s="305" t="str">
        <f t="shared" ref="AE2571:AE2634" si="329">IF(AA2571=0,"",AA2571+AD2571)</f>
        <v/>
      </c>
      <c r="AF2571" s="311">
        <f t="shared" ref="AF2571:AF2634" si="330">IF(ISERROR(AA2571/$I2571),0,AA2571/$I2571)</f>
        <v>0</v>
      </c>
      <c r="AG2571" s="187"/>
      <c r="AH2571" s="188"/>
    </row>
    <row r="2572" spans="2:34" ht="13.8" outlineLevel="1" x14ac:dyDescent="0.25">
      <c r="B2572" s="1"/>
      <c r="C2572" s="1"/>
      <c r="D2572" s="1"/>
      <c r="E2572" s="2"/>
      <c r="F2572" s="1"/>
      <c r="G2572" s="2"/>
      <c r="H2572" s="286"/>
      <c r="I2572" s="287"/>
      <c r="J2572" s="288" t="str">
        <f t="shared" si="324"/>
        <v/>
      </c>
      <c r="K2572" s="288">
        <f t="shared" si="325"/>
        <v>0</v>
      </c>
      <c r="L2572" s="303"/>
      <c r="M2572" s="304"/>
      <c r="N2572" s="303"/>
      <c r="O2572" s="286"/>
      <c r="P2572" s="305" t="str">
        <f t="shared" si="326"/>
        <v/>
      </c>
      <c r="Q2572" s="304"/>
      <c r="R2572" s="303"/>
      <c r="S2572" s="286"/>
      <c r="T2572" s="305" t="str">
        <f t="shared" si="327"/>
        <v/>
      </c>
      <c r="U2572" s="306" t="str">
        <f t="shared" si="323"/>
        <v/>
      </c>
      <c r="V2572" s="289"/>
      <c r="W2572" s="303"/>
      <c r="X2572" s="286"/>
      <c r="Y2572" s="305" t="str">
        <f>+IF(AND(W2572&gt;0,V2572&lt;&gt;'Data Validation (ROP used only)'!$A$25),SUM(W2572:X2572),"")</f>
        <v/>
      </c>
      <c r="Z2572" s="307">
        <f>IF(OR(V2572='Data Validation (ROP used only)'!$A$25,ISBLANK(W2572),ISERROR(W2572/$I2572)),0,W2572/$I2572)</f>
        <v>0</v>
      </c>
      <c r="AA2572" s="308"/>
      <c r="AB2572" s="309" t="str" cm="1">
        <f t="array" ref="AB2572">_xlfn.IFS(AA2572="","",AA2572/I2572&gt;=2,I2572*2,AA2572/I2572&lt;2,AA2572)</f>
        <v/>
      </c>
      <c r="AC2572" s="310" t="str">
        <f t="shared" si="328"/>
        <v/>
      </c>
      <c r="AD2572" s="286"/>
      <c r="AE2572" s="305" t="str">
        <f t="shared" si="329"/>
        <v/>
      </c>
      <c r="AF2572" s="311">
        <f t="shared" si="330"/>
        <v>0</v>
      </c>
      <c r="AG2572" s="187"/>
      <c r="AH2572" s="188"/>
    </row>
    <row r="2573" spans="2:34" ht="13.8" outlineLevel="1" x14ac:dyDescent="0.25">
      <c r="B2573" s="1"/>
      <c r="C2573" s="1"/>
      <c r="D2573" s="1"/>
      <c r="E2573" s="2"/>
      <c r="F2573" s="1"/>
      <c r="G2573" s="2"/>
      <c r="H2573" s="286"/>
      <c r="I2573" s="287"/>
      <c r="J2573" s="288" t="str">
        <f t="shared" si="324"/>
        <v/>
      </c>
      <c r="K2573" s="288">
        <f t="shared" si="325"/>
        <v>0</v>
      </c>
      <c r="L2573" s="303"/>
      <c r="M2573" s="304"/>
      <c r="N2573" s="303"/>
      <c r="O2573" s="286"/>
      <c r="P2573" s="305" t="str">
        <f t="shared" si="326"/>
        <v/>
      </c>
      <c r="Q2573" s="304"/>
      <c r="R2573" s="303"/>
      <c r="S2573" s="286"/>
      <c r="T2573" s="305" t="str">
        <f t="shared" si="327"/>
        <v/>
      </c>
      <c r="U2573" s="306" t="str">
        <f t="shared" si="323"/>
        <v/>
      </c>
      <c r="V2573" s="289"/>
      <c r="W2573" s="303"/>
      <c r="X2573" s="286"/>
      <c r="Y2573" s="305" t="str">
        <f>+IF(AND(W2573&gt;0,V2573&lt;&gt;'Data Validation (ROP used only)'!$A$25),SUM(W2573:X2573),"")</f>
        <v/>
      </c>
      <c r="Z2573" s="307">
        <f>IF(OR(V2573='Data Validation (ROP used only)'!$A$25,ISBLANK(W2573),ISERROR(W2573/$I2573)),0,W2573/$I2573)</f>
        <v>0</v>
      </c>
      <c r="AA2573" s="308"/>
      <c r="AB2573" s="309" t="str" cm="1">
        <f t="array" ref="AB2573">_xlfn.IFS(AA2573="","",AA2573/I2573&gt;=2,I2573*2,AA2573/I2573&lt;2,AA2573)</f>
        <v/>
      </c>
      <c r="AC2573" s="310" t="str">
        <f t="shared" si="328"/>
        <v/>
      </c>
      <c r="AD2573" s="286"/>
      <c r="AE2573" s="305" t="str">
        <f t="shared" si="329"/>
        <v/>
      </c>
      <c r="AF2573" s="311">
        <f t="shared" si="330"/>
        <v>0</v>
      </c>
      <c r="AG2573" s="187"/>
      <c r="AH2573" s="188"/>
    </row>
    <row r="2574" spans="2:34" ht="13.8" outlineLevel="1" x14ac:dyDescent="0.25">
      <c r="B2574" s="1"/>
      <c r="C2574" s="1"/>
      <c r="D2574" s="1"/>
      <c r="E2574" s="2"/>
      <c r="F2574" s="1"/>
      <c r="G2574" s="2"/>
      <c r="H2574" s="286"/>
      <c r="I2574" s="287"/>
      <c r="J2574" s="288" t="str">
        <f t="shared" si="324"/>
        <v/>
      </c>
      <c r="K2574" s="288">
        <f t="shared" si="325"/>
        <v>0</v>
      </c>
      <c r="L2574" s="303"/>
      <c r="M2574" s="304"/>
      <c r="N2574" s="303"/>
      <c r="O2574" s="286"/>
      <c r="P2574" s="305" t="str">
        <f t="shared" si="326"/>
        <v/>
      </c>
      <c r="Q2574" s="304"/>
      <c r="R2574" s="303"/>
      <c r="S2574" s="286"/>
      <c r="T2574" s="305" t="str">
        <f t="shared" si="327"/>
        <v/>
      </c>
      <c r="U2574" s="306" t="str">
        <f t="shared" si="323"/>
        <v/>
      </c>
      <c r="V2574" s="289"/>
      <c r="W2574" s="303"/>
      <c r="X2574" s="286"/>
      <c r="Y2574" s="305" t="str">
        <f>+IF(AND(W2574&gt;0,V2574&lt;&gt;'Data Validation (ROP used only)'!$A$25),SUM(W2574:X2574),"")</f>
        <v/>
      </c>
      <c r="Z2574" s="307">
        <f>IF(OR(V2574='Data Validation (ROP used only)'!$A$25,ISBLANK(W2574),ISERROR(W2574/$I2574)),0,W2574/$I2574)</f>
        <v>0</v>
      </c>
      <c r="AA2574" s="308"/>
      <c r="AB2574" s="309" t="str" cm="1">
        <f t="array" ref="AB2574">_xlfn.IFS(AA2574="","",AA2574/I2574&gt;=2,I2574*2,AA2574/I2574&lt;2,AA2574)</f>
        <v/>
      </c>
      <c r="AC2574" s="310" t="str">
        <f t="shared" si="328"/>
        <v/>
      </c>
      <c r="AD2574" s="286"/>
      <c r="AE2574" s="305" t="str">
        <f t="shared" si="329"/>
        <v/>
      </c>
      <c r="AF2574" s="311">
        <f t="shared" si="330"/>
        <v>0</v>
      </c>
      <c r="AG2574" s="187"/>
      <c r="AH2574" s="188"/>
    </row>
    <row r="2575" spans="2:34" ht="13.8" outlineLevel="1" x14ac:dyDescent="0.25">
      <c r="B2575" s="1"/>
      <c r="C2575" s="1"/>
      <c r="D2575" s="1"/>
      <c r="E2575" s="2"/>
      <c r="F2575" s="1"/>
      <c r="G2575" s="2"/>
      <c r="H2575" s="286"/>
      <c r="I2575" s="287"/>
      <c r="J2575" s="288" t="str">
        <f t="shared" si="324"/>
        <v/>
      </c>
      <c r="K2575" s="288">
        <f t="shared" si="325"/>
        <v>0</v>
      </c>
      <c r="L2575" s="303"/>
      <c r="M2575" s="304"/>
      <c r="N2575" s="303"/>
      <c r="O2575" s="286"/>
      <c r="P2575" s="305" t="str">
        <f t="shared" si="326"/>
        <v/>
      </c>
      <c r="Q2575" s="304"/>
      <c r="R2575" s="303"/>
      <c r="S2575" s="286"/>
      <c r="T2575" s="305" t="str">
        <f t="shared" si="327"/>
        <v/>
      </c>
      <c r="U2575" s="306" t="str">
        <f t="shared" si="323"/>
        <v/>
      </c>
      <c r="V2575" s="289"/>
      <c r="W2575" s="303"/>
      <c r="X2575" s="286"/>
      <c r="Y2575" s="305" t="str">
        <f>+IF(AND(W2575&gt;0,V2575&lt;&gt;'Data Validation (ROP used only)'!$A$25),SUM(W2575:X2575),"")</f>
        <v/>
      </c>
      <c r="Z2575" s="307">
        <f>IF(OR(V2575='Data Validation (ROP used only)'!$A$25,ISBLANK(W2575),ISERROR(W2575/$I2575)),0,W2575/$I2575)</f>
        <v>0</v>
      </c>
      <c r="AA2575" s="308"/>
      <c r="AB2575" s="309" t="str" cm="1">
        <f t="array" ref="AB2575">_xlfn.IFS(AA2575="","",AA2575/I2575&gt;=2,I2575*2,AA2575/I2575&lt;2,AA2575)</f>
        <v/>
      </c>
      <c r="AC2575" s="310" t="str">
        <f t="shared" si="328"/>
        <v/>
      </c>
      <c r="AD2575" s="286"/>
      <c r="AE2575" s="305" t="str">
        <f t="shared" si="329"/>
        <v/>
      </c>
      <c r="AF2575" s="311">
        <f t="shared" si="330"/>
        <v>0</v>
      </c>
      <c r="AG2575" s="187"/>
      <c r="AH2575" s="188"/>
    </row>
    <row r="2576" spans="2:34" ht="13.8" outlineLevel="1" x14ac:dyDescent="0.25">
      <c r="B2576" s="1"/>
      <c r="C2576" s="1"/>
      <c r="D2576" s="1"/>
      <c r="E2576" s="2"/>
      <c r="F2576" s="1"/>
      <c r="G2576" s="2"/>
      <c r="H2576" s="286"/>
      <c r="I2576" s="287"/>
      <c r="J2576" s="288" t="str">
        <f t="shared" si="324"/>
        <v/>
      </c>
      <c r="K2576" s="288">
        <f t="shared" si="325"/>
        <v>0</v>
      </c>
      <c r="L2576" s="303"/>
      <c r="M2576" s="304"/>
      <c r="N2576" s="303"/>
      <c r="O2576" s="286"/>
      <c r="P2576" s="305" t="str">
        <f t="shared" si="326"/>
        <v/>
      </c>
      <c r="Q2576" s="304"/>
      <c r="R2576" s="303"/>
      <c r="S2576" s="286"/>
      <c r="T2576" s="305" t="str">
        <f t="shared" si="327"/>
        <v/>
      </c>
      <c r="U2576" s="306" t="str">
        <f t="shared" si="323"/>
        <v/>
      </c>
      <c r="V2576" s="289"/>
      <c r="W2576" s="303"/>
      <c r="X2576" s="286"/>
      <c r="Y2576" s="305" t="str">
        <f>+IF(AND(W2576&gt;0,V2576&lt;&gt;'Data Validation (ROP used only)'!$A$25),SUM(W2576:X2576),"")</f>
        <v/>
      </c>
      <c r="Z2576" s="307">
        <f>IF(OR(V2576='Data Validation (ROP used only)'!$A$25,ISBLANK(W2576),ISERROR(W2576/$I2576)),0,W2576/$I2576)</f>
        <v>0</v>
      </c>
      <c r="AA2576" s="308"/>
      <c r="AB2576" s="309" t="str" cm="1">
        <f t="array" ref="AB2576">_xlfn.IFS(AA2576="","",AA2576/I2576&gt;=2,I2576*2,AA2576/I2576&lt;2,AA2576)</f>
        <v/>
      </c>
      <c r="AC2576" s="310" t="str">
        <f t="shared" si="328"/>
        <v/>
      </c>
      <c r="AD2576" s="286"/>
      <c r="AE2576" s="305" t="str">
        <f t="shared" si="329"/>
        <v/>
      </c>
      <c r="AF2576" s="311">
        <f t="shared" si="330"/>
        <v>0</v>
      </c>
      <c r="AG2576" s="187"/>
      <c r="AH2576" s="188"/>
    </row>
    <row r="2577" spans="2:34" ht="13.8" outlineLevel="1" x14ac:dyDescent="0.25">
      <c r="B2577" s="1"/>
      <c r="C2577" s="1"/>
      <c r="D2577" s="1"/>
      <c r="E2577" s="2"/>
      <c r="F2577" s="1"/>
      <c r="G2577" s="2"/>
      <c r="H2577" s="286"/>
      <c r="I2577" s="287"/>
      <c r="J2577" s="288" t="str">
        <f t="shared" si="324"/>
        <v/>
      </c>
      <c r="K2577" s="288">
        <f t="shared" si="325"/>
        <v>0</v>
      </c>
      <c r="L2577" s="303"/>
      <c r="M2577" s="304"/>
      <c r="N2577" s="303"/>
      <c r="O2577" s="286"/>
      <c r="P2577" s="305" t="str">
        <f t="shared" si="326"/>
        <v/>
      </c>
      <c r="Q2577" s="304"/>
      <c r="R2577" s="303"/>
      <c r="S2577" s="286"/>
      <c r="T2577" s="305" t="str">
        <f t="shared" si="327"/>
        <v/>
      </c>
      <c r="U2577" s="306" t="str">
        <f t="shared" si="323"/>
        <v/>
      </c>
      <c r="V2577" s="289"/>
      <c r="W2577" s="303"/>
      <c r="X2577" s="286"/>
      <c r="Y2577" s="305" t="str">
        <f>+IF(AND(W2577&gt;0,V2577&lt;&gt;'Data Validation (ROP used only)'!$A$25),SUM(W2577:X2577),"")</f>
        <v/>
      </c>
      <c r="Z2577" s="307">
        <f>IF(OR(V2577='Data Validation (ROP used only)'!$A$25,ISBLANK(W2577),ISERROR(W2577/$I2577)),0,W2577/$I2577)</f>
        <v>0</v>
      </c>
      <c r="AA2577" s="308"/>
      <c r="AB2577" s="309" t="str" cm="1">
        <f t="array" ref="AB2577">_xlfn.IFS(AA2577="","",AA2577/I2577&gt;=2,I2577*2,AA2577/I2577&lt;2,AA2577)</f>
        <v/>
      </c>
      <c r="AC2577" s="310" t="str">
        <f t="shared" si="328"/>
        <v/>
      </c>
      <c r="AD2577" s="286"/>
      <c r="AE2577" s="305" t="str">
        <f t="shared" si="329"/>
        <v/>
      </c>
      <c r="AF2577" s="311">
        <f t="shared" si="330"/>
        <v>0</v>
      </c>
      <c r="AG2577" s="187"/>
      <c r="AH2577" s="188"/>
    </row>
    <row r="2578" spans="2:34" ht="13.8" outlineLevel="1" x14ac:dyDescent="0.25">
      <c r="B2578" s="1"/>
      <c r="C2578" s="1"/>
      <c r="D2578" s="1"/>
      <c r="E2578" s="2"/>
      <c r="F2578" s="1"/>
      <c r="G2578" s="2"/>
      <c r="H2578" s="286"/>
      <c r="I2578" s="287"/>
      <c r="J2578" s="288" t="str">
        <f t="shared" si="324"/>
        <v/>
      </c>
      <c r="K2578" s="288">
        <f t="shared" si="325"/>
        <v>0</v>
      </c>
      <c r="L2578" s="303"/>
      <c r="M2578" s="304"/>
      <c r="N2578" s="303"/>
      <c r="O2578" s="286"/>
      <c r="P2578" s="305" t="str">
        <f t="shared" si="326"/>
        <v/>
      </c>
      <c r="Q2578" s="304"/>
      <c r="R2578" s="303"/>
      <c r="S2578" s="286"/>
      <c r="T2578" s="305" t="str">
        <f t="shared" si="327"/>
        <v/>
      </c>
      <c r="U2578" s="306" t="str">
        <f t="shared" si="323"/>
        <v/>
      </c>
      <c r="V2578" s="289"/>
      <c r="W2578" s="303"/>
      <c r="X2578" s="286"/>
      <c r="Y2578" s="305" t="str">
        <f>+IF(AND(W2578&gt;0,V2578&lt;&gt;'Data Validation (ROP used only)'!$A$25),SUM(W2578:X2578),"")</f>
        <v/>
      </c>
      <c r="Z2578" s="307">
        <f>IF(OR(V2578='Data Validation (ROP used only)'!$A$25,ISBLANK(W2578),ISERROR(W2578/$I2578)),0,W2578/$I2578)</f>
        <v>0</v>
      </c>
      <c r="AA2578" s="308"/>
      <c r="AB2578" s="309" t="str" cm="1">
        <f t="array" ref="AB2578">_xlfn.IFS(AA2578="","",AA2578/I2578&gt;=2,I2578*2,AA2578/I2578&lt;2,AA2578)</f>
        <v/>
      </c>
      <c r="AC2578" s="310" t="str">
        <f t="shared" si="328"/>
        <v/>
      </c>
      <c r="AD2578" s="286"/>
      <c r="AE2578" s="305" t="str">
        <f t="shared" si="329"/>
        <v/>
      </c>
      <c r="AF2578" s="311">
        <f t="shared" si="330"/>
        <v>0</v>
      </c>
      <c r="AG2578" s="187"/>
      <c r="AH2578" s="188"/>
    </row>
    <row r="2579" spans="2:34" ht="13.8" outlineLevel="1" x14ac:dyDescent="0.25">
      <c r="B2579" s="1"/>
      <c r="C2579" s="1"/>
      <c r="D2579" s="1"/>
      <c r="E2579" s="2"/>
      <c r="F2579" s="1"/>
      <c r="G2579" s="2"/>
      <c r="H2579" s="286"/>
      <c r="I2579" s="287"/>
      <c r="J2579" s="288" t="str">
        <f t="shared" si="324"/>
        <v/>
      </c>
      <c r="K2579" s="288">
        <f t="shared" si="325"/>
        <v>0</v>
      </c>
      <c r="L2579" s="303"/>
      <c r="M2579" s="304"/>
      <c r="N2579" s="303"/>
      <c r="O2579" s="286"/>
      <c r="P2579" s="305" t="str">
        <f t="shared" si="326"/>
        <v/>
      </c>
      <c r="Q2579" s="304"/>
      <c r="R2579" s="303"/>
      <c r="S2579" s="286"/>
      <c r="T2579" s="305" t="str">
        <f t="shared" si="327"/>
        <v/>
      </c>
      <c r="U2579" s="306" t="str">
        <f t="shared" si="323"/>
        <v/>
      </c>
      <c r="V2579" s="289"/>
      <c r="W2579" s="303"/>
      <c r="X2579" s="286"/>
      <c r="Y2579" s="305" t="str">
        <f>+IF(AND(W2579&gt;0,V2579&lt;&gt;'Data Validation (ROP used only)'!$A$25),SUM(W2579:X2579),"")</f>
        <v/>
      </c>
      <c r="Z2579" s="307">
        <f>IF(OR(V2579='Data Validation (ROP used only)'!$A$25,ISBLANK(W2579),ISERROR(W2579/$I2579)),0,W2579/$I2579)</f>
        <v>0</v>
      </c>
      <c r="AA2579" s="308"/>
      <c r="AB2579" s="309" t="str" cm="1">
        <f t="array" ref="AB2579">_xlfn.IFS(AA2579="","",AA2579/I2579&gt;=2,I2579*2,AA2579/I2579&lt;2,AA2579)</f>
        <v/>
      </c>
      <c r="AC2579" s="310" t="str">
        <f t="shared" si="328"/>
        <v/>
      </c>
      <c r="AD2579" s="286"/>
      <c r="AE2579" s="305" t="str">
        <f t="shared" si="329"/>
        <v/>
      </c>
      <c r="AF2579" s="311">
        <f t="shared" si="330"/>
        <v>0</v>
      </c>
      <c r="AG2579" s="187"/>
      <c r="AH2579" s="188"/>
    </row>
    <row r="2580" spans="2:34" ht="13.8" outlineLevel="1" x14ac:dyDescent="0.25">
      <c r="B2580" s="1"/>
      <c r="C2580" s="1"/>
      <c r="D2580" s="1"/>
      <c r="E2580" s="2"/>
      <c r="F2580" s="1"/>
      <c r="G2580" s="2"/>
      <c r="H2580" s="286"/>
      <c r="I2580" s="287"/>
      <c r="J2580" s="288" t="str">
        <f t="shared" si="324"/>
        <v/>
      </c>
      <c r="K2580" s="288">
        <f t="shared" si="325"/>
        <v>0</v>
      </c>
      <c r="L2580" s="303"/>
      <c r="M2580" s="304"/>
      <c r="N2580" s="303"/>
      <c r="O2580" s="286"/>
      <c r="P2580" s="305" t="str">
        <f t="shared" si="326"/>
        <v/>
      </c>
      <c r="Q2580" s="304"/>
      <c r="R2580" s="303"/>
      <c r="S2580" s="286"/>
      <c r="T2580" s="305" t="str">
        <f t="shared" si="327"/>
        <v/>
      </c>
      <c r="U2580" s="306" t="str">
        <f t="shared" si="323"/>
        <v/>
      </c>
      <c r="V2580" s="289"/>
      <c r="W2580" s="303"/>
      <c r="X2580" s="286"/>
      <c r="Y2580" s="305" t="str">
        <f>+IF(AND(W2580&gt;0,V2580&lt;&gt;'Data Validation (ROP used only)'!$A$25),SUM(W2580:X2580),"")</f>
        <v/>
      </c>
      <c r="Z2580" s="307">
        <f>IF(OR(V2580='Data Validation (ROP used only)'!$A$25,ISBLANK(W2580),ISERROR(W2580/$I2580)),0,W2580/$I2580)</f>
        <v>0</v>
      </c>
      <c r="AA2580" s="308"/>
      <c r="AB2580" s="309" t="str" cm="1">
        <f t="array" ref="AB2580">_xlfn.IFS(AA2580="","",AA2580/I2580&gt;=2,I2580*2,AA2580/I2580&lt;2,AA2580)</f>
        <v/>
      </c>
      <c r="AC2580" s="310" t="str">
        <f t="shared" si="328"/>
        <v/>
      </c>
      <c r="AD2580" s="286"/>
      <c r="AE2580" s="305" t="str">
        <f t="shared" si="329"/>
        <v/>
      </c>
      <c r="AF2580" s="311">
        <f t="shared" si="330"/>
        <v>0</v>
      </c>
      <c r="AG2580" s="187"/>
      <c r="AH2580" s="188"/>
    </row>
    <row r="2581" spans="2:34" ht="13.8" outlineLevel="1" x14ac:dyDescent="0.25">
      <c r="B2581" s="1"/>
      <c r="C2581" s="1"/>
      <c r="D2581" s="1"/>
      <c r="E2581" s="2"/>
      <c r="F2581" s="1"/>
      <c r="G2581" s="2"/>
      <c r="H2581" s="286"/>
      <c r="I2581" s="287"/>
      <c r="J2581" s="288" t="str">
        <f t="shared" si="324"/>
        <v/>
      </c>
      <c r="K2581" s="288">
        <f t="shared" si="325"/>
        <v>0</v>
      </c>
      <c r="L2581" s="303"/>
      <c r="M2581" s="304"/>
      <c r="N2581" s="303"/>
      <c r="O2581" s="286"/>
      <c r="P2581" s="305" t="str">
        <f t="shared" si="326"/>
        <v/>
      </c>
      <c r="Q2581" s="304"/>
      <c r="R2581" s="303"/>
      <c r="S2581" s="286"/>
      <c r="T2581" s="305" t="str">
        <f t="shared" si="327"/>
        <v/>
      </c>
      <c r="U2581" s="306" t="str">
        <f t="shared" si="323"/>
        <v/>
      </c>
      <c r="V2581" s="289"/>
      <c r="W2581" s="303"/>
      <c r="X2581" s="286"/>
      <c r="Y2581" s="305" t="str">
        <f>+IF(AND(W2581&gt;0,V2581&lt;&gt;'Data Validation (ROP used only)'!$A$25),SUM(W2581:X2581),"")</f>
        <v/>
      </c>
      <c r="Z2581" s="307">
        <f>IF(OR(V2581='Data Validation (ROP used only)'!$A$25,ISBLANK(W2581),ISERROR(W2581/$I2581)),0,W2581/$I2581)</f>
        <v>0</v>
      </c>
      <c r="AA2581" s="308"/>
      <c r="AB2581" s="309" t="str" cm="1">
        <f t="array" ref="AB2581">_xlfn.IFS(AA2581="","",AA2581/I2581&gt;=2,I2581*2,AA2581/I2581&lt;2,AA2581)</f>
        <v/>
      </c>
      <c r="AC2581" s="310" t="str">
        <f t="shared" si="328"/>
        <v/>
      </c>
      <c r="AD2581" s="286"/>
      <c r="AE2581" s="305" t="str">
        <f t="shared" si="329"/>
        <v/>
      </c>
      <c r="AF2581" s="311">
        <f t="shared" si="330"/>
        <v>0</v>
      </c>
      <c r="AG2581" s="187"/>
      <c r="AH2581" s="188"/>
    </row>
    <row r="2582" spans="2:34" ht="13.8" outlineLevel="1" x14ac:dyDescent="0.25">
      <c r="B2582" s="1"/>
      <c r="C2582" s="1"/>
      <c r="D2582" s="1"/>
      <c r="E2582" s="2"/>
      <c r="F2582" s="1"/>
      <c r="G2582" s="2"/>
      <c r="H2582" s="286"/>
      <c r="I2582" s="287"/>
      <c r="J2582" s="288" t="str">
        <f t="shared" si="324"/>
        <v/>
      </c>
      <c r="K2582" s="288">
        <f t="shared" si="325"/>
        <v>0</v>
      </c>
      <c r="L2582" s="303"/>
      <c r="M2582" s="304"/>
      <c r="N2582" s="303"/>
      <c r="O2582" s="286"/>
      <c r="P2582" s="305" t="str">
        <f t="shared" si="326"/>
        <v/>
      </c>
      <c r="Q2582" s="304"/>
      <c r="R2582" s="303"/>
      <c r="S2582" s="286"/>
      <c r="T2582" s="305" t="str">
        <f t="shared" si="327"/>
        <v/>
      </c>
      <c r="U2582" s="306" t="str">
        <f t="shared" si="323"/>
        <v/>
      </c>
      <c r="V2582" s="289"/>
      <c r="W2582" s="303"/>
      <c r="X2582" s="286"/>
      <c r="Y2582" s="305" t="str">
        <f>+IF(AND(W2582&gt;0,V2582&lt;&gt;'Data Validation (ROP used only)'!$A$25),SUM(W2582:X2582),"")</f>
        <v/>
      </c>
      <c r="Z2582" s="307">
        <f>IF(OR(V2582='Data Validation (ROP used only)'!$A$25,ISBLANK(W2582),ISERROR(W2582/$I2582)),0,W2582/$I2582)</f>
        <v>0</v>
      </c>
      <c r="AA2582" s="308"/>
      <c r="AB2582" s="309" t="str" cm="1">
        <f t="array" ref="AB2582">_xlfn.IFS(AA2582="","",AA2582/I2582&gt;=2,I2582*2,AA2582/I2582&lt;2,AA2582)</f>
        <v/>
      </c>
      <c r="AC2582" s="310" t="str">
        <f t="shared" si="328"/>
        <v/>
      </c>
      <c r="AD2582" s="286"/>
      <c r="AE2582" s="305" t="str">
        <f t="shared" si="329"/>
        <v/>
      </c>
      <c r="AF2582" s="311">
        <f t="shared" si="330"/>
        <v>0</v>
      </c>
      <c r="AG2582" s="187"/>
      <c r="AH2582" s="188"/>
    </row>
    <row r="2583" spans="2:34" ht="13.8" outlineLevel="1" x14ac:dyDescent="0.25">
      <c r="B2583" s="1"/>
      <c r="C2583" s="1"/>
      <c r="D2583" s="1"/>
      <c r="E2583" s="2"/>
      <c r="F2583" s="1"/>
      <c r="G2583" s="2"/>
      <c r="H2583" s="286"/>
      <c r="I2583" s="287"/>
      <c r="J2583" s="288" t="str">
        <f t="shared" si="324"/>
        <v/>
      </c>
      <c r="K2583" s="288">
        <f t="shared" si="325"/>
        <v>0</v>
      </c>
      <c r="L2583" s="303"/>
      <c r="M2583" s="304"/>
      <c r="N2583" s="303"/>
      <c r="O2583" s="286"/>
      <c r="P2583" s="305" t="str">
        <f t="shared" si="326"/>
        <v/>
      </c>
      <c r="Q2583" s="304"/>
      <c r="R2583" s="303"/>
      <c r="S2583" s="286"/>
      <c r="T2583" s="305" t="str">
        <f t="shared" si="327"/>
        <v/>
      </c>
      <c r="U2583" s="306" t="str">
        <f t="shared" si="323"/>
        <v/>
      </c>
      <c r="V2583" s="289"/>
      <c r="W2583" s="303"/>
      <c r="X2583" s="286"/>
      <c r="Y2583" s="305" t="str">
        <f>+IF(AND(W2583&gt;0,V2583&lt;&gt;'Data Validation (ROP used only)'!$A$25),SUM(W2583:X2583),"")</f>
        <v/>
      </c>
      <c r="Z2583" s="307">
        <f>IF(OR(V2583='Data Validation (ROP used only)'!$A$25,ISBLANK(W2583),ISERROR(W2583/$I2583)),0,W2583/$I2583)</f>
        <v>0</v>
      </c>
      <c r="AA2583" s="308"/>
      <c r="AB2583" s="309" t="str" cm="1">
        <f t="array" ref="AB2583">_xlfn.IFS(AA2583="","",AA2583/I2583&gt;=2,I2583*2,AA2583/I2583&lt;2,AA2583)</f>
        <v/>
      </c>
      <c r="AC2583" s="310" t="str">
        <f t="shared" si="328"/>
        <v/>
      </c>
      <c r="AD2583" s="286"/>
      <c r="AE2583" s="305" t="str">
        <f t="shared" si="329"/>
        <v/>
      </c>
      <c r="AF2583" s="311">
        <f t="shared" si="330"/>
        <v>0</v>
      </c>
      <c r="AG2583" s="187"/>
      <c r="AH2583" s="188"/>
    </row>
    <row r="2584" spans="2:34" ht="13.8" outlineLevel="1" x14ac:dyDescent="0.25">
      <c r="B2584" s="1"/>
      <c r="C2584" s="1"/>
      <c r="D2584" s="1"/>
      <c r="E2584" s="2"/>
      <c r="F2584" s="1"/>
      <c r="G2584" s="2"/>
      <c r="H2584" s="286"/>
      <c r="I2584" s="287"/>
      <c r="J2584" s="288" t="str">
        <f t="shared" si="324"/>
        <v/>
      </c>
      <c r="K2584" s="288">
        <f t="shared" si="325"/>
        <v>0</v>
      </c>
      <c r="L2584" s="303"/>
      <c r="M2584" s="304"/>
      <c r="N2584" s="303"/>
      <c r="O2584" s="286"/>
      <c r="P2584" s="305" t="str">
        <f t="shared" si="326"/>
        <v/>
      </c>
      <c r="Q2584" s="304"/>
      <c r="R2584" s="303"/>
      <c r="S2584" s="286"/>
      <c r="T2584" s="305" t="str">
        <f t="shared" si="327"/>
        <v/>
      </c>
      <c r="U2584" s="306" t="str">
        <f t="shared" si="323"/>
        <v/>
      </c>
      <c r="V2584" s="289"/>
      <c r="W2584" s="303"/>
      <c r="X2584" s="286"/>
      <c r="Y2584" s="305" t="str">
        <f>+IF(AND(W2584&gt;0,V2584&lt;&gt;'Data Validation (ROP used only)'!$A$25),SUM(W2584:X2584),"")</f>
        <v/>
      </c>
      <c r="Z2584" s="307">
        <f>IF(OR(V2584='Data Validation (ROP used only)'!$A$25,ISBLANK(W2584),ISERROR(W2584/$I2584)),0,W2584/$I2584)</f>
        <v>0</v>
      </c>
      <c r="AA2584" s="308"/>
      <c r="AB2584" s="309" t="str" cm="1">
        <f t="array" ref="AB2584">_xlfn.IFS(AA2584="","",AA2584/I2584&gt;=2,I2584*2,AA2584/I2584&lt;2,AA2584)</f>
        <v/>
      </c>
      <c r="AC2584" s="310" t="str">
        <f t="shared" si="328"/>
        <v/>
      </c>
      <c r="AD2584" s="286"/>
      <c r="AE2584" s="305" t="str">
        <f t="shared" si="329"/>
        <v/>
      </c>
      <c r="AF2584" s="311">
        <f t="shared" si="330"/>
        <v>0</v>
      </c>
      <c r="AG2584" s="187"/>
      <c r="AH2584" s="188"/>
    </row>
    <row r="2585" spans="2:34" ht="13.8" outlineLevel="1" x14ac:dyDescent="0.25">
      <c r="B2585" s="1"/>
      <c r="C2585" s="1"/>
      <c r="D2585" s="1"/>
      <c r="E2585" s="2"/>
      <c r="F2585" s="1"/>
      <c r="G2585" s="2"/>
      <c r="H2585" s="286"/>
      <c r="I2585" s="287"/>
      <c r="J2585" s="288" t="str">
        <f t="shared" si="324"/>
        <v/>
      </c>
      <c r="K2585" s="288">
        <f t="shared" si="325"/>
        <v>0</v>
      </c>
      <c r="L2585" s="303"/>
      <c r="M2585" s="304"/>
      <c r="N2585" s="303"/>
      <c r="O2585" s="286"/>
      <c r="P2585" s="305" t="str">
        <f t="shared" si="326"/>
        <v/>
      </c>
      <c r="Q2585" s="304"/>
      <c r="R2585" s="303"/>
      <c r="S2585" s="286"/>
      <c r="T2585" s="305" t="str">
        <f t="shared" si="327"/>
        <v/>
      </c>
      <c r="U2585" s="306" t="str">
        <f t="shared" si="323"/>
        <v/>
      </c>
      <c r="V2585" s="289"/>
      <c r="W2585" s="303"/>
      <c r="X2585" s="286"/>
      <c r="Y2585" s="305" t="str">
        <f>+IF(AND(W2585&gt;0,V2585&lt;&gt;'Data Validation (ROP used only)'!$A$25),SUM(W2585:X2585),"")</f>
        <v/>
      </c>
      <c r="Z2585" s="307">
        <f>IF(OR(V2585='Data Validation (ROP used only)'!$A$25,ISBLANK(W2585),ISERROR(W2585/$I2585)),0,W2585/$I2585)</f>
        <v>0</v>
      </c>
      <c r="AA2585" s="308"/>
      <c r="AB2585" s="309" t="str" cm="1">
        <f t="array" ref="AB2585">_xlfn.IFS(AA2585="","",AA2585/I2585&gt;=2,I2585*2,AA2585/I2585&lt;2,AA2585)</f>
        <v/>
      </c>
      <c r="AC2585" s="310" t="str">
        <f t="shared" si="328"/>
        <v/>
      </c>
      <c r="AD2585" s="286"/>
      <c r="AE2585" s="305" t="str">
        <f t="shared" si="329"/>
        <v/>
      </c>
      <c r="AF2585" s="311">
        <f t="shared" si="330"/>
        <v>0</v>
      </c>
      <c r="AG2585" s="187"/>
      <c r="AH2585" s="188"/>
    </row>
    <row r="2586" spans="2:34" ht="13.8" outlineLevel="1" x14ac:dyDescent="0.25">
      <c r="B2586" s="1"/>
      <c r="C2586" s="1"/>
      <c r="D2586" s="1"/>
      <c r="E2586" s="2"/>
      <c r="F2586" s="1"/>
      <c r="G2586" s="2"/>
      <c r="H2586" s="286"/>
      <c r="I2586" s="287"/>
      <c r="J2586" s="288" t="str">
        <f t="shared" si="324"/>
        <v/>
      </c>
      <c r="K2586" s="288">
        <f t="shared" si="325"/>
        <v>0</v>
      </c>
      <c r="L2586" s="303"/>
      <c r="M2586" s="304"/>
      <c r="N2586" s="303"/>
      <c r="O2586" s="286"/>
      <c r="P2586" s="305" t="str">
        <f t="shared" si="326"/>
        <v/>
      </c>
      <c r="Q2586" s="304"/>
      <c r="R2586" s="303"/>
      <c r="S2586" s="286"/>
      <c r="T2586" s="305" t="str">
        <f t="shared" si="327"/>
        <v/>
      </c>
      <c r="U2586" s="306" t="str">
        <f t="shared" si="323"/>
        <v/>
      </c>
      <c r="V2586" s="289"/>
      <c r="W2586" s="303"/>
      <c r="X2586" s="286"/>
      <c r="Y2586" s="305" t="str">
        <f>+IF(AND(W2586&gt;0,V2586&lt;&gt;'Data Validation (ROP used only)'!$A$25),SUM(W2586:X2586),"")</f>
        <v/>
      </c>
      <c r="Z2586" s="307">
        <f>IF(OR(V2586='Data Validation (ROP used only)'!$A$25,ISBLANK(W2586),ISERROR(W2586/$I2586)),0,W2586/$I2586)</f>
        <v>0</v>
      </c>
      <c r="AA2586" s="308"/>
      <c r="AB2586" s="309" t="str" cm="1">
        <f t="array" ref="AB2586">_xlfn.IFS(AA2586="","",AA2586/I2586&gt;=2,I2586*2,AA2586/I2586&lt;2,AA2586)</f>
        <v/>
      </c>
      <c r="AC2586" s="310" t="str">
        <f t="shared" si="328"/>
        <v/>
      </c>
      <c r="AD2586" s="286"/>
      <c r="AE2586" s="305" t="str">
        <f t="shared" si="329"/>
        <v/>
      </c>
      <c r="AF2586" s="311">
        <f t="shared" si="330"/>
        <v>0</v>
      </c>
      <c r="AG2586" s="187"/>
      <c r="AH2586" s="188"/>
    </row>
    <row r="2587" spans="2:34" ht="13.8" outlineLevel="1" x14ac:dyDescent="0.25">
      <c r="B2587" s="1"/>
      <c r="C2587" s="1"/>
      <c r="D2587" s="1"/>
      <c r="E2587" s="2"/>
      <c r="F2587" s="1"/>
      <c r="G2587" s="2"/>
      <c r="H2587" s="286"/>
      <c r="I2587" s="287"/>
      <c r="J2587" s="288" t="str">
        <f t="shared" si="324"/>
        <v/>
      </c>
      <c r="K2587" s="288">
        <f t="shared" si="325"/>
        <v>0</v>
      </c>
      <c r="L2587" s="303"/>
      <c r="M2587" s="304"/>
      <c r="N2587" s="303"/>
      <c r="O2587" s="286"/>
      <c r="P2587" s="305" t="str">
        <f t="shared" si="326"/>
        <v/>
      </c>
      <c r="Q2587" s="304"/>
      <c r="R2587" s="303"/>
      <c r="S2587" s="286"/>
      <c r="T2587" s="305" t="str">
        <f t="shared" si="327"/>
        <v/>
      </c>
      <c r="U2587" s="306" t="str">
        <f t="shared" si="323"/>
        <v/>
      </c>
      <c r="V2587" s="289"/>
      <c r="W2587" s="303"/>
      <c r="X2587" s="286"/>
      <c r="Y2587" s="305" t="str">
        <f>+IF(AND(W2587&gt;0,V2587&lt;&gt;'Data Validation (ROP used only)'!$A$25),SUM(W2587:X2587),"")</f>
        <v/>
      </c>
      <c r="Z2587" s="307">
        <f>IF(OR(V2587='Data Validation (ROP used only)'!$A$25,ISBLANK(W2587),ISERROR(W2587/$I2587)),0,W2587/$I2587)</f>
        <v>0</v>
      </c>
      <c r="AA2587" s="308"/>
      <c r="AB2587" s="309" t="str" cm="1">
        <f t="array" ref="AB2587">_xlfn.IFS(AA2587="","",AA2587/I2587&gt;=2,I2587*2,AA2587/I2587&lt;2,AA2587)</f>
        <v/>
      </c>
      <c r="AC2587" s="310" t="str">
        <f t="shared" si="328"/>
        <v/>
      </c>
      <c r="AD2587" s="286"/>
      <c r="AE2587" s="305" t="str">
        <f t="shared" si="329"/>
        <v/>
      </c>
      <c r="AF2587" s="311">
        <f t="shared" si="330"/>
        <v>0</v>
      </c>
      <c r="AG2587" s="187"/>
      <c r="AH2587" s="188"/>
    </row>
    <row r="2588" spans="2:34" ht="13.8" outlineLevel="1" x14ac:dyDescent="0.25">
      <c r="B2588" s="1"/>
      <c r="C2588" s="1"/>
      <c r="D2588" s="1"/>
      <c r="E2588" s="2"/>
      <c r="F2588" s="1"/>
      <c r="G2588" s="2"/>
      <c r="H2588" s="286"/>
      <c r="I2588" s="287"/>
      <c r="J2588" s="288" t="str">
        <f t="shared" si="324"/>
        <v/>
      </c>
      <c r="K2588" s="288">
        <f t="shared" si="325"/>
        <v>0</v>
      </c>
      <c r="L2588" s="303"/>
      <c r="M2588" s="304"/>
      <c r="N2588" s="303"/>
      <c r="O2588" s="286"/>
      <c r="P2588" s="305" t="str">
        <f t="shared" si="326"/>
        <v/>
      </c>
      <c r="Q2588" s="304"/>
      <c r="R2588" s="303"/>
      <c r="S2588" s="286"/>
      <c r="T2588" s="305" t="str">
        <f t="shared" si="327"/>
        <v/>
      </c>
      <c r="U2588" s="306" t="str">
        <f t="shared" si="323"/>
        <v/>
      </c>
      <c r="V2588" s="289"/>
      <c r="W2588" s="303"/>
      <c r="X2588" s="286"/>
      <c r="Y2588" s="305" t="str">
        <f>+IF(AND(W2588&gt;0,V2588&lt;&gt;'Data Validation (ROP used only)'!$A$25),SUM(W2588:X2588),"")</f>
        <v/>
      </c>
      <c r="Z2588" s="307">
        <f>IF(OR(V2588='Data Validation (ROP used only)'!$A$25,ISBLANK(W2588),ISERROR(W2588/$I2588)),0,W2588/$I2588)</f>
        <v>0</v>
      </c>
      <c r="AA2588" s="308"/>
      <c r="AB2588" s="309" t="str" cm="1">
        <f t="array" ref="AB2588">_xlfn.IFS(AA2588="","",AA2588/I2588&gt;=2,I2588*2,AA2588/I2588&lt;2,AA2588)</f>
        <v/>
      </c>
      <c r="AC2588" s="310" t="str">
        <f t="shared" si="328"/>
        <v/>
      </c>
      <c r="AD2588" s="286"/>
      <c r="AE2588" s="305" t="str">
        <f t="shared" si="329"/>
        <v/>
      </c>
      <c r="AF2588" s="311">
        <f t="shared" si="330"/>
        <v>0</v>
      </c>
      <c r="AG2588" s="187"/>
      <c r="AH2588" s="188"/>
    </row>
    <row r="2589" spans="2:34" ht="13.8" outlineLevel="1" x14ac:dyDescent="0.25">
      <c r="B2589" s="1"/>
      <c r="C2589" s="1"/>
      <c r="D2589" s="1"/>
      <c r="E2589" s="2"/>
      <c r="F2589" s="1"/>
      <c r="G2589" s="2"/>
      <c r="H2589" s="286"/>
      <c r="I2589" s="287"/>
      <c r="J2589" s="288" t="str">
        <f t="shared" si="324"/>
        <v/>
      </c>
      <c r="K2589" s="288">
        <f t="shared" si="325"/>
        <v>0</v>
      </c>
      <c r="L2589" s="303"/>
      <c r="M2589" s="304"/>
      <c r="N2589" s="303"/>
      <c r="O2589" s="286"/>
      <c r="P2589" s="305" t="str">
        <f t="shared" si="326"/>
        <v/>
      </c>
      <c r="Q2589" s="304"/>
      <c r="R2589" s="303"/>
      <c r="S2589" s="286"/>
      <c r="T2589" s="305" t="str">
        <f t="shared" si="327"/>
        <v/>
      </c>
      <c r="U2589" s="306" t="str">
        <f t="shared" si="323"/>
        <v/>
      </c>
      <c r="V2589" s="289"/>
      <c r="W2589" s="303"/>
      <c r="X2589" s="286"/>
      <c r="Y2589" s="305" t="str">
        <f>+IF(AND(W2589&gt;0,V2589&lt;&gt;'Data Validation (ROP used only)'!$A$25),SUM(W2589:X2589),"")</f>
        <v/>
      </c>
      <c r="Z2589" s="307">
        <f>IF(OR(V2589='Data Validation (ROP used only)'!$A$25,ISBLANK(W2589),ISERROR(W2589/$I2589)),0,W2589/$I2589)</f>
        <v>0</v>
      </c>
      <c r="AA2589" s="308"/>
      <c r="AB2589" s="309" t="str" cm="1">
        <f t="array" ref="AB2589">_xlfn.IFS(AA2589="","",AA2589/I2589&gt;=2,I2589*2,AA2589/I2589&lt;2,AA2589)</f>
        <v/>
      </c>
      <c r="AC2589" s="310" t="str">
        <f t="shared" si="328"/>
        <v/>
      </c>
      <c r="AD2589" s="286"/>
      <c r="AE2589" s="305" t="str">
        <f t="shared" si="329"/>
        <v/>
      </c>
      <c r="AF2589" s="311">
        <f t="shared" si="330"/>
        <v>0</v>
      </c>
      <c r="AG2589" s="187"/>
      <c r="AH2589" s="188"/>
    </row>
    <row r="2590" spans="2:34" ht="13.8" outlineLevel="1" x14ac:dyDescent="0.25">
      <c r="B2590" s="1"/>
      <c r="C2590" s="1"/>
      <c r="D2590" s="1"/>
      <c r="E2590" s="2"/>
      <c r="F2590" s="1"/>
      <c r="G2590" s="2"/>
      <c r="H2590" s="286"/>
      <c r="I2590" s="287"/>
      <c r="J2590" s="288" t="str">
        <f t="shared" si="324"/>
        <v/>
      </c>
      <c r="K2590" s="288">
        <f t="shared" si="325"/>
        <v>0</v>
      </c>
      <c r="L2590" s="303"/>
      <c r="M2590" s="304"/>
      <c r="N2590" s="303"/>
      <c r="O2590" s="286"/>
      <c r="P2590" s="305" t="str">
        <f t="shared" si="326"/>
        <v/>
      </c>
      <c r="Q2590" s="304"/>
      <c r="R2590" s="303"/>
      <c r="S2590" s="286"/>
      <c r="T2590" s="305" t="str">
        <f t="shared" si="327"/>
        <v/>
      </c>
      <c r="U2590" s="306" t="str">
        <f t="shared" si="323"/>
        <v/>
      </c>
      <c r="V2590" s="289"/>
      <c r="W2590" s="303"/>
      <c r="X2590" s="286"/>
      <c r="Y2590" s="305" t="str">
        <f>+IF(AND(W2590&gt;0,V2590&lt;&gt;'Data Validation (ROP used only)'!$A$25),SUM(W2590:X2590),"")</f>
        <v/>
      </c>
      <c r="Z2590" s="307">
        <f>IF(OR(V2590='Data Validation (ROP used only)'!$A$25,ISBLANK(W2590),ISERROR(W2590/$I2590)),0,W2590/$I2590)</f>
        <v>0</v>
      </c>
      <c r="AA2590" s="308"/>
      <c r="AB2590" s="309" t="str" cm="1">
        <f t="array" ref="AB2590">_xlfn.IFS(AA2590="","",AA2590/I2590&gt;=2,I2590*2,AA2590/I2590&lt;2,AA2590)</f>
        <v/>
      </c>
      <c r="AC2590" s="310" t="str">
        <f t="shared" si="328"/>
        <v/>
      </c>
      <c r="AD2590" s="286"/>
      <c r="AE2590" s="305" t="str">
        <f t="shared" si="329"/>
        <v/>
      </c>
      <c r="AF2590" s="311">
        <f t="shared" si="330"/>
        <v>0</v>
      </c>
      <c r="AG2590" s="187"/>
      <c r="AH2590" s="188"/>
    </row>
    <row r="2591" spans="2:34" ht="13.8" outlineLevel="1" x14ac:dyDescent="0.25">
      <c r="B2591" s="1"/>
      <c r="C2591" s="1"/>
      <c r="D2591" s="1"/>
      <c r="E2591" s="2"/>
      <c r="F2591" s="1"/>
      <c r="G2591" s="2"/>
      <c r="H2591" s="286"/>
      <c r="I2591" s="287"/>
      <c r="J2591" s="288" t="str">
        <f t="shared" si="324"/>
        <v/>
      </c>
      <c r="K2591" s="288">
        <f t="shared" si="325"/>
        <v>0</v>
      </c>
      <c r="L2591" s="303"/>
      <c r="M2591" s="304"/>
      <c r="N2591" s="303"/>
      <c r="O2591" s="286"/>
      <c r="P2591" s="305" t="str">
        <f t="shared" si="326"/>
        <v/>
      </c>
      <c r="Q2591" s="304"/>
      <c r="R2591" s="303"/>
      <c r="S2591" s="286"/>
      <c r="T2591" s="305" t="str">
        <f t="shared" si="327"/>
        <v/>
      </c>
      <c r="U2591" s="306" t="str">
        <f t="shared" si="323"/>
        <v/>
      </c>
      <c r="V2591" s="289"/>
      <c r="W2591" s="303"/>
      <c r="X2591" s="286"/>
      <c r="Y2591" s="305" t="str">
        <f>+IF(AND(W2591&gt;0,V2591&lt;&gt;'Data Validation (ROP used only)'!$A$25),SUM(W2591:X2591),"")</f>
        <v/>
      </c>
      <c r="Z2591" s="307">
        <f>IF(OR(V2591='Data Validation (ROP used only)'!$A$25,ISBLANK(W2591),ISERROR(W2591/$I2591)),0,W2591/$I2591)</f>
        <v>0</v>
      </c>
      <c r="AA2591" s="308"/>
      <c r="AB2591" s="309" t="str" cm="1">
        <f t="array" ref="AB2591">_xlfn.IFS(AA2591="","",AA2591/I2591&gt;=2,I2591*2,AA2591/I2591&lt;2,AA2591)</f>
        <v/>
      </c>
      <c r="AC2591" s="310" t="str">
        <f t="shared" si="328"/>
        <v/>
      </c>
      <c r="AD2591" s="286"/>
      <c r="AE2591" s="305" t="str">
        <f t="shared" si="329"/>
        <v/>
      </c>
      <c r="AF2591" s="311">
        <f t="shared" si="330"/>
        <v>0</v>
      </c>
      <c r="AG2591" s="187"/>
      <c r="AH2591" s="188"/>
    </row>
    <row r="2592" spans="2:34" ht="13.8" outlineLevel="1" x14ac:dyDescent="0.25">
      <c r="B2592" s="1"/>
      <c r="C2592" s="1"/>
      <c r="D2592" s="1"/>
      <c r="E2592" s="2"/>
      <c r="F2592" s="1"/>
      <c r="G2592" s="2"/>
      <c r="H2592" s="286"/>
      <c r="I2592" s="287"/>
      <c r="J2592" s="288" t="str">
        <f t="shared" si="324"/>
        <v/>
      </c>
      <c r="K2592" s="288">
        <f t="shared" si="325"/>
        <v>0</v>
      </c>
      <c r="L2592" s="303"/>
      <c r="M2592" s="304"/>
      <c r="N2592" s="303"/>
      <c r="O2592" s="286"/>
      <c r="P2592" s="305" t="str">
        <f t="shared" si="326"/>
        <v/>
      </c>
      <c r="Q2592" s="304"/>
      <c r="R2592" s="303"/>
      <c r="S2592" s="286"/>
      <c r="T2592" s="305" t="str">
        <f t="shared" si="327"/>
        <v/>
      </c>
      <c r="U2592" s="306" t="str">
        <f t="shared" si="323"/>
        <v/>
      </c>
      <c r="V2592" s="289"/>
      <c r="W2592" s="303"/>
      <c r="X2592" s="286"/>
      <c r="Y2592" s="305" t="str">
        <f>+IF(AND(W2592&gt;0,V2592&lt;&gt;'Data Validation (ROP used only)'!$A$25),SUM(W2592:X2592),"")</f>
        <v/>
      </c>
      <c r="Z2592" s="307">
        <f>IF(OR(V2592='Data Validation (ROP used only)'!$A$25,ISBLANK(W2592),ISERROR(W2592/$I2592)),0,W2592/$I2592)</f>
        <v>0</v>
      </c>
      <c r="AA2592" s="308"/>
      <c r="AB2592" s="309" t="str" cm="1">
        <f t="array" ref="AB2592">_xlfn.IFS(AA2592="","",AA2592/I2592&gt;=2,I2592*2,AA2592/I2592&lt;2,AA2592)</f>
        <v/>
      </c>
      <c r="AC2592" s="310" t="str">
        <f t="shared" si="328"/>
        <v/>
      </c>
      <c r="AD2592" s="286"/>
      <c r="AE2592" s="305" t="str">
        <f t="shared" si="329"/>
        <v/>
      </c>
      <c r="AF2592" s="311">
        <f t="shared" si="330"/>
        <v>0</v>
      </c>
      <c r="AG2592" s="187"/>
      <c r="AH2592" s="188"/>
    </row>
    <row r="2593" spans="2:34" ht="13.8" outlineLevel="1" x14ac:dyDescent="0.25">
      <c r="B2593" s="1"/>
      <c r="C2593" s="1"/>
      <c r="D2593" s="1"/>
      <c r="E2593" s="2"/>
      <c r="F2593" s="1"/>
      <c r="G2593" s="2"/>
      <c r="H2593" s="286"/>
      <c r="I2593" s="287"/>
      <c r="J2593" s="288" t="str">
        <f t="shared" si="324"/>
        <v/>
      </c>
      <c r="K2593" s="288">
        <f t="shared" si="325"/>
        <v>0</v>
      </c>
      <c r="L2593" s="303"/>
      <c r="M2593" s="304"/>
      <c r="N2593" s="303"/>
      <c r="O2593" s="286"/>
      <c r="P2593" s="305" t="str">
        <f t="shared" si="326"/>
        <v/>
      </c>
      <c r="Q2593" s="304"/>
      <c r="R2593" s="303"/>
      <c r="S2593" s="286"/>
      <c r="T2593" s="305" t="str">
        <f t="shared" si="327"/>
        <v/>
      </c>
      <c r="U2593" s="306" t="str">
        <f t="shared" si="323"/>
        <v/>
      </c>
      <c r="V2593" s="289"/>
      <c r="W2593" s="303"/>
      <c r="X2593" s="286"/>
      <c r="Y2593" s="305" t="str">
        <f>+IF(AND(W2593&gt;0,V2593&lt;&gt;'Data Validation (ROP used only)'!$A$25),SUM(W2593:X2593),"")</f>
        <v/>
      </c>
      <c r="Z2593" s="307">
        <f>IF(OR(V2593='Data Validation (ROP used only)'!$A$25,ISBLANK(W2593),ISERROR(W2593/$I2593)),0,W2593/$I2593)</f>
        <v>0</v>
      </c>
      <c r="AA2593" s="308"/>
      <c r="AB2593" s="309" t="str" cm="1">
        <f t="array" ref="AB2593">_xlfn.IFS(AA2593="","",AA2593/I2593&gt;=2,I2593*2,AA2593/I2593&lt;2,AA2593)</f>
        <v/>
      </c>
      <c r="AC2593" s="310" t="str">
        <f t="shared" si="328"/>
        <v/>
      </c>
      <c r="AD2593" s="286"/>
      <c r="AE2593" s="305" t="str">
        <f t="shared" si="329"/>
        <v/>
      </c>
      <c r="AF2593" s="311">
        <f t="shared" si="330"/>
        <v>0</v>
      </c>
      <c r="AG2593" s="187"/>
      <c r="AH2593" s="188"/>
    </row>
    <row r="2594" spans="2:34" ht="13.8" outlineLevel="1" x14ac:dyDescent="0.25">
      <c r="B2594" s="1"/>
      <c r="C2594" s="1"/>
      <c r="D2594" s="1"/>
      <c r="E2594" s="2"/>
      <c r="F2594" s="1"/>
      <c r="G2594" s="2"/>
      <c r="H2594" s="286"/>
      <c r="I2594" s="287"/>
      <c r="J2594" s="288" t="str">
        <f t="shared" si="324"/>
        <v/>
      </c>
      <c r="K2594" s="288">
        <f t="shared" si="325"/>
        <v>0</v>
      </c>
      <c r="L2594" s="303"/>
      <c r="M2594" s="304"/>
      <c r="N2594" s="303"/>
      <c r="O2594" s="286"/>
      <c r="P2594" s="305" t="str">
        <f t="shared" si="326"/>
        <v/>
      </c>
      <c r="Q2594" s="304"/>
      <c r="R2594" s="303"/>
      <c r="S2594" s="286"/>
      <c r="T2594" s="305" t="str">
        <f t="shared" si="327"/>
        <v/>
      </c>
      <c r="U2594" s="306" t="str">
        <f t="shared" si="323"/>
        <v/>
      </c>
      <c r="V2594" s="289"/>
      <c r="W2594" s="303"/>
      <c r="X2594" s="286"/>
      <c r="Y2594" s="305" t="str">
        <f>+IF(AND(W2594&gt;0,V2594&lt;&gt;'Data Validation (ROP used only)'!$A$25),SUM(W2594:X2594),"")</f>
        <v/>
      </c>
      <c r="Z2594" s="307">
        <f>IF(OR(V2594='Data Validation (ROP used only)'!$A$25,ISBLANK(W2594),ISERROR(W2594/$I2594)),0,W2594/$I2594)</f>
        <v>0</v>
      </c>
      <c r="AA2594" s="308"/>
      <c r="AB2594" s="309" t="str" cm="1">
        <f t="array" ref="AB2594">_xlfn.IFS(AA2594="","",AA2594/I2594&gt;=2,I2594*2,AA2594/I2594&lt;2,AA2594)</f>
        <v/>
      </c>
      <c r="AC2594" s="310" t="str">
        <f t="shared" si="328"/>
        <v/>
      </c>
      <c r="AD2594" s="286"/>
      <c r="AE2594" s="305" t="str">
        <f t="shared" si="329"/>
        <v/>
      </c>
      <c r="AF2594" s="311">
        <f t="shared" si="330"/>
        <v>0</v>
      </c>
      <c r="AG2594" s="187"/>
      <c r="AH2594" s="188"/>
    </row>
    <row r="2595" spans="2:34" ht="13.8" outlineLevel="1" x14ac:dyDescent="0.25">
      <c r="B2595" s="1"/>
      <c r="C2595" s="1"/>
      <c r="D2595" s="1"/>
      <c r="E2595" s="2"/>
      <c r="F2595" s="1"/>
      <c r="G2595" s="2"/>
      <c r="H2595" s="286"/>
      <c r="I2595" s="287"/>
      <c r="J2595" s="288" t="str">
        <f t="shared" si="324"/>
        <v/>
      </c>
      <c r="K2595" s="288">
        <f t="shared" si="325"/>
        <v>0</v>
      </c>
      <c r="L2595" s="303"/>
      <c r="M2595" s="304"/>
      <c r="N2595" s="303"/>
      <c r="O2595" s="286"/>
      <c r="P2595" s="305" t="str">
        <f t="shared" si="326"/>
        <v/>
      </c>
      <c r="Q2595" s="304"/>
      <c r="R2595" s="303"/>
      <c r="S2595" s="286"/>
      <c r="T2595" s="305" t="str">
        <f t="shared" si="327"/>
        <v/>
      </c>
      <c r="U2595" s="306" t="str">
        <f t="shared" si="323"/>
        <v/>
      </c>
      <c r="V2595" s="289"/>
      <c r="W2595" s="303"/>
      <c r="X2595" s="286"/>
      <c r="Y2595" s="305" t="str">
        <f>+IF(AND(W2595&gt;0,V2595&lt;&gt;'Data Validation (ROP used only)'!$A$25),SUM(W2595:X2595),"")</f>
        <v/>
      </c>
      <c r="Z2595" s="307">
        <f>IF(OR(V2595='Data Validation (ROP used only)'!$A$25,ISBLANK(W2595),ISERROR(W2595/$I2595)),0,W2595/$I2595)</f>
        <v>0</v>
      </c>
      <c r="AA2595" s="308"/>
      <c r="AB2595" s="309" t="str" cm="1">
        <f t="array" ref="AB2595">_xlfn.IFS(AA2595="","",AA2595/I2595&gt;=2,I2595*2,AA2595/I2595&lt;2,AA2595)</f>
        <v/>
      </c>
      <c r="AC2595" s="310" t="str">
        <f t="shared" si="328"/>
        <v/>
      </c>
      <c r="AD2595" s="286"/>
      <c r="AE2595" s="305" t="str">
        <f t="shared" si="329"/>
        <v/>
      </c>
      <c r="AF2595" s="311">
        <f t="shared" si="330"/>
        <v>0</v>
      </c>
      <c r="AG2595" s="187"/>
      <c r="AH2595" s="188"/>
    </row>
    <row r="2596" spans="2:34" ht="13.8" outlineLevel="1" x14ac:dyDescent="0.25">
      <c r="B2596" s="1"/>
      <c r="C2596" s="1"/>
      <c r="D2596" s="1"/>
      <c r="E2596" s="2"/>
      <c r="F2596" s="1"/>
      <c r="G2596" s="2"/>
      <c r="H2596" s="286"/>
      <c r="I2596" s="287"/>
      <c r="J2596" s="288" t="str">
        <f t="shared" si="324"/>
        <v/>
      </c>
      <c r="K2596" s="288">
        <f t="shared" si="325"/>
        <v>0</v>
      </c>
      <c r="L2596" s="303"/>
      <c r="M2596" s="304"/>
      <c r="N2596" s="303"/>
      <c r="O2596" s="286"/>
      <c r="P2596" s="305" t="str">
        <f t="shared" si="326"/>
        <v/>
      </c>
      <c r="Q2596" s="304"/>
      <c r="R2596" s="303"/>
      <c r="S2596" s="286"/>
      <c r="T2596" s="305" t="str">
        <f t="shared" si="327"/>
        <v/>
      </c>
      <c r="U2596" s="306" t="str">
        <f t="shared" si="323"/>
        <v/>
      </c>
      <c r="V2596" s="289"/>
      <c r="W2596" s="303"/>
      <c r="X2596" s="286"/>
      <c r="Y2596" s="305" t="str">
        <f>+IF(AND(W2596&gt;0,V2596&lt;&gt;'Data Validation (ROP used only)'!$A$25),SUM(W2596:X2596),"")</f>
        <v/>
      </c>
      <c r="Z2596" s="307">
        <f>IF(OR(V2596='Data Validation (ROP used only)'!$A$25,ISBLANK(W2596),ISERROR(W2596/$I2596)),0,W2596/$I2596)</f>
        <v>0</v>
      </c>
      <c r="AA2596" s="308"/>
      <c r="AB2596" s="309" t="str" cm="1">
        <f t="array" ref="AB2596">_xlfn.IFS(AA2596="","",AA2596/I2596&gt;=2,I2596*2,AA2596/I2596&lt;2,AA2596)</f>
        <v/>
      </c>
      <c r="AC2596" s="310" t="str">
        <f t="shared" si="328"/>
        <v/>
      </c>
      <c r="AD2596" s="286"/>
      <c r="AE2596" s="305" t="str">
        <f t="shared" si="329"/>
        <v/>
      </c>
      <c r="AF2596" s="311">
        <f t="shared" si="330"/>
        <v>0</v>
      </c>
      <c r="AG2596" s="187"/>
      <c r="AH2596" s="188"/>
    </row>
    <row r="2597" spans="2:34" ht="13.8" outlineLevel="1" x14ac:dyDescent="0.25">
      <c r="B2597" s="1"/>
      <c r="C2597" s="1"/>
      <c r="D2597" s="1"/>
      <c r="E2597" s="2"/>
      <c r="F2597" s="1"/>
      <c r="G2597" s="2"/>
      <c r="H2597" s="286"/>
      <c r="I2597" s="287"/>
      <c r="J2597" s="288" t="str">
        <f t="shared" si="324"/>
        <v/>
      </c>
      <c r="K2597" s="288">
        <f t="shared" si="325"/>
        <v>0</v>
      </c>
      <c r="L2597" s="303"/>
      <c r="M2597" s="304"/>
      <c r="N2597" s="303"/>
      <c r="O2597" s="286"/>
      <c r="P2597" s="305" t="str">
        <f t="shared" si="326"/>
        <v/>
      </c>
      <c r="Q2597" s="304"/>
      <c r="R2597" s="303"/>
      <c r="S2597" s="286"/>
      <c r="T2597" s="305" t="str">
        <f t="shared" si="327"/>
        <v/>
      </c>
      <c r="U2597" s="306" t="str">
        <f t="shared" si="323"/>
        <v/>
      </c>
      <c r="V2597" s="289"/>
      <c r="W2597" s="303"/>
      <c r="X2597" s="286"/>
      <c r="Y2597" s="305" t="str">
        <f>+IF(AND(W2597&gt;0,V2597&lt;&gt;'Data Validation (ROP used only)'!$A$25),SUM(W2597:X2597),"")</f>
        <v/>
      </c>
      <c r="Z2597" s="307">
        <f>IF(OR(V2597='Data Validation (ROP used only)'!$A$25,ISBLANK(W2597),ISERROR(W2597/$I2597)),0,W2597/$I2597)</f>
        <v>0</v>
      </c>
      <c r="AA2597" s="308"/>
      <c r="AB2597" s="309" t="str" cm="1">
        <f t="array" ref="AB2597">_xlfn.IFS(AA2597="","",AA2597/I2597&gt;=2,I2597*2,AA2597/I2597&lt;2,AA2597)</f>
        <v/>
      </c>
      <c r="AC2597" s="310" t="str">
        <f t="shared" si="328"/>
        <v/>
      </c>
      <c r="AD2597" s="286"/>
      <c r="AE2597" s="305" t="str">
        <f t="shared" si="329"/>
        <v/>
      </c>
      <c r="AF2597" s="311">
        <f t="shared" si="330"/>
        <v>0</v>
      </c>
      <c r="AG2597" s="187"/>
      <c r="AH2597" s="188"/>
    </row>
    <row r="2598" spans="2:34" ht="13.8" outlineLevel="1" x14ac:dyDescent="0.25">
      <c r="B2598" s="1"/>
      <c r="C2598" s="1"/>
      <c r="D2598" s="1"/>
      <c r="E2598" s="2"/>
      <c r="F2598" s="1"/>
      <c r="G2598" s="2"/>
      <c r="H2598" s="286"/>
      <c r="I2598" s="287"/>
      <c r="J2598" s="288" t="str">
        <f t="shared" si="324"/>
        <v/>
      </c>
      <c r="K2598" s="288">
        <f t="shared" si="325"/>
        <v>0</v>
      </c>
      <c r="L2598" s="303"/>
      <c r="M2598" s="304"/>
      <c r="N2598" s="303"/>
      <c r="O2598" s="286"/>
      <c r="P2598" s="305" t="str">
        <f t="shared" si="326"/>
        <v/>
      </c>
      <c r="Q2598" s="304"/>
      <c r="R2598" s="303"/>
      <c r="S2598" s="286"/>
      <c r="T2598" s="305" t="str">
        <f t="shared" si="327"/>
        <v/>
      </c>
      <c r="U2598" s="306" t="str">
        <f t="shared" si="323"/>
        <v/>
      </c>
      <c r="V2598" s="289"/>
      <c r="W2598" s="303"/>
      <c r="X2598" s="286"/>
      <c r="Y2598" s="305" t="str">
        <f>+IF(AND(W2598&gt;0,V2598&lt;&gt;'Data Validation (ROP used only)'!$A$25),SUM(W2598:X2598),"")</f>
        <v/>
      </c>
      <c r="Z2598" s="307">
        <f>IF(OR(V2598='Data Validation (ROP used only)'!$A$25,ISBLANK(W2598),ISERROR(W2598/$I2598)),0,W2598/$I2598)</f>
        <v>0</v>
      </c>
      <c r="AA2598" s="308"/>
      <c r="AB2598" s="309" t="str" cm="1">
        <f t="array" ref="AB2598">_xlfn.IFS(AA2598="","",AA2598/I2598&gt;=2,I2598*2,AA2598/I2598&lt;2,AA2598)</f>
        <v/>
      </c>
      <c r="AC2598" s="310" t="str">
        <f t="shared" si="328"/>
        <v/>
      </c>
      <c r="AD2598" s="286"/>
      <c r="AE2598" s="305" t="str">
        <f t="shared" si="329"/>
        <v/>
      </c>
      <c r="AF2598" s="311">
        <f t="shared" si="330"/>
        <v>0</v>
      </c>
      <c r="AG2598" s="187"/>
      <c r="AH2598" s="188"/>
    </row>
    <row r="2599" spans="2:34" ht="13.8" outlineLevel="1" x14ac:dyDescent="0.25">
      <c r="B2599" s="1"/>
      <c r="C2599" s="1"/>
      <c r="D2599" s="1"/>
      <c r="E2599" s="2"/>
      <c r="F2599" s="1"/>
      <c r="G2599" s="2"/>
      <c r="H2599" s="286"/>
      <c r="I2599" s="287"/>
      <c r="J2599" s="288" t="str">
        <f t="shared" si="324"/>
        <v/>
      </c>
      <c r="K2599" s="288">
        <f t="shared" si="325"/>
        <v>0</v>
      </c>
      <c r="L2599" s="303"/>
      <c r="M2599" s="304"/>
      <c r="N2599" s="303"/>
      <c r="O2599" s="286"/>
      <c r="P2599" s="305" t="str">
        <f t="shared" si="326"/>
        <v/>
      </c>
      <c r="Q2599" s="304"/>
      <c r="R2599" s="303"/>
      <c r="S2599" s="286"/>
      <c r="T2599" s="305" t="str">
        <f t="shared" si="327"/>
        <v/>
      </c>
      <c r="U2599" s="306" t="str">
        <f t="shared" si="323"/>
        <v/>
      </c>
      <c r="V2599" s="289"/>
      <c r="W2599" s="303"/>
      <c r="X2599" s="286"/>
      <c r="Y2599" s="305" t="str">
        <f>+IF(AND(W2599&gt;0,V2599&lt;&gt;'Data Validation (ROP used only)'!$A$25),SUM(W2599:X2599),"")</f>
        <v/>
      </c>
      <c r="Z2599" s="307">
        <f>IF(OR(V2599='Data Validation (ROP used only)'!$A$25,ISBLANK(W2599),ISERROR(W2599/$I2599)),0,W2599/$I2599)</f>
        <v>0</v>
      </c>
      <c r="AA2599" s="308"/>
      <c r="AB2599" s="309" t="str" cm="1">
        <f t="array" ref="AB2599">_xlfn.IFS(AA2599="","",AA2599/I2599&gt;=2,I2599*2,AA2599/I2599&lt;2,AA2599)</f>
        <v/>
      </c>
      <c r="AC2599" s="310" t="str">
        <f t="shared" si="328"/>
        <v/>
      </c>
      <c r="AD2599" s="286"/>
      <c r="AE2599" s="305" t="str">
        <f t="shared" si="329"/>
        <v/>
      </c>
      <c r="AF2599" s="311">
        <f t="shared" si="330"/>
        <v>0</v>
      </c>
      <c r="AG2599" s="187"/>
      <c r="AH2599" s="188"/>
    </row>
    <row r="2600" spans="2:34" ht="13.8" outlineLevel="1" x14ac:dyDescent="0.25">
      <c r="B2600" s="1"/>
      <c r="C2600" s="1"/>
      <c r="D2600" s="1"/>
      <c r="E2600" s="2"/>
      <c r="F2600" s="1"/>
      <c r="G2600" s="2"/>
      <c r="H2600" s="286"/>
      <c r="I2600" s="287"/>
      <c r="J2600" s="288" t="str">
        <f t="shared" si="324"/>
        <v/>
      </c>
      <c r="K2600" s="288">
        <f t="shared" si="325"/>
        <v>0</v>
      </c>
      <c r="L2600" s="303"/>
      <c r="M2600" s="304"/>
      <c r="N2600" s="303"/>
      <c r="O2600" s="286"/>
      <c r="P2600" s="305" t="str">
        <f t="shared" si="326"/>
        <v/>
      </c>
      <c r="Q2600" s="304"/>
      <c r="R2600" s="303"/>
      <c r="S2600" s="286"/>
      <c r="T2600" s="305" t="str">
        <f t="shared" si="327"/>
        <v/>
      </c>
      <c r="U2600" s="306" t="str">
        <f t="shared" si="323"/>
        <v/>
      </c>
      <c r="V2600" s="289"/>
      <c r="W2600" s="303"/>
      <c r="X2600" s="286"/>
      <c r="Y2600" s="305" t="str">
        <f>+IF(AND(W2600&gt;0,V2600&lt;&gt;'Data Validation (ROP used only)'!$A$25),SUM(W2600:X2600),"")</f>
        <v/>
      </c>
      <c r="Z2600" s="307">
        <f>IF(OR(V2600='Data Validation (ROP used only)'!$A$25,ISBLANK(W2600),ISERROR(W2600/$I2600)),0,W2600/$I2600)</f>
        <v>0</v>
      </c>
      <c r="AA2600" s="308"/>
      <c r="AB2600" s="309" t="str" cm="1">
        <f t="array" ref="AB2600">_xlfn.IFS(AA2600="","",AA2600/I2600&gt;=2,I2600*2,AA2600/I2600&lt;2,AA2600)</f>
        <v/>
      </c>
      <c r="AC2600" s="310" t="str">
        <f t="shared" si="328"/>
        <v/>
      </c>
      <c r="AD2600" s="286"/>
      <c r="AE2600" s="305" t="str">
        <f t="shared" si="329"/>
        <v/>
      </c>
      <c r="AF2600" s="311">
        <f t="shared" si="330"/>
        <v>0</v>
      </c>
      <c r="AG2600" s="187"/>
      <c r="AH2600" s="188"/>
    </row>
    <row r="2601" spans="2:34" ht="13.8" outlineLevel="1" x14ac:dyDescent="0.25">
      <c r="B2601" s="1"/>
      <c r="C2601" s="1"/>
      <c r="D2601" s="1"/>
      <c r="E2601" s="2"/>
      <c r="F2601" s="1"/>
      <c r="G2601" s="2"/>
      <c r="H2601" s="286"/>
      <c r="I2601" s="287"/>
      <c r="J2601" s="288" t="str">
        <f t="shared" si="324"/>
        <v/>
      </c>
      <c r="K2601" s="288">
        <f t="shared" si="325"/>
        <v>0</v>
      </c>
      <c r="L2601" s="303"/>
      <c r="M2601" s="304"/>
      <c r="N2601" s="303"/>
      <c r="O2601" s="286"/>
      <c r="P2601" s="305" t="str">
        <f t="shared" si="326"/>
        <v/>
      </c>
      <c r="Q2601" s="304"/>
      <c r="R2601" s="303"/>
      <c r="S2601" s="286"/>
      <c r="T2601" s="305" t="str">
        <f t="shared" si="327"/>
        <v/>
      </c>
      <c r="U2601" s="306" t="str">
        <f t="shared" si="323"/>
        <v/>
      </c>
      <c r="V2601" s="289"/>
      <c r="W2601" s="303"/>
      <c r="X2601" s="286"/>
      <c r="Y2601" s="305" t="str">
        <f>+IF(AND(W2601&gt;0,V2601&lt;&gt;'Data Validation (ROP used only)'!$A$25),SUM(W2601:X2601),"")</f>
        <v/>
      </c>
      <c r="Z2601" s="307">
        <f>IF(OR(V2601='Data Validation (ROP used only)'!$A$25,ISBLANK(W2601),ISERROR(W2601/$I2601)),0,W2601/$I2601)</f>
        <v>0</v>
      </c>
      <c r="AA2601" s="308"/>
      <c r="AB2601" s="309" t="str" cm="1">
        <f t="array" ref="AB2601">_xlfn.IFS(AA2601="","",AA2601/I2601&gt;=2,I2601*2,AA2601/I2601&lt;2,AA2601)</f>
        <v/>
      </c>
      <c r="AC2601" s="310" t="str">
        <f t="shared" si="328"/>
        <v/>
      </c>
      <c r="AD2601" s="286"/>
      <c r="AE2601" s="305" t="str">
        <f t="shared" si="329"/>
        <v/>
      </c>
      <c r="AF2601" s="311">
        <f t="shared" si="330"/>
        <v>0</v>
      </c>
      <c r="AG2601" s="187"/>
      <c r="AH2601" s="188"/>
    </row>
    <row r="2602" spans="2:34" ht="13.8" outlineLevel="1" x14ac:dyDescent="0.25">
      <c r="B2602" s="1"/>
      <c r="C2602" s="1"/>
      <c r="D2602" s="1"/>
      <c r="E2602" s="2"/>
      <c r="F2602" s="1"/>
      <c r="G2602" s="2"/>
      <c r="H2602" s="286"/>
      <c r="I2602" s="287"/>
      <c r="J2602" s="288" t="str">
        <f t="shared" si="324"/>
        <v/>
      </c>
      <c r="K2602" s="288">
        <f t="shared" si="325"/>
        <v>0</v>
      </c>
      <c r="L2602" s="303"/>
      <c r="M2602" s="304"/>
      <c r="N2602" s="303"/>
      <c r="O2602" s="286"/>
      <c r="P2602" s="305" t="str">
        <f t="shared" si="326"/>
        <v/>
      </c>
      <c r="Q2602" s="304"/>
      <c r="R2602" s="303"/>
      <c r="S2602" s="286"/>
      <c r="T2602" s="305" t="str">
        <f t="shared" si="327"/>
        <v/>
      </c>
      <c r="U2602" s="306" t="str">
        <f t="shared" si="323"/>
        <v/>
      </c>
      <c r="V2602" s="289"/>
      <c r="W2602" s="303"/>
      <c r="X2602" s="286"/>
      <c r="Y2602" s="305" t="str">
        <f>+IF(AND(W2602&gt;0,V2602&lt;&gt;'Data Validation (ROP used only)'!$A$25),SUM(W2602:X2602),"")</f>
        <v/>
      </c>
      <c r="Z2602" s="307">
        <f>IF(OR(V2602='Data Validation (ROP used only)'!$A$25,ISBLANK(W2602),ISERROR(W2602/$I2602)),0,W2602/$I2602)</f>
        <v>0</v>
      </c>
      <c r="AA2602" s="308"/>
      <c r="AB2602" s="309" t="str" cm="1">
        <f t="array" ref="AB2602">_xlfn.IFS(AA2602="","",AA2602/I2602&gt;=2,I2602*2,AA2602/I2602&lt;2,AA2602)</f>
        <v/>
      </c>
      <c r="AC2602" s="310" t="str">
        <f t="shared" si="328"/>
        <v/>
      </c>
      <c r="AD2602" s="286"/>
      <c r="AE2602" s="305" t="str">
        <f t="shared" si="329"/>
        <v/>
      </c>
      <c r="AF2602" s="311">
        <f t="shared" si="330"/>
        <v>0</v>
      </c>
      <c r="AG2602" s="187"/>
      <c r="AH2602" s="188"/>
    </row>
    <row r="2603" spans="2:34" ht="13.8" outlineLevel="1" x14ac:dyDescent="0.25">
      <c r="B2603" s="1"/>
      <c r="C2603" s="1"/>
      <c r="D2603" s="1"/>
      <c r="E2603" s="2"/>
      <c r="F2603" s="1"/>
      <c r="G2603" s="2"/>
      <c r="H2603" s="286"/>
      <c r="I2603" s="287"/>
      <c r="J2603" s="288" t="str">
        <f t="shared" si="324"/>
        <v/>
      </c>
      <c r="K2603" s="288">
        <f t="shared" si="325"/>
        <v>0</v>
      </c>
      <c r="L2603" s="303"/>
      <c r="M2603" s="304"/>
      <c r="N2603" s="303"/>
      <c r="O2603" s="286"/>
      <c r="P2603" s="305" t="str">
        <f t="shared" si="326"/>
        <v/>
      </c>
      <c r="Q2603" s="304"/>
      <c r="R2603" s="303"/>
      <c r="S2603" s="286"/>
      <c r="T2603" s="305" t="str">
        <f t="shared" si="327"/>
        <v/>
      </c>
      <c r="U2603" s="306" t="str">
        <f t="shared" si="323"/>
        <v/>
      </c>
      <c r="V2603" s="289"/>
      <c r="W2603" s="303"/>
      <c r="X2603" s="286"/>
      <c r="Y2603" s="305" t="str">
        <f>+IF(AND(W2603&gt;0,V2603&lt;&gt;'Data Validation (ROP used only)'!$A$25),SUM(W2603:X2603),"")</f>
        <v/>
      </c>
      <c r="Z2603" s="307">
        <f>IF(OR(V2603='Data Validation (ROP used only)'!$A$25,ISBLANK(W2603),ISERROR(W2603/$I2603)),0,W2603/$I2603)</f>
        <v>0</v>
      </c>
      <c r="AA2603" s="308"/>
      <c r="AB2603" s="309" t="str" cm="1">
        <f t="array" ref="AB2603">_xlfn.IFS(AA2603="","",AA2603/I2603&gt;=2,I2603*2,AA2603/I2603&lt;2,AA2603)</f>
        <v/>
      </c>
      <c r="AC2603" s="310" t="str">
        <f t="shared" si="328"/>
        <v/>
      </c>
      <c r="AD2603" s="286"/>
      <c r="AE2603" s="305" t="str">
        <f t="shared" si="329"/>
        <v/>
      </c>
      <c r="AF2603" s="311">
        <f t="shared" si="330"/>
        <v>0</v>
      </c>
      <c r="AG2603" s="187"/>
      <c r="AH2603" s="188"/>
    </row>
    <row r="2604" spans="2:34" ht="13.8" outlineLevel="1" x14ac:dyDescent="0.25">
      <c r="B2604" s="1"/>
      <c r="C2604" s="1"/>
      <c r="D2604" s="1"/>
      <c r="E2604" s="2"/>
      <c r="F2604" s="1"/>
      <c r="G2604" s="2"/>
      <c r="H2604" s="286"/>
      <c r="I2604" s="287"/>
      <c r="J2604" s="288" t="str">
        <f t="shared" si="324"/>
        <v/>
      </c>
      <c r="K2604" s="288">
        <f t="shared" si="325"/>
        <v>0</v>
      </c>
      <c r="L2604" s="303"/>
      <c r="M2604" s="304"/>
      <c r="N2604" s="303"/>
      <c r="O2604" s="286"/>
      <c r="P2604" s="305" t="str">
        <f t="shared" si="326"/>
        <v/>
      </c>
      <c r="Q2604" s="304"/>
      <c r="R2604" s="303"/>
      <c r="S2604" s="286"/>
      <c r="T2604" s="305" t="str">
        <f t="shared" si="327"/>
        <v/>
      </c>
      <c r="U2604" s="306" t="str">
        <f t="shared" si="323"/>
        <v/>
      </c>
      <c r="V2604" s="289"/>
      <c r="W2604" s="303"/>
      <c r="X2604" s="286"/>
      <c r="Y2604" s="305" t="str">
        <f>+IF(AND(W2604&gt;0,V2604&lt;&gt;'Data Validation (ROP used only)'!$A$25),SUM(W2604:X2604),"")</f>
        <v/>
      </c>
      <c r="Z2604" s="307">
        <f>IF(OR(V2604='Data Validation (ROP used only)'!$A$25,ISBLANK(W2604),ISERROR(W2604/$I2604)),0,W2604/$I2604)</f>
        <v>0</v>
      </c>
      <c r="AA2604" s="308"/>
      <c r="AB2604" s="309" t="str" cm="1">
        <f t="array" ref="AB2604">_xlfn.IFS(AA2604="","",AA2604/I2604&gt;=2,I2604*2,AA2604/I2604&lt;2,AA2604)</f>
        <v/>
      </c>
      <c r="AC2604" s="310" t="str">
        <f t="shared" si="328"/>
        <v/>
      </c>
      <c r="AD2604" s="286"/>
      <c r="AE2604" s="305" t="str">
        <f t="shared" si="329"/>
        <v/>
      </c>
      <c r="AF2604" s="311">
        <f t="shared" si="330"/>
        <v>0</v>
      </c>
      <c r="AG2604" s="187"/>
      <c r="AH2604" s="188"/>
    </row>
    <row r="2605" spans="2:34" ht="13.8" outlineLevel="1" x14ac:dyDescent="0.25">
      <c r="B2605" s="1"/>
      <c r="C2605" s="1"/>
      <c r="D2605" s="1"/>
      <c r="E2605" s="2"/>
      <c r="F2605" s="1"/>
      <c r="G2605" s="2"/>
      <c r="H2605" s="286"/>
      <c r="I2605" s="287"/>
      <c r="J2605" s="288" t="str">
        <f t="shared" si="324"/>
        <v/>
      </c>
      <c r="K2605" s="288">
        <f t="shared" si="325"/>
        <v>0</v>
      </c>
      <c r="L2605" s="303"/>
      <c r="M2605" s="304"/>
      <c r="N2605" s="303"/>
      <c r="O2605" s="286"/>
      <c r="P2605" s="305" t="str">
        <f t="shared" si="326"/>
        <v/>
      </c>
      <c r="Q2605" s="304"/>
      <c r="R2605" s="303"/>
      <c r="S2605" s="286"/>
      <c r="T2605" s="305" t="str">
        <f t="shared" si="327"/>
        <v/>
      </c>
      <c r="U2605" s="306" t="str">
        <f t="shared" si="323"/>
        <v/>
      </c>
      <c r="V2605" s="289"/>
      <c r="W2605" s="303"/>
      <c r="X2605" s="286"/>
      <c r="Y2605" s="305" t="str">
        <f>+IF(AND(W2605&gt;0,V2605&lt;&gt;'Data Validation (ROP used only)'!$A$25),SUM(W2605:X2605),"")</f>
        <v/>
      </c>
      <c r="Z2605" s="307">
        <f>IF(OR(V2605='Data Validation (ROP used only)'!$A$25,ISBLANK(W2605),ISERROR(W2605/$I2605)),0,W2605/$I2605)</f>
        <v>0</v>
      </c>
      <c r="AA2605" s="308"/>
      <c r="AB2605" s="309" t="str" cm="1">
        <f t="array" ref="AB2605">_xlfn.IFS(AA2605="","",AA2605/I2605&gt;=2,I2605*2,AA2605/I2605&lt;2,AA2605)</f>
        <v/>
      </c>
      <c r="AC2605" s="310" t="str">
        <f t="shared" si="328"/>
        <v/>
      </c>
      <c r="AD2605" s="286"/>
      <c r="AE2605" s="305" t="str">
        <f t="shared" si="329"/>
        <v/>
      </c>
      <c r="AF2605" s="311">
        <f t="shared" si="330"/>
        <v>0</v>
      </c>
      <c r="AG2605" s="187"/>
      <c r="AH2605" s="188"/>
    </row>
    <row r="2606" spans="2:34" ht="13.8" outlineLevel="1" x14ac:dyDescent="0.25">
      <c r="B2606" s="1"/>
      <c r="C2606" s="1"/>
      <c r="D2606" s="1"/>
      <c r="E2606" s="2"/>
      <c r="F2606" s="1"/>
      <c r="G2606" s="2"/>
      <c r="H2606" s="286"/>
      <c r="I2606" s="287"/>
      <c r="J2606" s="288" t="str">
        <f t="shared" si="324"/>
        <v/>
      </c>
      <c r="K2606" s="288">
        <f t="shared" si="325"/>
        <v>0</v>
      </c>
      <c r="L2606" s="303"/>
      <c r="M2606" s="304"/>
      <c r="N2606" s="303"/>
      <c r="O2606" s="286"/>
      <c r="P2606" s="305" t="str">
        <f t="shared" si="326"/>
        <v/>
      </c>
      <c r="Q2606" s="304"/>
      <c r="R2606" s="303"/>
      <c r="S2606" s="286"/>
      <c r="T2606" s="305" t="str">
        <f t="shared" si="327"/>
        <v/>
      </c>
      <c r="U2606" s="306" t="str">
        <f t="shared" si="323"/>
        <v/>
      </c>
      <c r="V2606" s="289"/>
      <c r="W2606" s="303"/>
      <c r="X2606" s="286"/>
      <c r="Y2606" s="305" t="str">
        <f>+IF(AND(W2606&gt;0,V2606&lt;&gt;'Data Validation (ROP used only)'!$A$25),SUM(W2606:X2606),"")</f>
        <v/>
      </c>
      <c r="Z2606" s="307">
        <f>IF(OR(V2606='Data Validation (ROP used only)'!$A$25,ISBLANK(W2606),ISERROR(W2606/$I2606)),0,W2606/$I2606)</f>
        <v>0</v>
      </c>
      <c r="AA2606" s="308"/>
      <c r="AB2606" s="309" t="str" cm="1">
        <f t="array" ref="AB2606">_xlfn.IFS(AA2606="","",AA2606/I2606&gt;=2,I2606*2,AA2606/I2606&lt;2,AA2606)</f>
        <v/>
      </c>
      <c r="AC2606" s="310" t="str">
        <f t="shared" si="328"/>
        <v/>
      </c>
      <c r="AD2606" s="286"/>
      <c r="AE2606" s="305" t="str">
        <f t="shared" si="329"/>
        <v/>
      </c>
      <c r="AF2606" s="311">
        <f t="shared" si="330"/>
        <v>0</v>
      </c>
      <c r="AG2606" s="187"/>
      <c r="AH2606" s="188"/>
    </row>
    <row r="2607" spans="2:34" ht="13.8" outlineLevel="1" x14ac:dyDescent="0.25">
      <c r="B2607" s="1"/>
      <c r="C2607" s="1"/>
      <c r="D2607" s="1"/>
      <c r="E2607" s="2"/>
      <c r="F2607" s="1"/>
      <c r="G2607" s="2"/>
      <c r="H2607" s="286"/>
      <c r="I2607" s="287"/>
      <c r="J2607" s="288" t="str">
        <f t="shared" si="324"/>
        <v/>
      </c>
      <c r="K2607" s="288">
        <f t="shared" si="325"/>
        <v>0</v>
      </c>
      <c r="L2607" s="303"/>
      <c r="M2607" s="304"/>
      <c r="N2607" s="303"/>
      <c r="O2607" s="286"/>
      <c r="P2607" s="305" t="str">
        <f t="shared" si="326"/>
        <v/>
      </c>
      <c r="Q2607" s="304"/>
      <c r="R2607" s="303"/>
      <c r="S2607" s="286"/>
      <c r="T2607" s="305" t="str">
        <f t="shared" si="327"/>
        <v/>
      </c>
      <c r="U2607" s="306" t="str">
        <f t="shared" si="323"/>
        <v/>
      </c>
      <c r="V2607" s="289"/>
      <c r="W2607" s="303"/>
      <c r="X2607" s="286"/>
      <c r="Y2607" s="305" t="str">
        <f>+IF(AND(W2607&gt;0,V2607&lt;&gt;'Data Validation (ROP used only)'!$A$25),SUM(W2607:X2607),"")</f>
        <v/>
      </c>
      <c r="Z2607" s="307">
        <f>IF(OR(V2607='Data Validation (ROP used only)'!$A$25,ISBLANK(W2607),ISERROR(W2607/$I2607)),0,W2607/$I2607)</f>
        <v>0</v>
      </c>
      <c r="AA2607" s="308"/>
      <c r="AB2607" s="309" t="str" cm="1">
        <f t="array" ref="AB2607">_xlfn.IFS(AA2607="","",AA2607/I2607&gt;=2,I2607*2,AA2607/I2607&lt;2,AA2607)</f>
        <v/>
      </c>
      <c r="AC2607" s="310" t="str">
        <f t="shared" si="328"/>
        <v/>
      </c>
      <c r="AD2607" s="286"/>
      <c r="AE2607" s="305" t="str">
        <f t="shared" si="329"/>
        <v/>
      </c>
      <c r="AF2607" s="311">
        <f t="shared" si="330"/>
        <v>0</v>
      </c>
      <c r="AG2607" s="187"/>
      <c r="AH2607" s="188"/>
    </row>
    <row r="2608" spans="2:34" ht="13.8" outlineLevel="1" x14ac:dyDescent="0.25">
      <c r="B2608" s="1"/>
      <c r="C2608" s="1"/>
      <c r="D2608" s="1"/>
      <c r="E2608" s="2"/>
      <c r="F2608" s="1"/>
      <c r="G2608" s="2"/>
      <c r="H2608" s="286"/>
      <c r="I2608" s="287"/>
      <c r="J2608" s="288" t="str">
        <f t="shared" si="324"/>
        <v/>
      </c>
      <c r="K2608" s="288">
        <f t="shared" si="325"/>
        <v>0</v>
      </c>
      <c r="L2608" s="303"/>
      <c r="M2608" s="304"/>
      <c r="N2608" s="303"/>
      <c r="O2608" s="286"/>
      <c r="P2608" s="305" t="str">
        <f t="shared" si="326"/>
        <v/>
      </c>
      <c r="Q2608" s="304"/>
      <c r="R2608" s="303"/>
      <c r="S2608" s="286"/>
      <c r="T2608" s="305" t="str">
        <f t="shared" si="327"/>
        <v/>
      </c>
      <c r="U2608" s="306" t="str">
        <f t="shared" si="323"/>
        <v/>
      </c>
      <c r="V2608" s="289"/>
      <c r="W2608" s="303"/>
      <c r="X2608" s="286"/>
      <c r="Y2608" s="305" t="str">
        <f>+IF(AND(W2608&gt;0,V2608&lt;&gt;'Data Validation (ROP used only)'!$A$25),SUM(W2608:X2608),"")</f>
        <v/>
      </c>
      <c r="Z2608" s="307">
        <f>IF(OR(V2608='Data Validation (ROP used only)'!$A$25,ISBLANK(W2608),ISERROR(W2608/$I2608)),0,W2608/$I2608)</f>
        <v>0</v>
      </c>
      <c r="AA2608" s="308"/>
      <c r="AB2608" s="309" t="str" cm="1">
        <f t="array" ref="AB2608">_xlfn.IFS(AA2608="","",AA2608/I2608&gt;=2,I2608*2,AA2608/I2608&lt;2,AA2608)</f>
        <v/>
      </c>
      <c r="AC2608" s="310" t="str">
        <f t="shared" si="328"/>
        <v/>
      </c>
      <c r="AD2608" s="286"/>
      <c r="AE2608" s="305" t="str">
        <f t="shared" si="329"/>
        <v/>
      </c>
      <c r="AF2608" s="311">
        <f t="shared" si="330"/>
        <v>0</v>
      </c>
      <c r="AG2608" s="187"/>
      <c r="AH2608" s="188"/>
    </row>
    <row r="2609" spans="2:34" ht="13.8" outlineLevel="1" x14ac:dyDescent="0.25">
      <c r="B2609" s="1"/>
      <c r="C2609" s="1"/>
      <c r="D2609" s="1"/>
      <c r="E2609" s="2"/>
      <c r="F2609" s="1"/>
      <c r="G2609" s="2"/>
      <c r="H2609" s="286"/>
      <c r="I2609" s="287"/>
      <c r="J2609" s="288" t="str">
        <f t="shared" si="324"/>
        <v/>
      </c>
      <c r="K2609" s="288">
        <f t="shared" si="325"/>
        <v>0</v>
      </c>
      <c r="L2609" s="303"/>
      <c r="M2609" s="304"/>
      <c r="N2609" s="303"/>
      <c r="O2609" s="286"/>
      <c r="P2609" s="305" t="str">
        <f t="shared" si="326"/>
        <v/>
      </c>
      <c r="Q2609" s="304"/>
      <c r="R2609" s="303"/>
      <c r="S2609" s="286"/>
      <c r="T2609" s="305" t="str">
        <f t="shared" si="327"/>
        <v/>
      </c>
      <c r="U2609" s="306" t="str">
        <f t="shared" si="323"/>
        <v/>
      </c>
      <c r="V2609" s="289"/>
      <c r="W2609" s="303"/>
      <c r="X2609" s="286"/>
      <c r="Y2609" s="305" t="str">
        <f>+IF(AND(W2609&gt;0,V2609&lt;&gt;'Data Validation (ROP used only)'!$A$25),SUM(W2609:X2609),"")</f>
        <v/>
      </c>
      <c r="Z2609" s="307">
        <f>IF(OR(V2609='Data Validation (ROP used only)'!$A$25,ISBLANK(W2609),ISERROR(W2609/$I2609)),0,W2609/$I2609)</f>
        <v>0</v>
      </c>
      <c r="AA2609" s="308"/>
      <c r="AB2609" s="309" t="str" cm="1">
        <f t="array" ref="AB2609">_xlfn.IFS(AA2609="","",AA2609/I2609&gt;=2,I2609*2,AA2609/I2609&lt;2,AA2609)</f>
        <v/>
      </c>
      <c r="AC2609" s="310" t="str">
        <f t="shared" si="328"/>
        <v/>
      </c>
      <c r="AD2609" s="286"/>
      <c r="AE2609" s="305" t="str">
        <f t="shared" si="329"/>
        <v/>
      </c>
      <c r="AF2609" s="311">
        <f t="shared" si="330"/>
        <v>0</v>
      </c>
      <c r="AG2609" s="187"/>
      <c r="AH2609" s="188"/>
    </row>
    <row r="2610" spans="2:34" ht="13.8" outlineLevel="1" x14ac:dyDescent="0.25">
      <c r="B2610" s="1"/>
      <c r="C2610" s="1"/>
      <c r="D2610" s="1"/>
      <c r="E2610" s="2"/>
      <c r="F2610" s="1"/>
      <c r="G2610" s="2"/>
      <c r="H2610" s="286"/>
      <c r="I2610" s="287"/>
      <c r="J2610" s="288" t="str">
        <f t="shared" si="324"/>
        <v/>
      </c>
      <c r="K2610" s="288">
        <f t="shared" si="325"/>
        <v>0</v>
      </c>
      <c r="L2610" s="303"/>
      <c r="M2610" s="304"/>
      <c r="N2610" s="303"/>
      <c r="O2610" s="286"/>
      <c r="P2610" s="305" t="str">
        <f t="shared" si="326"/>
        <v/>
      </c>
      <c r="Q2610" s="304"/>
      <c r="R2610" s="303"/>
      <c r="S2610" s="286"/>
      <c r="T2610" s="305" t="str">
        <f t="shared" si="327"/>
        <v/>
      </c>
      <c r="U2610" s="306" t="str">
        <f t="shared" si="323"/>
        <v/>
      </c>
      <c r="V2610" s="289"/>
      <c r="W2610" s="303"/>
      <c r="X2610" s="286"/>
      <c r="Y2610" s="305" t="str">
        <f>+IF(AND(W2610&gt;0,V2610&lt;&gt;'Data Validation (ROP used only)'!$A$25),SUM(W2610:X2610),"")</f>
        <v/>
      </c>
      <c r="Z2610" s="307">
        <f>IF(OR(V2610='Data Validation (ROP used only)'!$A$25,ISBLANK(W2610),ISERROR(W2610/$I2610)),0,W2610/$I2610)</f>
        <v>0</v>
      </c>
      <c r="AA2610" s="308"/>
      <c r="AB2610" s="309" t="str" cm="1">
        <f t="array" ref="AB2610">_xlfn.IFS(AA2610="","",AA2610/I2610&gt;=2,I2610*2,AA2610/I2610&lt;2,AA2610)</f>
        <v/>
      </c>
      <c r="AC2610" s="310" t="str">
        <f t="shared" si="328"/>
        <v/>
      </c>
      <c r="AD2610" s="286"/>
      <c r="AE2610" s="305" t="str">
        <f t="shared" si="329"/>
        <v/>
      </c>
      <c r="AF2610" s="311">
        <f t="shared" si="330"/>
        <v>0</v>
      </c>
      <c r="AG2610" s="187"/>
      <c r="AH2610" s="188"/>
    </row>
    <row r="2611" spans="2:34" ht="13.8" outlineLevel="1" x14ac:dyDescent="0.25">
      <c r="B2611" s="1"/>
      <c r="C2611" s="1"/>
      <c r="D2611" s="1"/>
      <c r="E2611" s="2"/>
      <c r="F2611" s="1"/>
      <c r="G2611" s="2"/>
      <c r="H2611" s="286"/>
      <c r="I2611" s="287"/>
      <c r="J2611" s="288" t="str">
        <f t="shared" si="324"/>
        <v/>
      </c>
      <c r="K2611" s="288">
        <f t="shared" si="325"/>
        <v>0</v>
      </c>
      <c r="L2611" s="303"/>
      <c r="M2611" s="304"/>
      <c r="N2611" s="303"/>
      <c r="O2611" s="286"/>
      <c r="P2611" s="305" t="str">
        <f t="shared" si="326"/>
        <v/>
      </c>
      <c r="Q2611" s="304"/>
      <c r="R2611" s="303"/>
      <c r="S2611" s="286"/>
      <c r="T2611" s="305" t="str">
        <f t="shared" si="327"/>
        <v/>
      </c>
      <c r="U2611" s="306" t="str">
        <f t="shared" si="323"/>
        <v/>
      </c>
      <c r="V2611" s="289"/>
      <c r="W2611" s="303"/>
      <c r="X2611" s="286"/>
      <c r="Y2611" s="305" t="str">
        <f>+IF(AND(W2611&gt;0,V2611&lt;&gt;'Data Validation (ROP used only)'!$A$25),SUM(W2611:X2611),"")</f>
        <v/>
      </c>
      <c r="Z2611" s="307">
        <f>IF(OR(V2611='Data Validation (ROP used only)'!$A$25,ISBLANK(W2611),ISERROR(W2611/$I2611)),0,W2611/$I2611)</f>
        <v>0</v>
      </c>
      <c r="AA2611" s="308"/>
      <c r="AB2611" s="309" t="str" cm="1">
        <f t="array" ref="AB2611">_xlfn.IFS(AA2611="","",AA2611/I2611&gt;=2,I2611*2,AA2611/I2611&lt;2,AA2611)</f>
        <v/>
      </c>
      <c r="AC2611" s="310" t="str">
        <f t="shared" si="328"/>
        <v/>
      </c>
      <c r="AD2611" s="286"/>
      <c r="AE2611" s="305" t="str">
        <f t="shared" si="329"/>
        <v/>
      </c>
      <c r="AF2611" s="311">
        <f t="shared" si="330"/>
        <v>0</v>
      </c>
      <c r="AG2611" s="187"/>
      <c r="AH2611" s="188"/>
    </row>
    <row r="2612" spans="2:34" ht="13.8" outlineLevel="1" x14ac:dyDescent="0.25">
      <c r="B2612" s="1"/>
      <c r="C2612" s="1"/>
      <c r="D2612" s="1"/>
      <c r="E2612" s="2"/>
      <c r="F2612" s="1"/>
      <c r="G2612" s="2"/>
      <c r="H2612" s="286"/>
      <c r="I2612" s="287"/>
      <c r="J2612" s="288" t="str">
        <f t="shared" si="324"/>
        <v/>
      </c>
      <c r="K2612" s="288">
        <f t="shared" si="325"/>
        <v>0</v>
      </c>
      <c r="L2612" s="303"/>
      <c r="M2612" s="304"/>
      <c r="N2612" s="303"/>
      <c r="O2612" s="286"/>
      <c r="P2612" s="305" t="str">
        <f t="shared" si="326"/>
        <v/>
      </c>
      <c r="Q2612" s="304"/>
      <c r="R2612" s="303"/>
      <c r="S2612" s="286"/>
      <c r="T2612" s="305" t="str">
        <f t="shared" si="327"/>
        <v/>
      </c>
      <c r="U2612" s="306" t="str">
        <f t="shared" si="323"/>
        <v/>
      </c>
      <c r="V2612" s="289"/>
      <c r="W2612" s="303"/>
      <c r="X2612" s="286"/>
      <c r="Y2612" s="305" t="str">
        <f>+IF(AND(W2612&gt;0,V2612&lt;&gt;'Data Validation (ROP used only)'!$A$25),SUM(W2612:X2612),"")</f>
        <v/>
      </c>
      <c r="Z2612" s="307">
        <f>IF(OR(V2612='Data Validation (ROP used only)'!$A$25,ISBLANK(W2612),ISERROR(W2612/$I2612)),0,W2612/$I2612)</f>
        <v>0</v>
      </c>
      <c r="AA2612" s="308"/>
      <c r="AB2612" s="309" t="str" cm="1">
        <f t="array" ref="AB2612">_xlfn.IFS(AA2612="","",AA2612/I2612&gt;=2,I2612*2,AA2612/I2612&lt;2,AA2612)</f>
        <v/>
      </c>
      <c r="AC2612" s="310" t="str">
        <f t="shared" si="328"/>
        <v/>
      </c>
      <c r="AD2612" s="286"/>
      <c r="AE2612" s="305" t="str">
        <f t="shared" si="329"/>
        <v/>
      </c>
      <c r="AF2612" s="311">
        <f t="shared" si="330"/>
        <v>0</v>
      </c>
      <c r="AG2612" s="187"/>
      <c r="AH2612" s="188"/>
    </row>
    <row r="2613" spans="2:34" ht="13.8" outlineLevel="1" x14ac:dyDescent="0.25">
      <c r="B2613" s="1"/>
      <c r="C2613" s="1"/>
      <c r="D2613" s="1"/>
      <c r="E2613" s="2"/>
      <c r="F2613" s="1"/>
      <c r="G2613" s="2"/>
      <c r="H2613" s="286"/>
      <c r="I2613" s="287"/>
      <c r="J2613" s="288" t="str">
        <f t="shared" si="324"/>
        <v/>
      </c>
      <c r="K2613" s="288">
        <f t="shared" si="325"/>
        <v>0</v>
      </c>
      <c r="L2613" s="303"/>
      <c r="M2613" s="304"/>
      <c r="N2613" s="303"/>
      <c r="O2613" s="286"/>
      <c r="P2613" s="305" t="str">
        <f t="shared" si="326"/>
        <v/>
      </c>
      <c r="Q2613" s="304"/>
      <c r="R2613" s="303"/>
      <c r="S2613" s="286"/>
      <c r="T2613" s="305" t="str">
        <f t="shared" si="327"/>
        <v/>
      </c>
      <c r="U2613" s="306" t="str">
        <f t="shared" si="323"/>
        <v/>
      </c>
      <c r="V2613" s="289"/>
      <c r="W2613" s="303"/>
      <c r="X2613" s="286"/>
      <c r="Y2613" s="305" t="str">
        <f>+IF(AND(W2613&gt;0,V2613&lt;&gt;'Data Validation (ROP used only)'!$A$25),SUM(W2613:X2613),"")</f>
        <v/>
      </c>
      <c r="Z2613" s="307">
        <f>IF(OR(V2613='Data Validation (ROP used only)'!$A$25,ISBLANK(W2613),ISERROR(W2613/$I2613)),0,W2613/$I2613)</f>
        <v>0</v>
      </c>
      <c r="AA2613" s="308"/>
      <c r="AB2613" s="309" t="str" cm="1">
        <f t="array" ref="AB2613">_xlfn.IFS(AA2613="","",AA2613/I2613&gt;=2,I2613*2,AA2613/I2613&lt;2,AA2613)</f>
        <v/>
      </c>
      <c r="AC2613" s="310" t="str">
        <f t="shared" si="328"/>
        <v/>
      </c>
      <c r="AD2613" s="286"/>
      <c r="AE2613" s="305" t="str">
        <f t="shared" si="329"/>
        <v/>
      </c>
      <c r="AF2613" s="311">
        <f t="shared" si="330"/>
        <v>0</v>
      </c>
      <c r="AG2613" s="187"/>
      <c r="AH2613" s="188"/>
    </row>
    <row r="2614" spans="2:34" ht="13.8" outlineLevel="1" x14ac:dyDescent="0.25">
      <c r="B2614" s="1"/>
      <c r="C2614" s="1"/>
      <c r="D2614" s="1"/>
      <c r="E2614" s="2"/>
      <c r="F2614" s="1"/>
      <c r="G2614" s="2"/>
      <c r="H2614" s="286"/>
      <c r="I2614" s="287"/>
      <c r="J2614" s="288" t="str">
        <f t="shared" si="324"/>
        <v/>
      </c>
      <c r="K2614" s="288">
        <f t="shared" si="325"/>
        <v>0</v>
      </c>
      <c r="L2614" s="303"/>
      <c r="M2614" s="304"/>
      <c r="N2614" s="303"/>
      <c r="O2614" s="286"/>
      <c r="P2614" s="305" t="str">
        <f t="shared" si="326"/>
        <v/>
      </c>
      <c r="Q2614" s="304"/>
      <c r="R2614" s="303"/>
      <c r="S2614" s="286"/>
      <c r="T2614" s="305" t="str">
        <f t="shared" si="327"/>
        <v/>
      </c>
      <c r="U2614" s="306" t="str">
        <f t="shared" si="323"/>
        <v/>
      </c>
      <c r="V2614" s="289"/>
      <c r="W2614" s="303"/>
      <c r="X2614" s="286"/>
      <c r="Y2614" s="305" t="str">
        <f>+IF(AND(W2614&gt;0,V2614&lt;&gt;'Data Validation (ROP used only)'!$A$25),SUM(W2614:X2614),"")</f>
        <v/>
      </c>
      <c r="Z2614" s="307">
        <f>IF(OR(V2614='Data Validation (ROP used only)'!$A$25,ISBLANK(W2614),ISERROR(W2614/$I2614)),0,W2614/$I2614)</f>
        <v>0</v>
      </c>
      <c r="AA2614" s="308"/>
      <c r="AB2614" s="309" t="str" cm="1">
        <f t="array" ref="AB2614">_xlfn.IFS(AA2614="","",AA2614/I2614&gt;=2,I2614*2,AA2614/I2614&lt;2,AA2614)</f>
        <v/>
      </c>
      <c r="AC2614" s="310" t="str">
        <f t="shared" si="328"/>
        <v/>
      </c>
      <c r="AD2614" s="286"/>
      <c r="AE2614" s="305" t="str">
        <f t="shared" si="329"/>
        <v/>
      </c>
      <c r="AF2614" s="311">
        <f t="shared" si="330"/>
        <v>0</v>
      </c>
      <c r="AG2614" s="187"/>
      <c r="AH2614" s="188"/>
    </row>
    <row r="2615" spans="2:34" ht="13.8" outlineLevel="1" x14ac:dyDescent="0.25">
      <c r="B2615" s="1"/>
      <c r="C2615" s="1"/>
      <c r="D2615" s="1"/>
      <c r="E2615" s="2"/>
      <c r="F2615" s="1"/>
      <c r="G2615" s="2"/>
      <c r="H2615" s="286"/>
      <c r="I2615" s="287"/>
      <c r="J2615" s="288" t="str">
        <f t="shared" si="324"/>
        <v/>
      </c>
      <c r="K2615" s="288">
        <f t="shared" si="325"/>
        <v>0</v>
      </c>
      <c r="L2615" s="303"/>
      <c r="M2615" s="304"/>
      <c r="N2615" s="303"/>
      <c r="O2615" s="286"/>
      <c r="P2615" s="305" t="str">
        <f t="shared" si="326"/>
        <v/>
      </c>
      <c r="Q2615" s="304"/>
      <c r="R2615" s="303"/>
      <c r="S2615" s="286"/>
      <c r="T2615" s="305" t="str">
        <f t="shared" si="327"/>
        <v/>
      </c>
      <c r="U2615" s="306" t="str">
        <f t="shared" si="323"/>
        <v/>
      </c>
      <c r="V2615" s="289"/>
      <c r="W2615" s="303"/>
      <c r="X2615" s="286"/>
      <c r="Y2615" s="305" t="str">
        <f>+IF(AND(W2615&gt;0,V2615&lt;&gt;'Data Validation (ROP used only)'!$A$25),SUM(W2615:X2615),"")</f>
        <v/>
      </c>
      <c r="Z2615" s="307">
        <f>IF(OR(V2615='Data Validation (ROP used only)'!$A$25,ISBLANK(W2615),ISERROR(W2615/$I2615)),0,W2615/$I2615)</f>
        <v>0</v>
      </c>
      <c r="AA2615" s="308"/>
      <c r="AB2615" s="309" t="str" cm="1">
        <f t="array" ref="AB2615">_xlfn.IFS(AA2615="","",AA2615/I2615&gt;=2,I2615*2,AA2615/I2615&lt;2,AA2615)</f>
        <v/>
      </c>
      <c r="AC2615" s="310" t="str">
        <f t="shared" si="328"/>
        <v/>
      </c>
      <c r="AD2615" s="286"/>
      <c r="AE2615" s="305" t="str">
        <f t="shared" si="329"/>
        <v/>
      </c>
      <c r="AF2615" s="311">
        <f t="shared" si="330"/>
        <v>0</v>
      </c>
      <c r="AG2615" s="187"/>
      <c r="AH2615" s="188"/>
    </row>
    <row r="2616" spans="2:34" ht="13.8" outlineLevel="1" x14ac:dyDescent="0.25">
      <c r="B2616" s="1"/>
      <c r="C2616" s="1"/>
      <c r="D2616" s="1"/>
      <c r="E2616" s="2"/>
      <c r="F2616" s="1"/>
      <c r="G2616" s="2"/>
      <c r="H2616" s="286"/>
      <c r="I2616" s="287"/>
      <c r="J2616" s="288" t="str">
        <f t="shared" si="324"/>
        <v/>
      </c>
      <c r="K2616" s="288">
        <f t="shared" si="325"/>
        <v>0</v>
      </c>
      <c r="L2616" s="303"/>
      <c r="M2616" s="304"/>
      <c r="N2616" s="303"/>
      <c r="O2616" s="286"/>
      <c r="P2616" s="305" t="str">
        <f t="shared" si="326"/>
        <v/>
      </c>
      <c r="Q2616" s="304"/>
      <c r="R2616" s="303"/>
      <c r="S2616" s="286"/>
      <c r="T2616" s="305" t="str">
        <f t="shared" si="327"/>
        <v/>
      </c>
      <c r="U2616" s="306" t="str">
        <f t="shared" si="323"/>
        <v/>
      </c>
      <c r="V2616" s="289"/>
      <c r="W2616" s="303"/>
      <c r="X2616" s="286"/>
      <c r="Y2616" s="305" t="str">
        <f>+IF(AND(W2616&gt;0,V2616&lt;&gt;'Data Validation (ROP used only)'!$A$25),SUM(W2616:X2616),"")</f>
        <v/>
      </c>
      <c r="Z2616" s="307">
        <f>IF(OR(V2616='Data Validation (ROP used only)'!$A$25,ISBLANK(W2616),ISERROR(W2616/$I2616)),0,W2616/$I2616)</f>
        <v>0</v>
      </c>
      <c r="AA2616" s="308"/>
      <c r="AB2616" s="309" t="str" cm="1">
        <f t="array" ref="AB2616">_xlfn.IFS(AA2616="","",AA2616/I2616&gt;=2,I2616*2,AA2616/I2616&lt;2,AA2616)</f>
        <v/>
      </c>
      <c r="AC2616" s="310" t="str">
        <f t="shared" si="328"/>
        <v/>
      </c>
      <c r="AD2616" s="286"/>
      <c r="AE2616" s="305" t="str">
        <f t="shared" si="329"/>
        <v/>
      </c>
      <c r="AF2616" s="311">
        <f t="shared" si="330"/>
        <v>0</v>
      </c>
      <c r="AG2616" s="187"/>
      <c r="AH2616" s="188"/>
    </row>
    <row r="2617" spans="2:34" ht="13.8" outlineLevel="1" x14ac:dyDescent="0.25">
      <c r="B2617" s="1"/>
      <c r="C2617" s="1"/>
      <c r="D2617" s="1"/>
      <c r="E2617" s="2"/>
      <c r="F2617" s="1"/>
      <c r="G2617" s="2"/>
      <c r="H2617" s="286"/>
      <c r="I2617" s="287"/>
      <c r="J2617" s="288" t="str">
        <f t="shared" si="324"/>
        <v/>
      </c>
      <c r="K2617" s="288">
        <f t="shared" si="325"/>
        <v>0</v>
      </c>
      <c r="L2617" s="303"/>
      <c r="M2617" s="304"/>
      <c r="N2617" s="303"/>
      <c r="O2617" s="286"/>
      <c r="P2617" s="305" t="str">
        <f t="shared" si="326"/>
        <v/>
      </c>
      <c r="Q2617" s="304"/>
      <c r="R2617" s="303"/>
      <c r="S2617" s="286"/>
      <c r="T2617" s="305" t="str">
        <f t="shared" si="327"/>
        <v/>
      </c>
      <c r="U2617" s="306" t="str">
        <f t="shared" si="323"/>
        <v/>
      </c>
      <c r="V2617" s="289"/>
      <c r="W2617" s="303"/>
      <c r="X2617" s="286"/>
      <c r="Y2617" s="305" t="str">
        <f>+IF(AND(W2617&gt;0,V2617&lt;&gt;'Data Validation (ROP used only)'!$A$25),SUM(W2617:X2617),"")</f>
        <v/>
      </c>
      <c r="Z2617" s="307">
        <f>IF(OR(V2617='Data Validation (ROP used only)'!$A$25,ISBLANK(W2617),ISERROR(W2617/$I2617)),0,W2617/$I2617)</f>
        <v>0</v>
      </c>
      <c r="AA2617" s="308"/>
      <c r="AB2617" s="309" t="str" cm="1">
        <f t="array" ref="AB2617">_xlfn.IFS(AA2617="","",AA2617/I2617&gt;=2,I2617*2,AA2617/I2617&lt;2,AA2617)</f>
        <v/>
      </c>
      <c r="AC2617" s="310" t="str">
        <f t="shared" si="328"/>
        <v/>
      </c>
      <c r="AD2617" s="286"/>
      <c r="AE2617" s="305" t="str">
        <f t="shared" si="329"/>
        <v/>
      </c>
      <c r="AF2617" s="311">
        <f t="shared" si="330"/>
        <v>0</v>
      </c>
      <c r="AG2617" s="187"/>
      <c r="AH2617" s="188"/>
    </row>
    <row r="2618" spans="2:34" ht="13.8" outlineLevel="1" x14ac:dyDescent="0.25">
      <c r="B2618" s="1"/>
      <c r="C2618" s="1"/>
      <c r="D2618" s="1"/>
      <c r="E2618" s="2"/>
      <c r="F2618" s="1"/>
      <c r="G2618" s="2"/>
      <c r="H2618" s="286"/>
      <c r="I2618" s="287"/>
      <c r="J2618" s="288" t="str">
        <f t="shared" si="324"/>
        <v/>
      </c>
      <c r="K2618" s="288">
        <f t="shared" si="325"/>
        <v>0</v>
      </c>
      <c r="L2618" s="303"/>
      <c r="M2618" s="304"/>
      <c r="N2618" s="303"/>
      <c r="O2618" s="286"/>
      <c r="P2618" s="305" t="str">
        <f t="shared" si="326"/>
        <v/>
      </c>
      <c r="Q2618" s="304"/>
      <c r="R2618" s="303"/>
      <c r="S2618" s="286"/>
      <c r="T2618" s="305" t="str">
        <f t="shared" si="327"/>
        <v/>
      </c>
      <c r="U2618" s="306" t="str">
        <f t="shared" si="323"/>
        <v/>
      </c>
      <c r="V2618" s="289"/>
      <c r="W2618" s="303"/>
      <c r="X2618" s="286"/>
      <c r="Y2618" s="305" t="str">
        <f>+IF(AND(W2618&gt;0,V2618&lt;&gt;'Data Validation (ROP used only)'!$A$25),SUM(W2618:X2618),"")</f>
        <v/>
      </c>
      <c r="Z2618" s="307">
        <f>IF(OR(V2618='Data Validation (ROP used only)'!$A$25,ISBLANK(W2618),ISERROR(W2618/$I2618)),0,W2618/$I2618)</f>
        <v>0</v>
      </c>
      <c r="AA2618" s="308"/>
      <c r="AB2618" s="309" t="str" cm="1">
        <f t="array" ref="AB2618">_xlfn.IFS(AA2618="","",AA2618/I2618&gt;=2,I2618*2,AA2618/I2618&lt;2,AA2618)</f>
        <v/>
      </c>
      <c r="AC2618" s="310" t="str">
        <f t="shared" si="328"/>
        <v/>
      </c>
      <c r="AD2618" s="286"/>
      <c r="AE2618" s="305" t="str">
        <f t="shared" si="329"/>
        <v/>
      </c>
      <c r="AF2618" s="311">
        <f t="shared" si="330"/>
        <v>0</v>
      </c>
      <c r="AG2618" s="187"/>
      <c r="AH2618" s="188"/>
    </row>
    <row r="2619" spans="2:34" ht="13.8" outlineLevel="1" x14ac:dyDescent="0.25">
      <c r="B2619" s="1"/>
      <c r="C2619" s="1"/>
      <c r="D2619" s="1"/>
      <c r="E2619" s="2"/>
      <c r="F2619" s="1"/>
      <c r="G2619" s="2"/>
      <c r="H2619" s="286"/>
      <c r="I2619" s="287"/>
      <c r="J2619" s="288" t="str">
        <f t="shared" si="324"/>
        <v/>
      </c>
      <c r="K2619" s="288">
        <f t="shared" si="325"/>
        <v>0</v>
      </c>
      <c r="L2619" s="303"/>
      <c r="M2619" s="304"/>
      <c r="N2619" s="303"/>
      <c r="O2619" s="286"/>
      <c r="P2619" s="305" t="str">
        <f t="shared" si="326"/>
        <v/>
      </c>
      <c r="Q2619" s="304"/>
      <c r="R2619" s="303"/>
      <c r="S2619" s="286"/>
      <c r="T2619" s="305" t="str">
        <f t="shared" si="327"/>
        <v/>
      </c>
      <c r="U2619" s="306" t="str">
        <f t="shared" si="323"/>
        <v/>
      </c>
      <c r="V2619" s="289"/>
      <c r="W2619" s="303"/>
      <c r="X2619" s="286"/>
      <c r="Y2619" s="305" t="str">
        <f>+IF(AND(W2619&gt;0,V2619&lt;&gt;'Data Validation (ROP used only)'!$A$25),SUM(W2619:X2619),"")</f>
        <v/>
      </c>
      <c r="Z2619" s="307">
        <f>IF(OR(V2619='Data Validation (ROP used only)'!$A$25,ISBLANK(W2619),ISERROR(W2619/$I2619)),0,W2619/$I2619)</f>
        <v>0</v>
      </c>
      <c r="AA2619" s="308"/>
      <c r="AB2619" s="309" t="str" cm="1">
        <f t="array" ref="AB2619">_xlfn.IFS(AA2619="","",AA2619/I2619&gt;=2,I2619*2,AA2619/I2619&lt;2,AA2619)</f>
        <v/>
      </c>
      <c r="AC2619" s="310" t="str">
        <f t="shared" si="328"/>
        <v/>
      </c>
      <c r="AD2619" s="286"/>
      <c r="AE2619" s="305" t="str">
        <f t="shared" si="329"/>
        <v/>
      </c>
      <c r="AF2619" s="311">
        <f t="shared" si="330"/>
        <v>0</v>
      </c>
      <c r="AG2619" s="187"/>
      <c r="AH2619" s="188"/>
    </row>
    <row r="2620" spans="2:34" ht="13.8" outlineLevel="1" x14ac:dyDescent="0.25">
      <c r="B2620" s="1"/>
      <c r="C2620" s="1"/>
      <c r="D2620" s="1"/>
      <c r="E2620" s="2"/>
      <c r="F2620" s="1"/>
      <c r="G2620" s="2"/>
      <c r="H2620" s="286"/>
      <c r="I2620" s="287"/>
      <c r="J2620" s="288" t="str">
        <f t="shared" si="324"/>
        <v/>
      </c>
      <c r="K2620" s="288">
        <f t="shared" si="325"/>
        <v>0</v>
      </c>
      <c r="L2620" s="303"/>
      <c r="M2620" s="304"/>
      <c r="N2620" s="303"/>
      <c r="O2620" s="286"/>
      <c r="P2620" s="305" t="str">
        <f t="shared" si="326"/>
        <v/>
      </c>
      <c r="Q2620" s="304"/>
      <c r="R2620" s="303"/>
      <c r="S2620" s="286"/>
      <c r="T2620" s="305" t="str">
        <f t="shared" si="327"/>
        <v/>
      </c>
      <c r="U2620" s="306" t="str">
        <f t="shared" si="323"/>
        <v/>
      </c>
      <c r="V2620" s="289"/>
      <c r="W2620" s="303"/>
      <c r="X2620" s="286"/>
      <c r="Y2620" s="305" t="str">
        <f>+IF(AND(W2620&gt;0,V2620&lt;&gt;'Data Validation (ROP used only)'!$A$25),SUM(W2620:X2620),"")</f>
        <v/>
      </c>
      <c r="Z2620" s="307">
        <f>IF(OR(V2620='Data Validation (ROP used only)'!$A$25,ISBLANK(W2620),ISERROR(W2620/$I2620)),0,W2620/$I2620)</f>
        <v>0</v>
      </c>
      <c r="AA2620" s="308"/>
      <c r="AB2620" s="309" t="str" cm="1">
        <f t="array" ref="AB2620">_xlfn.IFS(AA2620="","",AA2620/I2620&gt;=2,I2620*2,AA2620/I2620&lt;2,AA2620)</f>
        <v/>
      </c>
      <c r="AC2620" s="310" t="str">
        <f t="shared" si="328"/>
        <v/>
      </c>
      <c r="AD2620" s="286"/>
      <c r="AE2620" s="305" t="str">
        <f t="shared" si="329"/>
        <v/>
      </c>
      <c r="AF2620" s="311">
        <f t="shared" si="330"/>
        <v>0</v>
      </c>
      <c r="AG2620" s="187"/>
      <c r="AH2620" s="188"/>
    </row>
    <row r="2621" spans="2:34" ht="13.8" outlineLevel="1" x14ac:dyDescent="0.25">
      <c r="B2621" s="1"/>
      <c r="C2621" s="1"/>
      <c r="D2621" s="1"/>
      <c r="E2621" s="2"/>
      <c r="F2621" s="1"/>
      <c r="G2621" s="2"/>
      <c r="H2621" s="286"/>
      <c r="I2621" s="287"/>
      <c r="J2621" s="288" t="str">
        <f t="shared" si="324"/>
        <v/>
      </c>
      <c r="K2621" s="288">
        <f t="shared" si="325"/>
        <v>0</v>
      </c>
      <c r="L2621" s="303"/>
      <c r="M2621" s="304"/>
      <c r="N2621" s="303"/>
      <c r="O2621" s="286"/>
      <c r="P2621" s="305" t="str">
        <f t="shared" si="326"/>
        <v/>
      </c>
      <c r="Q2621" s="304"/>
      <c r="R2621" s="303"/>
      <c r="S2621" s="286"/>
      <c r="T2621" s="305" t="str">
        <f t="shared" si="327"/>
        <v/>
      </c>
      <c r="U2621" s="306" t="str">
        <f t="shared" si="323"/>
        <v/>
      </c>
      <c r="V2621" s="289"/>
      <c r="W2621" s="303"/>
      <c r="X2621" s="286"/>
      <c r="Y2621" s="305" t="str">
        <f>+IF(AND(W2621&gt;0,V2621&lt;&gt;'Data Validation (ROP used only)'!$A$25),SUM(W2621:X2621),"")</f>
        <v/>
      </c>
      <c r="Z2621" s="307">
        <f>IF(OR(V2621='Data Validation (ROP used only)'!$A$25,ISBLANK(W2621),ISERROR(W2621/$I2621)),0,W2621/$I2621)</f>
        <v>0</v>
      </c>
      <c r="AA2621" s="308"/>
      <c r="AB2621" s="309" t="str" cm="1">
        <f t="array" ref="AB2621">_xlfn.IFS(AA2621="","",AA2621/I2621&gt;=2,I2621*2,AA2621/I2621&lt;2,AA2621)</f>
        <v/>
      </c>
      <c r="AC2621" s="310" t="str">
        <f t="shared" si="328"/>
        <v/>
      </c>
      <c r="AD2621" s="286"/>
      <c r="AE2621" s="305" t="str">
        <f t="shared" si="329"/>
        <v/>
      </c>
      <c r="AF2621" s="311">
        <f t="shared" si="330"/>
        <v>0</v>
      </c>
      <c r="AG2621" s="187"/>
      <c r="AH2621" s="188"/>
    </row>
    <row r="2622" spans="2:34" ht="13.8" outlineLevel="1" x14ac:dyDescent="0.25">
      <c r="B2622" s="1"/>
      <c r="C2622" s="1"/>
      <c r="D2622" s="1"/>
      <c r="E2622" s="2"/>
      <c r="F2622" s="1"/>
      <c r="G2622" s="2"/>
      <c r="H2622" s="286"/>
      <c r="I2622" s="287"/>
      <c r="J2622" s="288" t="str">
        <f t="shared" si="324"/>
        <v/>
      </c>
      <c r="K2622" s="288">
        <f t="shared" si="325"/>
        <v>0</v>
      </c>
      <c r="L2622" s="303"/>
      <c r="M2622" s="304"/>
      <c r="N2622" s="303"/>
      <c r="O2622" s="286"/>
      <c r="P2622" s="305" t="str">
        <f t="shared" si="326"/>
        <v/>
      </c>
      <c r="Q2622" s="304"/>
      <c r="R2622" s="303"/>
      <c r="S2622" s="286"/>
      <c r="T2622" s="305" t="str">
        <f t="shared" si="327"/>
        <v/>
      </c>
      <c r="U2622" s="306" t="str">
        <f t="shared" si="323"/>
        <v/>
      </c>
      <c r="V2622" s="289"/>
      <c r="W2622" s="303"/>
      <c r="X2622" s="286"/>
      <c r="Y2622" s="305" t="str">
        <f>+IF(AND(W2622&gt;0,V2622&lt;&gt;'Data Validation (ROP used only)'!$A$25),SUM(W2622:X2622),"")</f>
        <v/>
      </c>
      <c r="Z2622" s="307">
        <f>IF(OR(V2622='Data Validation (ROP used only)'!$A$25,ISBLANK(W2622),ISERROR(W2622/$I2622)),0,W2622/$I2622)</f>
        <v>0</v>
      </c>
      <c r="AA2622" s="308"/>
      <c r="AB2622" s="309" t="str" cm="1">
        <f t="array" ref="AB2622">_xlfn.IFS(AA2622="","",AA2622/I2622&gt;=2,I2622*2,AA2622/I2622&lt;2,AA2622)</f>
        <v/>
      </c>
      <c r="AC2622" s="310" t="str">
        <f t="shared" si="328"/>
        <v/>
      </c>
      <c r="AD2622" s="286"/>
      <c r="AE2622" s="305" t="str">
        <f t="shared" si="329"/>
        <v/>
      </c>
      <c r="AF2622" s="311">
        <f t="shared" si="330"/>
        <v>0</v>
      </c>
      <c r="AG2622" s="187"/>
      <c r="AH2622" s="188"/>
    </row>
    <row r="2623" spans="2:34" ht="13.8" outlineLevel="1" x14ac:dyDescent="0.25">
      <c r="B2623" s="1"/>
      <c r="C2623" s="1"/>
      <c r="D2623" s="1"/>
      <c r="E2623" s="2"/>
      <c r="F2623" s="1"/>
      <c r="G2623" s="2"/>
      <c r="H2623" s="286"/>
      <c r="I2623" s="287"/>
      <c r="J2623" s="288" t="str">
        <f t="shared" si="324"/>
        <v/>
      </c>
      <c r="K2623" s="288">
        <f t="shared" si="325"/>
        <v>0</v>
      </c>
      <c r="L2623" s="303"/>
      <c r="M2623" s="304"/>
      <c r="N2623" s="303"/>
      <c r="O2623" s="286"/>
      <c r="P2623" s="305" t="str">
        <f t="shared" si="326"/>
        <v/>
      </c>
      <c r="Q2623" s="304"/>
      <c r="R2623" s="303"/>
      <c r="S2623" s="286"/>
      <c r="T2623" s="305" t="str">
        <f t="shared" si="327"/>
        <v/>
      </c>
      <c r="U2623" s="306" t="str">
        <f t="shared" si="323"/>
        <v/>
      </c>
      <c r="V2623" s="289"/>
      <c r="W2623" s="303"/>
      <c r="X2623" s="286"/>
      <c r="Y2623" s="305" t="str">
        <f>+IF(AND(W2623&gt;0,V2623&lt;&gt;'Data Validation (ROP used only)'!$A$25),SUM(W2623:X2623),"")</f>
        <v/>
      </c>
      <c r="Z2623" s="307">
        <f>IF(OR(V2623='Data Validation (ROP used only)'!$A$25,ISBLANK(W2623),ISERROR(W2623/$I2623)),0,W2623/$I2623)</f>
        <v>0</v>
      </c>
      <c r="AA2623" s="308"/>
      <c r="AB2623" s="309" t="str" cm="1">
        <f t="array" ref="AB2623">_xlfn.IFS(AA2623="","",AA2623/I2623&gt;=2,I2623*2,AA2623/I2623&lt;2,AA2623)</f>
        <v/>
      </c>
      <c r="AC2623" s="310" t="str">
        <f t="shared" si="328"/>
        <v/>
      </c>
      <c r="AD2623" s="286"/>
      <c r="AE2623" s="305" t="str">
        <f t="shared" si="329"/>
        <v/>
      </c>
      <c r="AF2623" s="311">
        <f t="shared" si="330"/>
        <v>0</v>
      </c>
      <c r="AG2623" s="187"/>
      <c r="AH2623" s="188"/>
    </row>
    <row r="2624" spans="2:34" ht="13.8" outlineLevel="1" x14ac:dyDescent="0.25">
      <c r="B2624" s="1"/>
      <c r="C2624" s="1"/>
      <c r="D2624" s="1"/>
      <c r="E2624" s="2"/>
      <c r="F2624" s="1"/>
      <c r="G2624" s="2"/>
      <c r="H2624" s="286"/>
      <c r="I2624" s="287"/>
      <c r="J2624" s="288" t="str">
        <f t="shared" si="324"/>
        <v/>
      </c>
      <c r="K2624" s="288">
        <f t="shared" si="325"/>
        <v>0</v>
      </c>
      <c r="L2624" s="303"/>
      <c r="M2624" s="304"/>
      <c r="N2624" s="303"/>
      <c r="O2624" s="286"/>
      <c r="P2624" s="305" t="str">
        <f t="shared" si="326"/>
        <v/>
      </c>
      <c r="Q2624" s="304"/>
      <c r="R2624" s="303"/>
      <c r="S2624" s="286"/>
      <c r="T2624" s="305" t="str">
        <f t="shared" si="327"/>
        <v/>
      </c>
      <c r="U2624" s="306" t="str">
        <f t="shared" si="323"/>
        <v/>
      </c>
      <c r="V2624" s="289"/>
      <c r="W2624" s="303"/>
      <c r="X2624" s="286"/>
      <c r="Y2624" s="305" t="str">
        <f>+IF(AND(W2624&gt;0,V2624&lt;&gt;'Data Validation (ROP used only)'!$A$25),SUM(W2624:X2624),"")</f>
        <v/>
      </c>
      <c r="Z2624" s="307">
        <f>IF(OR(V2624='Data Validation (ROP used only)'!$A$25,ISBLANK(W2624),ISERROR(W2624/$I2624)),0,W2624/$I2624)</f>
        <v>0</v>
      </c>
      <c r="AA2624" s="308"/>
      <c r="AB2624" s="309" t="str" cm="1">
        <f t="array" ref="AB2624">_xlfn.IFS(AA2624="","",AA2624/I2624&gt;=2,I2624*2,AA2624/I2624&lt;2,AA2624)</f>
        <v/>
      </c>
      <c r="AC2624" s="310" t="str">
        <f t="shared" si="328"/>
        <v/>
      </c>
      <c r="AD2624" s="286"/>
      <c r="AE2624" s="305" t="str">
        <f t="shared" si="329"/>
        <v/>
      </c>
      <c r="AF2624" s="311">
        <f t="shared" si="330"/>
        <v>0</v>
      </c>
      <c r="AG2624" s="187"/>
      <c r="AH2624" s="188"/>
    </row>
    <row r="2625" spans="2:34" ht="13.8" outlineLevel="1" x14ac:dyDescent="0.25">
      <c r="B2625" s="1"/>
      <c r="C2625" s="1"/>
      <c r="D2625" s="1"/>
      <c r="E2625" s="2"/>
      <c r="F2625" s="1"/>
      <c r="G2625" s="2"/>
      <c r="H2625" s="286"/>
      <c r="I2625" s="287"/>
      <c r="J2625" s="288" t="str">
        <f t="shared" si="324"/>
        <v/>
      </c>
      <c r="K2625" s="288">
        <f t="shared" si="325"/>
        <v>0</v>
      </c>
      <c r="L2625" s="303"/>
      <c r="M2625" s="304"/>
      <c r="N2625" s="303"/>
      <c r="O2625" s="286"/>
      <c r="P2625" s="305" t="str">
        <f t="shared" si="326"/>
        <v/>
      </c>
      <c r="Q2625" s="304"/>
      <c r="R2625" s="303"/>
      <c r="S2625" s="286"/>
      <c r="T2625" s="305" t="str">
        <f t="shared" si="327"/>
        <v/>
      </c>
      <c r="U2625" s="306" t="str">
        <f t="shared" si="323"/>
        <v/>
      </c>
      <c r="V2625" s="289"/>
      <c r="W2625" s="303"/>
      <c r="X2625" s="286"/>
      <c r="Y2625" s="305" t="str">
        <f>+IF(AND(W2625&gt;0,V2625&lt;&gt;'Data Validation (ROP used only)'!$A$25),SUM(W2625:X2625),"")</f>
        <v/>
      </c>
      <c r="Z2625" s="307">
        <f>IF(OR(V2625='Data Validation (ROP used only)'!$A$25,ISBLANK(W2625),ISERROR(W2625/$I2625)),0,W2625/$I2625)</f>
        <v>0</v>
      </c>
      <c r="AA2625" s="308"/>
      <c r="AB2625" s="309" t="str" cm="1">
        <f t="array" ref="AB2625">_xlfn.IFS(AA2625="","",AA2625/I2625&gt;=2,I2625*2,AA2625/I2625&lt;2,AA2625)</f>
        <v/>
      </c>
      <c r="AC2625" s="310" t="str">
        <f t="shared" si="328"/>
        <v/>
      </c>
      <c r="AD2625" s="286"/>
      <c r="AE2625" s="305" t="str">
        <f t="shared" si="329"/>
        <v/>
      </c>
      <c r="AF2625" s="311">
        <f t="shared" si="330"/>
        <v>0</v>
      </c>
      <c r="AG2625" s="187"/>
      <c r="AH2625" s="188"/>
    </row>
    <row r="2626" spans="2:34" ht="13.8" outlineLevel="1" x14ac:dyDescent="0.25">
      <c r="B2626" s="1"/>
      <c r="C2626" s="1"/>
      <c r="D2626" s="1"/>
      <c r="E2626" s="2"/>
      <c r="F2626" s="1"/>
      <c r="G2626" s="2"/>
      <c r="H2626" s="286"/>
      <c r="I2626" s="287"/>
      <c r="J2626" s="288" t="str">
        <f t="shared" si="324"/>
        <v/>
      </c>
      <c r="K2626" s="288">
        <f t="shared" si="325"/>
        <v>0</v>
      </c>
      <c r="L2626" s="303"/>
      <c r="M2626" s="304"/>
      <c r="N2626" s="303"/>
      <c r="O2626" s="286"/>
      <c r="P2626" s="305" t="str">
        <f t="shared" si="326"/>
        <v/>
      </c>
      <c r="Q2626" s="304"/>
      <c r="R2626" s="303"/>
      <c r="S2626" s="286"/>
      <c r="T2626" s="305" t="str">
        <f t="shared" si="327"/>
        <v/>
      </c>
      <c r="U2626" s="306" t="str">
        <f t="shared" si="323"/>
        <v/>
      </c>
      <c r="V2626" s="289"/>
      <c r="W2626" s="303"/>
      <c r="X2626" s="286"/>
      <c r="Y2626" s="305" t="str">
        <f>+IF(AND(W2626&gt;0,V2626&lt;&gt;'Data Validation (ROP used only)'!$A$25),SUM(W2626:X2626),"")</f>
        <v/>
      </c>
      <c r="Z2626" s="307">
        <f>IF(OR(V2626='Data Validation (ROP used only)'!$A$25,ISBLANK(W2626),ISERROR(W2626/$I2626)),0,W2626/$I2626)</f>
        <v>0</v>
      </c>
      <c r="AA2626" s="308"/>
      <c r="AB2626" s="309" t="str" cm="1">
        <f t="array" ref="AB2626">_xlfn.IFS(AA2626="","",AA2626/I2626&gt;=2,I2626*2,AA2626/I2626&lt;2,AA2626)</f>
        <v/>
      </c>
      <c r="AC2626" s="310" t="str">
        <f t="shared" si="328"/>
        <v/>
      </c>
      <c r="AD2626" s="286"/>
      <c r="AE2626" s="305" t="str">
        <f t="shared" si="329"/>
        <v/>
      </c>
      <c r="AF2626" s="311">
        <f t="shared" si="330"/>
        <v>0</v>
      </c>
      <c r="AG2626" s="187"/>
      <c r="AH2626" s="188"/>
    </row>
    <row r="2627" spans="2:34" ht="13.8" outlineLevel="1" x14ac:dyDescent="0.25">
      <c r="B2627" s="1"/>
      <c r="C2627" s="1"/>
      <c r="D2627" s="1"/>
      <c r="E2627" s="2"/>
      <c r="F2627" s="1"/>
      <c r="G2627" s="2"/>
      <c r="H2627" s="286"/>
      <c r="I2627" s="287"/>
      <c r="J2627" s="288" t="str">
        <f t="shared" si="324"/>
        <v/>
      </c>
      <c r="K2627" s="288">
        <f t="shared" si="325"/>
        <v>0</v>
      </c>
      <c r="L2627" s="303"/>
      <c r="M2627" s="304"/>
      <c r="N2627" s="303"/>
      <c r="O2627" s="286"/>
      <c r="P2627" s="305" t="str">
        <f t="shared" si="326"/>
        <v/>
      </c>
      <c r="Q2627" s="304"/>
      <c r="R2627" s="303"/>
      <c r="S2627" s="286"/>
      <c r="T2627" s="305" t="str">
        <f t="shared" si="327"/>
        <v/>
      </c>
      <c r="U2627" s="306" t="str">
        <f t="shared" si="323"/>
        <v/>
      </c>
      <c r="V2627" s="289"/>
      <c r="W2627" s="303"/>
      <c r="X2627" s="286"/>
      <c r="Y2627" s="305" t="str">
        <f>+IF(AND(W2627&gt;0,V2627&lt;&gt;'Data Validation (ROP used only)'!$A$25),SUM(W2627:X2627),"")</f>
        <v/>
      </c>
      <c r="Z2627" s="307">
        <f>IF(OR(V2627='Data Validation (ROP used only)'!$A$25,ISBLANK(W2627),ISERROR(W2627/$I2627)),0,W2627/$I2627)</f>
        <v>0</v>
      </c>
      <c r="AA2627" s="308"/>
      <c r="AB2627" s="309" t="str" cm="1">
        <f t="array" ref="AB2627">_xlfn.IFS(AA2627="","",AA2627/I2627&gt;=2,I2627*2,AA2627/I2627&lt;2,AA2627)</f>
        <v/>
      </c>
      <c r="AC2627" s="310" t="str">
        <f t="shared" si="328"/>
        <v/>
      </c>
      <c r="AD2627" s="286"/>
      <c r="AE2627" s="305" t="str">
        <f t="shared" si="329"/>
        <v/>
      </c>
      <c r="AF2627" s="311">
        <f t="shared" si="330"/>
        <v>0</v>
      </c>
      <c r="AG2627" s="187"/>
      <c r="AH2627" s="188"/>
    </row>
    <row r="2628" spans="2:34" ht="13.8" outlineLevel="1" x14ac:dyDescent="0.25">
      <c r="B2628" s="1"/>
      <c r="C2628" s="1"/>
      <c r="D2628" s="1"/>
      <c r="E2628" s="2"/>
      <c r="F2628" s="1"/>
      <c r="G2628" s="2"/>
      <c r="H2628" s="286"/>
      <c r="I2628" s="287"/>
      <c r="J2628" s="288" t="str">
        <f t="shared" si="324"/>
        <v/>
      </c>
      <c r="K2628" s="288">
        <f t="shared" si="325"/>
        <v>0</v>
      </c>
      <c r="L2628" s="303"/>
      <c r="M2628" s="304"/>
      <c r="N2628" s="303"/>
      <c r="O2628" s="286"/>
      <c r="P2628" s="305" t="str">
        <f t="shared" si="326"/>
        <v/>
      </c>
      <c r="Q2628" s="304"/>
      <c r="R2628" s="303"/>
      <c r="S2628" s="286"/>
      <c r="T2628" s="305" t="str">
        <f t="shared" si="327"/>
        <v/>
      </c>
      <c r="U2628" s="306" t="str">
        <f t="shared" si="323"/>
        <v/>
      </c>
      <c r="V2628" s="289"/>
      <c r="W2628" s="303"/>
      <c r="X2628" s="286"/>
      <c r="Y2628" s="305" t="str">
        <f>+IF(AND(W2628&gt;0,V2628&lt;&gt;'Data Validation (ROP used only)'!$A$25),SUM(W2628:X2628),"")</f>
        <v/>
      </c>
      <c r="Z2628" s="307">
        <f>IF(OR(V2628='Data Validation (ROP used only)'!$A$25,ISBLANK(W2628),ISERROR(W2628/$I2628)),0,W2628/$I2628)</f>
        <v>0</v>
      </c>
      <c r="AA2628" s="308"/>
      <c r="AB2628" s="309" t="str" cm="1">
        <f t="array" ref="AB2628">_xlfn.IFS(AA2628="","",AA2628/I2628&gt;=2,I2628*2,AA2628/I2628&lt;2,AA2628)</f>
        <v/>
      </c>
      <c r="AC2628" s="310" t="str">
        <f t="shared" si="328"/>
        <v/>
      </c>
      <c r="AD2628" s="286"/>
      <c r="AE2628" s="305" t="str">
        <f t="shared" si="329"/>
        <v/>
      </c>
      <c r="AF2628" s="311">
        <f t="shared" si="330"/>
        <v>0</v>
      </c>
      <c r="AG2628" s="187"/>
      <c r="AH2628" s="188"/>
    </row>
    <row r="2629" spans="2:34" ht="13.8" outlineLevel="1" x14ac:dyDescent="0.25">
      <c r="B2629" s="1"/>
      <c r="C2629" s="1"/>
      <c r="D2629" s="1"/>
      <c r="E2629" s="2"/>
      <c r="F2629" s="1"/>
      <c r="G2629" s="2"/>
      <c r="H2629" s="286"/>
      <c r="I2629" s="287"/>
      <c r="J2629" s="288" t="str">
        <f t="shared" si="324"/>
        <v/>
      </c>
      <c r="K2629" s="288">
        <f t="shared" si="325"/>
        <v>0</v>
      </c>
      <c r="L2629" s="303"/>
      <c r="M2629" s="304"/>
      <c r="N2629" s="303"/>
      <c r="O2629" s="286"/>
      <c r="P2629" s="305" t="str">
        <f t="shared" si="326"/>
        <v/>
      </c>
      <c r="Q2629" s="304"/>
      <c r="R2629" s="303"/>
      <c r="S2629" s="286"/>
      <c r="T2629" s="305" t="str">
        <f t="shared" si="327"/>
        <v/>
      </c>
      <c r="U2629" s="306" t="str">
        <f t="shared" si="323"/>
        <v/>
      </c>
      <c r="V2629" s="289"/>
      <c r="W2629" s="303"/>
      <c r="X2629" s="286"/>
      <c r="Y2629" s="305" t="str">
        <f>+IF(AND(W2629&gt;0,V2629&lt;&gt;'Data Validation (ROP used only)'!$A$25),SUM(W2629:X2629),"")</f>
        <v/>
      </c>
      <c r="Z2629" s="307">
        <f>IF(OR(V2629='Data Validation (ROP used only)'!$A$25,ISBLANK(W2629),ISERROR(W2629/$I2629)),0,W2629/$I2629)</f>
        <v>0</v>
      </c>
      <c r="AA2629" s="308"/>
      <c r="AB2629" s="309" t="str" cm="1">
        <f t="array" ref="AB2629">_xlfn.IFS(AA2629="","",AA2629/I2629&gt;=2,I2629*2,AA2629/I2629&lt;2,AA2629)</f>
        <v/>
      </c>
      <c r="AC2629" s="310" t="str">
        <f t="shared" si="328"/>
        <v/>
      </c>
      <c r="AD2629" s="286"/>
      <c r="AE2629" s="305" t="str">
        <f t="shared" si="329"/>
        <v/>
      </c>
      <c r="AF2629" s="311">
        <f t="shared" si="330"/>
        <v>0</v>
      </c>
      <c r="AG2629" s="187"/>
      <c r="AH2629" s="188"/>
    </row>
    <row r="2630" spans="2:34" ht="13.8" outlineLevel="1" x14ac:dyDescent="0.25">
      <c r="B2630" s="1"/>
      <c r="C2630" s="1"/>
      <c r="D2630" s="1"/>
      <c r="E2630" s="2"/>
      <c r="F2630" s="1"/>
      <c r="G2630" s="2"/>
      <c r="H2630" s="286"/>
      <c r="I2630" s="287"/>
      <c r="J2630" s="288" t="str">
        <f t="shared" si="324"/>
        <v/>
      </c>
      <c r="K2630" s="288">
        <f t="shared" si="325"/>
        <v>0</v>
      </c>
      <c r="L2630" s="303"/>
      <c r="M2630" s="304"/>
      <c r="N2630" s="303"/>
      <c r="O2630" s="286"/>
      <c r="P2630" s="305" t="str">
        <f t="shared" si="326"/>
        <v/>
      </c>
      <c r="Q2630" s="304"/>
      <c r="R2630" s="303"/>
      <c r="S2630" s="286"/>
      <c r="T2630" s="305" t="str">
        <f t="shared" si="327"/>
        <v/>
      </c>
      <c r="U2630" s="306" t="str">
        <f t="shared" si="323"/>
        <v/>
      </c>
      <c r="V2630" s="289"/>
      <c r="W2630" s="303"/>
      <c r="X2630" s="286"/>
      <c r="Y2630" s="305" t="str">
        <f>+IF(AND(W2630&gt;0,V2630&lt;&gt;'Data Validation (ROP used only)'!$A$25),SUM(W2630:X2630),"")</f>
        <v/>
      </c>
      <c r="Z2630" s="307">
        <f>IF(OR(V2630='Data Validation (ROP used only)'!$A$25,ISBLANK(W2630),ISERROR(W2630/$I2630)),0,W2630/$I2630)</f>
        <v>0</v>
      </c>
      <c r="AA2630" s="308"/>
      <c r="AB2630" s="309" t="str" cm="1">
        <f t="array" ref="AB2630">_xlfn.IFS(AA2630="","",AA2630/I2630&gt;=2,I2630*2,AA2630/I2630&lt;2,AA2630)</f>
        <v/>
      </c>
      <c r="AC2630" s="310" t="str">
        <f t="shared" si="328"/>
        <v/>
      </c>
      <c r="AD2630" s="286"/>
      <c r="AE2630" s="305" t="str">
        <f t="shared" si="329"/>
        <v/>
      </c>
      <c r="AF2630" s="311">
        <f t="shared" si="330"/>
        <v>0</v>
      </c>
      <c r="AG2630" s="187"/>
      <c r="AH2630" s="188"/>
    </row>
    <row r="2631" spans="2:34" ht="13.8" outlineLevel="1" x14ac:dyDescent="0.25">
      <c r="B2631" s="1"/>
      <c r="C2631" s="1"/>
      <c r="D2631" s="1"/>
      <c r="E2631" s="2"/>
      <c r="F2631" s="1"/>
      <c r="G2631" s="2"/>
      <c r="H2631" s="286"/>
      <c r="I2631" s="287"/>
      <c r="J2631" s="288" t="str">
        <f t="shared" si="324"/>
        <v/>
      </c>
      <c r="K2631" s="288">
        <f t="shared" si="325"/>
        <v>0</v>
      </c>
      <c r="L2631" s="303"/>
      <c r="M2631" s="304"/>
      <c r="N2631" s="303"/>
      <c r="O2631" s="286"/>
      <c r="P2631" s="305" t="str">
        <f t="shared" si="326"/>
        <v/>
      </c>
      <c r="Q2631" s="304"/>
      <c r="R2631" s="303"/>
      <c r="S2631" s="286"/>
      <c r="T2631" s="305" t="str">
        <f t="shared" si="327"/>
        <v/>
      </c>
      <c r="U2631" s="306" t="str">
        <f t="shared" si="323"/>
        <v/>
      </c>
      <c r="V2631" s="289"/>
      <c r="W2631" s="303"/>
      <c r="X2631" s="286"/>
      <c r="Y2631" s="305" t="str">
        <f>+IF(AND(W2631&gt;0,V2631&lt;&gt;'Data Validation (ROP used only)'!$A$25),SUM(W2631:X2631),"")</f>
        <v/>
      </c>
      <c r="Z2631" s="307">
        <f>IF(OR(V2631='Data Validation (ROP used only)'!$A$25,ISBLANK(W2631),ISERROR(W2631/$I2631)),0,W2631/$I2631)</f>
        <v>0</v>
      </c>
      <c r="AA2631" s="308"/>
      <c r="AB2631" s="309" t="str" cm="1">
        <f t="array" ref="AB2631">_xlfn.IFS(AA2631="","",AA2631/I2631&gt;=2,I2631*2,AA2631/I2631&lt;2,AA2631)</f>
        <v/>
      </c>
      <c r="AC2631" s="310" t="str">
        <f t="shared" si="328"/>
        <v/>
      </c>
      <c r="AD2631" s="286"/>
      <c r="AE2631" s="305" t="str">
        <f t="shared" si="329"/>
        <v/>
      </c>
      <c r="AF2631" s="311">
        <f t="shared" si="330"/>
        <v>0</v>
      </c>
      <c r="AG2631" s="187"/>
      <c r="AH2631" s="188"/>
    </row>
    <row r="2632" spans="2:34" ht="13.8" outlineLevel="1" x14ac:dyDescent="0.25">
      <c r="B2632" s="1"/>
      <c r="C2632" s="1"/>
      <c r="D2632" s="1"/>
      <c r="E2632" s="2"/>
      <c r="F2632" s="1"/>
      <c r="G2632" s="2"/>
      <c r="H2632" s="286"/>
      <c r="I2632" s="287"/>
      <c r="J2632" s="288" t="str">
        <f t="shared" si="324"/>
        <v/>
      </c>
      <c r="K2632" s="288">
        <f t="shared" si="325"/>
        <v>0</v>
      </c>
      <c r="L2632" s="303"/>
      <c r="M2632" s="304"/>
      <c r="N2632" s="303"/>
      <c r="O2632" s="286"/>
      <c r="P2632" s="305" t="str">
        <f t="shared" si="326"/>
        <v/>
      </c>
      <c r="Q2632" s="304"/>
      <c r="R2632" s="303"/>
      <c r="S2632" s="286"/>
      <c r="T2632" s="305" t="str">
        <f t="shared" si="327"/>
        <v/>
      </c>
      <c r="U2632" s="306" t="str">
        <f t="shared" si="323"/>
        <v/>
      </c>
      <c r="V2632" s="289"/>
      <c r="W2632" s="303"/>
      <c r="X2632" s="286"/>
      <c r="Y2632" s="305" t="str">
        <f>+IF(AND(W2632&gt;0,V2632&lt;&gt;'Data Validation (ROP used only)'!$A$25),SUM(W2632:X2632),"")</f>
        <v/>
      </c>
      <c r="Z2632" s="307">
        <f>IF(OR(V2632='Data Validation (ROP used only)'!$A$25,ISBLANK(W2632),ISERROR(W2632/$I2632)),0,W2632/$I2632)</f>
        <v>0</v>
      </c>
      <c r="AA2632" s="308"/>
      <c r="AB2632" s="309" t="str" cm="1">
        <f t="array" ref="AB2632">_xlfn.IFS(AA2632="","",AA2632/I2632&gt;=2,I2632*2,AA2632/I2632&lt;2,AA2632)</f>
        <v/>
      </c>
      <c r="AC2632" s="310" t="str">
        <f t="shared" si="328"/>
        <v/>
      </c>
      <c r="AD2632" s="286"/>
      <c r="AE2632" s="305" t="str">
        <f t="shared" si="329"/>
        <v/>
      </c>
      <c r="AF2632" s="311">
        <f t="shared" si="330"/>
        <v>0</v>
      </c>
      <c r="AG2632" s="187"/>
      <c r="AH2632" s="188"/>
    </row>
    <row r="2633" spans="2:34" ht="13.8" outlineLevel="1" x14ac:dyDescent="0.25">
      <c r="B2633" s="1"/>
      <c r="C2633" s="1"/>
      <c r="D2633" s="1"/>
      <c r="E2633" s="2"/>
      <c r="F2633" s="1"/>
      <c r="G2633" s="2"/>
      <c r="H2633" s="286"/>
      <c r="I2633" s="287"/>
      <c r="J2633" s="288" t="str">
        <f t="shared" si="324"/>
        <v/>
      </c>
      <c r="K2633" s="288">
        <f t="shared" si="325"/>
        <v>0</v>
      </c>
      <c r="L2633" s="303"/>
      <c r="M2633" s="304"/>
      <c r="N2633" s="303"/>
      <c r="O2633" s="286"/>
      <c r="P2633" s="305" t="str">
        <f t="shared" si="326"/>
        <v/>
      </c>
      <c r="Q2633" s="304"/>
      <c r="R2633" s="303"/>
      <c r="S2633" s="286"/>
      <c r="T2633" s="305" t="str">
        <f t="shared" si="327"/>
        <v/>
      </c>
      <c r="U2633" s="306" t="str">
        <f t="shared" si="323"/>
        <v/>
      </c>
      <c r="V2633" s="289"/>
      <c r="W2633" s="303"/>
      <c r="X2633" s="286"/>
      <c r="Y2633" s="305" t="str">
        <f>+IF(AND(W2633&gt;0,V2633&lt;&gt;'Data Validation (ROP used only)'!$A$25),SUM(W2633:X2633),"")</f>
        <v/>
      </c>
      <c r="Z2633" s="307">
        <f>IF(OR(V2633='Data Validation (ROP used only)'!$A$25,ISBLANK(W2633),ISERROR(W2633/$I2633)),0,W2633/$I2633)</f>
        <v>0</v>
      </c>
      <c r="AA2633" s="308"/>
      <c r="AB2633" s="309" t="str" cm="1">
        <f t="array" ref="AB2633">_xlfn.IFS(AA2633="","",AA2633/I2633&gt;=2,I2633*2,AA2633/I2633&lt;2,AA2633)</f>
        <v/>
      </c>
      <c r="AC2633" s="310" t="str">
        <f t="shared" si="328"/>
        <v/>
      </c>
      <c r="AD2633" s="286"/>
      <c r="AE2633" s="305" t="str">
        <f t="shared" si="329"/>
        <v/>
      </c>
      <c r="AF2633" s="311">
        <f t="shared" si="330"/>
        <v>0</v>
      </c>
      <c r="AG2633" s="187"/>
      <c r="AH2633" s="188"/>
    </row>
    <row r="2634" spans="2:34" ht="13.8" outlineLevel="1" x14ac:dyDescent="0.25">
      <c r="B2634" s="1"/>
      <c r="C2634" s="1"/>
      <c r="D2634" s="1"/>
      <c r="E2634" s="2"/>
      <c r="F2634" s="1"/>
      <c r="G2634" s="2"/>
      <c r="H2634" s="286"/>
      <c r="I2634" s="287"/>
      <c r="J2634" s="288" t="str">
        <f t="shared" si="324"/>
        <v/>
      </c>
      <c r="K2634" s="288">
        <f t="shared" si="325"/>
        <v>0</v>
      </c>
      <c r="L2634" s="303"/>
      <c r="M2634" s="304"/>
      <c r="N2634" s="303"/>
      <c r="O2634" s="286"/>
      <c r="P2634" s="305" t="str">
        <f t="shared" si="326"/>
        <v/>
      </c>
      <c r="Q2634" s="304"/>
      <c r="R2634" s="303"/>
      <c r="S2634" s="286"/>
      <c r="T2634" s="305" t="str">
        <f t="shared" si="327"/>
        <v/>
      </c>
      <c r="U2634" s="306" t="str">
        <f t="shared" ref="U2634:U2697" si="331">IF(ISERROR(R2634/$I2634),"",R2634/$I2634)</f>
        <v/>
      </c>
      <c r="V2634" s="289"/>
      <c r="W2634" s="303"/>
      <c r="X2634" s="286"/>
      <c r="Y2634" s="305" t="str">
        <f>+IF(AND(W2634&gt;0,V2634&lt;&gt;'Data Validation (ROP used only)'!$A$25),SUM(W2634:X2634),"")</f>
        <v/>
      </c>
      <c r="Z2634" s="307">
        <f>IF(OR(V2634='Data Validation (ROP used only)'!$A$25,ISBLANK(W2634),ISERROR(W2634/$I2634)),0,W2634/$I2634)</f>
        <v>0</v>
      </c>
      <c r="AA2634" s="308"/>
      <c r="AB2634" s="309" t="str" cm="1">
        <f t="array" ref="AB2634">_xlfn.IFS(AA2634="","",AA2634/I2634&gt;=2,I2634*2,AA2634/I2634&lt;2,AA2634)</f>
        <v/>
      </c>
      <c r="AC2634" s="310" t="str">
        <f t="shared" si="328"/>
        <v/>
      </c>
      <c r="AD2634" s="286"/>
      <c r="AE2634" s="305" t="str">
        <f t="shared" si="329"/>
        <v/>
      </c>
      <c r="AF2634" s="311">
        <f t="shared" si="330"/>
        <v>0</v>
      </c>
      <c r="AG2634" s="187"/>
      <c r="AH2634" s="188"/>
    </row>
    <row r="2635" spans="2:34" ht="13.8" outlineLevel="1" x14ac:dyDescent="0.25">
      <c r="B2635" s="1"/>
      <c r="C2635" s="1"/>
      <c r="D2635" s="1"/>
      <c r="E2635" s="2"/>
      <c r="F2635" s="1"/>
      <c r="G2635" s="2"/>
      <c r="H2635" s="286"/>
      <c r="I2635" s="287"/>
      <c r="J2635" s="288" t="str">
        <f t="shared" ref="J2635:J2698" si="332">IF(ISERROR(H2635/C2635),"",H2635/C2635)</f>
        <v/>
      </c>
      <c r="K2635" s="288">
        <f t="shared" ref="K2635:K2698" si="333">IF(ISERROR(I2635/1754.5),"",I2635/1754.5)</f>
        <v>0</v>
      </c>
      <c r="L2635" s="303"/>
      <c r="M2635" s="304"/>
      <c r="N2635" s="303"/>
      <c r="O2635" s="286"/>
      <c r="P2635" s="305" t="str">
        <f t="shared" ref="P2635:P2698" si="334">+IF(N2635+O2635&gt;0,+N2635+O2635,"")</f>
        <v/>
      </c>
      <c r="Q2635" s="304"/>
      <c r="R2635" s="303"/>
      <c r="S2635" s="286"/>
      <c r="T2635" s="305" t="str">
        <f t="shared" ref="T2635:T2698" si="335">+IF((R2635+S2635)&gt;0,+R2635+S2635,"")</f>
        <v/>
      </c>
      <c r="U2635" s="306" t="str">
        <f t="shared" si="331"/>
        <v/>
      </c>
      <c r="V2635" s="289"/>
      <c r="W2635" s="303"/>
      <c r="X2635" s="286"/>
      <c r="Y2635" s="305" t="str">
        <f>+IF(AND(W2635&gt;0,V2635&lt;&gt;'Data Validation (ROP used only)'!$A$25),SUM(W2635:X2635),"")</f>
        <v/>
      </c>
      <c r="Z2635" s="307">
        <f>IF(OR(V2635='Data Validation (ROP used only)'!$A$25,ISBLANK(W2635),ISERROR(W2635/$I2635)),0,W2635/$I2635)</f>
        <v>0</v>
      </c>
      <c r="AA2635" s="308"/>
      <c r="AB2635" s="309" t="str" cm="1">
        <f t="array" ref="AB2635">_xlfn.IFS(AA2635="","",AA2635/I2635&gt;=2,I2635*2,AA2635/I2635&lt;2,AA2635)</f>
        <v/>
      </c>
      <c r="AC2635" s="310" t="str">
        <f t="shared" ref="AC2635:AC2698" si="336">IF(ISBLANK(AA2635),"",AA2635-AB2635)</f>
        <v/>
      </c>
      <c r="AD2635" s="286"/>
      <c r="AE2635" s="305" t="str">
        <f t="shared" ref="AE2635:AE2698" si="337">IF(AA2635=0,"",AA2635+AD2635)</f>
        <v/>
      </c>
      <c r="AF2635" s="311">
        <f t="shared" ref="AF2635:AF2698" si="338">IF(ISERROR(AA2635/$I2635),0,AA2635/$I2635)</f>
        <v>0</v>
      </c>
      <c r="AG2635" s="187"/>
      <c r="AH2635" s="188"/>
    </row>
    <row r="2636" spans="2:34" ht="13.8" outlineLevel="1" x14ac:dyDescent="0.25">
      <c r="B2636" s="1"/>
      <c r="C2636" s="1"/>
      <c r="D2636" s="1"/>
      <c r="E2636" s="2"/>
      <c r="F2636" s="1"/>
      <c r="G2636" s="2"/>
      <c r="H2636" s="286"/>
      <c r="I2636" s="287"/>
      <c r="J2636" s="288" t="str">
        <f t="shared" si="332"/>
        <v/>
      </c>
      <c r="K2636" s="288">
        <f t="shared" si="333"/>
        <v>0</v>
      </c>
      <c r="L2636" s="303"/>
      <c r="M2636" s="304"/>
      <c r="N2636" s="303"/>
      <c r="O2636" s="286"/>
      <c r="P2636" s="305" t="str">
        <f t="shared" si="334"/>
        <v/>
      </c>
      <c r="Q2636" s="304"/>
      <c r="R2636" s="303"/>
      <c r="S2636" s="286"/>
      <c r="T2636" s="305" t="str">
        <f t="shared" si="335"/>
        <v/>
      </c>
      <c r="U2636" s="306" t="str">
        <f t="shared" si="331"/>
        <v/>
      </c>
      <c r="V2636" s="289"/>
      <c r="W2636" s="303"/>
      <c r="X2636" s="286"/>
      <c r="Y2636" s="305" t="str">
        <f>+IF(AND(W2636&gt;0,V2636&lt;&gt;'Data Validation (ROP used only)'!$A$25),SUM(W2636:X2636),"")</f>
        <v/>
      </c>
      <c r="Z2636" s="307">
        <f>IF(OR(V2636='Data Validation (ROP used only)'!$A$25,ISBLANK(W2636),ISERROR(W2636/$I2636)),0,W2636/$I2636)</f>
        <v>0</v>
      </c>
      <c r="AA2636" s="308"/>
      <c r="AB2636" s="309" t="str" cm="1">
        <f t="array" ref="AB2636">_xlfn.IFS(AA2636="","",AA2636/I2636&gt;=2,I2636*2,AA2636/I2636&lt;2,AA2636)</f>
        <v/>
      </c>
      <c r="AC2636" s="310" t="str">
        <f t="shared" si="336"/>
        <v/>
      </c>
      <c r="AD2636" s="286"/>
      <c r="AE2636" s="305" t="str">
        <f t="shared" si="337"/>
        <v/>
      </c>
      <c r="AF2636" s="311">
        <f t="shared" si="338"/>
        <v>0</v>
      </c>
      <c r="AG2636" s="187"/>
      <c r="AH2636" s="188"/>
    </row>
    <row r="2637" spans="2:34" ht="13.8" outlineLevel="1" x14ac:dyDescent="0.25">
      <c r="B2637" s="1"/>
      <c r="C2637" s="1"/>
      <c r="D2637" s="1"/>
      <c r="E2637" s="2"/>
      <c r="F2637" s="1"/>
      <c r="G2637" s="2"/>
      <c r="H2637" s="286"/>
      <c r="I2637" s="287"/>
      <c r="J2637" s="288" t="str">
        <f t="shared" si="332"/>
        <v/>
      </c>
      <c r="K2637" s="288">
        <f t="shared" si="333"/>
        <v>0</v>
      </c>
      <c r="L2637" s="303"/>
      <c r="M2637" s="304"/>
      <c r="N2637" s="303"/>
      <c r="O2637" s="286"/>
      <c r="P2637" s="305" t="str">
        <f t="shared" si="334"/>
        <v/>
      </c>
      <c r="Q2637" s="304"/>
      <c r="R2637" s="303"/>
      <c r="S2637" s="286"/>
      <c r="T2637" s="305" t="str">
        <f t="shared" si="335"/>
        <v/>
      </c>
      <c r="U2637" s="306" t="str">
        <f t="shared" si="331"/>
        <v/>
      </c>
      <c r="V2637" s="289"/>
      <c r="W2637" s="303"/>
      <c r="X2637" s="286"/>
      <c r="Y2637" s="305" t="str">
        <f>+IF(AND(W2637&gt;0,V2637&lt;&gt;'Data Validation (ROP used only)'!$A$25),SUM(W2637:X2637),"")</f>
        <v/>
      </c>
      <c r="Z2637" s="307">
        <f>IF(OR(V2637='Data Validation (ROP used only)'!$A$25,ISBLANK(W2637),ISERROR(W2637/$I2637)),0,W2637/$I2637)</f>
        <v>0</v>
      </c>
      <c r="AA2637" s="308"/>
      <c r="AB2637" s="309" t="str" cm="1">
        <f t="array" ref="AB2637">_xlfn.IFS(AA2637="","",AA2637/I2637&gt;=2,I2637*2,AA2637/I2637&lt;2,AA2637)</f>
        <v/>
      </c>
      <c r="AC2637" s="310" t="str">
        <f t="shared" si="336"/>
        <v/>
      </c>
      <c r="AD2637" s="286"/>
      <c r="AE2637" s="305" t="str">
        <f t="shared" si="337"/>
        <v/>
      </c>
      <c r="AF2637" s="311">
        <f t="shared" si="338"/>
        <v>0</v>
      </c>
      <c r="AG2637" s="187"/>
      <c r="AH2637" s="188"/>
    </row>
    <row r="2638" spans="2:34" ht="13.8" outlineLevel="1" x14ac:dyDescent="0.25">
      <c r="B2638" s="1"/>
      <c r="C2638" s="1"/>
      <c r="D2638" s="1"/>
      <c r="E2638" s="2"/>
      <c r="F2638" s="1"/>
      <c r="G2638" s="2"/>
      <c r="H2638" s="286"/>
      <c r="I2638" s="287"/>
      <c r="J2638" s="288" t="str">
        <f t="shared" si="332"/>
        <v/>
      </c>
      <c r="K2638" s="288">
        <f t="shared" si="333"/>
        <v>0</v>
      </c>
      <c r="L2638" s="303"/>
      <c r="M2638" s="304"/>
      <c r="N2638" s="303"/>
      <c r="O2638" s="286"/>
      <c r="P2638" s="305" t="str">
        <f t="shared" si="334"/>
        <v/>
      </c>
      <c r="Q2638" s="304"/>
      <c r="R2638" s="303"/>
      <c r="S2638" s="286"/>
      <c r="T2638" s="305" t="str">
        <f t="shared" si="335"/>
        <v/>
      </c>
      <c r="U2638" s="306" t="str">
        <f t="shared" si="331"/>
        <v/>
      </c>
      <c r="V2638" s="289"/>
      <c r="W2638" s="303"/>
      <c r="X2638" s="286"/>
      <c r="Y2638" s="305" t="str">
        <f>+IF(AND(W2638&gt;0,V2638&lt;&gt;'Data Validation (ROP used only)'!$A$25),SUM(W2638:X2638),"")</f>
        <v/>
      </c>
      <c r="Z2638" s="307">
        <f>IF(OR(V2638='Data Validation (ROP used only)'!$A$25,ISBLANK(W2638),ISERROR(W2638/$I2638)),0,W2638/$I2638)</f>
        <v>0</v>
      </c>
      <c r="AA2638" s="308"/>
      <c r="AB2638" s="309" t="str" cm="1">
        <f t="array" ref="AB2638">_xlfn.IFS(AA2638="","",AA2638/I2638&gt;=2,I2638*2,AA2638/I2638&lt;2,AA2638)</f>
        <v/>
      </c>
      <c r="AC2638" s="310" t="str">
        <f t="shared" si="336"/>
        <v/>
      </c>
      <c r="AD2638" s="286"/>
      <c r="AE2638" s="305" t="str">
        <f t="shared" si="337"/>
        <v/>
      </c>
      <c r="AF2638" s="311">
        <f t="shared" si="338"/>
        <v>0</v>
      </c>
      <c r="AG2638" s="187"/>
      <c r="AH2638" s="188"/>
    </row>
    <row r="2639" spans="2:34" ht="13.8" outlineLevel="1" x14ac:dyDescent="0.25">
      <c r="B2639" s="1"/>
      <c r="C2639" s="1"/>
      <c r="D2639" s="1"/>
      <c r="E2639" s="2"/>
      <c r="F2639" s="1"/>
      <c r="G2639" s="2"/>
      <c r="H2639" s="286"/>
      <c r="I2639" s="287"/>
      <c r="J2639" s="288" t="str">
        <f t="shared" si="332"/>
        <v/>
      </c>
      <c r="K2639" s="288">
        <f t="shared" si="333"/>
        <v>0</v>
      </c>
      <c r="L2639" s="303"/>
      <c r="M2639" s="304"/>
      <c r="N2639" s="303"/>
      <c r="O2639" s="286"/>
      <c r="P2639" s="305" t="str">
        <f t="shared" si="334"/>
        <v/>
      </c>
      <c r="Q2639" s="304"/>
      <c r="R2639" s="303"/>
      <c r="S2639" s="286"/>
      <c r="T2639" s="305" t="str">
        <f t="shared" si="335"/>
        <v/>
      </c>
      <c r="U2639" s="306" t="str">
        <f t="shared" si="331"/>
        <v/>
      </c>
      <c r="V2639" s="289"/>
      <c r="W2639" s="303"/>
      <c r="X2639" s="286"/>
      <c r="Y2639" s="305" t="str">
        <f>+IF(AND(W2639&gt;0,V2639&lt;&gt;'Data Validation (ROP used only)'!$A$25),SUM(W2639:X2639),"")</f>
        <v/>
      </c>
      <c r="Z2639" s="307">
        <f>IF(OR(V2639='Data Validation (ROP used only)'!$A$25,ISBLANK(W2639),ISERROR(W2639/$I2639)),0,W2639/$I2639)</f>
        <v>0</v>
      </c>
      <c r="AA2639" s="308"/>
      <c r="AB2639" s="309" t="str" cm="1">
        <f t="array" ref="AB2639">_xlfn.IFS(AA2639="","",AA2639/I2639&gt;=2,I2639*2,AA2639/I2639&lt;2,AA2639)</f>
        <v/>
      </c>
      <c r="AC2639" s="310" t="str">
        <f t="shared" si="336"/>
        <v/>
      </c>
      <c r="AD2639" s="286"/>
      <c r="AE2639" s="305" t="str">
        <f t="shared" si="337"/>
        <v/>
      </c>
      <c r="AF2639" s="311">
        <f t="shared" si="338"/>
        <v>0</v>
      </c>
      <c r="AG2639" s="187"/>
      <c r="AH2639" s="188"/>
    </row>
    <row r="2640" spans="2:34" ht="13.8" outlineLevel="1" x14ac:dyDescent="0.25">
      <c r="B2640" s="1"/>
      <c r="C2640" s="1"/>
      <c r="D2640" s="1"/>
      <c r="E2640" s="2"/>
      <c r="F2640" s="1"/>
      <c r="G2640" s="2"/>
      <c r="H2640" s="286"/>
      <c r="I2640" s="287"/>
      <c r="J2640" s="288" t="str">
        <f t="shared" si="332"/>
        <v/>
      </c>
      <c r="K2640" s="288">
        <f t="shared" si="333"/>
        <v>0</v>
      </c>
      <c r="L2640" s="303"/>
      <c r="M2640" s="304"/>
      <c r="N2640" s="303"/>
      <c r="O2640" s="286"/>
      <c r="P2640" s="305" t="str">
        <f t="shared" si="334"/>
        <v/>
      </c>
      <c r="Q2640" s="304"/>
      <c r="R2640" s="303"/>
      <c r="S2640" s="286"/>
      <c r="T2640" s="305" t="str">
        <f t="shared" si="335"/>
        <v/>
      </c>
      <c r="U2640" s="306" t="str">
        <f t="shared" si="331"/>
        <v/>
      </c>
      <c r="V2640" s="289"/>
      <c r="W2640" s="303"/>
      <c r="X2640" s="286"/>
      <c r="Y2640" s="305" t="str">
        <f>+IF(AND(W2640&gt;0,V2640&lt;&gt;'Data Validation (ROP used only)'!$A$25),SUM(W2640:X2640),"")</f>
        <v/>
      </c>
      <c r="Z2640" s="307">
        <f>IF(OR(V2640='Data Validation (ROP used only)'!$A$25,ISBLANK(W2640),ISERROR(W2640/$I2640)),0,W2640/$I2640)</f>
        <v>0</v>
      </c>
      <c r="AA2640" s="308"/>
      <c r="AB2640" s="309" t="str" cm="1">
        <f t="array" ref="AB2640">_xlfn.IFS(AA2640="","",AA2640/I2640&gt;=2,I2640*2,AA2640/I2640&lt;2,AA2640)</f>
        <v/>
      </c>
      <c r="AC2640" s="310" t="str">
        <f t="shared" si="336"/>
        <v/>
      </c>
      <c r="AD2640" s="286"/>
      <c r="AE2640" s="305" t="str">
        <f t="shared" si="337"/>
        <v/>
      </c>
      <c r="AF2640" s="311">
        <f t="shared" si="338"/>
        <v>0</v>
      </c>
      <c r="AG2640" s="187"/>
      <c r="AH2640" s="188"/>
    </row>
    <row r="2641" spans="2:34" ht="13.8" outlineLevel="1" x14ac:dyDescent="0.25">
      <c r="B2641" s="1"/>
      <c r="C2641" s="1"/>
      <c r="D2641" s="1"/>
      <c r="E2641" s="2"/>
      <c r="F2641" s="1"/>
      <c r="G2641" s="2"/>
      <c r="H2641" s="286"/>
      <c r="I2641" s="287"/>
      <c r="J2641" s="288" t="str">
        <f t="shared" si="332"/>
        <v/>
      </c>
      <c r="K2641" s="288">
        <f t="shared" si="333"/>
        <v>0</v>
      </c>
      <c r="L2641" s="303"/>
      <c r="M2641" s="304"/>
      <c r="N2641" s="303"/>
      <c r="O2641" s="286"/>
      <c r="P2641" s="305" t="str">
        <f t="shared" si="334"/>
        <v/>
      </c>
      <c r="Q2641" s="304"/>
      <c r="R2641" s="303"/>
      <c r="S2641" s="286"/>
      <c r="T2641" s="305" t="str">
        <f t="shared" si="335"/>
        <v/>
      </c>
      <c r="U2641" s="306" t="str">
        <f t="shared" si="331"/>
        <v/>
      </c>
      <c r="V2641" s="289"/>
      <c r="W2641" s="303"/>
      <c r="X2641" s="286"/>
      <c r="Y2641" s="305" t="str">
        <f>+IF(AND(W2641&gt;0,V2641&lt;&gt;'Data Validation (ROP used only)'!$A$25),SUM(W2641:X2641),"")</f>
        <v/>
      </c>
      <c r="Z2641" s="307">
        <f>IF(OR(V2641='Data Validation (ROP used only)'!$A$25,ISBLANK(W2641),ISERROR(W2641/$I2641)),0,W2641/$I2641)</f>
        <v>0</v>
      </c>
      <c r="AA2641" s="308"/>
      <c r="AB2641" s="309" t="str" cm="1">
        <f t="array" ref="AB2641">_xlfn.IFS(AA2641="","",AA2641/I2641&gt;=2,I2641*2,AA2641/I2641&lt;2,AA2641)</f>
        <v/>
      </c>
      <c r="AC2641" s="310" t="str">
        <f t="shared" si="336"/>
        <v/>
      </c>
      <c r="AD2641" s="286"/>
      <c r="AE2641" s="305" t="str">
        <f t="shared" si="337"/>
        <v/>
      </c>
      <c r="AF2641" s="311">
        <f t="shared" si="338"/>
        <v>0</v>
      </c>
      <c r="AG2641" s="187"/>
      <c r="AH2641" s="188"/>
    </row>
    <row r="2642" spans="2:34" ht="13.8" outlineLevel="1" x14ac:dyDescent="0.25">
      <c r="B2642" s="1"/>
      <c r="C2642" s="1"/>
      <c r="D2642" s="1"/>
      <c r="E2642" s="2"/>
      <c r="F2642" s="1"/>
      <c r="G2642" s="2"/>
      <c r="H2642" s="286"/>
      <c r="I2642" s="287"/>
      <c r="J2642" s="288" t="str">
        <f t="shared" si="332"/>
        <v/>
      </c>
      <c r="K2642" s="288">
        <f t="shared" si="333"/>
        <v>0</v>
      </c>
      <c r="L2642" s="303"/>
      <c r="M2642" s="304"/>
      <c r="N2642" s="303"/>
      <c r="O2642" s="286"/>
      <c r="P2642" s="305" t="str">
        <f t="shared" si="334"/>
        <v/>
      </c>
      <c r="Q2642" s="304"/>
      <c r="R2642" s="303"/>
      <c r="S2642" s="286"/>
      <c r="T2642" s="305" t="str">
        <f t="shared" si="335"/>
        <v/>
      </c>
      <c r="U2642" s="306" t="str">
        <f t="shared" si="331"/>
        <v/>
      </c>
      <c r="V2642" s="289"/>
      <c r="W2642" s="303"/>
      <c r="X2642" s="286"/>
      <c r="Y2642" s="305" t="str">
        <f>+IF(AND(W2642&gt;0,V2642&lt;&gt;'Data Validation (ROP used only)'!$A$25),SUM(W2642:X2642),"")</f>
        <v/>
      </c>
      <c r="Z2642" s="307">
        <f>IF(OR(V2642='Data Validation (ROP used only)'!$A$25,ISBLANK(W2642),ISERROR(W2642/$I2642)),0,W2642/$I2642)</f>
        <v>0</v>
      </c>
      <c r="AA2642" s="308"/>
      <c r="AB2642" s="309" t="str" cm="1">
        <f t="array" ref="AB2642">_xlfn.IFS(AA2642="","",AA2642/I2642&gt;=2,I2642*2,AA2642/I2642&lt;2,AA2642)</f>
        <v/>
      </c>
      <c r="AC2642" s="310" t="str">
        <f t="shared" si="336"/>
        <v/>
      </c>
      <c r="AD2642" s="286"/>
      <c r="AE2642" s="305" t="str">
        <f t="shared" si="337"/>
        <v/>
      </c>
      <c r="AF2642" s="311">
        <f t="shared" si="338"/>
        <v>0</v>
      </c>
      <c r="AG2642" s="187"/>
      <c r="AH2642" s="188"/>
    </row>
    <row r="2643" spans="2:34" ht="13.8" outlineLevel="1" x14ac:dyDescent="0.25">
      <c r="B2643" s="1"/>
      <c r="C2643" s="1"/>
      <c r="D2643" s="1"/>
      <c r="E2643" s="2"/>
      <c r="F2643" s="1"/>
      <c r="G2643" s="2"/>
      <c r="H2643" s="286"/>
      <c r="I2643" s="287"/>
      <c r="J2643" s="288" t="str">
        <f t="shared" si="332"/>
        <v/>
      </c>
      <c r="K2643" s="288">
        <f t="shared" si="333"/>
        <v>0</v>
      </c>
      <c r="L2643" s="303"/>
      <c r="M2643" s="304"/>
      <c r="N2643" s="303"/>
      <c r="O2643" s="286"/>
      <c r="P2643" s="305" t="str">
        <f t="shared" si="334"/>
        <v/>
      </c>
      <c r="Q2643" s="304"/>
      <c r="R2643" s="303"/>
      <c r="S2643" s="286"/>
      <c r="T2643" s="305" t="str">
        <f t="shared" si="335"/>
        <v/>
      </c>
      <c r="U2643" s="306" t="str">
        <f t="shared" si="331"/>
        <v/>
      </c>
      <c r="V2643" s="289"/>
      <c r="W2643" s="303"/>
      <c r="X2643" s="286"/>
      <c r="Y2643" s="305" t="str">
        <f>+IF(AND(W2643&gt;0,V2643&lt;&gt;'Data Validation (ROP used only)'!$A$25),SUM(W2643:X2643),"")</f>
        <v/>
      </c>
      <c r="Z2643" s="307">
        <f>IF(OR(V2643='Data Validation (ROP used only)'!$A$25,ISBLANK(W2643),ISERROR(W2643/$I2643)),0,W2643/$I2643)</f>
        <v>0</v>
      </c>
      <c r="AA2643" s="308"/>
      <c r="AB2643" s="309" t="str" cm="1">
        <f t="array" ref="AB2643">_xlfn.IFS(AA2643="","",AA2643/I2643&gt;=2,I2643*2,AA2643/I2643&lt;2,AA2643)</f>
        <v/>
      </c>
      <c r="AC2643" s="310" t="str">
        <f t="shared" si="336"/>
        <v/>
      </c>
      <c r="AD2643" s="286"/>
      <c r="AE2643" s="305" t="str">
        <f t="shared" si="337"/>
        <v/>
      </c>
      <c r="AF2643" s="311">
        <f t="shared" si="338"/>
        <v>0</v>
      </c>
      <c r="AG2643" s="187"/>
      <c r="AH2643" s="188"/>
    </row>
    <row r="2644" spans="2:34" ht="13.8" outlineLevel="1" x14ac:dyDescent="0.25">
      <c r="B2644" s="1"/>
      <c r="C2644" s="1"/>
      <c r="D2644" s="1"/>
      <c r="E2644" s="2"/>
      <c r="F2644" s="1"/>
      <c r="G2644" s="2"/>
      <c r="H2644" s="286"/>
      <c r="I2644" s="287"/>
      <c r="J2644" s="288" t="str">
        <f t="shared" si="332"/>
        <v/>
      </c>
      <c r="K2644" s="288">
        <f t="shared" si="333"/>
        <v>0</v>
      </c>
      <c r="L2644" s="303"/>
      <c r="M2644" s="304"/>
      <c r="N2644" s="303"/>
      <c r="O2644" s="286"/>
      <c r="P2644" s="305" t="str">
        <f t="shared" si="334"/>
        <v/>
      </c>
      <c r="Q2644" s="304"/>
      <c r="R2644" s="303"/>
      <c r="S2644" s="286"/>
      <c r="T2644" s="305" t="str">
        <f t="shared" si="335"/>
        <v/>
      </c>
      <c r="U2644" s="306" t="str">
        <f t="shared" si="331"/>
        <v/>
      </c>
      <c r="V2644" s="289"/>
      <c r="W2644" s="303"/>
      <c r="X2644" s="286"/>
      <c r="Y2644" s="305" t="str">
        <f>+IF(AND(W2644&gt;0,V2644&lt;&gt;'Data Validation (ROP used only)'!$A$25),SUM(W2644:X2644),"")</f>
        <v/>
      </c>
      <c r="Z2644" s="307">
        <f>IF(OR(V2644='Data Validation (ROP used only)'!$A$25,ISBLANK(W2644),ISERROR(W2644/$I2644)),0,W2644/$I2644)</f>
        <v>0</v>
      </c>
      <c r="AA2644" s="308"/>
      <c r="AB2644" s="309" t="str" cm="1">
        <f t="array" ref="AB2644">_xlfn.IFS(AA2644="","",AA2644/I2644&gt;=2,I2644*2,AA2644/I2644&lt;2,AA2644)</f>
        <v/>
      </c>
      <c r="AC2644" s="310" t="str">
        <f t="shared" si="336"/>
        <v/>
      </c>
      <c r="AD2644" s="286"/>
      <c r="AE2644" s="305" t="str">
        <f t="shared" si="337"/>
        <v/>
      </c>
      <c r="AF2644" s="311">
        <f t="shared" si="338"/>
        <v>0</v>
      </c>
      <c r="AG2644" s="187"/>
      <c r="AH2644" s="188"/>
    </row>
    <row r="2645" spans="2:34" ht="13.8" outlineLevel="1" x14ac:dyDescent="0.25">
      <c r="B2645" s="1"/>
      <c r="C2645" s="1"/>
      <c r="D2645" s="1"/>
      <c r="E2645" s="2"/>
      <c r="F2645" s="1"/>
      <c r="G2645" s="2"/>
      <c r="H2645" s="286"/>
      <c r="I2645" s="287"/>
      <c r="J2645" s="288" t="str">
        <f t="shared" si="332"/>
        <v/>
      </c>
      <c r="K2645" s="288">
        <f t="shared" si="333"/>
        <v>0</v>
      </c>
      <c r="L2645" s="303"/>
      <c r="M2645" s="304"/>
      <c r="N2645" s="303"/>
      <c r="O2645" s="286"/>
      <c r="P2645" s="305" t="str">
        <f t="shared" si="334"/>
        <v/>
      </c>
      <c r="Q2645" s="304"/>
      <c r="R2645" s="303"/>
      <c r="S2645" s="286"/>
      <c r="T2645" s="305" t="str">
        <f t="shared" si="335"/>
        <v/>
      </c>
      <c r="U2645" s="306" t="str">
        <f t="shared" si="331"/>
        <v/>
      </c>
      <c r="V2645" s="289"/>
      <c r="W2645" s="303"/>
      <c r="X2645" s="286"/>
      <c r="Y2645" s="305" t="str">
        <f>+IF(AND(W2645&gt;0,V2645&lt;&gt;'Data Validation (ROP used only)'!$A$25),SUM(W2645:X2645),"")</f>
        <v/>
      </c>
      <c r="Z2645" s="307">
        <f>IF(OR(V2645='Data Validation (ROP used only)'!$A$25,ISBLANK(W2645),ISERROR(W2645/$I2645)),0,W2645/$I2645)</f>
        <v>0</v>
      </c>
      <c r="AA2645" s="308"/>
      <c r="AB2645" s="309" t="str" cm="1">
        <f t="array" ref="AB2645">_xlfn.IFS(AA2645="","",AA2645/I2645&gt;=2,I2645*2,AA2645/I2645&lt;2,AA2645)</f>
        <v/>
      </c>
      <c r="AC2645" s="310" t="str">
        <f t="shared" si="336"/>
        <v/>
      </c>
      <c r="AD2645" s="286"/>
      <c r="AE2645" s="305" t="str">
        <f t="shared" si="337"/>
        <v/>
      </c>
      <c r="AF2645" s="311">
        <f t="shared" si="338"/>
        <v>0</v>
      </c>
      <c r="AG2645" s="187"/>
      <c r="AH2645" s="188"/>
    </row>
    <row r="2646" spans="2:34" ht="13.8" outlineLevel="1" x14ac:dyDescent="0.25">
      <c r="B2646" s="1"/>
      <c r="C2646" s="1"/>
      <c r="D2646" s="1"/>
      <c r="E2646" s="2"/>
      <c r="F2646" s="1"/>
      <c r="G2646" s="2"/>
      <c r="H2646" s="286"/>
      <c r="I2646" s="287"/>
      <c r="J2646" s="288" t="str">
        <f t="shared" si="332"/>
        <v/>
      </c>
      <c r="K2646" s="288">
        <f t="shared" si="333"/>
        <v>0</v>
      </c>
      <c r="L2646" s="303"/>
      <c r="M2646" s="304"/>
      <c r="N2646" s="303"/>
      <c r="O2646" s="286"/>
      <c r="P2646" s="305" t="str">
        <f t="shared" si="334"/>
        <v/>
      </c>
      <c r="Q2646" s="304"/>
      <c r="R2646" s="303"/>
      <c r="S2646" s="286"/>
      <c r="T2646" s="305" t="str">
        <f t="shared" si="335"/>
        <v/>
      </c>
      <c r="U2646" s="306" t="str">
        <f t="shared" si="331"/>
        <v/>
      </c>
      <c r="V2646" s="289"/>
      <c r="W2646" s="303"/>
      <c r="X2646" s="286"/>
      <c r="Y2646" s="305" t="str">
        <f>+IF(AND(W2646&gt;0,V2646&lt;&gt;'Data Validation (ROP used only)'!$A$25),SUM(W2646:X2646),"")</f>
        <v/>
      </c>
      <c r="Z2646" s="307">
        <f>IF(OR(V2646='Data Validation (ROP used only)'!$A$25,ISBLANK(W2646),ISERROR(W2646/$I2646)),0,W2646/$I2646)</f>
        <v>0</v>
      </c>
      <c r="AA2646" s="308"/>
      <c r="AB2646" s="309" t="str" cm="1">
        <f t="array" ref="AB2646">_xlfn.IFS(AA2646="","",AA2646/I2646&gt;=2,I2646*2,AA2646/I2646&lt;2,AA2646)</f>
        <v/>
      </c>
      <c r="AC2646" s="310" t="str">
        <f t="shared" si="336"/>
        <v/>
      </c>
      <c r="AD2646" s="286"/>
      <c r="AE2646" s="305" t="str">
        <f t="shared" si="337"/>
        <v/>
      </c>
      <c r="AF2646" s="311">
        <f t="shared" si="338"/>
        <v>0</v>
      </c>
      <c r="AG2646" s="187"/>
      <c r="AH2646" s="188"/>
    </row>
    <row r="2647" spans="2:34" ht="13.8" outlineLevel="1" x14ac:dyDescent="0.25">
      <c r="B2647" s="1"/>
      <c r="C2647" s="1"/>
      <c r="D2647" s="1"/>
      <c r="E2647" s="2"/>
      <c r="F2647" s="1"/>
      <c r="G2647" s="2"/>
      <c r="H2647" s="286"/>
      <c r="I2647" s="287"/>
      <c r="J2647" s="288" t="str">
        <f t="shared" si="332"/>
        <v/>
      </c>
      <c r="K2647" s="288">
        <f t="shared" si="333"/>
        <v>0</v>
      </c>
      <c r="L2647" s="303"/>
      <c r="M2647" s="304"/>
      <c r="N2647" s="303"/>
      <c r="O2647" s="286"/>
      <c r="P2647" s="305" t="str">
        <f t="shared" si="334"/>
        <v/>
      </c>
      <c r="Q2647" s="304"/>
      <c r="R2647" s="303"/>
      <c r="S2647" s="286"/>
      <c r="T2647" s="305" t="str">
        <f t="shared" si="335"/>
        <v/>
      </c>
      <c r="U2647" s="306" t="str">
        <f t="shared" si="331"/>
        <v/>
      </c>
      <c r="V2647" s="289"/>
      <c r="W2647" s="303"/>
      <c r="X2647" s="286"/>
      <c r="Y2647" s="305" t="str">
        <f>+IF(AND(W2647&gt;0,V2647&lt;&gt;'Data Validation (ROP used only)'!$A$25),SUM(W2647:X2647),"")</f>
        <v/>
      </c>
      <c r="Z2647" s="307">
        <f>IF(OR(V2647='Data Validation (ROP used only)'!$A$25,ISBLANK(W2647),ISERROR(W2647/$I2647)),0,W2647/$I2647)</f>
        <v>0</v>
      </c>
      <c r="AA2647" s="308"/>
      <c r="AB2647" s="309" t="str" cm="1">
        <f t="array" ref="AB2647">_xlfn.IFS(AA2647="","",AA2647/I2647&gt;=2,I2647*2,AA2647/I2647&lt;2,AA2647)</f>
        <v/>
      </c>
      <c r="AC2647" s="310" t="str">
        <f t="shared" si="336"/>
        <v/>
      </c>
      <c r="AD2647" s="286"/>
      <c r="AE2647" s="305" t="str">
        <f t="shared" si="337"/>
        <v/>
      </c>
      <c r="AF2647" s="311">
        <f t="shared" si="338"/>
        <v>0</v>
      </c>
      <c r="AG2647" s="187"/>
      <c r="AH2647" s="188"/>
    </row>
    <row r="2648" spans="2:34" ht="13.8" outlineLevel="1" x14ac:dyDescent="0.25">
      <c r="B2648" s="1"/>
      <c r="C2648" s="1"/>
      <c r="D2648" s="1"/>
      <c r="E2648" s="2"/>
      <c r="F2648" s="1"/>
      <c r="G2648" s="2"/>
      <c r="H2648" s="286"/>
      <c r="I2648" s="287"/>
      <c r="J2648" s="288" t="str">
        <f t="shared" si="332"/>
        <v/>
      </c>
      <c r="K2648" s="288">
        <f t="shared" si="333"/>
        <v>0</v>
      </c>
      <c r="L2648" s="303"/>
      <c r="M2648" s="304"/>
      <c r="N2648" s="303"/>
      <c r="O2648" s="286"/>
      <c r="P2648" s="305" t="str">
        <f t="shared" si="334"/>
        <v/>
      </c>
      <c r="Q2648" s="304"/>
      <c r="R2648" s="303"/>
      <c r="S2648" s="286"/>
      <c r="T2648" s="305" t="str">
        <f t="shared" si="335"/>
        <v/>
      </c>
      <c r="U2648" s="306" t="str">
        <f t="shared" si="331"/>
        <v/>
      </c>
      <c r="V2648" s="289"/>
      <c r="W2648" s="303"/>
      <c r="X2648" s="286"/>
      <c r="Y2648" s="305" t="str">
        <f>+IF(AND(W2648&gt;0,V2648&lt;&gt;'Data Validation (ROP used only)'!$A$25),SUM(W2648:X2648),"")</f>
        <v/>
      </c>
      <c r="Z2648" s="307">
        <f>IF(OR(V2648='Data Validation (ROP used only)'!$A$25,ISBLANK(W2648),ISERROR(W2648/$I2648)),0,W2648/$I2648)</f>
        <v>0</v>
      </c>
      <c r="AA2648" s="308"/>
      <c r="AB2648" s="309" t="str" cm="1">
        <f t="array" ref="AB2648">_xlfn.IFS(AA2648="","",AA2648/I2648&gt;=2,I2648*2,AA2648/I2648&lt;2,AA2648)</f>
        <v/>
      </c>
      <c r="AC2648" s="310" t="str">
        <f t="shared" si="336"/>
        <v/>
      </c>
      <c r="AD2648" s="286"/>
      <c r="AE2648" s="305" t="str">
        <f t="shared" si="337"/>
        <v/>
      </c>
      <c r="AF2648" s="311">
        <f t="shared" si="338"/>
        <v>0</v>
      </c>
      <c r="AG2648" s="187"/>
      <c r="AH2648" s="188"/>
    </row>
    <row r="2649" spans="2:34" ht="13.8" outlineLevel="1" x14ac:dyDescent="0.25">
      <c r="B2649" s="1"/>
      <c r="C2649" s="1"/>
      <c r="D2649" s="1"/>
      <c r="E2649" s="2"/>
      <c r="F2649" s="1"/>
      <c r="G2649" s="2"/>
      <c r="H2649" s="286"/>
      <c r="I2649" s="287"/>
      <c r="J2649" s="288" t="str">
        <f t="shared" si="332"/>
        <v/>
      </c>
      <c r="K2649" s="288">
        <f t="shared" si="333"/>
        <v>0</v>
      </c>
      <c r="L2649" s="303"/>
      <c r="M2649" s="304"/>
      <c r="N2649" s="303"/>
      <c r="O2649" s="286"/>
      <c r="P2649" s="305" t="str">
        <f t="shared" si="334"/>
        <v/>
      </c>
      <c r="Q2649" s="304"/>
      <c r="R2649" s="303"/>
      <c r="S2649" s="286"/>
      <c r="T2649" s="305" t="str">
        <f t="shared" si="335"/>
        <v/>
      </c>
      <c r="U2649" s="306" t="str">
        <f t="shared" si="331"/>
        <v/>
      </c>
      <c r="V2649" s="289"/>
      <c r="W2649" s="303"/>
      <c r="X2649" s="286"/>
      <c r="Y2649" s="305" t="str">
        <f>+IF(AND(W2649&gt;0,V2649&lt;&gt;'Data Validation (ROP used only)'!$A$25),SUM(W2649:X2649),"")</f>
        <v/>
      </c>
      <c r="Z2649" s="307">
        <f>IF(OR(V2649='Data Validation (ROP used only)'!$A$25,ISBLANK(W2649),ISERROR(W2649/$I2649)),0,W2649/$I2649)</f>
        <v>0</v>
      </c>
      <c r="AA2649" s="308"/>
      <c r="AB2649" s="309" t="str" cm="1">
        <f t="array" ref="AB2649">_xlfn.IFS(AA2649="","",AA2649/I2649&gt;=2,I2649*2,AA2649/I2649&lt;2,AA2649)</f>
        <v/>
      </c>
      <c r="AC2649" s="310" t="str">
        <f t="shared" si="336"/>
        <v/>
      </c>
      <c r="AD2649" s="286"/>
      <c r="AE2649" s="305" t="str">
        <f t="shared" si="337"/>
        <v/>
      </c>
      <c r="AF2649" s="311">
        <f t="shared" si="338"/>
        <v>0</v>
      </c>
      <c r="AG2649" s="187"/>
      <c r="AH2649" s="188"/>
    </row>
    <row r="2650" spans="2:34" ht="13.8" outlineLevel="1" x14ac:dyDescent="0.25">
      <c r="B2650" s="1"/>
      <c r="C2650" s="1"/>
      <c r="D2650" s="1"/>
      <c r="E2650" s="2"/>
      <c r="F2650" s="1"/>
      <c r="G2650" s="2"/>
      <c r="H2650" s="286"/>
      <c r="I2650" s="287"/>
      <c r="J2650" s="288" t="str">
        <f t="shared" si="332"/>
        <v/>
      </c>
      <c r="K2650" s="288">
        <f t="shared" si="333"/>
        <v>0</v>
      </c>
      <c r="L2650" s="303"/>
      <c r="M2650" s="304"/>
      <c r="N2650" s="303"/>
      <c r="O2650" s="286"/>
      <c r="P2650" s="305" t="str">
        <f t="shared" si="334"/>
        <v/>
      </c>
      <c r="Q2650" s="304"/>
      <c r="R2650" s="303"/>
      <c r="S2650" s="286"/>
      <c r="T2650" s="305" t="str">
        <f t="shared" si="335"/>
        <v/>
      </c>
      <c r="U2650" s="306" t="str">
        <f t="shared" si="331"/>
        <v/>
      </c>
      <c r="V2650" s="289"/>
      <c r="W2650" s="303"/>
      <c r="X2650" s="286"/>
      <c r="Y2650" s="305" t="str">
        <f>+IF(AND(W2650&gt;0,V2650&lt;&gt;'Data Validation (ROP used only)'!$A$25),SUM(W2650:X2650),"")</f>
        <v/>
      </c>
      <c r="Z2650" s="307">
        <f>IF(OR(V2650='Data Validation (ROP used only)'!$A$25,ISBLANK(W2650),ISERROR(W2650/$I2650)),0,W2650/$I2650)</f>
        <v>0</v>
      </c>
      <c r="AA2650" s="308"/>
      <c r="AB2650" s="309" t="str" cm="1">
        <f t="array" ref="AB2650">_xlfn.IFS(AA2650="","",AA2650/I2650&gt;=2,I2650*2,AA2650/I2650&lt;2,AA2650)</f>
        <v/>
      </c>
      <c r="AC2650" s="310" t="str">
        <f t="shared" si="336"/>
        <v/>
      </c>
      <c r="AD2650" s="286"/>
      <c r="AE2650" s="305" t="str">
        <f t="shared" si="337"/>
        <v/>
      </c>
      <c r="AF2650" s="311">
        <f t="shared" si="338"/>
        <v>0</v>
      </c>
      <c r="AG2650" s="187"/>
      <c r="AH2650" s="188"/>
    </row>
    <row r="2651" spans="2:34" ht="13.8" outlineLevel="1" x14ac:dyDescent="0.25">
      <c r="B2651" s="1"/>
      <c r="C2651" s="1"/>
      <c r="D2651" s="1"/>
      <c r="E2651" s="2"/>
      <c r="F2651" s="1"/>
      <c r="G2651" s="2"/>
      <c r="H2651" s="286"/>
      <c r="I2651" s="287"/>
      <c r="J2651" s="288" t="str">
        <f t="shared" si="332"/>
        <v/>
      </c>
      <c r="K2651" s="288">
        <f t="shared" si="333"/>
        <v>0</v>
      </c>
      <c r="L2651" s="303"/>
      <c r="M2651" s="304"/>
      <c r="N2651" s="303"/>
      <c r="O2651" s="286"/>
      <c r="P2651" s="305" t="str">
        <f t="shared" si="334"/>
        <v/>
      </c>
      <c r="Q2651" s="304"/>
      <c r="R2651" s="303"/>
      <c r="S2651" s="286"/>
      <c r="T2651" s="305" t="str">
        <f t="shared" si="335"/>
        <v/>
      </c>
      <c r="U2651" s="306" t="str">
        <f t="shared" si="331"/>
        <v/>
      </c>
      <c r="V2651" s="289"/>
      <c r="W2651" s="303"/>
      <c r="X2651" s="286"/>
      <c r="Y2651" s="305" t="str">
        <f>+IF(AND(W2651&gt;0,V2651&lt;&gt;'Data Validation (ROP used only)'!$A$25),SUM(W2651:X2651),"")</f>
        <v/>
      </c>
      <c r="Z2651" s="307">
        <f>IF(OR(V2651='Data Validation (ROP used only)'!$A$25,ISBLANK(W2651),ISERROR(W2651/$I2651)),0,W2651/$I2651)</f>
        <v>0</v>
      </c>
      <c r="AA2651" s="308"/>
      <c r="AB2651" s="309" t="str" cm="1">
        <f t="array" ref="AB2651">_xlfn.IFS(AA2651="","",AA2651/I2651&gt;=2,I2651*2,AA2651/I2651&lt;2,AA2651)</f>
        <v/>
      </c>
      <c r="AC2651" s="310" t="str">
        <f t="shared" si="336"/>
        <v/>
      </c>
      <c r="AD2651" s="286"/>
      <c r="AE2651" s="305" t="str">
        <f t="shared" si="337"/>
        <v/>
      </c>
      <c r="AF2651" s="311">
        <f t="shared" si="338"/>
        <v>0</v>
      </c>
      <c r="AG2651" s="187"/>
      <c r="AH2651" s="188"/>
    </row>
    <row r="2652" spans="2:34" ht="13.8" outlineLevel="1" x14ac:dyDescent="0.25">
      <c r="B2652" s="1"/>
      <c r="C2652" s="1"/>
      <c r="D2652" s="1"/>
      <c r="E2652" s="2"/>
      <c r="F2652" s="1"/>
      <c r="G2652" s="2"/>
      <c r="H2652" s="286"/>
      <c r="I2652" s="287"/>
      <c r="J2652" s="288" t="str">
        <f t="shared" si="332"/>
        <v/>
      </c>
      <c r="K2652" s="288">
        <f t="shared" si="333"/>
        <v>0</v>
      </c>
      <c r="L2652" s="303"/>
      <c r="M2652" s="304"/>
      <c r="N2652" s="303"/>
      <c r="O2652" s="286"/>
      <c r="P2652" s="305" t="str">
        <f t="shared" si="334"/>
        <v/>
      </c>
      <c r="Q2652" s="304"/>
      <c r="R2652" s="303"/>
      <c r="S2652" s="286"/>
      <c r="T2652" s="305" t="str">
        <f t="shared" si="335"/>
        <v/>
      </c>
      <c r="U2652" s="306" t="str">
        <f t="shared" si="331"/>
        <v/>
      </c>
      <c r="V2652" s="289"/>
      <c r="W2652" s="303"/>
      <c r="X2652" s="286"/>
      <c r="Y2652" s="305" t="str">
        <f>+IF(AND(W2652&gt;0,V2652&lt;&gt;'Data Validation (ROP used only)'!$A$25),SUM(W2652:X2652),"")</f>
        <v/>
      </c>
      <c r="Z2652" s="307">
        <f>IF(OR(V2652='Data Validation (ROP used only)'!$A$25,ISBLANK(W2652),ISERROR(W2652/$I2652)),0,W2652/$I2652)</f>
        <v>0</v>
      </c>
      <c r="AA2652" s="308"/>
      <c r="AB2652" s="309" t="str" cm="1">
        <f t="array" ref="AB2652">_xlfn.IFS(AA2652="","",AA2652/I2652&gt;=2,I2652*2,AA2652/I2652&lt;2,AA2652)</f>
        <v/>
      </c>
      <c r="AC2652" s="310" t="str">
        <f t="shared" si="336"/>
        <v/>
      </c>
      <c r="AD2652" s="286"/>
      <c r="AE2652" s="305" t="str">
        <f t="shared" si="337"/>
        <v/>
      </c>
      <c r="AF2652" s="311">
        <f t="shared" si="338"/>
        <v>0</v>
      </c>
      <c r="AG2652" s="187"/>
      <c r="AH2652" s="188"/>
    </row>
    <row r="2653" spans="2:34" ht="13.8" outlineLevel="1" x14ac:dyDescent="0.25">
      <c r="B2653" s="1"/>
      <c r="C2653" s="1"/>
      <c r="D2653" s="1"/>
      <c r="E2653" s="2"/>
      <c r="F2653" s="1"/>
      <c r="G2653" s="2"/>
      <c r="H2653" s="286"/>
      <c r="I2653" s="287"/>
      <c r="J2653" s="288" t="str">
        <f t="shared" si="332"/>
        <v/>
      </c>
      <c r="K2653" s="288">
        <f t="shared" si="333"/>
        <v>0</v>
      </c>
      <c r="L2653" s="303"/>
      <c r="M2653" s="304"/>
      <c r="N2653" s="303"/>
      <c r="O2653" s="286"/>
      <c r="P2653" s="305" t="str">
        <f t="shared" si="334"/>
        <v/>
      </c>
      <c r="Q2653" s="304"/>
      <c r="R2653" s="303"/>
      <c r="S2653" s="286"/>
      <c r="T2653" s="305" t="str">
        <f t="shared" si="335"/>
        <v/>
      </c>
      <c r="U2653" s="306" t="str">
        <f t="shared" si="331"/>
        <v/>
      </c>
      <c r="V2653" s="289"/>
      <c r="W2653" s="303"/>
      <c r="X2653" s="286"/>
      <c r="Y2653" s="305" t="str">
        <f>+IF(AND(W2653&gt;0,V2653&lt;&gt;'Data Validation (ROP used only)'!$A$25),SUM(W2653:X2653),"")</f>
        <v/>
      </c>
      <c r="Z2653" s="307">
        <f>IF(OR(V2653='Data Validation (ROP used only)'!$A$25,ISBLANK(W2653),ISERROR(W2653/$I2653)),0,W2653/$I2653)</f>
        <v>0</v>
      </c>
      <c r="AA2653" s="308"/>
      <c r="AB2653" s="309" t="str" cm="1">
        <f t="array" ref="AB2653">_xlfn.IFS(AA2653="","",AA2653/I2653&gt;=2,I2653*2,AA2653/I2653&lt;2,AA2653)</f>
        <v/>
      </c>
      <c r="AC2653" s="310" t="str">
        <f t="shared" si="336"/>
        <v/>
      </c>
      <c r="AD2653" s="286"/>
      <c r="AE2653" s="305" t="str">
        <f t="shared" si="337"/>
        <v/>
      </c>
      <c r="AF2653" s="311">
        <f t="shared" si="338"/>
        <v>0</v>
      </c>
      <c r="AG2653" s="187"/>
      <c r="AH2653" s="188"/>
    </row>
    <row r="2654" spans="2:34" ht="13.8" outlineLevel="1" x14ac:dyDescent="0.25">
      <c r="B2654" s="1"/>
      <c r="C2654" s="1"/>
      <c r="D2654" s="1"/>
      <c r="E2654" s="2"/>
      <c r="F2654" s="1"/>
      <c r="G2654" s="2"/>
      <c r="H2654" s="286"/>
      <c r="I2654" s="287"/>
      <c r="J2654" s="288" t="str">
        <f t="shared" si="332"/>
        <v/>
      </c>
      <c r="K2654" s="288">
        <f t="shared" si="333"/>
        <v>0</v>
      </c>
      <c r="L2654" s="303"/>
      <c r="M2654" s="304"/>
      <c r="N2654" s="303"/>
      <c r="O2654" s="286"/>
      <c r="P2654" s="305" t="str">
        <f t="shared" si="334"/>
        <v/>
      </c>
      <c r="Q2654" s="304"/>
      <c r="R2654" s="303"/>
      <c r="S2654" s="286"/>
      <c r="T2654" s="305" t="str">
        <f t="shared" si="335"/>
        <v/>
      </c>
      <c r="U2654" s="306" t="str">
        <f t="shared" si="331"/>
        <v/>
      </c>
      <c r="V2654" s="289"/>
      <c r="W2654" s="303"/>
      <c r="X2654" s="286"/>
      <c r="Y2654" s="305" t="str">
        <f>+IF(AND(W2654&gt;0,V2654&lt;&gt;'Data Validation (ROP used only)'!$A$25),SUM(W2654:X2654),"")</f>
        <v/>
      </c>
      <c r="Z2654" s="307">
        <f>IF(OR(V2654='Data Validation (ROP used only)'!$A$25,ISBLANK(W2654),ISERROR(W2654/$I2654)),0,W2654/$I2654)</f>
        <v>0</v>
      </c>
      <c r="AA2654" s="308"/>
      <c r="AB2654" s="309" t="str" cm="1">
        <f t="array" ref="AB2654">_xlfn.IFS(AA2654="","",AA2654/I2654&gt;=2,I2654*2,AA2654/I2654&lt;2,AA2654)</f>
        <v/>
      </c>
      <c r="AC2654" s="310" t="str">
        <f t="shared" si="336"/>
        <v/>
      </c>
      <c r="AD2654" s="286"/>
      <c r="AE2654" s="305" t="str">
        <f t="shared" si="337"/>
        <v/>
      </c>
      <c r="AF2654" s="311">
        <f t="shared" si="338"/>
        <v>0</v>
      </c>
      <c r="AG2654" s="187"/>
      <c r="AH2654" s="188"/>
    </row>
    <row r="2655" spans="2:34" ht="13.8" outlineLevel="1" x14ac:dyDescent="0.25">
      <c r="B2655" s="1"/>
      <c r="C2655" s="1"/>
      <c r="D2655" s="1"/>
      <c r="E2655" s="2"/>
      <c r="F2655" s="1"/>
      <c r="G2655" s="2"/>
      <c r="H2655" s="286"/>
      <c r="I2655" s="287"/>
      <c r="J2655" s="288" t="str">
        <f t="shared" si="332"/>
        <v/>
      </c>
      <c r="K2655" s="288">
        <f t="shared" si="333"/>
        <v>0</v>
      </c>
      <c r="L2655" s="303"/>
      <c r="M2655" s="304"/>
      <c r="N2655" s="303"/>
      <c r="O2655" s="286"/>
      <c r="P2655" s="305" t="str">
        <f t="shared" si="334"/>
        <v/>
      </c>
      <c r="Q2655" s="304"/>
      <c r="R2655" s="303"/>
      <c r="S2655" s="286"/>
      <c r="T2655" s="305" t="str">
        <f t="shared" si="335"/>
        <v/>
      </c>
      <c r="U2655" s="306" t="str">
        <f t="shared" si="331"/>
        <v/>
      </c>
      <c r="V2655" s="289"/>
      <c r="W2655" s="303"/>
      <c r="X2655" s="286"/>
      <c r="Y2655" s="305" t="str">
        <f>+IF(AND(W2655&gt;0,V2655&lt;&gt;'Data Validation (ROP used only)'!$A$25),SUM(W2655:X2655),"")</f>
        <v/>
      </c>
      <c r="Z2655" s="307">
        <f>IF(OR(V2655='Data Validation (ROP used only)'!$A$25,ISBLANK(W2655),ISERROR(W2655/$I2655)),0,W2655/$I2655)</f>
        <v>0</v>
      </c>
      <c r="AA2655" s="308"/>
      <c r="AB2655" s="309" t="str" cm="1">
        <f t="array" ref="AB2655">_xlfn.IFS(AA2655="","",AA2655/I2655&gt;=2,I2655*2,AA2655/I2655&lt;2,AA2655)</f>
        <v/>
      </c>
      <c r="AC2655" s="310" t="str">
        <f t="shared" si="336"/>
        <v/>
      </c>
      <c r="AD2655" s="286"/>
      <c r="AE2655" s="305" t="str">
        <f t="shared" si="337"/>
        <v/>
      </c>
      <c r="AF2655" s="311">
        <f t="shared" si="338"/>
        <v>0</v>
      </c>
      <c r="AG2655" s="187"/>
      <c r="AH2655" s="188"/>
    </row>
    <row r="2656" spans="2:34" ht="13.8" outlineLevel="1" x14ac:dyDescent="0.25">
      <c r="B2656" s="1"/>
      <c r="C2656" s="1"/>
      <c r="D2656" s="1"/>
      <c r="E2656" s="2"/>
      <c r="F2656" s="1"/>
      <c r="G2656" s="2"/>
      <c r="H2656" s="286"/>
      <c r="I2656" s="287"/>
      <c r="J2656" s="288" t="str">
        <f t="shared" si="332"/>
        <v/>
      </c>
      <c r="K2656" s="288">
        <f t="shared" si="333"/>
        <v>0</v>
      </c>
      <c r="L2656" s="303"/>
      <c r="M2656" s="304"/>
      <c r="N2656" s="303"/>
      <c r="O2656" s="286"/>
      <c r="P2656" s="305" t="str">
        <f t="shared" si="334"/>
        <v/>
      </c>
      <c r="Q2656" s="304"/>
      <c r="R2656" s="303"/>
      <c r="S2656" s="286"/>
      <c r="T2656" s="305" t="str">
        <f t="shared" si="335"/>
        <v/>
      </c>
      <c r="U2656" s="306" t="str">
        <f t="shared" si="331"/>
        <v/>
      </c>
      <c r="V2656" s="289"/>
      <c r="W2656" s="303"/>
      <c r="X2656" s="286"/>
      <c r="Y2656" s="305" t="str">
        <f>+IF(AND(W2656&gt;0,V2656&lt;&gt;'Data Validation (ROP used only)'!$A$25),SUM(W2656:X2656),"")</f>
        <v/>
      </c>
      <c r="Z2656" s="307">
        <f>IF(OR(V2656='Data Validation (ROP used only)'!$A$25,ISBLANK(W2656),ISERROR(W2656/$I2656)),0,W2656/$I2656)</f>
        <v>0</v>
      </c>
      <c r="AA2656" s="308"/>
      <c r="AB2656" s="309" t="str" cm="1">
        <f t="array" ref="AB2656">_xlfn.IFS(AA2656="","",AA2656/I2656&gt;=2,I2656*2,AA2656/I2656&lt;2,AA2656)</f>
        <v/>
      </c>
      <c r="AC2656" s="310" t="str">
        <f t="shared" si="336"/>
        <v/>
      </c>
      <c r="AD2656" s="286"/>
      <c r="AE2656" s="305" t="str">
        <f t="shared" si="337"/>
        <v/>
      </c>
      <c r="AF2656" s="311">
        <f t="shared" si="338"/>
        <v>0</v>
      </c>
      <c r="AG2656" s="187"/>
      <c r="AH2656" s="188"/>
    </row>
    <row r="2657" spans="2:34" ht="13.8" outlineLevel="1" x14ac:dyDescent="0.25">
      <c r="B2657" s="1"/>
      <c r="C2657" s="1"/>
      <c r="D2657" s="1"/>
      <c r="E2657" s="2"/>
      <c r="F2657" s="1"/>
      <c r="G2657" s="2"/>
      <c r="H2657" s="286"/>
      <c r="I2657" s="287"/>
      <c r="J2657" s="288" t="str">
        <f t="shared" si="332"/>
        <v/>
      </c>
      <c r="K2657" s="288">
        <f t="shared" si="333"/>
        <v>0</v>
      </c>
      <c r="L2657" s="303"/>
      <c r="M2657" s="304"/>
      <c r="N2657" s="303"/>
      <c r="O2657" s="286"/>
      <c r="P2657" s="305" t="str">
        <f t="shared" si="334"/>
        <v/>
      </c>
      <c r="Q2657" s="304"/>
      <c r="R2657" s="303"/>
      <c r="S2657" s="286"/>
      <c r="T2657" s="305" t="str">
        <f t="shared" si="335"/>
        <v/>
      </c>
      <c r="U2657" s="306" t="str">
        <f t="shared" si="331"/>
        <v/>
      </c>
      <c r="V2657" s="289"/>
      <c r="W2657" s="303"/>
      <c r="X2657" s="286"/>
      <c r="Y2657" s="305" t="str">
        <f>+IF(AND(W2657&gt;0,V2657&lt;&gt;'Data Validation (ROP used only)'!$A$25),SUM(W2657:X2657),"")</f>
        <v/>
      </c>
      <c r="Z2657" s="307">
        <f>IF(OR(V2657='Data Validation (ROP used only)'!$A$25,ISBLANK(W2657),ISERROR(W2657/$I2657)),0,W2657/$I2657)</f>
        <v>0</v>
      </c>
      <c r="AA2657" s="308"/>
      <c r="AB2657" s="309" t="str" cm="1">
        <f t="array" ref="AB2657">_xlfn.IFS(AA2657="","",AA2657/I2657&gt;=2,I2657*2,AA2657/I2657&lt;2,AA2657)</f>
        <v/>
      </c>
      <c r="AC2657" s="310" t="str">
        <f t="shared" si="336"/>
        <v/>
      </c>
      <c r="AD2657" s="286"/>
      <c r="AE2657" s="305" t="str">
        <f t="shared" si="337"/>
        <v/>
      </c>
      <c r="AF2657" s="311">
        <f t="shared" si="338"/>
        <v>0</v>
      </c>
      <c r="AG2657" s="187"/>
      <c r="AH2657" s="188"/>
    </row>
    <row r="2658" spans="2:34" ht="13.8" outlineLevel="1" x14ac:dyDescent="0.25">
      <c r="B2658" s="1"/>
      <c r="C2658" s="1"/>
      <c r="D2658" s="1"/>
      <c r="E2658" s="2"/>
      <c r="F2658" s="1"/>
      <c r="G2658" s="2"/>
      <c r="H2658" s="286"/>
      <c r="I2658" s="287"/>
      <c r="J2658" s="288" t="str">
        <f t="shared" si="332"/>
        <v/>
      </c>
      <c r="K2658" s="288">
        <f t="shared" si="333"/>
        <v>0</v>
      </c>
      <c r="L2658" s="303"/>
      <c r="M2658" s="304"/>
      <c r="N2658" s="303"/>
      <c r="O2658" s="286"/>
      <c r="P2658" s="305" t="str">
        <f t="shared" si="334"/>
        <v/>
      </c>
      <c r="Q2658" s="304"/>
      <c r="R2658" s="303"/>
      <c r="S2658" s="286"/>
      <c r="T2658" s="305" t="str">
        <f t="shared" si="335"/>
        <v/>
      </c>
      <c r="U2658" s="306" t="str">
        <f t="shared" si="331"/>
        <v/>
      </c>
      <c r="V2658" s="289"/>
      <c r="W2658" s="303"/>
      <c r="X2658" s="286"/>
      <c r="Y2658" s="305" t="str">
        <f>+IF(AND(W2658&gt;0,V2658&lt;&gt;'Data Validation (ROP used only)'!$A$25),SUM(W2658:X2658),"")</f>
        <v/>
      </c>
      <c r="Z2658" s="307">
        <f>IF(OR(V2658='Data Validation (ROP used only)'!$A$25,ISBLANK(W2658),ISERROR(W2658/$I2658)),0,W2658/$I2658)</f>
        <v>0</v>
      </c>
      <c r="AA2658" s="308"/>
      <c r="AB2658" s="309" t="str" cm="1">
        <f t="array" ref="AB2658">_xlfn.IFS(AA2658="","",AA2658/I2658&gt;=2,I2658*2,AA2658/I2658&lt;2,AA2658)</f>
        <v/>
      </c>
      <c r="AC2658" s="310" t="str">
        <f t="shared" si="336"/>
        <v/>
      </c>
      <c r="AD2658" s="286"/>
      <c r="AE2658" s="305" t="str">
        <f t="shared" si="337"/>
        <v/>
      </c>
      <c r="AF2658" s="311">
        <f t="shared" si="338"/>
        <v>0</v>
      </c>
      <c r="AG2658" s="187"/>
      <c r="AH2658" s="188"/>
    </row>
    <row r="2659" spans="2:34" ht="13.8" outlineLevel="1" x14ac:dyDescent="0.25">
      <c r="B2659" s="1"/>
      <c r="C2659" s="1"/>
      <c r="D2659" s="1"/>
      <c r="E2659" s="2"/>
      <c r="F2659" s="1"/>
      <c r="G2659" s="2"/>
      <c r="H2659" s="286"/>
      <c r="I2659" s="287"/>
      <c r="J2659" s="288" t="str">
        <f t="shared" si="332"/>
        <v/>
      </c>
      <c r="K2659" s="288">
        <f t="shared" si="333"/>
        <v>0</v>
      </c>
      <c r="L2659" s="303"/>
      <c r="M2659" s="304"/>
      <c r="N2659" s="303"/>
      <c r="O2659" s="286"/>
      <c r="P2659" s="305" t="str">
        <f t="shared" si="334"/>
        <v/>
      </c>
      <c r="Q2659" s="304"/>
      <c r="R2659" s="303"/>
      <c r="S2659" s="286"/>
      <c r="T2659" s="305" t="str">
        <f t="shared" si="335"/>
        <v/>
      </c>
      <c r="U2659" s="306" t="str">
        <f t="shared" si="331"/>
        <v/>
      </c>
      <c r="V2659" s="289"/>
      <c r="W2659" s="303"/>
      <c r="X2659" s="286"/>
      <c r="Y2659" s="305" t="str">
        <f>+IF(AND(W2659&gt;0,V2659&lt;&gt;'Data Validation (ROP used only)'!$A$25),SUM(W2659:X2659),"")</f>
        <v/>
      </c>
      <c r="Z2659" s="307">
        <f>IF(OR(V2659='Data Validation (ROP used only)'!$A$25,ISBLANK(W2659),ISERROR(W2659/$I2659)),0,W2659/$I2659)</f>
        <v>0</v>
      </c>
      <c r="AA2659" s="308"/>
      <c r="AB2659" s="309" t="str" cm="1">
        <f t="array" ref="AB2659">_xlfn.IFS(AA2659="","",AA2659/I2659&gt;=2,I2659*2,AA2659/I2659&lt;2,AA2659)</f>
        <v/>
      </c>
      <c r="AC2659" s="310" t="str">
        <f t="shared" si="336"/>
        <v/>
      </c>
      <c r="AD2659" s="286"/>
      <c r="AE2659" s="305" t="str">
        <f t="shared" si="337"/>
        <v/>
      </c>
      <c r="AF2659" s="311">
        <f t="shared" si="338"/>
        <v>0</v>
      </c>
      <c r="AG2659" s="187"/>
      <c r="AH2659" s="188"/>
    </row>
    <row r="2660" spans="2:34" ht="13.8" outlineLevel="1" x14ac:dyDescent="0.25">
      <c r="B2660" s="1"/>
      <c r="C2660" s="1"/>
      <c r="D2660" s="1"/>
      <c r="E2660" s="2"/>
      <c r="F2660" s="1"/>
      <c r="G2660" s="2"/>
      <c r="H2660" s="286"/>
      <c r="I2660" s="287"/>
      <c r="J2660" s="288" t="str">
        <f t="shared" si="332"/>
        <v/>
      </c>
      <c r="K2660" s="288">
        <f t="shared" si="333"/>
        <v>0</v>
      </c>
      <c r="L2660" s="303"/>
      <c r="M2660" s="304"/>
      <c r="N2660" s="303"/>
      <c r="O2660" s="286"/>
      <c r="P2660" s="305" t="str">
        <f t="shared" si="334"/>
        <v/>
      </c>
      <c r="Q2660" s="304"/>
      <c r="R2660" s="303"/>
      <c r="S2660" s="286"/>
      <c r="T2660" s="305" t="str">
        <f t="shared" si="335"/>
        <v/>
      </c>
      <c r="U2660" s="306" t="str">
        <f t="shared" si="331"/>
        <v/>
      </c>
      <c r="V2660" s="289"/>
      <c r="W2660" s="303"/>
      <c r="X2660" s="286"/>
      <c r="Y2660" s="305" t="str">
        <f>+IF(AND(W2660&gt;0,V2660&lt;&gt;'Data Validation (ROP used only)'!$A$25),SUM(W2660:X2660),"")</f>
        <v/>
      </c>
      <c r="Z2660" s="307">
        <f>IF(OR(V2660='Data Validation (ROP used only)'!$A$25,ISBLANK(W2660),ISERROR(W2660/$I2660)),0,W2660/$I2660)</f>
        <v>0</v>
      </c>
      <c r="AA2660" s="308"/>
      <c r="AB2660" s="309" t="str" cm="1">
        <f t="array" ref="AB2660">_xlfn.IFS(AA2660="","",AA2660/I2660&gt;=2,I2660*2,AA2660/I2660&lt;2,AA2660)</f>
        <v/>
      </c>
      <c r="AC2660" s="310" t="str">
        <f t="shared" si="336"/>
        <v/>
      </c>
      <c r="AD2660" s="286"/>
      <c r="AE2660" s="305" t="str">
        <f t="shared" si="337"/>
        <v/>
      </c>
      <c r="AF2660" s="311">
        <f t="shared" si="338"/>
        <v>0</v>
      </c>
      <c r="AG2660" s="187"/>
      <c r="AH2660" s="188"/>
    </row>
    <row r="2661" spans="2:34" ht="13.8" outlineLevel="1" x14ac:dyDescent="0.25">
      <c r="B2661" s="1"/>
      <c r="C2661" s="1"/>
      <c r="D2661" s="1"/>
      <c r="E2661" s="2"/>
      <c r="F2661" s="1"/>
      <c r="G2661" s="2"/>
      <c r="H2661" s="286"/>
      <c r="I2661" s="287"/>
      <c r="J2661" s="288" t="str">
        <f t="shared" si="332"/>
        <v/>
      </c>
      <c r="K2661" s="288">
        <f t="shared" si="333"/>
        <v>0</v>
      </c>
      <c r="L2661" s="303"/>
      <c r="M2661" s="304"/>
      <c r="N2661" s="303"/>
      <c r="O2661" s="286"/>
      <c r="P2661" s="305" t="str">
        <f t="shared" si="334"/>
        <v/>
      </c>
      <c r="Q2661" s="304"/>
      <c r="R2661" s="303"/>
      <c r="S2661" s="286"/>
      <c r="T2661" s="305" t="str">
        <f t="shared" si="335"/>
        <v/>
      </c>
      <c r="U2661" s="306" t="str">
        <f t="shared" si="331"/>
        <v/>
      </c>
      <c r="V2661" s="289"/>
      <c r="W2661" s="303"/>
      <c r="X2661" s="286"/>
      <c r="Y2661" s="305" t="str">
        <f>+IF(AND(W2661&gt;0,V2661&lt;&gt;'Data Validation (ROP used only)'!$A$25),SUM(W2661:X2661),"")</f>
        <v/>
      </c>
      <c r="Z2661" s="307">
        <f>IF(OR(V2661='Data Validation (ROP used only)'!$A$25,ISBLANK(W2661),ISERROR(W2661/$I2661)),0,W2661/$I2661)</f>
        <v>0</v>
      </c>
      <c r="AA2661" s="308"/>
      <c r="AB2661" s="309" t="str" cm="1">
        <f t="array" ref="AB2661">_xlfn.IFS(AA2661="","",AA2661/I2661&gt;=2,I2661*2,AA2661/I2661&lt;2,AA2661)</f>
        <v/>
      </c>
      <c r="AC2661" s="310" t="str">
        <f t="shared" si="336"/>
        <v/>
      </c>
      <c r="AD2661" s="286"/>
      <c r="AE2661" s="305" t="str">
        <f t="shared" si="337"/>
        <v/>
      </c>
      <c r="AF2661" s="311">
        <f t="shared" si="338"/>
        <v>0</v>
      </c>
      <c r="AG2661" s="187"/>
      <c r="AH2661" s="188"/>
    </row>
    <row r="2662" spans="2:34" ht="13.8" outlineLevel="1" x14ac:dyDescent="0.25">
      <c r="B2662" s="1"/>
      <c r="C2662" s="1"/>
      <c r="D2662" s="1"/>
      <c r="E2662" s="2"/>
      <c r="F2662" s="1"/>
      <c r="G2662" s="2"/>
      <c r="H2662" s="286"/>
      <c r="I2662" s="287"/>
      <c r="J2662" s="288" t="str">
        <f t="shared" si="332"/>
        <v/>
      </c>
      <c r="K2662" s="288">
        <f t="shared" si="333"/>
        <v>0</v>
      </c>
      <c r="L2662" s="303"/>
      <c r="M2662" s="304"/>
      <c r="N2662" s="303"/>
      <c r="O2662" s="286"/>
      <c r="P2662" s="305" t="str">
        <f t="shared" si="334"/>
        <v/>
      </c>
      <c r="Q2662" s="304"/>
      <c r="R2662" s="303"/>
      <c r="S2662" s="286"/>
      <c r="T2662" s="305" t="str">
        <f t="shared" si="335"/>
        <v/>
      </c>
      <c r="U2662" s="306" t="str">
        <f t="shared" si="331"/>
        <v/>
      </c>
      <c r="V2662" s="289"/>
      <c r="W2662" s="303"/>
      <c r="X2662" s="286"/>
      <c r="Y2662" s="305" t="str">
        <f>+IF(AND(W2662&gt;0,V2662&lt;&gt;'Data Validation (ROP used only)'!$A$25),SUM(W2662:X2662),"")</f>
        <v/>
      </c>
      <c r="Z2662" s="307">
        <f>IF(OR(V2662='Data Validation (ROP used only)'!$A$25,ISBLANK(W2662),ISERROR(W2662/$I2662)),0,W2662/$I2662)</f>
        <v>0</v>
      </c>
      <c r="AA2662" s="308"/>
      <c r="AB2662" s="309" t="str" cm="1">
        <f t="array" ref="AB2662">_xlfn.IFS(AA2662="","",AA2662/I2662&gt;=2,I2662*2,AA2662/I2662&lt;2,AA2662)</f>
        <v/>
      </c>
      <c r="AC2662" s="310" t="str">
        <f t="shared" si="336"/>
        <v/>
      </c>
      <c r="AD2662" s="286"/>
      <c r="AE2662" s="305" t="str">
        <f t="shared" si="337"/>
        <v/>
      </c>
      <c r="AF2662" s="311">
        <f t="shared" si="338"/>
        <v>0</v>
      </c>
      <c r="AG2662" s="187"/>
      <c r="AH2662" s="188"/>
    </row>
    <row r="2663" spans="2:34" ht="13.8" outlineLevel="1" x14ac:dyDescent="0.25">
      <c r="B2663" s="1"/>
      <c r="C2663" s="1"/>
      <c r="D2663" s="1"/>
      <c r="E2663" s="2"/>
      <c r="F2663" s="1"/>
      <c r="G2663" s="2"/>
      <c r="H2663" s="286"/>
      <c r="I2663" s="287"/>
      <c r="J2663" s="288" t="str">
        <f t="shared" si="332"/>
        <v/>
      </c>
      <c r="K2663" s="288">
        <f t="shared" si="333"/>
        <v>0</v>
      </c>
      <c r="L2663" s="303"/>
      <c r="M2663" s="304"/>
      <c r="N2663" s="303"/>
      <c r="O2663" s="286"/>
      <c r="P2663" s="305" t="str">
        <f t="shared" si="334"/>
        <v/>
      </c>
      <c r="Q2663" s="304"/>
      <c r="R2663" s="303"/>
      <c r="S2663" s="286"/>
      <c r="T2663" s="305" t="str">
        <f t="shared" si="335"/>
        <v/>
      </c>
      <c r="U2663" s="306" t="str">
        <f t="shared" si="331"/>
        <v/>
      </c>
      <c r="V2663" s="289"/>
      <c r="W2663" s="303"/>
      <c r="X2663" s="286"/>
      <c r="Y2663" s="305" t="str">
        <f>+IF(AND(W2663&gt;0,V2663&lt;&gt;'Data Validation (ROP used only)'!$A$25),SUM(W2663:X2663),"")</f>
        <v/>
      </c>
      <c r="Z2663" s="307">
        <f>IF(OR(V2663='Data Validation (ROP used only)'!$A$25,ISBLANK(W2663),ISERROR(W2663/$I2663)),0,W2663/$I2663)</f>
        <v>0</v>
      </c>
      <c r="AA2663" s="308"/>
      <c r="AB2663" s="309" t="str" cm="1">
        <f t="array" ref="AB2663">_xlfn.IFS(AA2663="","",AA2663/I2663&gt;=2,I2663*2,AA2663/I2663&lt;2,AA2663)</f>
        <v/>
      </c>
      <c r="AC2663" s="310" t="str">
        <f t="shared" si="336"/>
        <v/>
      </c>
      <c r="AD2663" s="286"/>
      <c r="AE2663" s="305" t="str">
        <f t="shared" si="337"/>
        <v/>
      </c>
      <c r="AF2663" s="311">
        <f t="shared" si="338"/>
        <v>0</v>
      </c>
      <c r="AG2663" s="187"/>
      <c r="AH2663" s="188"/>
    </row>
    <row r="2664" spans="2:34" ht="13.8" outlineLevel="1" x14ac:dyDescent="0.25">
      <c r="B2664" s="1"/>
      <c r="C2664" s="1"/>
      <c r="D2664" s="1"/>
      <c r="E2664" s="2"/>
      <c r="F2664" s="1"/>
      <c r="G2664" s="2"/>
      <c r="H2664" s="286"/>
      <c r="I2664" s="287"/>
      <c r="J2664" s="288" t="str">
        <f t="shared" si="332"/>
        <v/>
      </c>
      <c r="K2664" s="288">
        <f t="shared" si="333"/>
        <v>0</v>
      </c>
      <c r="L2664" s="303"/>
      <c r="M2664" s="304"/>
      <c r="N2664" s="303"/>
      <c r="O2664" s="286"/>
      <c r="P2664" s="305" t="str">
        <f t="shared" si="334"/>
        <v/>
      </c>
      <c r="Q2664" s="304"/>
      <c r="R2664" s="303"/>
      <c r="S2664" s="286"/>
      <c r="T2664" s="305" t="str">
        <f t="shared" si="335"/>
        <v/>
      </c>
      <c r="U2664" s="306" t="str">
        <f t="shared" si="331"/>
        <v/>
      </c>
      <c r="V2664" s="289"/>
      <c r="W2664" s="303"/>
      <c r="X2664" s="286"/>
      <c r="Y2664" s="305" t="str">
        <f>+IF(AND(W2664&gt;0,V2664&lt;&gt;'Data Validation (ROP used only)'!$A$25),SUM(W2664:X2664),"")</f>
        <v/>
      </c>
      <c r="Z2664" s="307">
        <f>IF(OR(V2664='Data Validation (ROP used only)'!$A$25,ISBLANK(W2664),ISERROR(W2664/$I2664)),0,W2664/$I2664)</f>
        <v>0</v>
      </c>
      <c r="AA2664" s="308"/>
      <c r="AB2664" s="309" t="str" cm="1">
        <f t="array" ref="AB2664">_xlfn.IFS(AA2664="","",AA2664/I2664&gt;=2,I2664*2,AA2664/I2664&lt;2,AA2664)</f>
        <v/>
      </c>
      <c r="AC2664" s="310" t="str">
        <f t="shared" si="336"/>
        <v/>
      </c>
      <c r="AD2664" s="286"/>
      <c r="AE2664" s="305" t="str">
        <f t="shared" si="337"/>
        <v/>
      </c>
      <c r="AF2664" s="311">
        <f t="shared" si="338"/>
        <v>0</v>
      </c>
      <c r="AG2664" s="187"/>
      <c r="AH2664" s="188"/>
    </row>
    <row r="2665" spans="2:34" ht="13.8" outlineLevel="1" x14ac:dyDescent="0.25">
      <c r="B2665" s="1"/>
      <c r="C2665" s="1"/>
      <c r="D2665" s="1"/>
      <c r="E2665" s="2"/>
      <c r="F2665" s="1"/>
      <c r="G2665" s="2"/>
      <c r="H2665" s="286"/>
      <c r="I2665" s="287"/>
      <c r="J2665" s="288" t="str">
        <f t="shared" si="332"/>
        <v/>
      </c>
      <c r="K2665" s="288">
        <f t="shared" si="333"/>
        <v>0</v>
      </c>
      <c r="L2665" s="303"/>
      <c r="M2665" s="304"/>
      <c r="N2665" s="303"/>
      <c r="O2665" s="286"/>
      <c r="P2665" s="305" t="str">
        <f t="shared" si="334"/>
        <v/>
      </c>
      <c r="Q2665" s="304"/>
      <c r="R2665" s="303"/>
      <c r="S2665" s="286"/>
      <c r="T2665" s="305" t="str">
        <f t="shared" si="335"/>
        <v/>
      </c>
      <c r="U2665" s="306" t="str">
        <f t="shared" si="331"/>
        <v/>
      </c>
      <c r="V2665" s="289"/>
      <c r="W2665" s="303"/>
      <c r="X2665" s="286"/>
      <c r="Y2665" s="305" t="str">
        <f>+IF(AND(W2665&gt;0,V2665&lt;&gt;'Data Validation (ROP used only)'!$A$25),SUM(W2665:X2665),"")</f>
        <v/>
      </c>
      <c r="Z2665" s="307">
        <f>IF(OR(V2665='Data Validation (ROP used only)'!$A$25,ISBLANK(W2665),ISERROR(W2665/$I2665)),0,W2665/$I2665)</f>
        <v>0</v>
      </c>
      <c r="AA2665" s="308"/>
      <c r="AB2665" s="309" t="str" cm="1">
        <f t="array" ref="AB2665">_xlfn.IFS(AA2665="","",AA2665/I2665&gt;=2,I2665*2,AA2665/I2665&lt;2,AA2665)</f>
        <v/>
      </c>
      <c r="AC2665" s="310" t="str">
        <f t="shared" si="336"/>
        <v/>
      </c>
      <c r="AD2665" s="286"/>
      <c r="AE2665" s="305" t="str">
        <f t="shared" si="337"/>
        <v/>
      </c>
      <c r="AF2665" s="311">
        <f t="shared" si="338"/>
        <v>0</v>
      </c>
      <c r="AG2665" s="187"/>
      <c r="AH2665" s="188"/>
    </row>
    <row r="2666" spans="2:34" ht="13.8" outlineLevel="1" x14ac:dyDescent="0.25">
      <c r="B2666" s="1"/>
      <c r="C2666" s="1"/>
      <c r="D2666" s="1"/>
      <c r="E2666" s="2"/>
      <c r="F2666" s="1"/>
      <c r="G2666" s="2"/>
      <c r="H2666" s="286"/>
      <c r="I2666" s="287"/>
      <c r="J2666" s="288" t="str">
        <f t="shared" si="332"/>
        <v/>
      </c>
      <c r="K2666" s="288">
        <f t="shared" si="333"/>
        <v>0</v>
      </c>
      <c r="L2666" s="303"/>
      <c r="M2666" s="304"/>
      <c r="N2666" s="303"/>
      <c r="O2666" s="286"/>
      <c r="P2666" s="305" t="str">
        <f t="shared" si="334"/>
        <v/>
      </c>
      <c r="Q2666" s="304"/>
      <c r="R2666" s="303"/>
      <c r="S2666" s="286"/>
      <c r="T2666" s="305" t="str">
        <f t="shared" si="335"/>
        <v/>
      </c>
      <c r="U2666" s="306" t="str">
        <f t="shared" si="331"/>
        <v/>
      </c>
      <c r="V2666" s="289"/>
      <c r="W2666" s="303"/>
      <c r="X2666" s="286"/>
      <c r="Y2666" s="305" t="str">
        <f>+IF(AND(W2666&gt;0,V2666&lt;&gt;'Data Validation (ROP used only)'!$A$25),SUM(W2666:X2666),"")</f>
        <v/>
      </c>
      <c r="Z2666" s="307">
        <f>IF(OR(V2666='Data Validation (ROP used only)'!$A$25,ISBLANK(W2666),ISERROR(W2666/$I2666)),0,W2666/$I2666)</f>
        <v>0</v>
      </c>
      <c r="AA2666" s="308"/>
      <c r="AB2666" s="309" t="str" cm="1">
        <f t="array" ref="AB2666">_xlfn.IFS(AA2666="","",AA2666/I2666&gt;=2,I2666*2,AA2666/I2666&lt;2,AA2666)</f>
        <v/>
      </c>
      <c r="AC2666" s="310" t="str">
        <f t="shared" si="336"/>
        <v/>
      </c>
      <c r="AD2666" s="286"/>
      <c r="AE2666" s="305" t="str">
        <f t="shared" si="337"/>
        <v/>
      </c>
      <c r="AF2666" s="311">
        <f t="shared" si="338"/>
        <v>0</v>
      </c>
      <c r="AG2666" s="187"/>
      <c r="AH2666" s="188"/>
    </row>
    <row r="2667" spans="2:34" ht="13.8" outlineLevel="1" x14ac:dyDescent="0.25">
      <c r="B2667" s="1"/>
      <c r="C2667" s="1"/>
      <c r="D2667" s="1"/>
      <c r="E2667" s="2"/>
      <c r="F2667" s="1"/>
      <c r="G2667" s="2"/>
      <c r="H2667" s="286"/>
      <c r="I2667" s="287"/>
      <c r="J2667" s="288" t="str">
        <f t="shared" si="332"/>
        <v/>
      </c>
      <c r="K2667" s="288">
        <f t="shared" si="333"/>
        <v>0</v>
      </c>
      <c r="L2667" s="303"/>
      <c r="M2667" s="304"/>
      <c r="N2667" s="303"/>
      <c r="O2667" s="286"/>
      <c r="P2667" s="305" t="str">
        <f t="shared" si="334"/>
        <v/>
      </c>
      <c r="Q2667" s="304"/>
      <c r="R2667" s="303"/>
      <c r="S2667" s="286"/>
      <c r="T2667" s="305" t="str">
        <f t="shared" si="335"/>
        <v/>
      </c>
      <c r="U2667" s="306" t="str">
        <f t="shared" si="331"/>
        <v/>
      </c>
      <c r="V2667" s="289"/>
      <c r="W2667" s="303"/>
      <c r="X2667" s="286"/>
      <c r="Y2667" s="305" t="str">
        <f>+IF(AND(W2667&gt;0,V2667&lt;&gt;'Data Validation (ROP used only)'!$A$25),SUM(W2667:X2667),"")</f>
        <v/>
      </c>
      <c r="Z2667" s="307">
        <f>IF(OR(V2667='Data Validation (ROP used only)'!$A$25,ISBLANK(W2667),ISERROR(W2667/$I2667)),0,W2667/$I2667)</f>
        <v>0</v>
      </c>
      <c r="AA2667" s="308"/>
      <c r="AB2667" s="309" t="str" cm="1">
        <f t="array" ref="AB2667">_xlfn.IFS(AA2667="","",AA2667/I2667&gt;=2,I2667*2,AA2667/I2667&lt;2,AA2667)</f>
        <v/>
      </c>
      <c r="AC2667" s="310" t="str">
        <f t="shared" si="336"/>
        <v/>
      </c>
      <c r="AD2667" s="286"/>
      <c r="AE2667" s="305" t="str">
        <f t="shared" si="337"/>
        <v/>
      </c>
      <c r="AF2667" s="311">
        <f t="shared" si="338"/>
        <v>0</v>
      </c>
      <c r="AG2667" s="187"/>
      <c r="AH2667" s="188"/>
    </row>
    <row r="2668" spans="2:34" ht="13.8" outlineLevel="1" x14ac:dyDescent="0.25">
      <c r="B2668" s="1"/>
      <c r="C2668" s="1"/>
      <c r="D2668" s="1"/>
      <c r="E2668" s="2"/>
      <c r="F2668" s="1"/>
      <c r="G2668" s="2"/>
      <c r="H2668" s="286"/>
      <c r="I2668" s="287"/>
      <c r="J2668" s="288" t="str">
        <f t="shared" si="332"/>
        <v/>
      </c>
      <c r="K2668" s="288">
        <f t="shared" si="333"/>
        <v>0</v>
      </c>
      <c r="L2668" s="303"/>
      <c r="M2668" s="304"/>
      <c r="N2668" s="303"/>
      <c r="O2668" s="286"/>
      <c r="P2668" s="305" t="str">
        <f t="shared" si="334"/>
        <v/>
      </c>
      <c r="Q2668" s="304"/>
      <c r="R2668" s="303"/>
      <c r="S2668" s="286"/>
      <c r="T2668" s="305" t="str">
        <f t="shared" si="335"/>
        <v/>
      </c>
      <c r="U2668" s="306" t="str">
        <f t="shared" si="331"/>
        <v/>
      </c>
      <c r="V2668" s="289"/>
      <c r="W2668" s="303"/>
      <c r="X2668" s="286"/>
      <c r="Y2668" s="305" t="str">
        <f>+IF(AND(W2668&gt;0,V2668&lt;&gt;'Data Validation (ROP used only)'!$A$25),SUM(W2668:X2668),"")</f>
        <v/>
      </c>
      <c r="Z2668" s="307">
        <f>IF(OR(V2668='Data Validation (ROP used only)'!$A$25,ISBLANK(W2668),ISERROR(W2668/$I2668)),0,W2668/$I2668)</f>
        <v>0</v>
      </c>
      <c r="AA2668" s="308"/>
      <c r="AB2668" s="309" t="str" cm="1">
        <f t="array" ref="AB2668">_xlfn.IFS(AA2668="","",AA2668/I2668&gt;=2,I2668*2,AA2668/I2668&lt;2,AA2668)</f>
        <v/>
      </c>
      <c r="AC2668" s="310" t="str">
        <f t="shared" si="336"/>
        <v/>
      </c>
      <c r="AD2668" s="286"/>
      <c r="AE2668" s="305" t="str">
        <f t="shared" si="337"/>
        <v/>
      </c>
      <c r="AF2668" s="311">
        <f t="shared" si="338"/>
        <v>0</v>
      </c>
      <c r="AG2668" s="187"/>
      <c r="AH2668" s="188"/>
    </row>
    <row r="2669" spans="2:34" ht="13.8" outlineLevel="1" x14ac:dyDescent="0.25">
      <c r="B2669" s="1"/>
      <c r="C2669" s="1"/>
      <c r="D2669" s="1"/>
      <c r="E2669" s="2"/>
      <c r="F2669" s="1"/>
      <c r="G2669" s="2"/>
      <c r="H2669" s="286"/>
      <c r="I2669" s="287"/>
      <c r="J2669" s="288" t="str">
        <f t="shared" si="332"/>
        <v/>
      </c>
      <c r="K2669" s="288">
        <f t="shared" si="333"/>
        <v>0</v>
      </c>
      <c r="L2669" s="303"/>
      <c r="M2669" s="304"/>
      <c r="N2669" s="303"/>
      <c r="O2669" s="286"/>
      <c r="P2669" s="305" t="str">
        <f t="shared" si="334"/>
        <v/>
      </c>
      <c r="Q2669" s="304"/>
      <c r="R2669" s="303"/>
      <c r="S2669" s="286"/>
      <c r="T2669" s="305" t="str">
        <f t="shared" si="335"/>
        <v/>
      </c>
      <c r="U2669" s="306" t="str">
        <f t="shared" si="331"/>
        <v/>
      </c>
      <c r="V2669" s="289"/>
      <c r="W2669" s="303"/>
      <c r="X2669" s="286"/>
      <c r="Y2669" s="305" t="str">
        <f>+IF(AND(W2669&gt;0,V2669&lt;&gt;'Data Validation (ROP used only)'!$A$25),SUM(W2669:X2669),"")</f>
        <v/>
      </c>
      <c r="Z2669" s="307">
        <f>IF(OR(V2669='Data Validation (ROP used only)'!$A$25,ISBLANK(W2669),ISERROR(W2669/$I2669)),0,W2669/$I2669)</f>
        <v>0</v>
      </c>
      <c r="AA2669" s="308"/>
      <c r="AB2669" s="309" t="str" cm="1">
        <f t="array" ref="AB2669">_xlfn.IFS(AA2669="","",AA2669/I2669&gt;=2,I2669*2,AA2669/I2669&lt;2,AA2669)</f>
        <v/>
      </c>
      <c r="AC2669" s="310" t="str">
        <f t="shared" si="336"/>
        <v/>
      </c>
      <c r="AD2669" s="286"/>
      <c r="AE2669" s="305" t="str">
        <f t="shared" si="337"/>
        <v/>
      </c>
      <c r="AF2669" s="311">
        <f t="shared" si="338"/>
        <v>0</v>
      </c>
      <c r="AG2669" s="187"/>
      <c r="AH2669" s="188"/>
    </row>
    <row r="2670" spans="2:34" ht="13.8" outlineLevel="1" x14ac:dyDescent="0.25">
      <c r="B2670" s="1"/>
      <c r="C2670" s="1"/>
      <c r="D2670" s="1"/>
      <c r="E2670" s="2"/>
      <c r="F2670" s="1"/>
      <c r="G2670" s="2"/>
      <c r="H2670" s="286"/>
      <c r="I2670" s="287"/>
      <c r="J2670" s="288" t="str">
        <f t="shared" si="332"/>
        <v/>
      </c>
      <c r="K2670" s="288">
        <f t="shared" si="333"/>
        <v>0</v>
      </c>
      <c r="L2670" s="303"/>
      <c r="M2670" s="304"/>
      <c r="N2670" s="303"/>
      <c r="O2670" s="286"/>
      <c r="P2670" s="305" t="str">
        <f t="shared" si="334"/>
        <v/>
      </c>
      <c r="Q2670" s="304"/>
      <c r="R2670" s="303"/>
      <c r="S2670" s="286"/>
      <c r="T2670" s="305" t="str">
        <f t="shared" si="335"/>
        <v/>
      </c>
      <c r="U2670" s="306" t="str">
        <f t="shared" si="331"/>
        <v/>
      </c>
      <c r="V2670" s="289"/>
      <c r="W2670" s="303"/>
      <c r="X2670" s="286"/>
      <c r="Y2670" s="305" t="str">
        <f>+IF(AND(W2670&gt;0,V2670&lt;&gt;'Data Validation (ROP used only)'!$A$25),SUM(W2670:X2670),"")</f>
        <v/>
      </c>
      <c r="Z2670" s="307">
        <f>IF(OR(V2670='Data Validation (ROP used only)'!$A$25,ISBLANK(W2670),ISERROR(W2670/$I2670)),0,W2670/$I2670)</f>
        <v>0</v>
      </c>
      <c r="AA2670" s="308"/>
      <c r="AB2670" s="309" t="str" cm="1">
        <f t="array" ref="AB2670">_xlfn.IFS(AA2670="","",AA2670/I2670&gt;=2,I2670*2,AA2670/I2670&lt;2,AA2670)</f>
        <v/>
      </c>
      <c r="AC2670" s="310" t="str">
        <f t="shared" si="336"/>
        <v/>
      </c>
      <c r="AD2670" s="286"/>
      <c r="AE2670" s="305" t="str">
        <f t="shared" si="337"/>
        <v/>
      </c>
      <c r="AF2670" s="311">
        <f t="shared" si="338"/>
        <v>0</v>
      </c>
      <c r="AG2670" s="187"/>
      <c r="AH2670" s="188"/>
    </row>
    <row r="2671" spans="2:34" ht="13.8" outlineLevel="1" x14ac:dyDescent="0.25">
      <c r="B2671" s="1"/>
      <c r="C2671" s="1"/>
      <c r="D2671" s="1"/>
      <c r="E2671" s="2"/>
      <c r="F2671" s="1"/>
      <c r="G2671" s="2"/>
      <c r="H2671" s="286"/>
      <c r="I2671" s="287"/>
      <c r="J2671" s="288" t="str">
        <f t="shared" si="332"/>
        <v/>
      </c>
      <c r="K2671" s="288">
        <f t="shared" si="333"/>
        <v>0</v>
      </c>
      <c r="L2671" s="303"/>
      <c r="M2671" s="304"/>
      <c r="N2671" s="303"/>
      <c r="O2671" s="286"/>
      <c r="P2671" s="305" t="str">
        <f t="shared" si="334"/>
        <v/>
      </c>
      <c r="Q2671" s="304"/>
      <c r="R2671" s="303"/>
      <c r="S2671" s="286"/>
      <c r="T2671" s="305" t="str">
        <f t="shared" si="335"/>
        <v/>
      </c>
      <c r="U2671" s="306" t="str">
        <f t="shared" si="331"/>
        <v/>
      </c>
      <c r="V2671" s="289"/>
      <c r="W2671" s="303"/>
      <c r="X2671" s="286"/>
      <c r="Y2671" s="305" t="str">
        <f>+IF(AND(W2671&gt;0,V2671&lt;&gt;'Data Validation (ROP used only)'!$A$25),SUM(W2671:X2671),"")</f>
        <v/>
      </c>
      <c r="Z2671" s="307">
        <f>IF(OR(V2671='Data Validation (ROP used only)'!$A$25,ISBLANK(W2671),ISERROR(W2671/$I2671)),0,W2671/$I2671)</f>
        <v>0</v>
      </c>
      <c r="AA2671" s="308"/>
      <c r="AB2671" s="309" t="str" cm="1">
        <f t="array" ref="AB2671">_xlfn.IFS(AA2671="","",AA2671/I2671&gt;=2,I2671*2,AA2671/I2671&lt;2,AA2671)</f>
        <v/>
      </c>
      <c r="AC2671" s="310" t="str">
        <f t="shared" si="336"/>
        <v/>
      </c>
      <c r="AD2671" s="286"/>
      <c r="AE2671" s="305" t="str">
        <f t="shared" si="337"/>
        <v/>
      </c>
      <c r="AF2671" s="311">
        <f t="shared" si="338"/>
        <v>0</v>
      </c>
      <c r="AG2671" s="187"/>
      <c r="AH2671" s="188"/>
    </row>
    <row r="2672" spans="2:34" ht="13.8" outlineLevel="1" x14ac:dyDescent="0.25">
      <c r="B2672" s="1"/>
      <c r="C2672" s="1"/>
      <c r="D2672" s="1"/>
      <c r="E2672" s="2"/>
      <c r="F2672" s="1"/>
      <c r="G2672" s="2"/>
      <c r="H2672" s="286"/>
      <c r="I2672" s="287"/>
      <c r="J2672" s="288" t="str">
        <f t="shared" si="332"/>
        <v/>
      </c>
      <c r="K2672" s="288">
        <f t="shared" si="333"/>
        <v>0</v>
      </c>
      <c r="L2672" s="303"/>
      <c r="M2672" s="304"/>
      <c r="N2672" s="303"/>
      <c r="O2672" s="286"/>
      <c r="P2672" s="305" t="str">
        <f t="shared" si="334"/>
        <v/>
      </c>
      <c r="Q2672" s="304"/>
      <c r="R2672" s="303"/>
      <c r="S2672" s="286"/>
      <c r="T2672" s="305" t="str">
        <f t="shared" si="335"/>
        <v/>
      </c>
      <c r="U2672" s="306" t="str">
        <f t="shared" si="331"/>
        <v/>
      </c>
      <c r="V2672" s="289"/>
      <c r="W2672" s="303"/>
      <c r="X2672" s="286"/>
      <c r="Y2672" s="305" t="str">
        <f>+IF(AND(W2672&gt;0,V2672&lt;&gt;'Data Validation (ROP used only)'!$A$25),SUM(W2672:X2672),"")</f>
        <v/>
      </c>
      <c r="Z2672" s="307">
        <f>IF(OR(V2672='Data Validation (ROP used only)'!$A$25,ISBLANK(W2672),ISERROR(W2672/$I2672)),0,W2672/$I2672)</f>
        <v>0</v>
      </c>
      <c r="AA2672" s="308"/>
      <c r="AB2672" s="309" t="str" cm="1">
        <f t="array" ref="AB2672">_xlfn.IFS(AA2672="","",AA2672/I2672&gt;=2,I2672*2,AA2672/I2672&lt;2,AA2672)</f>
        <v/>
      </c>
      <c r="AC2672" s="310" t="str">
        <f t="shared" si="336"/>
        <v/>
      </c>
      <c r="AD2672" s="286"/>
      <c r="AE2672" s="305" t="str">
        <f t="shared" si="337"/>
        <v/>
      </c>
      <c r="AF2672" s="311">
        <f t="shared" si="338"/>
        <v>0</v>
      </c>
      <c r="AG2672" s="187"/>
      <c r="AH2672" s="188"/>
    </row>
    <row r="2673" spans="2:34" ht="13.8" outlineLevel="1" x14ac:dyDescent="0.25">
      <c r="B2673" s="1"/>
      <c r="C2673" s="1"/>
      <c r="D2673" s="1"/>
      <c r="E2673" s="2"/>
      <c r="F2673" s="1"/>
      <c r="G2673" s="2"/>
      <c r="H2673" s="286"/>
      <c r="I2673" s="287"/>
      <c r="J2673" s="288" t="str">
        <f t="shared" si="332"/>
        <v/>
      </c>
      <c r="K2673" s="288">
        <f t="shared" si="333"/>
        <v>0</v>
      </c>
      <c r="L2673" s="303"/>
      <c r="M2673" s="304"/>
      <c r="N2673" s="303"/>
      <c r="O2673" s="286"/>
      <c r="P2673" s="305" t="str">
        <f t="shared" si="334"/>
        <v/>
      </c>
      <c r="Q2673" s="304"/>
      <c r="R2673" s="303"/>
      <c r="S2673" s="286"/>
      <c r="T2673" s="305" t="str">
        <f t="shared" si="335"/>
        <v/>
      </c>
      <c r="U2673" s="306" t="str">
        <f t="shared" si="331"/>
        <v/>
      </c>
      <c r="V2673" s="289"/>
      <c r="W2673" s="303"/>
      <c r="X2673" s="286"/>
      <c r="Y2673" s="305" t="str">
        <f>+IF(AND(W2673&gt;0,V2673&lt;&gt;'Data Validation (ROP used only)'!$A$25),SUM(W2673:X2673),"")</f>
        <v/>
      </c>
      <c r="Z2673" s="307">
        <f>IF(OR(V2673='Data Validation (ROP used only)'!$A$25,ISBLANK(W2673),ISERROR(W2673/$I2673)),0,W2673/$I2673)</f>
        <v>0</v>
      </c>
      <c r="AA2673" s="308"/>
      <c r="AB2673" s="309" t="str" cm="1">
        <f t="array" ref="AB2673">_xlfn.IFS(AA2673="","",AA2673/I2673&gt;=2,I2673*2,AA2673/I2673&lt;2,AA2673)</f>
        <v/>
      </c>
      <c r="AC2673" s="310" t="str">
        <f t="shared" si="336"/>
        <v/>
      </c>
      <c r="AD2673" s="286"/>
      <c r="AE2673" s="305" t="str">
        <f t="shared" si="337"/>
        <v/>
      </c>
      <c r="AF2673" s="311">
        <f t="shared" si="338"/>
        <v>0</v>
      </c>
      <c r="AG2673" s="187"/>
      <c r="AH2673" s="188"/>
    </row>
    <row r="2674" spans="2:34" ht="13.8" outlineLevel="1" x14ac:dyDescent="0.25">
      <c r="B2674" s="1"/>
      <c r="C2674" s="1"/>
      <c r="D2674" s="1"/>
      <c r="E2674" s="2"/>
      <c r="F2674" s="1"/>
      <c r="G2674" s="2"/>
      <c r="H2674" s="286"/>
      <c r="I2674" s="287"/>
      <c r="J2674" s="288" t="str">
        <f t="shared" si="332"/>
        <v/>
      </c>
      <c r="K2674" s="288">
        <f t="shared" si="333"/>
        <v>0</v>
      </c>
      <c r="L2674" s="303"/>
      <c r="M2674" s="304"/>
      <c r="N2674" s="303"/>
      <c r="O2674" s="286"/>
      <c r="P2674" s="305" t="str">
        <f t="shared" si="334"/>
        <v/>
      </c>
      <c r="Q2674" s="304"/>
      <c r="R2674" s="303"/>
      <c r="S2674" s="286"/>
      <c r="T2674" s="305" t="str">
        <f t="shared" si="335"/>
        <v/>
      </c>
      <c r="U2674" s="306" t="str">
        <f t="shared" si="331"/>
        <v/>
      </c>
      <c r="V2674" s="289"/>
      <c r="W2674" s="303"/>
      <c r="X2674" s="286"/>
      <c r="Y2674" s="305" t="str">
        <f>+IF(AND(W2674&gt;0,V2674&lt;&gt;'Data Validation (ROP used only)'!$A$25),SUM(W2674:X2674),"")</f>
        <v/>
      </c>
      <c r="Z2674" s="307">
        <f>IF(OR(V2674='Data Validation (ROP used only)'!$A$25,ISBLANK(W2674),ISERROR(W2674/$I2674)),0,W2674/$I2674)</f>
        <v>0</v>
      </c>
      <c r="AA2674" s="308"/>
      <c r="AB2674" s="309" t="str" cm="1">
        <f t="array" ref="AB2674">_xlfn.IFS(AA2674="","",AA2674/I2674&gt;=2,I2674*2,AA2674/I2674&lt;2,AA2674)</f>
        <v/>
      </c>
      <c r="AC2674" s="310" t="str">
        <f t="shared" si="336"/>
        <v/>
      </c>
      <c r="AD2674" s="286"/>
      <c r="AE2674" s="305" t="str">
        <f t="shared" si="337"/>
        <v/>
      </c>
      <c r="AF2674" s="311">
        <f t="shared" si="338"/>
        <v>0</v>
      </c>
      <c r="AG2674" s="187"/>
      <c r="AH2674" s="188"/>
    </row>
    <row r="2675" spans="2:34" ht="13.8" outlineLevel="1" x14ac:dyDescent="0.25">
      <c r="B2675" s="1"/>
      <c r="C2675" s="1"/>
      <c r="D2675" s="1"/>
      <c r="E2675" s="2"/>
      <c r="F2675" s="1"/>
      <c r="G2675" s="2"/>
      <c r="H2675" s="286"/>
      <c r="I2675" s="287"/>
      <c r="J2675" s="288" t="str">
        <f t="shared" si="332"/>
        <v/>
      </c>
      <c r="K2675" s="288">
        <f t="shared" si="333"/>
        <v>0</v>
      </c>
      <c r="L2675" s="303"/>
      <c r="M2675" s="304"/>
      <c r="N2675" s="303"/>
      <c r="O2675" s="286"/>
      <c r="P2675" s="305" t="str">
        <f t="shared" si="334"/>
        <v/>
      </c>
      <c r="Q2675" s="304"/>
      <c r="R2675" s="303"/>
      <c r="S2675" s="286"/>
      <c r="T2675" s="305" t="str">
        <f t="shared" si="335"/>
        <v/>
      </c>
      <c r="U2675" s="306" t="str">
        <f t="shared" si="331"/>
        <v/>
      </c>
      <c r="V2675" s="289"/>
      <c r="W2675" s="303"/>
      <c r="X2675" s="286"/>
      <c r="Y2675" s="305" t="str">
        <f>+IF(AND(W2675&gt;0,V2675&lt;&gt;'Data Validation (ROP used only)'!$A$25),SUM(W2675:X2675),"")</f>
        <v/>
      </c>
      <c r="Z2675" s="307">
        <f>IF(OR(V2675='Data Validation (ROP used only)'!$A$25,ISBLANK(W2675),ISERROR(W2675/$I2675)),0,W2675/$I2675)</f>
        <v>0</v>
      </c>
      <c r="AA2675" s="308"/>
      <c r="AB2675" s="309" t="str" cm="1">
        <f t="array" ref="AB2675">_xlfn.IFS(AA2675="","",AA2675/I2675&gt;=2,I2675*2,AA2675/I2675&lt;2,AA2675)</f>
        <v/>
      </c>
      <c r="AC2675" s="310" t="str">
        <f t="shared" si="336"/>
        <v/>
      </c>
      <c r="AD2675" s="286"/>
      <c r="AE2675" s="305" t="str">
        <f t="shared" si="337"/>
        <v/>
      </c>
      <c r="AF2675" s="311">
        <f t="shared" si="338"/>
        <v>0</v>
      </c>
      <c r="AG2675" s="187"/>
      <c r="AH2675" s="188"/>
    </row>
    <row r="2676" spans="2:34" ht="13.8" outlineLevel="1" x14ac:dyDescent="0.25">
      <c r="B2676" s="1"/>
      <c r="C2676" s="1"/>
      <c r="D2676" s="1"/>
      <c r="E2676" s="2"/>
      <c r="F2676" s="1"/>
      <c r="G2676" s="2"/>
      <c r="H2676" s="286"/>
      <c r="I2676" s="287"/>
      <c r="J2676" s="288" t="str">
        <f t="shared" si="332"/>
        <v/>
      </c>
      <c r="K2676" s="288">
        <f t="shared" si="333"/>
        <v>0</v>
      </c>
      <c r="L2676" s="303"/>
      <c r="M2676" s="304"/>
      <c r="N2676" s="303"/>
      <c r="O2676" s="286"/>
      <c r="P2676" s="305" t="str">
        <f t="shared" si="334"/>
        <v/>
      </c>
      <c r="Q2676" s="304"/>
      <c r="R2676" s="303"/>
      <c r="S2676" s="286"/>
      <c r="T2676" s="305" t="str">
        <f t="shared" si="335"/>
        <v/>
      </c>
      <c r="U2676" s="306" t="str">
        <f t="shared" si="331"/>
        <v/>
      </c>
      <c r="V2676" s="289"/>
      <c r="W2676" s="303"/>
      <c r="X2676" s="286"/>
      <c r="Y2676" s="305" t="str">
        <f>+IF(AND(W2676&gt;0,V2676&lt;&gt;'Data Validation (ROP used only)'!$A$25),SUM(W2676:X2676),"")</f>
        <v/>
      </c>
      <c r="Z2676" s="307">
        <f>IF(OR(V2676='Data Validation (ROP used only)'!$A$25,ISBLANK(W2676),ISERROR(W2676/$I2676)),0,W2676/$I2676)</f>
        <v>0</v>
      </c>
      <c r="AA2676" s="308"/>
      <c r="AB2676" s="309" t="str" cm="1">
        <f t="array" ref="AB2676">_xlfn.IFS(AA2676="","",AA2676/I2676&gt;=2,I2676*2,AA2676/I2676&lt;2,AA2676)</f>
        <v/>
      </c>
      <c r="AC2676" s="310" t="str">
        <f t="shared" si="336"/>
        <v/>
      </c>
      <c r="AD2676" s="286"/>
      <c r="AE2676" s="305" t="str">
        <f t="shared" si="337"/>
        <v/>
      </c>
      <c r="AF2676" s="311">
        <f t="shared" si="338"/>
        <v>0</v>
      </c>
      <c r="AG2676" s="187"/>
      <c r="AH2676" s="188"/>
    </row>
    <row r="2677" spans="2:34" ht="13.8" outlineLevel="1" x14ac:dyDescent="0.25">
      <c r="B2677" s="1"/>
      <c r="C2677" s="1"/>
      <c r="D2677" s="1"/>
      <c r="E2677" s="2"/>
      <c r="F2677" s="1"/>
      <c r="G2677" s="2"/>
      <c r="H2677" s="286"/>
      <c r="I2677" s="287"/>
      <c r="J2677" s="288" t="str">
        <f t="shared" si="332"/>
        <v/>
      </c>
      <c r="K2677" s="288">
        <f t="shared" si="333"/>
        <v>0</v>
      </c>
      <c r="L2677" s="303"/>
      <c r="M2677" s="304"/>
      <c r="N2677" s="303"/>
      <c r="O2677" s="286"/>
      <c r="P2677" s="305" t="str">
        <f t="shared" si="334"/>
        <v/>
      </c>
      <c r="Q2677" s="304"/>
      <c r="R2677" s="303"/>
      <c r="S2677" s="286"/>
      <c r="T2677" s="305" t="str">
        <f t="shared" si="335"/>
        <v/>
      </c>
      <c r="U2677" s="306" t="str">
        <f t="shared" si="331"/>
        <v/>
      </c>
      <c r="V2677" s="289"/>
      <c r="W2677" s="303"/>
      <c r="X2677" s="286"/>
      <c r="Y2677" s="305" t="str">
        <f>+IF(AND(W2677&gt;0,V2677&lt;&gt;'Data Validation (ROP used only)'!$A$25),SUM(W2677:X2677),"")</f>
        <v/>
      </c>
      <c r="Z2677" s="307">
        <f>IF(OR(V2677='Data Validation (ROP used only)'!$A$25,ISBLANK(W2677),ISERROR(W2677/$I2677)),0,W2677/$I2677)</f>
        <v>0</v>
      </c>
      <c r="AA2677" s="308"/>
      <c r="AB2677" s="309" t="str" cm="1">
        <f t="array" ref="AB2677">_xlfn.IFS(AA2677="","",AA2677/I2677&gt;=2,I2677*2,AA2677/I2677&lt;2,AA2677)</f>
        <v/>
      </c>
      <c r="AC2677" s="310" t="str">
        <f t="shared" si="336"/>
        <v/>
      </c>
      <c r="AD2677" s="286"/>
      <c r="AE2677" s="305" t="str">
        <f t="shared" si="337"/>
        <v/>
      </c>
      <c r="AF2677" s="311">
        <f t="shared" si="338"/>
        <v>0</v>
      </c>
      <c r="AG2677" s="187"/>
      <c r="AH2677" s="188"/>
    </row>
    <row r="2678" spans="2:34" ht="13.8" outlineLevel="1" x14ac:dyDescent="0.25">
      <c r="B2678" s="1"/>
      <c r="C2678" s="1"/>
      <c r="D2678" s="1"/>
      <c r="E2678" s="2"/>
      <c r="F2678" s="1"/>
      <c r="G2678" s="2"/>
      <c r="H2678" s="286"/>
      <c r="I2678" s="287"/>
      <c r="J2678" s="288" t="str">
        <f t="shared" si="332"/>
        <v/>
      </c>
      <c r="K2678" s="288">
        <f t="shared" si="333"/>
        <v>0</v>
      </c>
      <c r="L2678" s="303"/>
      <c r="M2678" s="304"/>
      <c r="N2678" s="303"/>
      <c r="O2678" s="286"/>
      <c r="P2678" s="305" t="str">
        <f t="shared" si="334"/>
        <v/>
      </c>
      <c r="Q2678" s="304"/>
      <c r="R2678" s="303"/>
      <c r="S2678" s="286"/>
      <c r="T2678" s="305" t="str">
        <f t="shared" si="335"/>
        <v/>
      </c>
      <c r="U2678" s="306" t="str">
        <f t="shared" si="331"/>
        <v/>
      </c>
      <c r="V2678" s="289"/>
      <c r="W2678" s="303"/>
      <c r="X2678" s="286"/>
      <c r="Y2678" s="305" t="str">
        <f>+IF(AND(W2678&gt;0,V2678&lt;&gt;'Data Validation (ROP used only)'!$A$25),SUM(W2678:X2678),"")</f>
        <v/>
      </c>
      <c r="Z2678" s="307">
        <f>IF(OR(V2678='Data Validation (ROP used only)'!$A$25,ISBLANK(W2678),ISERROR(W2678/$I2678)),0,W2678/$I2678)</f>
        <v>0</v>
      </c>
      <c r="AA2678" s="308"/>
      <c r="AB2678" s="309" t="str" cm="1">
        <f t="array" ref="AB2678">_xlfn.IFS(AA2678="","",AA2678/I2678&gt;=2,I2678*2,AA2678/I2678&lt;2,AA2678)</f>
        <v/>
      </c>
      <c r="AC2678" s="310" t="str">
        <f t="shared" si="336"/>
        <v/>
      </c>
      <c r="AD2678" s="286"/>
      <c r="AE2678" s="305" t="str">
        <f t="shared" si="337"/>
        <v/>
      </c>
      <c r="AF2678" s="311">
        <f t="shared" si="338"/>
        <v>0</v>
      </c>
      <c r="AG2678" s="187"/>
      <c r="AH2678" s="188"/>
    </row>
    <row r="2679" spans="2:34" ht="13.8" outlineLevel="1" x14ac:dyDescent="0.25">
      <c r="B2679" s="1"/>
      <c r="C2679" s="1"/>
      <c r="D2679" s="1"/>
      <c r="E2679" s="2"/>
      <c r="F2679" s="1"/>
      <c r="G2679" s="2"/>
      <c r="H2679" s="286"/>
      <c r="I2679" s="287"/>
      <c r="J2679" s="288" t="str">
        <f t="shared" si="332"/>
        <v/>
      </c>
      <c r="K2679" s="288">
        <f t="shared" si="333"/>
        <v>0</v>
      </c>
      <c r="L2679" s="303"/>
      <c r="M2679" s="304"/>
      <c r="N2679" s="303"/>
      <c r="O2679" s="286"/>
      <c r="P2679" s="305" t="str">
        <f t="shared" si="334"/>
        <v/>
      </c>
      <c r="Q2679" s="304"/>
      <c r="R2679" s="303"/>
      <c r="S2679" s="286"/>
      <c r="T2679" s="305" t="str">
        <f t="shared" si="335"/>
        <v/>
      </c>
      <c r="U2679" s="306" t="str">
        <f t="shared" si="331"/>
        <v/>
      </c>
      <c r="V2679" s="289"/>
      <c r="W2679" s="303"/>
      <c r="X2679" s="286"/>
      <c r="Y2679" s="305" t="str">
        <f>+IF(AND(W2679&gt;0,V2679&lt;&gt;'Data Validation (ROP used only)'!$A$25),SUM(W2679:X2679),"")</f>
        <v/>
      </c>
      <c r="Z2679" s="307">
        <f>IF(OR(V2679='Data Validation (ROP used only)'!$A$25,ISBLANK(W2679),ISERROR(W2679/$I2679)),0,W2679/$I2679)</f>
        <v>0</v>
      </c>
      <c r="AA2679" s="308"/>
      <c r="AB2679" s="309" t="str" cm="1">
        <f t="array" ref="AB2679">_xlfn.IFS(AA2679="","",AA2679/I2679&gt;=2,I2679*2,AA2679/I2679&lt;2,AA2679)</f>
        <v/>
      </c>
      <c r="AC2679" s="310" t="str">
        <f t="shared" si="336"/>
        <v/>
      </c>
      <c r="AD2679" s="286"/>
      <c r="AE2679" s="305" t="str">
        <f t="shared" si="337"/>
        <v/>
      </c>
      <c r="AF2679" s="311">
        <f t="shared" si="338"/>
        <v>0</v>
      </c>
      <c r="AG2679" s="187"/>
      <c r="AH2679" s="188"/>
    </row>
    <row r="2680" spans="2:34" ht="13.8" outlineLevel="1" x14ac:dyDescent="0.25">
      <c r="B2680" s="1"/>
      <c r="C2680" s="1"/>
      <c r="D2680" s="1"/>
      <c r="E2680" s="2"/>
      <c r="F2680" s="1"/>
      <c r="G2680" s="2"/>
      <c r="H2680" s="286"/>
      <c r="I2680" s="287"/>
      <c r="J2680" s="288" t="str">
        <f t="shared" si="332"/>
        <v/>
      </c>
      <c r="K2680" s="288">
        <f t="shared" si="333"/>
        <v>0</v>
      </c>
      <c r="L2680" s="303"/>
      <c r="M2680" s="304"/>
      <c r="N2680" s="303"/>
      <c r="O2680" s="286"/>
      <c r="P2680" s="305" t="str">
        <f t="shared" si="334"/>
        <v/>
      </c>
      <c r="Q2680" s="304"/>
      <c r="R2680" s="303"/>
      <c r="S2680" s="286"/>
      <c r="T2680" s="305" t="str">
        <f t="shared" si="335"/>
        <v/>
      </c>
      <c r="U2680" s="306" t="str">
        <f t="shared" si="331"/>
        <v/>
      </c>
      <c r="V2680" s="289"/>
      <c r="W2680" s="303"/>
      <c r="X2680" s="286"/>
      <c r="Y2680" s="305" t="str">
        <f>+IF(AND(W2680&gt;0,V2680&lt;&gt;'Data Validation (ROP used only)'!$A$25),SUM(W2680:X2680),"")</f>
        <v/>
      </c>
      <c r="Z2680" s="307">
        <f>IF(OR(V2680='Data Validation (ROP used only)'!$A$25,ISBLANK(W2680),ISERROR(W2680/$I2680)),0,W2680/$I2680)</f>
        <v>0</v>
      </c>
      <c r="AA2680" s="308"/>
      <c r="AB2680" s="309" t="str" cm="1">
        <f t="array" ref="AB2680">_xlfn.IFS(AA2680="","",AA2680/I2680&gt;=2,I2680*2,AA2680/I2680&lt;2,AA2680)</f>
        <v/>
      </c>
      <c r="AC2680" s="310" t="str">
        <f t="shared" si="336"/>
        <v/>
      </c>
      <c r="AD2680" s="286"/>
      <c r="AE2680" s="305" t="str">
        <f t="shared" si="337"/>
        <v/>
      </c>
      <c r="AF2680" s="311">
        <f t="shared" si="338"/>
        <v>0</v>
      </c>
      <c r="AG2680" s="187"/>
      <c r="AH2680" s="188"/>
    </row>
    <row r="2681" spans="2:34" ht="13.8" outlineLevel="1" x14ac:dyDescent="0.25">
      <c r="B2681" s="1"/>
      <c r="C2681" s="1"/>
      <c r="D2681" s="1"/>
      <c r="E2681" s="2"/>
      <c r="F2681" s="1"/>
      <c r="G2681" s="2"/>
      <c r="H2681" s="286"/>
      <c r="I2681" s="287"/>
      <c r="J2681" s="288" t="str">
        <f t="shared" si="332"/>
        <v/>
      </c>
      <c r="K2681" s="288">
        <f t="shared" si="333"/>
        <v>0</v>
      </c>
      <c r="L2681" s="303"/>
      <c r="M2681" s="304"/>
      <c r="N2681" s="303"/>
      <c r="O2681" s="286"/>
      <c r="P2681" s="305" t="str">
        <f t="shared" si="334"/>
        <v/>
      </c>
      <c r="Q2681" s="304"/>
      <c r="R2681" s="303"/>
      <c r="S2681" s="286"/>
      <c r="T2681" s="305" t="str">
        <f t="shared" si="335"/>
        <v/>
      </c>
      <c r="U2681" s="306" t="str">
        <f t="shared" si="331"/>
        <v/>
      </c>
      <c r="V2681" s="289"/>
      <c r="W2681" s="303"/>
      <c r="X2681" s="286"/>
      <c r="Y2681" s="305" t="str">
        <f>+IF(AND(W2681&gt;0,V2681&lt;&gt;'Data Validation (ROP used only)'!$A$25),SUM(W2681:X2681),"")</f>
        <v/>
      </c>
      <c r="Z2681" s="307">
        <f>IF(OR(V2681='Data Validation (ROP used only)'!$A$25,ISBLANK(W2681),ISERROR(W2681/$I2681)),0,W2681/$I2681)</f>
        <v>0</v>
      </c>
      <c r="AA2681" s="308"/>
      <c r="AB2681" s="309" t="str" cm="1">
        <f t="array" ref="AB2681">_xlfn.IFS(AA2681="","",AA2681/I2681&gt;=2,I2681*2,AA2681/I2681&lt;2,AA2681)</f>
        <v/>
      </c>
      <c r="AC2681" s="310" t="str">
        <f t="shared" si="336"/>
        <v/>
      </c>
      <c r="AD2681" s="286"/>
      <c r="AE2681" s="305" t="str">
        <f t="shared" si="337"/>
        <v/>
      </c>
      <c r="AF2681" s="311">
        <f t="shared" si="338"/>
        <v>0</v>
      </c>
      <c r="AG2681" s="187"/>
      <c r="AH2681" s="188"/>
    </row>
    <row r="2682" spans="2:34" ht="13.8" outlineLevel="1" x14ac:dyDescent="0.25">
      <c r="B2682" s="1"/>
      <c r="C2682" s="1"/>
      <c r="D2682" s="1"/>
      <c r="E2682" s="2"/>
      <c r="F2682" s="1"/>
      <c r="G2682" s="2"/>
      <c r="H2682" s="286"/>
      <c r="I2682" s="287"/>
      <c r="J2682" s="288" t="str">
        <f t="shared" si="332"/>
        <v/>
      </c>
      <c r="K2682" s="288">
        <f t="shared" si="333"/>
        <v>0</v>
      </c>
      <c r="L2682" s="303"/>
      <c r="M2682" s="304"/>
      <c r="N2682" s="303"/>
      <c r="O2682" s="286"/>
      <c r="P2682" s="305" t="str">
        <f t="shared" si="334"/>
        <v/>
      </c>
      <c r="Q2682" s="304"/>
      <c r="R2682" s="303"/>
      <c r="S2682" s="286"/>
      <c r="T2682" s="305" t="str">
        <f t="shared" si="335"/>
        <v/>
      </c>
      <c r="U2682" s="306" t="str">
        <f t="shared" si="331"/>
        <v/>
      </c>
      <c r="V2682" s="289"/>
      <c r="W2682" s="303"/>
      <c r="X2682" s="286"/>
      <c r="Y2682" s="305" t="str">
        <f>+IF(AND(W2682&gt;0,V2682&lt;&gt;'Data Validation (ROP used only)'!$A$25),SUM(W2682:X2682),"")</f>
        <v/>
      </c>
      <c r="Z2682" s="307">
        <f>IF(OR(V2682='Data Validation (ROP used only)'!$A$25,ISBLANK(W2682),ISERROR(W2682/$I2682)),0,W2682/$I2682)</f>
        <v>0</v>
      </c>
      <c r="AA2682" s="308"/>
      <c r="AB2682" s="309" t="str" cm="1">
        <f t="array" ref="AB2682">_xlfn.IFS(AA2682="","",AA2682/I2682&gt;=2,I2682*2,AA2682/I2682&lt;2,AA2682)</f>
        <v/>
      </c>
      <c r="AC2682" s="310" t="str">
        <f t="shared" si="336"/>
        <v/>
      </c>
      <c r="AD2682" s="286"/>
      <c r="AE2682" s="305" t="str">
        <f t="shared" si="337"/>
        <v/>
      </c>
      <c r="AF2682" s="311">
        <f t="shared" si="338"/>
        <v>0</v>
      </c>
      <c r="AG2682" s="187"/>
      <c r="AH2682" s="188"/>
    </row>
    <row r="2683" spans="2:34" ht="13.8" outlineLevel="1" x14ac:dyDescent="0.25">
      <c r="B2683" s="1"/>
      <c r="C2683" s="1"/>
      <c r="D2683" s="1"/>
      <c r="E2683" s="2"/>
      <c r="F2683" s="1"/>
      <c r="G2683" s="2"/>
      <c r="H2683" s="286"/>
      <c r="I2683" s="287"/>
      <c r="J2683" s="288" t="str">
        <f t="shared" si="332"/>
        <v/>
      </c>
      <c r="K2683" s="288">
        <f t="shared" si="333"/>
        <v>0</v>
      </c>
      <c r="L2683" s="303"/>
      <c r="M2683" s="304"/>
      <c r="N2683" s="303"/>
      <c r="O2683" s="286"/>
      <c r="P2683" s="305" t="str">
        <f t="shared" si="334"/>
        <v/>
      </c>
      <c r="Q2683" s="304"/>
      <c r="R2683" s="303"/>
      <c r="S2683" s="286"/>
      <c r="T2683" s="305" t="str">
        <f t="shared" si="335"/>
        <v/>
      </c>
      <c r="U2683" s="306" t="str">
        <f t="shared" si="331"/>
        <v/>
      </c>
      <c r="V2683" s="289"/>
      <c r="W2683" s="303"/>
      <c r="X2683" s="286"/>
      <c r="Y2683" s="305" t="str">
        <f>+IF(AND(W2683&gt;0,V2683&lt;&gt;'Data Validation (ROP used only)'!$A$25),SUM(W2683:X2683),"")</f>
        <v/>
      </c>
      <c r="Z2683" s="307">
        <f>IF(OR(V2683='Data Validation (ROP used only)'!$A$25,ISBLANK(W2683),ISERROR(W2683/$I2683)),0,W2683/$I2683)</f>
        <v>0</v>
      </c>
      <c r="AA2683" s="308"/>
      <c r="AB2683" s="309" t="str" cm="1">
        <f t="array" ref="AB2683">_xlfn.IFS(AA2683="","",AA2683/I2683&gt;=2,I2683*2,AA2683/I2683&lt;2,AA2683)</f>
        <v/>
      </c>
      <c r="AC2683" s="310" t="str">
        <f t="shared" si="336"/>
        <v/>
      </c>
      <c r="AD2683" s="286"/>
      <c r="AE2683" s="305" t="str">
        <f t="shared" si="337"/>
        <v/>
      </c>
      <c r="AF2683" s="311">
        <f t="shared" si="338"/>
        <v>0</v>
      </c>
      <c r="AG2683" s="187"/>
      <c r="AH2683" s="188"/>
    </row>
    <row r="2684" spans="2:34" ht="13.8" outlineLevel="1" x14ac:dyDescent="0.25">
      <c r="B2684" s="1"/>
      <c r="C2684" s="1"/>
      <c r="D2684" s="1"/>
      <c r="E2684" s="2"/>
      <c r="F2684" s="1"/>
      <c r="G2684" s="2"/>
      <c r="H2684" s="286"/>
      <c r="I2684" s="287"/>
      <c r="J2684" s="288" t="str">
        <f t="shared" si="332"/>
        <v/>
      </c>
      <c r="K2684" s="288">
        <f t="shared" si="333"/>
        <v>0</v>
      </c>
      <c r="L2684" s="303"/>
      <c r="M2684" s="304"/>
      <c r="N2684" s="303"/>
      <c r="O2684" s="286"/>
      <c r="P2684" s="305" t="str">
        <f t="shared" si="334"/>
        <v/>
      </c>
      <c r="Q2684" s="304"/>
      <c r="R2684" s="303"/>
      <c r="S2684" s="286"/>
      <c r="T2684" s="305" t="str">
        <f t="shared" si="335"/>
        <v/>
      </c>
      <c r="U2684" s="306" t="str">
        <f t="shared" si="331"/>
        <v/>
      </c>
      <c r="V2684" s="289"/>
      <c r="W2684" s="303"/>
      <c r="X2684" s="286"/>
      <c r="Y2684" s="305" t="str">
        <f>+IF(AND(W2684&gt;0,V2684&lt;&gt;'Data Validation (ROP used only)'!$A$25),SUM(W2684:X2684),"")</f>
        <v/>
      </c>
      <c r="Z2684" s="307">
        <f>IF(OR(V2684='Data Validation (ROP used only)'!$A$25,ISBLANK(W2684),ISERROR(W2684/$I2684)),0,W2684/$I2684)</f>
        <v>0</v>
      </c>
      <c r="AA2684" s="308"/>
      <c r="AB2684" s="309" t="str" cm="1">
        <f t="array" ref="AB2684">_xlfn.IFS(AA2684="","",AA2684/I2684&gt;=2,I2684*2,AA2684/I2684&lt;2,AA2684)</f>
        <v/>
      </c>
      <c r="AC2684" s="310" t="str">
        <f t="shared" si="336"/>
        <v/>
      </c>
      <c r="AD2684" s="286"/>
      <c r="AE2684" s="305" t="str">
        <f t="shared" si="337"/>
        <v/>
      </c>
      <c r="AF2684" s="311">
        <f t="shared" si="338"/>
        <v>0</v>
      </c>
      <c r="AG2684" s="187"/>
      <c r="AH2684" s="188"/>
    </row>
    <row r="2685" spans="2:34" ht="13.8" outlineLevel="1" x14ac:dyDescent="0.25">
      <c r="B2685" s="1"/>
      <c r="C2685" s="1"/>
      <c r="D2685" s="1"/>
      <c r="E2685" s="2"/>
      <c r="F2685" s="1"/>
      <c r="G2685" s="2"/>
      <c r="H2685" s="286"/>
      <c r="I2685" s="287"/>
      <c r="J2685" s="288" t="str">
        <f t="shared" si="332"/>
        <v/>
      </c>
      <c r="K2685" s="288">
        <f t="shared" si="333"/>
        <v>0</v>
      </c>
      <c r="L2685" s="303"/>
      <c r="M2685" s="304"/>
      <c r="N2685" s="303"/>
      <c r="O2685" s="286"/>
      <c r="P2685" s="305" t="str">
        <f t="shared" si="334"/>
        <v/>
      </c>
      <c r="Q2685" s="304"/>
      <c r="R2685" s="303"/>
      <c r="S2685" s="286"/>
      <c r="T2685" s="305" t="str">
        <f t="shared" si="335"/>
        <v/>
      </c>
      <c r="U2685" s="306" t="str">
        <f t="shared" si="331"/>
        <v/>
      </c>
      <c r="V2685" s="289"/>
      <c r="W2685" s="303"/>
      <c r="X2685" s="286"/>
      <c r="Y2685" s="305" t="str">
        <f>+IF(AND(W2685&gt;0,V2685&lt;&gt;'Data Validation (ROP used only)'!$A$25),SUM(W2685:X2685),"")</f>
        <v/>
      </c>
      <c r="Z2685" s="307">
        <f>IF(OR(V2685='Data Validation (ROP used only)'!$A$25,ISBLANK(W2685),ISERROR(W2685/$I2685)),0,W2685/$I2685)</f>
        <v>0</v>
      </c>
      <c r="AA2685" s="308"/>
      <c r="AB2685" s="309" t="str" cm="1">
        <f t="array" ref="AB2685">_xlfn.IFS(AA2685="","",AA2685/I2685&gt;=2,I2685*2,AA2685/I2685&lt;2,AA2685)</f>
        <v/>
      </c>
      <c r="AC2685" s="310" t="str">
        <f t="shared" si="336"/>
        <v/>
      </c>
      <c r="AD2685" s="286"/>
      <c r="AE2685" s="305" t="str">
        <f t="shared" si="337"/>
        <v/>
      </c>
      <c r="AF2685" s="311">
        <f t="shared" si="338"/>
        <v>0</v>
      </c>
      <c r="AG2685" s="187"/>
      <c r="AH2685" s="188"/>
    </row>
    <row r="2686" spans="2:34" ht="13.8" outlineLevel="1" x14ac:dyDescent="0.25">
      <c r="B2686" s="1"/>
      <c r="C2686" s="1"/>
      <c r="D2686" s="1"/>
      <c r="E2686" s="2"/>
      <c r="F2686" s="1"/>
      <c r="G2686" s="2"/>
      <c r="H2686" s="286"/>
      <c r="I2686" s="287"/>
      <c r="J2686" s="288" t="str">
        <f t="shared" si="332"/>
        <v/>
      </c>
      <c r="K2686" s="288">
        <f t="shared" si="333"/>
        <v>0</v>
      </c>
      <c r="L2686" s="303"/>
      <c r="M2686" s="304"/>
      <c r="N2686" s="303"/>
      <c r="O2686" s="286"/>
      <c r="P2686" s="305" t="str">
        <f t="shared" si="334"/>
        <v/>
      </c>
      <c r="Q2686" s="304"/>
      <c r="R2686" s="303"/>
      <c r="S2686" s="286"/>
      <c r="T2686" s="305" t="str">
        <f t="shared" si="335"/>
        <v/>
      </c>
      <c r="U2686" s="306" t="str">
        <f t="shared" si="331"/>
        <v/>
      </c>
      <c r="V2686" s="289"/>
      <c r="W2686" s="303"/>
      <c r="X2686" s="286"/>
      <c r="Y2686" s="305" t="str">
        <f>+IF(AND(W2686&gt;0,V2686&lt;&gt;'Data Validation (ROP used only)'!$A$25),SUM(W2686:X2686),"")</f>
        <v/>
      </c>
      <c r="Z2686" s="307">
        <f>IF(OR(V2686='Data Validation (ROP used only)'!$A$25,ISBLANK(W2686),ISERROR(W2686/$I2686)),0,W2686/$I2686)</f>
        <v>0</v>
      </c>
      <c r="AA2686" s="308"/>
      <c r="AB2686" s="309" t="str" cm="1">
        <f t="array" ref="AB2686">_xlfn.IFS(AA2686="","",AA2686/I2686&gt;=2,I2686*2,AA2686/I2686&lt;2,AA2686)</f>
        <v/>
      </c>
      <c r="AC2686" s="310" t="str">
        <f t="shared" si="336"/>
        <v/>
      </c>
      <c r="AD2686" s="286"/>
      <c r="AE2686" s="305" t="str">
        <f t="shared" si="337"/>
        <v/>
      </c>
      <c r="AF2686" s="311">
        <f t="shared" si="338"/>
        <v>0</v>
      </c>
      <c r="AG2686" s="187"/>
      <c r="AH2686" s="188"/>
    </row>
    <row r="2687" spans="2:34" ht="13.8" outlineLevel="1" x14ac:dyDescent="0.25">
      <c r="B2687" s="1"/>
      <c r="C2687" s="1"/>
      <c r="D2687" s="1"/>
      <c r="E2687" s="2"/>
      <c r="F2687" s="1"/>
      <c r="G2687" s="2"/>
      <c r="H2687" s="286"/>
      <c r="I2687" s="287"/>
      <c r="J2687" s="288" t="str">
        <f t="shared" si="332"/>
        <v/>
      </c>
      <c r="K2687" s="288">
        <f t="shared" si="333"/>
        <v>0</v>
      </c>
      <c r="L2687" s="303"/>
      <c r="M2687" s="304"/>
      <c r="N2687" s="303"/>
      <c r="O2687" s="286"/>
      <c r="P2687" s="305" t="str">
        <f t="shared" si="334"/>
        <v/>
      </c>
      <c r="Q2687" s="304"/>
      <c r="R2687" s="303"/>
      <c r="S2687" s="286"/>
      <c r="T2687" s="305" t="str">
        <f t="shared" si="335"/>
        <v/>
      </c>
      <c r="U2687" s="306" t="str">
        <f t="shared" si="331"/>
        <v/>
      </c>
      <c r="V2687" s="289"/>
      <c r="W2687" s="303"/>
      <c r="X2687" s="286"/>
      <c r="Y2687" s="305" t="str">
        <f>+IF(AND(W2687&gt;0,V2687&lt;&gt;'Data Validation (ROP used only)'!$A$25),SUM(W2687:X2687),"")</f>
        <v/>
      </c>
      <c r="Z2687" s="307">
        <f>IF(OR(V2687='Data Validation (ROP used only)'!$A$25,ISBLANK(W2687),ISERROR(W2687/$I2687)),0,W2687/$I2687)</f>
        <v>0</v>
      </c>
      <c r="AA2687" s="308"/>
      <c r="AB2687" s="309" t="str" cm="1">
        <f t="array" ref="AB2687">_xlfn.IFS(AA2687="","",AA2687/I2687&gt;=2,I2687*2,AA2687/I2687&lt;2,AA2687)</f>
        <v/>
      </c>
      <c r="AC2687" s="310" t="str">
        <f t="shared" si="336"/>
        <v/>
      </c>
      <c r="AD2687" s="286"/>
      <c r="AE2687" s="305" t="str">
        <f t="shared" si="337"/>
        <v/>
      </c>
      <c r="AF2687" s="311">
        <f t="shared" si="338"/>
        <v>0</v>
      </c>
      <c r="AG2687" s="187"/>
      <c r="AH2687" s="188"/>
    </row>
    <row r="2688" spans="2:34" ht="13.8" outlineLevel="1" x14ac:dyDescent="0.25">
      <c r="B2688" s="1"/>
      <c r="C2688" s="1"/>
      <c r="D2688" s="1"/>
      <c r="E2688" s="2"/>
      <c r="F2688" s="1"/>
      <c r="G2688" s="2"/>
      <c r="H2688" s="286"/>
      <c r="I2688" s="287"/>
      <c r="J2688" s="288" t="str">
        <f t="shared" si="332"/>
        <v/>
      </c>
      <c r="K2688" s="288">
        <f t="shared" si="333"/>
        <v>0</v>
      </c>
      <c r="L2688" s="303"/>
      <c r="M2688" s="304"/>
      <c r="N2688" s="303"/>
      <c r="O2688" s="286"/>
      <c r="P2688" s="305" t="str">
        <f t="shared" si="334"/>
        <v/>
      </c>
      <c r="Q2688" s="304"/>
      <c r="R2688" s="303"/>
      <c r="S2688" s="286"/>
      <c r="T2688" s="305" t="str">
        <f t="shared" si="335"/>
        <v/>
      </c>
      <c r="U2688" s="306" t="str">
        <f t="shared" si="331"/>
        <v/>
      </c>
      <c r="V2688" s="289"/>
      <c r="W2688" s="303"/>
      <c r="X2688" s="286"/>
      <c r="Y2688" s="305" t="str">
        <f>+IF(AND(W2688&gt;0,V2688&lt;&gt;'Data Validation (ROP used only)'!$A$25),SUM(W2688:X2688),"")</f>
        <v/>
      </c>
      <c r="Z2688" s="307">
        <f>IF(OR(V2688='Data Validation (ROP used only)'!$A$25,ISBLANK(W2688),ISERROR(W2688/$I2688)),0,W2688/$I2688)</f>
        <v>0</v>
      </c>
      <c r="AA2688" s="308"/>
      <c r="AB2688" s="309" t="str" cm="1">
        <f t="array" ref="AB2688">_xlfn.IFS(AA2688="","",AA2688/I2688&gt;=2,I2688*2,AA2688/I2688&lt;2,AA2688)</f>
        <v/>
      </c>
      <c r="AC2688" s="310" t="str">
        <f t="shared" si="336"/>
        <v/>
      </c>
      <c r="AD2688" s="286"/>
      <c r="AE2688" s="305" t="str">
        <f t="shared" si="337"/>
        <v/>
      </c>
      <c r="AF2688" s="311">
        <f t="shared" si="338"/>
        <v>0</v>
      </c>
      <c r="AG2688" s="187"/>
      <c r="AH2688" s="188"/>
    </row>
    <row r="2689" spans="2:34" ht="13.8" outlineLevel="1" x14ac:dyDescent="0.25">
      <c r="B2689" s="1"/>
      <c r="C2689" s="1"/>
      <c r="D2689" s="1"/>
      <c r="E2689" s="2"/>
      <c r="F2689" s="1"/>
      <c r="G2689" s="2"/>
      <c r="H2689" s="286"/>
      <c r="I2689" s="287"/>
      <c r="J2689" s="288" t="str">
        <f t="shared" si="332"/>
        <v/>
      </c>
      <c r="K2689" s="288">
        <f t="shared" si="333"/>
        <v>0</v>
      </c>
      <c r="L2689" s="303"/>
      <c r="M2689" s="304"/>
      <c r="N2689" s="303"/>
      <c r="O2689" s="286"/>
      <c r="P2689" s="305" t="str">
        <f t="shared" si="334"/>
        <v/>
      </c>
      <c r="Q2689" s="304"/>
      <c r="R2689" s="303"/>
      <c r="S2689" s="286"/>
      <c r="T2689" s="305" t="str">
        <f t="shared" si="335"/>
        <v/>
      </c>
      <c r="U2689" s="306" t="str">
        <f t="shared" si="331"/>
        <v/>
      </c>
      <c r="V2689" s="289"/>
      <c r="W2689" s="303"/>
      <c r="X2689" s="286"/>
      <c r="Y2689" s="305" t="str">
        <f>+IF(AND(W2689&gt;0,V2689&lt;&gt;'Data Validation (ROP used only)'!$A$25),SUM(W2689:X2689),"")</f>
        <v/>
      </c>
      <c r="Z2689" s="307">
        <f>IF(OR(V2689='Data Validation (ROP used only)'!$A$25,ISBLANK(W2689),ISERROR(W2689/$I2689)),0,W2689/$I2689)</f>
        <v>0</v>
      </c>
      <c r="AA2689" s="308"/>
      <c r="AB2689" s="309" t="str" cm="1">
        <f t="array" ref="AB2689">_xlfn.IFS(AA2689="","",AA2689/I2689&gt;=2,I2689*2,AA2689/I2689&lt;2,AA2689)</f>
        <v/>
      </c>
      <c r="AC2689" s="310" t="str">
        <f t="shared" si="336"/>
        <v/>
      </c>
      <c r="AD2689" s="286"/>
      <c r="AE2689" s="305" t="str">
        <f t="shared" si="337"/>
        <v/>
      </c>
      <c r="AF2689" s="311">
        <f t="shared" si="338"/>
        <v>0</v>
      </c>
      <c r="AG2689" s="187"/>
      <c r="AH2689" s="188"/>
    </row>
    <row r="2690" spans="2:34" ht="13.8" outlineLevel="1" x14ac:dyDescent="0.25">
      <c r="B2690" s="1"/>
      <c r="C2690" s="1"/>
      <c r="D2690" s="1"/>
      <c r="E2690" s="2"/>
      <c r="F2690" s="1"/>
      <c r="G2690" s="2"/>
      <c r="H2690" s="286"/>
      <c r="I2690" s="287"/>
      <c r="J2690" s="288" t="str">
        <f t="shared" si="332"/>
        <v/>
      </c>
      <c r="K2690" s="288">
        <f t="shared" si="333"/>
        <v>0</v>
      </c>
      <c r="L2690" s="303"/>
      <c r="M2690" s="304"/>
      <c r="N2690" s="303"/>
      <c r="O2690" s="286"/>
      <c r="P2690" s="305" t="str">
        <f t="shared" si="334"/>
        <v/>
      </c>
      <c r="Q2690" s="304"/>
      <c r="R2690" s="303"/>
      <c r="S2690" s="286"/>
      <c r="T2690" s="305" t="str">
        <f t="shared" si="335"/>
        <v/>
      </c>
      <c r="U2690" s="306" t="str">
        <f t="shared" si="331"/>
        <v/>
      </c>
      <c r="V2690" s="289"/>
      <c r="W2690" s="303"/>
      <c r="X2690" s="286"/>
      <c r="Y2690" s="305" t="str">
        <f>+IF(AND(W2690&gt;0,V2690&lt;&gt;'Data Validation (ROP used only)'!$A$25),SUM(W2690:X2690),"")</f>
        <v/>
      </c>
      <c r="Z2690" s="307">
        <f>IF(OR(V2690='Data Validation (ROP used only)'!$A$25,ISBLANK(W2690),ISERROR(W2690/$I2690)),0,W2690/$I2690)</f>
        <v>0</v>
      </c>
      <c r="AA2690" s="308"/>
      <c r="AB2690" s="309" t="str" cm="1">
        <f t="array" ref="AB2690">_xlfn.IFS(AA2690="","",AA2690/I2690&gt;=2,I2690*2,AA2690/I2690&lt;2,AA2690)</f>
        <v/>
      </c>
      <c r="AC2690" s="310" t="str">
        <f t="shared" si="336"/>
        <v/>
      </c>
      <c r="AD2690" s="286"/>
      <c r="AE2690" s="305" t="str">
        <f t="shared" si="337"/>
        <v/>
      </c>
      <c r="AF2690" s="311">
        <f t="shared" si="338"/>
        <v>0</v>
      </c>
      <c r="AG2690" s="187"/>
      <c r="AH2690" s="188"/>
    </row>
    <row r="2691" spans="2:34" ht="13.8" outlineLevel="1" x14ac:dyDescent="0.25">
      <c r="B2691" s="1"/>
      <c r="C2691" s="1"/>
      <c r="D2691" s="1"/>
      <c r="E2691" s="2"/>
      <c r="F2691" s="1"/>
      <c r="G2691" s="2"/>
      <c r="H2691" s="286"/>
      <c r="I2691" s="287"/>
      <c r="J2691" s="288" t="str">
        <f t="shared" si="332"/>
        <v/>
      </c>
      <c r="K2691" s="288">
        <f t="shared" si="333"/>
        <v>0</v>
      </c>
      <c r="L2691" s="303"/>
      <c r="M2691" s="304"/>
      <c r="N2691" s="303"/>
      <c r="O2691" s="286"/>
      <c r="P2691" s="305" t="str">
        <f t="shared" si="334"/>
        <v/>
      </c>
      <c r="Q2691" s="304"/>
      <c r="R2691" s="303"/>
      <c r="S2691" s="286"/>
      <c r="T2691" s="305" t="str">
        <f t="shared" si="335"/>
        <v/>
      </c>
      <c r="U2691" s="306" t="str">
        <f t="shared" si="331"/>
        <v/>
      </c>
      <c r="V2691" s="289"/>
      <c r="W2691" s="303"/>
      <c r="X2691" s="286"/>
      <c r="Y2691" s="305" t="str">
        <f>+IF(AND(W2691&gt;0,V2691&lt;&gt;'Data Validation (ROP used only)'!$A$25),SUM(W2691:X2691),"")</f>
        <v/>
      </c>
      <c r="Z2691" s="307">
        <f>IF(OR(V2691='Data Validation (ROP used only)'!$A$25,ISBLANK(W2691),ISERROR(W2691/$I2691)),0,W2691/$I2691)</f>
        <v>0</v>
      </c>
      <c r="AA2691" s="308"/>
      <c r="AB2691" s="309" t="str" cm="1">
        <f t="array" ref="AB2691">_xlfn.IFS(AA2691="","",AA2691/I2691&gt;=2,I2691*2,AA2691/I2691&lt;2,AA2691)</f>
        <v/>
      </c>
      <c r="AC2691" s="310" t="str">
        <f t="shared" si="336"/>
        <v/>
      </c>
      <c r="AD2691" s="286"/>
      <c r="AE2691" s="305" t="str">
        <f t="shared" si="337"/>
        <v/>
      </c>
      <c r="AF2691" s="311">
        <f t="shared" si="338"/>
        <v>0</v>
      </c>
      <c r="AG2691" s="187"/>
      <c r="AH2691" s="188"/>
    </row>
    <row r="2692" spans="2:34" ht="13.8" outlineLevel="1" x14ac:dyDescent="0.25">
      <c r="B2692" s="1"/>
      <c r="C2692" s="1"/>
      <c r="D2692" s="1"/>
      <c r="E2692" s="2"/>
      <c r="F2692" s="1"/>
      <c r="G2692" s="2"/>
      <c r="H2692" s="286"/>
      <c r="I2692" s="287"/>
      <c r="J2692" s="288" t="str">
        <f t="shared" si="332"/>
        <v/>
      </c>
      <c r="K2692" s="288">
        <f t="shared" si="333"/>
        <v>0</v>
      </c>
      <c r="L2692" s="303"/>
      <c r="M2692" s="304"/>
      <c r="N2692" s="303"/>
      <c r="O2692" s="286"/>
      <c r="P2692" s="305" t="str">
        <f t="shared" si="334"/>
        <v/>
      </c>
      <c r="Q2692" s="304"/>
      <c r="R2692" s="303"/>
      <c r="S2692" s="286"/>
      <c r="T2692" s="305" t="str">
        <f t="shared" si="335"/>
        <v/>
      </c>
      <c r="U2692" s="306" t="str">
        <f t="shared" si="331"/>
        <v/>
      </c>
      <c r="V2692" s="289"/>
      <c r="W2692" s="303"/>
      <c r="X2692" s="286"/>
      <c r="Y2692" s="305" t="str">
        <f>+IF(AND(W2692&gt;0,V2692&lt;&gt;'Data Validation (ROP used only)'!$A$25),SUM(W2692:X2692),"")</f>
        <v/>
      </c>
      <c r="Z2692" s="307">
        <f>IF(OR(V2692='Data Validation (ROP used only)'!$A$25,ISBLANK(W2692),ISERROR(W2692/$I2692)),0,W2692/$I2692)</f>
        <v>0</v>
      </c>
      <c r="AA2692" s="308"/>
      <c r="AB2692" s="309" t="str" cm="1">
        <f t="array" ref="AB2692">_xlfn.IFS(AA2692="","",AA2692/I2692&gt;=2,I2692*2,AA2692/I2692&lt;2,AA2692)</f>
        <v/>
      </c>
      <c r="AC2692" s="310" t="str">
        <f t="shared" si="336"/>
        <v/>
      </c>
      <c r="AD2692" s="286"/>
      <c r="AE2692" s="305" t="str">
        <f t="shared" si="337"/>
        <v/>
      </c>
      <c r="AF2692" s="311">
        <f t="shared" si="338"/>
        <v>0</v>
      </c>
      <c r="AG2692" s="187"/>
      <c r="AH2692" s="188"/>
    </row>
    <row r="2693" spans="2:34" ht="13.8" outlineLevel="1" x14ac:dyDescent="0.25">
      <c r="B2693" s="1"/>
      <c r="C2693" s="1"/>
      <c r="D2693" s="1"/>
      <c r="E2693" s="2"/>
      <c r="F2693" s="1"/>
      <c r="G2693" s="2"/>
      <c r="H2693" s="286"/>
      <c r="I2693" s="287"/>
      <c r="J2693" s="288" t="str">
        <f t="shared" si="332"/>
        <v/>
      </c>
      <c r="K2693" s="288">
        <f t="shared" si="333"/>
        <v>0</v>
      </c>
      <c r="L2693" s="303"/>
      <c r="M2693" s="304"/>
      <c r="N2693" s="303"/>
      <c r="O2693" s="286"/>
      <c r="P2693" s="305" t="str">
        <f t="shared" si="334"/>
        <v/>
      </c>
      <c r="Q2693" s="304"/>
      <c r="R2693" s="303"/>
      <c r="S2693" s="286"/>
      <c r="T2693" s="305" t="str">
        <f t="shared" si="335"/>
        <v/>
      </c>
      <c r="U2693" s="306" t="str">
        <f t="shared" si="331"/>
        <v/>
      </c>
      <c r="V2693" s="289"/>
      <c r="W2693" s="303"/>
      <c r="X2693" s="286"/>
      <c r="Y2693" s="305" t="str">
        <f>+IF(AND(W2693&gt;0,V2693&lt;&gt;'Data Validation (ROP used only)'!$A$25),SUM(W2693:X2693),"")</f>
        <v/>
      </c>
      <c r="Z2693" s="307">
        <f>IF(OR(V2693='Data Validation (ROP used only)'!$A$25,ISBLANK(W2693),ISERROR(W2693/$I2693)),0,W2693/$I2693)</f>
        <v>0</v>
      </c>
      <c r="AA2693" s="308"/>
      <c r="AB2693" s="309" t="str" cm="1">
        <f t="array" ref="AB2693">_xlfn.IFS(AA2693="","",AA2693/I2693&gt;=2,I2693*2,AA2693/I2693&lt;2,AA2693)</f>
        <v/>
      </c>
      <c r="AC2693" s="310" t="str">
        <f t="shared" si="336"/>
        <v/>
      </c>
      <c r="AD2693" s="286"/>
      <c r="AE2693" s="305" t="str">
        <f t="shared" si="337"/>
        <v/>
      </c>
      <c r="AF2693" s="311">
        <f t="shared" si="338"/>
        <v>0</v>
      </c>
      <c r="AG2693" s="187"/>
      <c r="AH2693" s="188"/>
    </row>
    <row r="2694" spans="2:34" ht="13.8" outlineLevel="1" x14ac:dyDescent="0.25">
      <c r="B2694" s="1"/>
      <c r="C2694" s="1"/>
      <c r="D2694" s="1"/>
      <c r="E2694" s="2"/>
      <c r="F2694" s="1"/>
      <c r="G2694" s="2"/>
      <c r="H2694" s="286"/>
      <c r="I2694" s="287"/>
      <c r="J2694" s="288" t="str">
        <f t="shared" si="332"/>
        <v/>
      </c>
      <c r="K2694" s="288">
        <f t="shared" si="333"/>
        <v>0</v>
      </c>
      <c r="L2694" s="303"/>
      <c r="M2694" s="304"/>
      <c r="N2694" s="303"/>
      <c r="O2694" s="286"/>
      <c r="P2694" s="305" t="str">
        <f t="shared" si="334"/>
        <v/>
      </c>
      <c r="Q2694" s="304"/>
      <c r="R2694" s="303"/>
      <c r="S2694" s="286"/>
      <c r="T2694" s="305" t="str">
        <f t="shared" si="335"/>
        <v/>
      </c>
      <c r="U2694" s="306" t="str">
        <f t="shared" si="331"/>
        <v/>
      </c>
      <c r="V2694" s="289"/>
      <c r="W2694" s="303"/>
      <c r="X2694" s="286"/>
      <c r="Y2694" s="305" t="str">
        <f>+IF(AND(W2694&gt;0,V2694&lt;&gt;'Data Validation (ROP used only)'!$A$25),SUM(W2694:X2694),"")</f>
        <v/>
      </c>
      <c r="Z2694" s="307">
        <f>IF(OR(V2694='Data Validation (ROP used only)'!$A$25,ISBLANK(W2694),ISERROR(W2694/$I2694)),0,W2694/$I2694)</f>
        <v>0</v>
      </c>
      <c r="AA2694" s="308"/>
      <c r="AB2694" s="309" t="str" cm="1">
        <f t="array" ref="AB2694">_xlfn.IFS(AA2694="","",AA2694/I2694&gt;=2,I2694*2,AA2694/I2694&lt;2,AA2694)</f>
        <v/>
      </c>
      <c r="AC2694" s="310" t="str">
        <f t="shared" si="336"/>
        <v/>
      </c>
      <c r="AD2694" s="286"/>
      <c r="AE2694" s="305" t="str">
        <f t="shared" si="337"/>
        <v/>
      </c>
      <c r="AF2694" s="311">
        <f t="shared" si="338"/>
        <v>0</v>
      </c>
      <c r="AG2694" s="187"/>
      <c r="AH2694" s="188"/>
    </row>
    <row r="2695" spans="2:34" ht="13.8" outlineLevel="1" x14ac:dyDescent="0.25">
      <c r="B2695" s="1"/>
      <c r="C2695" s="1"/>
      <c r="D2695" s="1"/>
      <c r="E2695" s="2"/>
      <c r="F2695" s="1"/>
      <c r="G2695" s="2"/>
      <c r="H2695" s="286"/>
      <c r="I2695" s="287"/>
      <c r="J2695" s="288" t="str">
        <f t="shared" si="332"/>
        <v/>
      </c>
      <c r="K2695" s="288">
        <f t="shared" si="333"/>
        <v>0</v>
      </c>
      <c r="L2695" s="303"/>
      <c r="M2695" s="304"/>
      <c r="N2695" s="303"/>
      <c r="O2695" s="286"/>
      <c r="P2695" s="305" t="str">
        <f t="shared" si="334"/>
        <v/>
      </c>
      <c r="Q2695" s="304"/>
      <c r="R2695" s="303"/>
      <c r="S2695" s="286"/>
      <c r="T2695" s="305" t="str">
        <f t="shared" si="335"/>
        <v/>
      </c>
      <c r="U2695" s="306" t="str">
        <f t="shared" si="331"/>
        <v/>
      </c>
      <c r="V2695" s="289"/>
      <c r="W2695" s="303"/>
      <c r="X2695" s="286"/>
      <c r="Y2695" s="305" t="str">
        <f>+IF(AND(W2695&gt;0,V2695&lt;&gt;'Data Validation (ROP used only)'!$A$25),SUM(W2695:X2695),"")</f>
        <v/>
      </c>
      <c r="Z2695" s="307">
        <f>IF(OR(V2695='Data Validation (ROP used only)'!$A$25,ISBLANK(W2695),ISERROR(W2695/$I2695)),0,W2695/$I2695)</f>
        <v>0</v>
      </c>
      <c r="AA2695" s="308"/>
      <c r="AB2695" s="309" t="str" cm="1">
        <f t="array" ref="AB2695">_xlfn.IFS(AA2695="","",AA2695/I2695&gt;=2,I2695*2,AA2695/I2695&lt;2,AA2695)</f>
        <v/>
      </c>
      <c r="AC2695" s="310" t="str">
        <f t="shared" si="336"/>
        <v/>
      </c>
      <c r="AD2695" s="286"/>
      <c r="AE2695" s="305" t="str">
        <f t="shared" si="337"/>
        <v/>
      </c>
      <c r="AF2695" s="311">
        <f t="shared" si="338"/>
        <v>0</v>
      </c>
      <c r="AG2695" s="187"/>
      <c r="AH2695" s="188"/>
    </row>
    <row r="2696" spans="2:34" ht="13.8" outlineLevel="1" x14ac:dyDescent="0.25">
      <c r="B2696" s="1"/>
      <c r="C2696" s="1"/>
      <c r="D2696" s="1"/>
      <c r="E2696" s="2"/>
      <c r="F2696" s="1"/>
      <c r="G2696" s="2"/>
      <c r="H2696" s="286"/>
      <c r="I2696" s="287"/>
      <c r="J2696" s="288" t="str">
        <f t="shared" si="332"/>
        <v/>
      </c>
      <c r="K2696" s="288">
        <f t="shared" si="333"/>
        <v>0</v>
      </c>
      <c r="L2696" s="303"/>
      <c r="M2696" s="304"/>
      <c r="N2696" s="303"/>
      <c r="O2696" s="286"/>
      <c r="P2696" s="305" t="str">
        <f t="shared" si="334"/>
        <v/>
      </c>
      <c r="Q2696" s="304"/>
      <c r="R2696" s="303"/>
      <c r="S2696" s="286"/>
      <c r="T2696" s="305" t="str">
        <f t="shared" si="335"/>
        <v/>
      </c>
      <c r="U2696" s="306" t="str">
        <f t="shared" si="331"/>
        <v/>
      </c>
      <c r="V2696" s="289"/>
      <c r="W2696" s="303"/>
      <c r="X2696" s="286"/>
      <c r="Y2696" s="305" t="str">
        <f>+IF(AND(W2696&gt;0,V2696&lt;&gt;'Data Validation (ROP used only)'!$A$25),SUM(W2696:X2696),"")</f>
        <v/>
      </c>
      <c r="Z2696" s="307">
        <f>IF(OR(V2696='Data Validation (ROP used only)'!$A$25,ISBLANK(W2696),ISERROR(W2696/$I2696)),0,W2696/$I2696)</f>
        <v>0</v>
      </c>
      <c r="AA2696" s="308"/>
      <c r="AB2696" s="309" t="str" cm="1">
        <f t="array" ref="AB2696">_xlfn.IFS(AA2696="","",AA2696/I2696&gt;=2,I2696*2,AA2696/I2696&lt;2,AA2696)</f>
        <v/>
      </c>
      <c r="AC2696" s="310" t="str">
        <f t="shared" si="336"/>
        <v/>
      </c>
      <c r="AD2696" s="286"/>
      <c r="AE2696" s="305" t="str">
        <f t="shared" si="337"/>
        <v/>
      </c>
      <c r="AF2696" s="311">
        <f t="shared" si="338"/>
        <v>0</v>
      </c>
      <c r="AG2696" s="187"/>
      <c r="AH2696" s="188"/>
    </row>
    <row r="2697" spans="2:34" ht="13.8" outlineLevel="1" x14ac:dyDescent="0.25">
      <c r="B2697" s="1"/>
      <c r="C2697" s="1"/>
      <c r="D2697" s="1"/>
      <c r="E2697" s="2"/>
      <c r="F2697" s="1"/>
      <c r="G2697" s="2"/>
      <c r="H2697" s="286"/>
      <c r="I2697" s="287"/>
      <c r="J2697" s="288" t="str">
        <f t="shared" si="332"/>
        <v/>
      </c>
      <c r="K2697" s="288">
        <f t="shared" si="333"/>
        <v>0</v>
      </c>
      <c r="L2697" s="303"/>
      <c r="M2697" s="304"/>
      <c r="N2697" s="303"/>
      <c r="O2697" s="286"/>
      <c r="P2697" s="305" t="str">
        <f t="shared" si="334"/>
        <v/>
      </c>
      <c r="Q2697" s="304"/>
      <c r="R2697" s="303"/>
      <c r="S2697" s="286"/>
      <c r="T2697" s="305" t="str">
        <f t="shared" si="335"/>
        <v/>
      </c>
      <c r="U2697" s="306" t="str">
        <f t="shared" si="331"/>
        <v/>
      </c>
      <c r="V2697" s="289"/>
      <c r="W2697" s="303"/>
      <c r="X2697" s="286"/>
      <c r="Y2697" s="305" t="str">
        <f>+IF(AND(W2697&gt;0,V2697&lt;&gt;'Data Validation (ROP used only)'!$A$25),SUM(W2697:X2697),"")</f>
        <v/>
      </c>
      <c r="Z2697" s="307">
        <f>IF(OR(V2697='Data Validation (ROP used only)'!$A$25,ISBLANK(W2697),ISERROR(W2697/$I2697)),0,W2697/$I2697)</f>
        <v>0</v>
      </c>
      <c r="AA2697" s="308"/>
      <c r="AB2697" s="309" t="str" cm="1">
        <f t="array" ref="AB2697">_xlfn.IFS(AA2697="","",AA2697/I2697&gt;=2,I2697*2,AA2697/I2697&lt;2,AA2697)</f>
        <v/>
      </c>
      <c r="AC2697" s="310" t="str">
        <f t="shared" si="336"/>
        <v/>
      </c>
      <c r="AD2697" s="286"/>
      <c r="AE2697" s="305" t="str">
        <f t="shared" si="337"/>
        <v/>
      </c>
      <c r="AF2697" s="311">
        <f t="shared" si="338"/>
        <v>0</v>
      </c>
      <c r="AG2697" s="187"/>
      <c r="AH2697" s="188"/>
    </row>
    <row r="2698" spans="2:34" ht="13.8" outlineLevel="1" x14ac:dyDescent="0.25">
      <c r="B2698" s="1"/>
      <c r="C2698" s="1"/>
      <c r="D2698" s="1"/>
      <c r="E2698" s="2"/>
      <c r="F2698" s="1"/>
      <c r="G2698" s="2"/>
      <c r="H2698" s="286"/>
      <c r="I2698" s="287"/>
      <c r="J2698" s="288" t="str">
        <f t="shared" si="332"/>
        <v/>
      </c>
      <c r="K2698" s="288">
        <f t="shared" si="333"/>
        <v>0</v>
      </c>
      <c r="L2698" s="303"/>
      <c r="M2698" s="304"/>
      <c r="N2698" s="303"/>
      <c r="O2698" s="286"/>
      <c r="P2698" s="305" t="str">
        <f t="shared" si="334"/>
        <v/>
      </c>
      <c r="Q2698" s="304"/>
      <c r="R2698" s="303"/>
      <c r="S2698" s="286"/>
      <c r="T2698" s="305" t="str">
        <f t="shared" si="335"/>
        <v/>
      </c>
      <c r="U2698" s="306" t="str">
        <f t="shared" ref="U2698:U2761" si="339">IF(ISERROR(R2698/$I2698),"",R2698/$I2698)</f>
        <v/>
      </c>
      <c r="V2698" s="289"/>
      <c r="W2698" s="303"/>
      <c r="X2698" s="286"/>
      <c r="Y2698" s="305" t="str">
        <f>+IF(AND(W2698&gt;0,V2698&lt;&gt;'Data Validation (ROP used only)'!$A$25),SUM(W2698:X2698),"")</f>
        <v/>
      </c>
      <c r="Z2698" s="307">
        <f>IF(OR(V2698='Data Validation (ROP used only)'!$A$25,ISBLANK(W2698),ISERROR(W2698/$I2698)),0,W2698/$I2698)</f>
        <v>0</v>
      </c>
      <c r="AA2698" s="308"/>
      <c r="AB2698" s="309" t="str" cm="1">
        <f t="array" ref="AB2698">_xlfn.IFS(AA2698="","",AA2698/I2698&gt;=2,I2698*2,AA2698/I2698&lt;2,AA2698)</f>
        <v/>
      </c>
      <c r="AC2698" s="310" t="str">
        <f t="shared" si="336"/>
        <v/>
      </c>
      <c r="AD2698" s="286"/>
      <c r="AE2698" s="305" t="str">
        <f t="shared" si="337"/>
        <v/>
      </c>
      <c r="AF2698" s="311">
        <f t="shared" si="338"/>
        <v>0</v>
      </c>
      <c r="AG2698" s="187"/>
      <c r="AH2698" s="188"/>
    </row>
    <row r="2699" spans="2:34" ht="13.8" outlineLevel="1" x14ac:dyDescent="0.25">
      <c r="B2699" s="1"/>
      <c r="C2699" s="1"/>
      <c r="D2699" s="1"/>
      <c r="E2699" s="2"/>
      <c r="F2699" s="1"/>
      <c r="G2699" s="2"/>
      <c r="H2699" s="286"/>
      <c r="I2699" s="287"/>
      <c r="J2699" s="288" t="str">
        <f t="shared" ref="J2699:J2762" si="340">IF(ISERROR(H2699/C2699),"",H2699/C2699)</f>
        <v/>
      </c>
      <c r="K2699" s="288">
        <f t="shared" ref="K2699:K2762" si="341">IF(ISERROR(I2699/1754.5),"",I2699/1754.5)</f>
        <v>0</v>
      </c>
      <c r="L2699" s="303"/>
      <c r="M2699" s="304"/>
      <c r="N2699" s="303"/>
      <c r="O2699" s="286"/>
      <c r="P2699" s="305" t="str">
        <f t="shared" ref="P2699:P2762" si="342">+IF(N2699+O2699&gt;0,+N2699+O2699,"")</f>
        <v/>
      </c>
      <c r="Q2699" s="304"/>
      <c r="R2699" s="303"/>
      <c r="S2699" s="286"/>
      <c r="T2699" s="305" t="str">
        <f t="shared" ref="T2699:T2762" si="343">+IF((R2699+S2699)&gt;0,+R2699+S2699,"")</f>
        <v/>
      </c>
      <c r="U2699" s="306" t="str">
        <f t="shared" si="339"/>
        <v/>
      </c>
      <c r="V2699" s="289"/>
      <c r="W2699" s="303"/>
      <c r="X2699" s="286"/>
      <c r="Y2699" s="305" t="str">
        <f>+IF(AND(W2699&gt;0,V2699&lt;&gt;'Data Validation (ROP used only)'!$A$25),SUM(W2699:X2699),"")</f>
        <v/>
      </c>
      <c r="Z2699" s="307">
        <f>IF(OR(V2699='Data Validation (ROP used only)'!$A$25,ISBLANK(W2699),ISERROR(W2699/$I2699)),0,W2699/$I2699)</f>
        <v>0</v>
      </c>
      <c r="AA2699" s="308"/>
      <c r="AB2699" s="309" t="str" cm="1">
        <f t="array" ref="AB2699">_xlfn.IFS(AA2699="","",AA2699/I2699&gt;=2,I2699*2,AA2699/I2699&lt;2,AA2699)</f>
        <v/>
      </c>
      <c r="AC2699" s="310" t="str">
        <f t="shared" ref="AC2699:AC2762" si="344">IF(ISBLANK(AA2699),"",AA2699-AB2699)</f>
        <v/>
      </c>
      <c r="AD2699" s="286"/>
      <c r="AE2699" s="305" t="str">
        <f t="shared" ref="AE2699:AE2762" si="345">IF(AA2699=0,"",AA2699+AD2699)</f>
        <v/>
      </c>
      <c r="AF2699" s="311">
        <f t="shared" ref="AF2699:AF2762" si="346">IF(ISERROR(AA2699/$I2699),0,AA2699/$I2699)</f>
        <v>0</v>
      </c>
      <c r="AG2699" s="187"/>
      <c r="AH2699" s="188"/>
    </row>
    <row r="2700" spans="2:34" ht="13.8" outlineLevel="1" x14ac:dyDescent="0.25">
      <c r="B2700" s="1"/>
      <c r="C2700" s="1"/>
      <c r="D2700" s="1"/>
      <c r="E2700" s="2"/>
      <c r="F2700" s="1"/>
      <c r="G2700" s="2"/>
      <c r="H2700" s="286"/>
      <c r="I2700" s="287"/>
      <c r="J2700" s="288" t="str">
        <f t="shared" si="340"/>
        <v/>
      </c>
      <c r="K2700" s="288">
        <f t="shared" si="341"/>
        <v>0</v>
      </c>
      <c r="L2700" s="303"/>
      <c r="M2700" s="304"/>
      <c r="N2700" s="303"/>
      <c r="O2700" s="286"/>
      <c r="P2700" s="305" t="str">
        <f t="shared" si="342"/>
        <v/>
      </c>
      <c r="Q2700" s="304"/>
      <c r="R2700" s="303"/>
      <c r="S2700" s="286"/>
      <c r="T2700" s="305" t="str">
        <f t="shared" si="343"/>
        <v/>
      </c>
      <c r="U2700" s="306" t="str">
        <f t="shared" si="339"/>
        <v/>
      </c>
      <c r="V2700" s="289"/>
      <c r="W2700" s="303"/>
      <c r="X2700" s="286"/>
      <c r="Y2700" s="305" t="str">
        <f>+IF(AND(W2700&gt;0,V2700&lt;&gt;'Data Validation (ROP used only)'!$A$25),SUM(W2700:X2700),"")</f>
        <v/>
      </c>
      <c r="Z2700" s="307">
        <f>IF(OR(V2700='Data Validation (ROP used only)'!$A$25,ISBLANK(W2700),ISERROR(W2700/$I2700)),0,W2700/$I2700)</f>
        <v>0</v>
      </c>
      <c r="AA2700" s="308"/>
      <c r="AB2700" s="309" t="str" cm="1">
        <f t="array" ref="AB2700">_xlfn.IFS(AA2700="","",AA2700/I2700&gt;=2,I2700*2,AA2700/I2700&lt;2,AA2700)</f>
        <v/>
      </c>
      <c r="AC2700" s="310" t="str">
        <f t="shared" si="344"/>
        <v/>
      </c>
      <c r="AD2700" s="286"/>
      <c r="AE2700" s="305" t="str">
        <f t="shared" si="345"/>
        <v/>
      </c>
      <c r="AF2700" s="311">
        <f t="shared" si="346"/>
        <v>0</v>
      </c>
      <c r="AG2700" s="187"/>
      <c r="AH2700" s="188"/>
    </row>
    <row r="2701" spans="2:34" ht="13.8" outlineLevel="1" x14ac:dyDescent="0.25">
      <c r="B2701" s="1"/>
      <c r="C2701" s="1"/>
      <c r="D2701" s="1"/>
      <c r="E2701" s="2"/>
      <c r="F2701" s="1"/>
      <c r="G2701" s="2"/>
      <c r="H2701" s="286"/>
      <c r="I2701" s="287"/>
      <c r="J2701" s="288" t="str">
        <f t="shared" si="340"/>
        <v/>
      </c>
      <c r="K2701" s="288">
        <f t="shared" si="341"/>
        <v>0</v>
      </c>
      <c r="L2701" s="303"/>
      <c r="M2701" s="304"/>
      <c r="N2701" s="303"/>
      <c r="O2701" s="286"/>
      <c r="P2701" s="305" t="str">
        <f t="shared" si="342"/>
        <v/>
      </c>
      <c r="Q2701" s="304"/>
      <c r="R2701" s="303"/>
      <c r="S2701" s="286"/>
      <c r="T2701" s="305" t="str">
        <f t="shared" si="343"/>
        <v/>
      </c>
      <c r="U2701" s="306" t="str">
        <f t="shared" si="339"/>
        <v/>
      </c>
      <c r="V2701" s="289"/>
      <c r="W2701" s="303"/>
      <c r="X2701" s="286"/>
      <c r="Y2701" s="305" t="str">
        <f>+IF(AND(W2701&gt;0,V2701&lt;&gt;'Data Validation (ROP used only)'!$A$25),SUM(W2701:X2701),"")</f>
        <v/>
      </c>
      <c r="Z2701" s="307">
        <f>IF(OR(V2701='Data Validation (ROP used only)'!$A$25,ISBLANK(W2701),ISERROR(W2701/$I2701)),0,W2701/$I2701)</f>
        <v>0</v>
      </c>
      <c r="AA2701" s="308"/>
      <c r="AB2701" s="309" t="str" cm="1">
        <f t="array" ref="AB2701">_xlfn.IFS(AA2701="","",AA2701/I2701&gt;=2,I2701*2,AA2701/I2701&lt;2,AA2701)</f>
        <v/>
      </c>
      <c r="AC2701" s="310" t="str">
        <f t="shared" si="344"/>
        <v/>
      </c>
      <c r="AD2701" s="286"/>
      <c r="AE2701" s="305" t="str">
        <f t="shared" si="345"/>
        <v/>
      </c>
      <c r="AF2701" s="311">
        <f t="shared" si="346"/>
        <v>0</v>
      </c>
      <c r="AG2701" s="187"/>
      <c r="AH2701" s="188"/>
    </row>
    <row r="2702" spans="2:34" ht="13.8" outlineLevel="1" x14ac:dyDescent="0.25">
      <c r="B2702" s="1"/>
      <c r="C2702" s="1"/>
      <c r="D2702" s="1"/>
      <c r="E2702" s="2"/>
      <c r="F2702" s="1"/>
      <c r="G2702" s="2"/>
      <c r="H2702" s="286"/>
      <c r="I2702" s="287"/>
      <c r="J2702" s="288" t="str">
        <f t="shared" si="340"/>
        <v/>
      </c>
      <c r="K2702" s="288">
        <f t="shared" si="341"/>
        <v>0</v>
      </c>
      <c r="L2702" s="303"/>
      <c r="M2702" s="304"/>
      <c r="N2702" s="303"/>
      <c r="O2702" s="286"/>
      <c r="P2702" s="305" t="str">
        <f t="shared" si="342"/>
        <v/>
      </c>
      <c r="Q2702" s="304"/>
      <c r="R2702" s="303"/>
      <c r="S2702" s="286"/>
      <c r="T2702" s="305" t="str">
        <f t="shared" si="343"/>
        <v/>
      </c>
      <c r="U2702" s="306" t="str">
        <f t="shared" si="339"/>
        <v/>
      </c>
      <c r="V2702" s="289"/>
      <c r="W2702" s="303"/>
      <c r="X2702" s="286"/>
      <c r="Y2702" s="305" t="str">
        <f>+IF(AND(W2702&gt;0,V2702&lt;&gt;'Data Validation (ROP used only)'!$A$25),SUM(W2702:X2702),"")</f>
        <v/>
      </c>
      <c r="Z2702" s="307">
        <f>IF(OR(V2702='Data Validation (ROP used only)'!$A$25,ISBLANK(W2702),ISERROR(W2702/$I2702)),0,W2702/$I2702)</f>
        <v>0</v>
      </c>
      <c r="AA2702" s="308"/>
      <c r="AB2702" s="309" t="str" cm="1">
        <f t="array" ref="AB2702">_xlfn.IFS(AA2702="","",AA2702/I2702&gt;=2,I2702*2,AA2702/I2702&lt;2,AA2702)</f>
        <v/>
      </c>
      <c r="AC2702" s="310" t="str">
        <f t="shared" si="344"/>
        <v/>
      </c>
      <c r="AD2702" s="286"/>
      <c r="AE2702" s="305" t="str">
        <f t="shared" si="345"/>
        <v/>
      </c>
      <c r="AF2702" s="311">
        <f t="shared" si="346"/>
        <v>0</v>
      </c>
      <c r="AG2702" s="187"/>
      <c r="AH2702" s="188"/>
    </row>
    <row r="2703" spans="2:34" ht="13.8" outlineLevel="1" x14ac:dyDescent="0.25">
      <c r="B2703" s="1"/>
      <c r="C2703" s="1"/>
      <c r="D2703" s="1"/>
      <c r="E2703" s="2"/>
      <c r="F2703" s="1"/>
      <c r="G2703" s="2"/>
      <c r="H2703" s="286"/>
      <c r="I2703" s="287"/>
      <c r="J2703" s="288" t="str">
        <f t="shared" si="340"/>
        <v/>
      </c>
      <c r="K2703" s="288">
        <f t="shared" si="341"/>
        <v>0</v>
      </c>
      <c r="L2703" s="303"/>
      <c r="M2703" s="304"/>
      <c r="N2703" s="303"/>
      <c r="O2703" s="286"/>
      <c r="P2703" s="305" t="str">
        <f t="shared" si="342"/>
        <v/>
      </c>
      <c r="Q2703" s="304"/>
      <c r="R2703" s="303"/>
      <c r="S2703" s="286"/>
      <c r="T2703" s="305" t="str">
        <f t="shared" si="343"/>
        <v/>
      </c>
      <c r="U2703" s="306" t="str">
        <f t="shared" si="339"/>
        <v/>
      </c>
      <c r="V2703" s="289"/>
      <c r="W2703" s="303"/>
      <c r="X2703" s="286"/>
      <c r="Y2703" s="305" t="str">
        <f>+IF(AND(W2703&gt;0,V2703&lt;&gt;'Data Validation (ROP used only)'!$A$25),SUM(W2703:X2703),"")</f>
        <v/>
      </c>
      <c r="Z2703" s="307">
        <f>IF(OR(V2703='Data Validation (ROP used only)'!$A$25,ISBLANK(W2703),ISERROR(W2703/$I2703)),0,W2703/$I2703)</f>
        <v>0</v>
      </c>
      <c r="AA2703" s="308"/>
      <c r="AB2703" s="309" t="str" cm="1">
        <f t="array" ref="AB2703">_xlfn.IFS(AA2703="","",AA2703/I2703&gt;=2,I2703*2,AA2703/I2703&lt;2,AA2703)</f>
        <v/>
      </c>
      <c r="AC2703" s="310" t="str">
        <f t="shared" si="344"/>
        <v/>
      </c>
      <c r="AD2703" s="286"/>
      <c r="AE2703" s="305" t="str">
        <f t="shared" si="345"/>
        <v/>
      </c>
      <c r="AF2703" s="311">
        <f t="shared" si="346"/>
        <v>0</v>
      </c>
      <c r="AG2703" s="187"/>
      <c r="AH2703" s="188"/>
    </row>
    <row r="2704" spans="2:34" ht="13.8" outlineLevel="1" x14ac:dyDescent="0.25">
      <c r="B2704" s="1"/>
      <c r="C2704" s="1"/>
      <c r="D2704" s="1"/>
      <c r="E2704" s="2"/>
      <c r="F2704" s="1"/>
      <c r="G2704" s="2"/>
      <c r="H2704" s="286"/>
      <c r="I2704" s="287"/>
      <c r="J2704" s="288" t="str">
        <f t="shared" si="340"/>
        <v/>
      </c>
      <c r="K2704" s="288">
        <f t="shared" si="341"/>
        <v>0</v>
      </c>
      <c r="L2704" s="303"/>
      <c r="M2704" s="304"/>
      <c r="N2704" s="303"/>
      <c r="O2704" s="286"/>
      <c r="P2704" s="305" t="str">
        <f t="shared" si="342"/>
        <v/>
      </c>
      <c r="Q2704" s="304"/>
      <c r="R2704" s="303"/>
      <c r="S2704" s="286"/>
      <c r="T2704" s="305" t="str">
        <f t="shared" si="343"/>
        <v/>
      </c>
      <c r="U2704" s="306" t="str">
        <f t="shared" si="339"/>
        <v/>
      </c>
      <c r="V2704" s="289"/>
      <c r="W2704" s="303"/>
      <c r="X2704" s="286"/>
      <c r="Y2704" s="305" t="str">
        <f>+IF(AND(W2704&gt;0,V2704&lt;&gt;'Data Validation (ROP used only)'!$A$25),SUM(W2704:X2704),"")</f>
        <v/>
      </c>
      <c r="Z2704" s="307">
        <f>IF(OR(V2704='Data Validation (ROP used only)'!$A$25,ISBLANK(W2704),ISERROR(W2704/$I2704)),0,W2704/$I2704)</f>
        <v>0</v>
      </c>
      <c r="AA2704" s="308"/>
      <c r="AB2704" s="309" t="str" cm="1">
        <f t="array" ref="AB2704">_xlfn.IFS(AA2704="","",AA2704/I2704&gt;=2,I2704*2,AA2704/I2704&lt;2,AA2704)</f>
        <v/>
      </c>
      <c r="AC2704" s="310" t="str">
        <f t="shared" si="344"/>
        <v/>
      </c>
      <c r="AD2704" s="286"/>
      <c r="AE2704" s="305" t="str">
        <f t="shared" si="345"/>
        <v/>
      </c>
      <c r="AF2704" s="311">
        <f t="shared" si="346"/>
        <v>0</v>
      </c>
      <c r="AG2704" s="187"/>
      <c r="AH2704" s="188"/>
    </row>
    <row r="2705" spans="2:34" ht="13.8" outlineLevel="1" x14ac:dyDescent="0.25">
      <c r="B2705" s="1"/>
      <c r="C2705" s="1"/>
      <c r="D2705" s="1"/>
      <c r="E2705" s="2"/>
      <c r="F2705" s="1"/>
      <c r="G2705" s="2"/>
      <c r="H2705" s="286"/>
      <c r="I2705" s="287"/>
      <c r="J2705" s="288" t="str">
        <f t="shared" si="340"/>
        <v/>
      </c>
      <c r="K2705" s="288">
        <f t="shared" si="341"/>
        <v>0</v>
      </c>
      <c r="L2705" s="303"/>
      <c r="M2705" s="304"/>
      <c r="N2705" s="303"/>
      <c r="O2705" s="286"/>
      <c r="P2705" s="305" t="str">
        <f t="shared" si="342"/>
        <v/>
      </c>
      <c r="Q2705" s="304"/>
      <c r="R2705" s="303"/>
      <c r="S2705" s="286"/>
      <c r="T2705" s="305" t="str">
        <f t="shared" si="343"/>
        <v/>
      </c>
      <c r="U2705" s="306" t="str">
        <f t="shared" si="339"/>
        <v/>
      </c>
      <c r="V2705" s="289"/>
      <c r="W2705" s="303"/>
      <c r="X2705" s="286"/>
      <c r="Y2705" s="305" t="str">
        <f>+IF(AND(W2705&gt;0,V2705&lt;&gt;'Data Validation (ROP used only)'!$A$25),SUM(W2705:X2705),"")</f>
        <v/>
      </c>
      <c r="Z2705" s="307">
        <f>IF(OR(V2705='Data Validation (ROP used only)'!$A$25,ISBLANK(W2705),ISERROR(W2705/$I2705)),0,W2705/$I2705)</f>
        <v>0</v>
      </c>
      <c r="AA2705" s="308"/>
      <c r="AB2705" s="309" t="str" cm="1">
        <f t="array" ref="AB2705">_xlfn.IFS(AA2705="","",AA2705/I2705&gt;=2,I2705*2,AA2705/I2705&lt;2,AA2705)</f>
        <v/>
      </c>
      <c r="AC2705" s="310" t="str">
        <f t="shared" si="344"/>
        <v/>
      </c>
      <c r="AD2705" s="286"/>
      <c r="AE2705" s="305" t="str">
        <f t="shared" si="345"/>
        <v/>
      </c>
      <c r="AF2705" s="311">
        <f t="shared" si="346"/>
        <v>0</v>
      </c>
      <c r="AG2705" s="187"/>
      <c r="AH2705" s="188"/>
    </row>
    <row r="2706" spans="2:34" ht="13.8" outlineLevel="1" x14ac:dyDescent="0.25">
      <c r="B2706" s="1"/>
      <c r="C2706" s="1"/>
      <c r="D2706" s="1"/>
      <c r="E2706" s="2"/>
      <c r="F2706" s="1"/>
      <c r="G2706" s="2"/>
      <c r="H2706" s="286"/>
      <c r="I2706" s="287"/>
      <c r="J2706" s="288" t="str">
        <f t="shared" si="340"/>
        <v/>
      </c>
      <c r="K2706" s="288">
        <f t="shared" si="341"/>
        <v>0</v>
      </c>
      <c r="L2706" s="303"/>
      <c r="M2706" s="304"/>
      <c r="N2706" s="303"/>
      <c r="O2706" s="286"/>
      <c r="P2706" s="305" t="str">
        <f t="shared" si="342"/>
        <v/>
      </c>
      <c r="Q2706" s="304"/>
      <c r="R2706" s="303"/>
      <c r="S2706" s="286"/>
      <c r="T2706" s="305" t="str">
        <f t="shared" si="343"/>
        <v/>
      </c>
      <c r="U2706" s="306" t="str">
        <f t="shared" si="339"/>
        <v/>
      </c>
      <c r="V2706" s="289"/>
      <c r="W2706" s="303"/>
      <c r="X2706" s="286"/>
      <c r="Y2706" s="305" t="str">
        <f>+IF(AND(W2706&gt;0,V2706&lt;&gt;'Data Validation (ROP used only)'!$A$25),SUM(W2706:X2706),"")</f>
        <v/>
      </c>
      <c r="Z2706" s="307">
        <f>IF(OR(V2706='Data Validation (ROP used only)'!$A$25,ISBLANK(W2706),ISERROR(W2706/$I2706)),0,W2706/$I2706)</f>
        <v>0</v>
      </c>
      <c r="AA2706" s="308"/>
      <c r="AB2706" s="309" t="str" cm="1">
        <f t="array" ref="AB2706">_xlfn.IFS(AA2706="","",AA2706/I2706&gt;=2,I2706*2,AA2706/I2706&lt;2,AA2706)</f>
        <v/>
      </c>
      <c r="AC2706" s="310" t="str">
        <f t="shared" si="344"/>
        <v/>
      </c>
      <c r="AD2706" s="286"/>
      <c r="AE2706" s="305" t="str">
        <f t="shared" si="345"/>
        <v/>
      </c>
      <c r="AF2706" s="311">
        <f t="shared" si="346"/>
        <v>0</v>
      </c>
      <c r="AG2706" s="187"/>
      <c r="AH2706" s="188"/>
    </row>
    <row r="2707" spans="2:34" ht="13.8" outlineLevel="1" x14ac:dyDescent="0.25">
      <c r="B2707" s="1"/>
      <c r="C2707" s="1"/>
      <c r="D2707" s="1"/>
      <c r="E2707" s="2"/>
      <c r="F2707" s="1"/>
      <c r="G2707" s="2"/>
      <c r="H2707" s="286"/>
      <c r="I2707" s="287"/>
      <c r="J2707" s="288" t="str">
        <f t="shared" si="340"/>
        <v/>
      </c>
      <c r="K2707" s="288">
        <f t="shared" si="341"/>
        <v>0</v>
      </c>
      <c r="L2707" s="303"/>
      <c r="M2707" s="304"/>
      <c r="N2707" s="303"/>
      <c r="O2707" s="286"/>
      <c r="P2707" s="305" t="str">
        <f t="shared" si="342"/>
        <v/>
      </c>
      <c r="Q2707" s="304"/>
      <c r="R2707" s="303"/>
      <c r="S2707" s="286"/>
      <c r="T2707" s="305" t="str">
        <f t="shared" si="343"/>
        <v/>
      </c>
      <c r="U2707" s="306" t="str">
        <f t="shared" si="339"/>
        <v/>
      </c>
      <c r="V2707" s="289"/>
      <c r="W2707" s="303"/>
      <c r="X2707" s="286"/>
      <c r="Y2707" s="305" t="str">
        <f>+IF(AND(W2707&gt;0,V2707&lt;&gt;'Data Validation (ROP used only)'!$A$25),SUM(W2707:X2707),"")</f>
        <v/>
      </c>
      <c r="Z2707" s="307">
        <f>IF(OR(V2707='Data Validation (ROP used only)'!$A$25,ISBLANK(W2707),ISERROR(W2707/$I2707)),0,W2707/$I2707)</f>
        <v>0</v>
      </c>
      <c r="AA2707" s="308"/>
      <c r="AB2707" s="309" t="str" cm="1">
        <f t="array" ref="AB2707">_xlfn.IFS(AA2707="","",AA2707/I2707&gt;=2,I2707*2,AA2707/I2707&lt;2,AA2707)</f>
        <v/>
      </c>
      <c r="AC2707" s="310" t="str">
        <f t="shared" si="344"/>
        <v/>
      </c>
      <c r="AD2707" s="286"/>
      <c r="AE2707" s="305" t="str">
        <f t="shared" si="345"/>
        <v/>
      </c>
      <c r="AF2707" s="311">
        <f t="shared" si="346"/>
        <v>0</v>
      </c>
      <c r="AG2707" s="187"/>
      <c r="AH2707" s="188"/>
    </row>
    <row r="2708" spans="2:34" ht="13.8" outlineLevel="1" x14ac:dyDescent="0.25">
      <c r="B2708" s="1"/>
      <c r="C2708" s="1"/>
      <c r="D2708" s="1"/>
      <c r="E2708" s="2"/>
      <c r="F2708" s="1"/>
      <c r="G2708" s="2"/>
      <c r="H2708" s="286"/>
      <c r="I2708" s="287"/>
      <c r="J2708" s="288" t="str">
        <f t="shared" si="340"/>
        <v/>
      </c>
      <c r="K2708" s="288">
        <f t="shared" si="341"/>
        <v>0</v>
      </c>
      <c r="L2708" s="303"/>
      <c r="M2708" s="304"/>
      <c r="N2708" s="303"/>
      <c r="O2708" s="286"/>
      <c r="P2708" s="305" t="str">
        <f t="shared" si="342"/>
        <v/>
      </c>
      <c r="Q2708" s="304"/>
      <c r="R2708" s="303"/>
      <c r="S2708" s="286"/>
      <c r="T2708" s="305" t="str">
        <f t="shared" si="343"/>
        <v/>
      </c>
      <c r="U2708" s="306" t="str">
        <f t="shared" si="339"/>
        <v/>
      </c>
      <c r="V2708" s="289"/>
      <c r="W2708" s="303"/>
      <c r="X2708" s="286"/>
      <c r="Y2708" s="305" t="str">
        <f>+IF(AND(W2708&gt;0,V2708&lt;&gt;'Data Validation (ROP used only)'!$A$25),SUM(W2708:X2708),"")</f>
        <v/>
      </c>
      <c r="Z2708" s="307">
        <f>IF(OR(V2708='Data Validation (ROP used only)'!$A$25,ISBLANK(W2708),ISERROR(W2708/$I2708)),0,W2708/$I2708)</f>
        <v>0</v>
      </c>
      <c r="AA2708" s="308"/>
      <c r="AB2708" s="309" t="str" cm="1">
        <f t="array" ref="AB2708">_xlfn.IFS(AA2708="","",AA2708/I2708&gt;=2,I2708*2,AA2708/I2708&lt;2,AA2708)</f>
        <v/>
      </c>
      <c r="AC2708" s="310" t="str">
        <f t="shared" si="344"/>
        <v/>
      </c>
      <c r="AD2708" s="286"/>
      <c r="AE2708" s="305" t="str">
        <f t="shared" si="345"/>
        <v/>
      </c>
      <c r="AF2708" s="311">
        <f t="shared" si="346"/>
        <v>0</v>
      </c>
      <c r="AG2708" s="187"/>
      <c r="AH2708" s="188"/>
    </row>
    <row r="2709" spans="2:34" ht="13.8" outlineLevel="1" x14ac:dyDescent="0.25">
      <c r="B2709" s="1"/>
      <c r="C2709" s="1"/>
      <c r="D2709" s="1"/>
      <c r="E2709" s="2"/>
      <c r="F2709" s="1"/>
      <c r="G2709" s="2"/>
      <c r="H2709" s="286"/>
      <c r="I2709" s="287"/>
      <c r="J2709" s="288" t="str">
        <f t="shared" si="340"/>
        <v/>
      </c>
      <c r="K2709" s="288">
        <f t="shared" si="341"/>
        <v>0</v>
      </c>
      <c r="L2709" s="303"/>
      <c r="M2709" s="304"/>
      <c r="N2709" s="303"/>
      <c r="O2709" s="286"/>
      <c r="P2709" s="305" t="str">
        <f t="shared" si="342"/>
        <v/>
      </c>
      <c r="Q2709" s="304"/>
      <c r="R2709" s="303"/>
      <c r="S2709" s="286"/>
      <c r="T2709" s="305" t="str">
        <f t="shared" si="343"/>
        <v/>
      </c>
      <c r="U2709" s="306" t="str">
        <f t="shared" si="339"/>
        <v/>
      </c>
      <c r="V2709" s="289"/>
      <c r="W2709" s="303"/>
      <c r="X2709" s="286"/>
      <c r="Y2709" s="305" t="str">
        <f>+IF(AND(W2709&gt;0,V2709&lt;&gt;'Data Validation (ROP used only)'!$A$25),SUM(W2709:X2709),"")</f>
        <v/>
      </c>
      <c r="Z2709" s="307">
        <f>IF(OR(V2709='Data Validation (ROP used only)'!$A$25,ISBLANK(W2709),ISERROR(W2709/$I2709)),0,W2709/$I2709)</f>
        <v>0</v>
      </c>
      <c r="AA2709" s="308"/>
      <c r="AB2709" s="309" t="str" cm="1">
        <f t="array" ref="AB2709">_xlfn.IFS(AA2709="","",AA2709/I2709&gt;=2,I2709*2,AA2709/I2709&lt;2,AA2709)</f>
        <v/>
      </c>
      <c r="AC2709" s="310" t="str">
        <f t="shared" si="344"/>
        <v/>
      </c>
      <c r="AD2709" s="286"/>
      <c r="AE2709" s="305" t="str">
        <f t="shared" si="345"/>
        <v/>
      </c>
      <c r="AF2709" s="311">
        <f t="shared" si="346"/>
        <v>0</v>
      </c>
      <c r="AG2709" s="187"/>
      <c r="AH2709" s="188"/>
    </row>
    <row r="2710" spans="2:34" ht="13.8" outlineLevel="1" x14ac:dyDescent="0.25">
      <c r="B2710" s="1"/>
      <c r="C2710" s="1"/>
      <c r="D2710" s="1"/>
      <c r="E2710" s="2"/>
      <c r="F2710" s="1"/>
      <c r="G2710" s="2"/>
      <c r="H2710" s="286"/>
      <c r="I2710" s="287"/>
      <c r="J2710" s="288" t="str">
        <f t="shared" si="340"/>
        <v/>
      </c>
      <c r="K2710" s="288">
        <f t="shared" si="341"/>
        <v>0</v>
      </c>
      <c r="L2710" s="303"/>
      <c r="M2710" s="304"/>
      <c r="N2710" s="303"/>
      <c r="O2710" s="286"/>
      <c r="P2710" s="305" t="str">
        <f t="shared" si="342"/>
        <v/>
      </c>
      <c r="Q2710" s="304"/>
      <c r="R2710" s="303"/>
      <c r="S2710" s="286"/>
      <c r="T2710" s="305" t="str">
        <f t="shared" si="343"/>
        <v/>
      </c>
      <c r="U2710" s="306" t="str">
        <f t="shared" si="339"/>
        <v/>
      </c>
      <c r="V2710" s="289"/>
      <c r="W2710" s="303"/>
      <c r="X2710" s="286"/>
      <c r="Y2710" s="305" t="str">
        <f>+IF(AND(W2710&gt;0,V2710&lt;&gt;'Data Validation (ROP used only)'!$A$25),SUM(W2710:X2710),"")</f>
        <v/>
      </c>
      <c r="Z2710" s="307">
        <f>IF(OR(V2710='Data Validation (ROP used only)'!$A$25,ISBLANK(W2710),ISERROR(W2710/$I2710)),0,W2710/$I2710)</f>
        <v>0</v>
      </c>
      <c r="AA2710" s="308"/>
      <c r="AB2710" s="309" t="str" cm="1">
        <f t="array" ref="AB2710">_xlfn.IFS(AA2710="","",AA2710/I2710&gt;=2,I2710*2,AA2710/I2710&lt;2,AA2710)</f>
        <v/>
      </c>
      <c r="AC2710" s="310" t="str">
        <f t="shared" si="344"/>
        <v/>
      </c>
      <c r="AD2710" s="286"/>
      <c r="AE2710" s="305" t="str">
        <f t="shared" si="345"/>
        <v/>
      </c>
      <c r="AF2710" s="311">
        <f t="shared" si="346"/>
        <v>0</v>
      </c>
      <c r="AG2710" s="187"/>
      <c r="AH2710" s="188"/>
    </row>
    <row r="2711" spans="2:34" ht="13.8" outlineLevel="1" x14ac:dyDescent="0.25">
      <c r="B2711" s="1"/>
      <c r="C2711" s="1"/>
      <c r="D2711" s="1"/>
      <c r="E2711" s="2"/>
      <c r="F2711" s="1"/>
      <c r="G2711" s="2"/>
      <c r="H2711" s="286"/>
      <c r="I2711" s="287"/>
      <c r="J2711" s="288" t="str">
        <f t="shared" si="340"/>
        <v/>
      </c>
      <c r="K2711" s="288">
        <f t="shared" si="341"/>
        <v>0</v>
      </c>
      <c r="L2711" s="303"/>
      <c r="M2711" s="304"/>
      <c r="N2711" s="303"/>
      <c r="O2711" s="286"/>
      <c r="P2711" s="305" t="str">
        <f t="shared" si="342"/>
        <v/>
      </c>
      <c r="Q2711" s="304"/>
      <c r="R2711" s="303"/>
      <c r="S2711" s="286"/>
      <c r="T2711" s="305" t="str">
        <f t="shared" si="343"/>
        <v/>
      </c>
      <c r="U2711" s="306" t="str">
        <f t="shared" si="339"/>
        <v/>
      </c>
      <c r="V2711" s="289"/>
      <c r="W2711" s="303"/>
      <c r="X2711" s="286"/>
      <c r="Y2711" s="305" t="str">
        <f>+IF(AND(W2711&gt;0,V2711&lt;&gt;'Data Validation (ROP used only)'!$A$25),SUM(W2711:X2711),"")</f>
        <v/>
      </c>
      <c r="Z2711" s="307">
        <f>IF(OR(V2711='Data Validation (ROP used only)'!$A$25,ISBLANK(W2711),ISERROR(W2711/$I2711)),0,W2711/$I2711)</f>
        <v>0</v>
      </c>
      <c r="AA2711" s="308"/>
      <c r="AB2711" s="309" t="str" cm="1">
        <f t="array" ref="AB2711">_xlfn.IFS(AA2711="","",AA2711/I2711&gt;=2,I2711*2,AA2711/I2711&lt;2,AA2711)</f>
        <v/>
      </c>
      <c r="AC2711" s="310" t="str">
        <f t="shared" si="344"/>
        <v/>
      </c>
      <c r="AD2711" s="286"/>
      <c r="AE2711" s="305" t="str">
        <f t="shared" si="345"/>
        <v/>
      </c>
      <c r="AF2711" s="311">
        <f t="shared" si="346"/>
        <v>0</v>
      </c>
      <c r="AG2711" s="187"/>
      <c r="AH2711" s="188"/>
    </row>
    <row r="2712" spans="2:34" ht="13.8" outlineLevel="1" x14ac:dyDescent="0.25">
      <c r="B2712" s="1"/>
      <c r="C2712" s="1"/>
      <c r="D2712" s="1"/>
      <c r="E2712" s="2"/>
      <c r="F2712" s="1"/>
      <c r="G2712" s="2"/>
      <c r="H2712" s="286"/>
      <c r="I2712" s="287"/>
      <c r="J2712" s="288" t="str">
        <f t="shared" si="340"/>
        <v/>
      </c>
      <c r="K2712" s="288">
        <f t="shared" si="341"/>
        <v>0</v>
      </c>
      <c r="L2712" s="303"/>
      <c r="M2712" s="304"/>
      <c r="N2712" s="303"/>
      <c r="O2712" s="286"/>
      <c r="P2712" s="305" t="str">
        <f t="shared" si="342"/>
        <v/>
      </c>
      <c r="Q2712" s="304"/>
      <c r="R2712" s="303"/>
      <c r="S2712" s="286"/>
      <c r="T2712" s="305" t="str">
        <f t="shared" si="343"/>
        <v/>
      </c>
      <c r="U2712" s="306" t="str">
        <f t="shared" si="339"/>
        <v/>
      </c>
      <c r="V2712" s="289"/>
      <c r="W2712" s="303"/>
      <c r="X2712" s="286"/>
      <c r="Y2712" s="305" t="str">
        <f>+IF(AND(W2712&gt;0,V2712&lt;&gt;'Data Validation (ROP used only)'!$A$25),SUM(W2712:X2712),"")</f>
        <v/>
      </c>
      <c r="Z2712" s="307">
        <f>IF(OR(V2712='Data Validation (ROP used only)'!$A$25,ISBLANK(W2712),ISERROR(W2712/$I2712)),0,W2712/$I2712)</f>
        <v>0</v>
      </c>
      <c r="AA2712" s="308"/>
      <c r="AB2712" s="309" t="str" cm="1">
        <f t="array" ref="AB2712">_xlfn.IFS(AA2712="","",AA2712/I2712&gt;=2,I2712*2,AA2712/I2712&lt;2,AA2712)</f>
        <v/>
      </c>
      <c r="AC2712" s="310" t="str">
        <f t="shared" si="344"/>
        <v/>
      </c>
      <c r="AD2712" s="286"/>
      <c r="AE2712" s="305" t="str">
        <f t="shared" si="345"/>
        <v/>
      </c>
      <c r="AF2712" s="311">
        <f t="shared" si="346"/>
        <v>0</v>
      </c>
      <c r="AG2712" s="187"/>
      <c r="AH2712" s="188"/>
    </row>
    <row r="2713" spans="2:34" ht="13.8" outlineLevel="1" x14ac:dyDescent="0.25">
      <c r="B2713" s="1"/>
      <c r="C2713" s="1"/>
      <c r="D2713" s="1"/>
      <c r="E2713" s="2"/>
      <c r="F2713" s="1"/>
      <c r="G2713" s="2"/>
      <c r="H2713" s="286"/>
      <c r="I2713" s="287"/>
      <c r="J2713" s="288" t="str">
        <f t="shared" si="340"/>
        <v/>
      </c>
      <c r="K2713" s="288">
        <f t="shared" si="341"/>
        <v>0</v>
      </c>
      <c r="L2713" s="303"/>
      <c r="M2713" s="304"/>
      <c r="N2713" s="303"/>
      <c r="O2713" s="286"/>
      <c r="P2713" s="305" t="str">
        <f t="shared" si="342"/>
        <v/>
      </c>
      <c r="Q2713" s="304"/>
      <c r="R2713" s="303"/>
      <c r="S2713" s="286"/>
      <c r="T2713" s="305" t="str">
        <f t="shared" si="343"/>
        <v/>
      </c>
      <c r="U2713" s="306" t="str">
        <f t="shared" si="339"/>
        <v/>
      </c>
      <c r="V2713" s="289"/>
      <c r="W2713" s="303"/>
      <c r="X2713" s="286"/>
      <c r="Y2713" s="305" t="str">
        <f>+IF(AND(W2713&gt;0,V2713&lt;&gt;'Data Validation (ROP used only)'!$A$25),SUM(W2713:X2713),"")</f>
        <v/>
      </c>
      <c r="Z2713" s="307">
        <f>IF(OR(V2713='Data Validation (ROP used only)'!$A$25,ISBLANK(W2713),ISERROR(W2713/$I2713)),0,W2713/$I2713)</f>
        <v>0</v>
      </c>
      <c r="AA2713" s="308"/>
      <c r="AB2713" s="309" t="str" cm="1">
        <f t="array" ref="AB2713">_xlfn.IFS(AA2713="","",AA2713/I2713&gt;=2,I2713*2,AA2713/I2713&lt;2,AA2713)</f>
        <v/>
      </c>
      <c r="AC2713" s="310" t="str">
        <f t="shared" si="344"/>
        <v/>
      </c>
      <c r="AD2713" s="286"/>
      <c r="AE2713" s="305" t="str">
        <f t="shared" si="345"/>
        <v/>
      </c>
      <c r="AF2713" s="311">
        <f t="shared" si="346"/>
        <v>0</v>
      </c>
      <c r="AG2713" s="187"/>
      <c r="AH2713" s="188"/>
    </row>
    <row r="2714" spans="2:34" ht="13.8" outlineLevel="1" x14ac:dyDescent="0.25">
      <c r="B2714" s="1"/>
      <c r="C2714" s="1"/>
      <c r="D2714" s="1"/>
      <c r="E2714" s="2"/>
      <c r="F2714" s="1"/>
      <c r="G2714" s="2"/>
      <c r="H2714" s="286"/>
      <c r="I2714" s="287"/>
      <c r="J2714" s="288" t="str">
        <f t="shared" si="340"/>
        <v/>
      </c>
      <c r="K2714" s="288">
        <f t="shared" si="341"/>
        <v>0</v>
      </c>
      <c r="L2714" s="303"/>
      <c r="M2714" s="304"/>
      <c r="N2714" s="303"/>
      <c r="O2714" s="286"/>
      <c r="P2714" s="305" t="str">
        <f t="shared" si="342"/>
        <v/>
      </c>
      <c r="Q2714" s="304"/>
      <c r="R2714" s="303"/>
      <c r="S2714" s="286"/>
      <c r="T2714" s="305" t="str">
        <f t="shared" si="343"/>
        <v/>
      </c>
      <c r="U2714" s="306" t="str">
        <f t="shared" si="339"/>
        <v/>
      </c>
      <c r="V2714" s="289"/>
      <c r="W2714" s="303"/>
      <c r="X2714" s="286"/>
      <c r="Y2714" s="305" t="str">
        <f>+IF(AND(W2714&gt;0,V2714&lt;&gt;'Data Validation (ROP used only)'!$A$25),SUM(W2714:X2714),"")</f>
        <v/>
      </c>
      <c r="Z2714" s="307">
        <f>IF(OR(V2714='Data Validation (ROP used only)'!$A$25,ISBLANK(W2714),ISERROR(W2714/$I2714)),0,W2714/$I2714)</f>
        <v>0</v>
      </c>
      <c r="AA2714" s="308"/>
      <c r="AB2714" s="309" t="str" cm="1">
        <f t="array" ref="AB2714">_xlfn.IFS(AA2714="","",AA2714/I2714&gt;=2,I2714*2,AA2714/I2714&lt;2,AA2714)</f>
        <v/>
      </c>
      <c r="AC2714" s="310" t="str">
        <f t="shared" si="344"/>
        <v/>
      </c>
      <c r="AD2714" s="286"/>
      <c r="AE2714" s="305" t="str">
        <f t="shared" si="345"/>
        <v/>
      </c>
      <c r="AF2714" s="311">
        <f t="shared" si="346"/>
        <v>0</v>
      </c>
      <c r="AG2714" s="187"/>
      <c r="AH2714" s="188"/>
    </row>
    <row r="2715" spans="2:34" ht="13.8" outlineLevel="1" x14ac:dyDescent="0.25">
      <c r="B2715" s="1"/>
      <c r="C2715" s="1"/>
      <c r="D2715" s="1"/>
      <c r="E2715" s="2"/>
      <c r="F2715" s="1"/>
      <c r="G2715" s="2"/>
      <c r="H2715" s="286"/>
      <c r="I2715" s="287"/>
      <c r="J2715" s="288" t="str">
        <f t="shared" si="340"/>
        <v/>
      </c>
      <c r="K2715" s="288">
        <f t="shared" si="341"/>
        <v>0</v>
      </c>
      <c r="L2715" s="303"/>
      <c r="M2715" s="304"/>
      <c r="N2715" s="303"/>
      <c r="O2715" s="286"/>
      <c r="P2715" s="305" t="str">
        <f t="shared" si="342"/>
        <v/>
      </c>
      <c r="Q2715" s="304"/>
      <c r="R2715" s="303"/>
      <c r="S2715" s="286"/>
      <c r="T2715" s="305" t="str">
        <f t="shared" si="343"/>
        <v/>
      </c>
      <c r="U2715" s="306" t="str">
        <f t="shared" si="339"/>
        <v/>
      </c>
      <c r="V2715" s="289"/>
      <c r="W2715" s="303"/>
      <c r="X2715" s="286"/>
      <c r="Y2715" s="305" t="str">
        <f>+IF(AND(W2715&gt;0,V2715&lt;&gt;'Data Validation (ROP used only)'!$A$25),SUM(W2715:X2715),"")</f>
        <v/>
      </c>
      <c r="Z2715" s="307">
        <f>IF(OR(V2715='Data Validation (ROP used only)'!$A$25,ISBLANK(W2715),ISERROR(W2715/$I2715)),0,W2715/$I2715)</f>
        <v>0</v>
      </c>
      <c r="AA2715" s="308"/>
      <c r="AB2715" s="309" t="str" cm="1">
        <f t="array" ref="AB2715">_xlfn.IFS(AA2715="","",AA2715/I2715&gt;=2,I2715*2,AA2715/I2715&lt;2,AA2715)</f>
        <v/>
      </c>
      <c r="AC2715" s="310" t="str">
        <f t="shared" si="344"/>
        <v/>
      </c>
      <c r="AD2715" s="286"/>
      <c r="AE2715" s="305" t="str">
        <f t="shared" si="345"/>
        <v/>
      </c>
      <c r="AF2715" s="311">
        <f t="shared" si="346"/>
        <v>0</v>
      </c>
      <c r="AG2715" s="187"/>
      <c r="AH2715" s="188"/>
    </row>
    <row r="2716" spans="2:34" ht="13.8" outlineLevel="1" x14ac:dyDescent="0.25">
      <c r="B2716" s="1"/>
      <c r="C2716" s="1"/>
      <c r="D2716" s="1"/>
      <c r="E2716" s="2"/>
      <c r="F2716" s="1"/>
      <c r="G2716" s="2"/>
      <c r="H2716" s="286"/>
      <c r="I2716" s="287"/>
      <c r="J2716" s="288" t="str">
        <f t="shared" si="340"/>
        <v/>
      </c>
      <c r="K2716" s="288">
        <f t="shared" si="341"/>
        <v>0</v>
      </c>
      <c r="L2716" s="303"/>
      <c r="M2716" s="304"/>
      <c r="N2716" s="303"/>
      <c r="O2716" s="286"/>
      <c r="P2716" s="305" t="str">
        <f t="shared" si="342"/>
        <v/>
      </c>
      <c r="Q2716" s="304"/>
      <c r="R2716" s="303"/>
      <c r="S2716" s="286"/>
      <c r="T2716" s="305" t="str">
        <f t="shared" si="343"/>
        <v/>
      </c>
      <c r="U2716" s="306" t="str">
        <f t="shared" si="339"/>
        <v/>
      </c>
      <c r="V2716" s="289"/>
      <c r="W2716" s="303"/>
      <c r="X2716" s="286"/>
      <c r="Y2716" s="305" t="str">
        <f>+IF(AND(W2716&gt;0,V2716&lt;&gt;'Data Validation (ROP used only)'!$A$25),SUM(W2716:X2716),"")</f>
        <v/>
      </c>
      <c r="Z2716" s="307">
        <f>IF(OR(V2716='Data Validation (ROP used only)'!$A$25,ISBLANK(W2716),ISERROR(W2716/$I2716)),0,W2716/$I2716)</f>
        <v>0</v>
      </c>
      <c r="AA2716" s="308"/>
      <c r="AB2716" s="309" t="str" cm="1">
        <f t="array" ref="AB2716">_xlfn.IFS(AA2716="","",AA2716/I2716&gt;=2,I2716*2,AA2716/I2716&lt;2,AA2716)</f>
        <v/>
      </c>
      <c r="AC2716" s="310" t="str">
        <f t="shared" si="344"/>
        <v/>
      </c>
      <c r="AD2716" s="286"/>
      <c r="AE2716" s="305" t="str">
        <f t="shared" si="345"/>
        <v/>
      </c>
      <c r="AF2716" s="311">
        <f t="shared" si="346"/>
        <v>0</v>
      </c>
      <c r="AG2716" s="187"/>
      <c r="AH2716" s="188"/>
    </row>
    <row r="2717" spans="2:34" ht="13.8" outlineLevel="1" x14ac:dyDescent="0.25">
      <c r="B2717" s="1"/>
      <c r="C2717" s="1"/>
      <c r="D2717" s="1"/>
      <c r="E2717" s="2"/>
      <c r="F2717" s="1"/>
      <c r="G2717" s="2"/>
      <c r="H2717" s="286"/>
      <c r="I2717" s="287"/>
      <c r="J2717" s="288" t="str">
        <f t="shared" si="340"/>
        <v/>
      </c>
      <c r="K2717" s="288">
        <f t="shared" si="341"/>
        <v>0</v>
      </c>
      <c r="L2717" s="303"/>
      <c r="M2717" s="304"/>
      <c r="N2717" s="303"/>
      <c r="O2717" s="286"/>
      <c r="P2717" s="305" t="str">
        <f t="shared" si="342"/>
        <v/>
      </c>
      <c r="Q2717" s="304"/>
      <c r="R2717" s="303"/>
      <c r="S2717" s="286"/>
      <c r="T2717" s="305" t="str">
        <f t="shared" si="343"/>
        <v/>
      </c>
      <c r="U2717" s="306" t="str">
        <f t="shared" si="339"/>
        <v/>
      </c>
      <c r="V2717" s="289"/>
      <c r="W2717" s="303"/>
      <c r="X2717" s="286"/>
      <c r="Y2717" s="305" t="str">
        <f>+IF(AND(W2717&gt;0,V2717&lt;&gt;'Data Validation (ROP used only)'!$A$25),SUM(W2717:X2717),"")</f>
        <v/>
      </c>
      <c r="Z2717" s="307">
        <f>IF(OR(V2717='Data Validation (ROP used only)'!$A$25,ISBLANK(W2717),ISERROR(W2717/$I2717)),0,W2717/$I2717)</f>
        <v>0</v>
      </c>
      <c r="AA2717" s="308"/>
      <c r="AB2717" s="309" t="str" cm="1">
        <f t="array" ref="AB2717">_xlfn.IFS(AA2717="","",AA2717/I2717&gt;=2,I2717*2,AA2717/I2717&lt;2,AA2717)</f>
        <v/>
      </c>
      <c r="AC2717" s="310" t="str">
        <f t="shared" si="344"/>
        <v/>
      </c>
      <c r="AD2717" s="286"/>
      <c r="AE2717" s="305" t="str">
        <f t="shared" si="345"/>
        <v/>
      </c>
      <c r="AF2717" s="311">
        <f t="shared" si="346"/>
        <v>0</v>
      </c>
      <c r="AG2717" s="187"/>
      <c r="AH2717" s="188"/>
    </row>
    <row r="2718" spans="2:34" ht="13.8" outlineLevel="1" x14ac:dyDescent="0.25">
      <c r="B2718" s="1"/>
      <c r="C2718" s="1"/>
      <c r="D2718" s="1"/>
      <c r="E2718" s="2"/>
      <c r="F2718" s="1"/>
      <c r="G2718" s="2"/>
      <c r="H2718" s="286"/>
      <c r="I2718" s="287"/>
      <c r="J2718" s="288" t="str">
        <f t="shared" si="340"/>
        <v/>
      </c>
      <c r="K2718" s="288">
        <f t="shared" si="341"/>
        <v>0</v>
      </c>
      <c r="L2718" s="303"/>
      <c r="M2718" s="304"/>
      <c r="N2718" s="303"/>
      <c r="O2718" s="286"/>
      <c r="P2718" s="305" t="str">
        <f t="shared" si="342"/>
        <v/>
      </c>
      <c r="Q2718" s="304"/>
      <c r="R2718" s="303"/>
      <c r="S2718" s="286"/>
      <c r="T2718" s="305" t="str">
        <f t="shared" si="343"/>
        <v/>
      </c>
      <c r="U2718" s="306" t="str">
        <f t="shared" si="339"/>
        <v/>
      </c>
      <c r="V2718" s="289"/>
      <c r="W2718" s="303"/>
      <c r="X2718" s="286"/>
      <c r="Y2718" s="305" t="str">
        <f>+IF(AND(W2718&gt;0,V2718&lt;&gt;'Data Validation (ROP used only)'!$A$25),SUM(W2718:X2718),"")</f>
        <v/>
      </c>
      <c r="Z2718" s="307">
        <f>IF(OR(V2718='Data Validation (ROP used only)'!$A$25,ISBLANK(W2718),ISERROR(W2718/$I2718)),0,W2718/$I2718)</f>
        <v>0</v>
      </c>
      <c r="AA2718" s="308"/>
      <c r="AB2718" s="309" t="str" cm="1">
        <f t="array" ref="AB2718">_xlfn.IFS(AA2718="","",AA2718/I2718&gt;=2,I2718*2,AA2718/I2718&lt;2,AA2718)</f>
        <v/>
      </c>
      <c r="AC2718" s="310" t="str">
        <f t="shared" si="344"/>
        <v/>
      </c>
      <c r="AD2718" s="286"/>
      <c r="AE2718" s="305" t="str">
        <f t="shared" si="345"/>
        <v/>
      </c>
      <c r="AF2718" s="311">
        <f t="shared" si="346"/>
        <v>0</v>
      </c>
      <c r="AG2718" s="187"/>
      <c r="AH2718" s="188"/>
    </row>
    <row r="2719" spans="2:34" ht="13.8" outlineLevel="1" x14ac:dyDescent="0.25">
      <c r="B2719" s="1"/>
      <c r="C2719" s="1"/>
      <c r="D2719" s="1"/>
      <c r="E2719" s="2"/>
      <c r="F2719" s="1"/>
      <c r="G2719" s="2"/>
      <c r="H2719" s="286"/>
      <c r="I2719" s="287"/>
      <c r="J2719" s="288" t="str">
        <f t="shared" si="340"/>
        <v/>
      </c>
      <c r="K2719" s="288">
        <f t="shared" si="341"/>
        <v>0</v>
      </c>
      <c r="L2719" s="303"/>
      <c r="M2719" s="304"/>
      <c r="N2719" s="303"/>
      <c r="O2719" s="286"/>
      <c r="P2719" s="305" t="str">
        <f t="shared" si="342"/>
        <v/>
      </c>
      <c r="Q2719" s="304"/>
      <c r="R2719" s="303"/>
      <c r="S2719" s="286"/>
      <c r="T2719" s="305" t="str">
        <f t="shared" si="343"/>
        <v/>
      </c>
      <c r="U2719" s="306" t="str">
        <f t="shared" si="339"/>
        <v/>
      </c>
      <c r="V2719" s="289"/>
      <c r="W2719" s="303"/>
      <c r="X2719" s="286"/>
      <c r="Y2719" s="305" t="str">
        <f>+IF(AND(W2719&gt;0,V2719&lt;&gt;'Data Validation (ROP used only)'!$A$25),SUM(W2719:X2719),"")</f>
        <v/>
      </c>
      <c r="Z2719" s="307">
        <f>IF(OR(V2719='Data Validation (ROP used only)'!$A$25,ISBLANK(W2719),ISERROR(W2719/$I2719)),0,W2719/$I2719)</f>
        <v>0</v>
      </c>
      <c r="AA2719" s="308"/>
      <c r="AB2719" s="309" t="str" cm="1">
        <f t="array" ref="AB2719">_xlfn.IFS(AA2719="","",AA2719/I2719&gt;=2,I2719*2,AA2719/I2719&lt;2,AA2719)</f>
        <v/>
      </c>
      <c r="AC2719" s="310" t="str">
        <f t="shared" si="344"/>
        <v/>
      </c>
      <c r="AD2719" s="286"/>
      <c r="AE2719" s="305" t="str">
        <f t="shared" si="345"/>
        <v/>
      </c>
      <c r="AF2719" s="311">
        <f t="shared" si="346"/>
        <v>0</v>
      </c>
      <c r="AG2719" s="187"/>
      <c r="AH2719" s="188"/>
    </row>
    <row r="2720" spans="2:34" ht="13.8" outlineLevel="1" x14ac:dyDescent="0.25">
      <c r="B2720" s="1"/>
      <c r="C2720" s="1"/>
      <c r="D2720" s="1"/>
      <c r="E2720" s="2"/>
      <c r="F2720" s="1"/>
      <c r="G2720" s="2"/>
      <c r="H2720" s="286"/>
      <c r="I2720" s="287"/>
      <c r="J2720" s="288" t="str">
        <f t="shared" si="340"/>
        <v/>
      </c>
      <c r="K2720" s="288">
        <f t="shared" si="341"/>
        <v>0</v>
      </c>
      <c r="L2720" s="303"/>
      <c r="M2720" s="304"/>
      <c r="N2720" s="303"/>
      <c r="O2720" s="286"/>
      <c r="P2720" s="305" t="str">
        <f t="shared" si="342"/>
        <v/>
      </c>
      <c r="Q2720" s="304"/>
      <c r="R2720" s="303"/>
      <c r="S2720" s="286"/>
      <c r="T2720" s="305" t="str">
        <f t="shared" si="343"/>
        <v/>
      </c>
      <c r="U2720" s="306" t="str">
        <f t="shared" si="339"/>
        <v/>
      </c>
      <c r="V2720" s="289"/>
      <c r="W2720" s="303"/>
      <c r="X2720" s="286"/>
      <c r="Y2720" s="305" t="str">
        <f>+IF(AND(W2720&gt;0,V2720&lt;&gt;'Data Validation (ROP used only)'!$A$25),SUM(W2720:X2720),"")</f>
        <v/>
      </c>
      <c r="Z2720" s="307">
        <f>IF(OR(V2720='Data Validation (ROP used only)'!$A$25,ISBLANK(W2720),ISERROR(W2720/$I2720)),0,W2720/$I2720)</f>
        <v>0</v>
      </c>
      <c r="AA2720" s="308"/>
      <c r="AB2720" s="309" t="str" cm="1">
        <f t="array" ref="AB2720">_xlfn.IFS(AA2720="","",AA2720/I2720&gt;=2,I2720*2,AA2720/I2720&lt;2,AA2720)</f>
        <v/>
      </c>
      <c r="AC2720" s="310" t="str">
        <f t="shared" si="344"/>
        <v/>
      </c>
      <c r="AD2720" s="286"/>
      <c r="AE2720" s="305" t="str">
        <f t="shared" si="345"/>
        <v/>
      </c>
      <c r="AF2720" s="311">
        <f t="shared" si="346"/>
        <v>0</v>
      </c>
      <c r="AG2720" s="187"/>
      <c r="AH2720" s="188"/>
    </row>
    <row r="2721" spans="2:34" ht="13.8" outlineLevel="1" x14ac:dyDescent="0.25">
      <c r="B2721" s="1"/>
      <c r="C2721" s="1"/>
      <c r="D2721" s="1"/>
      <c r="E2721" s="2"/>
      <c r="F2721" s="1"/>
      <c r="G2721" s="2"/>
      <c r="H2721" s="286"/>
      <c r="I2721" s="287"/>
      <c r="J2721" s="288" t="str">
        <f t="shared" si="340"/>
        <v/>
      </c>
      <c r="K2721" s="288">
        <f t="shared" si="341"/>
        <v>0</v>
      </c>
      <c r="L2721" s="303"/>
      <c r="M2721" s="304"/>
      <c r="N2721" s="303"/>
      <c r="O2721" s="286"/>
      <c r="P2721" s="305" t="str">
        <f t="shared" si="342"/>
        <v/>
      </c>
      <c r="Q2721" s="304"/>
      <c r="R2721" s="303"/>
      <c r="S2721" s="286"/>
      <c r="T2721" s="305" t="str">
        <f t="shared" si="343"/>
        <v/>
      </c>
      <c r="U2721" s="306" t="str">
        <f t="shared" si="339"/>
        <v/>
      </c>
      <c r="V2721" s="289"/>
      <c r="W2721" s="303"/>
      <c r="X2721" s="286"/>
      <c r="Y2721" s="305" t="str">
        <f>+IF(AND(W2721&gt;0,V2721&lt;&gt;'Data Validation (ROP used only)'!$A$25),SUM(W2721:X2721),"")</f>
        <v/>
      </c>
      <c r="Z2721" s="307">
        <f>IF(OR(V2721='Data Validation (ROP used only)'!$A$25,ISBLANK(W2721),ISERROR(W2721/$I2721)),0,W2721/$I2721)</f>
        <v>0</v>
      </c>
      <c r="AA2721" s="308"/>
      <c r="AB2721" s="309" t="str" cm="1">
        <f t="array" ref="AB2721">_xlfn.IFS(AA2721="","",AA2721/I2721&gt;=2,I2721*2,AA2721/I2721&lt;2,AA2721)</f>
        <v/>
      </c>
      <c r="AC2721" s="310" t="str">
        <f t="shared" si="344"/>
        <v/>
      </c>
      <c r="AD2721" s="286"/>
      <c r="AE2721" s="305" t="str">
        <f t="shared" si="345"/>
        <v/>
      </c>
      <c r="AF2721" s="311">
        <f t="shared" si="346"/>
        <v>0</v>
      </c>
      <c r="AG2721" s="187"/>
      <c r="AH2721" s="188"/>
    </row>
    <row r="2722" spans="2:34" ht="13.8" outlineLevel="1" x14ac:dyDescent="0.25">
      <c r="B2722" s="1"/>
      <c r="C2722" s="1"/>
      <c r="D2722" s="1"/>
      <c r="E2722" s="2"/>
      <c r="F2722" s="1"/>
      <c r="G2722" s="2"/>
      <c r="H2722" s="286"/>
      <c r="I2722" s="287"/>
      <c r="J2722" s="288" t="str">
        <f t="shared" si="340"/>
        <v/>
      </c>
      <c r="K2722" s="288">
        <f t="shared" si="341"/>
        <v>0</v>
      </c>
      <c r="L2722" s="303"/>
      <c r="M2722" s="304"/>
      <c r="N2722" s="303"/>
      <c r="O2722" s="286"/>
      <c r="P2722" s="305" t="str">
        <f t="shared" si="342"/>
        <v/>
      </c>
      <c r="Q2722" s="304"/>
      <c r="R2722" s="303"/>
      <c r="S2722" s="286"/>
      <c r="T2722" s="305" t="str">
        <f t="shared" si="343"/>
        <v/>
      </c>
      <c r="U2722" s="306" t="str">
        <f t="shared" si="339"/>
        <v/>
      </c>
      <c r="V2722" s="289"/>
      <c r="W2722" s="303"/>
      <c r="X2722" s="286"/>
      <c r="Y2722" s="305" t="str">
        <f>+IF(AND(W2722&gt;0,V2722&lt;&gt;'Data Validation (ROP used only)'!$A$25),SUM(W2722:X2722),"")</f>
        <v/>
      </c>
      <c r="Z2722" s="307">
        <f>IF(OR(V2722='Data Validation (ROP used only)'!$A$25,ISBLANK(W2722),ISERROR(W2722/$I2722)),0,W2722/$I2722)</f>
        <v>0</v>
      </c>
      <c r="AA2722" s="308"/>
      <c r="AB2722" s="309" t="str" cm="1">
        <f t="array" ref="AB2722">_xlfn.IFS(AA2722="","",AA2722/I2722&gt;=2,I2722*2,AA2722/I2722&lt;2,AA2722)</f>
        <v/>
      </c>
      <c r="AC2722" s="310" t="str">
        <f t="shared" si="344"/>
        <v/>
      </c>
      <c r="AD2722" s="286"/>
      <c r="AE2722" s="305" t="str">
        <f t="shared" si="345"/>
        <v/>
      </c>
      <c r="AF2722" s="311">
        <f t="shared" si="346"/>
        <v>0</v>
      </c>
      <c r="AG2722" s="187"/>
      <c r="AH2722" s="188"/>
    </row>
    <row r="2723" spans="2:34" ht="13.8" outlineLevel="1" x14ac:dyDescent="0.25">
      <c r="B2723" s="1"/>
      <c r="C2723" s="1"/>
      <c r="D2723" s="1"/>
      <c r="E2723" s="2"/>
      <c r="F2723" s="1"/>
      <c r="G2723" s="2"/>
      <c r="H2723" s="286"/>
      <c r="I2723" s="287"/>
      <c r="J2723" s="288" t="str">
        <f t="shared" si="340"/>
        <v/>
      </c>
      <c r="K2723" s="288">
        <f t="shared" si="341"/>
        <v>0</v>
      </c>
      <c r="L2723" s="303"/>
      <c r="M2723" s="304"/>
      <c r="N2723" s="303"/>
      <c r="O2723" s="286"/>
      <c r="P2723" s="305" t="str">
        <f t="shared" si="342"/>
        <v/>
      </c>
      <c r="Q2723" s="304"/>
      <c r="R2723" s="303"/>
      <c r="S2723" s="286"/>
      <c r="T2723" s="305" t="str">
        <f t="shared" si="343"/>
        <v/>
      </c>
      <c r="U2723" s="306" t="str">
        <f t="shared" si="339"/>
        <v/>
      </c>
      <c r="V2723" s="289"/>
      <c r="W2723" s="303"/>
      <c r="X2723" s="286"/>
      <c r="Y2723" s="305" t="str">
        <f>+IF(AND(W2723&gt;0,V2723&lt;&gt;'Data Validation (ROP used only)'!$A$25),SUM(W2723:X2723),"")</f>
        <v/>
      </c>
      <c r="Z2723" s="307">
        <f>IF(OR(V2723='Data Validation (ROP used only)'!$A$25,ISBLANK(W2723),ISERROR(W2723/$I2723)),0,W2723/$I2723)</f>
        <v>0</v>
      </c>
      <c r="AA2723" s="308"/>
      <c r="AB2723" s="309" t="str" cm="1">
        <f t="array" ref="AB2723">_xlfn.IFS(AA2723="","",AA2723/I2723&gt;=2,I2723*2,AA2723/I2723&lt;2,AA2723)</f>
        <v/>
      </c>
      <c r="AC2723" s="310" t="str">
        <f t="shared" si="344"/>
        <v/>
      </c>
      <c r="AD2723" s="286"/>
      <c r="AE2723" s="305" t="str">
        <f t="shared" si="345"/>
        <v/>
      </c>
      <c r="AF2723" s="311">
        <f t="shared" si="346"/>
        <v>0</v>
      </c>
      <c r="AG2723" s="187"/>
      <c r="AH2723" s="188"/>
    </row>
    <row r="2724" spans="2:34" ht="13.8" outlineLevel="1" x14ac:dyDescent="0.25">
      <c r="B2724" s="1"/>
      <c r="C2724" s="1"/>
      <c r="D2724" s="1"/>
      <c r="E2724" s="2"/>
      <c r="F2724" s="1"/>
      <c r="G2724" s="2"/>
      <c r="H2724" s="286"/>
      <c r="I2724" s="287"/>
      <c r="J2724" s="288" t="str">
        <f t="shared" si="340"/>
        <v/>
      </c>
      <c r="K2724" s="288">
        <f t="shared" si="341"/>
        <v>0</v>
      </c>
      <c r="L2724" s="303"/>
      <c r="M2724" s="304"/>
      <c r="N2724" s="303"/>
      <c r="O2724" s="286"/>
      <c r="P2724" s="305" t="str">
        <f t="shared" si="342"/>
        <v/>
      </c>
      <c r="Q2724" s="304"/>
      <c r="R2724" s="303"/>
      <c r="S2724" s="286"/>
      <c r="T2724" s="305" t="str">
        <f t="shared" si="343"/>
        <v/>
      </c>
      <c r="U2724" s="306" t="str">
        <f t="shared" si="339"/>
        <v/>
      </c>
      <c r="V2724" s="289"/>
      <c r="W2724" s="303"/>
      <c r="X2724" s="286"/>
      <c r="Y2724" s="305" t="str">
        <f>+IF(AND(W2724&gt;0,V2724&lt;&gt;'Data Validation (ROP used only)'!$A$25),SUM(W2724:X2724),"")</f>
        <v/>
      </c>
      <c r="Z2724" s="307">
        <f>IF(OR(V2724='Data Validation (ROP used only)'!$A$25,ISBLANK(W2724),ISERROR(W2724/$I2724)),0,W2724/$I2724)</f>
        <v>0</v>
      </c>
      <c r="AA2724" s="308"/>
      <c r="AB2724" s="309" t="str" cm="1">
        <f t="array" ref="AB2724">_xlfn.IFS(AA2724="","",AA2724/I2724&gt;=2,I2724*2,AA2724/I2724&lt;2,AA2724)</f>
        <v/>
      </c>
      <c r="AC2724" s="310" t="str">
        <f t="shared" si="344"/>
        <v/>
      </c>
      <c r="AD2724" s="286"/>
      <c r="AE2724" s="305" t="str">
        <f t="shared" si="345"/>
        <v/>
      </c>
      <c r="AF2724" s="311">
        <f t="shared" si="346"/>
        <v>0</v>
      </c>
      <c r="AG2724" s="187"/>
      <c r="AH2724" s="188"/>
    </row>
    <row r="2725" spans="2:34" ht="13.8" outlineLevel="1" x14ac:dyDescent="0.25">
      <c r="B2725" s="1"/>
      <c r="C2725" s="1"/>
      <c r="D2725" s="1"/>
      <c r="E2725" s="2"/>
      <c r="F2725" s="1"/>
      <c r="G2725" s="2"/>
      <c r="H2725" s="286"/>
      <c r="I2725" s="287"/>
      <c r="J2725" s="288" t="str">
        <f t="shared" si="340"/>
        <v/>
      </c>
      <c r="K2725" s="288">
        <f t="shared" si="341"/>
        <v>0</v>
      </c>
      <c r="L2725" s="303"/>
      <c r="M2725" s="304"/>
      <c r="N2725" s="303"/>
      <c r="O2725" s="286"/>
      <c r="P2725" s="305" t="str">
        <f t="shared" si="342"/>
        <v/>
      </c>
      <c r="Q2725" s="304"/>
      <c r="R2725" s="303"/>
      <c r="S2725" s="286"/>
      <c r="T2725" s="305" t="str">
        <f t="shared" si="343"/>
        <v/>
      </c>
      <c r="U2725" s="306" t="str">
        <f t="shared" si="339"/>
        <v/>
      </c>
      <c r="V2725" s="289"/>
      <c r="W2725" s="303"/>
      <c r="X2725" s="286"/>
      <c r="Y2725" s="305" t="str">
        <f>+IF(AND(W2725&gt;0,V2725&lt;&gt;'Data Validation (ROP used only)'!$A$25),SUM(W2725:X2725),"")</f>
        <v/>
      </c>
      <c r="Z2725" s="307">
        <f>IF(OR(V2725='Data Validation (ROP used only)'!$A$25,ISBLANK(W2725),ISERROR(W2725/$I2725)),0,W2725/$I2725)</f>
        <v>0</v>
      </c>
      <c r="AA2725" s="308"/>
      <c r="AB2725" s="309" t="str" cm="1">
        <f t="array" ref="AB2725">_xlfn.IFS(AA2725="","",AA2725/I2725&gt;=2,I2725*2,AA2725/I2725&lt;2,AA2725)</f>
        <v/>
      </c>
      <c r="AC2725" s="310" t="str">
        <f t="shared" si="344"/>
        <v/>
      </c>
      <c r="AD2725" s="286"/>
      <c r="AE2725" s="305" t="str">
        <f t="shared" si="345"/>
        <v/>
      </c>
      <c r="AF2725" s="311">
        <f t="shared" si="346"/>
        <v>0</v>
      </c>
      <c r="AG2725" s="187"/>
      <c r="AH2725" s="188"/>
    </row>
    <row r="2726" spans="2:34" ht="13.8" outlineLevel="1" x14ac:dyDescent="0.25">
      <c r="B2726" s="1"/>
      <c r="C2726" s="1"/>
      <c r="D2726" s="1"/>
      <c r="E2726" s="2"/>
      <c r="F2726" s="1"/>
      <c r="G2726" s="2"/>
      <c r="H2726" s="286"/>
      <c r="I2726" s="287"/>
      <c r="J2726" s="288" t="str">
        <f t="shared" si="340"/>
        <v/>
      </c>
      <c r="K2726" s="288">
        <f t="shared" si="341"/>
        <v>0</v>
      </c>
      <c r="L2726" s="303"/>
      <c r="M2726" s="304"/>
      <c r="N2726" s="303"/>
      <c r="O2726" s="286"/>
      <c r="P2726" s="305" t="str">
        <f t="shared" si="342"/>
        <v/>
      </c>
      <c r="Q2726" s="304"/>
      <c r="R2726" s="303"/>
      <c r="S2726" s="286"/>
      <c r="T2726" s="305" t="str">
        <f t="shared" si="343"/>
        <v/>
      </c>
      <c r="U2726" s="306" t="str">
        <f t="shared" si="339"/>
        <v/>
      </c>
      <c r="V2726" s="289"/>
      <c r="W2726" s="303"/>
      <c r="X2726" s="286"/>
      <c r="Y2726" s="305" t="str">
        <f>+IF(AND(W2726&gt;0,V2726&lt;&gt;'Data Validation (ROP used only)'!$A$25),SUM(W2726:X2726),"")</f>
        <v/>
      </c>
      <c r="Z2726" s="307">
        <f>IF(OR(V2726='Data Validation (ROP used only)'!$A$25,ISBLANK(W2726),ISERROR(W2726/$I2726)),0,W2726/$I2726)</f>
        <v>0</v>
      </c>
      <c r="AA2726" s="308"/>
      <c r="AB2726" s="309" t="str" cm="1">
        <f t="array" ref="AB2726">_xlfn.IFS(AA2726="","",AA2726/I2726&gt;=2,I2726*2,AA2726/I2726&lt;2,AA2726)</f>
        <v/>
      </c>
      <c r="AC2726" s="310" t="str">
        <f t="shared" si="344"/>
        <v/>
      </c>
      <c r="AD2726" s="286"/>
      <c r="AE2726" s="305" t="str">
        <f t="shared" si="345"/>
        <v/>
      </c>
      <c r="AF2726" s="311">
        <f t="shared" si="346"/>
        <v>0</v>
      </c>
      <c r="AG2726" s="187"/>
      <c r="AH2726" s="188"/>
    </row>
    <row r="2727" spans="2:34" ht="13.8" outlineLevel="1" x14ac:dyDescent="0.25">
      <c r="B2727" s="1"/>
      <c r="C2727" s="1"/>
      <c r="D2727" s="1"/>
      <c r="E2727" s="2"/>
      <c r="F2727" s="1"/>
      <c r="G2727" s="2"/>
      <c r="H2727" s="286"/>
      <c r="I2727" s="287"/>
      <c r="J2727" s="288" t="str">
        <f t="shared" si="340"/>
        <v/>
      </c>
      <c r="K2727" s="288">
        <f t="shared" si="341"/>
        <v>0</v>
      </c>
      <c r="L2727" s="303"/>
      <c r="M2727" s="304"/>
      <c r="N2727" s="303"/>
      <c r="O2727" s="286"/>
      <c r="P2727" s="305" t="str">
        <f t="shared" si="342"/>
        <v/>
      </c>
      <c r="Q2727" s="304"/>
      <c r="R2727" s="303"/>
      <c r="S2727" s="286"/>
      <c r="T2727" s="305" t="str">
        <f t="shared" si="343"/>
        <v/>
      </c>
      <c r="U2727" s="306" t="str">
        <f t="shared" si="339"/>
        <v/>
      </c>
      <c r="V2727" s="289"/>
      <c r="W2727" s="303"/>
      <c r="X2727" s="286"/>
      <c r="Y2727" s="305" t="str">
        <f>+IF(AND(W2727&gt;0,V2727&lt;&gt;'Data Validation (ROP used only)'!$A$25),SUM(W2727:X2727),"")</f>
        <v/>
      </c>
      <c r="Z2727" s="307">
        <f>IF(OR(V2727='Data Validation (ROP used only)'!$A$25,ISBLANK(W2727),ISERROR(W2727/$I2727)),0,W2727/$I2727)</f>
        <v>0</v>
      </c>
      <c r="AA2727" s="308"/>
      <c r="AB2727" s="309" t="str" cm="1">
        <f t="array" ref="AB2727">_xlfn.IFS(AA2727="","",AA2727/I2727&gt;=2,I2727*2,AA2727/I2727&lt;2,AA2727)</f>
        <v/>
      </c>
      <c r="AC2727" s="310" t="str">
        <f t="shared" si="344"/>
        <v/>
      </c>
      <c r="AD2727" s="286"/>
      <c r="AE2727" s="305" t="str">
        <f t="shared" si="345"/>
        <v/>
      </c>
      <c r="AF2727" s="311">
        <f t="shared" si="346"/>
        <v>0</v>
      </c>
      <c r="AG2727" s="187"/>
      <c r="AH2727" s="188"/>
    </row>
    <row r="2728" spans="2:34" ht="13.8" outlineLevel="1" x14ac:dyDescent="0.25">
      <c r="B2728" s="1"/>
      <c r="C2728" s="1"/>
      <c r="D2728" s="1"/>
      <c r="E2728" s="2"/>
      <c r="F2728" s="1"/>
      <c r="G2728" s="2"/>
      <c r="H2728" s="286"/>
      <c r="I2728" s="287"/>
      <c r="J2728" s="288" t="str">
        <f t="shared" si="340"/>
        <v/>
      </c>
      <c r="K2728" s="288">
        <f t="shared" si="341"/>
        <v>0</v>
      </c>
      <c r="L2728" s="303"/>
      <c r="M2728" s="304"/>
      <c r="N2728" s="303"/>
      <c r="O2728" s="286"/>
      <c r="P2728" s="305" t="str">
        <f t="shared" si="342"/>
        <v/>
      </c>
      <c r="Q2728" s="304"/>
      <c r="R2728" s="303"/>
      <c r="S2728" s="286"/>
      <c r="T2728" s="305" t="str">
        <f t="shared" si="343"/>
        <v/>
      </c>
      <c r="U2728" s="306" t="str">
        <f t="shared" si="339"/>
        <v/>
      </c>
      <c r="V2728" s="289"/>
      <c r="W2728" s="303"/>
      <c r="X2728" s="286"/>
      <c r="Y2728" s="305" t="str">
        <f>+IF(AND(W2728&gt;0,V2728&lt;&gt;'Data Validation (ROP used only)'!$A$25),SUM(W2728:X2728),"")</f>
        <v/>
      </c>
      <c r="Z2728" s="307">
        <f>IF(OR(V2728='Data Validation (ROP used only)'!$A$25,ISBLANK(W2728),ISERROR(W2728/$I2728)),0,W2728/$I2728)</f>
        <v>0</v>
      </c>
      <c r="AA2728" s="308"/>
      <c r="AB2728" s="309" t="str" cm="1">
        <f t="array" ref="AB2728">_xlfn.IFS(AA2728="","",AA2728/I2728&gt;=2,I2728*2,AA2728/I2728&lt;2,AA2728)</f>
        <v/>
      </c>
      <c r="AC2728" s="310" t="str">
        <f t="shared" si="344"/>
        <v/>
      </c>
      <c r="AD2728" s="286"/>
      <c r="AE2728" s="305" t="str">
        <f t="shared" si="345"/>
        <v/>
      </c>
      <c r="AF2728" s="311">
        <f t="shared" si="346"/>
        <v>0</v>
      </c>
      <c r="AG2728" s="187"/>
      <c r="AH2728" s="188"/>
    </row>
    <row r="2729" spans="2:34" ht="13.8" outlineLevel="1" x14ac:dyDescent="0.25">
      <c r="B2729" s="1"/>
      <c r="C2729" s="1"/>
      <c r="D2729" s="1"/>
      <c r="E2729" s="2"/>
      <c r="F2729" s="1"/>
      <c r="G2729" s="2"/>
      <c r="H2729" s="286"/>
      <c r="I2729" s="287"/>
      <c r="J2729" s="288" t="str">
        <f t="shared" si="340"/>
        <v/>
      </c>
      <c r="K2729" s="288">
        <f t="shared" si="341"/>
        <v>0</v>
      </c>
      <c r="L2729" s="303"/>
      <c r="M2729" s="304"/>
      <c r="N2729" s="303"/>
      <c r="O2729" s="286"/>
      <c r="P2729" s="305" t="str">
        <f t="shared" si="342"/>
        <v/>
      </c>
      <c r="Q2729" s="304"/>
      <c r="R2729" s="303"/>
      <c r="S2729" s="286"/>
      <c r="T2729" s="305" t="str">
        <f t="shared" si="343"/>
        <v/>
      </c>
      <c r="U2729" s="306" t="str">
        <f t="shared" si="339"/>
        <v/>
      </c>
      <c r="V2729" s="289"/>
      <c r="W2729" s="303"/>
      <c r="X2729" s="286"/>
      <c r="Y2729" s="305" t="str">
        <f>+IF(AND(W2729&gt;0,V2729&lt;&gt;'Data Validation (ROP used only)'!$A$25),SUM(W2729:X2729),"")</f>
        <v/>
      </c>
      <c r="Z2729" s="307">
        <f>IF(OR(V2729='Data Validation (ROP used only)'!$A$25,ISBLANK(W2729),ISERROR(W2729/$I2729)),0,W2729/$I2729)</f>
        <v>0</v>
      </c>
      <c r="AA2729" s="308"/>
      <c r="AB2729" s="309" t="str" cm="1">
        <f t="array" ref="AB2729">_xlfn.IFS(AA2729="","",AA2729/I2729&gt;=2,I2729*2,AA2729/I2729&lt;2,AA2729)</f>
        <v/>
      </c>
      <c r="AC2729" s="310" t="str">
        <f t="shared" si="344"/>
        <v/>
      </c>
      <c r="AD2729" s="286"/>
      <c r="AE2729" s="305" t="str">
        <f t="shared" si="345"/>
        <v/>
      </c>
      <c r="AF2729" s="311">
        <f t="shared" si="346"/>
        <v>0</v>
      </c>
      <c r="AG2729" s="187"/>
      <c r="AH2729" s="188"/>
    </row>
    <row r="2730" spans="2:34" ht="13.8" outlineLevel="1" x14ac:dyDescent="0.25">
      <c r="B2730" s="1"/>
      <c r="C2730" s="1"/>
      <c r="D2730" s="1"/>
      <c r="E2730" s="2"/>
      <c r="F2730" s="1"/>
      <c r="G2730" s="2"/>
      <c r="H2730" s="286"/>
      <c r="I2730" s="287"/>
      <c r="J2730" s="288" t="str">
        <f t="shared" si="340"/>
        <v/>
      </c>
      <c r="K2730" s="288">
        <f t="shared" si="341"/>
        <v>0</v>
      </c>
      <c r="L2730" s="303"/>
      <c r="M2730" s="304"/>
      <c r="N2730" s="303"/>
      <c r="O2730" s="286"/>
      <c r="P2730" s="305" t="str">
        <f t="shared" si="342"/>
        <v/>
      </c>
      <c r="Q2730" s="304"/>
      <c r="R2730" s="303"/>
      <c r="S2730" s="286"/>
      <c r="T2730" s="305" t="str">
        <f t="shared" si="343"/>
        <v/>
      </c>
      <c r="U2730" s="306" t="str">
        <f t="shared" si="339"/>
        <v/>
      </c>
      <c r="V2730" s="289"/>
      <c r="W2730" s="303"/>
      <c r="X2730" s="286"/>
      <c r="Y2730" s="305" t="str">
        <f>+IF(AND(W2730&gt;0,V2730&lt;&gt;'Data Validation (ROP used only)'!$A$25),SUM(W2730:X2730),"")</f>
        <v/>
      </c>
      <c r="Z2730" s="307">
        <f>IF(OR(V2730='Data Validation (ROP used only)'!$A$25,ISBLANK(W2730),ISERROR(W2730/$I2730)),0,W2730/$I2730)</f>
        <v>0</v>
      </c>
      <c r="AA2730" s="308"/>
      <c r="AB2730" s="309" t="str" cm="1">
        <f t="array" ref="AB2730">_xlfn.IFS(AA2730="","",AA2730/I2730&gt;=2,I2730*2,AA2730/I2730&lt;2,AA2730)</f>
        <v/>
      </c>
      <c r="AC2730" s="310" t="str">
        <f t="shared" si="344"/>
        <v/>
      </c>
      <c r="AD2730" s="286"/>
      <c r="AE2730" s="305" t="str">
        <f t="shared" si="345"/>
        <v/>
      </c>
      <c r="AF2730" s="311">
        <f t="shared" si="346"/>
        <v>0</v>
      </c>
      <c r="AG2730" s="187"/>
      <c r="AH2730" s="188"/>
    </row>
    <row r="2731" spans="2:34" ht="13.8" outlineLevel="1" x14ac:dyDescent="0.25">
      <c r="B2731" s="1"/>
      <c r="C2731" s="1"/>
      <c r="D2731" s="1"/>
      <c r="E2731" s="2"/>
      <c r="F2731" s="1"/>
      <c r="G2731" s="2"/>
      <c r="H2731" s="286"/>
      <c r="I2731" s="287"/>
      <c r="J2731" s="288" t="str">
        <f t="shared" si="340"/>
        <v/>
      </c>
      <c r="K2731" s="288">
        <f t="shared" si="341"/>
        <v>0</v>
      </c>
      <c r="L2731" s="303"/>
      <c r="M2731" s="304"/>
      <c r="N2731" s="303"/>
      <c r="O2731" s="286"/>
      <c r="P2731" s="305" t="str">
        <f t="shared" si="342"/>
        <v/>
      </c>
      <c r="Q2731" s="304"/>
      <c r="R2731" s="303"/>
      <c r="S2731" s="286"/>
      <c r="T2731" s="305" t="str">
        <f t="shared" si="343"/>
        <v/>
      </c>
      <c r="U2731" s="306" t="str">
        <f t="shared" si="339"/>
        <v/>
      </c>
      <c r="V2731" s="289"/>
      <c r="W2731" s="303"/>
      <c r="X2731" s="286"/>
      <c r="Y2731" s="305" t="str">
        <f>+IF(AND(W2731&gt;0,V2731&lt;&gt;'Data Validation (ROP used only)'!$A$25),SUM(W2731:X2731),"")</f>
        <v/>
      </c>
      <c r="Z2731" s="307">
        <f>IF(OR(V2731='Data Validation (ROP used only)'!$A$25,ISBLANK(W2731),ISERROR(W2731/$I2731)),0,W2731/$I2731)</f>
        <v>0</v>
      </c>
      <c r="AA2731" s="308"/>
      <c r="AB2731" s="309" t="str" cm="1">
        <f t="array" ref="AB2731">_xlfn.IFS(AA2731="","",AA2731/I2731&gt;=2,I2731*2,AA2731/I2731&lt;2,AA2731)</f>
        <v/>
      </c>
      <c r="AC2731" s="310" t="str">
        <f t="shared" si="344"/>
        <v/>
      </c>
      <c r="AD2731" s="286"/>
      <c r="AE2731" s="305" t="str">
        <f t="shared" si="345"/>
        <v/>
      </c>
      <c r="AF2731" s="311">
        <f t="shared" si="346"/>
        <v>0</v>
      </c>
      <c r="AG2731" s="187"/>
      <c r="AH2731" s="188"/>
    </row>
    <row r="2732" spans="2:34" ht="13.8" outlineLevel="1" x14ac:dyDescent="0.25">
      <c r="B2732" s="1"/>
      <c r="C2732" s="1"/>
      <c r="D2732" s="1"/>
      <c r="E2732" s="2"/>
      <c r="F2732" s="1"/>
      <c r="G2732" s="2"/>
      <c r="H2732" s="286"/>
      <c r="I2732" s="287"/>
      <c r="J2732" s="288" t="str">
        <f t="shared" si="340"/>
        <v/>
      </c>
      <c r="K2732" s="288">
        <f t="shared" si="341"/>
        <v>0</v>
      </c>
      <c r="L2732" s="303"/>
      <c r="M2732" s="304"/>
      <c r="N2732" s="303"/>
      <c r="O2732" s="286"/>
      <c r="P2732" s="305" t="str">
        <f t="shared" si="342"/>
        <v/>
      </c>
      <c r="Q2732" s="304"/>
      <c r="R2732" s="303"/>
      <c r="S2732" s="286"/>
      <c r="T2732" s="305" t="str">
        <f t="shared" si="343"/>
        <v/>
      </c>
      <c r="U2732" s="306" t="str">
        <f t="shared" si="339"/>
        <v/>
      </c>
      <c r="V2732" s="289"/>
      <c r="W2732" s="303"/>
      <c r="X2732" s="286"/>
      <c r="Y2732" s="305" t="str">
        <f>+IF(AND(W2732&gt;0,V2732&lt;&gt;'Data Validation (ROP used only)'!$A$25),SUM(W2732:X2732),"")</f>
        <v/>
      </c>
      <c r="Z2732" s="307">
        <f>IF(OR(V2732='Data Validation (ROP used only)'!$A$25,ISBLANK(W2732),ISERROR(W2732/$I2732)),0,W2732/$I2732)</f>
        <v>0</v>
      </c>
      <c r="AA2732" s="308"/>
      <c r="AB2732" s="309" t="str" cm="1">
        <f t="array" ref="AB2732">_xlfn.IFS(AA2732="","",AA2732/I2732&gt;=2,I2732*2,AA2732/I2732&lt;2,AA2732)</f>
        <v/>
      </c>
      <c r="AC2732" s="310" t="str">
        <f t="shared" si="344"/>
        <v/>
      </c>
      <c r="AD2732" s="286"/>
      <c r="AE2732" s="305" t="str">
        <f t="shared" si="345"/>
        <v/>
      </c>
      <c r="AF2732" s="311">
        <f t="shared" si="346"/>
        <v>0</v>
      </c>
      <c r="AG2732" s="187"/>
      <c r="AH2732" s="188"/>
    </row>
    <row r="2733" spans="2:34" ht="13.8" outlineLevel="1" x14ac:dyDescent="0.25">
      <c r="B2733" s="1"/>
      <c r="C2733" s="1"/>
      <c r="D2733" s="1"/>
      <c r="E2733" s="2"/>
      <c r="F2733" s="1"/>
      <c r="G2733" s="2"/>
      <c r="H2733" s="286"/>
      <c r="I2733" s="287"/>
      <c r="J2733" s="288" t="str">
        <f t="shared" si="340"/>
        <v/>
      </c>
      <c r="K2733" s="288">
        <f t="shared" si="341"/>
        <v>0</v>
      </c>
      <c r="L2733" s="303"/>
      <c r="M2733" s="304"/>
      <c r="N2733" s="303"/>
      <c r="O2733" s="286"/>
      <c r="P2733" s="305" t="str">
        <f t="shared" si="342"/>
        <v/>
      </c>
      <c r="Q2733" s="304"/>
      <c r="R2733" s="303"/>
      <c r="S2733" s="286"/>
      <c r="T2733" s="305" t="str">
        <f t="shared" si="343"/>
        <v/>
      </c>
      <c r="U2733" s="306" t="str">
        <f t="shared" si="339"/>
        <v/>
      </c>
      <c r="V2733" s="289"/>
      <c r="W2733" s="303"/>
      <c r="X2733" s="286"/>
      <c r="Y2733" s="305" t="str">
        <f>+IF(AND(W2733&gt;0,V2733&lt;&gt;'Data Validation (ROP used only)'!$A$25),SUM(W2733:X2733),"")</f>
        <v/>
      </c>
      <c r="Z2733" s="307">
        <f>IF(OR(V2733='Data Validation (ROP used only)'!$A$25,ISBLANK(W2733),ISERROR(W2733/$I2733)),0,W2733/$I2733)</f>
        <v>0</v>
      </c>
      <c r="AA2733" s="308"/>
      <c r="AB2733" s="309" t="str" cm="1">
        <f t="array" ref="AB2733">_xlfn.IFS(AA2733="","",AA2733/I2733&gt;=2,I2733*2,AA2733/I2733&lt;2,AA2733)</f>
        <v/>
      </c>
      <c r="AC2733" s="310" t="str">
        <f t="shared" si="344"/>
        <v/>
      </c>
      <c r="AD2733" s="286"/>
      <c r="AE2733" s="305" t="str">
        <f t="shared" si="345"/>
        <v/>
      </c>
      <c r="AF2733" s="311">
        <f t="shared" si="346"/>
        <v>0</v>
      </c>
      <c r="AG2733" s="187"/>
      <c r="AH2733" s="188"/>
    </row>
    <row r="2734" spans="2:34" ht="13.8" outlineLevel="1" x14ac:dyDescent="0.25">
      <c r="B2734" s="1"/>
      <c r="C2734" s="1"/>
      <c r="D2734" s="1"/>
      <c r="E2734" s="2"/>
      <c r="F2734" s="1"/>
      <c r="G2734" s="2"/>
      <c r="H2734" s="286"/>
      <c r="I2734" s="287"/>
      <c r="J2734" s="288" t="str">
        <f t="shared" si="340"/>
        <v/>
      </c>
      <c r="K2734" s="288">
        <f t="shared" si="341"/>
        <v>0</v>
      </c>
      <c r="L2734" s="303"/>
      <c r="M2734" s="304"/>
      <c r="N2734" s="303"/>
      <c r="O2734" s="286"/>
      <c r="P2734" s="305" t="str">
        <f t="shared" si="342"/>
        <v/>
      </c>
      <c r="Q2734" s="304"/>
      <c r="R2734" s="303"/>
      <c r="S2734" s="286"/>
      <c r="T2734" s="305" t="str">
        <f t="shared" si="343"/>
        <v/>
      </c>
      <c r="U2734" s="306" t="str">
        <f t="shared" si="339"/>
        <v/>
      </c>
      <c r="V2734" s="289"/>
      <c r="W2734" s="303"/>
      <c r="X2734" s="286"/>
      <c r="Y2734" s="305" t="str">
        <f>+IF(AND(W2734&gt;0,V2734&lt;&gt;'Data Validation (ROP used only)'!$A$25),SUM(W2734:X2734),"")</f>
        <v/>
      </c>
      <c r="Z2734" s="307">
        <f>IF(OR(V2734='Data Validation (ROP used only)'!$A$25,ISBLANK(W2734),ISERROR(W2734/$I2734)),0,W2734/$I2734)</f>
        <v>0</v>
      </c>
      <c r="AA2734" s="308"/>
      <c r="AB2734" s="309" t="str" cm="1">
        <f t="array" ref="AB2734">_xlfn.IFS(AA2734="","",AA2734/I2734&gt;=2,I2734*2,AA2734/I2734&lt;2,AA2734)</f>
        <v/>
      </c>
      <c r="AC2734" s="310" t="str">
        <f t="shared" si="344"/>
        <v/>
      </c>
      <c r="AD2734" s="286"/>
      <c r="AE2734" s="305" t="str">
        <f t="shared" si="345"/>
        <v/>
      </c>
      <c r="AF2734" s="311">
        <f t="shared" si="346"/>
        <v>0</v>
      </c>
      <c r="AG2734" s="187"/>
      <c r="AH2734" s="188"/>
    </row>
    <row r="2735" spans="2:34" ht="13.8" outlineLevel="1" x14ac:dyDescent="0.25">
      <c r="B2735" s="1"/>
      <c r="C2735" s="1"/>
      <c r="D2735" s="1"/>
      <c r="E2735" s="2"/>
      <c r="F2735" s="1"/>
      <c r="G2735" s="2"/>
      <c r="H2735" s="286"/>
      <c r="I2735" s="287"/>
      <c r="J2735" s="288" t="str">
        <f t="shared" si="340"/>
        <v/>
      </c>
      <c r="K2735" s="288">
        <f t="shared" si="341"/>
        <v>0</v>
      </c>
      <c r="L2735" s="303"/>
      <c r="M2735" s="304"/>
      <c r="N2735" s="303"/>
      <c r="O2735" s="286"/>
      <c r="P2735" s="305" t="str">
        <f t="shared" si="342"/>
        <v/>
      </c>
      <c r="Q2735" s="304"/>
      <c r="R2735" s="303"/>
      <c r="S2735" s="286"/>
      <c r="T2735" s="305" t="str">
        <f t="shared" si="343"/>
        <v/>
      </c>
      <c r="U2735" s="306" t="str">
        <f t="shared" si="339"/>
        <v/>
      </c>
      <c r="V2735" s="289"/>
      <c r="W2735" s="303"/>
      <c r="X2735" s="286"/>
      <c r="Y2735" s="305" t="str">
        <f>+IF(AND(W2735&gt;0,V2735&lt;&gt;'Data Validation (ROP used only)'!$A$25),SUM(W2735:X2735),"")</f>
        <v/>
      </c>
      <c r="Z2735" s="307">
        <f>IF(OR(V2735='Data Validation (ROP used only)'!$A$25,ISBLANK(W2735),ISERROR(W2735/$I2735)),0,W2735/$I2735)</f>
        <v>0</v>
      </c>
      <c r="AA2735" s="308"/>
      <c r="AB2735" s="309" t="str" cm="1">
        <f t="array" ref="AB2735">_xlfn.IFS(AA2735="","",AA2735/I2735&gt;=2,I2735*2,AA2735/I2735&lt;2,AA2735)</f>
        <v/>
      </c>
      <c r="AC2735" s="310" t="str">
        <f t="shared" si="344"/>
        <v/>
      </c>
      <c r="AD2735" s="286"/>
      <c r="AE2735" s="305" t="str">
        <f t="shared" si="345"/>
        <v/>
      </c>
      <c r="AF2735" s="311">
        <f t="shared" si="346"/>
        <v>0</v>
      </c>
      <c r="AG2735" s="187"/>
      <c r="AH2735" s="188"/>
    </row>
    <row r="2736" spans="2:34" ht="13.8" outlineLevel="1" x14ac:dyDescent="0.25">
      <c r="B2736" s="1"/>
      <c r="C2736" s="1"/>
      <c r="D2736" s="1"/>
      <c r="E2736" s="2"/>
      <c r="F2736" s="1"/>
      <c r="G2736" s="2"/>
      <c r="H2736" s="286"/>
      <c r="I2736" s="287"/>
      <c r="J2736" s="288" t="str">
        <f t="shared" si="340"/>
        <v/>
      </c>
      <c r="K2736" s="288">
        <f t="shared" si="341"/>
        <v>0</v>
      </c>
      <c r="L2736" s="303"/>
      <c r="M2736" s="304"/>
      <c r="N2736" s="303"/>
      <c r="O2736" s="286"/>
      <c r="P2736" s="305" t="str">
        <f t="shared" si="342"/>
        <v/>
      </c>
      <c r="Q2736" s="304"/>
      <c r="R2736" s="303"/>
      <c r="S2736" s="286"/>
      <c r="T2736" s="305" t="str">
        <f t="shared" si="343"/>
        <v/>
      </c>
      <c r="U2736" s="306" t="str">
        <f t="shared" si="339"/>
        <v/>
      </c>
      <c r="V2736" s="289"/>
      <c r="W2736" s="303"/>
      <c r="X2736" s="286"/>
      <c r="Y2736" s="305" t="str">
        <f>+IF(AND(W2736&gt;0,V2736&lt;&gt;'Data Validation (ROP used only)'!$A$25),SUM(W2736:X2736),"")</f>
        <v/>
      </c>
      <c r="Z2736" s="307">
        <f>IF(OR(V2736='Data Validation (ROP used only)'!$A$25,ISBLANK(W2736),ISERROR(W2736/$I2736)),0,W2736/$I2736)</f>
        <v>0</v>
      </c>
      <c r="AA2736" s="308"/>
      <c r="AB2736" s="309" t="str" cm="1">
        <f t="array" ref="AB2736">_xlfn.IFS(AA2736="","",AA2736/I2736&gt;=2,I2736*2,AA2736/I2736&lt;2,AA2736)</f>
        <v/>
      </c>
      <c r="AC2736" s="310" t="str">
        <f t="shared" si="344"/>
        <v/>
      </c>
      <c r="AD2736" s="286"/>
      <c r="AE2736" s="305" t="str">
        <f t="shared" si="345"/>
        <v/>
      </c>
      <c r="AF2736" s="311">
        <f t="shared" si="346"/>
        <v>0</v>
      </c>
      <c r="AG2736" s="187"/>
      <c r="AH2736" s="188"/>
    </row>
    <row r="2737" spans="2:34" ht="13.8" outlineLevel="1" x14ac:dyDescent="0.25">
      <c r="B2737" s="1"/>
      <c r="C2737" s="1"/>
      <c r="D2737" s="1"/>
      <c r="E2737" s="2"/>
      <c r="F2737" s="1"/>
      <c r="G2737" s="2"/>
      <c r="H2737" s="286"/>
      <c r="I2737" s="287"/>
      <c r="J2737" s="288" t="str">
        <f t="shared" si="340"/>
        <v/>
      </c>
      <c r="K2737" s="288">
        <f t="shared" si="341"/>
        <v>0</v>
      </c>
      <c r="L2737" s="303"/>
      <c r="M2737" s="304"/>
      <c r="N2737" s="303"/>
      <c r="O2737" s="286"/>
      <c r="P2737" s="305" t="str">
        <f t="shared" si="342"/>
        <v/>
      </c>
      <c r="Q2737" s="304"/>
      <c r="R2737" s="303"/>
      <c r="S2737" s="286"/>
      <c r="T2737" s="305" t="str">
        <f t="shared" si="343"/>
        <v/>
      </c>
      <c r="U2737" s="306" t="str">
        <f t="shared" si="339"/>
        <v/>
      </c>
      <c r="V2737" s="289"/>
      <c r="W2737" s="303"/>
      <c r="X2737" s="286"/>
      <c r="Y2737" s="305" t="str">
        <f>+IF(AND(W2737&gt;0,V2737&lt;&gt;'Data Validation (ROP used only)'!$A$25),SUM(W2737:X2737),"")</f>
        <v/>
      </c>
      <c r="Z2737" s="307">
        <f>IF(OR(V2737='Data Validation (ROP used only)'!$A$25,ISBLANK(W2737),ISERROR(W2737/$I2737)),0,W2737/$I2737)</f>
        <v>0</v>
      </c>
      <c r="AA2737" s="308"/>
      <c r="AB2737" s="309" t="str" cm="1">
        <f t="array" ref="AB2737">_xlfn.IFS(AA2737="","",AA2737/I2737&gt;=2,I2737*2,AA2737/I2737&lt;2,AA2737)</f>
        <v/>
      </c>
      <c r="AC2737" s="310" t="str">
        <f t="shared" si="344"/>
        <v/>
      </c>
      <c r="AD2737" s="286"/>
      <c r="AE2737" s="305" t="str">
        <f t="shared" si="345"/>
        <v/>
      </c>
      <c r="AF2737" s="311">
        <f t="shared" si="346"/>
        <v>0</v>
      </c>
      <c r="AG2737" s="187"/>
      <c r="AH2737" s="188"/>
    </row>
    <row r="2738" spans="2:34" ht="13.8" outlineLevel="1" x14ac:dyDescent="0.25">
      <c r="B2738" s="1"/>
      <c r="C2738" s="1"/>
      <c r="D2738" s="1"/>
      <c r="E2738" s="2"/>
      <c r="F2738" s="1"/>
      <c r="G2738" s="2"/>
      <c r="H2738" s="286"/>
      <c r="I2738" s="287"/>
      <c r="J2738" s="288" t="str">
        <f t="shared" si="340"/>
        <v/>
      </c>
      <c r="K2738" s="288">
        <f t="shared" si="341"/>
        <v>0</v>
      </c>
      <c r="L2738" s="303"/>
      <c r="M2738" s="304"/>
      <c r="N2738" s="303"/>
      <c r="O2738" s="286"/>
      <c r="P2738" s="305" t="str">
        <f t="shared" si="342"/>
        <v/>
      </c>
      <c r="Q2738" s="304"/>
      <c r="R2738" s="303"/>
      <c r="S2738" s="286"/>
      <c r="T2738" s="305" t="str">
        <f t="shared" si="343"/>
        <v/>
      </c>
      <c r="U2738" s="306" t="str">
        <f t="shared" si="339"/>
        <v/>
      </c>
      <c r="V2738" s="289"/>
      <c r="W2738" s="303"/>
      <c r="X2738" s="286"/>
      <c r="Y2738" s="305" t="str">
        <f>+IF(AND(W2738&gt;0,V2738&lt;&gt;'Data Validation (ROP used only)'!$A$25),SUM(W2738:X2738),"")</f>
        <v/>
      </c>
      <c r="Z2738" s="307">
        <f>IF(OR(V2738='Data Validation (ROP used only)'!$A$25,ISBLANK(W2738),ISERROR(W2738/$I2738)),0,W2738/$I2738)</f>
        <v>0</v>
      </c>
      <c r="AA2738" s="308"/>
      <c r="AB2738" s="309" t="str" cm="1">
        <f t="array" ref="AB2738">_xlfn.IFS(AA2738="","",AA2738/I2738&gt;=2,I2738*2,AA2738/I2738&lt;2,AA2738)</f>
        <v/>
      </c>
      <c r="AC2738" s="310" t="str">
        <f t="shared" si="344"/>
        <v/>
      </c>
      <c r="AD2738" s="286"/>
      <c r="AE2738" s="305" t="str">
        <f t="shared" si="345"/>
        <v/>
      </c>
      <c r="AF2738" s="311">
        <f t="shared" si="346"/>
        <v>0</v>
      </c>
      <c r="AG2738" s="187"/>
      <c r="AH2738" s="188"/>
    </row>
    <row r="2739" spans="2:34" ht="13.8" outlineLevel="1" x14ac:dyDescent="0.25">
      <c r="B2739" s="1"/>
      <c r="C2739" s="1"/>
      <c r="D2739" s="1"/>
      <c r="E2739" s="2"/>
      <c r="F2739" s="1"/>
      <c r="G2739" s="2"/>
      <c r="H2739" s="286"/>
      <c r="I2739" s="287"/>
      <c r="J2739" s="288" t="str">
        <f t="shared" si="340"/>
        <v/>
      </c>
      <c r="K2739" s="288">
        <f t="shared" si="341"/>
        <v>0</v>
      </c>
      <c r="L2739" s="303"/>
      <c r="M2739" s="304"/>
      <c r="N2739" s="303"/>
      <c r="O2739" s="286"/>
      <c r="P2739" s="305" t="str">
        <f t="shared" si="342"/>
        <v/>
      </c>
      <c r="Q2739" s="304"/>
      <c r="R2739" s="303"/>
      <c r="S2739" s="286"/>
      <c r="T2739" s="305" t="str">
        <f t="shared" si="343"/>
        <v/>
      </c>
      <c r="U2739" s="306" t="str">
        <f t="shared" si="339"/>
        <v/>
      </c>
      <c r="V2739" s="289"/>
      <c r="W2739" s="303"/>
      <c r="X2739" s="286"/>
      <c r="Y2739" s="305" t="str">
        <f>+IF(AND(W2739&gt;0,V2739&lt;&gt;'Data Validation (ROP used only)'!$A$25),SUM(W2739:X2739),"")</f>
        <v/>
      </c>
      <c r="Z2739" s="307">
        <f>IF(OR(V2739='Data Validation (ROP used only)'!$A$25,ISBLANK(W2739),ISERROR(W2739/$I2739)),0,W2739/$I2739)</f>
        <v>0</v>
      </c>
      <c r="AA2739" s="308"/>
      <c r="AB2739" s="309" t="str" cm="1">
        <f t="array" ref="AB2739">_xlfn.IFS(AA2739="","",AA2739/I2739&gt;=2,I2739*2,AA2739/I2739&lt;2,AA2739)</f>
        <v/>
      </c>
      <c r="AC2739" s="310" t="str">
        <f t="shared" si="344"/>
        <v/>
      </c>
      <c r="AD2739" s="286"/>
      <c r="AE2739" s="305" t="str">
        <f t="shared" si="345"/>
        <v/>
      </c>
      <c r="AF2739" s="311">
        <f t="shared" si="346"/>
        <v>0</v>
      </c>
      <c r="AG2739" s="187"/>
      <c r="AH2739" s="188"/>
    </row>
    <row r="2740" spans="2:34" ht="13.8" outlineLevel="1" x14ac:dyDescent="0.25">
      <c r="B2740" s="1"/>
      <c r="C2740" s="1"/>
      <c r="D2740" s="1"/>
      <c r="E2740" s="2"/>
      <c r="F2740" s="1"/>
      <c r="G2740" s="2"/>
      <c r="H2740" s="286"/>
      <c r="I2740" s="287"/>
      <c r="J2740" s="288" t="str">
        <f t="shared" si="340"/>
        <v/>
      </c>
      <c r="K2740" s="288">
        <f t="shared" si="341"/>
        <v>0</v>
      </c>
      <c r="L2740" s="303"/>
      <c r="M2740" s="304"/>
      <c r="N2740" s="303"/>
      <c r="O2740" s="286"/>
      <c r="P2740" s="305" t="str">
        <f t="shared" si="342"/>
        <v/>
      </c>
      <c r="Q2740" s="304"/>
      <c r="R2740" s="303"/>
      <c r="S2740" s="286"/>
      <c r="T2740" s="305" t="str">
        <f t="shared" si="343"/>
        <v/>
      </c>
      <c r="U2740" s="306" t="str">
        <f t="shared" si="339"/>
        <v/>
      </c>
      <c r="V2740" s="289"/>
      <c r="W2740" s="303"/>
      <c r="X2740" s="286"/>
      <c r="Y2740" s="305" t="str">
        <f>+IF(AND(W2740&gt;0,V2740&lt;&gt;'Data Validation (ROP used only)'!$A$25),SUM(W2740:X2740),"")</f>
        <v/>
      </c>
      <c r="Z2740" s="307">
        <f>IF(OR(V2740='Data Validation (ROP used only)'!$A$25,ISBLANK(W2740),ISERROR(W2740/$I2740)),0,W2740/$I2740)</f>
        <v>0</v>
      </c>
      <c r="AA2740" s="308"/>
      <c r="AB2740" s="309" t="str" cm="1">
        <f t="array" ref="AB2740">_xlfn.IFS(AA2740="","",AA2740/I2740&gt;=2,I2740*2,AA2740/I2740&lt;2,AA2740)</f>
        <v/>
      </c>
      <c r="AC2740" s="310" t="str">
        <f t="shared" si="344"/>
        <v/>
      </c>
      <c r="AD2740" s="286"/>
      <c r="AE2740" s="305" t="str">
        <f t="shared" si="345"/>
        <v/>
      </c>
      <c r="AF2740" s="311">
        <f t="shared" si="346"/>
        <v>0</v>
      </c>
      <c r="AG2740" s="187"/>
      <c r="AH2740" s="188"/>
    </row>
    <row r="2741" spans="2:34" ht="13.8" outlineLevel="1" x14ac:dyDescent="0.25">
      <c r="B2741" s="1"/>
      <c r="C2741" s="1"/>
      <c r="D2741" s="1"/>
      <c r="E2741" s="2"/>
      <c r="F2741" s="1"/>
      <c r="G2741" s="2"/>
      <c r="H2741" s="286"/>
      <c r="I2741" s="287"/>
      <c r="J2741" s="288" t="str">
        <f t="shared" si="340"/>
        <v/>
      </c>
      <c r="K2741" s="288">
        <f t="shared" si="341"/>
        <v>0</v>
      </c>
      <c r="L2741" s="303"/>
      <c r="M2741" s="304"/>
      <c r="N2741" s="303"/>
      <c r="O2741" s="286"/>
      <c r="P2741" s="305" t="str">
        <f t="shared" si="342"/>
        <v/>
      </c>
      <c r="Q2741" s="304"/>
      <c r="R2741" s="303"/>
      <c r="S2741" s="286"/>
      <c r="T2741" s="305" t="str">
        <f t="shared" si="343"/>
        <v/>
      </c>
      <c r="U2741" s="306" t="str">
        <f t="shared" si="339"/>
        <v/>
      </c>
      <c r="V2741" s="289"/>
      <c r="W2741" s="303"/>
      <c r="X2741" s="286"/>
      <c r="Y2741" s="305" t="str">
        <f>+IF(AND(W2741&gt;0,V2741&lt;&gt;'Data Validation (ROP used only)'!$A$25),SUM(W2741:X2741),"")</f>
        <v/>
      </c>
      <c r="Z2741" s="307">
        <f>IF(OR(V2741='Data Validation (ROP used only)'!$A$25,ISBLANK(W2741),ISERROR(W2741/$I2741)),0,W2741/$I2741)</f>
        <v>0</v>
      </c>
      <c r="AA2741" s="308"/>
      <c r="AB2741" s="309" t="str" cm="1">
        <f t="array" ref="AB2741">_xlfn.IFS(AA2741="","",AA2741/I2741&gt;=2,I2741*2,AA2741/I2741&lt;2,AA2741)</f>
        <v/>
      </c>
      <c r="AC2741" s="310" t="str">
        <f t="shared" si="344"/>
        <v/>
      </c>
      <c r="AD2741" s="286"/>
      <c r="AE2741" s="305" t="str">
        <f t="shared" si="345"/>
        <v/>
      </c>
      <c r="AF2741" s="311">
        <f t="shared" si="346"/>
        <v>0</v>
      </c>
      <c r="AG2741" s="187"/>
      <c r="AH2741" s="188"/>
    </row>
    <row r="2742" spans="2:34" ht="13.8" outlineLevel="1" x14ac:dyDescent="0.25">
      <c r="B2742" s="1"/>
      <c r="C2742" s="1"/>
      <c r="D2742" s="1"/>
      <c r="E2742" s="2"/>
      <c r="F2742" s="1"/>
      <c r="G2742" s="2"/>
      <c r="H2742" s="286"/>
      <c r="I2742" s="287"/>
      <c r="J2742" s="288" t="str">
        <f t="shared" si="340"/>
        <v/>
      </c>
      <c r="K2742" s="288">
        <f t="shared" si="341"/>
        <v>0</v>
      </c>
      <c r="L2742" s="303"/>
      <c r="M2742" s="304"/>
      <c r="N2742" s="303"/>
      <c r="O2742" s="286"/>
      <c r="P2742" s="305" t="str">
        <f t="shared" si="342"/>
        <v/>
      </c>
      <c r="Q2742" s="304"/>
      <c r="R2742" s="303"/>
      <c r="S2742" s="286"/>
      <c r="T2742" s="305" t="str">
        <f t="shared" si="343"/>
        <v/>
      </c>
      <c r="U2742" s="306" t="str">
        <f t="shared" si="339"/>
        <v/>
      </c>
      <c r="V2742" s="289"/>
      <c r="W2742" s="303"/>
      <c r="X2742" s="286"/>
      <c r="Y2742" s="305" t="str">
        <f>+IF(AND(W2742&gt;0,V2742&lt;&gt;'Data Validation (ROP used only)'!$A$25),SUM(W2742:X2742),"")</f>
        <v/>
      </c>
      <c r="Z2742" s="307">
        <f>IF(OR(V2742='Data Validation (ROP used only)'!$A$25,ISBLANK(W2742),ISERROR(W2742/$I2742)),0,W2742/$I2742)</f>
        <v>0</v>
      </c>
      <c r="AA2742" s="308"/>
      <c r="AB2742" s="309" t="str" cm="1">
        <f t="array" ref="AB2742">_xlfn.IFS(AA2742="","",AA2742/I2742&gt;=2,I2742*2,AA2742/I2742&lt;2,AA2742)</f>
        <v/>
      </c>
      <c r="AC2742" s="310" t="str">
        <f t="shared" si="344"/>
        <v/>
      </c>
      <c r="AD2742" s="286"/>
      <c r="AE2742" s="305" t="str">
        <f t="shared" si="345"/>
        <v/>
      </c>
      <c r="AF2742" s="311">
        <f t="shared" si="346"/>
        <v>0</v>
      </c>
      <c r="AG2742" s="187"/>
      <c r="AH2742" s="188"/>
    </row>
    <row r="2743" spans="2:34" ht="13.8" outlineLevel="1" x14ac:dyDescent="0.25">
      <c r="B2743" s="1"/>
      <c r="C2743" s="1"/>
      <c r="D2743" s="1"/>
      <c r="E2743" s="2"/>
      <c r="F2743" s="1"/>
      <c r="G2743" s="2"/>
      <c r="H2743" s="286"/>
      <c r="I2743" s="287"/>
      <c r="J2743" s="288" t="str">
        <f t="shared" si="340"/>
        <v/>
      </c>
      <c r="K2743" s="288">
        <f t="shared" si="341"/>
        <v>0</v>
      </c>
      <c r="L2743" s="303"/>
      <c r="M2743" s="304"/>
      <c r="N2743" s="303"/>
      <c r="O2743" s="286"/>
      <c r="P2743" s="305" t="str">
        <f t="shared" si="342"/>
        <v/>
      </c>
      <c r="Q2743" s="304"/>
      <c r="R2743" s="303"/>
      <c r="S2743" s="286"/>
      <c r="T2743" s="305" t="str">
        <f t="shared" si="343"/>
        <v/>
      </c>
      <c r="U2743" s="306" t="str">
        <f t="shared" si="339"/>
        <v/>
      </c>
      <c r="V2743" s="289"/>
      <c r="W2743" s="303"/>
      <c r="X2743" s="286"/>
      <c r="Y2743" s="305" t="str">
        <f>+IF(AND(W2743&gt;0,V2743&lt;&gt;'Data Validation (ROP used only)'!$A$25),SUM(W2743:X2743),"")</f>
        <v/>
      </c>
      <c r="Z2743" s="307">
        <f>IF(OR(V2743='Data Validation (ROP used only)'!$A$25,ISBLANK(W2743),ISERROR(W2743/$I2743)),0,W2743/$I2743)</f>
        <v>0</v>
      </c>
      <c r="AA2743" s="308"/>
      <c r="AB2743" s="309" t="str" cm="1">
        <f t="array" ref="AB2743">_xlfn.IFS(AA2743="","",AA2743/I2743&gt;=2,I2743*2,AA2743/I2743&lt;2,AA2743)</f>
        <v/>
      </c>
      <c r="AC2743" s="310" t="str">
        <f t="shared" si="344"/>
        <v/>
      </c>
      <c r="AD2743" s="286"/>
      <c r="AE2743" s="305" t="str">
        <f t="shared" si="345"/>
        <v/>
      </c>
      <c r="AF2743" s="311">
        <f t="shared" si="346"/>
        <v>0</v>
      </c>
      <c r="AG2743" s="187"/>
      <c r="AH2743" s="188"/>
    </row>
    <row r="2744" spans="2:34" ht="13.8" outlineLevel="1" x14ac:dyDescent="0.25">
      <c r="B2744" s="1"/>
      <c r="C2744" s="1"/>
      <c r="D2744" s="1"/>
      <c r="E2744" s="2"/>
      <c r="F2744" s="1"/>
      <c r="G2744" s="2"/>
      <c r="H2744" s="286"/>
      <c r="I2744" s="287"/>
      <c r="J2744" s="288" t="str">
        <f t="shared" si="340"/>
        <v/>
      </c>
      <c r="K2744" s="288">
        <f t="shared" si="341"/>
        <v>0</v>
      </c>
      <c r="L2744" s="303"/>
      <c r="M2744" s="304"/>
      <c r="N2744" s="303"/>
      <c r="O2744" s="286"/>
      <c r="P2744" s="305" t="str">
        <f t="shared" si="342"/>
        <v/>
      </c>
      <c r="Q2744" s="304"/>
      <c r="R2744" s="303"/>
      <c r="S2744" s="286"/>
      <c r="T2744" s="305" t="str">
        <f t="shared" si="343"/>
        <v/>
      </c>
      <c r="U2744" s="306" t="str">
        <f t="shared" si="339"/>
        <v/>
      </c>
      <c r="V2744" s="289"/>
      <c r="W2744" s="303"/>
      <c r="X2744" s="286"/>
      <c r="Y2744" s="305" t="str">
        <f>+IF(AND(W2744&gt;0,V2744&lt;&gt;'Data Validation (ROP used only)'!$A$25),SUM(W2744:X2744),"")</f>
        <v/>
      </c>
      <c r="Z2744" s="307">
        <f>IF(OR(V2744='Data Validation (ROP used only)'!$A$25,ISBLANK(W2744),ISERROR(W2744/$I2744)),0,W2744/$I2744)</f>
        <v>0</v>
      </c>
      <c r="AA2744" s="308"/>
      <c r="AB2744" s="309" t="str" cm="1">
        <f t="array" ref="AB2744">_xlfn.IFS(AA2744="","",AA2744/I2744&gt;=2,I2744*2,AA2744/I2744&lt;2,AA2744)</f>
        <v/>
      </c>
      <c r="AC2744" s="310" t="str">
        <f t="shared" si="344"/>
        <v/>
      </c>
      <c r="AD2744" s="286"/>
      <c r="AE2744" s="305" t="str">
        <f t="shared" si="345"/>
        <v/>
      </c>
      <c r="AF2744" s="311">
        <f t="shared" si="346"/>
        <v>0</v>
      </c>
      <c r="AG2744" s="187"/>
      <c r="AH2744" s="188"/>
    </row>
    <row r="2745" spans="2:34" ht="13.8" outlineLevel="1" x14ac:dyDescent="0.25">
      <c r="B2745" s="1"/>
      <c r="C2745" s="1"/>
      <c r="D2745" s="1"/>
      <c r="E2745" s="2"/>
      <c r="F2745" s="1"/>
      <c r="G2745" s="2"/>
      <c r="H2745" s="286"/>
      <c r="I2745" s="287"/>
      <c r="J2745" s="288" t="str">
        <f t="shared" si="340"/>
        <v/>
      </c>
      <c r="K2745" s="288">
        <f t="shared" si="341"/>
        <v>0</v>
      </c>
      <c r="L2745" s="303"/>
      <c r="M2745" s="304"/>
      <c r="N2745" s="303"/>
      <c r="O2745" s="286"/>
      <c r="P2745" s="305" t="str">
        <f t="shared" si="342"/>
        <v/>
      </c>
      <c r="Q2745" s="304"/>
      <c r="R2745" s="303"/>
      <c r="S2745" s="286"/>
      <c r="T2745" s="305" t="str">
        <f t="shared" si="343"/>
        <v/>
      </c>
      <c r="U2745" s="306" t="str">
        <f t="shared" si="339"/>
        <v/>
      </c>
      <c r="V2745" s="289"/>
      <c r="W2745" s="303"/>
      <c r="X2745" s="286"/>
      <c r="Y2745" s="305" t="str">
        <f>+IF(AND(W2745&gt;0,V2745&lt;&gt;'Data Validation (ROP used only)'!$A$25),SUM(W2745:X2745),"")</f>
        <v/>
      </c>
      <c r="Z2745" s="307">
        <f>IF(OR(V2745='Data Validation (ROP used only)'!$A$25,ISBLANK(W2745),ISERROR(W2745/$I2745)),0,W2745/$I2745)</f>
        <v>0</v>
      </c>
      <c r="AA2745" s="308"/>
      <c r="AB2745" s="309" t="str" cm="1">
        <f t="array" ref="AB2745">_xlfn.IFS(AA2745="","",AA2745/I2745&gt;=2,I2745*2,AA2745/I2745&lt;2,AA2745)</f>
        <v/>
      </c>
      <c r="AC2745" s="310" t="str">
        <f t="shared" si="344"/>
        <v/>
      </c>
      <c r="AD2745" s="286"/>
      <c r="AE2745" s="305" t="str">
        <f t="shared" si="345"/>
        <v/>
      </c>
      <c r="AF2745" s="311">
        <f t="shared" si="346"/>
        <v>0</v>
      </c>
      <c r="AG2745" s="187"/>
      <c r="AH2745" s="188"/>
    </row>
    <row r="2746" spans="2:34" ht="13.8" outlineLevel="1" x14ac:dyDescent="0.25">
      <c r="B2746" s="1"/>
      <c r="C2746" s="1"/>
      <c r="D2746" s="1"/>
      <c r="E2746" s="2"/>
      <c r="F2746" s="1"/>
      <c r="G2746" s="2"/>
      <c r="H2746" s="286"/>
      <c r="I2746" s="287"/>
      <c r="J2746" s="288" t="str">
        <f t="shared" si="340"/>
        <v/>
      </c>
      <c r="K2746" s="288">
        <f t="shared" si="341"/>
        <v>0</v>
      </c>
      <c r="L2746" s="303"/>
      <c r="M2746" s="304"/>
      <c r="N2746" s="303"/>
      <c r="O2746" s="286"/>
      <c r="P2746" s="305" t="str">
        <f t="shared" si="342"/>
        <v/>
      </c>
      <c r="Q2746" s="304"/>
      <c r="R2746" s="303"/>
      <c r="S2746" s="286"/>
      <c r="T2746" s="305" t="str">
        <f t="shared" si="343"/>
        <v/>
      </c>
      <c r="U2746" s="306" t="str">
        <f t="shared" si="339"/>
        <v/>
      </c>
      <c r="V2746" s="289"/>
      <c r="W2746" s="303"/>
      <c r="X2746" s="286"/>
      <c r="Y2746" s="305" t="str">
        <f>+IF(AND(W2746&gt;0,V2746&lt;&gt;'Data Validation (ROP used only)'!$A$25),SUM(W2746:X2746),"")</f>
        <v/>
      </c>
      <c r="Z2746" s="307">
        <f>IF(OR(V2746='Data Validation (ROP used only)'!$A$25,ISBLANK(W2746),ISERROR(W2746/$I2746)),0,W2746/$I2746)</f>
        <v>0</v>
      </c>
      <c r="AA2746" s="308"/>
      <c r="AB2746" s="309" t="str" cm="1">
        <f t="array" ref="AB2746">_xlfn.IFS(AA2746="","",AA2746/I2746&gt;=2,I2746*2,AA2746/I2746&lt;2,AA2746)</f>
        <v/>
      </c>
      <c r="AC2746" s="310" t="str">
        <f t="shared" si="344"/>
        <v/>
      </c>
      <c r="AD2746" s="286"/>
      <c r="AE2746" s="305" t="str">
        <f t="shared" si="345"/>
        <v/>
      </c>
      <c r="AF2746" s="311">
        <f t="shared" si="346"/>
        <v>0</v>
      </c>
      <c r="AG2746" s="187"/>
      <c r="AH2746" s="188"/>
    </row>
    <row r="2747" spans="2:34" ht="13.8" outlineLevel="1" x14ac:dyDescent="0.25">
      <c r="B2747" s="1"/>
      <c r="C2747" s="1"/>
      <c r="D2747" s="1"/>
      <c r="E2747" s="2"/>
      <c r="F2747" s="1"/>
      <c r="G2747" s="2"/>
      <c r="H2747" s="286"/>
      <c r="I2747" s="287"/>
      <c r="J2747" s="288" t="str">
        <f t="shared" si="340"/>
        <v/>
      </c>
      <c r="K2747" s="288">
        <f t="shared" si="341"/>
        <v>0</v>
      </c>
      <c r="L2747" s="303"/>
      <c r="M2747" s="304"/>
      <c r="N2747" s="303"/>
      <c r="O2747" s="286"/>
      <c r="P2747" s="305" t="str">
        <f t="shared" si="342"/>
        <v/>
      </c>
      <c r="Q2747" s="304"/>
      <c r="R2747" s="303"/>
      <c r="S2747" s="286"/>
      <c r="T2747" s="305" t="str">
        <f t="shared" si="343"/>
        <v/>
      </c>
      <c r="U2747" s="306" t="str">
        <f t="shared" si="339"/>
        <v/>
      </c>
      <c r="V2747" s="289"/>
      <c r="W2747" s="303"/>
      <c r="X2747" s="286"/>
      <c r="Y2747" s="305" t="str">
        <f>+IF(AND(W2747&gt;0,V2747&lt;&gt;'Data Validation (ROP used only)'!$A$25),SUM(W2747:X2747),"")</f>
        <v/>
      </c>
      <c r="Z2747" s="307">
        <f>IF(OR(V2747='Data Validation (ROP used only)'!$A$25,ISBLANK(W2747),ISERROR(W2747/$I2747)),0,W2747/$I2747)</f>
        <v>0</v>
      </c>
      <c r="AA2747" s="308"/>
      <c r="AB2747" s="309" t="str" cm="1">
        <f t="array" ref="AB2747">_xlfn.IFS(AA2747="","",AA2747/I2747&gt;=2,I2747*2,AA2747/I2747&lt;2,AA2747)</f>
        <v/>
      </c>
      <c r="AC2747" s="310" t="str">
        <f t="shared" si="344"/>
        <v/>
      </c>
      <c r="AD2747" s="286"/>
      <c r="AE2747" s="305" t="str">
        <f t="shared" si="345"/>
        <v/>
      </c>
      <c r="AF2747" s="311">
        <f t="shared" si="346"/>
        <v>0</v>
      </c>
      <c r="AG2747" s="187"/>
      <c r="AH2747" s="188"/>
    </row>
    <row r="2748" spans="2:34" ht="13.8" outlineLevel="1" x14ac:dyDescent="0.25">
      <c r="B2748" s="1"/>
      <c r="C2748" s="1"/>
      <c r="D2748" s="1"/>
      <c r="E2748" s="2"/>
      <c r="F2748" s="1"/>
      <c r="G2748" s="2"/>
      <c r="H2748" s="286"/>
      <c r="I2748" s="287"/>
      <c r="J2748" s="288" t="str">
        <f t="shared" si="340"/>
        <v/>
      </c>
      <c r="K2748" s="288">
        <f t="shared" si="341"/>
        <v>0</v>
      </c>
      <c r="L2748" s="303"/>
      <c r="M2748" s="304"/>
      <c r="N2748" s="303"/>
      <c r="O2748" s="286"/>
      <c r="P2748" s="305" t="str">
        <f t="shared" si="342"/>
        <v/>
      </c>
      <c r="Q2748" s="304"/>
      <c r="R2748" s="303"/>
      <c r="S2748" s="286"/>
      <c r="T2748" s="305" t="str">
        <f t="shared" si="343"/>
        <v/>
      </c>
      <c r="U2748" s="306" t="str">
        <f t="shared" si="339"/>
        <v/>
      </c>
      <c r="V2748" s="289"/>
      <c r="W2748" s="303"/>
      <c r="X2748" s="286"/>
      <c r="Y2748" s="305" t="str">
        <f>+IF(AND(W2748&gt;0,V2748&lt;&gt;'Data Validation (ROP used only)'!$A$25),SUM(W2748:X2748),"")</f>
        <v/>
      </c>
      <c r="Z2748" s="307">
        <f>IF(OR(V2748='Data Validation (ROP used only)'!$A$25,ISBLANK(W2748),ISERROR(W2748/$I2748)),0,W2748/$I2748)</f>
        <v>0</v>
      </c>
      <c r="AA2748" s="308"/>
      <c r="AB2748" s="309" t="str" cm="1">
        <f t="array" ref="AB2748">_xlfn.IFS(AA2748="","",AA2748/I2748&gt;=2,I2748*2,AA2748/I2748&lt;2,AA2748)</f>
        <v/>
      </c>
      <c r="AC2748" s="310" t="str">
        <f t="shared" si="344"/>
        <v/>
      </c>
      <c r="AD2748" s="286"/>
      <c r="AE2748" s="305" t="str">
        <f t="shared" si="345"/>
        <v/>
      </c>
      <c r="AF2748" s="311">
        <f t="shared" si="346"/>
        <v>0</v>
      </c>
      <c r="AG2748" s="187"/>
      <c r="AH2748" s="188"/>
    </row>
    <row r="2749" spans="2:34" ht="13.8" outlineLevel="1" x14ac:dyDescent="0.25">
      <c r="B2749" s="1"/>
      <c r="C2749" s="1"/>
      <c r="D2749" s="1"/>
      <c r="E2749" s="2"/>
      <c r="F2749" s="1"/>
      <c r="G2749" s="2"/>
      <c r="H2749" s="286"/>
      <c r="I2749" s="287"/>
      <c r="J2749" s="288" t="str">
        <f t="shared" si="340"/>
        <v/>
      </c>
      <c r="K2749" s="288">
        <f t="shared" si="341"/>
        <v>0</v>
      </c>
      <c r="L2749" s="303"/>
      <c r="M2749" s="304"/>
      <c r="N2749" s="303"/>
      <c r="O2749" s="286"/>
      <c r="P2749" s="305" t="str">
        <f t="shared" si="342"/>
        <v/>
      </c>
      <c r="Q2749" s="304"/>
      <c r="R2749" s="303"/>
      <c r="S2749" s="286"/>
      <c r="T2749" s="305" t="str">
        <f t="shared" si="343"/>
        <v/>
      </c>
      <c r="U2749" s="306" t="str">
        <f t="shared" si="339"/>
        <v/>
      </c>
      <c r="V2749" s="289"/>
      <c r="W2749" s="303"/>
      <c r="X2749" s="286"/>
      <c r="Y2749" s="305" t="str">
        <f>+IF(AND(W2749&gt;0,V2749&lt;&gt;'Data Validation (ROP used only)'!$A$25),SUM(W2749:X2749),"")</f>
        <v/>
      </c>
      <c r="Z2749" s="307">
        <f>IF(OR(V2749='Data Validation (ROP used only)'!$A$25,ISBLANK(W2749),ISERROR(W2749/$I2749)),0,W2749/$I2749)</f>
        <v>0</v>
      </c>
      <c r="AA2749" s="308"/>
      <c r="AB2749" s="309" t="str" cm="1">
        <f t="array" ref="AB2749">_xlfn.IFS(AA2749="","",AA2749/I2749&gt;=2,I2749*2,AA2749/I2749&lt;2,AA2749)</f>
        <v/>
      </c>
      <c r="AC2749" s="310" t="str">
        <f t="shared" si="344"/>
        <v/>
      </c>
      <c r="AD2749" s="286"/>
      <c r="AE2749" s="305" t="str">
        <f t="shared" si="345"/>
        <v/>
      </c>
      <c r="AF2749" s="311">
        <f t="shared" si="346"/>
        <v>0</v>
      </c>
      <c r="AG2749" s="187"/>
      <c r="AH2749" s="188"/>
    </row>
    <row r="2750" spans="2:34" ht="13.8" outlineLevel="1" x14ac:dyDescent="0.25">
      <c r="B2750" s="1"/>
      <c r="C2750" s="1"/>
      <c r="D2750" s="1"/>
      <c r="E2750" s="2"/>
      <c r="F2750" s="1"/>
      <c r="G2750" s="2"/>
      <c r="H2750" s="286"/>
      <c r="I2750" s="287"/>
      <c r="J2750" s="288" t="str">
        <f t="shared" si="340"/>
        <v/>
      </c>
      <c r="K2750" s="288">
        <f t="shared" si="341"/>
        <v>0</v>
      </c>
      <c r="L2750" s="303"/>
      <c r="M2750" s="304"/>
      <c r="N2750" s="303"/>
      <c r="O2750" s="286"/>
      <c r="P2750" s="305" t="str">
        <f t="shared" si="342"/>
        <v/>
      </c>
      <c r="Q2750" s="304"/>
      <c r="R2750" s="303"/>
      <c r="S2750" s="286"/>
      <c r="T2750" s="305" t="str">
        <f t="shared" si="343"/>
        <v/>
      </c>
      <c r="U2750" s="306" t="str">
        <f t="shared" si="339"/>
        <v/>
      </c>
      <c r="V2750" s="289"/>
      <c r="W2750" s="303"/>
      <c r="X2750" s="286"/>
      <c r="Y2750" s="305" t="str">
        <f>+IF(AND(W2750&gt;0,V2750&lt;&gt;'Data Validation (ROP used only)'!$A$25),SUM(W2750:X2750),"")</f>
        <v/>
      </c>
      <c r="Z2750" s="307">
        <f>IF(OR(V2750='Data Validation (ROP used only)'!$A$25,ISBLANK(W2750),ISERROR(W2750/$I2750)),0,W2750/$I2750)</f>
        <v>0</v>
      </c>
      <c r="AA2750" s="308"/>
      <c r="AB2750" s="309" t="str" cm="1">
        <f t="array" ref="AB2750">_xlfn.IFS(AA2750="","",AA2750/I2750&gt;=2,I2750*2,AA2750/I2750&lt;2,AA2750)</f>
        <v/>
      </c>
      <c r="AC2750" s="310" t="str">
        <f t="shared" si="344"/>
        <v/>
      </c>
      <c r="AD2750" s="286"/>
      <c r="AE2750" s="305" t="str">
        <f t="shared" si="345"/>
        <v/>
      </c>
      <c r="AF2750" s="311">
        <f t="shared" si="346"/>
        <v>0</v>
      </c>
      <c r="AG2750" s="187"/>
      <c r="AH2750" s="188"/>
    </row>
    <row r="2751" spans="2:34" ht="13.8" outlineLevel="1" x14ac:dyDescent="0.25">
      <c r="B2751" s="1"/>
      <c r="C2751" s="1"/>
      <c r="D2751" s="1"/>
      <c r="E2751" s="2"/>
      <c r="F2751" s="1"/>
      <c r="G2751" s="2"/>
      <c r="H2751" s="286"/>
      <c r="I2751" s="287"/>
      <c r="J2751" s="288" t="str">
        <f t="shared" si="340"/>
        <v/>
      </c>
      <c r="K2751" s="288">
        <f t="shared" si="341"/>
        <v>0</v>
      </c>
      <c r="L2751" s="303"/>
      <c r="M2751" s="304"/>
      <c r="N2751" s="303"/>
      <c r="O2751" s="286"/>
      <c r="P2751" s="305" t="str">
        <f t="shared" si="342"/>
        <v/>
      </c>
      <c r="Q2751" s="304"/>
      <c r="R2751" s="303"/>
      <c r="S2751" s="286"/>
      <c r="T2751" s="305" t="str">
        <f t="shared" si="343"/>
        <v/>
      </c>
      <c r="U2751" s="306" t="str">
        <f t="shared" si="339"/>
        <v/>
      </c>
      <c r="V2751" s="289"/>
      <c r="W2751" s="303"/>
      <c r="X2751" s="286"/>
      <c r="Y2751" s="305" t="str">
        <f>+IF(AND(W2751&gt;0,V2751&lt;&gt;'Data Validation (ROP used only)'!$A$25),SUM(W2751:X2751),"")</f>
        <v/>
      </c>
      <c r="Z2751" s="307">
        <f>IF(OR(V2751='Data Validation (ROP used only)'!$A$25,ISBLANK(W2751),ISERROR(W2751/$I2751)),0,W2751/$I2751)</f>
        <v>0</v>
      </c>
      <c r="AA2751" s="308"/>
      <c r="AB2751" s="309" t="str" cm="1">
        <f t="array" ref="AB2751">_xlfn.IFS(AA2751="","",AA2751/I2751&gt;=2,I2751*2,AA2751/I2751&lt;2,AA2751)</f>
        <v/>
      </c>
      <c r="AC2751" s="310" t="str">
        <f t="shared" si="344"/>
        <v/>
      </c>
      <c r="AD2751" s="286"/>
      <c r="AE2751" s="305" t="str">
        <f t="shared" si="345"/>
        <v/>
      </c>
      <c r="AF2751" s="311">
        <f t="shared" si="346"/>
        <v>0</v>
      </c>
      <c r="AG2751" s="187"/>
      <c r="AH2751" s="188"/>
    </row>
    <row r="2752" spans="2:34" ht="13.8" outlineLevel="1" x14ac:dyDescent="0.25">
      <c r="B2752" s="1"/>
      <c r="C2752" s="1"/>
      <c r="D2752" s="1"/>
      <c r="E2752" s="2"/>
      <c r="F2752" s="1"/>
      <c r="G2752" s="2"/>
      <c r="H2752" s="286"/>
      <c r="I2752" s="287"/>
      <c r="J2752" s="288" t="str">
        <f t="shared" si="340"/>
        <v/>
      </c>
      <c r="K2752" s="288">
        <f t="shared" si="341"/>
        <v>0</v>
      </c>
      <c r="L2752" s="303"/>
      <c r="M2752" s="304"/>
      <c r="N2752" s="303"/>
      <c r="O2752" s="286"/>
      <c r="P2752" s="305" t="str">
        <f t="shared" si="342"/>
        <v/>
      </c>
      <c r="Q2752" s="304"/>
      <c r="R2752" s="303"/>
      <c r="S2752" s="286"/>
      <c r="T2752" s="305" t="str">
        <f t="shared" si="343"/>
        <v/>
      </c>
      <c r="U2752" s="306" t="str">
        <f t="shared" si="339"/>
        <v/>
      </c>
      <c r="V2752" s="289"/>
      <c r="W2752" s="303"/>
      <c r="X2752" s="286"/>
      <c r="Y2752" s="305" t="str">
        <f>+IF(AND(W2752&gt;0,V2752&lt;&gt;'Data Validation (ROP used only)'!$A$25),SUM(W2752:X2752),"")</f>
        <v/>
      </c>
      <c r="Z2752" s="307">
        <f>IF(OR(V2752='Data Validation (ROP used only)'!$A$25,ISBLANK(W2752),ISERROR(W2752/$I2752)),0,W2752/$I2752)</f>
        <v>0</v>
      </c>
      <c r="AA2752" s="308"/>
      <c r="AB2752" s="309" t="str" cm="1">
        <f t="array" ref="AB2752">_xlfn.IFS(AA2752="","",AA2752/I2752&gt;=2,I2752*2,AA2752/I2752&lt;2,AA2752)</f>
        <v/>
      </c>
      <c r="AC2752" s="310" t="str">
        <f t="shared" si="344"/>
        <v/>
      </c>
      <c r="AD2752" s="286"/>
      <c r="AE2752" s="305" t="str">
        <f t="shared" si="345"/>
        <v/>
      </c>
      <c r="AF2752" s="311">
        <f t="shared" si="346"/>
        <v>0</v>
      </c>
      <c r="AG2752" s="187"/>
      <c r="AH2752" s="188"/>
    </row>
    <row r="2753" spans="2:34" ht="13.8" outlineLevel="1" x14ac:dyDescent="0.25">
      <c r="B2753" s="1"/>
      <c r="C2753" s="1"/>
      <c r="D2753" s="1"/>
      <c r="E2753" s="2"/>
      <c r="F2753" s="1"/>
      <c r="G2753" s="2"/>
      <c r="H2753" s="286"/>
      <c r="I2753" s="287"/>
      <c r="J2753" s="288" t="str">
        <f t="shared" si="340"/>
        <v/>
      </c>
      <c r="K2753" s="288">
        <f t="shared" si="341"/>
        <v>0</v>
      </c>
      <c r="L2753" s="303"/>
      <c r="M2753" s="304"/>
      <c r="N2753" s="303"/>
      <c r="O2753" s="286"/>
      <c r="P2753" s="305" t="str">
        <f t="shared" si="342"/>
        <v/>
      </c>
      <c r="Q2753" s="304"/>
      <c r="R2753" s="303"/>
      <c r="S2753" s="286"/>
      <c r="T2753" s="305" t="str">
        <f t="shared" si="343"/>
        <v/>
      </c>
      <c r="U2753" s="306" t="str">
        <f t="shared" si="339"/>
        <v/>
      </c>
      <c r="V2753" s="289"/>
      <c r="W2753" s="303"/>
      <c r="X2753" s="286"/>
      <c r="Y2753" s="305" t="str">
        <f>+IF(AND(W2753&gt;0,V2753&lt;&gt;'Data Validation (ROP used only)'!$A$25),SUM(W2753:X2753),"")</f>
        <v/>
      </c>
      <c r="Z2753" s="307">
        <f>IF(OR(V2753='Data Validation (ROP used only)'!$A$25,ISBLANK(W2753),ISERROR(W2753/$I2753)),0,W2753/$I2753)</f>
        <v>0</v>
      </c>
      <c r="AA2753" s="308"/>
      <c r="AB2753" s="309" t="str" cm="1">
        <f t="array" ref="AB2753">_xlfn.IFS(AA2753="","",AA2753/I2753&gt;=2,I2753*2,AA2753/I2753&lt;2,AA2753)</f>
        <v/>
      </c>
      <c r="AC2753" s="310" t="str">
        <f t="shared" si="344"/>
        <v/>
      </c>
      <c r="AD2753" s="286"/>
      <c r="AE2753" s="305" t="str">
        <f t="shared" si="345"/>
        <v/>
      </c>
      <c r="AF2753" s="311">
        <f t="shared" si="346"/>
        <v>0</v>
      </c>
      <c r="AG2753" s="187"/>
      <c r="AH2753" s="188"/>
    </row>
    <row r="2754" spans="2:34" ht="13.8" outlineLevel="1" x14ac:dyDescent="0.25">
      <c r="B2754" s="1"/>
      <c r="C2754" s="1"/>
      <c r="D2754" s="1"/>
      <c r="E2754" s="2"/>
      <c r="F2754" s="1"/>
      <c r="G2754" s="2"/>
      <c r="H2754" s="286"/>
      <c r="I2754" s="287"/>
      <c r="J2754" s="288" t="str">
        <f t="shared" si="340"/>
        <v/>
      </c>
      <c r="K2754" s="288">
        <f t="shared" si="341"/>
        <v>0</v>
      </c>
      <c r="L2754" s="303"/>
      <c r="M2754" s="304"/>
      <c r="N2754" s="303"/>
      <c r="O2754" s="286"/>
      <c r="P2754" s="305" t="str">
        <f t="shared" si="342"/>
        <v/>
      </c>
      <c r="Q2754" s="304"/>
      <c r="R2754" s="303"/>
      <c r="S2754" s="286"/>
      <c r="T2754" s="305" t="str">
        <f t="shared" si="343"/>
        <v/>
      </c>
      <c r="U2754" s="306" t="str">
        <f t="shared" si="339"/>
        <v/>
      </c>
      <c r="V2754" s="289"/>
      <c r="W2754" s="303"/>
      <c r="X2754" s="286"/>
      <c r="Y2754" s="305" t="str">
        <f>+IF(AND(W2754&gt;0,V2754&lt;&gt;'Data Validation (ROP used only)'!$A$25),SUM(W2754:X2754),"")</f>
        <v/>
      </c>
      <c r="Z2754" s="307">
        <f>IF(OR(V2754='Data Validation (ROP used only)'!$A$25,ISBLANK(W2754),ISERROR(W2754/$I2754)),0,W2754/$I2754)</f>
        <v>0</v>
      </c>
      <c r="AA2754" s="308"/>
      <c r="AB2754" s="309" t="str" cm="1">
        <f t="array" ref="AB2754">_xlfn.IFS(AA2754="","",AA2754/I2754&gt;=2,I2754*2,AA2754/I2754&lt;2,AA2754)</f>
        <v/>
      </c>
      <c r="AC2754" s="310" t="str">
        <f t="shared" si="344"/>
        <v/>
      </c>
      <c r="AD2754" s="286"/>
      <c r="AE2754" s="305" t="str">
        <f t="shared" si="345"/>
        <v/>
      </c>
      <c r="AF2754" s="311">
        <f t="shared" si="346"/>
        <v>0</v>
      </c>
      <c r="AG2754" s="187"/>
      <c r="AH2754" s="188"/>
    </row>
    <row r="2755" spans="2:34" ht="13.8" outlineLevel="1" x14ac:dyDescent="0.25">
      <c r="B2755" s="1"/>
      <c r="C2755" s="1"/>
      <c r="D2755" s="1"/>
      <c r="E2755" s="2"/>
      <c r="F2755" s="1"/>
      <c r="G2755" s="2"/>
      <c r="H2755" s="286"/>
      <c r="I2755" s="287"/>
      <c r="J2755" s="288" t="str">
        <f t="shared" si="340"/>
        <v/>
      </c>
      <c r="K2755" s="288">
        <f t="shared" si="341"/>
        <v>0</v>
      </c>
      <c r="L2755" s="303"/>
      <c r="M2755" s="304"/>
      <c r="N2755" s="303"/>
      <c r="O2755" s="286"/>
      <c r="P2755" s="305" t="str">
        <f t="shared" si="342"/>
        <v/>
      </c>
      <c r="Q2755" s="304"/>
      <c r="R2755" s="303"/>
      <c r="S2755" s="286"/>
      <c r="T2755" s="305" t="str">
        <f t="shared" si="343"/>
        <v/>
      </c>
      <c r="U2755" s="306" t="str">
        <f t="shared" si="339"/>
        <v/>
      </c>
      <c r="V2755" s="289"/>
      <c r="W2755" s="303"/>
      <c r="X2755" s="286"/>
      <c r="Y2755" s="305" t="str">
        <f>+IF(AND(W2755&gt;0,V2755&lt;&gt;'Data Validation (ROP used only)'!$A$25),SUM(W2755:X2755),"")</f>
        <v/>
      </c>
      <c r="Z2755" s="307">
        <f>IF(OR(V2755='Data Validation (ROP used only)'!$A$25,ISBLANK(W2755),ISERROR(W2755/$I2755)),0,W2755/$I2755)</f>
        <v>0</v>
      </c>
      <c r="AA2755" s="308"/>
      <c r="AB2755" s="309" t="str" cm="1">
        <f t="array" ref="AB2755">_xlfn.IFS(AA2755="","",AA2755/I2755&gt;=2,I2755*2,AA2755/I2755&lt;2,AA2755)</f>
        <v/>
      </c>
      <c r="AC2755" s="310" t="str">
        <f t="shared" si="344"/>
        <v/>
      </c>
      <c r="AD2755" s="286"/>
      <c r="AE2755" s="305" t="str">
        <f t="shared" si="345"/>
        <v/>
      </c>
      <c r="AF2755" s="311">
        <f t="shared" si="346"/>
        <v>0</v>
      </c>
      <c r="AG2755" s="187"/>
      <c r="AH2755" s="188"/>
    </row>
    <row r="2756" spans="2:34" ht="13.8" outlineLevel="1" x14ac:dyDescent="0.25">
      <c r="B2756" s="1"/>
      <c r="C2756" s="1"/>
      <c r="D2756" s="1"/>
      <c r="E2756" s="2"/>
      <c r="F2756" s="1"/>
      <c r="G2756" s="2"/>
      <c r="H2756" s="286"/>
      <c r="I2756" s="287"/>
      <c r="J2756" s="288" t="str">
        <f t="shared" si="340"/>
        <v/>
      </c>
      <c r="K2756" s="288">
        <f t="shared" si="341"/>
        <v>0</v>
      </c>
      <c r="L2756" s="303"/>
      <c r="M2756" s="304"/>
      <c r="N2756" s="303"/>
      <c r="O2756" s="286"/>
      <c r="P2756" s="305" t="str">
        <f t="shared" si="342"/>
        <v/>
      </c>
      <c r="Q2756" s="304"/>
      <c r="R2756" s="303"/>
      <c r="S2756" s="286"/>
      <c r="T2756" s="305" t="str">
        <f t="shared" si="343"/>
        <v/>
      </c>
      <c r="U2756" s="306" t="str">
        <f t="shared" si="339"/>
        <v/>
      </c>
      <c r="V2756" s="289"/>
      <c r="W2756" s="303"/>
      <c r="X2756" s="286"/>
      <c r="Y2756" s="305" t="str">
        <f>+IF(AND(W2756&gt;0,V2756&lt;&gt;'Data Validation (ROP used only)'!$A$25),SUM(W2756:X2756),"")</f>
        <v/>
      </c>
      <c r="Z2756" s="307">
        <f>IF(OR(V2756='Data Validation (ROP used only)'!$A$25,ISBLANK(W2756),ISERROR(W2756/$I2756)),0,W2756/$I2756)</f>
        <v>0</v>
      </c>
      <c r="AA2756" s="308"/>
      <c r="AB2756" s="309" t="str" cm="1">
        <f t="array" ref="AB2756">_xlfn.IFS(AA2756="","",AA2756/I2756&gt;=2,I2756*2,AA2756/I2756&lt;2,AA2756)</f>
        <v/>
      </c>
      <c r="AC2756" s="310" t="str">
        <f t="shared" si="344"/>
        <v/>
      </c>
      <c r="AD2756" s="286"/>
      <c r="AE2756" s="305" t="str">
        <f t="shared" si="345"/>
        <v/>
      </c>
      <c r="AF2756" s="311">
        <f t="shared" si="346"/>
        <v>0</v>
      </c>
      <c r="AG2756" s="187"/>
      <c r="AH2756" s="188"/>
    </row>
    <row r="2757" spans="2:34" ht="13.8" outlineLevel="1" x14ac:dyDescent="0.25">
      <c r="B2757" s="1"/>
      <c r="C2757" s="1"/>
      <c r="D2757" s="1"/>
      <c r="E2757" s="2"/>
      <c r="F2757" s="1"/>
      <c r="G2757" s="2"/>
      <c r="H2757" s="286"/>
      <c r="I2757" s="287"/>
      <c r="J2757" s="288" t="str">
        <f t="shared" si="340"/>
        <v/>
      </c>
      <c r="K2757" s="288">
        <f t="shared" si="341"/>
        <v>0</v>
      </c>
      <c r="L2757" s="303"/>
      <c r="M2757" s="304"/>
      <c r="N2757" s="303"/>
      <c r="O2757" s="286"/>
      <c r="P2757" s="305" t="str">
        <f t="shared" si="342"/>
        <v/>
      </c>
      <c r="Q2757" s="304"/>
      <c r="R2757" s="303"/>
      <c r="S2757" s="286"/>
      <c r="T2757" s="305" t="str">
        <f t="shared" si="343"/>
        <v/>
      </c>
      <c r="U2757" s="306" t="str">
        <f t="shared" si="339"/>
        <v/>
      </c>
      <c r="V2757" s="289"/>
      <c r="W2757" s="303"/>
      <c r="X2757" s="286"/>
      <c r="Y2757" s="305" t="str">
        <f>+IF(AND(W2757&gt;0,V2757&lt;&gt;'Data Validation (ROP used only)'!$A$25),SUM(W2757:X2757),"")</f>
        <v/>
      </c>
      <c r="Z2757" s="307">
        <f>IF(OR(V2757='Data Validation (ROP used only)'!$A$25,ISBLANK(W2757),ISERROR(W2757/$I2757)),0,W2757/$I2757)</f>
        <v>0</v>
      </c>
      <c r="AA2757" s="308"/>
      <c r="AB2757" s="309" t="str" cm="1">
        <f t="array" ref="AB2757">_xlfn.IFS(AA2757="","",AA2757/I2757&gt;=2,I2757*2,AA2757/I2757&lt;2,AA2757)</f>
        <v/>
      </c>
      <c r="AC2757" s="310" t="str">
        <f t="shared" si="344"/>
        <v/>
      </c>
      <c r="AD2757" s="286"/>
      <c r="AE2757" s="305" t="str">
        <f t="shared" si="345"/>
        <v/>
      </c>
      <c r="AF2757" s="311">
        <f t="shared" si="346"/>
        <v>0</v>
      </c>
      <c r="AG2757" s="187"/>
      <c r="AH2757" s="188"/>
    </row>
    <row r="2758" spans="2:34" ht="13.8" outlineLevel="1" x14ac:dyDescent="0.25">
      <c r="B2758" s="1"/>
      <c r="C2758" s="1"/>
      <c r="D2758" s="1"/>
      <c r="E2758" s="2"/>
      <c r="F2758" s="1"/>
      <c r="G2758" s="2"/>
      <c r="H2758" s="286"/>
      <c r="I2758" s="287"/>
      <c r="J2758" s="288" t="str">
        <f t="shared" si="340"/>
        <v/>
      </c>
      <c r="K2758" s="288">
        <f t="shared" si="341"/>
        <v>0</v>
      </c>
      <c r="L2758" s="303"/>
      <c r="M2758" s="304"/>
      <c r="N2758" s="303"/>
      <c r="O2758" s="286"/>
      <c r="P2758" s="305" t="str">
        <f t="shared" si="342"/>
        <v/>
      </c>
      <c r="Q2758" s="304"/>
      <c r="R2758" s="303"/>
      <c r="S2758" s="286"/>
      <c r="T2758" s="305" t="str">
        <f t="shared" si="343"/>
        <v/>
      </c>
      <c r="U2758" s="306" t="str">
        <f t="shared" si="339"/>
        <v/>
      </c>
      <c r="V2758" s="289"/>
      <c r="W2758" s="303"/>
      <c r="X2758" s="286"/>
      <c r="Y2758" s="305" t="str">
        <f>+IF(AND(W2758&gt;0,V2758&lt;&gt;'Data Validation (ROP used only)'!$A$25),SUM(W2758:X2758),"")</f>
        <v/>
      </c>
      <c r="Z2758" s="307">
        <f>IF(OR(V2758='Data Validation (ROP used only)'!$A$25,ISBLANK(W2758),ISERROR(W2758/$I2758)),0,W2758/$I2758)</f>
        <v>0</v>
      </c>
      <c r="AA2758" s="308"/>
      <c r="AB2758" s="309" t="str" cm="1">
        <f t="array" ref="AB2758">_xlfn.IFS(AA2758="","",AA2758/I2758&gt;=2,I2758*2,AA2758/I2758&lt;2,AA2758)</f>
        <v/>
      </c>
      <c r="AC2758" s="310" t="str">
        <f t="shared" si="344"/>
        <v/>
      </c>
      <c r="AD2758" s="286"/>
      <c r="AE2758" s="305" t="str">
        <f t="shared" si="345"/>
        <v/>
      </c>
      <c r="AF2758" s="311">
        <f t="shared" si="346"/>
        <v>0</v>
      </c>
      <c r="AG2758" s="187"/>
      <c r="AH2758" s="188"/>
    </row>
    <row r="2759" spans="2:34" ht="13.8" outlineLevel="1" x14ac:dyDescent="0.25">
      <c r="B2759" s="1"/>
      <c r="C2759" s="1"/>
      <c r="D2759" s="1"/>
      <c r="E2759" s="2"/>
      <c r="F2759" s="1"/>
      <c r="G2759" s="2"/>
      <c r="H2759" s="286"/>
      <c r="I2759" s="287"/>
      <c r="J2759" s="288" t="str">
        <f t="shared" si="340"/>
        <v/>
      </c>
      <c r="K2759" s="288">
        <f t="shared" si="341"/>
        <v>0</v>
      </c>
      <c r="L2759" s="303"/>
      <c r="M2759" s="304"/>
      <c r="N2759" s="303"/>
      <c r="O2759" s="286"/>
      <c r="P2759" s="305" t="str">
        <f t="shared" si="342"/>
        <v/>
      </c>
      <c r="Q2759" s="304"/>
      <c r="R2759" s="303"/>
      <c r="S2759" s="286"/>
      <c r="T2759" s="305" t="str">
        <f t="shared" si="343"/>
        <v/>
      </c>
      <c r="U2759" s="306" t="str">
        <f t="shared" si="339"/>
        <v/>
      </c>
      <c r="V2759" s="289"/>
      <c r="W2759" s="303"/>
      <c r="X2759" s="286"/>
      <c r="Y2759" s="305" t="str">
        <f>+IF(AND(W2759&gt;0,V2759&lt;&gt;'Data Validation (ROP used only)'!$A$25),SUM(W2759:X2759),"")</f>
        <v/>
      </c>
      <c r="Z2759" s="307">
        <f>IF(OR(V2759='Data Validation (ROP used only)'!$A$25,ISBLANK(W2759),ISERROR(W2759/$I2759)),0,W2759/$I2759)</f>
        <v>0</v>
      </c>
      <c r="AA2759" s="308"/>
      <c r="AB2759" s="309" t="str" cm="1">
        <f t="array" ref="AB2759">_xlfn.IFS(AA2759="","",AA2759/I2759&gt;=2,I2759*2,AA2759/I2759&lt;2,AA2759)</f>
        <v/>
      </c>
      <c r="AC2759" s="310" t="str">
        <f t="shared" si="344"/>
        <v/>
      </c>
      <c r="AD2759" s="286"/>
      <c r="AE2759" s="305" t="str">
        <f t="shared" si="345"/>
        <v/>
      </c>
      <c r="AF2759" s="311">
        <f t="shared" si="346"/>
        <v>0</v>
      </c>
      <c r="AG2759" s="187"/>
      <c r="AH2759" s="188"/>
    </row>
    <row r="2760" spans="2:34" ht="13.8" outlineLevel="1" x14ac:dyDescent="0.25">
      <c r="B2760" s="1"/>
      <c r="C2760" s="1"/>
      <c r="D2760" s="1"/>
      <c r="E2760" s="2"/>
      <c r="F2760" s="1"/>
      <c r="G2760" s="2"/>
      <c r="H2760" s="286"/>
      <c r="I2760" s="287"/>
      <c r="J2760" s="288" t="str">
        <f t="shared" si="340"/>
        <v/>
      </c>
      <c r="K2760" s="288">
        <f t="shared" si="341"/>
        <v>0</v>
      </c>
      <c r="L2760" s="303"/>
      <c r="M2760" s="304"/>
      <c r="N2760" s="303"/>
      <c r="O2760" s="286"/>
      <c r="P2760" s="305" t="str">
        <f t="shared" si="342"/>
        <v/>
      </c>
      <c r="Q2760" s="304"/>
      <c r="R2760" s="303"/>
      <c r="S2760" s="286"/>
      <c r="T2760" s="305" t="str">
        <f t="shared" si="343"/>
        <v/>
      </c>
      <c r="U2760" s="306" t="str">
        <f t="shared" si="339"/>
        <v/>
      </c>
      <c r="V2760" s="289"/>
      <c r="W2760" s="303"/>
      <c r="X2760" s="286"/>
      <c r="Y2760" s="305" t="str">
        <f>+IF(AND(W2760&gt;0,V2760&lt;&gt;'Data Validation (ROP used only)'!$A$25),SUM(W2760:X2760),"")</f>
        <v/>
      </c>
      <c r="Z2760" s="307">
        <f>IF(OR(V2760='Data Validation (ROP used only)'!$A$25,ISBLANK(W2760),ISERROR(W2760/$I2760)),0,W2760/$I2760)</f>
        <v>0</v>
      </c>
      <c r="AA2760" s="308"/>
      <c r="AB2760" s="309" t="str" cm="1">
        <f t="array" ref="AB2760">_xlfn.IFS(AA2760="","",AA2760/I2760&gt;=2,I2760*2,AA2760/I2760&lt;2,AA2760)</f>
        <v/>
      </c>
      <c r="AC2760" s="310" t="str">
        <f t="shared" si="344"/>
        <v/>
      </c>
      <c r="AD2760" s="286"/>
      <c r="AE2760" s="305" t="str">
        <f t="shared" si="345"/>
        <v/>
      </c>
      <c r="AF2760" s="311">
        <f t="shared" si="346"/>
        <v>0</v>
      </c>
      <c r="AG2760" s="187"/>
      <c r="AH2760" s="188"/>
    </row>
    <row r="2761" spans="2:34" ht="13.8" outlineLevel="1" x14ac:dyDescent="0.25">
      <c r="B2761" s="1"/>
      <c r="C2761" s="1"/>
      <c r="D2761" s="1"/>
      <c r="E2761" s="2"/>
      <c r="F2761" s="1"/>
      <c r="G2761" s="2"/>
      <c r="H2761" s="286"/>
      <c r="I2761" s="287"/>
      <c r="J2761" s="288" t="str">
        <f t="shared" si="340"/>
        <v/>
      </c>
      <c r="K2761" s="288">
        <f t="shared" si="341"/>
        <v>0</v>
      </c>
      <c r="L2761" s="303"/>
      <c r="M2761" s="304"/>
      <c r="N2761" s="303"/>
      <c r="O2761" s="286"/>
      <c r="P2761" s="305" t="str">
        <f t="shared" si="342"/>
        <v/>
      </c>
      <c r="Q2761" s="304"/>
      <c r="R2761" s="303"/>
      <c r="S2761" s="286"/>
      <c r="T2761" s="305" t="str">
        <f t="shared" si="343"/>
        <v/>
      </c>
      <c r="U2761" s="306" t="str">
        <f t="shared" si="339"/>
        <v/>
      </c>
      <c r="V2761" s="289"/>
      <c r="W2761" s="303"/>
      <c r="X2761" s="286"/>
      <c r="Y2761" s="305" t="str">
        <f>+IF(AND(W2761&gt;0,V2761&lt;&gt;'Data Validation (ROP used only)'!$A$25),SUM(W2761:X2761),"")</f>
        <v/>
      </c>
      <c r="Z2761" s="307">
        <f>IF(OR(V2761='Data Validation (ROP used only)'!$A$25,ISBLANK(W2761),ISERROR(W2761/$I2761)),0,W2761/$I2761)</f>
        <v>0</v>
      </c>
      <c r="AA2761" s="308"/>
      <c r="AB2761" s="309" t="str" cm="1">
        <f t="array" ref="AB2761">_xlfn.IFS(AA2761="","",AA2761/I2761&gt;=2,I2761*2,AA2761/I2761&lt;2,AA2761)</f>
        <v/>
      </c>
      <c r="AC2761" s="310" t="str">
        <f t="shared" si="344"/>
        <v/>
      </c>
      <c r="AD2761" s="286"/>
      <c r="AE2761" s="305" t="str">
        <f t="shared" si="345"/>
        <v/>
      </c>
      <c r="AF2761" s="311">
        <f t="shared" si="346"/>
        <v>0</v>
      </c>
      <c r="AG2761" s="187"/>
      <c r="AH2761" s="188"/>
    </row>
    <row r="2762" spans="2:34" ht="13.8" outlineLevel="1" x14ac:dyDescent="0.25">
      <c r="B2762" s="1"/>
      <c r="C2762" s="1"/>
      <c r="D2762" s="1"/>
      <c r="E2762" s="2"/>
      <c r="F2762" s="1"/>
      <c r="G2762" s="2"/>
      <c r="H2762" s="286"/>
      <c r="I2762" s="287"/>
      <c r="J2762" s="288" t="str">
        <f t="shared" si="340"/>
        <v/>
      </c>
      <c r="K2762" s="288">
        <f t="shared" si="341"/>
        <v>0</v>
      </c>
      <c r="L2762" s="303"/>
      <c r="M2762" s="304"/>
      <c r="N2762" s="303"/>
      <c r="O2762" s="286"/>
      <c r="P2762" s="305" t="str">
        <f t="shared" si="342"/>
        <v/>
      </c>
      <c r="Q2762" s="304"/>
      <c r="R2762" s="303"/>
      <c r="S2762" s="286"/>
      <c r="T2762" s="305" t="str">
        <f t="shared" si="343"/>
        <v/>
      </c>
      <c r="U2762" s="306" t="str">
        <f t="shared" ref="U2762:U2825" si="347">IF(ISERROR(R2762/$I2762),"",R2762/$I2762)</f>
        <v/>
      </c>
      <c r="V2762" s="289"/>
      <c r="W2762" s="303"/>
      <c r="X2762" s="286"/>
      <c r="Y2762" s="305" t="str">
        <f>+IF(AND(W2762&gt;0,V2762&lt;&gt;'Data Validation (ROP used only)'!$A$25),SUM(W2762:X2762),"")</f>
        <v/>
      </c>
      <c r="Z2762" s="307">
        <f>IF(OR(V2762='Data Validation (ROP used only)'!$A$25,ISBLANK(W2762),ISERROR(W2762/$I2762)),0,W2762/$I2762)</f>
        <v>0</v>
      </c>
      <c r="AA2762" s="308"/>
      <c r="AB2762" s="309" t="str" cm="1">
        <f t="array" ref="AB2762">_xlfn.IFS(AA2762="","",AA2762/I2762&gt;=2,I2762*2,AA2762/I2762&lt;2,AA2762)</f>
        <v/>
      </c>
      <c r="AC2762" s="310" t="str">
        <f t="shared" si="344"/>
        <v/>
      </c>
      <c r="AD2762" s="286"/>
      <c r="AE2762" s="305" t="str">
        <f t="shared" si="345"/>
        <v/>
      </c>
      <c r="AF2762" s="311">
        <f t="shared" si="346"/>
        <v>0</v>
      </c>
      <c r="AG2762" s="187"/>
      <c r="AH2762" s="188"/>
    </row>
    <row r="2763" spans="2:34" ht="13.8" outlineLevel="1" x14ac:dyDescent="0.25">
      <c r="B2763" s="1"/>
      <c r="C2763" s="1"/>
      <c r="D2763" s="1"/>
      <c r="E2763" s="2"/>
      <c r="F2763" s="1"/>
      <c r="G2763" s="2"/>
      <c r="H2763" s="286"/>
      <c r="I2763" s="287"/>
      <c r="J2763" s="288" t="str">
        <f t="shared" ref="J2763:J2826" si="348">IF(ISERROR(H2763/C2763),"",H2763/C2763)</f>
        <v/>
      </c>
      <c r="K2763" s="288">
        <f t="shared" ref="K2763:K2826" si="349">IF(ISERROR(I2763/1754.5),"",I2763/1754.5)</f>
        <v>0</v>
      </c>
      <c r="L2763" s="303"/>
      <c r="M2763" s="304"/>
      <c r="N2763" s="303"/>
      <c r="O2763" s="286"/>
      <c r="P2763" s="305" t="str">
        <f t="shared" ref="P2763:P2826" si="350">+IF(N2763+O2763&gt;0,+N2763+O2763,"")</f>
        <v/>
      </c>
      <c r="Q2763" s="304"/>
      <c r="R2763" s="303"/>
      <c r="S2763" s="286"/>
      <c r="T2763" s="305" t="str">
        <f t="shared" ref="T2763:T2826" si="351">+IF((R2763+S2763)&gt;0,+R2763+S2763,"")</f>
        <v/>
      </c>
      <c r="U2763" s="306" t="str">
        <f t="shared" si="347"/>
        <v/>
      </c>
      <c r="V2763" s="289"/>
      <c r="W2763" s="303"/>
      <c r="X2763" s="286"/>
      <c r="Y2763" s="305" t="str">
        <f>+IF(AND(W2763&gt;0,V2763&lt;&gt;'Data Validation (ROP used only)'!$A$25),SUM(W2763:X2763),"")</f>
        <v/>
      </c>
      <c r="Z2763" s="307">
        <f>IF(OR(V2763='Data Validation (ROP used only)'!$A$25,ISBLANK(W2763),ISERROR(W2763/$I2763)),0,W2763/$I2763)</f>
        <v>0</v>
      </c>
      <c r="AA2763" s="308"/>
      <c r="AB2763" s="309" t="str" cm="1">
        <f t="array" ref="AB2763">_xlfn.IFS(AA2763="","",AA2763/I2763&gt;=2,I2763*2,AA2763/I2763&lt;2,AA2763)</f>
        <v/>
      </c>
      <c r="AC2763" s="310" t="str">
        <f t="shared" ref="AC2763:AC2826" si="352">IF(ISBLANK(AA2763),"",AA2763-AB2763)</f>
        <v/>
      </c>
      <c r="AD2763" s="286"/>
      <c r="AE2763" s="305" t="str">
        <f t="shared" ref="AE2763:AE2826" si="353">IF(AA2763=0,"",AA2763+AD2763)</f>
        <v/>
      </c>
      <c r="AF2763" s="311">
        <f t="shared" ref="AF2763:AF2826" si="354">IF(ISERROR(AA2763/$I2763),0,AA2763/$I2763)</f>
        <v>0</v>
      </c>
      <c r="AG2763" s="187"/>
      <c r="AH2763" s="188"/>
    </row>
    <row r="2764" spans="2:34" ht="13.8" outlineLevel="1" x14ac:dyDescent="0.25">
      <c r="B2764" s="1"/>
      <c r="C2764" s="1"/>
      <c r="D2764" s="1"/>
      <c r="E2764" s="2"/>
      <c r="F2764" s="1"/>
      <c r="G2764" s="2"/>
      <c r="H2764" s="286"/>
      <c r="I2764" s="287"/>
      <c r="J2764" s="288" t="str">
        <f t="shared" si="348"/>
        <v/>
      </c>
      <c r="K2764" s="288">
        <f t="shared" si="349"/>
        <v>0</v>
      </c>
      <c r="L2764" s="303"/>
      <c r="M2764" s="304"/>
      <c r="N2764" s="303"/>
      <c r="O2764" s="286"/>
      <c r="P2764" s="305" t="str">
        <f t="shared" si="350"/>
        <v/>
      </c>
      <c r="Q2764" s="304"/>
      <c r="R2764" s="303"/>
      <c r="S2764" s="286"/>
      <c r="T2764" s="305" t="str">
        <f t="shared" si="351"/>
        <v/>
      </c>
      <c r="U2764" s="306" t="str">
        <f t="shared" si="347"/>
        <v/>
      </c>
      <c r="V2764" s="289"/>
      <c r="W2764" s="303"/>
      <c r="X2764" s="286"/>
      <c r="Y2764" s="305" t="str">
        <f>+IF(AND(W2764&gt;0,V2764&lt;&gt;'Data Validation (ROP used only)'!$A$25),SUM(W2764:X2764),"")</f>
        <v/>
      </c>
      <c r="Z2764" s="307">
        <f>IF(OR(V2764='Data Validation (ROP used only)'!$A$25,ISBLANK(W2764),ISERROR(W2764/$I2764)),0,W2764/$I2764)</f>
        <v>0</v>
      </c>
      <c r="AA2764" s="308"/>
      <c r="AB2764" s="309" t="str" cm="1">
        <f t="array" ref="AB2764">_xlfn.IFS(AA2764="","",AA2764/I2764&gt;=2,I2764*2,AA2764/I2764&lt;2,AA2764)</f>
        <v/>
      </c>
      <c r="AC2764" s="310" t="str">
        <f t="shared" si="352"/>
        <v/>
      </c>
      <c r="AD2764" s="286"/>
      <c r="AE2764" s="305" t="str">
        <f t="shared" si="353"/>
        <v/>
      </c>
      <c r="AF2764" s="311">
        <f t="shared" si="354"/>
        <v>0</v>
      </c>
      <c r="AG2764" s="187"/>
      <c r="AH2764" s="188"/>
    </row>
    <row r="2765" spans="2:34" ht="13.8" outlineLevel="1" x14ac:dyDescent="0.25">
      <c r="B2765" s="1"/>
      <c r="C2765" s="1"/>
      <c r="D2765" s="1"/>
      <c r="E2765" s="2"/>
      <c r="F2765" s="1"/>
      <c r="G2765" s="2"/>
      <c r="H2765" s="286"/>
      <c r="I2765" s="287"/>
      <c r="J2765" s="288" t="str">
        <f t="shared" si="348"/>
        <v/>
      </c>
      <c r="K2765" s="288">
        <f t="shared" si="349"/>
        <v>0</v>
      </c>
      <c r="L2765" s="303"/>
      <c r="M2765" s="304"/>
      <c r="N2765" s="303"/>
      <c r="O2765" s="286"/>
      <c r="P2765" s="305" t="str">
        <f t="shared" si="350"/>
        <v/>
      </c>
      <c r="Q2765" s="304"/>
      <c r="R2765" s="303"/>
      <c r="S2765" s="286"/>
      <c r="T2765" s="305" t="str">
        <f t="shared" si="351"/>
        <v/>
      </c>
      <c r="U2765" s="306" t="str">
        <f t="shared" si="347"/>
        <v/>
      </c>
      <c r="V2765" s="289"/>
      <c r="W2765" s="303"/>
      <c r="X2765" s="286"/>
      <c r="Y2765" s="305" t="str">
        <f>+IF(AND(W2765&gt;0,V2765&lt;&gt;'Data Validation (ROP used only)'!$A$25),SUM(W2765:X2765),"")</f>
        <v/>
      </c>
      <c r="Z2765" s="307">
        <f>IF(OR(V2765='Data Validation (ROP used only)'!$A$25,ISBLANK(W2765),ISERROR(W2765/$I2765)),0,W2765/$I2765)</f>
        <v>0</v>
      </c>
      <c r="AA2765" s="308"/>
      <c r="AB2765" s="309" t="str" cm="1">
        <f t="array" ref="AB2765">_xlfn.IFS(AA2765="","",AA2765/I2765&gt;=2,I2765*2,AA2765/I2765&lt;2,AA2765)</f>
        <v/>
      </c>
      <c r="AC2765" s="310" t="str">
        <f t="shared" si="352"/>
        <v/>
      </c>
      <c r="AD2765" s="286"/>
      <c r="AE2765" s="305" t="str">
        <f t="shared" si="353"/>
        <v/>
      </c>
      <c r="AF2765" s="311">
        <f t="shared" si="354"/>
        <v>0</v>
      </c>
      <c r="AG2765" s="187"/>
      <c r="AH2765" s="188"/>
    </row>
    <row r="2766" spans="2:34" ht="13.8" outlineLevel="1" x14ac:dyDescent="0.25">
      <c r="B2766" s="1"/>
      <c r="C2766" s="1"/>
      <c r="D2766" s="1"/>
      <c r="E2766" s="2"/>
      <c r="F2766" s="1"/>
      <c r="G2766" s="2"/>
      <c r="H2766" s="286"/>
      <c r="I2766" s="287"/>
      <c r="J2766" s="288" t="str">
        <f t="shared" si="348"/>
        <v/>
      </c>
      <c r="K2766" s="288">
        <f t="shared" si="349"/>
        <v>0</v>
      </c>
      <c r="L2766" s="303"/>
      <c r="M2766" s="304"/>
      <c r="N2766" s="303"/>
      <c r="O2766" s="286"/>
      <c r="P2766" s="305" t="str">
        <f t="shared" si="350"/>
        <v/>
      </c>
      <c r="Q2766" s="304"/>
      <c r="R2766" s="303"/>
      <c r="S2766" s="286"/>
      <c r="T2766" s="305" t="str">
        <f t="shared" si="351"/>
        <v/>
      </c>
      <c r="U2766" s="306" t="str">
        <f t="shared" si="347"/>
        <v/>
      </c>
      <c r="V2766" s="289"/>
      <c r="W2766" s="303"/>
      <c r="X2766" s="286"/>
      <c r="Y2766" s="305" t="str">
        <f>+IF(AND(W2766&gt;0,V2766&lt;&gt;'Data Validation (ROP used only)'!$A$25),SUM(W2766:X2766),"")</f>
        <v/>
      </c>
      <c r="Z2766" s="307">
        <f>IF(OR(V2766='Data Validation (ROP used only)'!$A$25,ISBLANK(W2766),ISERROR(W2766/$I2766)),0,W2766/$I2766)</f>
        <v>0</v>
      </c>
      <c r="AA2766" s="308"/>
      <c r="AB2766" s="309" t="str" cm="1">
        <f t="array" ref="AB2766">_xlfn.IFS(AA2766="","",AA2766/I2766&gt;=2,I2766*2,AA2766/I2766&lt;2,AA2766)</f>
        <v/>
      </c>
      <c r="AC2766" s="310" t="str">
        <f t="shared" si="352"/>
        <v/>
      </c>
      <c r="AD2766" s="286"/>
      <c r="AE2766" s="305" t="str">
        <f t="shared" si="353"/>
        <v/>
      </c>
      <c r="AF2766" s="311">
        <f t="shared" si="354"/>
        <v>0</v>
      </c>
      <c r="AG2766" s="187"/>
      <c r="AH2766" s="188"/>
    </row>
    <row r="2767" spans="2:34" ht="13.8" outlineLevel="1" x14ac:dyDescent="0.25">
      <c r="B2767" s="1"/>
      <c r="C2767" s="1"/>
      <c r="D2767" s="1"/>
      <c r="E2767" s="2"/>
      <c r="F2767" s="1"/>
      <c r="G2767" s="2"/>
      <c r="H2767" s="286"/>
      <c r="I2767" s="287"/>
      <c r="J2767" s="288" t="str">
        <f t="shared" si="348"/>
        <v/>
      </c>
      <c r="K2767" s="288">
        <f t="shared" si="349"/>
        <v>0</v>
      </c>
      <c r="L2767" s="303"/>
      <c r="M2767" s="304"/>
      <c r="N2767" s="303"/>
      <c r="O2767" s="286"/>
      <c r="P2767" s="305" t="str">
        <f t="shared" si="350"/>
        <v/>
      </c>
      <c r="Q2767" s="304"/>
      <c r="R2767" s="303"/>
      <c r="S2767" s="286"/>
      <c r="T2767" s="305" t="str">
        <f t="shared" si="351"/>
        <v/>
      </c>
      <c r="U2767" s="306" t="str">
        <f t="shared" si="347"/>
        <v/>
      </c>
      <c r="V2767" s="289"/>
      <c r="W2767" s="303"/>
      <c r="X2767" s="286"/>
      <c r="Y2767" s="305" t="str">
        <f>+IF(AND(W2767&gt;0,V2767&lt;&gt;'Data Validation (ROP used only)'!$A$25),SUM(W2767:X2767),"")</f>
        <v/>
      </c>
      <c r="Z2767" s="307">
        <f>IF(OR(V2767='Data Validation (ROP used only)'!$A$25,ISBLANK(W2767),ISERROR(W2767/$I2767)),0,W2767/$I2767)</f>
        <v>0</v>
      </c>
      <c r="AA2767" s="308"/>
      <c r="AB2767" s="309" t="str" cm="1">
        <f t="array" ref="AB2767">_xlfn.IFS(AA2767="","",AA2767/I2767&gt;=2,I2767*2,AA2767/I2767&lt;2,AA2767)</f>
        <v/>
      </c>
      <c r="AC2767" s="310" t="str">
        <f t="shared" si="352"/>
        <v/>
      </c>
      <c r="AD2767" s="286"/>
      <c r="AE2767" s="305" t="str">
        <f t="shared" si="353"/>
        <v/>
      </c>
      <c r="AF2767" s="311">
        <f t="shared" si="354"/>
        <v>0</v>
      </c>
      <c r="AG2767" s="187"/>
      <c r="AH2767" s="188"/>
    </row>
    <row r="2768" spans="2:34" ht="13.8" outlineLevel="1" x14ac:dyDescent="0.25">
      <c r="B2768" s="1"/>
      <c r="C2768" s="1"/>
      <c r="D2768" s="1"/>
      <c r="E2768" s="2"/>
      <c r="F2768" s="1"/>
      <c r="G2768" s="2"/>
      <c r="H2768" s="286"/>
      <c r="I2768" s="287"/>
      <c r="J2768" s="288" t="str">
        <f t="shared" si="348"/>
        <v/>
      </c>
      <c r="K2768" s="288">
        <f t="shared" si="349"/>
        <v>0</v>
      </c>
      <c r="L2768" s="303"/>
      <c r="M2768" s="304"/>
      <c r="N2768" s="303"/>
      <c r="O2768" s="286"/>
      <c r="P2768" s="305" t="str">
        <f t="shared" si="350"/>
        <v/>
      </c>
      <c r="Q2768" s="304"/>
      <c r="R2768" s="303"/>
      <c r="S2768" s="286"/>
      <c r="T2768" s="305" t="str">
        <f t="shared" si="351"/>
        <v/>
      </c>
      <c r="U2768" s="306" t="str">
        <f t="shared" si="347"/>
        <v/>
      </c>
      <c r="V2768" s="289"/>
      <c r="W2768" s="303"/>
      <c r="X2768" s="286"/>
      <c r="Y2768" s="305" t="str">
        <f>+IF(AND(W2768&gt;0,V2768&lt;&gt;'Data Validation (ROP used only)'!$A$25),SUM(W2768:X2768),"")</f>
        <v/>
      </c>
      <c r="Z2768" s="307">
        <f>IF(OR(V2768='Data Validation (ROP used only)'!$A$25,ISBLANK(W2768),ISERROR(W2768/$I2768)),0,W2768/$I2768)</f>
        <v>0</v>
      </c>
      <c r="AA2768" s="308"/>
      <c r="AB2768" s="309" t="str" cm="1">
        <f t="array" ref="AB2768">_xlfn.IFS(AA2768="","",AA2768/I2768&gt;=2,I2768*2,AA2768/I2768&lt;2,AA2768)</f>
        <v/>
      </c>
      <c r="AC2768" s="310" t="str">
        <f t="shared" si="352"/>
        <v/>
      </c>
      <c r="AD2768" s="286"/>
      <c r="AE2768" s="305" t="str">
        <f t="shared" si="353"/>
        <v/>
      </c>
      <c r="AF2768" s="311">
        <f t="shared" si="354"/>
        <v>0</v>
      </c>
      <c r="AG2768" s="187"/>
      <c r="AH2768" s="188"/>
    </row>
    <row r="2769" spans="2:34" ht="13.8" outlineLevel="1" x14ac:dyDescent="0.25">
      <c r="B2769" s="1"/>
      <c r="C2769" s="1"/>
      <c r="D2769" s="1"/>
      <c r="E2769" s="2"/>
      <c r="F2769" s="1"/>
      <c r="G2769" s="2"/>
      <c r="H2769" s="286"/>
      <c r="I2769" s="287"/>
      <c r="J2769" s="288" t="str">
        <f t="shared" si="348"/>
        <v/>
      </c>
      <c r="K2769" s="288">
        <f t="shared" si="349"/>
        <v>0</v>
      </c>
      <c r="L2769" s="303"/>
      <c r="M2769" s="304"/>
      <c r="N2769" s="303"/>
      <c r="O2769" s="286"/>
      <c r="P2769" s="305" t="str">
        <f t="shared" si="350"/>
        <v/>
      </c>
      <c r="Q2769" s="304"/>
      <c r="R2769" s="303"/>
      <c r="S2769" s="286"/>
      <c r="T2769" s="305" t="str">
        <f t="shared" si="351"/>
        <v/>
      </c>
      <c r="U2769" s="306" t="str">
        <f t="shared" si="347"/>
        <v/>
      </c>
      <c r="V2769" s="289"/>
      <c r="W2769" s="303"/>
      <c r="X2769" s="286"/>
      <c r="Y2769" s="305" t="str">
        <f>+IF(AND(W2769&gt;0,V2769&lt;&gt;'Data Validation (ROP used only)'!$A$25),SUM(W2769:X2769),"")</f>
        <v/>
      </c>
      <c r="Z2769" s="307">
        <f>IF(OR(V2769='Data Validation (ROP used only)'!$A$25,ISBLANK(W2769),ISERROR(W2769/$I2769)),0,W2769/$I2769)</f>
        <v>0</v>
      </c>
      <c r="AA2769" s="308"/>
      <c r="AB2769" s="309" t="str" cm="1">
        <f t="array" ref="AB2769">_xlfn.IFS(AA2769="","",AA2769/I2769&gt;=2,I2769*2,AA2769/I2769&lt;2,AA2769)</f>
        <v/>
      </c>
      <c r="AC2769" s="310" t="str">
        <f t="shared" si="352"/>
        <v/>
      </c>
      <c r="AD2769" s="286"/>
      <c r="AE2769" s="305" t="str">
        <f t="shared" si="353"/>
        <v/>
      </c>
      <c r="AF2769" s="311">
        <f t="shared" si="354"/>
        <v>0</v>
      </c>
      <c r="AG2769" s="187"/>
      <c r="AH2769" s="188"/>
    </row>
    <row r="2770" spans="2:34" ht="13.8" outlineLevel="1" x14ac:dyDescent="0.25">
      <c r="B2770" s="1"/>
      <c r="C2770" s="1"/>
      <c r="D2770" s="1"/>
      <c r="E2770" s="2"/>
      <c r="F2770" s="1"/>
      <c r="G2770" s="2"/>
      <c r="H2770" s="286"/>
      <c r="I2770" s="287"/>
      <c r="J2770" s="288" t="str">
        <f t="shared" si="348"/>
        <v/>
      </c>
      <c r="K2770" s="288">
        <f t="shared" si="349"/>
        <v>0</v>
      </c>
      <c r="L2770" s="303"/>
      <c r="M2770" s="304"/>
      <c r="N2770" s="303"/>
      <c r="O2770" s="286"/>
      <c r="P2770" s="305" t="str">
        <f t="shared" si="350"/>
        <v/>
      </c>
      <c r="Q2770" s="304"/>
      <c r="R2770" s="303"/>
      <c r="S2770" s="286"/>
      <c r="T2770" s="305" t="str">
        <f t="shared" si="351"/>
        <v/>
      </c>
      <c r="U2770" s="306" t="str">
        <f t="shared" si="347"/>
        <v/>
      </c>
      <c r="V2770" s="289"/>
      <c r="W2770" s="303"/>
      <c r="X2770" s="286"/>
      <c r="Y2770" s="305" t="str">
        <f>+IF(AND(W2770&gt;0,V2770&lt;&gt;'Data Validation (ROP used only)'!$A$25),SUM(W2770:X2770),"")</f>
        <v/>
      </c>
      <c r="Z2770" s="307">
        <f>IF(OR(V2770='Data Validation (ROP used only)'!$A$25,ISBLANK(W2770),ISERROR(W2770/$I2770)),0,W2770/$I2770)</f>
        <v>0</v>
      </c>
      <c r="AA2770" s="308"/>
      <c r="AB2770" s="309" t="str" cm="1">
        <f t="array" ref="AB2770">_xlfn.IFS(AA2770="","",AA2770/I2770&gt;=2,I2770*2,AA2770/I2770&lt;2,AA2770)</f>
        <v/>
      </c>
      <c r="AC2770" s="310" t="str">
        <f t="shared" si="352"/>
        <v/>
      </c>
      <c r="AD2770" s="286"/>
      <c r="AE2770" s="305" t="str">
        <f t="shared" si="353"/>
        <v/>
      </c>
      <c r="AF2770" s="311">
        <f t="shared" si="354"/>
        <v>0</v>
      </c>
      <c r="AG2770" s="187"/>
      <c r="AH2770" s="188"/>
    </row>
    <row r="2771" spans="2:34" ht="13.8" outlineLevel="1" x14ac:dyDescent="0.25">
      <c r="B2771" s="1"/>
      <c r="C2771" s="1"/>
      <c r="D2771" s="1"/>
      <c r="E2771" s="2"/>
      <c r="F2771" s="1"/>
      <c r="G2771" s="2"/>
      <c r="H2771" s="286"/>
      <c r="I2771" s="287"/>
      <c r="J2771" s="288" t="str">
        <f t="shared" si="348"/>
        <v/>
      </c>
      <c r="K2771" s="288">
        <f t="shared" si="349"/>
        <v>0</v>
      </c>
      <c r="L2771" s="303"/>
      <c r="M2771" s="304"/>
      <c r="N2771" s="303"/>
      <c r="O2771" s="286"/>
      <c r="P2771" s="305" t="str">
        <f t="shared" si="350"/>
        <v/>
      </c>
      <c r="Q2771" s="304"/>
      <c r="R2771" s="303"/>
      <c r="S2771" s="286"/>
      <c r="T2771" s="305" t="str">
        <f t="shared" si="351"/>
        <v/>
      </c>
      <c r="U2771" s="306" t="str">
        <f t="shared" si="347"/>
        <v/>
      </c>
      <c r="V2771" s="289"/>
      <c r="W2771" s="303"/>
      <c r="X2771" s="286"/>
      <c r="Y2771" s="305" t="str">
        <f>+IF(AND(W2771&gt;0,V2771&lt;&gt;'Data Validation (ROP used only)'!$A$25),SUM(W2771:X2771),"")</f>
        <v/>
      </c>
      <c r="Z2771" s="307">
        <f>IF(OR(V2771='Data Validation (ROP used only)'!$A$25,ISBLANK(W2771),ISERROR(W2771/$I2771)),0,W2771/$I2771)</f>
        <v>0</v>
      </c>
      <c r="AA2771" s="308"/>
      <c r="AB2771" s="309" t="str" cm="1">
        <f t="array" ref="AB2771">_xlfn.IFS(AA2771="","",AA2771/I2771&gt;=2,I2771*2,AA2771/I2771&lt;2,AA2771)</f>
        <v/>
      </c>
      <c r="AC2771" s="310" t="str">
        <f t="shared" si="352"/>
        <v/>
      </c>
      <c r="AD2771" s="286"/>
      <c r="AE2771" s="305" t="str">
        <f t="shared" si="353"/>
        <v/>
      </c>
      <c r="AF2771" s="311">
        <f t="shared" si="354"/>
        <v>0</v>
      </c>
      <c r="AG2771" s="187"/>
      <c r="AH2771" s="188"/>
    </row>
    <row r="2772" spans="2:34" ht="13.8" outlineLevel="1" x14ac:dyDescent="0.25">
      <c r="B2772" s="1"/>
      <c r="C2772" s="1"/>
      <c r="D2772" s="1"/>
      <c r="E2772" s="2"/>
      <c r="F2772" s="1"/>
      <c r="G2772" s="2"/>
      <c r="H2772" s="286"/>
      <c r="I2772" s="287"/>
      <c r="J2772" s="288" t="str">
        <f t="shared" si="348"/>
        <v/>
      </c>
      <c r="K2772" s="288">
        <f t="shared" si="349"/>
        <v>0</v>
      </c>
      <c r="L2772" s="303"/>
      <c r="M2772" s="304"/>
      <c r="N2772" s="303"/>
      <c r="O2772" s="286"/>
      <c r="P2772" s="305" t="str">
        <f t="shared" si="350"/>
        <v/>
      </c>
      <c r="Q2772" s="304"/>
      <c r="R2772" s="303"/>
      <c r="S2772" s="286"/>
      <c r="T2772" s="305" t="str">
        <f t="shared" si="351"/>
        <v/>
      </c>
      <c r="U2772" s="306" t="str">
        <f t="shared" si="347"/>
        <v/>
      </c>
      <c r="V2772" s="289"/>
      <c r="W2772" s="303"/>
      <c r="X2772" s="286"/>
      <c r="Y2772" s="305" t="str">
        <f>+IF(AND(W2772&gt;0,V2772&lt;&gt;'Data Validation (ROP used only)'!$A$25),SUM(W2772:X2772),"")</f>
        <v/>
      </c>
      <c r="Z2772" s="307">
        <f>IF(OR(V2772='Data Validation (ROP used only)'!$A$25,ISBLANK(W2772),ISERROR(W2772/$I2772)),0,W2772/$I2772)</f>
        <v>0</v>
      </c>
      <c r="AA2772" s="308"/>
      <c r="AB2772" s="309" t="str" cm="1">
        <f t="array" ref="AB2772">_xlfn.IFS(AA2772="","",AA2772/I2772&gt;=2,I2772*2,AA2772/I2772&lt;2,AA2772)</f>
        <v/>
      </c>
      <c r="AC2772" s="310" t="str">
        <f t="shared" si="352"/>
        <v/>
      </c>
      <c r="AD2772" s="286"/>
      <c r="AE2772" s="305" t="str">
        <f t="shared" si="353"/>
        <v/>
      </c>
      <c r="AF2772" s="311">
        <f t="shared" si="354"/>
        <v>0</v>
      </c>
      <c r="AG2772" s="187"/>
      <c r="AH2772" s="188"/>
    </row>
    <row r="2773" spans="2:34" ht="13.8" outlineLevel="1" x14ac:dyDescent="0.25">
      <c r="B2773" s="1"/>
      <c r="C2773" s="1"/>
      <c r="D2773" s="1"/>
      <c r="E2773" s="2"/>
      <c r="F2773" s="1"/>
      <c r="G2773" s="2"/>
      <c r="H2773" s="286"/>
      <c r="I2773" s="287"/>
      <c r="J2773" s="288" t="str">
        <f t="shared" si="348"/>
        <v/>
      </c>
      <c r="K2773" s="288">
        <f t="shared" si="349"/>
        <v>0</v>
      </c>
      <c r="L2773" s="303"/>
      <c r="M2773" s="304"/>
      <c r="N2773" s="303"/>
      <c r="O2773" s="286"/>
      <c r="P2773" s="305" t="str">
        <f t="shared" si="350"/>
        <v/>
      </c>
      <c r="Q2773" s="304"/>
      <c r="R2773" s="303"/>
      <c r="S2773" s="286"/>
      <c r="T2773" s="305" t="str">
        <f t="shared" si="351"/>
        <v/>
      </c>
      <c r="U2773" s="306" t="str">
        <f t="shared" si="347"/>
        <v/>
      </c>
      <c r="V2773" s="289"/>
      <c r="W2773" s="303"/>
      <c r="X2773" s="286"/>
      <c r="Y2773" s="305" t="str">
        <f>+IF(AND(W2773&gt;0,V2773&lt;&gt;'Data Validation (ROP used only)'!$A$25),SUM(W2773:X2773),"")</f>
        <v/>
      </c>
      <c r="Z2773" s="307">
        <f>IF(OR(V2773='Data Validation (ROP used only)'!$A$25,ISBLANK(W2773),ISERROR(W2773/$I2773)),0,W2773/$I2773)</f>
        <v>0</v>
      </c>
      <c r="AA2773" s="308"/>
      <c r="AB2773" s="309" t="str" cm="1">
        <f t="array" ref="AB2773">_xlfn.IFS(AA2773="","",AA2773/I2773&gt;=2,I2773*2,AA2773/I2773&lt;2,AA2773)</f>
        <v/>
      </c>
      <c r="AC2773" s="310" t="str">
        <f t="shared" si="352"/>
        <v/>
      </c>
      <c r="AD2773" s="286"/>
      <c r="AE2773" s="305" t="str">
        <f t="shared" si="353"/>
        <v/>
      </c>
      <c r="AF2773" s="311">
        <f t="shared" si="354"/>
        <v>0</v>
      </c>
      <c r="AG2773" s="187"/>
      <c r="AH2773" s="188"/>
    </row>
    <row r="2774" spans="2:34" ht="13.8" outlineLevel="1" x14ac:dyDescent="0.25">
      <c r="B2774" s="1"/>
      <c r="C2774" s="1"/>
      <c r="D2774" s="1"/>
      <c r="E2774" s="2"/>
      <c r="F2774" s="1"/>
      <c r="G2774" s="2"/>
      <c r="H2774" s="286"/>
      <c r="I2774" s="287"/>
      <c r="J2774" s="288" t="str">
        <f t="shared" si="348"/>
        <v/>
      </c>
      <c r="K2774" s="288">
        <f t="shared" si="349"/>
        <v>0</v>
      </c>
      <c r="L2774" s="303"/>
      <c r="M2774" s="304"/>
      <c r="N2774" s="303"/>
      <c r="O2774" s="286"/>
      <c r="P2774" s="305" t="str">
        <f t="shared" si="350"/>
        <v/>
      </c>
      <c r="Q2774" s="304"/>
      <c r="R2774" s="303"/>
      <c r="S2774" s="286"/>
      <c r="T2774" s="305" t="str">
        <f t="shared" si="351"/>
        <v/>
      </c>
      <c r="U2774" s="306" t="str">
        <f t="shared" si="347"/>
        <v/>
      </c>
      <c r="V2774" s="289"/>
      <c r="W2774" s="303"/>
      <c r="X2774" s="286"/>
      <c r="Y2774" s="305" t="str">
        <f>+IF(AND(W2774&gt;0,V2774&lt;&gt;'Data Validation (ROP used only)'!$A$25),SUM(W2774:X2774),"")</f>
        <v/>
      </c>
      <c r="Z2774" s="307">
        <f>IF(OR(V2774='Data Validation (ROP used only)'!$A$25,ISBLANK(W2774),ISERROR(W2774/$I2774)),0,W2774/$I2774)</f>
        <v>0</v>
      </c>
      <c r="AA2774" s="308"/>
      <c r="AB2774" s="309" t="str" cm="1">
        <f t="array" ref="AB2774">_xlfn.IFS(AA2774="","",AA2774/I2774&gt;=2,I2774*2,AA2774/I2774&lt;2,AA2774)</f>
        <v/>
      </c>
      <c r="AC2774" s="310" t="str">
        <f t="shared" si="352"/>
        <v/>
      </c>
      <c r="AD2774" s="286"/>
      <c r="AE2774" s="305" t="str">
        <f t="shared" si="353"/>
        <v/>
      </c>
      <c r="AF2774" s="311">
        <f t="shared" si="354"/>
        <v>0</v>
      </c>
      <c r="AG2774" s="187"/>
      <c r="AH2774" s="188"/>
    </row>
    <row r="2775" spans="2:34" ht="13.8" outlineLevel="1" x14ac:dyDescent="0.25">
      <c r="B2775" s="1"/>
      <c r="C2775" s="1"/>
      <c r="D2775" s="1"/>
      <c r="E2775" s="2"/>
      <c r="F2775" s="1"/>
      <c r="G2775" s="2"/>
      <c r="H2775" s="286"/>
      <c r="I2775" s="287"/>
      <c r="J2775" s="288" t="str">
        <f t="shared" si="348"/>
        <v/>
      </c>
      <c r="K2775" s="288">
        <f t="shared" si="349"/>
        <v>0</v>
      </c>
      <c r="L2775" s="303"/>
      <c r="M2775" s="304"/>
      <c r="N2775" s="303"/>
      <c r="O2775" s="286"/>
      <c r="P2775" s="305" t="str">
        <f t="shared" si="350"/>
        <v/>
      </c>
      <c r="Q2775" s="304"/>
      <c r="R2775" s="303"/>
      <c r="S2775" s="286"/>
      <c r="T2775" s="305" t="str">
        <f t="shared" si="351"/>
        <v/>
      </c>
      <c r="U2775" s="306" t="str">
        <f t="shared" si="347"/>
        <v/>
      </c>
      <c r="V2775" s="289"/>
      <c r="W2775" s="303"/>
      <c r="X2775" s="286"/>
      <c r="Y2775" s="305" t="str">
        <f>+IF(AND(W2775&gt;0,V2775&lt;&gt;'Data Validation (ROP used only)'!$A$25),SUM(W2775:X2775),"")</f>
        <v/>
      </c>
      <c r="Z2775" s="307">
        <f>IF(OR(V2775='Data Validation (ROP used only)'!$A$25,ISBLANK(W2775),ISERROR(W2775/$I2775)),0,W2775/$I2775)</f>
        <v>0</v>
      </c>
      <c r="AA2775" s="308"/>
      <c r="AB2775" s="309" t="str" cm="1">
        <f t="array" ref="AB2775">_xlfn.IFS(AA2775="","",AA2775/I2775&gt;=2,I2775*2,AA2775/I2775&lt;2,AA2775)</f>
        <v/>
      </c>
      <c r="AC2775" s="310" t="str">
        <f t="shared" si="352"/>
        <v/>
      </c>
      <c r="AD2775" s="286"/>
      <c r="AE2775" s="305" t="str">
        <f t="shared" si="353"/>
        <v/>
      </c>
      <c r="AF2775" s="311">
        <f t="shared" si="354"/>
        <v>0</v>
      </c>
      <c r="AG2775" s="187"/>
      <c r="AH2775" s="188"/>
    </row>
    <row r="2776" spans="2:34" ht="13.8" outlineLevel="1" x14ac:dyDescent="0.25">
      <c r="B2776" s="1"/>
      <c r="C2776" s="1"/>
      <c r="D2776" s="1"/>
      <c r="E2776" s="2"/>
      <c r="F2776" s="1"/>
      <c r="G2776" s="2"/>
      <c r="H2776" s="286"/>
      <c r="I2776" s="287"/>
      <c r="J2776" s="288" t="str">
        <f t="shared" si="348"/>
        <v/>
      </c>
      <c r="K2776" s="288">
        <f t="shared" si="349"/>
        <v>0</v>
      </c>
      <c r="L2776" s="303"/>
      <c r="M2776" s="304"/>
      <c r="N2776" s="303"/>
      <c r="O2776" s="286"/>
      <c r="P2776" s="305" t="str">
        <f t="shared" si="350"/>
        <v/>
      </c>
      <c r="Q2776" s="304"/>
      <c r="R2776" s="303"/>
      <c r="S2776" s="286"/>
      <c r="T2776" s="305" t="str">
        <f t="shared" si="351"/>
        <v/>
      </c>
      <c r="U2776" s="306" t="str">
        <f t="shared" si="347"/>
        <v/>
      </c>
      <c r="V2776" s="289"/>
      <c r="W2776" s="303"/>
      <c r="X2776" s="286"/>
      <c r="Y2776" s="305" t="str">
        <f>+IF(AND(W2776&gt;0,V2776&lt;&gt;'Data Validation (ROP used only)'!$A$25),SUM(W2776:X2776),"")</f>
        <v/>
      </c>
      <c r="Z2776" s="307">
        <f>IF(OR(V2776='Data Validation (ROP used only)'!$A$25,ISBLANK(W2776),ISERROR(W2776/$I2776)),0,W2776/$I2776)</f>
        <v>0</v>
      </c>
      <c r="AA2776" s="308"/>
      <c r="AB2776" s="309" t="str" cm="1">
        <f t="array" ref="AB2776">_xlfn.IFS(AA2776="","",AA2776/I2776&gt;=2,I2776*2,AA2776/I2776&lt;2,AA2776)</f>
        <v/>
      </c>
      <c r="AC2776" s="310" t="str">
        <f t="shared" si="352"/>
        <v/>
      </c>
      <c r="AD2776" s="286"/>
      <c r="AE2776" s="305" t="str">
        <f t="shared" si="353"/>
        <v/>
      </c>
      <c r="AF2776" s="311">
        <f t="shared" si="354"/>
        <v>0</v>
      </c>
      <c r="AG2776" s="187"/>
      <c r="AH2776" s="188"/>
    </row>
    <row r="2777" spans="2:34" ht="13.8" outlineLevel="1" x14ac:dyDescent="0.25">
      <c r="B2777" s="1"/>
      <c r="C2777" s="1"/>
      <c r="D2777" s="1"/>
      <c r="E2777" s="2"/>
      <c r="F2777" s="1"/>
      <c r="G2777" s="2"/>
      <c r="H2777" s="286"/>
      <c r="I2777" s="287"/>
      <c r="J2777" s="288" t="str">
        <f t="shared" si="348"/>
        <v/>
      </c>
      <c r="K2777" s="288">
        <f t="shared" si="349"/>
        <v>0</v>
      </c>
      <c r="L2777" s="303"/>
      <c r="M2777" s="304"/>
      <c r="N2777" s="303"/>
      <c r="O2777" s="286"/>
      <c r="P2777" s="305" t="str">
        <f t="shared" si="350"/>
        <v/>
      </c>
      <c r="Q2777" s="304"/>
      <c r="R2777" s="303"/>
      <c r="S2777" s="286"/>
      <c r="T2777" s="305" t="str">
        <f t="shared" si="351"/>
        <v/>
      </c>
      <c r="U2777" s="306" t="str">
        <f t="shared" si="347"/>
        <v/>
      </c>
      <c r="V2777" s="289"/>
      <c r="W2777" s="303"/>
      <c r="X2777" s="286"/>
      <c r="Y2777" s="305" t="str">
        <f>+IF(AND(W2777&gt;0,V2777&lt;&gt;'Data Validation (ROP used only)'!$A$25),SUM(W2777:X2777),"")</f>
        <v/>
      </c>
      <c r="Z2777" s="307">
        <f>IF(OR(V2777='Data Validation (ROP used only)'!$A$25,ISBLANK(W2777),ISERROR(W2777/$I2777)),0,W2777/$I2777)</f>
        <v>0</v>
      </c>
      <c r="AA2777" s="308"/>
      <c r="AB2777" s="309" t="str" cm="1">
        <f t="array" ref="AB2777">_xlfn.IFS(AA2777="","",AA2777/I2777&gt;=2,I2777*2,AA2777/I2777&lt;2,AA2777)</f>
        <v/>
      </c>
      <c r="AC2777" s="310" t="str">
        <f t="shared" si="352"/>
        <v/>
      </c>
      <c r="AD2777" s="286"/>
      <c r="AE2777" s="305" t="str">
        <f t="shared" si="353"/>
        <v/>
      </c>
      <c r="AF2777" s="311">
        <f t="shared" si="354"/>
        <v>0</v>
      </c>
      <c r="AG2777" s="187"/>
      <c r="AH2777" s="188"/>
    </row>
    <row r="2778" spans="2:34" ht="13.8" outlineLevel="1" x14ac:dyDescent="0.25">
      <c r="B2778" s="1"/>
      <c r="C2778" s="1"/>
      <c r="D2778" s="1"/>
      <c r="E2778" s="2"/>
      <c r="F2778" s="1"/>
      <c r="G2778" s="2"/>
      <c r="H2778" s="286"/>
      <c r="I2778" s="287"/>
      <c r="J2778" s="288" t="str">
        <f t="shared" si="348"/>
        <v/>
      </c>
      <c r="K2778" s="288">
        <f t="shared" si="349"/>
        <v>0</v>
      </c>
      <c r="L2778" s="303"/>
      <c r="M2778" s="304"/>
      <c r="N2778" s="303"/>
      <c r="O2778" s="286"/>
      <c r="P2778" s="305" t="str">
        <f t="shared" si="350"/>
        <v/>
      </c>
      <c r="Q2778" s="304"/>
      <c r="R2778" s="303"/>
      <c r="S2778" s="286"/>
      <c r="T2778" s="305" t="str">
        <f t="shared" si="351"/>
        <v/>
      </c>
      <c r="U2778" s="306" t="str">
        <f t="shared" si="347"/>
        <v/>
      </c>
      <c r="V2778" s="289"/>
      <c r="W2778" s="303"/>
      <c r="X2778" s="286"/>
      <c r="Y2778" s="305" t="str">
        <f>+IF(AND(W2778&gt;0,V2778&lt;&gt;'Data Validation (ROP used only)'!$A$25),SUM(W2778:X2778),"")</f>
        <v/>
      </c>
      <c r="Z2778" s="307">
        <f>IF(OR(V2778='Data Validation (ROP used only)'!$A$25,ISBLANK(W2778),ISERROR(W2778/$I2778)),0,W2778/$I2778)</f>
        <v>0</v>
      </c>
      <c r="AA2778" s="308"/>
      <c r="AB2778" s="309" t="str" cm="1">
        <f t="array" ref="AB2778">_xlfn.IFS(AA2778="","",AA2778/I2778&gt;=2,I2778*2,AA2778/I2778&lt;2,AA2778)</f>
        <v/>
      </c>
      <c r="AC2778" s="310" t="str">
        <f t="shared" si="352"/>
        <v/>
      </c>
      <c r="AD2778" s="286"/>
      <c r="AE2778" s="305" t="str">
        <f t="shared" si="353"/>
        <v/>
      </c>
      <c r="AF2778" s="311">
        <f t="shared" si="354"/>
        <v>0</v>
      </c>
      <c r="AG2778" s="187"/>
      <c r="AH2778" s="188"/>
    </row>
    <row r="2779" spans="2:34" ht="13.8" outlineLevel="1" x14ac:dyDescent="0.25">
      <c r="B2779" s="1"/>
      <c r="C2779" s="1"/>
      <c r="D2779" s="1"/>
      <c r="E2779" s="2"/>
      <c r="F2779" s="1"/>
      <c r="G2779" s="2"/>
      <c r="H2779" s="286"/>
      <c r="I2779" s="287"/>
      <c r="J2779" s="288" t="str">
        <f t="shared" si="348"/>
        <v/>
      </c>
      <c r="K2779" s="288">
        <f t="shared" si="349"/>
        <v>0</v>
      </c>
      <c r="L2779" s="303"/>
      <c r="M2779" s="304"/>
      <c r="N2779" s="303"/>
      <c r="O2779" s="286"/>
      <c r="P2779" s="305" t="str">
        <f t="shared" si="350"/>
        <v/>
      </c>
      <c r="Q2779" s="304"/>
      <c r="R2779" s="303"/>
      <c r="S2779" s="286"/>
      <c r="T2779" s="305" t="str">
        <f t="shared" si="351"/>
        <v/>
      </c>
      <c r="U2779" s="306" t="str">
        <f t="shared" si="347"/>
        <v/>
      </c>
      <c r="V2779" s="289"/>
      <c r="W2779" s="303"/>
      <c r="X2779" s="286"/>
      <c r="Y2779" s="305" t="str">
        <f>+IF(AND(W2779&gt;0,V2779&lt;&gt;'Data Validation (ROP used only)'!$A$25),SUM(W2779:X2779),"")</f>
        <v/>
      </c>
      <c r="Z2779" s="307">
        <f>IF(OR(V2779='Data Validation (ROP used only)'!$A$25,ISBLANK(W2779),ISERROR(W2779/$I2779)),0,W2779/$I2779)</f>
        <v>0</v>
      </c>
      <c r="AA2779" s="308"/>
      <c r="AB2779" s="309" t="str" cm="1">
        <f t="array" ref="AB2779">_xlfn.IFS(AA2779="","",AA2779/I2779&gt;=2,I2779*2,AA2779/I2779&lt;2,AA2779)</f>
        <v/>
      </c>
      <c r="AC2779" s="310" t="str">
        <f t="shared" si="352"/>
        <v/>
      </c>
      <c r="AD2779" s="286"/>
      <c r="AE2779" s="305" t="str">
        <f t="shared" si="353"/>
        <v/>
      </c>
      <c r="AF2779" s="311">
        <f t="shared" si="354"/>
        <v>0</v>
      </c>
      <c r="AG2779" s="187"/>
      <c r="AH2779" s="188"/>
    </row>
    <row r="2780" spans="2:34" ht="13.8" outlineLevel="1" x14ac:dyDescent="0.25">
      <c r="B2780" s="1"/>
      <c r="C2780" s="1"/>
      <c r="D2780" s="1"/>
      <c r="E2780" s="2"/>
      <c r="F2780" s="1"/>
      <c r="G2780" s="2"/>
      <c r="H2780" s="286"/>
      <c r="I2780" s="287"/>
      <c r="J2780" s="288" t="str">
        <f t="shared" si="348"/>
        <v/>
      </c>
      <c r="K2780" s="288">
        <f t="shared" si="349"/>
        <v>0</v>
      </c>
      <c r="L2780" s="303"/>
      <c r="M2780" s="304"/>
      <c r="N2780" s="303"/>
      <c r="O2780" s="286"/>
      <c r="P2780" s="305" t="str">
        <f t="shared" si="350"/>
        <v/>
      </c>
      <c r="Q2780" s="304"/>
      <c r="R2780" s="303"/>
      <c r="S2780" s="286"/>
      <c r="T2780" s="305" t="str">
        <f t="shared" si="351"/>
        <v/>
      </c>
      <c r="U2780" s="306" t="str">
        <f t="shared" si="347"/>
        <v/>
      </c>
      <c r="V2780" s="289"/>
      <c r="W2780" s="303"/>
      <c r="X2780" s="286"/>
      <c r="Y2780" s="305" t="str">
        <f>+IF(AND(W2780&gt;0,V2780&lt;&gt;'Data Validation (ROP used only)'!$A$25),SUM(W2780:X2780),"")</f>
        <v/>
      </c>
      <c r="Z2780" s="307">
        <f>IF(OR(V2780='Data Validation (ROP used only)'!$A$25,ISBLANK(W2780),ISERROR(W2780/$I2780)),0,W2780/$I2780)</f>
        <v>0</v>
      </c>
      <c r="AA2780" s="308"/>
      <c r="AB2780" s="309" t="str" cm="1">
        <f t="array" ref="AB2780">_xlfn.IFS(AA2780="","",AA2780/I2780&gt;=2,I2780*2,AA2780/I2780&lt;2,AA2780)</f>
        <v/>
      </c>
      <c r="AC2780" s="310" t="str">
        <f t="shared" si="352"/>
        <v/>
      </c>
      <c r="AD2780" s="286"/>
      <c r="AE2780" s="305" t="str">
        <f t="shared" si="353"/>
        <v/>
      </c>
      <c r="AF2780" s="311">
        <f t="shared" si="354"/>
        <v>0</v>
      </c>
      <c r="AG2780" s="187"/>
      <c r="AH2780" s="188"/>
    </row>
    <row r="2781" spans="2:34" ht="13.8" outlineLevel="1" x14ac:dyDescent="0.25">
      <c r="B2781" s="1"/>
      <c r="C2781" s="1"/>
      <c r="D2781" s="1"/>
      <c r="E2781" s="2"/>
      <c r="F2781" s="1"/>
      <c r="G2781" s="2"/>
      <c r="H2781" s="286"/>
      <c r="I2781" s="287"/>
      <c r="J2781" s="288" t="str">
        <f t="shared" si="348"/>
        <v/>
      </c>
      <c r="K2781" s="288">
        <f t="shared" si="349"/>
        <v>0</v>
      </c>
      <c r="L2781" s="303"/>
      <c r="M2781" s="304"/>
      <c r="N2781" s="303"/>
      <c r="O2781" s="286"/>
      <c r="P2781" s="305" t="str">
        <f t="shared" si="350"/>
        <v/>
      </c>
      <c r="Q2781" s="304"/>
      <c r="R2781" s="303"/>
      <c r="S2781" s="286"/>
      <c r="T2781" s="305" t="str">
        <f t="shared" si="351"/>
        <v/>
      </c>
      <c r="U2781" s="306" t="str">
        <f t="shared" si="347"/>
        <v/>
      </c>
      <c r="V2781" s="289"/>
      <c r="W2781" s="303"/>
      <c r="X2781" s="286"/>
      <c r="Y2781" s="305" t="str">
        <f>+IF(AND(W2781&gt;0,V2781&lt;&gt;'Data Validation (ROP used only)'!$A$25),SUM(W2781:X2781),"")</f>
        <v/>
      </c>
      <c r="Z2781" s="307">
        <f>IF(OR(V2781='Data Validation (ROP used only)'!$A$25,ISBLANK(W2781),ISERROR(W2781/$I2781)),0,W2781/$I2781)</f>
        <v>0</v>
      </c>
      <c r="AA2781" s="308"/>
      <c r="AB2781" s="309" t="str" cm="1">
        <f t="array" ref="AB2781">_xlfn.IFS(AA2781="","",AA2781/I2781&gt;=2,I2781*2,AA2781/I2781&lt;2,AA2781)</f>
        <v/>
      </c>
      <c r="AC2781" s="310" t="str">
        <f t="shared" si="352"/>
        <v/>
      </c>
      <c r="AD2781" s="286"/>
      <c r="AE2781" s="305" t="str">
        <f t="shared" si="353"/>
        <v/>
      </c>
      <c r="AF2781" s="311">
        <f t="shared" si="354"/>
        <v>0</v>
      </c>
      <c r="AG2781" s="187"/>
      <c r="AH2781" s="188"/>
    </row>
    <row r="2782" spans="2:34" ht="13.8" outlineLevel="1" x14ac:dyDescent="0.25">
      <c r="B2782" s="1"/>
      <c r="C2782" s="1"/>
      <c r="D2782" s="1"/>
      <c r="E2782" s="2"/>
      <c r="F2782" s="1"/>
      <c r="G2782" s="2"/>
      <c r="H2782" s="286"/>
      <c r="I2782" s="287"/>
      <c r="J2782" s="288" t="str">
        <f t="shared" si="348"/>
        <v/>
      </c>
      <c r="K2782" s="288">
        <f t="shared" si="349"/>
        <v>0</v>
      </c>
      <c r="L2782" s="303"/>
      <c r="M2782" s="304"/>
      <c r="N2782" s="303"/>
      <c r="O2782" s="286"/>
      <c r="P2782" s="305" t="str">
        <f t="shared" si="350"/>
        <v/>
      </c>
      <c r="Q2782" s="304"/>
      <c r="R2782" s="303"/>
      <c r="S2782" s="286"/>
      <c r="T2782" s="305" t="str">
        <f t="shared" si="351"/>
        <v/>
      </c>
      <c r="U2782" s="306" t="str">
        <f t="shared" si="347"/>
        <v/>
      </c>
      <c r="V2782" s="289"/>
      <c r="W2782" s="303"/>
      <c r="X2782" s="286"/>
      <c r="Y2782" s="305" t="str">
        <f>+IF(AND(W2782&gt;0,V2782&lt;&gt;'Data Validation (ROP used only)'!$A$25),SUM(W2782:X2782),"")</f>
        <v/>
      </c>
      <c r="Z2782" s="307">
        <f>IF(OR(V2782='Data Validation (ROP used only)'!$A$25,ISBLANK(W2782),ISERROR(W2782/$I2782)),0,W2782/$I2782)</f>
        <v>0</v>
      </c>
      <c r="AA2782" s="308"/>
      <c r="AB2782" s="309" t="str" cm="1">
        <f t="array" ref="AB2782">_xlfn.IFS(AA2782="","",AA2782/I2782&gt;=2,I2782*2,AA2782/I2782&lt;2,AA2782)</f>
        <v/>
      </c>
      <c r="AC2782" s="310" t="str">
        <f t="shared" si="352"/>
        <v/>
      </c>
      <c r="AD2782" s="286"/>
      <c r="AE2782" s="305" t="str">
        <f t="shared" si="353"/>
        <v/>
      </c>
      <c r="AF2782" s="311">
        <f t="shared" si="354"/>
        <v>0</v>
      </c>
      <c r="AG2782" s="187"/>
      <c r="AH2782" s="188"/>
    </row>
    <row r="2783" spans="2:34" ht="13.8" outlineLevel="1" x14ac:dyDescent="0.25">
      <c r="B2783" s="1"/>
      <c r="C2783" s="1"/>
      <c r="D2783" s="1"/>
      <c r="E2783" s="2"/>
      <c r="F2783" s="1"/>
      <c r="G2783" s="2"/>
      <c r="H2783" s="286"/>
      <c r="I2783" s="287"/>
      <c r="J2783" s="288" t="str">
        <f t="shared" si="348"/>
        <v/>
      </c>
      <c r="K2783" s="288">
        <f t="shared" si="349"/>
        <v>0</v>
      </c>
      <c r="L2783" s="303"/>
      <c r="M2783" s="304"/>
      <c r="N2783" s="303"/>
      <c r="O2783" s="286"/>
      <c r="P2783" s="305" t="str">
        <f t="shared" si="350"/>
        <v/>
      </c>
      <c r="Q2783" s="304"/>
      <c r="R2783" s="303"/>
      <c r="S2783" s="286"/>
      <c r="T2783" s="305" t="str">
        <f t="shared" si="351"/>
        <v/>
      </c>
      <c r="U2783" s="306" t="str">
        <f t="shared" si="347"/>
        <v/>
      </c>
      <c r="V2783" s="289"/>
      <c r="W2783" s="303"/>
      <c r="X2783" s="286"/>
      <c r="Y2783" s="305" t="str">
        <f>+IF(AND(W2783&gt;0,V2783&lt;&gt;'Data Validation (ROP used only)'!$A$25),SUM(W2783:X2783),"")</f>
        <v/>
      </c>
      <c r="Z2783" s="307">
        <f>IF(OR(V2783='Data Validation (ROP used only)'!$A$25,ISBLANK(W2783),ISERROR(W2783/$I2783)),0,W2783/$I2783)</f>
        <v>0</v>
      </c>
      <c r="AA2783" s="308"/>
      <c r="AB2783" s="309" t="str" cm="1">
        <f t="array" ref="AB2783">_xlfn.IFS(AA2783="","",AA2783/I2783&gt;=2,I2783*2,AA2783/I2783&lt;2,AA2783)</f>
        <v/>
      </c>
      <c r="AC2783" s="310" t="str">
        <f t="shared" si="352"/>
        <v/>
      </c>
      <c r="AD2783" s="286"/>
      <c r="AE2783" s="305" t="str">
        <f t="shared" si="353"/>
        <v/>
      </c>
      <c r="AF2783" s="311">
        <f t="shared" si="354"/>
        <v>0</v>
      </c>
      <c r="AG2783" s="187"/>
      <c r="AH2783" s="188"/>
    </row>
    <row r="2784" spans="2:34" ht="13.8" outlineLevel="1" x14ac:dyDescent="0.25">
      <c r="B2784" s="1"/>
      <c r="C2784" s="1"/>
      <c r="D2784" s="1"/>
      <c r="E2784" s="2"/>
      <c r="F2784" s="1"/>
      <c r="G2784" s="2"/>
      <c r="H2784" s="286"/>
      <c r="I2784" s="287"/>
      <c r="J2784" s="288" t="str">
        <f t="shared" si="348"/>
        <v/>
      </c>
      <c r="K2784" s="288">
        <f t="shared" si="349"/>
        <v>0</v>
      </c>
      <c r="L2784" s="303"/>
      <c r="M2784" s="304"/>
      <c r="N2784" s="303"/>
      <c r="O2784" s="286"/>
      <c r="P2784" s="305" t="str">
        <f t="shared" si="350"/>
        <v/>
      </c>
      <c r="Q2784" s="304"/>
      <c r="R2784" s="303"/>
      <c r="S2784" s="286"/>
      <c r="T2784" s="305" t="str">
        <f t="shared" si="351"/>
        <v/>
      </c>
      <c r="U2784" s="306" t="str">
        <f t="shared" si="347"/>
        <v/>
      </c>
      <c r="V2784" s="289"/>
      <c r="W2784" s="303"/>
      <c r="X2784" s="286"/>
      <c r="Y2784" s="305" t="str">
        <f>+IF(AND(W2784&gt;0,V2784&lt;&gt;'Data Validation (ROP used only)'!$A$25),SUM(W2784:X2784),"")</f>
        <v/>
      </c>
      <c r="Z2784" s="307">
        <f>IF(OR(V2784='Data Validation (ROP used only)'!$A$25,ISBLANK(W2784),ISERROR(W2784/$I2784)),0,W2784/$I2784)</f>
        <v>0</v>
      </c>
      <c r="AA2784" s="308"/>
      <c r="AB2784" s="309" t="str" cm="1">
        <f t="array" ref="AB2784">_xlfn.IFS(AA2784="","",AA2784/I2784&gt;=2,I2784*2,AA2784/I2784&lt;2,AA2784)</f>
        <v/>
      </c>
      <c r="AC2784" s="310" t="str">
        <f t="shared" si="352"/>
        <v/>
      </c>
      <c r="AD2784" s="286"/>
      <c r="AE2784" s="305" t="str">
        <f t="shared" si="353"/>
        <v/>
      </c>
      <c r="AF2784" s="311">
        <f t="shared" si="354"/>
        <v>0</v>
      </c>
      <c r="AG2784" s="187"/>
      <c r="AH2784" s="188"/>
    </row>
    <row r="2785" spans="2:34" ht="13.8" outlineLevel="1" x14ac:dyDescent="0.25">
      <c r="B2785" s="1"/>
      <c r="C2785" s="1"/>
      <c r="D2785" s="1"/>
      <c r="E2785" s="2"/>
      <c r="F2785" s="1"/>
      <c r="G2785" s="2"/>
      <c r="H2785" s="286"/>
      <c r="I2785" s="287"/>
      <c r="J2785" s="288" t="str">
        <f t="shared" si="348"/>
        <v/>
      </c>
      <c r="K2785" s="288">
        <f t="shared" si="349"/>
        <v>0</v>
      </c>
      <c r="L2785" s="303"/>
      <c r="M2785" s="304"/>
      <c r="N2785" s="303"/>
      <c r="O2785" s="286"/>
      <c r="P2785" s="305" t="str">
        <f t="shared" si="350"/>
        <v/>
      </c>
      <c r="Q2785" s="304"/>
      <c r="R2785" s="303"/>
      <c r="S2785" s="286"/>
      <c r="T2785" s="305" t="str">
        <f t="shared" si="351"/>
        <v/>
      </c>
      <c r="U2785" s="306" t="str">
        <f t="shared" si="347"/>
        <v/>
      </c>
      <c r="V2785" s="289"/>
      <c r="W2785" s="303"/>
      <c r="X2785" s="286"/>
      <c r="Y2785" s="305" t="str">
        <f>+IF(AND(W2785&gt;0,V2785&lt;&gt;'Data Validation (ROP used only)'!$A$25),SUM(W2785:X2785),"")</f>
        <v/>
      </c>
      <c r="Z2785" s="307">
        <f>IF(OR(V2785='Data Validation (ROP used only)'!$A$25,ISBLANK(W2785),ISERROR(W2785/$I2785)),0,W2785/$I2785)</f>
        <v>0</v>
      </c>
      <c r="AA2785" s="308"/>
      <c r="AB2785" s="309" t="str" cm="1">
        <f t="array" ref="AB2785">_xlfn.IFS(AA2785="","",AA2785/I2785&gt;=2,I2785*2,AA2785/I2785&lt;2,AA2785)</f>
        <v/>
      </c>
      <c r="AC2785" s="310" t="str">
        <f t="shared" si="352"/>
        <v/>
      </c>
      <c r="AD2785" s="286"/>
      <c r="AE2785" s="305" t="str">
        <f t="shared" si="353"/>
        <v/>
      </c>
      <c r="AF2785" s="311">
        <f t="shared" si="354"/>
        <v>0</v>
      </c>
      <c r="AG2785" s="187"/>
      <c r="AH2785" s="188"/>
    </row>
    <row r="2786" spans="2:34" ht="13.8" outlineLevel="1" x14ac:dyDescent="0.25">
      <c r="B2786" s="1"/>
      <c r="C2786" s="1"/>
      <c r="D2786" s="1"/>
      <c r="E2786" s="2"/>
      <c r="F2786" s="1"/>
      <c r="G2786" s="2"/>
      <c r="H2786" s="286"/>
      <c r="I2786" s="287"/>
      <c r="J2786" s="288" t="str">
        <f t="shared" si="348"/>
        <v/>
      </c>
      <c r="K2786" s="288">
        <f t="shared" si="349"/>
        <v>0</v>
      </c>
      <c r="L2786" s="303"/>
      <c r="M2786" s="304"/>
      <c r="N2786" s="303"/>
      <c r="O2786" s="286"/>
      <c r="P2786" s="305" t="str">
        <f t="shared" si="350"/>
        <v/>
      </c>
      <c r="Q2786" s="304"/>
      <c r="R2786" s="303"/>
      <c r="S2786" s="286"/>
      <c r="T2786" s="305" t="str">
        <f t="shared" si="351"/>
        <v/>
      </c>
      <c r="U2786" s="306" t="str">
        <f t="shared" si="347"/>
        <v/>
      </c>
      <c r="V2786" s="289"/>
      <c r="W2786" s="303"/>
      <c r="X2786" s="286"/>
      <c r="Y2786" s="305" t="str">
        <f>+IF(AND(W2786&gt;0,V2786&lt;&gt;'Data Validation (ROP used only)'!$A$25),SUM(W2786:X2786),"")</f>
        <v/>
      </c>
      <c r="Z2786" s="307">
        <f>IF(OR(V2786='Data Validation (ROP used only)'!$A$25,ISBLANK(W2786),ISERROR(W2786/$I2786)),0,W2786/$I2786)</f>
        <v>0</v>
      </c>
      <c r="AA2786" s="308"/>
      <c r="AB2786" s="309" t="str" cm="1">
        <f t="array" ref="AB2786">_xlfn.IFS(AA2786="","",AA2786/I2786&gt;=2,I2786*2,AA2786/I2786&lt;2,AA2786)</f>
        <v/>
      </c>
      <c r="AC2786" s="310" t="str">
        <f t="shared" si="352"/>
        <v/>
      </c>
      <c r="AD2786" s="286"/>
      <c r="AE2786" s="305" t="str">
        <f t="shared" si="353"/>
        <v/>
      </c>
      <c r="AF2786" s="311">
        <f t="shared" si="354"/>
        <v>0</v>
      </c>
      <c r="AG2786" s="187"/>
      <c r="AH2786" s="188"/>
    </row>
    <row r="2787" spans="2:34" ht="13.8" outlineLevel="1" x14ac:dyDescent="0.25">
      <c r="B2787" s="1"/>
      <c r="C2787" s="1"/>
      <c r="D2787" s="1"/>
      <c r="E2787" s="2"/>
      <c r="F2787" s="1"/>
      <c r="G2787" s="2"/>
      <c r="H2787" s="286"/>
      <c r="I2787" s="287"/>
      <c r="J2787" s="288" t="str">
        <f t="shared" si="348"/>
        <v/>
      </c>
      <c r="K2787" s="288">
        <f t="shared" si="349"/>
        <v>0</v>
      </c>
      <c r="L2787" s="303"/>
      <c r="M2787" s="304"/>
      <c r="N2787" s="303"/>
      <c r="O2787" s="286"/>
      <c r="P2787" s="305" t="str">
        <f t="shared" si="350"/>
        <v/>
      </c>
      <c r="Q2787" s="304"/>
      <c r="R2787" s="303"/>
      <c r="S2787" s="286"/>
      <c r="T2787" s="305" t="str">
        <f t="shared" si="351"/>
        <v/>
      </c>
      <c r="U2787" s="306" t="str">
        <f t="shared" si="347"/>
        <v/>
      </c>
      <c r="V2787" s="289"/>
      <c r="W2787" s="303"/>
      <c r="X2787" s="286"/>
      <c r="Y2787" s="305" t="str">
        <f>+IF(AND(W2787&gt;0,V2787&lt;&gt;'Data Validation (ROP used only)'!$A$25),SUM(W2787:X2787),"")</f>
        <v/>
      </c>
      <c r="Z2787" s="307">
        <f>IF(OR(V2787='Data Validation (ROP used only)'!$A$25,ISBLANK(W2787),ISERROR(W2787/$I2787)),0,W2787/$I2787)</f>
        <v>0</v>
      </c>
      <c r="AA2787" s="308"/>
      <c r="AB2787" s="309" t="str" cm="1">
        <f t="array" ref="AB2787">_xlfn.IFS(AA2787="","",AA2787/I2787&gt;=2,I2787*2,AA2787/I2787&lt;2,AA2787)</f>
        <v/>
      </c>
      <c r="AC2787" s="310" t="str">
        <f t="shared" si="352"/>
        <v/>
      </c>
      <c r="AD2787" s="286"/>
      <c r="AE2787" s="305" t="str">
        <f t="shared" si="353"/>
        <v/>
      </c>
      <c r="AF2787" s="311">
        <f t="shared" si="354"/>
        <v>0</v>
      </c>
      <c r="AG2787" s="187"/>
      <c r="AH2787" s="188"/>
    </row>
    <row r="2788" spans="2:34" ht="13.8" outlineLevel="1" x14ac:dyDescent="0.25">
      <c r="B2788" s="1"/>
      <c r="C2788" s="1"/>
      <c r="D2788" s="1"/>
      <c r="E2788" s="2"/>
      <c r="F2788" s="1"/>
      <c r="G2788" s="2"/>
      <c r="H2788" s="286"/>
      <c r="I2788" s="287"/>
      <c r="J2788" s="288" t="str">
        <f t="shared" si="348"/>
        <v/>
      </c>
      <c r="K2788" s="288">
        <f t="shared" si="349"/>
        <v>0</v>
      </c>
      <c r="L2788" s="303"/>
      <c r="M2788" s="304"/>
      <c r="N2788" s="303"/>
      <c r="O2788" s="286"/>
      <c r="P2788" s="305" t="str">
        <f t="shared" si="350"/>
        <v/>
      </c>
      <c r="Q2788" s="304"/>
      <c r="R2788" s="303"/>
      <c r="S2788" s="286"/>
      <c r="T2788" s="305" t="str">
        <f t="shared" si="351"/>
        <v/>
      </c>
      <c r="U2788" s="306" t="str">
        <f t="shared" si="347"/>
        <v/>
      </c>
      <c r="V2788" s="289"/>
      <c r="W2788" s="303"/>
      <c r="X2788" s="286"/>
      <c r="Y2788" s="305" t="str">
        <f>+IF(AND(W2788&gt;0,V2788&lt;&gt;'Data Validation (ROP used only)'!$A$25),SUM(W2788:X2788),"")</f>
        <v/>
      </c>
      <c r="Z2788" s="307">
        <f>IF(OR(V2788='Data Validation (ROP used only)'!$A$25,ISBLANK(W2788),ISERROR(W2788/$I2788)),0,W2788/$I2788)</f>
        <v>0</v>
      </c>
      <c r="AA2788" s="308"/>
      <c r="AB2788" s="309" t="str" cm="1">
        <f t="array" ref="AB2788">_xlfn.IFS(AA2788="","",AA2788/I2788&gt;=2,I2788*2,AA2788/I2788&lt;2,AA2788)</f>
        <v/>
      </c>
      <c r="AC2788" s="310" t="str">
        <f t="shared" si="352"/>
        <v/>
      </c>
      <c r="AD2788" s="286"/>
      <c r="AE2788" s="305" t="str">
        <f t="shared" si="353"/>
        <v/>
      </c>
      <c r="AF2788" s="311">
        <f t="shared" si="354"/>
        <v>0</v>
      </c>
      <c r="AG2788" s="187"/>
      <c r="AH2788" s="188"/>
    </row>
    <row r="2789" spans="2:34" ht="13.8" outlineLevel="1" x14ac:dyDescent="0.25">
      <c r="B2789" s="1"/>
      <c r="C2789" s="1"/>
      <c r="D2789" s="1"/>
      <c r="E2789" s="2"/>
      <c r="F2789" s="1"/>
      <c r="G2789" s="2"/>
      <c r="H2789" s="286"/>
      <c r="I2789" s="287"/>
      <c r="J2789" s="288" t="str">
        <f t="shared" si="348"/>
        <v/>
      </c>
      <c r="K2789" s="288">
        <f t="shared" si="349"/>
        <v>0</v>
      </c>
      <c r="L2789" s="303"/>
      <c r="M2789" s="304"/>
      <c r="N2789" s="303"/>
      <c r="O2789" s="286"/>
      <c r="P2789" s="305" t="str">
        <f t="shared" si="350"/>
        <v/>
      </c>
      <c r="Q2789" s="304"/>
      <c r="R2789" s="303"/>
      <c r="S2789" s="286"/>
      <c r="T2789" s="305" t="str">
        <f t="shared" si="351"/>
        <v/>
      </c>
      <c r="U2789" s="306" t="str">
        <f t="shared" si="347"/>
        <v/>
      </c>
      <c r="V2789" s="289"/>
      <c r="W2789" s="303"/>
      <c r="X2789" s="286"/>
      <c r="Y2789" s="305" t="str">
        <f>+IF(AND(W2789&gt;0,V2789&lt;&gt;'Data Validation (ROP used only)'!$A$25),SUM(W2789:X2789),"")</f>
        <v/>
      </c>
      <c r="Z2789" s="307">
        <f>IF(OR(V2789='Data Validation (ROP used only)'!$A$25,ISBLANK(W2789),ISERROR(W2789/$I2789)),0,W2789/$I2789)</f>
        <v>0</v>
      </c>
      <c r="AA2789" s="308"/>
      <c r="AB2789" s="309" t="str" cm="1">
        <f t="array" ref="AB2789">_xlfn.IFS(AA2789="","",AA2789/I2789&gt;=2,I2789*2,AA2789/I2789&lt;2,AA2789)</f>
        <v/>
      </c>
      <c r="AC2789" s="310" t="str">
        <f t="shared" si="352"/>
        <v/>
      </c>
      <c r="AD2789" s="286"/>
      <c r="AE2789" s="305" t="str">
        <f t="shared" si="353"/>
        <v/>
      </c>
      <c r="AF2789" s="311">
        <f t="shared" si="354"/>
        <v>0</v>
      </c>
      <c r="AG2789" s="187"/>
      <c r="AH2789" s="188"/>
    </row>
    <row r="2790" spans="2:34" ht="13.8" outlineLevel="1" x14ac:dyDescent="0.25">
      <c r="B2790" s="1"/>
      <c r="C2790" s="1"/>
      <c r="D2790" s="1"/>
      <c r="E2790" s="2"/>
      <c r="F2790" s="1"/>
      <c r="G2790" s="2"/>
      <c r="H2790" s="286"/>
      <c r="I2790" s="287"/>
      <c r="J2790" s="288" t="str">
        <f t="shared" si="348"/>
        <v/>
      </c>
      <c r="K2790" s="288">
        <f t="shared" si="349"/>
        <v>0</v>
      </c>
      <c r="L2790" s="303"/>
      <c r="M2790" s="304"/>
      <c r="N2790" s="303"/>
      <c r="O2790" s="286"/>
      <c r="P2790" s="305" t="str">
        <f t="shared" si="350"/>
        <v/>
      </c>
      <c r="Q2790" s="304"/>
      <c r="R2790" s="303"/>
      <c r="S2790" s="286"/>
      <c r="T2790" s="305" t="str">
        <f t="shared" si="351"/>
        <v/>
      </c>
      <c r="U2790" s="306" t="str">
        <f t="shared" si="347"/>
        <v/>
      </c>
      <c r="V2790" s="289"/>
      <c r="W2790" s="303"/>
      <c r="X2790" s="286"/>
      <c r="Y2790" s="305" t="str">
        <f>+IF(AND(W2790&gt;0,V2790&lt;&gt;'Data Validation (ROP used only)'!$A$25),SUM(W2790:X2790),"")</f>
        <v/>
      </c>
      <c r="Z2790" s="307">
        <f>IF(OR(V2790='Data Validation (ROP used only)'!$A$25,ISBLANK(W2790),ISERROR(W2790/$I2790)),0,W2790/$I2790)</f>
        <v>0</v>
      </c>
      <c r="AA2790" s="308"/>
      <c r="AB2790" s="309" t="str" cm="1">
        <f t="array" ref="AB2790">_xlfn.IFS(AA2790="","",AA2790/I2790&gt;=2,I2790*2,AA2790/I2790&lt;2,AA2790)</f>
        <v/>
      </c>
      <c r="AC2790" s="310" t="str">
        <f t="shared" si="352"/>
        <v/>
      </c>
      <c r="AD2790" s="286"/>
      <c r="AE2790" s="305" t="str">
        <f t="shared" si="353"/>
        <v/>
      </c>
      <c r="AF2790" s="311">
        <f t="shared" si="354"/>
        <v>0</v>
      </c>
      <c r="AG2790" s="187"/>
      <c r="AH2790" s="188"/>
    </row>
    <row r="2791" spans="2:34" ht="13.8" outlineLevel="1" x14ac:dyDescent="0.25">
      <c r="B2791" s="1"/>
      <c r="C2791" s="1"/>
      <c r="D2791" s="1"/>
      <c r="E2791" s="2"/>
      <c r="F2791" s="1"/>
      <c r="G2791" s="2"/>
      <c r="H2791" s="286"/>
      <c r="I2791" s="287"/>
      <c r="J2791" s="288" t="str">
        <f t="shared" si="348"/>
        <v/>
      </c>
      <c r="K2791" s="288">
        <f t="shared" si="349"/>
        <v>0</v>
      </c>
      <c r="L2791" s="303"/>
      <c r="M2791" s="304"/>
      <c r="N2791" s="303"/>
      <c r="O2791" s="286"/>
      <c r="P2791" s="305" t="str">
        <f t="shared" si="350"/>
        <v/>
      </c>
      <c r="Q2791" s="304"/>
      <c r="R2791" s="303"/>
      <c r="S2791" s="286"/>
      <c r="T2791" s="305" t="str">
        <f t="shared" si="351"/>
        <v/>
      </c>
      <c r="U2791" s="306" t="str">
        <f t="shared" si="347"/>
        <v/>
      </c>
      <c r="V2791" s="289"/>
      <c r="W2791" s="303"/>
      <c r="X2791" s="286"/>
      <c r="Y2791" s="305" t="str">
        <f>+IF(AND(W2791&gt;0,V2791&lt;&gt;'Data Validation (ROP used only)'!$A$25),SUM(W2791:X2791),"")</f>
        <v/>
      </c>
      <c r="Z2791" s="307">
        <f>IF(OR(V2791='Data Validation (ROP used only)'!$A$25,ISBLANK(W2791),ISERROR(W2791/$I2791)),0,W2791/$I2791)</f>
        <v>0</v>
      </c>
      <c r="AA2791" s="308"/>
      <c r="AB2791" s="309" t="str" cm="1">
        <f t="array" ref="AB2791">_xlfn.IFS(AA2791="","",AA2791/I2791&gt;=2,I2791*2,AA2791/I2791&lt;2,AA2791)</f>
        <v/>
      </c>
      <c r="AC2791" s="310" t="str">
        <f t="shared" si="352"/>
        <v/>
      </c>
      <c r="AD2791" s="286"/>
      <c r="AE2791" s="305" t="str">
        <f t="shared" si="353"/>
        <v/>
      </c>
      <c r="AF2791" s="311">
        <f t="shared" si="354"/>
        <v>0</v>
      </c>
      <c r="AG2791" s="187"/>
      <c r="AH2791" s="188"/>
    </row>
    <row r="2792" spans="2:34" ht="13.8" outlineLevel="1" x14ac:dyDescent="0.25">
      <c r="B2792" s="1"/>
      <c r="C2792" s="1"/>
      <c r="D2792" s="1"/>
      <c r="E2792" s="2"/>
      <c r="F2792" s="1"/>
      <c r="G2792" s="2"/>
      <c r="H2792" s="286"/>
      <c r="I2792" s="287"/>
      <c r="J2792" s="288" t="str">
        <f t="shared" si="348"/>
        <v/>
      </c>
      <c r="K2792" s="288">
        <f t="shared" si="349"/>
        <v>0</v>
      </c>
      <c r="L2792" s="303"/>
      <c r="M2792" s="304"/>
      <c r="N2792" s="303"/>
      <c r="O2792" s="286"/>
      <c r="P2792" s="305" t="str">
        <f t="shared" si="350"/>
        <v/>
      </c>
      <c r="Q2792" s="304"/>
      <c r="R2792" s="303"/>
      <c r="S2792" s="286"/>
      <c r="T2792" s="305" t="str">
        <f t="shared" si="351"/>
        <v/>
      </c>
      <c r="U2792" s="306" t="str">
        <f t="shared" si="347"/>
        <v/>
      </c>
      <c r="V2792" s="289"/>
      <c r="W2792" s="303"/>
      <c r="X2792" s="286"/>
      <c r="Y2792" s="305" t="str">
        <f>+IF(AND(W2792&gt;0,V2792&lt;&gt;'Data Validation (ROP used only)'!$A$25),SUM(W2792:X2792),"")</f>
        <v/>
      </c>
      <c r="Z2792" s="307">
        <f>IF(OR(V2792='Data Validation (ROP used only)'!$A$25,ISBLANK(W2792),ISERROR(W2792/$I2792)),0,W2792/$I2792)</f>
        <v>0</v>
      </c>
      <c r="AA2792" s="308"/>
      <c r="AB2792" s="309" t="str" cm="1">
        <f t="array" ref="AB2792">_xlfn.IFS(AA2792="","",AA2792/I2792&gt;=2,I2792*2,AA2792/I2792&lt;2,AA2792)</f>
        <v/>
      </c>
      <c r="AC2792" s="310" t="str">
        <f t="shared" si="352"/>
        <v/>
      </c>
      <c r="AD2792" s="286"/>
      <c r="AE2792" s="305" t="str">
        <f t="shared" si="353"/>
        <v/>
      </c>
      <c r="AF2792" s="311">
        <f t="shared" si="354"/>
        <v>0</v>
      </c>
      <c r="AG2792" s="187"/>
      <c r="AH2792" s="188"/>
    </row>
    <row r="2793" spans="2:34" ht="13.8" outlineLevel="1" x14ac:dyDescent="0.25">
      <c r="B2793" s="1"/>
      <c r="C2793" s="1"/>
      <c r="D2793" s="1"/>
      <c r="E2793" s="2"/>
      <c r="F2793" s="1"/>
      <c r="G2793" s="2"/>
      <c r="H2793" s="286"/>
      <c r="I2793" s="287"/>
      <c r="J2793" s="288" t="str">
        <f t="shared" si="348"/>
        <v/>
      </c>
      <c r="K2793" s="288">
        <f t="shared" si="349"/>
        <v>0</v>
      </c>
      <c r="L2793" s="303"/>
      <c r="M2793" s="304"/>
      <c r="N2793" s="303"/>
      <c r="O2793" s="286"/>
      <c r="P2793" s="305" t="str">
        <f t="shared" si="350"/>
        <v/>
      </c>
      <c r="Q2793" s="304"/>
      <c r="R2793" s="303"/>
      <c r="S2793" s="286"/>
      <c r="T2793" s="305" t="str">
        <f t="shared" si="351"/>
        <v/>
      </c>
      <c r="U2793" s="306" t="str">
        <f t="shared" si="347"/>
        <v/>
      </c>
      <c r="V2793" s="289"/>
      <c r="W2793" s="303"/>
      <c r="X2793" s="286"/>
      <c r="Y2793" s="305" t="str">
        <f>+IF(AND(W2793&gt;0,V2793&lt;&gt;'Data Validation (ROP used only)'!$A$25),SUM(W2793:X2793),"")</f>
        <v/>
      </c>
      <c r="Z2793" s="307">
        <f>IF(OR(V2793='Data Validation (ROP used only)'!$A$25,ISBLANK(W2793),ISERROR(W2793/$I2793)),0,W2793/$I2793)</f>
        <v>0</v>
      </c>
      <c r="AA2793" s="308"/>
      <c r="AB2793" s="309" t="str" cm="1">
        <f t="array" ref="AB2793">_xlfn.IFS(AA2793="","",AA2793/I2793&gt;=2,I2793*2,AA2793/I2793&lt;2,AA2793)</f>
        <v/>
      </c>
      <c r="AC2793" s="310" t="str">
        <f t="shared" si="352"/>
        <v/>
      </c>
      <c r="AD2793" s="286"/>
      <c r="AE2793" s="305" t="str">
        <f t="shared" si="353"/>
        <v/>
      </c>
      <c r="AF2793" s="311">
        <f t="shared" si="354"/>
        <v>0</v>
      </c>
      <c r="AG2793" s="187"/>
      <c r="AH2793" s="188"/>
    </row>
    <row r="2794" spans="2:34" ht="13.8" outlineLevel="1" x14ac:dyDescent="0.25">
      <c r="B2794" s="1"/>
      <c r="C2794" s="1"/>
      <c r="D2794" s="1"/>
      <c r="E2794" s="2"/>
      <c r="F2794" s="1"/>
      <c r="G2794" s="2"/>
      <c r="H2794" s="286"/>
      <c r="I2794" s="287"/>
      <c r="J2794" s="288" t="str">
        <f t="shared" si="348"/>
        <v/>
      </c>
      <c r="K2794" s="288">
        <f t="shared" si="349"/>
        <v>0</v>
      </c>
      <c r="L2794" s="303"/>
      <c r="M2794" s="304"/>
      <c r="N2794" s="303"/>
      <c r="O2794" s="286"/>
      <c r="P2794" s="305" t="str">
        <f t="shared" si="350"/>
        <v/>
      </c>
      <c r="Q2794" s="304"/>
      <c r="R2794" s="303"/>
      <c r="S2794" s="286"/>
      <c r="T2794" s="305" t="str">
        <f t="shared" si="351"/>
        <v/>
      </c>
      <c r="U2794" s="306" t="str">
        <f t="shared" si="347"/>
        <v/>
      </c>
      <c r="V2794" s="289"/>
      <c r="W2794" s="303"/>
      <c r="X2794" s="286"/>
      <c r="Y2794" s="305" t="str">
        <f>+IF(AND(W2794&gt;0,V2794&lt;&gt;'Data Validation (ROP used only)'!$A$25),SUM(W2794:X2794),"")</f>
        <v/>
      </c>
      <c r="Z2794" s="307">
        <f>IF(OR(V2794='Data Validation (ROP used only)'!$A$25,ISBLANK(W2794),ISERROR(W2794/$I2794)),0,W2794/$I2794)</f>
        <v>0</v>
      </c>
      <c r="AA2794" s="308"/>
      <c r="AB2794" s="309" t="str" cm="1">
        <f t="array" ref="AB2794">_xlfn.IFS(AA2794="","",AA2794/I2794&gt;=2,I2794*2,AA2794/I2794&lt;2,AA2794)</f>
        <v/>
      </c>
      <c r="AC2794" s="310" t="str">
        <f t="shared" si="352"/>
        <v/>
      </c>
      <c r="AD2794" s="286"/>
      <c r="AE2794" s="305" t="str">
        <f t="shared" si="353"/>
        <v/>
      </c>
      <c r="AF2794" s="311">
        <f t="shared" si="354"/>
        <v>0</v>
      </c>
      <c r="AG2794" s="187"/>
      <c r="AH2794" s="188"/>
    </row>
    <row r="2795" spans="2:34" ht="13.8" outlineLevel="1" x14ac:dyDescent="0.25">
      <c r="B2795" s="1"/>
      <c r="C2795" s="1"/>
      <c r="D2795" s="1"/>
      <c r="E2795" s="2"/>
      <c r="F2795" s="1"/>
      <c r="G2795" s="2"/>
      <c r="H2795" s="286"/>
      <c r="I2795" s="287"/>
      <c r="J2795" s="288" t="str">
        <f t="shared" si="348"/>
        <v/>
      </c>
      <c r="K2795" s="288">
        <f t="shared" si="349"/>
        <v>0</v>
      </c>
      <c r="L2795" s="303"/>
      <c r="M2795" s="304"/>
      <c r="N2795" s="303"/>
      <c r="O2795" s="286"/>
      <c r="P2795" s="305" t="str">
        <f t="shared" si="350"/>
        <v/>
      </c>
      <c r="Q2795" s="304"/>
      <c r="R2795" s="303"/>
      <c r="S2795" s="286"/>
      <c r="T2795" s="305" t="str">
        <f t="shared" si="351"/>
        <v/>
      </c>
      <c r="U2795" s="306" t="str">
        <f t="shared" si="347"/>
        <v/>
      </c>
      <c r="V2795" s="289"/>
      <c r="W2795" s="303"/>
      <c r="X2795" s="286"/>
      <c r="Y2795" s="305" t="str">
        <f>+IF(AND(W2795&gt;0,V2795&lt;&gt;'Data Validation (ROP used only)'!$A$25),SUM(W2795:X2795),"")</f>
        <v/>
      </c>
      <c r="Z2795" s="307">
        <f>IF(OR(V2795='Data Validation (ROP used only)'!$A$25,ISBLANK(W2795),ISERROR(W2795/$I2795)),0,W2795/$I2795)</f>
        <v>0</v>
      </c>
      <c r="AA2795" s="308"/>
      <c r="AB2795" s="309" t="str" cm="1">
        <f t="array" ref="AB2795">_xlfn.IFS(AA2795="","",AA2795/I2795&gt;=2,I2795*2,AA2795/I2795&lt;2,AA2795)</f>
        <v/>
      </c>
      <c r="AC2795" s="310" t="str">
        <f t="shared" si="352"/>
        <v/>
      </c>
      <c r="AD2795" s="286"/>
      <c r="AE2795" s="305" t="str">
        <f t="shared" si="353"/>
        <v/>
      </c>
      <c r="AF2795" s="311">
        <f t="shared" si="354"/>
        <v>0</v>
      </c>
      <c r="AG2795" s="187"/>
      <c r="AH2795" s="188"/>
    </row>
    <row r="2796" spans="2:34" ht="13.8" outlineLevel="1" x14ac:dyDescent="0.25">
      <c r="B2796" s="1"/>
      <c r="C2796" s="1"/>
      <c r="D2796" s="1"/>
      <c r="E2796" s="2"/>
      <c r="F2796" s="1"/>
      <c r="G2796" s="2"/>
      <c r="H2796" s="286"/>
      <c r="I2796" s="287"/>
      <c r="J2796" s="288" t="str">
        <f t="shared" si="348"/>
        <v/>
      </c>
      <c r="K2796" s="288">
        <f t="shared" si="349"/>
        <v>0</v>
      </c>
      <c r="L2796" s="303"/>
      <c r="M2796" s="304"/>
      <c r="N2796" s="303"/>
      <c r="O2796" s="286"/>
      <c r="P2796" s="305" t="str">
        <f t="shared" si="350"/>
        <v/>
      </c>
      <c r="Q2796" s="304"/>
      <c r="R2796" s="303"/>
      <c r="S2796" s="286"/>
      <c r="T2796" s="305" t="str">
        <f t="shared" si="351"/>
        <v/>
      </c>
      <c r="U2796" s="306" t="str">
        <f t="shared" si="347"/>
        <v/>
      </c>
      <c r="V2796" s="289"/>
      <c r="W2796" s="303"/>
      <c r="X2796" s="286"/>
      <c r="Y2796" s="305" t="str">
        <f>+IF(AND(W2796&gt;0,V2796&lt;&gt;'Data Validation (ROP used only)'!$A$25),SUM(W2796:X2796),"")</f>
        <v/>
      </c>
      <c r="Z2796" s="307">
        <f>IF(OR(V2796='Data Validation (ROP used only)'!$A$25,ISBLANK(W2796),ISERROR(W2796/$I2796)),0,W2796/$I2796)</f>
        <v>0</v>
      </c>
      <c r="AA2796" s="308"/>
      <c r="AB2796" s="309" t="str" cm="1">
        <f t="array" ref="AB2796">_xlfn.IFS(AA2796="","",AA2796/I2796&gt;=2,I2796*2,AA2796/I2796&lt;2,AA2796)</f>
        <v/>
      </c>
      <c r="AC2796" s="310" t="str">
        <f t="shared" si="352"/>
        <v/>
      </c>
      <c r="AD2796" s="286"/>
      <c r="AE2796" s="305" t="str">
        <f t="shared" si="353"/>
        <v/>
      </c>
      <c r="AF2796" s="311">
        <f t="shared" si="354"/>
        <v>0</v>
      </c>
      <c r="AG2796" s="187"/>
      <c r="AH2796" s="188"/>
    </row>
    <row r="2797" spans="2:34" ht="13.8" outlineLevel="1" x14ac:dyDescent="0.25">
      <c r="B2797" s="1"/>
      <c r="C2797" s="1"/>
      <c r="D2797" s="1"/>
      <c r="E2797" s="2"/>
      <c r="F2797" s="1"/>
      <c r="G2797" s="2"/>
      <c r="H2797" s="286"/>
      <c r="I2797" s="287"/>
      <c r="J2797" s="288" t="str">
        <f t="shared" si="348"/>
        <v/>
      </c>
      <c r="K2797" s="288">
        <f t="shared" si="349"/>
        <v>0</v>
      </c>
      <c r="L2797" s="303"/>
      <c r="M2797" s="304"/>
      <c r="N2797" s="303"/>
      <c r="O2797" s="286"/>
      <c r="P2797" s="305" t="str">
        <f t="shared" si="350"/>
        <v/>
      </c>
      <c r="Q2797" s="304"/>
      <c r="R2797" s="303"/>
      <c r="S2797" s="286"/>
      <c r="T2797" s="305" t="str">
        <f t="shared" si="351"/>
        <v/>
      </c>
      <c r="U2797" s="306" t="str">
        <f t="shared" si="347"/>
        <v/>
      </c>
      <c r="V2797" s="289"/>
      <c r="W2797" s="303"/>
      <c r="X2797" s="286"/>
      <c r="Y2797" s="305" t="str">
        <f>+IF(AND(W2797&gt;0,V2797&lt;&gt;'Data Validation (ROP used only)'!$A$25),SUM(W2797:X2797),"")</f>
        <v/>
      </c>
      <c r="Z2797" s="307">
        <f>IF(OR(V2797='Data Validation (ROP used only)'!$A$25,ISBLANK(W2797),ISERROR(W2797/$I2797)),0,W2797/$I2797)</f>
        <v>0</v>
      </c>
      <c r="AA2797" s="308"/>
      <c r="AB2797" s="309" t="str" cm="1">
        <f t="array" ref="AB2797">_xlfn.IFS(AA2797="","",AA2797/I2797&gt;=2,I2797*2,AA2797/I2797&lt;2,AA2797)</f>
        <v/>
      </c>
      <c r="AC2797" s="310" t="str">
        <f t="shared" si="352"/>
        <v/>
      </c>
      <c r="AD2797" s="286"/>
      <c r="AE2797" s="305" t="str">
        <f t="shared" si="353"/>
        <v/>
      </c>
      <c r="AF2797" s="311">
        <f t="shared" si="354"/>
        <v>0</v>
      </c>
      <c r="AG2797" s="187"/>
      <c r="AH2797" s="188"/>
    </row>
    <row r="2798" spans="2:34" ht="13.8" outlineLevel="1" x14ac:dyDescent="0.25">
      <c r="B2798" s="1"/>
      <c r="C2798" s="1"/>
      <c r="D2798" s="1"/>
      <c r="E2798" s="2"/>
      <c r="F2798" s="1"/>
      <c r="G2798" s="2"/>
      <c r="H2798" s="286"/>
      <c r="I2798" s="287"/>
      <c r="J2798" s="288" t="str">
        <f t="shared" si="348"/>
        <v/>
      </c>
      <c r="K2798" s="288">
        <f t="shared" si="349"/>
        <v>0</v>
      </c>
      <c r="L2798" s="303"/>
      <c r="M2798" s="304"/>
      <c r="N2798" s="303"/>
      <c r="O2798" s="286"/>
      <c r="P2798" s="305" t="str">
        <f t="shared" si="350"/>
        <v/>
      </c>
      <c r="Q2798" s="304"/>
      <c r="R2798" s="303"/>
      <c r="S2798" s="286"/>
      <c r="T2798" s="305" t="str">
        <f t="shared" si="351"/>
        <v/>
      </c>
      <c r="U2798" s="306" t="str">
        <f t="shared" si="347"/>
        <v/>
      </c>
      <c r="V2798" s="289"/>
      <c r="W2798" s="303"/>
      <c r="X2798" s="286"/>
      <c r="Y2798" s="305" t="str">
        <f>+IF(AND(W2798&gt;0,V2798&lt;&gt;'Data Validation (ROP used only)'!$A$25),SUM(W2798:X2798),"")</f>
        <v/>
      </c>
      <c r="Z2798" s="307">
        <f>IF(OR(V2798='Data Validation (ROP used only)'!$A$25,ISBLANK(W2798),ISERROR(W2798/$I2798)),0,W2798/$I2798)</f>
        <v>0</v>
      </c>
      <c r="AA2798" s="308"/>
      <c r="AB2798" s="309" t="str" cm="1">
        <f t="array" ref="AB2798">_xlfn.IFS(AA2798="","",AA2798/I2798&gt;=2,I2798*2,AA2798/I2798&lt;2,AA2798)</f>
        <v/>
      </c>
      <c r="AC2798" s="310" t="str">
        <f t="shared" si="352"/>
        <v/>
      </c>
      <c r="AD2798" s="286"/>
      <c r="AE2798" s="305" t="str">
        <f t="shared" si="353"/>
        <v/>
      </c>
      <c r="AF2798" s="311">
        <f t="shared" si="354"/>
        <v>0</v>
      </c>
      <c r="AG2798" s="187"/>
      <c r="AH2798" s="188"/>
    </row>
    <row r="2799" spans="2:34" ht="13.8" outlineLevel="1" x14ac:dyDescent="0.25">
      <c r="B2799" s="1"/>
      <c r="C2799" s="1"/>
      <c r="D2799" s="1"/>
      <c r="E2799" s="2"/>
      <c r="F2799" s="1"/>
      <c r="G2799" s="2"/>
      <c r="H2799" s="286"/>
      <c r="I2799" s="287"/>
      <c r="J2799" s="288" t="str">
        <f t="shared" si="348"/>
        <v/>
      </c>
      <c r="K2799" s="288">
        <f t="shared" si="349"/>
        <v>0</v>
      </c>
      <c r="L2799" s="303"/>
      <c r="M2799" s="304"/>
      <c r="N2799" s="303"/>
      <c r="O2799" s="286"/>
      <c r="P2799" s="305" t="str">
        <f t="shared" si="350"/>
        <v/>
      </c>
      <c r="Q2799" s="304"/>
      <c r="R2799" s="303"/>
      <c r="S2799" s="286"/>
      <c r="T2799" s="305" t="str">
        <f t="shared" si="351"/>
        <v/>
      </c>
      <c r="U2799" s="306" t="str">
        <f t="shared" si="347"/>
        <v/>
      </c>
      <c r="V2799" s="289"/>
      <c r="W2799" s="303"/>
      <c r="X2799" s="286"/>
      <c r="Y2799" s="305" t="str">
        <f>+IF(AND(W2799&gt;0,V2799&lt;&gt;'Data Validation (ROP used only)'!$A$25),SUM(W2799:X2799),"")</f>
        <v/>
      </c>
      <c r="Z2799" s="307">
        <f>IF(OR(V2799='Data Validation (ROP used only)'!$A$25,ISBLANK(W2799),ISERROR(W2799/$I2799)),0,W2799/$I2799)</f>
        <v>0</v>
      </c>
      <c r="AA2799" s="308"/>
      <c r="AB2799" s="309" t="str" cm="1">
        <f t="array" ref="AB2799">_xlfn.IFS(AA2799="","",AA2799/I2799&gt;=2,I2799*2,AA2799/I2799&lt;2,AA2799)</f>
        <v/>
      </c>
      <c r="AC2799" s="310" t="str">
        <f t="shared" si="352"/>
        <v/>
      </c>
      <c r="AD2799" s="286"/>
      <c r="AE2799" s="305" t="str">
        <f t="shared" si="353"/>
        <v/>
      </c>
      <c r="AF2799" s="311">
        <f t="shared" si="354"/>
        <v>0</v>
      </c>
      <c r="AG2799" s="187"/>
      <c r="AH2799" s="188"/>
    </row>
    <row r="2800" spans="2:34" ht="13.8" outlineLevel="1" x14ac:dyDescent="0.25">
      <c r="B2800" s="1"/>
      <c r="C2800" s="1"/>
      <c r="D2800" s="1"/>
      <c r="E2800" s="2"/>
      <c r="F2800" s="1"/>
      <c r="G2800" s="2"/>
      <c r="H2800" s="286"/>
      <c r="I2800" s="287"/>
      <c r="J2800" s="288" t="str">
        <f t="shared" si="348"/>
        <v/>
      </c>
      <c r="K2800" s="288">
        <f t="shared" si="349"/>
        <v>0</v>
      </c>
      <c r="L2800" s="303"/>
      <c r="M2800" s="304"/>
      <c r="N2800" s="303"/>
      <c r="O2800" s="286"/>
      <c r="P2800" s="305" t="str">
        <f t="shared" si="350"/>
        <v/>
      </c>
      <c r="Q2800" s="304"/>
      <c r="R2800" s="303"/>
      <c r="S2800" s="286"/>
      <c r="T2800" s="305" t="str">
        <f t="shared" si="351"/>
        <v/>
      </c>
      <c r="U2800" s="306" t="str">
        <f t="shared" si="347"/>
        <v/>
      </c>
      <c r="V2800" s="289"/>
      <c r="W2800" s="303"/>
      <c r="X2800" s="286"/>
      <c r="Y2800" s="305" t="str">
        <f>+IF(AND(W2800&gt;0,V2800&lt;&gt;'Data Validation (ROP used only)'!$A$25),SUM(W2800:X2800),"")</f>
        <v/>
      </c>
      <c r="Z2800" s="307">
        <f>IF(OR(V2800='Data Validation (ROP used only)'!$A$25,ISBLANK(W2800),ISERROR(W2800/$I2800)),0,W2800/$I2800)</f>
        <v>0</v>
      </c>
      <c r="AA2800" s="308"/>
      <c r="AB2800" s="309" t="str" cm="1">
        <f t="array" ref="AB2800">_xlfn.IFS(AA2800="","",AA2800/I2800&gt;=2,I2800*2,AA2800/I2800&lt;2,AA2800)</f>
        <v/>
      </c>
      <c r="AC2800" s="310" t="str">
        <f t="shared" si="352"/>
        <v/>
      </c>
      <c r="AD2800" s="286"/>
      <c r="AE2800" s="305" t="str">
        <f t="shared" si="353"/>
        <v/>
      </c>
      <c r="AF2800" s="311">
        <f t="shared" si="354"/>
        <v>0</v>
      </c>
      <c r="AG2800" s="187"/>
      <c r="AH2800" s="188"/>
    </row>
    <row r="2801" spans="2:34" ht="13.8" outlineLevel="1" x14ac:dyDescent="0.25">
      <c r="B2801" s="1"/>
      <c r="C2801" s="1"/>
      <c r="D2801" s="1"/>
      <c r="E2801" s="2"/>
      <c r="F2801" s="1"/>
      <c r="G2801" s="2"/>
      <c r="H2801" s="286"/>
      <c r="I2801" s="287"/>
      <c r="J2801" s="288" t="str">
        <f t="shared" si="348"/>
        <v/>
      </c>
      <c r="K2801" s="288">
        <f t="shared" si="349"/>
        <v>0</v>
      </c>
      <c r="L2801" s="303"/>
      <c r="M2801" s="304"/>
      <c r="N2801" s="303"/>
      <c r="O2801" s="286"/>
      <c r="P2801" s="305" t="str">
        <f t="shared" si="350"/>
        <v/>
      </c>
      <c r="Q2801" s="304"/>
      <c r="R2801" s="303"/>
      <c r="S2801" s="286"/>
      <c r="T2801" s="305" t="str">
        <f t="shared" si="351"/>
        <v/>
      </c>
      <c r="U2801" s="306" t="str">
        <f t="shared" si="347"/>
        <v/>
      </c>
      <c r="V2801" s="289"/>
      <c r="W2801" s="303"/>
      <c r="X2801" s="286"/>
      <c r="Y2801" s="305" t="str">
        <f>+IF(AND(W2801&gt;0,V2801&lt;&gt;'Data Validation (ROP used only)'!$A$25),SUM(W2801:X2801),"")</f>
        <v/>
      </c>
      <c r="Z2801" s="307">
        <f>IF(OR(V2801='Data Validation (ROP used only)'!$A$25,ISBLANK(W2801),ISERROR(W2801/$I2801)),0,W2801/$I2801)</f>
        <v>0</v>
      </c>
      <c r="AA2801" s="308"/>
      <c r="AB2801" s="309" t="str" cm="1">
        <f t="array" ref="AB2801">_xlfn.IFS(AA2801="","",AA2801/I2801&gt;=2,I2801*2,AA2801/I2801&lt;2,AA2801)</f>
        <v/>
      </c>
      <c r="AC2801" s="310" t="str">
        <f t="shared" si="352"/>
        <v/>
      </c>
      <c r="AD2801" s="286"/>
      <c r="AE2801" s="305" t="str">
        <f t="shared" si="353"/>
        <v/>
      </c>
      <c r="AF2801" s="311">
        <f t="shared" si="354"/>
        <v>0</v>
      </c>
      <c r="AG2801" s="187"/>
      <c r="AH2801" s="188"/>
    </row>
    <row r="2802" spans="2:34" ht="13.8" outlineLevel="1" x14ac:dyDescent="0.25">
      <c r="B2802" s="1"/>
      <c r="C2802" s="1"/>
      <c r="D2802" s="1"/>
      <c r="E2802" s="2"/>
      <c r="F2802" s="1"/>
      <c r="G2802" s="2"/>
      <c r="H2802" s="286"/>
      <c r="I2802" s="287"/>
      <c r="J2802" s="288" t="str">
        <f t="shared" si="348"/>
        <v/>
      </c>
      <c r="K2802" s="288">
        <f t="shared" si="349"/>
        <v>0</v>
      </c>
      <c r="L2802" s="303"/>
      <c r="M2802" s="304"/>
      <c r="N2802" s="303"/>
      <c r="O2802" s="286"/>
      <c r="P2802" s="305" t="str">
        <f t="shared" si="350"/>
        <v/>
      </c>
      <c r="Q2802" s="304"/>
      <c r="R2802" s="303"/>
      <c r="S2802" s="286"/>
      <c r="T2802" s="305" t="str">
        <f t="shared" si="351"/>
        <v/>
      </c>
      <c r="U2802" s="306" t="str">
        <f t="shared" si="347"/>
        <v/>
      </c>
      <c r="V2802" s="289"/>
      <c r="W2802" s="303"/>
      <c r="X2802" s="286"/>
      <c r="Y2802" s="305" t="str">
        <f>+IF(AND(W2802&gt;0,V2802&lt;&gt;'Data Validation (ROP used only)'!$A$25),SUM(W2802:X2802),"")</f>
        <v/>
      </c>
      <c r="Z2802" s="307">
        <f>IF(OR(V2802='Data Validation (ROP used only)'!$A$25,ISBLANK(W2802),ISERROR(W2802/$I2802)),0,W2802/$I2802)</f>
        <v>0</v>
      </c>
      <c r="AA2802" s="308"/>
      <c r="AB2802" s="309" t="str" cm="1">
        <f t="array" ref="AB2802">_xlfn.IFS(AA2802="","",AA2802/I2802&gt;=2,I2802*2,AA2802/I2802&lt;2,AA2802)</f>
        <v/>
      </c>
      <c r="AC2802" s="310" t="str">
        <f t="shared" si="352"/>
        <v/>
      </c>
      <c r="AD2802" s="286"/>
      <c r="AE2802" s="305" t="str">
        <f t="shared" si="353"/>
        <v/>
      </c>
      <c r="AF2802" s="311">
        <f t="shared" si="354"/>
        <v>0</v>
      </c>
      <c r="AG2802" s="187"/>
      <c r="AH2802" s="188"/>
    </row>
    <row r="2803" spans="2:34" ht="13.8" outlineLevel="1" x14ac:dyDescent="0.25">
      <c r="B2803" s="1"/>
      <c r="C2803" s="1"/>
      <c r="D2803" s="1"/>
      <c r="E2803" s="2"/>
      <c r="F2803" s="1"/>
      <c r="G2803" s="2"/>
      <c r="H2803" s="286"/>
      <c r="I2803" s="287"/>
      <c r="J2803" s="288" t="str">
        <f t="shared" si="348"/>
        <v/>
      </c>
      <c r="K2803" s="288">
        <f t="shared" si="349"/>
        <v>0</v>
      </c>
      <c r="L2803" s="303"/>
      <c r="M2803" s="304"/>
      <c r="N2803" s="303"/>
      <c r="O2803" s="286"/>
      <c r="P2803" s="305" t="str">
        <f t="shared" si="350"/>
        <v/>
      </c>
      <c r="Q2803" s="304"/>
      <c r="R2803" s="303"/>
      <c r="S2803" s="286"/>
      <c r="T2803" s="305" t="str">
        <f t="shared" si="351"/>
        <v/>
      </c>
      <c r="U2803" s="306" t="str">
        <f t="shared" si="347"/>
        <v/>
      </c>
      <c r="V2803" s="289"/>
      <c r="W2803" s="303"/>
      <c r="X2803" s="286"/>
      <c r="Y2803" s="305" t="str">
        <f>+IF(AND(W2803&gt;0,V2803&lt;&gt;'Data Validation (ROP used only)'!$A$25),SUM(W2803:X2803),"")</f>
        <v/>
      </c>
      <c r="Z2803" s="307">
        <f>IF(OR(V2803='Data Validation (ROP used only)'!$A$25,ISBLANK(W2803),ISERROR(W2803/$I2803)),0,W2803/$I2803)</f>
        <v>0</v>
      </c>
      <c r="AA2803" s="308"/>
      <c r="AB2803" s="309" t="str" cm="1">
        <f t="array" ref="AB2803">_xlfn.IFS(AA2803="","",AA2803/I2803&gt;=2,I2803*2,AA2803/I2803&lt;2,AA2803)</f>
        <v/>
      </c>
      <c r="AC2803" s="310" t="str">
        <f t="shared" si="352"/>
        <v/>
      </c>
      <c r="AD2803" s="286"/>
      <c r="AE2803" s="305" t="str">
        <f t="shared" si="353"/>
        <v/>
      </c>
      <c r="AF2803" s="311">
        <f t="shared" si="354"/>
        <v>0</v>
      </c>
      <c r="AG2803" s="187"/>
      <c r="AH2803" s="188"/>
    </row>
    <row r="2804" spans="2:34" ht="13.8" outlineLevel="1" x14ac:dyDescent="0.25">
      <c r="B2804" s="1"/>
      <c r="C2804" s="1"/>
      <c r="D2804" s="1"/>
      <c r="E2804" s="2"/>
      <c r="F2804" s="1"/>
      <c r="G2804" s="2"/>
      <c r="H2804" s="286"/>
      <c r="I2804" s="287"/>
      <c r="J2804" s="288" t="str">
        <f t="shared" si="348"/>
        <v/>
      </c>
      <c r="K2804" s="288">
        <f t="shared" si="349"/>
        <v>0</v>
      </c>
      <c r="L2804" s="303"/>
      <c r="M2804" s="304"/>
      <c r="N2804" s="303"/>
      <c r="O2804" s="286"/>
      <c r="P2804" s="305" t="str">
        <f t="shared" si="350"/>
        <v/>
      </c>
      <c r="Q2804" s="304"/>
      <c r="R2804" s="303"/>
      <c r="S2804" s="286"/>
      <c r="T2804" s="305" t="str">
        <f t="shared" si="351"/>
        <v/>
      </c>
      <c r="U2804" s="306" t="str">
        <f t="shared" si="347"/>
        <v/>
      </c>
      <c r="V2804" s="289"/>
      <c r="W2804" s="303"/>
      <c r="X2804" s="286"/>
      <c r="Y2804" s="305" t="str">
        <f>+IF(AND(W2804&gt;0,V2804&lt;&gt;'Data Validation (ROP used only)'!$A$25),SUM(W2804:X2804),"")</f>
        <v/>
      </c>
      <c r="Z2804" s="307">
        <f>IF(OR(V2804='Data Validation (ROP used only)'!$A$25,ISBLANK(W2804),ISERROR(W2804/$I2804)),0,W2804/$I2804)</f>
        <v>0</v>
      </c>
      <c r="AA2804" s="308"/>
      <c r="AB2804" s="309" t="str" cm="1">
        <f t="array" ref="AB2804">_xlfn.IFS(AA2804="","",AA2804/I2804&gt;=2,I2804*2,AA2804/I2804&lt;2,AA2804)</f>
        <v/>
      </c>
      <c r="AC2804" s="310" t="str">
        <f t="shared" si="352"/>
        <v/>
      </c>
      <c r="AD2804" s="286"/>
      <c r="AE2804" s="305" t="str">
        <f t="shared" si="353"/>
        <v/>
      </c>
      <c r="AF2804" s="311">
        <f t="shared" si="354"/>
        <v>0</v>
      </c>
      <c r="AG2804" s="187"/>
      <c r="AH2804" s="188"/>
    </row>
    <row r="2805" spans="2:34" ht="13.8" outlineLevel="1" x14ac:dyDescent="0.25">
      <c r="B2805" s="1"/>
      <c r="C2805" s="1"/>
      <c r="D2805" s="1"/>
      <c r="E2805" s="2"/>
      <c r="F2805" s="1"/>
      <c r="G2805" s="2"/>
      <c r="H2805" s="286"/>
      <c r="I2805" s="287"/>
      <c r="J2805" s="288" t="str">
        <f t="shared" si="348"/>
        <v/>
      </c>
      <c r="K2805" s="288">
        <f t="shared" si="349"/>
        <v>0</v>
      </c>
      <c r="L2805" s="303"/>
      <c r="M2805" s="304"/>
      <c r="N2805" s="303"/>
      <c r="O2805" s="286"/>
      <c r="P2805" s="305" t="str">
        <f t="shared" si="350"/>
        <v/>
      </c>
      <c r="Q2805" s="304"/>
      <c r="R2805" s="303"/>
      <c r="S2805" s="286"/>
      <c r="T2805" s="305" t="str">
        <f t="shared" si="351"/>
        <v/>
      </c>
      <c r="U2805" s="306" t="str">
        <f t="shared" si="347"/>
        <v/>
      </c>
      <c r="V2805" s="289"/>
      <c r="W2805" s="303"/>
      <c r="X2805" s="286"/>
      <c r="Y2805" s="305" t="str">
        <f>+IF(AND(W2805&gt;0,V2805&lt;&gt;'Data Validation (ROP used only)'!$A$25),SUM(W2805:X2805),"")</f>
        <v/>
      </c>
      <c r="Z2805" s="307">
        <f>IF(OR(V2805='Data Validation (ROP used only)'!$A$25,ISBLANK(W2805),ISERROR(W2805/$I2805)),0,W2805/$I2805)</f>
        <v>0</v>
      </c>
      <c r="AA2805" s="308"/>
      <c r="AB2805" s="309" t="str" cm="1">
        <f t="array" ref="AB2805">_xlfn.IFS(AA2805="","",AA2805/I2805&gt;=2,I2805*2,AA2805/I2805&lt;2,AA2805)</f>
        <v/>
      </c>
      <c r="AC2805" s="310" t="str">
        <f t="shared" si="352"/>
        <v/>
      </c>
      <c r="AD2805" s="286"/>
      <c r="AE2805" s="305" t="str">
        <f t="shared" si="353"/>
        <v/>
      </c>
      <c r="AF2805" s="311">
        <f t="shared" si="354"/>
        <v>0</v>
      </c>
      <c r="AG2805" s="187"/>
      <c r="AH2805" s="188"/>
    </row>
    <row r="2806" spans="2:34" ht="13.8" outlineLevel="1" x14ac:dyDescent="0.25">
      <c r="B2806" s="1"/>
      <c r="C2806" s="1"/>
      <c r="D2806" s="1"/>
      <c r="E2806" s="2"/>
      <c r="F2806" s="1"/>
      <c r="G2806" s="2"/>
      <c r="H2806" s="286"/>
      <c r="I2806" s="287"/>
      <c r="J2806" s="288" t="str">
        <f t="shared" si="348"/>
        <v/>
      </c>
      <c r="K2806" s="288">
        <f t="shared" si="349"/>
        <v>0</v>
      </c>
      <c r="L2806" s="303"/>
      <c r="M2806" s="304"/>
      <c r="N2806" s="303"/>
      <c r="O2806" s="286"/>
      <c r="P2806" s="305" t="str">
        <f t="shared" si="350"/>
        <v/>
      </c>
      <c r="Q2806" s="304"/>
      <c r="R2806" s="303"/>
      <c r="S2806" s="286"/>
      <c r="T2806" s="305" t="str">
        <f t="shared" si="351"/>
        <v/>
      </c>
      <c r="U2806" s="306" t="str">
        <f t="shared" si="347"/>
        <v/>
      </c>
      <c r="V2806" s="289"/>
      <c r="W2806" s="303"/>
      <c r="X2806" s="286"/>
      <c r="Y2806" s="305" t="str">
        <f>+IF(AND(W2806&gt;0,V2806&lt;&gt;'Data Validation (ROP used only)'!$A$25),SUM(W2806:X2806),"")</f>
        <v/>
      </c>
      <c r="Z2806" s="307">
        <f>IF(OR(V2806='Data Validation (ROP used only)'!$A$25,ISBLANK(W2806),ISERROR(W2806/$I2806)),0,W2806/$I2806)</f>
        <v>0</v>
      </c>
      <c r="AA2806" s="308"/>
      <c r="AB2806" s="309" t="str" cm="1">
        <f t="array" ref="AB2806">_xlfn.IFS(AA2806="","",AA2806/I2806&gt;=2,I2806*2,AA2806/I2806&lt;2,AA2806)</f>
        <v/>
      </c>
      <c r="AC2806" s="310" t="str">
        <f t="shared" si="352"/>
        <v/>
      </c>
      <c r="AD2806" s="286"/>
      <c r="AE2806" s="305" t="str">
        <f t="shared" si="353"/>
        <v/>
      </c>
      <c r="AF2806" s="311">
        <f t="shared" si="354"/>
        <v>0</v>
      </c>
      <c r="AG2806" s="187"/>
      <c r="AH2806" s="188"/>
    </row>
    <row r="2807" spans="2:34" ht="13.8" outlineLevel="1" x14ac:dyDescent="0.25">
      <c r="B2807" s="1"/>
      <c r="C2807" s="1"/>
      <c r="D2807" s="1"/>
      <c r="E2807" s="2"/>
      <c r="F2807" s="1"/>
      <c r="G2807" s="2"/>
      <c r="H2807" s="286"/>
      <c r="I2807" s="287"/>
      <c r="J2807" s="288" t="str">
        <f t="shared" si="348"/>
        <v/>
      </c>
      <c r="K2807" s="288">
        <f t="shared" si="349"/>
        <v>0</v>
      </c>
      <c r="L2807" s="303"/>
      <c r="M2807" s="304"/>
      <c r="N2807" s="303"/>
      <c r="O2807" s="286"/>
      <c r="P2807" s="305" t="str">
        <f t="shared" si="350"/>
        <v/>
      </c>
      <c r="Q2807" s="304"/>
      <c r="R2807" s="303"/>
      <c r="S2807" s="286"/>
      <c r="T2807" s="305" t="str">
        <f t="shared" si="351"/>
        <v/>
      </c>
      <c r="U2807" s="306" t="str">
        <f t="shared" si="347"/>
        <v/>
      </c>
      <c r="V2807" s="289"/>
      <c r="W2807" s="303"/>
      <c r="X2807" s="286"/>
      <c r="Y2807" s="305" t="str">
        <f>+IF(AND(W2807&gt;0,V2807&lt;&gt;'Data Validation (ROP used only)'!$A$25),SUM(W2807:X2807),"")</f>
        <v/>
      </c>
      <c r="Z2807" s="307">
        <f>IF(OR(V2807='Data Validation (ROP used only)'!$A$25,ISBLANK(W2807),ISERROR(W2807/$I2807)),0,W2807/$I2807)</f>
        <v>0</v>
      </c>
      <c r="AA2807" s="308"/>
      <c r="AB2807" s="309" t="str" cm="1">
        <f t="array" ref="AB2807">_xlfn.IFS(AA2807="","",AA2807/I2807&gt;=2,I2807*2,AA2807/I2807&lt;2,AA2807)</f>
        <v/>
      </c>
      <c r="AC2807" s="310" t="str">
        <f t="shared" si="352"/>
        <v/>
      </c>
      <c r="AD2807" s="286"/>
      <c r="AE2807" s="305" t="str">
        <f t="shared" si="353"/>
        <v/>
      </c>
      <c r="AF2807" s="311">
        <f t="shared" si="354"/>
        <v>0</v>
      </c>
      <c r="AG2807" s="187"/>
      <c r="AH2807" s="188"/>
    </row>
    <row r="2808" spans="2:34" ht="13.8" outlineLevel="1" x14ac:dyDescent="0.25">
      <c r="B2808" s="1"/>
      <c r="C2808" s="1"/>
      <c r="D2808" s="1"/>
      <c r="E2808" s="2"/>
      <c r="F2808" s="1"/>
      <c r="G2808" s="2"/>
      <c r="H2808" s="286"/>
      <c r="I2808" s="287"/>
      <c r="J2808" s="288" t="str">
        <f t="shared" si="348"/>
        <v/>
      </c>
      <c r="K2808" s="288">
        <f t="shared" si="349"/>
        <v>0</v>
      </c>
      <c r="L2808" s="303"/>
      <c r="M2808" s="304"/>
      <c r="N2808" s="303"/>
      <c r="O2808" s="286"/>
      <c r="P2808" s="305" t="str">
        <f t="shared" si="350"/>
        <v/>
      </c>
      <c r="Q2808" s="304"/>
      <c r="R2808" s="303"/>
      <c r="S2808" s="286"/>
      <c r="T2808" s="305" t="str">
        <f t="shared" si="351"/>
        <v/>
      </c>
      <c r="U2808" s="306" t="str">
        <f t="shared" si="347"/>
        <v/>
      </c>
      <c r="V2808" s="289"/>
      <c r="W2808" s="303"/>
      <c r="X2808" s="286"/>
      <c r="Y2808" s="305" t="str">
        <f>+IF(AND(W2808&gt;0,V2808&lt;&gt;'Data Validation (ROP used only)'!$A$25),SUM(W2808:X2808),"")</f>
        <v/>
      </c>
      <c r="Z2808" s="307">
        <f>IF(OR(V2808='Data Validation (ROP used only)'!$A$25,ISBLANK(W2808),ISERROR(W2808/$I2808)),0,W2808/$I2808)</f>
        <v>0</v>
      </c>
      <c r="AA2808" s="308"/>
      <c r="AB2808" s="309" t="str" cm="1">
        <f t="array" ref="AB2808">_xlfn.IFS(AA2808="","",AA2808/I2808&gt;=2,I2808*2,AA2808/I2808&lt;2,AA2808)</f>
        <v/>
      </c>
      <c r="AC2808" s="310" t="str">
        <f t="shared" si="352"/>
        <v/>
      </c>
      <c r="AD2808" s="286"/>
      <c r="AE2808" s="305" t="str">
        <f t="shared" si="353"/>
        <v/>
      </c>
      <c r="AF2808" s="311">
        <f t="shared" si="354"/>
        <v>0</v>
      </c>
      <c r="AG2808" s="187"/>
      <c r="AH2808" s="188"/>
    </row>
    <row r="2809" spans="2:34" ht="13.8" outlineLevel="1" x14ac:dyDescent="0.25">
      <c r="B2809" s="1"/>
      <c r="C2809" s="1"/>
      <c r="D2809" s="1"/>
      <c r="E2809" s="2"/>
      <c r="F2809" s="1"/>
      <c r="G2809" s="2"/>
      <c r="H2809" s="286"/>
      <c r="I2809" s="287"/>
      <c r="J2809" s="288" t="str">
        <f t="shared" si="348"/>
        <v/>
      </c>
      <c r="K2809" s="288">
        <f t="shared" si="349"/>
        <v>0</v>
      </c>
      <c r="L2809" s="303"/>
      <c r="M2809" s="304"/>
      <c r="N2809" s="303"/>
      <c r="O2809" s="286"/>
      <c r="P2809" s="305" t="str">
        <f t="shared" si="350"/>
        <v/>
      </c>
      <c r="Q2809" s="304"/>
      <c r="R2809" s="303"/>
      <c r="S2809" s="286"/>
      <c r="T2809" s="305" t="str">
        <f t="shared" si="351"/>
        <v/>
      </c>
      <c r="U2809" s="306" t="str">
        <f t="shared" si="347"/>
        <v/>
      </c>
      <c r="V2809" s="289"/>
      <c r="W2809" s="303"/>
      <c r="X2809" s="286"/>
      <c r="Y2809" s="305" t="str">
        <f>+IF(AND(W2809&gt;0,V2809&lt;&gt;'Data Validation (ROP used only)'!$A$25),SUM(W2809:X2809),"")</f>
        <v/>
      </c>
      <c r="Z2809" s="307">
        <f>IF(OR(V2809='Data Validation (ROP used only)'!$A$25,ISBLANK(W2809),ISERROR(W2809/$I2809)),0,W2809/$I2809)</f>
        <v>0</v>
      </c>
      <c r="AA2809" s="308"/>
      <c r="AB2809" s="309" t="str" cm="1">
        <f t="array" ref="AB2809">_xlfn.IFS(AA2809="","",AA2809/I2809&gt;=2,I2809*2,AA2809/I2809&lt;2,AA2809)</f>
        <v/>
      </c>
      <c r="AC2809" s="310" t="str">
        <f t="shared" si="352"/>
        <v/>
      </c>
      <c r="AD2809" s="286"/>
      <c r="AE2809" s="305" t="str">
        <f t="shared" si="353"/>
        <v/>
      </c>
      <c r="AF2809" s="311">
        <f t="shared" si="354"/>
        <v>0</v>
      </c>
      <c r="AG2809" s="187"/>
      <c r="AH2809" s="188"/>
    </row>
    <row r="2810" spans="2:34" ht="13.8" outlineLevel="1" x14ac:dyDescent="0.25">
      <c r="B2810" s="1"/>
      <c r="C2810" s="1"/>
      <c r="D2810" s="1"/>
      <c r="E2810" s="2"/>
      <c r="F2810" s="1"/>
      <c r="G2810" s="2"/>
      <c r="H2810" s="286"/>
      <c r="I2810" s="287"/>
      <c r="J2810" s="288" t="str">
        <f t="shared" si="348"/>
        <v/>
      </c>
      <c r="K2810" s="288">
        <f t="shared" si="349"/>
        <v>0</v>
      </c>
      <c r="L2810" s="303"/>
      <c r="M2810" s="304"/>
      <c r="N2810" s="303"/>
      <c r="O2810" s="286"/>
      <c r="P2810" s="305" t="str">
        <f t="shared" si="350"/>
        <v/>
      </c>
      <c r="Q2810" s="304"/>
      <c r="R2810" s="303"/>
      <c r="S2810" s="286"/>
      <c r="T2810" s="305" t="str">
        <f t="shared" si="351"/>
        <v/>
      </c>
      <c r="U2810" s="306" t="str">
        <f t="shared" si="347"/>
        <v/>
      </c>
      <c r="V2810" s="289"/>
      <c r="W2810" s="303"/>
      <c r="X2810" s="286"/>
      <c r="Y2810" s="305" t="str">
        <f>+IF(AND(W2810&gt;0,V2810&lt;&gt;'Data Validation (ROP used only)'!$A$25),SUM(W2810:X2810),"")</f>
        <v/>
      </c>
      <c r="Z2810" s="307">
        <f>IF(OR(V2810='Data Validation (ROP used only)'!$A$25,ISBLANK(W2810),ISERROR(W2810/$I2810)),0,W2810/$I2810)</f>
        <v>0</v>
      </c>
      <c r="AA2810" s="308"/>
      <c r="AB2810" s="309" t="str" cm="1">
        <f t="array" ref="AB2810">_xlfn.IFS(AA2810="","",AA2810/I2810&gt;=2,I2810*2,AA2810/I2810&lt;2,AA2810)</f>
        <v/>
      </c>
      <c r="AC2810" s="310" t="str">
        <f t="shared" si="352"/>
        <v/>
      </c>
      <c r="AD2810" s="286"/>
      <c r="AE2810" s="305" t="str">
        <f t="shared" si="353"/>
        <v/>
      </c>
      <c r="AF2810" s="311">
        <f t="shared" si="354"/>
        <v>0</v>
      </c>
      <c r="AG2810" s="187"/>
      <c r="AH2810" s="188"/>
    </row>
    <row r="2811" spans="2:34" ht="13.8" outlineLevel="1" x14ac:dyDescent="0.25">
      <c r="B2811" s="1"/>
      <c r="C2811" s="1"/>
      <c r="D2811" s="1"/>
      <c r="E2811" s="2"/>
      <c r="F2811" s="1"/>
      <c r="G2811" s="2"/>
      <c r="H2811" s="286"/>
      <c r="I2811" s="287"/>
      <c r="J2811" s="288" t="str">
        <f t="shared" si="348"/>
        <v/>
      </c>
      <c r="K2811" s="288">
        <f t="shared" si="349"/>
        <v>0</v>
      </c>
      <c r="L2811" s="303"/>
      <c r="M2811" s="304"/>
      <c r="N2811" s="303"/>
      <c r="O2811" s="286"/>
      <c r="P2811" s="305" t="str">
        <f t="shared" si="350"/>
        <v/>
      </c>
      <c r="Q2811" s="304"/>
      <c r="R2811" s="303"/>
      <c r="S2811" s="286"/>
      <c r="T2811" s="305" t="str">
        <f t="shared" si="351"/>
        <v/>
      </c>
      <c r="U2811" s="306" t="str">
        <f t="shared" si="347"/>
        <v/>
      </c>
      <c r="V2811" s="289"/>
      <c r="W2811" s="303"/>
      <c r="X2811" s="286"/>
      <c r="Y2811" s="305" t="str">
        <f>+IF(AND(W2811&gt;0,V2811&lt;&gt;'Data Validation (ROP used only)'!$A$25),SUM(W2811:X2811),"")</f>
        <v/>
      </c>
      <c r="Z2811" s="307">
        <f>IF(OR(V2811='Data Validation (ROP used only)'!$A$25,ISBLANK(W2811),ISERROR(W2811/$I2811)),0,W2811/$I2811)</f>
        <v>0</v>
      </c>
      <c r="AA2811" s="308"/>
      <c r="AB2811" s="309" t="str" cm="1">
        <f t="array" ref="AB2811">_xlfn.IFS(AA2811="","",AA2811/I2811&gt;=2,I2811*2,AA2811/I2811&lt;2,AA2811)</f>
        <v/>
      </c>
      <c r="AC2811" s="310" t="str">
        <f t="shared" si="352"/>
        <v/>
      </c>
      <c r="AD2811" s="286"/>
      <c r="AE2811" s="305" t="str">
        <f t="shared" si="353"/>
        <v/>
      </c>
      <c r="AF2811" s="311">
        <f t="shared" si="354"/>
        <v>0</v>
      </c>
      <c r="AG2811" s="187"/>
      <c r="AH2811" s="188"/>
    </row>
    <row r="2812" spans="2:34" ht="13.8" outlineLevel="1" x14ac:dyDescent="0.25">
      <c r="B2812" s="1"/>
      <c r="C2812" s="1"/>
      <c r="D2812" s="1"/>
      <c r="E2812" s="2"/>
      <c r="F2812" s="1"/>
      <c r="G2812" s="2"/>
      <c r="H2812" s="286"/>
      <c r="I2812" s="287"/>
      <c r="J2812" s="288" t="str">
        <f t="shared" si="348"/>
        <v/>
      </c>
      <c r="K2812" s="288">
        <f t="shared" si="349"/>
        <v>0</v>
      </c>
      <c r="L2812" s="303"/>
      <c r="M2812" s="304"/>
      <c r="N2812" s="303"/>
      <c r="O2812" s="286"/>
      <c r="P2812" s="305" t="str">
        <f t="shared" si="350"/>
        <v/>
      </c>
      <c r="Q2812" s="304"/>
      <c r="R2812" s="303"/>
      <c r="S2812" s="286"/>
      <c r="T2812" s="305" t="str">
        <f t="shared" si="351"/>
        <v/>
      </c>
      <c r="U2812" s="306" t="str">
        <f t="shared" si="347"/>
        <v/>
      </c>
      <c r="V2812" s="289"/>
      <c r="W2812" s="303"/>
      <c r="X2812" s="286"/>
      <c r="Y2812" s="305" t="str">
        <f>+IF(AND(W2812&gt;0,V2812&lt;&gt;'Data Validation (ROP used only)'!$A$25),SUM(W2812:X2812),"")</f>
        <v/>
      </c>
      <c r="Z2812" s="307">
        <f>IF(OR(V2812='Data Validation (ROP used only)'!$A$25,ISBLANK(W2812),ISERROR(W2812/$I2812)),0,W2812/$I2812)</f>
        <v>0</v>
      </c>
      <c r="AA2812" s="308"/>
      <c r="AB2812" s="309" t="str" cm="1">
        <f t="array" ref="AB2812">_xlfn.IFS(AA2812="","",AA2812/I2812&gt;=2,I2812*2,AA2812/I2812&lt;2,AA2812)</f>
        <v/>
      </c>
      <c r="AC2812" s="310" t="str">
        <f t="shared" si="352"/>
        <v/>
      </c>
      <c r="AD2812" s="286"/>
      <c r="AE2812" s="305" t="str">
        <f t="shared" si="353"/>
        <v/>
      </c>
      <c r="AF2812" s="311">
        <f t="shared" si="354"/>
        <v>0</v>
      </c>
      <c r="AG2812" s="187"/>
      <c r="AH2812" s="188"/>
    </row>
    <row r="2813" spans="2:34" ht="13.8" outlineLevel="1" x14ac:dyDescent="0.25">
      <c r="B2813" s="1"/>
      <c r="C2813" s="1"/>
      <c r="D2813" s="1"/>
      <c r="E2813" s="2"/>
      <c r="F2813" s="1"/>
      <c r="G2813" s="2"/>
      <c r="H2813" s="286"/>
      <c r="I2813" s="287"/>
      <c r="J2813" s="288" t="str">
        <f t="shared" si="348"/>
        <v/>
      </c>
      <c r="K2813" s="288">
        <f t="shared" si="349"/>
        <v>0</v>
      </c>
      <c r="L2813" s="303"/>
      <c r="M2813" s="304"/>
      <c r="N2813" s="303"/>
      <c r="O2813" s="286"/>
      <c r="P2813" s="305" t="str">
        <f t="shared" si="350"/>
        <v/>
      </c>
      <c r="Q2813" s="304"/>
      <c r="R2813" s="303"/>
      <c r="S2813" s="286"/>
      <c r="T2813" s="305" t="str">
        <f t="shared" si="351"/>
        <v/>
      </c>
      <c r="U2813" s="306" t="str">
        <f t="shared" si="347"/>
        <v/>
      </c>
      <c r="V2813" s="289"/>
      <c r="W2813" s="303"/>
      <c r="X2813" s="286"/>
      <c r="Y2813" s="305" t="str">
        <f>+IF(AND(W2813&gt;0,V2813&lt;&gt;'Data Validation (ROP used only)'!$A$25),SUM(W2813:X2813),"")</f>
        <v/>
      </c>
      <c r="Z2813" s="307">
        <f>IF(OR(V2813='Data Validation (ROP used only)'!$A$25,ISBLANK(W2813),ISERROR(W2813/$I2813)),0,W2813/$I2813)</f>
        <v>0</v>
      </c>
      <c r="AA2813" s="308"/>
      <c r="AB2813" s="309" t="str" cm="1">
        <f t="array" ref="AB2813">_xlfn.IFS(AA2813="","",AA2813/I2813&gt;=2,I2813*2,AA2813/I2813&lt;2,AA2813)</f>
        <v/>
      </c>
      <c r="AC2813" s="310" t="str">
        <f t="shared" si="352"/>
        <v/>
      </c>
      <c r="AD2813" s="286"/>
      <c r="AE2813" s="305" t="str">
        <f t="shared" si="353"/>
        <v/>
      </c>
      <c r="AF2813" s="311">
        <f t="shared" si="354"/>
        <v>0</v>
      </c>
      <c r="AG2813" s="187"/>
      <c r="AH2813" s="188"/>
    </row>
    <row r="2814" spans="2:34" ht="13.8" outlineLevel="1" x14ac:dyDescent="0.25">
      <c r="B2814" s="1"/>
      <c r="C2814" s="1"/>
      <c r="D2814" s="1"/>
      <c r="E2814" s="2"/>
      <c r="F2814" s="1"/>
      <c r="G2814" s="2"/>
      <c r="H2814" s="286"/>
      <c r="I2814" s="287"/>
      <c r="J2814" s="288" t="str">
        <f t="shared" si="348"/>
        <v/>
      </c>
      <c r="K2814" s="288">
        <f t="shared" si="349"/>
        <v>0</v>
      </c>
      <c r="L2814" s="303"/>
      <c r="M2814" s="304"/>
      <c r="N2814" s="303"/>
      <c r="O2814" s="286"/>
      <c r="P2814" s="305" t="str">
        <f t="shared" si="350"/>
        <v/>
      </c>
      <c r="Q2814" s="304"/>
      <c r="R2814" s="303"/>
      <c r="S2814" s="286"/>
      <c r="T2814" s="305" t="str">
        <f t="shared" si="351"/>
        <v/>
      </c>
      <c r="U2814" s="306" t="str">
        <f t="shared" si="347"/>
        <v/>
      </c>
      <c r="V2814" s="289"/>
      <c r="W2814" s="303"/>
      <c r="X2814" s="286"/>
      <c r="Y2814" s="305" t="str">
        <f>+IF(AND(W2814&gt;0,V2814&lt;&gt;'Data Validation (ROP used only)'!$A$25),SUM(W2814:X2814),"")</f>
        <v/>
      </c>
      <c r="Z2814" s="307">
        <f>IF(OR(V2814='Data Validation (ROP used only)'!$A$25,ISBLANK(W2814),ISERROR(W2814/$I2814)),0,W2814/$I2814)</f>
        <v>0</v>
      </c>
      <c r="AA2814" s="308"/>
      <c r="AB2814" s="309" t="str" cm="1">
        <f t="array" ref="AB2814">_xlfn.IFS(AA2814="","",AA2814/I2814&gt;=2,I2814*2,AA2814/I2814&lt;2,AA2814)</f>
        <v/>
      </c>
      <c r="AC2814" s="310" t="str">
        <f t="shared" si="352"/>
        <v/>
      </c>
      <c r="AD2814" s="286"/>
      <c r="AE2814" s="305" t="str">
        <f t="shared" si="353"/>
        <v/>
      </c>
      <c r="AF2814" s="311">
        <f t="shared" si="354"/>
        <v>0</v>
      </c>
      <c r="AG2814" s="187"/>
      <c r="AH2814" s="188"/>
    </row>
    <row r="2815" spans="2:34" ht="13.8" outlineLevel="1" x14ac:dyDescent="0.25">
      <c r="B2815" s="1"/>
      <c r="C2815" s="1"/>
      <c r="D2815" s="1"/>
      <c r="E2815" s="2"/>
      <c r="F2815" s="1"/>
      <c r="G2815" s="2"/>
      <c r="H2815" s="286"/>
      <c r="I2815" s="287"/>
      <c r="J2815" s="288" t="str">
        <f t="shared" si="348"/>
        <v/>
      </c>
      <c r="K2815" s="288">
        <f t="shared" si="349"/>
        <v>0</v>
      </c>
      <c r="L2815" s="303"/>
      <c r="M2815" s="304"/>
      <c r="N2815" s="303"/>
      <c r="O2815" s="286"/>
      <c r="P2815" s="305" t="str">
        <f t="shared" si="350"/>
        <v/>
      </c>
      <c r="Q2815" s="304"/>
      <c r="R2815" s="303"/>
      <c r="S2815" s="286"/>
      <c r="T2815" s="305" t="str">
        <f t="shared" si="351"/>
        <v/>
      </c>
      <c r="U2815" s="306" t="str">
        <f t="shared" si="347"/>
        <v/>
      </c>
      <c r="V2815" s="289"/>
      <c r="W2815" s="303"/>
      <c r="X2815" s="286"/>
      <c r="Y2815" s="305" t="str">
        <f>+IF(AND(W2815&gt;0,V2815&lt;&gt;'Data Validation (ROP used only)'!$A$25),SUM(W2815:X2815),"")</f>
        <v/>
      </c>
      <c r="Z2815" s="307">
        <f>IF(OR(V2815='Data Validation (ROP used only)'!$A$25,ISBLANK(W2815),ISERROR(W2815/$I2815)),0,W2815/$I2815)</f>
        <v>0</v>
      </c>
      <c r="AA2815" s="308"/>
      <c r="AB2815" s="309" t="str" cm="1">
        <f t="array" ref="AB2815">_xlfn.IFS(AA2815="","",AA2815/I2815&gt;=2,I2815*2,AA2815/I2815&lt;2,AA2815)</f>
        <v/>
      </c>
      <c r="AC2815" s="310" t="str">
        <f t="shared" si="352"/>
        <v/>
      </c>
      <c r="AD2815" s="286"/>
      <c r="AE2815" s="305" t="str">
        <f t="shared" si="353"/>
        <v/>
      </c>
      <c r="AF2815" s="311">
        <f t="shared" si="354"/>
        <v>0</v>
      </c>
      <c r="AG2815" s="187"/>
      <c r="AH2815" s="188"/>
    </row>
    <row r="2816" spans="2:34" ht="13.8" outlineLevel="1" x14ac:dyDescent="0.25">
      <c r="B2816" s="1"/>
      <c r="C2816" s="1"/>
      <c r="D2816" s="1"/>
      <c r="E2816" s="2"/>
      <c r="F2816" s="1"/>
      <c r="G2816" s="2"/>
      <c r="H2816" s="286"/>
      <c r="I2816" s="287"/>
      <c r="J2816" s="288" t="str">
        <f t="shared" si="348"/>
        <v/>
      </c>
      <c r="K2816" s="288">
        <f t="shared" si="349"/>
        <v>0</v>
      </c>
      <c r="L2816" s="303"/>
      <c r="M2816" s="304"/>
      <c r="N2816" s="303"/>
      <c r="O2816" s="286"/>
      <c r="P2816" s="305" t="str">
        <f t="shared" si="350"/>
        <v/>
      </c>
      <c r="Q2816" s="304"/>
      <c r="R2816" s="303"/>
      <c r="S2816" s="286"/>
      <c r="T2816" s="305" t="str">
        <f t="shared" si="351"/>
        <v/>
      </c>
      <c r="U2816" s="306" t="str">
        <f t="shared" si="347"/>
        <v/>
      </c>
      <c r="V2816" s="289"/>
      <c r="W2816" s="303"/>
      <c r="X2816" s="286"/>
      <c r="Y2816" s="305" t="str">
        <f>+IF(AND(W2816&gt;0,V2816&lt;&gt;'Data Validation (ROP used only)'!$A$25),SUM(W2816:X2816),"")</f>
        <v/>
      </c>
      <c r="Z2816" s="307">
        <f>IF(OR(V2816='Data Validation (ROP used only)'!$A$25,ISBLANK(W2816),ISERROR(W2816/$I2816)),0,W2816/$I2816)</f>
        <v>0</v>
      </c>
      <c r="AA2816" s="308"/>
      <c r="AB2816" s="309" t="str" cm="1">
        <f t="array" ref="AB2816">_xlfn.IFS(AA2816="","",AA2816/I2816&gt;=2,I2816*2,AA2816/I2816&lt;2,AA2816)</f>
        <v/>
      </c>
      <c r="AC2816" s="310" t="str">
        <f t="shared" si="352"/>
        <v/>
      </c>
      <c r="AD2816" s="286"/>
      <c r="AE2816" s="305" t="str">
        <f t="shared" si="353"/>
        <v/>
      </c>
      <c r="AF2816" s="311">
        <f t="shared" si="354"/>
        <v>0</v>
      </c>
      <c r="AG2816" s="187"/>
      <c r="AH2816" s="188"/>
    </row>
    <row r="2817" spans="2:34" ht="13.8" outlineLevel="1" x14ac:dyDescent="0.25">
      <c r="B2817" s="1"/>
      <c r="C2817" s="1"/>
      <c r="D2817" s="1"/>
      <c r="E2817" s="2"/>
      <c r="F2817" s="1"/>
      <c r="G2817" s="2"/>
      <c r="H2817" s="286"/>
      <c r="I2817" s="287"/>
      <c r="J2817" s="288" t="str">
        <f t="shared" si="348"/>
        <v/>
      </c>
      <c r="K2817" s="288">
        <f t="shared" si="349"/>
        <v>0</v>
      </c>
      <c r="L2817" s="303"/>
      <c r="M2817" s="304"/>
      <c r="N2817" s="303"/>
      <c r="O2817" s="286"/>
      <c r="P2817" s="305" t="str">
        <f t="shared" si="350"/>
        <v/>
      </c>
      <c r="Q2817" s="304"/>
      <c r="R2817" s="303"/>
      <c r="S2817" s="286"/>
      <c r="T2817" s="305" t="str">
        <f t="shared" si="351"/>
        <v/>
      </c>
      <c r="U2817" s="306" t="str">
        <f t="shared" si="347"/>
        <v/>
      </c>
      <c r="V2817" s="289"/>
      <c r="W2817" s="303"/>
      <c r="X2817" s="286"/>
      <c r="Y2817" s="305" t="str">
        <f>+IF(AND(W2817&gt;0,V2817&lt;&gt;'Data Validation (ROP used only)'!$A$25),SUM(W2817:X2817),"")</f>
        <v/>
      </c>
      <c r="Z2817" s="307">
        <f>IF(OR(V2817='Data Validation (ROP used only)'!$A$25,ISBLANK(W2817),ISERROR(W2817/$I2817)),0,W2817/$I2817)</f>
        <v>0</v>
      </c>
      <c r="AA2817" s="308"/>
      <c r="AB2817" s="309" t="str" cm="1">
        <f t="array" ref="AB2817">_xlfn.IFS(AA2817="","",AA2817/I2817&gt;=2,I2817*2,AA2817/I2817&lt;2,AA2817)</f>
        <v/>
      </c>
      <c r="AC2817" s="310" t="str">
        <f t="shared" si="352"/>
        <v/>
      </c>
      <c r="AD2817" s="286"/>
      <c r="AE2817" s="305" t="str">
        <f t="shared" si="353"/>
        <v/>
      </c>
      <c r="AF2817" s="311">
        <f t="shared" si="354"/>
        <v>0</v>
      </c>
      <c r="AG2817" s="187"/>
      <c r="AH2817" s="188"/>
    </row>
    <row r="2818" spans="2:34" ht="13.8" outlineLevel="1" x14ac:dyDescent="0.25">
      <c r="B2818" s="1"/>
      <c r="C2818" s="1"/>
      <c r="D2818" s="1"/>
      <c r="E2818" s="2"/>
      <c r="F2818" s="1"/>
      <c r="G2818" s="2"/>
      <c r="H2818" s="286"/>
      <c r="I2818" s="287"/>
      <c r="J2818" s="288" t="str">
        <f t="shared" si="348"/>
        <v/>
      </c>
      <c r="K2818" s="288">
        <f t="shared" si="349"/>
        <v>0</v>
      </c>
      <c r="L2818" s="303"/>
      <c r="M2818" s="304"/>
      <c r="N2818" s="303"/>
      <c r="O2818" s="286"/>
      <c r="P2818" s="305" t="str">
        <f t="shared" si="350"/>
        <v/>
      </c>
      <c r="Q2818" s="304"/>
      <c r="R2818" s="303"/>
      <c r="S2818" s="286"/>
      <c r="T2818" s="305" t="str">
        <f t="shared" si="351"/>
        <v/>
      </c>
      <c r="U2818" s="306" t="str">
        <f t="shared" si="347"/>
        <v/>
      </c>
      <c r="V2818" s="289"/>
      <c r="W2818" s="303"/>
      <c r="X2818" s="286"/>
      <c r="Y2818" s="305" t="str">
        <f>+IF(AND(W2818&gt;0,V2818&lt;&gt;'Data Validation (ROP used only)'!$A$25),SUM(W2818:X2818),"")</f>
        <v/>
      </c>
      <c r="Z2818" s="307">
        <f>IF(OR(V2818='Data Validation (ROP used only)'!$A$25,ISBLANK(W2818),ISERROR(W2818/$I2818)),0,W2818/$I2818)</f>
        <v>0</v>
      </c>
      <c r="AA2818" s="308"/>
      <c r="AB2818" s="309" t="str" cm="1">
        <f t="array" ref="AB2818">_xlfn.IFS(AA2818="","",AA2818/I2818&gt;=2,I2818*2,AA2818/I2818&lt;2,AA2818)</f>
        <v/>
      </c>
      <c r="AC2818" s="310" t="str">
        <f t="shared" si="352"/>
        <v/>
      </c>
      <c r="AD2818" s="286"/>
      <c r="AE2818" s="305" t="str">
        <f t="shared" si="353"/>
        <v/>
      </c>
      <c r="AF2818" s="311">
        <f t="shared" si="354"/>
        <v>0</v>
      </c>
      <c r="AG2818" s="187"/>
      <c r="AH2818" s="188"/>
    </row>
    <row r="2819" spans="2:34" ht="13.8" outlineLevel="1" x14ac:dyDescent="0.25">
      <c r="B2819" s="1"/>
      <c r="C2819" s="1"/>
      <c r="D2819" s="1"/>
      <c r="E2819" s="2"/>
      <c r="F2819" s="1"/>
      <c r="G2819" s="2"/>
      <c r="H2819" s="286"/>
      <c r="I2819" s="287"/>
      <c r="J2819" s="288" t="str">
        <f t="shared" si="348"/>
        <v/>
      </c>
      <c r="K2819" s="288">
        <f t="shared" si="349"/>
        <v>0</v>
      </c>
      <c r="L2819" s="303"/>
      <c r="M2819" s="304"/>
      <c r="N2819" s="303"/>
      <c r="O2819" s="286"/>
      <c r="P2819" s="305" t="str">
        <f t="shared" si="350"/>
        <v/>
      </c>
      <c r="Q2819" s="304"/>
      <c r="R2819" s="303"/>
      <c r="S2819" s="286"/>
      <c r="T2819" s="305" t="str">
        <f t="shared" si="351"/>
        <v/>
      </c>
      <c r="U2819" s="306" t="str">
        <f t="shared" si="347"/>
        <v/>
      </c>
      <c r="V2819" s="289"/>
      <c r="W2819" s="303"/>
      <c r="X2819" s="286"/>
      <c r="Y2819" s="305" t="str">
        <f>+IF(AND(W2819&gt;0,V2819&lt;&gt;'Data Validation (ROP used only)'!$A$25),SUM(W2819:X2819),"")</f>
        <v/>
      </c>
      <c r="Z2819" s="307">
        <f>IF(OR(V2819='Data Validation (ROP used only)'!$A$25,ISBLANK(W2819),ISERROR(W2819/$I2819)),0,W2819/$I2819)</f>
        <v>0</v>
      </c>
      <c r="AA2819" s="308"/>
      <c r="AB2819" s="309" t="str" cm="1">
        <f t="array" ref="AB2819">_xlfn.IFS(AA2819="","",AA2819/I2819&gt;=2,I2819*2,AA2819/I2819&lt;2,AA2819)</f>
        <v/>
      </c>
      <c r="AC2819" s="310" t="str">
        <f t="shared" si="352"/>
        <v/>
      </c>
      <c r="AD2819" s="286"/>
      <c r="AE2819" s="305" t="str">
        <f t="shared" si="353"/>
        <v/>
      </c>
      <c r="AF2819" s="311">
        <f t="shared" si="354"/>
        <v>0</v>
      </c>
      <c r="AG2819" s="187"/>
      <c r="AH2819" s="188"/>
    </row>
    <row r="2820" spans="2:34" ht="13.8" outlineLevel="1" x14ac:dyDescent="0.25">
      <c r="B2820" s="1"/>
      <c r="C2820" s="1"/>
      <c r="D2820" s="1"/>
      <c r="E2820" s="2"/>
      <c r="F2820" s="1"/>
      <c r="G2820" s="2"/>
      <c r="H2820" s="286"/>
      <c r="I2820" s="287"/>
      <c r="J2820" s="288" t="str">
        <f t="shared" si="348"/>
        <v/>
      </c>
      <c r="K2820" s="288">
        <f t="shared" si="349"/>
        <v>0</v>
      </c>
      <c r="L2820" s="303"/>
      <c r="M2820" s="304"/>
      <c r="N2820" s="303"/>
      <c r="O2820" s="286"/>
      <c r="P2820" s="305" t="str">
        <f t="shared" si="350"/>
        <v/>
      </c>
      <c r="Q2820" s="304"/>
      <c r="R2820" s="303"/>
      <c r="S2820" s="286"/>
      <c r="T2820" s="305" t="str">
        <f t="shared" si="351"/>
        <v/>
      </c>
      <c r="U2820" s="306" t="str">
        <f t="shared" si="347"/>
        <v/>
      </c>
      <c r="V2820" s="289"/>
      <c r="W2820" s="303"/>
      <c r="X2820" s="286"/>
      <c r="Y2820" s="305" t="str">
        <f>+IF(AND(W2820&gt;0,V2820&lt;&gt;'Data Validation (ROP used only)'!$A$25),SUM(W2820:X2820),"")</f>
        <v/>
      </c>
      <c r="Z2820" s="307">
        <f>IF(OR(V2820='Data Validation (ROP used only)'!$A$25,ISBLANK(W2820),ISERROR(W2820/$I2820)),0,W2820/$I2820)</f>
        <v>0</v>
      </c>
      <c r="AA2820" s="308"/>
      <c r="AB2820" s="309" t="str" cm="1">
        <f t="array" ref="AB2820">_xlfn.IFS(AA2820="","",AA2820/I2820&gt;=2,I2820*2,AA2820/I2820&lt;2,AA2820)</f>
        <v/>
      </c>
      <c r="AC2820" s="310" t="str">
        <f t="shared" si="352"/>
        <v/>
      </c>
      <c r="AD2820" s="286"/>
      <c r="AE2820" s="305" t="str">
        <f t="shared" si="353"/>
        <v/>
      </c>
      <c r="AF2820" s="311">
        <f t="shared" si="354"/>
        <v>0</v>
      </c>
      <c r="AG2820" s="187"/>
      <c r="AH2820" s="188"/>
    </row>
    <row r="2821" spans="2:34" ht="13.8" outlineLevel="1" x14ac:dyDescent="0.25">
      <c r="B2821" s="1"/>
      <c r="C2821" s="1"/>
      <c r="D2821" s="1"/>
      <c r="E2821" s="2"/>
      <c r="F2821" s="1"/>
      <c r="G2821" s="2"/>
      <c r="H2821" s="286"/>
      <c r="I2821" s="287"/>
      <c r="J2821" s="288" t="str">
        <f t="shared" si="348"/>
        <v/>
      </c>
      <c r="K2821" s="288">
        <f t="shared" si="349"/>
        <v>0</v>
      </c>
      <c r="L2821" s="303"/>
      <c r="M2821" s="304"/>
      <c r="N2821" s="303"/>
      <c r="O2821" s="286"/>
      <c r="P2821" s="305" t="str">
        <f t="shared" si="350"/>
        <v/>
      </c>
      <c r="Q2821" s="304"/>
      <c r="R2821" s="303"/>
      <c r="S2821" s="286"/>
      <c r="T2821" s="305" t="str">
        <f t="shared" si="351"/>
        <v/>
      </c>
      <c r="U2821" s="306" t="str">
        <f t="shared" si="347"/>
        <v/>
      </c>
      <c r="V2821" s="289"/>
      <c r="W2821" s="303"/>
      <c r="X2821" s="286"/>
      <c r="Y2821" s="305" t="str">
        <f>+IF(AND(W2821&gt;0,V2821&lt;&gt;'Data Validation (ROP used only)'!$A$25),SUM(W2821:X2821),"")</f>
        <v/>
      </c>
      <c r="Z2821" s="307">
        <f>IF(OR(V2821='Data Validation (ROP used only)'!$A$25,ISBLANK(W2821),ISERROR(W2821/$I2821)),0,W2821/$I2821)</f>
        <v>0</v>
      </c>
      <c r="AA2821" s="308"/>
      <c r="AB2821" s="309" t="str" cm="1">
        <f t="array" ref="AB2821">_xlfn.IFS(AA2821="","",AA2821/I2821&gt;=2,I2821*2,AA2821/I2821&lt;2,AA2821)</f>
        <v/>
      </c>
      <c r="AC2821" s="310" t="str">
        <f t="shared" si="352"/>
        <v/>
      </c>
      <c r="AD2821" s="286"/>
      <c r="AE2821" s="305" t="str">
        <f t="shared" si="353"/>
        <v/>
      </c>
      <c r="AF2821" s="311">
        <f t="shared" si="354"/>
        <v>0</v>
      </c>
      <c r="AG2821" s="187"/>
      <c r="AH2821" s="188"/>
    </row>
    <row r="2822" spans="2:34" ht="13.8" outlineLevel="1" x14ac:dyDescent="0.25">
      <c r="B2822" s="1"/>
      <c r="C2822" s="1"/>
      <c r="D2822" s="1"/>
      <c r="E2822" s="2"/>
      <c r="F2822" s="1"/>
      <c r="G2822" s="2"/>
      <c r="H2822" s="286"/>
      <c r="I2822" s="287"/>
      <c r="J2822" s="288" t="str">
        <f t="shared" si="348"/>
        <v/>
      </c>
      <c r="K2822" s="288">
        <f t="shared" si="349"/>
        <v>0</v>
      </c>
      <c r="L2822" s="303"/>
      <c r="M2822" s="304"/>
      <c r="N2822" s="303"/>
      <c r="O2822" s="286"/>
      <c r="P2822" s="305" t="str">
        <f t="shared" si="350"/>
        <v/>
      </c>
      <c r="Q2822" s="304"/>
      <c r="R2822" s="303"/>
      <c r="S2822" s="286"/>
      <c r="T2822" s="305" t="str">
        <f t="shared" si="351"/>
        <v/>
      </c>
      <c r="U2822" s="306" t="str">
        <f t="shared" si="347"/>
        <v/>
      </c>
      <c r="V2822" s="289"/>
      <c r="W2822" s="303"/>
      <c r="X2822" s="286"/>
      <c r="Y2822" s="305" t="str">
        <f>+IF(AND(W2822&gt;0,V2822&lt;&gt;'Data Validation (ROP used only)'!$A$25),SUM(W2822:X2822),"")</f>
        <v/>
      </c>
      <c r="Z2822" s="307">
        <f>IF(OR(V2822='Data Validation (ROP used only)'!$A$25,ISBLANK(W2822),ISERROR(W2822/$I2822)),0,W2822/$I2822)</f>
        <v>0</v>
      </c>
      <c r="AA2822" s="308"/>
      <c r="AB2822" s="309" t="str" cm="1">
        <f t="array" ref="AB2822">_xlfn.IFS(AA2822="","",AA2822/I2822&gt;=2,I2822*2,AA2822/I2822&lt;2,AA2822)</f>
        <v/>
      </c>
      <c r="AC2822" s="310" t="str">
        <f t="shared" si="352"/>
        <v/>
      </c>
      <c r="AD2822" s="286"/>
      <c r="AE2822" s="305" t="str">
        <f t="shared" si="353"/>
        <v/>
      </c>
      <c r="AF2822" s="311">
        <f t="shared" si="354"/>
        <v>0</v>
      </c>
      <c r="AG2822" s="187"/>
      <c r="AH2822" s="188"/>
    </row>
    <row r="2823" spans="2:34" ht="13.8" outlineLevel="1" x14ac:dyDescent="0.25">
      <c r="B2823" s="1"/>
      <c r="C2823" s="1"/>
      <c r="D2823" s="1"/>
      <c r="E2823" s="2"/>
      <c r="F2823" s="1"/>
      <c r="G2823" s="2"/>
      <c r="H2823" s="286"/>
      <c r="I2823" s="287"/>
      <c r="J2823" s="288" t="str">
        <f t="shared" si="348"/>
        <v/>
      </c>
      <c r="K2823" s="288">
        <f t="shared" si="349"/>
        <v>0</v>
      </c>
      <c r="L2823" s="303"/>
      <c r="M2823" s="304"/>
      <c r="N2823" s="303"/>
      <c r="O2823" s="286"/>
      <c r="P2823" s="305" t="str">
        <f t="shared" si="350"/>
        <v/>
      </c>
      <c r="Q2823" s="304"/>
      <c r="R2823" s="303"/>
      <c r="S2823" s="286"/>
      <c r="T2823" s="305" t="str">
        <f t="shared" si="351"/>
        <v/>
      </c>
      <c r="U2823" s="306" t="str">
        <f t="shared" si="347"/>
        <v/>
      </c>
      <c r="V2823" s="289"/>
      <c r="W2823" s="303"/>
      <c r="X2823" s="286"/>
      <c r="Y2823" s="305" t="str">
        <f>+IF(AND(W2823&gt;0,V2823&lt;&gt;'Data Validation (ROP used only)'!$A$25),SUM(W2823:X2823),"")</f>
        <v/>
      </c>
      <c r="Z2823" s="307">
        <f>IF(OR(V2823='Data Validation (ROP used only)'!$A$25,ISBLANK(W2823),ISERROR(W2823/$I2823)),0,W2823/$I2823)</f>
        <v>0</v>
      </c>
      <c r="AA2823" s="308"/>
      <c r="AB2823" s="309" t="str" cm="1">
        <f t="array" ref="AB2823">_xlfn.IFS(AA2823="","",AA2823/I2823&gt;=2,I2823*2,AA2823/I2823&lt;2,AA2823)</f>
        <v/>
      </c>
      <c r="AC2823" s="310" t="str">
        <f t="shared" si="352"/>
        <v/>
      </c>
      <c r="AD2823" s="286"/>
      <c r="AE2823" s="305" t="str">
        <f t="shared" si="353"/>
        <v/>
      </c>
      <c r="AF2823" s="311">
        <f t="shared" si="354"/>
        <v>0</v>
      </c>
      <c r="AG2823" s="187"/>
      <c r="AH2823" s="188"/>
    </row>
    <row r="2824" spans="2:34" ht="13.8" outlineLevel="1" x14ac:dyDescent="0.25">
      <c r="B2824" s="1"/>
      <c r="C2824" s="1"/>
      <c r="D2824" s="1"/>
      <c r="E2824" s="2"/>
      <c r="F2824" s="1"/>
      <c r="G2824" s="2"/>
      <c r="H2824" s="286"/>
      <c r="I2824" s="287"/>
      <c r="J2824" s="288" t="str">
        <f t="shared" si="348"/>
        <v/>
      </c>
      <c r="K2824" s="288">
        <f t="shared" si="349"/>
        <v>0</v>
      </c>
      <c r="L2824" s="303"/>
      <c r="M2824" s="304"/>
      <c r="N2824" s="303"/>
      <c r="O2824" s="286"/>
      <c r="P2824" s="305" t="str">
        <f t="shared" si="350"/>
        <v/>
      </c>
      <c r="Q2824" s="304"/>
      <c r="R2824" s="303"/>
      <c r="S2824" s="286"/>
      <c r="T2824" s="305" t="str">
        <f t="shared" si="351"/>
        <v/>
      </c>
      <c r="U2824" s="306" t="str">
        <f t="shared" si="347"/>
        <v/>
      </c>
      <c r="V2824" s="289"/>
      <c r="W2824" s="303"/>
      <c r="X2824" s="286"/>
      <c r="Y2824" s="305" t="str">
        <f>+IF(AND(W2824&gt;0,V2824&lt;&gt;'Data Validation (ROP used only)'!$A$25),SUM(W2824:X2824),"")</f>
        <v/>
      </c>
      <c r="Z2824" s="307">
        <f>IF(OR(V2824='Data Validation (ROP used only)'!$A$25,ISBLANK(W2824),ISERROR(W2824/$I2824)),0,W2824/$I2824)</f>
        <v>0</v>
      </c>
      <c r="AA2824" s="308"/>
      <c r="AB2824" s="309" t="str" cm="1">
        <f t="array" ref="AB2824">_xlfn.IFS(AA2824="","",AA2824/I2824&gt;=2,I2824*2,AA2824/I2824&lt;2,AA2824)</f>
        <v/>
      </c>
      <c r="AC2824" s="310" t="str">
        <f t="shared" si="352"/>
        <v/>
      </c>
      <c r="AD2824" s="286"/>
      <c r="AE2824" s="305" t="str">
        <f t="shared" si="353"/>
        <v/>
      </c>
      <c r="AF2824" s="311">
        <f t="shared" si="354"/>
        <v>0</v>
      </c>
      <c r="AG2824" s="187"/>
      <c r="AH2824" s="188"/>
    </row>
    <row r="2825" spans="2:34" ht="13.8" outlineLevel="1" x14ac:dyDescent="0.25">
      <c r="B2825" s="1"/>
      <c r="C2825" s="1"/>
      <c r="D2825" s="1"/>
      <c r="E2825" s="2"/>
      <c r="F2825" s="1"/>
      <c r="G2825" s="2"/>
      <c r="H2825" s="286"/>
      <c r="I2825" s="287"/>
      <c r="J2825" s="288" t="str">
        <f t="shared" si="348"/>
        <v/>
      </c>
      <c r="K2825" s="288">
        <f t="shared" si="349"/>
        <v>0</v>
      </c>
      <c r="L2825" s="303"/>
      <c r="M2825" s="304"/>
      <c r="N2825" s="303"/>
      <c r="O2825" s="286"/>
      <c r="P2825" s="305" t="str">
        <f t="shared" si="350"/>
        <v/>
      </c>
      <c r="Q2825" s="304"/>
      <c r="R2825" s="303"/>
      <c r="S2825" s="286"/>
      <c r="T2825" s="305" t="str">
        <f t="shared" si="351"/>
        <v/>
      </c>
      <c r="U2825" s="306" t="str">
        <f t="shared" si="347"/>
        <v/>
      </c>
      <c r="V2825" s="289"/>
      <c r="W2825" s="303"/>
      <c r="X2825" s="286"/>
      <c r="Y2825" s="305" t="str">
        <f>+IF(AND(W2825&gt;0,V2825&lt;&gt;'Data Validation (ROP used only)'!$A$25),SUM(W2825:X2825),"")</f>
        <v/>
      </c>
      <c r="Z2825" s="307">
        <f>IF(OR(V2825='Data Validation (ROP used only)'!$A$25,ISBLANK(W2825),ISERROR(W2825/$I2825)),0,W2825/$I2825)</f>
        <v>0</v>
      </c>
      <c r="AA2825" s="308"/>
      <c r="AB2825" s="309" t="str" cm="1">
        <f t="array" ref="AB2825">_xlfn.IFS(AA2825="","",AA2825/I2825&gt;=2,I2825*2,AA2825/I2825&lt;2,AA2825)</f>
        <v/>
      </c>
      <c r="AC2825" s="310" t="str">
        <f t="shared" si="352"/>
        <v/>
      </c>
      <c r="AD2825" s="286"/>
      <c r="AE2825" s="305" t="str">
        <f t="shared" si="353"/>
        <v/>
      </c>
      <c r="AF2825" s="311">
        <f t="shared" si="354"/>
        <v>0</v>
      </c>
      <c r="AG2825" s="187"/>
      <c r="AH2825" s="188"/>
    </row>
    <row r="2826" spans="2:34" ht="13.8" outlineLevel="1" x14ac:dyDescent="0.25">
      <c r="B2826" s="1"/>
      <c r="C2826" s="1"/>
      <c r="D2826" s="1"/>
      <c r="E2826" s="2"/>
      <c r="F2826" s="1"/>
      <c r="G2826" s="2"/>
      <c r="H2826" s="286"/>
      <c r="I2826" s="287"/>
      <c r="J2826" s="288" t="str">
        <f t="shared" si="348"/>
        <v/>
      </c>
      <c r="K2826" s="288">
        <f t="shared" si="349"/>
        <v>0</v>
      </c>
      <c r="L2826" s="303"/>
      <c r="M2826" s="304"/>
      <c r="N2826" s="303"/>
      <c r="O2826" s="286"/>
      <c r="P2826" s="305" t="str">
        <f t="shared" si="350"/>
        <v/>
      </c>
      <c r="Q2826" s="304"/>
      <c r="R2826" s="303"/>
      <c r="S2826" s="286"/>
      <c r="T2826" s="305" t="str">
        <f t="shared" si="351"/>
        <v/>
      </c>
      <c r="U2826" s="306" t="str">
        <f t="shared" ref="U2826:U2889" si="355">IF(ISERROR(R2826/$I2826),"",R2826/$I2826)</f>
        <v/>
      </c>
      <c r="V2826" s="289"/>
      <c r="W2826" s="303"/>
      <c r="X2826" s="286"/>
      <c r="Y2826" s="305" t="str">
        <f>+IF(AND(W2826&gt;0,V2826&lt;&gt;'Data Validation (ROP used only)'!$A$25),SUM(W2826:X2826),"")</f>
        <v/>
      </c>
      <c r="Z2826" s="307">
        <f>IF(OR(V2826='Data Validation (ROP used only)'!$A$25,ISBLANK(W2826),ISERROR(W2826/$I2826)),0,W2826/$I2826)</f>
        <v>0</v>
      </c>
      <c r="AA2826" s="308"/>
      <c r="AB2826" s="309" t="str" cm="1">
        <f t="array" ref="AB2826">_xlfn.IFS(AA2826="","",AA2826/I2826&gt;=2,I2826*2,AA2826/I2826&lt;2,AA2826)</f>
        <v/>
      </c>
      <c r="AC2826" s="310" t="str">
        <f t="shared" si="352"/>
        <v/>
      </c>
      <c r="AD2826" s="286"/>
      <c r="AE2826" s="305" t="str">
        <f t="shared" si="353"/>
        <v/>
      </c>
      <c r="AF2826" s="311">
        <f t="shared" si="354"/>
        <v>0</v>
      </c>
      <c r="AG2826" s="187"/>
      <c r="AH2826" s="188"/>
    </row>
    <row r="2827" spans="2:34" ht="13.8" outlineLevel="1" x14ac:dyDescent="0.25">
      <c r="B2827" s="1"/>
      <c r="C2827" s="1"/>
      <c r="D2827" s="1"/>
      <c r="E2827" s="2"/>
      <c r="F2827" s="1"/>
      <c r="G2827" s="2"/>
      <c r="H2827" s="286"/>
      <c r="I2827" s="287"/>
      <c r="J2827" s="288" t="str">
        <f t="shared" ref="J2827:J2890" si="356">IF(ISERROR(H2827/C2827),"",H2827/C2827)</f>
        <v/>
      </c>
      <c r="K2827" s="288">
        <f t="shared" ref="K2827:K2890" si="357">IF(ISERROR(I2827/1754.5),"",I2827/1754.5)</f>
        <v>0</v>
      </c>
      <c r="L2827" s="303"/>
      <c r="M2827" s="304"/>
      <c r="N2827" s="303"/>
      <c r="O2827" s="286"/>
      <c r="P2827" s="305" t="str">
        <f t="shared" ref="P2827:P2890" si="358">+IF(N2827+O2827&gt;0,+N2827+O2827,"")</f>
        <v/>
      </c>
      <c r="Q2827" s="304"/>
      <c r="R2827" s="303"/>
      <c r="S2827" s="286"/>
      <c r="T2827" s="305" t="str">
        <f t="shared" ref="T2827:T2890" si="359">+IF((R2827+S2827)&gt;0,+R2827+S2827,"")</f>
        <v/>
      </c>
      <c r="U2827" s="306" t="str">
        <f t="shared" si="355"/>
        <v/>
      </c>
      <c r="V2827" s="289"/>
      <c r="W2827" s="303"/>
      <c r="X2827" s="286"/>
      <c r="Y2827" s="305" t="str">
        <f>+IF(AND(W2827&gt;0,V2827&lt;&gt;'Data Validation (ROP used only)'!$A$25),SUM(W2827:X2827),"")</f>
        <v/>
      </c>
      <c r="Z2827" s="307">
        <f>IF(OR(V2827='Data Validation (ROP used only)'!$A$25,ISBLANK(W2827),ISERROR(W2827/$I2827)),0,W2827/$I2827)</f>
        <v>0</v>
      </c>
      <c r="AA2827" s="308"/>
      <c r="AB2827" s="309" t="str" cm="1">
        <f t="array" ref="AB2827">_xlfn.IFS(AA2827="","",AA2827/I2827&gt;=2,I2827*2,AA2827/I2827&lt;2,AA2827)</f>
        <v/>
      </c>
      <c r="AC2827" s="310" t="str">
        <f t="shared" ref="AC2827:AC2890" si="360">IF(ISBLANK(AA2827),"",AA2827-AB2827)</f>
        <v/>
      </c>
      <c r="AD2827" s="286"/>
      <c r="AE2827" s="305" t="str">
        <f t="shared" ref="AE2827:AE2890" si="361">IF(AA2827=0,"",AA2827+AD2827)</f>
        <v/>
      </c>
      <c r="AF2827" s="311">
        <f t="shared" ref="AF2827:AF2890" si="362">IF(ISERROR(AA2827/$I2827),0,AA2827/$I2827)</f>
        <v>0</v>
      </c>
      <c r="AG2827" s="187"/>
      <c r="AH2827" s="188"/>
    </row>
    <row r="2828" spans="2:34" ht="13.8" outlineLevel="1" x14ac:dyDescent="0.25">
      <c r="B2828" s="1"/>
      <c r="C2828" s="1"/>
      <c r="D2828" s="1"/>
      <c r="E2828" s="2"/>
      <c r="F2828" s="1"/>
      <c r="G2828" s="2"/>
      <c r="H2828" s="286"/>
      <c r="I2828" s="287"/>
      <c r="J2828" s="288" t="str">
        <f t="shared" si="356"/>
        <v/>
      </c>
      <c r="K2828" s="288">
        <f t="shared" si="357"/>
        <v>0</v>
      </c>
      <c r="L2828" s="303"/>
      <c r="M2828" s="304"/>
      <c r="N2828" s="303"/>
      <c r="O2828" s="286"/>
      <c r="P2828" s="305" t="str">
        <f t="shared" si="358"/>
        <v/>
      </c>
      <c r="Q2828" s="304"/>
      <c r="R2828" s="303"/>
      <c r="S2828" s="286"/>
      <c r="T2828" s="305" t="str">
        <f t="shared" si="359"/>
        <v/>
      </c>
      <c r="U2828" s="306" t="str">
        <f t="shared" si="355"/>
        <v/>
      </c>
      <c r="V2828" s="289"/>
      <c r="W2828" s="303"/>
      <c r="X2828" s="286"/>
      <c r="Y2828" s="305" t="str">
        <f>+IF(AND(W2828&gt;0,V2828&lt;&gt;'Data Validation (ROP used only)'!$A$25),SUM(W2828:X2828),"")</f>
        <v/>
      </c>
      <c r="Z2828" s="307">
        <f>IF(OR(V2828='Data Validation (ROP used only)'!$A$25,ISBLANK(W2828),ISERROR(W2828/$I2828)),0,W2828/$I2828)</f>
        <v>0</v>
      </c>
      <c r="AA2828" s="308"/>
      <c r="AB2828" s="309" t="str" cm="1">
        <f t="array" ref="AB2828">_xlfn.IFS(AA2828="","",AA2828/I2828&gt;=2,I2828*2,AA2828/I2828&lt;2,AA2828)</f>
        <v/>
      </c>
      <c r="AC2828" s="310" t="str">
        <f t="shared" si="360"/>
        <v/>
      </c>
      <c r="AD2828" s="286"/>
      <c r="AE2828" s="305" t="str">
        <f t="shared" si="361"/>
        <v/>
      </c>
      <c r="AF2828" s="311">
        <f t="shared" si="362"/>
        <v>0</v>
      </c>
      <c r="AG2828" s="187"/>
      <c r="AH2828" s="188"/>
    </row>
    <row r="2829" spans="2:34" ht="13.8" outlineLevel="1" x14ac:dyDescent="0.25">
      <c r="B2829" s="1"/>
      <c r="C2829" s="1"/>
      <c r="D2829" s="1"/>
      <c r="E2829" s="2"/>
      <c r="F2829" s="1"/>
      <c r="G2829" s="2"/>
      <c r="H2829" s="286"/>
      <c r="I2829" s="287"/>
      <c r="J2829" s="288" t="str">
        <f t="shared" si="356"/>
        <v/>
      </c>
      <c r="K2829" s="288">
        <f t="shared" si="357"/>
        <v>0</v>
      </c>
      <c r="L2829" s="303"/>
      <c r="M2829" s="304"/>
      <c r="N2829" s="303"/>
      <c r="O2829" s="286"/>
      <c r="P2829" s="305" t="str">
        <f t="shared" si="358"/>
        <v/>
      </c>
      <c r="Q2829" s="304"/>
      <c r="R2829" s="303"/>
      <c r="S2829" s="286"/>
      <c r="T2829" s="305" t="str">
        <f t="shared" si="359"/>
        <v/>
      </c>
      <c r="U2829" s="306" t="str">
        <f t="shared" si="355"/>
        <v/>
      </c>
      <c r="V2829" s="289"/>
      <c r="W2829" s="303"/>
      <c r="X2829" s="286"/>
      <c r="Y2829" s="305" t="str">
        <f>+IF(AND(W2829&gt;0,V2829&lt;&gt;'Data Validation (ROP used only)'!$A$25),SUM(W2829:X2829),"")</f>
        <v/>
      </c>
      <c r="Z2829" s="307">
        <f>IF(OR(V2829='Data Validation (ROP used only)'!$A$25,ISBLANK(W2829),ISERROR(W2829/$I2829)),0,W2829/$I2829)</f>
        <v>0</v>
      </c>
      <c r="AA2829" s="308"/>
      <c r="AB2829" s="309" t="str" cm="1">
        <f t="array" ref="AB2829">_xlfn.IFS(AA2829="","",AA2829/I2829&gt;=2,I2829*2,AA2829/I2829&lt;2,AA2829)</f>
        <v/>
      </c>
      <c r="AC2829" s="310" t="str">
        <f t="shared" si="360"/>
        <v/>
      </c>
      <c r="AD2829" s="286"/>
      <c r="AE2829" s="305" t="str">
        <f t="shared" si="361"/>
        <v/>
      </c>
      <c r="AF2829" s="311">
        <f t="shared" si="362"/>
        <v>0</v>
      </c>
      <c r="AG2829" s="187"/>
      <c r="AH2829" s="188"/>
    </row>
    <row r="2830" spans="2:34" ht="13.8" outlineLevel="1" x14ac:dyDescent="0.25">
      <c r="B2830" s="1"/>
      <c r="C2830" s="1"/>
      <c r="D2830" s="1"/>
      <c r="E2830" s="2"/>
      <c r="F2830" s="1"/>
      <c r="G2830" s="2"/>
      <c r="H2830" s="286"/>
      <c r="I2830" s="287"/>
      <c r="J2830" s="288" t="str">
        <f t="shared" si="356"/>
        <v/>
      </c>
      <c r="K2830" s="288">
        <f t="shared" si="357"/>
        <v>0</v>
      </c>
      <c r="L2830" s="303"/>
      <c r="M2830" s="304"/>
      <c r="N2830" s="303"/>
      <c r="O2830" s="286"/>
      <c r="P2830" s="305" t="str">
        <f t="shared" si="358"/>
        <v/>
      </c>
      <c r="Q2830" s="304"/>
      <c r="R2830" s="303"/>
      <c r="S2830" s="286"/>
      <c r="T2830" s="305" t="str">
        <f t="shared" si="359"/>
        <v/>
      </c>
      <c r="U2830" s="306" t="str">
        <f t="shared" si="355"/>
        <v/>
      </c>
      <c r="V2830" s="289"/>
      <c r="W2830" s="303"/>
      <c r="X2830" s="286"/>
      <c r="Y2830" s="305" t="str">
        <f>+IF(AND(W2830&gt;0,V2830&lt;&gt;'Data Validation (ROP used only)'!$A$25),SUM(W2830:X2830),"")</f>
        <v/>
      </c>
      <c r="Z2830" s="307">
        <f>IF(OR(V2830='Data Validation (ROP used only)'!$A$25,ISBLANK(W2830),ISERROR(W2830/$I2830)),0,W2830/$I2830)</f>
        <v>0</v>
      </c>
      <c r="AA2830" s="308"/>
      <c r="AB2830" s="309" t="str" cm="1">
        <f t="array" ref="AB2830">_xlfn.IFS(AA2830="","",AA2830/I2830&gt;=2,I2830*2,AA2830/I2830&lt;2,AA2830)</f>
        <v/>
      </c>
      <c r="AC2830" s="310" t="str">
        <f t="shared" si="360"/>
        <v/>
      </c>
      <c r="AD2830" s="286"/>
      <c r="AE2830" s="305" t="str">
        <f t="shared" si="361"/>
        <v/>
      </c>
      <c r="AF2830" s="311">
        <f t="shared" si="362"/>
        <v>0</v>
      </c>
      <c r="AG2830" s="187"/>
      <c r="AH2830" s="188"/>
    </row>
    <row r="2831" spans="2:34" ht="13.8" outlineLevel="1" x14ac:dyDescent="0.25">
      <c r="B2831" s="1"/>
      <c r="C2831" s="1"/>
      <c r="D2831" s="1"/>
      <c r="E2831" s="2"/>
      <c r="F2831" s="1"/>
      <c r="G2831" s="2"/>
      <c r="H2831" s="286"/>
      <c r="I2831" s="287"/>
      <c r="J2831" s="288" t="str">
        <f t="shared" si="356"/>
        <v/>
      </c>
      <c r="K2831" s="288">
        <f t="shared" si="357"/>
        <v>0</v>
      </c>
      <c r="L2831" s="303"/>
      <c r="M2831" s="304"/>
      <c r="N2831" s="303"/>
      <c r="O2831" s="286"/>
      <c r="P2831" s="305" t="str">
        <f t="shared" si="358"/>
        <v/>
      </c>
      <c r="Q2831" s="304"/>
      <c r="R2831" s="303"/>
      <c r="S2831" s="286"/>
      <c r="T2831" s="305" t="str">
        <f t="shared" si="359"/>
        <v/>
      </c>
      <c r="U2831" s="306" t="str">
        <f t="shared" si="355"/>
        <v/>
      </c>
      <c r="V2831" s="289"/>
      <c r="W2831" s="303"/>
      <c r="X2831" s="286"/>
      <c r="Y2831" s="305" t="str">
        <f>+IF(AND(W2831&gt;0,V2831&lt;&gt;'Data Validation (ROP used only)'!$A$25),SUM(W2831:X2831),"")</f>
        <v/>
      </c>
      <c r="Z2831" s="307">
        <f>IF(OR(V2831='Data Validation (ROP used only)'!$A$25,ISBLANK(W2831),ISERROR(W2831/$I2831)),0,W2831/$I2831)</f>
        <v>0</v>
      </c>
      <c r="AA2831" s="308"/>
      <c r="AB2831" s="309" t="str" cm="1">
        <f t="array" ref="AB2831">_xlfn.IFS(AA2831="","",AA2831/I2831&gt;=2,I2831*2,AA2831/I2831&lt;2,AA2831)</f>
        <v/>
      </c>
      <c r="AC2831" s="310" t="str">
        <f t="shared" si="360"/>
        <v/>
      </c>
      <c r="AD2831" s="286"/>
      <c r="AE2831" s="305" t="str">
        <f t="shared" si="361"/>
        <v/>
      </c>
      <c r="AF2831" s="311">
        <f t="shared" si="362"/>
        <v>0</v>
      </c>
      <c r="AG2831" s="187"/>
      <c r="AH2831" s="188"/>
    </row>
    <row r="2832" spans="2:34" ht="13.8" outlineLevel="1" x14ac:dyDescent="0.25">
      <c r="B2832" s="1"/>
      <c r="C2832" s="1"/>
      <c r="D2832" s="1"/>
      <c r="E2832" s="2"/>
      <c r="F2832" s="1"/>
      <c r="G2832" s="2"/>
      <c r="H2832" s="286"/>
      <c r="I2832" s="287"/>
      <c r="J2832" s="288" t="str">
        <f t="shared" si="356"/>
        <v/>
      </c>
      <c r="K2832" s="288">
        <f t="shared" si="357"/>
        <v>0</v>
      </c>
      <c r="L2832" s="303"/>
      <c r="M2832" s="304"/>
      <c r="N2832" s="303"/>
      <c r="O2832" s="286"/>
      <c r="P2832" s="305" t="str">
        <f t="shared" si="358"/>
        <v/>
      </c>
      <c r="Q2832" s="304"/>
      <c r="R2832" s="303"/>
      <c r="S2832" s="286"/>
      <c r="T2832" s="305" t="str">
        <f t="shared" si="359"/>
        <v/>
      </c>
      <c r="U2832" s="306" t="str">
        <f t="shared" si="355"/>
        <v/>
      </c>
      <c r="V2832" s="289"/>
      <c r="W2832" s="303"/>
      <c r="X2832" s="286"/>
      <c r="Y2832" s="305" t="str">
        <f>+IF(AND(W2832&gt;0,V2832&lt;&gt;'Data Validation (ROP used only)'!$A$25),SUM(W2832:X2832),"")</f>
        <v/>
      </c>
      <c r="Z2832" s="307">
        <f>IF(OR(V2832='Data Validation (ROP used only)'!$A$25,ISBLANK(W2832),ISERROR(W2832/$I2832)),0,W2832/$I2832)</f>
        <v>0</v>
      </c>
      <c r="AA2832" s="308"/>
      <c r="AB2832" s="309" t="str" cm="1">
        <f t="array" ref="AB2832">_xlfn.IFS(AA2832="","",AA2832/I2832&gt;=2,I2832*2,AA2832/I2832&lt;2,AA2832)</f>
        <v/>
      </c>
      <c r="AC2832" s="310" t="str">
        <f t="shared" si="360"/>
        <v/>
      </c>
      <c r="AD2832" s="286"/>
      <c r="AE2832" s="305" t="str">
        <f t="shared" si="361"/>
        <v/>
      </c>
      <c r="AF2832" s="311">
        <f t="shared" si="362"/>
        <v>0</v>
      </c>
      <c r="AG2832" s="187"/>
      <c r="AH2832" s="188"/>
    </row>
    <row r="2833" spans="2:34" ht="13.8" outlineLevel="1" x14ac:dyDescent="0.25">
      <c r="B2833" s="1"/>
      <c r="C2833" s="1"/>
      <c r="D2833" s="1"/>
      <c r="E2833" s="2"/>
      <c r="F2833" s="1"/>
      <c r="G2833" s="2"/>
      <c r="H2833" s="286"/>
      <c r="I2833" s="287"/>
      <c r="J2833" s="288" t="str">
        <f t="shared" si="356"/>
        <v/>
      </c>
      <c r="K2833" s="288">
        <f t="shared" si="357"/>
        <v>0</v>
      </c>
      <c r="L2833" s="303"/>
      <c r="M2833" s="304"/>
      <c r="N2833" s="303"/>
      <c r="O2833" s="286"/>
      <c r="P2833" s="305" t="str">
        <f t="shared" si="358"/>
        <v/>
      </c>
      <c r="Q2833" s="304"/>
      <c r="R2833" s="303"/>
      <c r="S2833" s="286"/>
      <c r="T2833" s="305" t="str">
        <f t="shared" si="359"/>
        <v/>
      </c>
      <c r="U2833" s="306" t="str">
        <f t="shared" si="355"/>
        <v/>
      </c>
      <c r="V2833" s="289"/>
      <c r="W2833" s="303"/>
      <c r="X2833" s="286"/>
      <c r="Y2833" s="305" t="str">
        <f>+IF(AND(W2833&gt;0,V2833&lt;&gt;'Data Validation (ROP used only)'!$A$25),SUM(W2833:X2833),"")</f>
        <v/>
      </c>
      <c r="Z2833" s="307">
        <f>IF(OR(V2833='Data Validation (ROP used only)'!$A$25,ISBLANK(W2833),ISERROR(W2833/$I2833)),0,W2833/$I2833)</f>
        <v>0</v>
      </c>
      <c r="AA2833" s="308"/>
      <c r="AB2833" s="309" t="str" cm="1">
        <f t="array" ref="AB2833">_xlfn.IFS(AA2833="","",AA2833/I2833&gt;=2,I2833*2,AA2833/I2833&lt;2,AA2833)</f>
        <v/>
      </c>
      <c r="AC2833" s="310" t="str">
        <f t="shared" si="360"/>
        <v/>
      </c>
      <c r="AD2833" s="286"/>
      <c r="AE2833" s="305" t="str">
        <f t="shared" si="361"/>
        <v/>
      </c>
      <c r="AF2833" s="311">
        <f t="shared" si="362"/>
        <v>0</v>
      </c>
      <c r="AG2833" s="187"/>
      <c r="AH2833" s="188"/>
    </row>
    <row r="2834" spans="2:34" ht="13.8" outlineLevel="1" x14ac:dyDescent="0.25">
      <c r="B2834" s="1"/>
      <c r="C2834" s="1"/>
      <c r="D2834" s="1"/>
      <c r="E2834" s="2"/>
      <c r="F2834" s="1"/>
      <c r="G2834" s="2"/>
      <c r="H2834" s="286"/>
      <c r="I2834" s="287"/>
      <c r="J2834" s="288" t="str">
        <f t="shared" si="356"/>
        <v/>
      </c>
      <c r="K2834" s="288">
        <f t="shared" si="357"/>
        <v>0</v>
      </c>
      <c r="L2834" s="303"/>
      <c r="M2834" s="304"/>
      <c r="N2834" s="303"/>
      <c r="O2834" s="286"/>
      <c r="P2834" s="305" t="str">
        <f t="shared" si="358"/>
        <v/>
      </c>
      <c r="Q2834" s="304"/>
      <c r="R2834" s="303"/>
      <c r="S2834" s="286"/>
      <c r="T2834" s="305" t="str">
        <f t="shared" si="359"/>
        <v/>
      </c>
      <c r="U2834" s="306" t="str">
        <f t="shared" si="355"/>
        <v/>
      </c>
      <c r="V2834" s="289"/>
      <c r="W2834" s="303"/>
      <c r="X2834" s="286"/>
      <c r="Y2834" s="305" t="str">
        <f>+IF(AND(W2834&gt;0,V2834&lt;&gt;'Data Validation (ROP used only)'!$A$25),SUM(W2834:X2834),"")</f>
        <v/>
      </c>
      <c r="Z2834" s="307">
        <f>IF(OR(V2834='Data Validation (ROP used only)'!$A$25,ISBLANK(W2834),ISERROR(W2834/$I2834)),0,W2834/$I2834)</f>
        <v>0</v>
      </c>
      <c r="AA2834" s="308"/>
      <c r="AB2834" s="309" t="str" cm="1">
        <f t="array" ref="AB2834">_xlfn.IFS(AA2834="","",AA2834/I2834&gt;=2,I2834*2,AA2834/I2834&lt;2,AA2834)</f>
        <v/>
      </c>
      <c r="AC2834" s="310" t="str">
        <f t="shared" si="360"/>
        <v/>
      </c>
      <c r="AD2834" s="286"/>
      <c r="AE2834" s="305" t="str">
        <f t="shared" si="361"/>
        <v/>
      </c>
      <c r="AF2834" s="311">
        <f t="shared" si="362"/>
        <v>0</v>
      </c>
      <c r="AG2834" s="187"/>
      <c r="AH2834" s="188"/>
    </row>
    <row r="2835" spans="2:34" ht="13.8" outlineLevel="1" x14ac:dyDescent="0.25">
      <c r="B2835" s="1"/>
      <c r="C2835" s="1"/>
      <c r="D2835" s="1"/>
      <c r="E2835" s="2"/>
      <c r="F2835" s="1"/>
      <c r="G2835" s="2"/>
      <c r="H2835" s="286"/>
      <c r="I2835" s="287"/>
      <c r="J2835" s="288" t="str">
        <f t="shared" si="356"/>
        <v/>
      </c>
      <c r="K2835" s="288">
        <f t="shared" si="357"/>
        <v>0</v>
      </c>
      <c r="L2835" s="303"/>
      <c r="M2835" s="304"/>
      <c r="N2835" s="303"/>
      <c r="O2835" s="286"/>
      <c r="P2835" s="305" t="str">
        <f t="shared" si="358"/>
        <v/>
      </c>
      <c r="Q2835" s="304"/>
      <c r="R2835" s="303"/>
      <c r="S2835" s="286"/>
      <c r="T2835" s="305" t="str">
        <f t="shared" si="359"/>
        <v/>
      </c>
      <c r="U2835" s="306" t="str">
        <f t="shared" si="355"/>
        <v/>
      </c>
      <c r="V2835" s="289"/>
      <c r="W2835" s="303"/>
      <c r="X2835" s="286"/>
      <c r="Y2835" s="305" t="str">
        <f>+IF(AND(W2835&gt;0,V2835&lt;&gt;'Data Validation (ROP used only)'!$A$25),SUM(W2835:X2835),"")</f>
        <v/>
      </c>
      <c r="Z2835" s="307">
        <f>IF(OR(V2835='Data Validation (ROP used only)'!$A$25,ISBLANK(W2835),ISERROR(W2835/$I2835)),0,W2835/$I2835)</f>
        <v>0</v>
      </c>
      <c r="AA2835" s="308"/>
      <c r="AB2835" s="309" t="str" cm="1">
        <f t="array" ref="AB2835">_xlfn.IFS(AA2835="","",AA2835/I2835&gt;=2,I2835*2,AA2835/I2835&lt;2,AA2835)</f>
        <v/>
      </c>
      <c r="AC2835" s="310" t="str">
        <f t="shared" si="360"/>
        <v/>
      </c>
      <c r="AD2835" s="286"/>
      <c r="AE2835" s="305" t="str">
        <f t="shared" si="361"/>
        <v/>
      </c>
      <c r="AF2835" s="311">
        <f t="shared" si="362"/>
        <v>0</v>
      </c>
      <c r="AG2835" s="187"/>
      <c r="AH2835" s="188"/>
    </row>
    <row r="2836" spans="2:34" ht="13.8" outlineLevel="1" x14ac:dyDescent="0.25">
      <c r="B2836" s="1"/>
      <c r="C2836" s="1"/>
      <c r="D2836" s="1"/>
      <c r="E2836" s="2"/>
      <c r="F2836" s="1"/>
      <c r="G2836" s="2"/>
      <c r="H2836" s="286"/>
      <c r="I2836" s="287"/>
      <c r="J2836" s="288" t="str">
        <f t="shared" si="356"/>
        <v/>
      </c>
      <c r="K2836" s="288">
        <f t="shared" si="357"/>
        <v>0</v>
      </c>
      <c r="L2836" s="303"/>
      <c r="M2836" s="304"/>
      <c r="N2836" s="303"/>
      <c r="O2836" s="286"/>
      <c r="P2836" s="305" t="str">
        <f t="shared" si="358"/>
        <v/>
      </c>
      <c r="Q2836" s="304"/>
      <c r="R2836" s="303"/>
      <c r="S2836" s="286"/>
      <c r="T2836" s="305" t="str">
        <f t="shared" si="359"/>
        <v/>
      </c>
      <c r="U2836" s="306" t="str">
        <f t="shared" si="355"/>
        <v/>
      </c>
      <c r="V2836" s="289"/>
      <c r="W2836" s="303"/>
      <c r="X2836" s="286"/>
      <c r="Y2836" s="305" t="str">
        <f>+IF(AND(W2836&gt;0,V2836&lt;&gt;'Data Validation (ROP used only)'!$A$25),SUM(W2836:X2836),"")</f>
        <v/>
      </c>
      <c r="Z2836" s="307">
        <f>IF(OR(V2836='Data Validation (ROP used only)'!$A$25,ISBLANK(W2836),ISERROR(W2836/$I2836)),0,W2836/$I2836)</f>
        <v>0</v>
      </c>
      <c r="AA2836" s="308"/>
      <c r="AB2836" s="309" t="str" cm="1">
        <f t="array" ref="AB2836">_xlfn.IFS(AA2836="","",AA2836/I2836&gt;=2,I2836*2,AA2836/I2836&lt;2,AA2836)</f>
        <v/>
      </c>
      <c r="AC2836" s="310" t="str">
        <f t="shared" si="360"/>
        <v/>
      </c>
      <c r="AD2836" s="286"/>
      <c r="AE2836" s="305" t="str">
        <f t="shared" si="361"/>
        <v/>
      </c>
      <c r="AF2836" s="311">
        <f t="shared" si="362"/>
        <v>0</v>
      </c>
      <c r="AG2836" s="187"/>
      <c r="AH2836" s="188"/>
    </row>
    <row r="2837" spans="2:34" ht="13.8" outlineLevel="1" x14ac:dyDescent="0.25">
      <c r="B2837" s="1"/>
      <c r="C2837" s="1"/>
      <c r="D2837" s="1"/>
      <c r="E2837" s="2"/>
      <c r="F2837" s="1"/>
      <c r="G2837" s="2"/>
      <c r="H2837" s="286"/>
      <c r="I2837" s="287"/>
      <c r="J2837" s="288" t="str">
        <f t="shared" si="356"/>
        <v/>
      </c>
      <c r="K2837" s="288">
        <f t="shared" si="357"/>
        <v>0</v>
      </c>
      <c r="L2837" s="303"/>
      <c r="M2837" s="304"/>
      <c r="N2837" s="303"/>
      <c r="O2837" s="286"/>
      <c r="P2837" s="305" t="str">
        <f t="shared" si="358"/>
        <v/>
      </c>
      <c r="Q2837" s="304"/>
      <c r="R2837" s="303"/>
      <c r="S2837" s="286"/>
      <c r="T2837" s="305" t="str">
        <f t="shared" si="359"/>
        <v/>
      </c>
      <c r="U2837" s="306" t="str">
        <f t="shared" si="355"/>
        <v/>
      </c>
      <c r="V2837" s="289"/>
      <c r="W2837" s="303"/>
      <c r="X2837" s="286"/>
      <c r="Y2837" s="305" t="str">
        <f>+IF(AND(W2837&gt;0,V2837&lt;&gt;'Data Validation (ROP used only)'!$A$25),SUM(W2837:X2837),"")</f>
        <v/>
      </c>
      <c r="Z2837" s="307">
        <f>IF(OR(V2837='Data Validation (ROP used only)'!$A$25,ISBLANK(W2837),ISERROR(W2837/$I2837)),0,W2837/$I2837)</f>
        <v>0</v>
      </c>
      <c r="AA2837" s="308"/>
      <c r="AB2837" s="309" t="str" cm="1">
        <f t="array" ref="AB2837">_xlfn.IFS(AA2837="","",AA2837/I2837&gt;=2,I2837*2,AA2837/I2837&lt;2,AA2837)</f>
        <v/>
      </c>
      <c r="AC2837" s="310" t="str">
        <f t="shared" si="360"/>
        <v/>
      </c>
      <c r="AD2837" s="286"/>
      <c r="AE2837" s="305" t="str">
        <f t="shared" si="361"/>
        <v/>
      </c>
      <c r="AF2837" s="311">
        <f t="shared" si="362"/>
        <v>0</v>
      </c>
      <c r="AG2837" s="187"/>
      <c r="AH2837" s="188"/>
    </row>
    <row r="2838" spans="2:34" ht="13.8" outlineLevel="1" x14ac:dyDescent="0.25">
      <c r="B2838" s="1"/>
      <c r="C2838" s="1"/>
      <c r="D2838" s="1"/>
      <c r="E2838" s="2"/>
      <c r="F2838" s="1"/>
      <c r="G2838" s="2"/>
      <c r="H2838" s="286"/>
      <c r="I2838" s="287"/>
      <c r="J2838" s="288" t="str">
        <f t="shared" si="356"/>
        <v/>
      </c>
      <c r="K2838" s="288">
        <f t="shared" si="357"/>
        <v>0</v>
      </c>
      <c r="L2838" s="303"/>
      <c r="M2838" s="304"/>
      <c r="N2838" s="303"/>
      <c r="O2838" s="286"/>
      <c r="P2838" s="305" t="str">
        <f t="shared" si="358"/>
        <v/>
      </c>
      <c r="Q2838" s="304"/>
      <c r="R2838" s="303"/>
      <c r="S2838" s="286"/>
      <c r="T2838" s="305" t="str">
        <f t="shared" si="359"/>
        <v/>
      </c>
      <c r="U2838" s="306" t="str">
        <f t="shared" si="355"/>
        <v/>
      </c>
      <c r="V2838" s="289"/>
      <c r="W2838" s="303"/>
      <c r="X2838" s="286"/>
      <c r="Y2838" s="305" t="str">
        <f>+IF(AND(W2838&gt;0,V2838&lt;&gt;'Data Validation (ROP used only)'!$A$25),SUM(W2838:X2838),"")</f>
        <v/>
      </c>
      <c r="Z2838" s="307">
        <f>IF(OR(V2838='Data Validation (ROP used only)'!$A$25,ISBLANK(W2838),ISERROR(W2838/$I2838)),0,W2838/$I2838)</f>
        <v>0</v>
      </c>
      <c r="AA2838" s="308"/>
      <c r="AB2838" s="309" t="str" cm="1">
        <f t="array" ref="AB2838">_xlfn.IFS(AA2838="","",AA2838/I2838&gt;=2,I2838*2,AA2838/I2838&lt;2,AA2838)</f>
        <v/>
      </c>
      <c r="AC2838" s="310" t="str">
        <f t="shared" si="360"/>
        <v/>
      </c>
      <c r="AD2838" s="286"/>
      <c r="AE2838" s="305" t="str">
        <f t="shared" si="361"/>
        <v/>
      </c>
      <c r="AF2838" s="311">
        <f t="shared" si="362"/>
        <v>0</v>
      </c>
      <c r="AG2838" s="187"/>
      <c r="AH2838" s="188"/>
    </row>
    <row r="2839" spans="2:34" ht="13.8" outlineLevel="1" x14ac:dyDescent="0.25">
      <c r="B2839" s="1"/>
      <c r="C2839" s="1"/>
      <c r="D2839" s="1"/>
      <c r="E2839" s="2"/>
      <c r="F2839" s="1"/>
      <c r="G2839" s="2"/>
      <c r="H2839" s="286"/>
      <c r="I2839" s="287"/>
      <c r="J2839" s="288" t="str">
        <f t="shared" si="356"/>
        <v/>
      </c>
      <c r="K2839" s="288">
        <f t="shared" si="357"/>
        <v>0</v>
      </c>
      <c r="L2839" s="303"/>
      <c r="M2839" s="304"/>
      <c r="N2839" s="303"/>
      <c r="O2839" s="286"/>
      <c r="P2839" s="305" t="str">
        <f t="shared" si="358"/>
        <v/>
      </c>
      <c r="Q2839" s="304"/>
      <c r="R2839" s="303"/>
      <c r="S2839" s="286"/>
      <c r="T2839" s="305" t="str">
        <f t="shared" si="359"/>
        <v/>
      </c>
      <c r="U2839" s="306" t="str">
        <f t="shared" si="355"/>
        <v/>
      </c>
      <c r="V2839" s="289"/>
      <c r="W2839" s="303"/>
      <c r="X2839" s="286"/>
      <c r="Y2839" s="305" t="str">
        <f>+IF(AND(W2839&gt;0,V2839&lt;&gt;'Data Validation (ROP used only)'!$A$25),SUM(W2839:X2839),"")</f>
        <v/>
      </c>
      <c r="Z2839" s="307">
        <f>IF(OR(V2839='Data Validation (ROP used only)'!$A$25,ISBLANK(W2839),ISERROR(W2839/$I2839)),0,W2839/$I2839)</f>
        <v>0</v>
      </c>
      <c r="AA2839" s="308"/>
      <c r="AB2839" s="309" t="str" cm="1">
        <f t="array" ref="AB2839">_xlfn.IFS(AA2839="","",AA2839/I2839&gt;=2,I2839*2,AA2839/I2839&lt;2,AA2839)</f>
        <v/>
      </c>
      <c r="AC2839" s="310" t="str">
        <f t="shared" si="360"/>
        <v/>
      </c>
      <c r="AD2839" s="286"/>
      <c r="AE2839" s="305" t="str">
        <f t="shared" si="361"/>
        <v/>
      </c>
      <c r="AF2839" s="311">
        <f t="shared" si="362"/>
        <v>0</v>
      </c>
      <c r="AG2839" s="187"/>
      <c r="AH2839" s="188"/>
    </row>
    <row r="2840" spans="2:34" ht="13.8" outlineLevel="1" x14ac:dyDescent="0.25">
      <c r="B2840" s="1"/>
      <c r="C2840" s="1"/>
      <c r="D2840" s="1"/>
      <c r="E2840" s="2"/>
      <c r="F2840" s="1"/>
      <c r="G2840" s="2"/>
      <c r="H2840" s="286"/>
      <c r="I2840" s="287"/>
      <c r="J2840" s="288" t="str">
        <f t="shared" si="356"/>
        <v/>
      </c>
      <c r="K2840" s="288">
        <f t="shared" si="357"/>
        <v>0</v>
      </c>
      <c r="L2840" s="303"/>
      <c r="M2840" s="304"/>
      <c r="N2840" s="303"/>
      <c r="O2840" s="286"/>
      <c r="P2840" s="305" t="str">
        <f t="shared" si="358"/>
        <v/>
      </c>
      <c r="Q2840" s="304"/>
      <c r="R2840" s="303"/>
      <c r="S2840" s="286"/>
      <c r="T2840" s="305" t="str">
        <f t="shared" si="359"/>
        <v/>
      </c>
      <c r="U2840" s="306" t="str">
        <f t="shared" si="355"/>
        <v/>
      </c>
      <c r="V2840" s="289"/>
      <c r="W2840" s="303"/>
      <c r="X2840" s="286"/>
      <c r="Y2840" s="305" t="str">
        <f>+IF(AND(W2840&gt;0,V2840&lt;&gt;'Data Validation (ROP used only)'!$A$25),SUM(W2840:X2840),"")</f>
        <v/>
      </c>
      <c r="Z2840" s="307">
        <f>IF(OR(V2840='Data Validation (ROP used only)'!$A$25,ISBLANK(W2840),ISERROR(W2840/$I2840)),0,W2840/$I2840)</f>
        <v>0</v>
      </c>
      <c r="AA2840" s="308"/>
      <c r="AB2840" s="309" t="str" cm="1">
        <f t="array" ref="AB2840">_xlfn.IFS(AA2840="","",AA2840/I2840&gt;=2,I2840*2,AA2840/I2840&lt;2,AA2840)</f>
        <v/>
      </c>
      <c r="AC2840" s="310" t="str">
        <f t="shared" si="360"/>
        <v/>
      </c>
      <c r="AD2840" s="286"/>
      <c r="AE2840" s="305" t="str">
        <f t="shared" si="361"/>
        <v/>
      </c>
      <c r="AF2840" s="311">
        <f t="shared" si="362"/>
        <v>0</v>
      </c>
      <c r="AG2840" s="187"/>
      <c r="AH2840" s="188"/>
    </row>
    <row r="2841" spans="2:34" ht="13.8" outlineLevel="1" x14ac:dyDescent="0.25">
      <c r="B2841" s="1"/>
      <c r="C2841" s="1"/>
      <c r="D2841" s="1"/>
      <c r="E2841" s="2"/>
      <c r="F2841" s="1"/>
      <c r="G2841" s="2"/>
      <c r="H2841" s="286"/>
      <c r="I2841" s="287"/>
      <c r="J2841" s="288" t="str">
        <f t="shared" si="356"/>
        <v/>
      </c>
      <c r="K2841" s="288">
        <f t="shared" si="357"/>
        <v>0</v>
      </c>
      <c r="L2841" s="303"/>
      <c r="M2841" s="304"/>
      <c r="N2841" s="303"/>
      <c r="O2841" s="286"/>
      <c r="P2841" s="305" t="str">
        <f t="shared" si="358"/>
        <v/>
      </c>
      <c r="Q2841" s="304"/>
      <c r="R2841" s="303"/>
      <c r="S2841" s="286"/>
      <c r="T2841" s="305" t="str">
        <f t="shared" si="359"/>
        <v/>
      </c>
      <c r="U2841" s="306" t="str">
        <f t="shared" si="355"/>
        <v/>
      </c>
      <c r="V2841" s="289"/>
      <c r="W2841" s="303"/>
      <c r="X2841" s="286"/>
      <c r="Y2841" s="305" t="str">
        <f>+IF(AND(W2841&gt;0,V2841&lt;&gt;'Data Validation (ROP used only)'!$A$25),SUM(W2841:X2841),"")</f>
        <v/>
      </c>
      <c r="Z2841" s="307">
        <f>IF(OR(V2841='Data Validation (ROP used only)'!$A$25,ISBLANK(W2841),ISERROR(W2841/$I2841)),0,W2841/$I2841)</f>
        <v>0</v>
      </c>
      <c r="AA2841" s="308"/>
      <c r="AB2841" s="309" t="str" cm="1">
        <f t="array" ref="AB2841">_xlfn.IFS(AA2841="","",AA2841/I2841&gt;=2,I2841*2,AA2841/I2841&lt;2,AA2841)</f>
        <v/>
      </c>
      <c r="AC2841" s="310" t="str">
        <f t="shared" si="360"/>
        <v/>
      </c>
      <c r="AD2841" s="286"/>
      <c r="AE2841" s="305" t="str">
        <f t="shared" si="361"/>
        <v/>
      </c>
      <c r="AF2841" s="311">
        <f t="shared" si="362"/>
        <v>0</v>
      </c>
      <c r="AG2841" s="187"/>
      <c r="AH2841" s="188"/>
    </row>
    <row r="2842" spans="2:34" ht="13.8" outlineLevel="1" x14ac:dyDescent="0.25">
      <c r="B2842" s="1"/>
      <c r="C2842" s="1"/>
      <c r="D2842" s="1"/>
      <c r="E2842" s="2"/>
      <c r="F2842" s="1"/>
      <c r="G2842" s="2"/>
      <c r="H2842" s="286"/>
      <c r="I2842" s="287"/>
      <c r="J2842" s="288" t="str">
        <f t="shared" si="356"/>
        <v/>
      </c>
      <c r="K2842" s="288">
        <f t="shared" si="357"/>
        <v>0</v>
      </c>
      <c r="L2842" s="303"/>
      <c r="M2842" s="304"/>
      <c r="N2842" s="303"/>
      <c r="O2842" s="286"/>
      <c r="P2842" s="305" t="str">
        <f t="shared" si="358"/>
        <v/>
      </c>
      <c r="Q2842" s="304"/>
      <c r="R2842" s="303"/>
      <c r="S2842" s="286"/>
      <c r="T2842" s="305" t="str">
        <f t="shared" si="359"/>
        <v/>
      </c>
      <c r="U2842" s="306" t="str">
        <f t="shared" si="355"/>
        <v/>
      </c>
      <c r="V2842" s="289"/>
      <c r="W2842" s="303"/>
      <c r="X2842" s="286"/>
      <c r="Y2842" s="305" t="str">
        <f>+IF(AND(W2842&gt;0,V2842&lt;&gt;'Data Validation (ROP used only)'!$A$25),SUM(W2842:X2842),"")</f>
        <v/>
      </c>
      <c r="Z2842" s="307">
        <f>IF(OR(V2842='Data Validation (ROP used only)'!$A$25,ISBLANK(W2842),ISERROR(W2842/$I2842)),0,W2842/$I2842)</f>
        <v>0</v>
      </c>
      <c r="AA2842" s="308"/>
      <c r="AB2842" s="309" t="str" cm="1">
        <f t="array" ref="AB2842">_xlfn.IFS(AA2842="","",AA2842/I2842&gt;=2,I2842*2,AA2842/I2842&lt;2,AA2842)</f>
        <v/>
      </c>
      <c r="AC2842" s="310" t="str">
        <f t="shared" si="360"/>
        <v/>
      </c>
      <c r="AD2842" s="286"/>
      <c r="AE2842" s="305" t="str">
        <f t="shared" si="361"/>
        <v/>
      </c>
      <c r="AF2842" s="311">
        <f t="shared" si="362"/>
        <v>0</v>
      </c>
      <c r="AG2842" s="187"/>
      <c r="AH2842" s="188"/>
    </row>
    <row r="2843" spans="2:34" ht="13.8" outlineLevel="1" x14ac:dyDescent="0.25">
      <c r="B2843" s="1"/>
      <c r="C2843" s="1"/>
      <c r="D2843" s="1"/>
      <c r="E2843" s="2"/>
      <c r="F2843" s="1"/>
      <c r="G2843" s="2"/>
      <c r="H2843" s="286"/>
      <c r="I2843" s="287"/>
      <c r="J2843" s="288" t="str">
        <f t="shared" si="356"/>
        <v/>
      </c>
      <c r="K2843" s="288">
        <f t="shared" si="357"/>
        <v>0</v>
      </c>
      <c r="L2843" s="303"/>
      <c r="M2843" s="304"/>
      <c r="N2843" s="303"/>
      <c r="O2843" s="286"/>
      <c r="P2843" s="305" t="str">
        <f t="shared" si="358"/>
        <v/>
      </c>
      <c r="Q2843" s="304"/>
      <c r="R2843" s="303"/>
      <c r="S2843" s="286"/>
      <c r="T2843" s="305" t="str">
        <f t="shared" si="359"/>
        <v/>
      </c>
      <c r="U2843" s="306" t="str">
        <f t="shared" si="355"/>
        <v/>
      </c>
      <c r="V2843" s="289"/>
      <c r="W2843" s="303"/>
      <c r="X2843" s="286"/>
      <c r="Y2843" s="305" t="str">
        <f>+IF(AND(W2843&gt;0,V2843&lt;&gt;'Data Validation (ROP used only)'!$A$25),SUM(W2843:X2843),"")</f>
        <v/>
      </c>
      <c r="Z2843" s="307">
        <f>IF(OR(V2843='Data Validation (ROP used only)'!$A$25,ISBLANK(W2843),ISERROR(W2843/$I2843)),0,W2843/$I2843)</f>
        <v>0</v>
      </c>
      <c r="AA2843" s="308"/>
      <c r="AB2843" s="309" t="str" cm="1">
        <f t="array" ref="AB2843">_xlfn.IFS(AA2843="","",AA2843/I2843&gt;=2,I2843*2,AA2843/I2843&lt;2,AA2843)</f>
        <v/>
      </c>
      <c r="AC2843" s="310" t="str">
        <f t="shared" si="360"/>
        <v/>
      </c>
      <c r="AD2843" s="286"/>
      <c r="AE2843" s="305" t="str">
        <f t="shared" si="361"/>
        <v/>
      </c>
      <c r="AF2843" s="311">
        <f t="shared" si="362"/>
        <v>0</v>
      </c>
      <c r="AG2843" s="187"/>
      <c r="AH2843" s="188"/>
    </row>
    <row r="2844" spans="2:34" ht="13.8" outlineLevel="1" x14ac:dyDescent="0.25">
      <c r="B2844" s="1"/>
      <c r="C2844" s="1"/>
      <c r="D2844" s="1"/>
      <c r="E2844" s="2"/>
      <c r="F2844" s="1"/>
      <c r="G2844" s="2"/>
      <c r="H2844" s="286"/>
      <c r="I2844" s="287"/>
      <c r="J2844" s="288" t="str">
        <f t="shared" si="356"/>
        <v/>
      </c>
      <c r="K2844" s="288">
        <f t="shared" si="357"/>
        <v>0</v>
      </c>
      <c r="L2844" s="303"/>
      <c r="M2844" s="304"/>
      <c r="N2844" s="303"/>
      <c r="O2844" s="286"/>
      <c r="P2844" s="305" t="str">
        <f t="shared" si="358"/>
        <v/>
      </c>
      <c r="Q2844" s="304"/>
      <c r="R2844" s="303"/>
      <c r="S2844" s="286"/>
      <c r="T2844" s="305" t="str">
        <f t="shared" si="359"/>
        <v/>
      </c>
      <c r="U2844" s="306" t="str">
        <f t="shared" si="355"/>
        <v/>
      </c>
      <c r="V2844" s="289"/>
      <c r="W2844" s="303"/>
      <c r="X2844" s="286"/>
      <c r="Y2844" s="305" t="str">
        <f>+IF(AND(W2844&gt;0,V2844&lt;&gt;'Data Validation (ROP used only)'!$A$25),SUM(W2844:X2844),"")</f>
        <v/>
      </c>
      <c r="Z2844" s="307">
        <f>IF(OR(V2844='Data Validation (ROP used only)'!$A$25,ISBLANK(W2844),ISERROR(W2844/$I2844)),0,W2844/$I2844)</f>
        <v>0</v>
      </c>
      <c r="AA2844" s="308"/>
      <c r="AB2844" s="309" t="str" cm="1">
        <f t="array" ref="AB2844">_xlfn.IFS(AA2844="","",AA2844/I2844&gt;=2,I2844*2,AA2844/I2844&lt;2,AA2844)</f>
        <v/>
      </c>
      <c r="AC2844" s="310" t="str">
        <f t="shared" si="360"/>
        <v/>
      </c>
      <c r="AD2844" s="286"/>
      <c r="AE2844" s="305" t="str">
        <f t="shared" si="361"/>
        <v/>
      </c>
      <c r="AF2844" s="311">
        <f t="shared" si="362"/>
        <v>0</v>
      </c>
      <c r="AG2844" s="187"/>
      <c r="AH2844" s="188"/>
    </row>
    <row r="2845" spans="2:34" ht="13.8" outlineLevel="1" x14ac:dyDescent="0.25">
      <c r="B2845" s="1"/>
      <c r="C2845" s="1"/>
      <c r="D2845" s="1"/>
      <c r="E2845" s="2"/>
      <c r="F2845" s="1"/>
      <c r="G2845" s="2"/>
      <c r="H2845" s="286"/>
      <c r="I2845" s="287"/>
      <c r="J2845" s="288" t="str">
        <f t="shared" si="356"/>
        <v/>
      </c>
      <c r="K2845" s="288">
        <f t="shared" si="357"/>
        <v>0</v>
      </c>
      <c r="L2845" s="303"/>
      <c r="M2845" s="304"/>
      <c r="N2845" s="303"/>
      <c r="O2845" s="286"/>
      <c r="P2845" s="305" t="str">
        <f t="shared" si="358"/>
        <v/>
      </c>
      <c r="Q2845" s="304"/>
      <c r="R2845" s="303"/>
      <c r="S2845" s="286"/>
      <c r="T2845" s="305" t="str">
        <f t="shared" si="359"/>
        <v/>
      </c>
      <c r="U2845" s="306" t="str">
        <f t="shared" si="355"/>
        <v/>
      </c>
      <c r="V2845" s="289"/>
      <c r="W2845" s="303"/>
      <c r="X2845" s="286"/>
      <c r="Y2845" s="305" t="str">
        <f>+IF(AND(W2845&gt;0,V2845&lt;&gt;'Data Validation (ROP used only)'!$A$25),SUM(W2845:X2845),"")</f>
        <v/>
      </c>
      <c r="Z2845" s="307">
        <f>IF(OR(V2845='Data Validation (ROP used only)'!$A$25,ISBLANK(W2845),ISERROR(W2845/$I2845)),0,W2845/$I2845)</f>
        <v>0</v>
      </c>
      <c r="AA2845" s="308"/>
      <c r="AB2845" s="309" t="str" cm="1">
        <f t="array" ref="AB2845">_xlfn.IFS(AA2845="","",AA2845/I2845&gt;=2,I2845*2,AA2845/I2845&lt;2,AA2845)</f>
        <v/>
      </c>
      <c r="AC2845" s="310" t="str">
        <f t="shared" si="360"/>
        <v/>
      </c>
      <c r="AD2845" s="286"/>
      <c r="AE2845" s="305" t="str">
        <f t="shared" si="361"/>
        <v/>
      </c>
      <c r="AF2845" s="311">
        <f t="shared" si="362"/>
        <v>0</v>
      </c>
      <c r="AG2845" s="187"/>
      <c r="AH2845" s="188"/>
    </row>
    <row r="2846" spans="2:34" ht="13.8" outlineLevel="1" x14ac:dyDescent="0.25">
      <c r="B2846" s="1"/>
      <c r="C2846" s="1"/>
      <c r="D2846" s="1"/>
      <c r="E2846" s="2"/>
      <c r="F2846" s="1"/>
      <c r="G2846" s="2"/>
      <c r="H2846" s="286"/>
      <c r="I2846" s="287"/>
      <c r="J2846" s="288" t="str">
        <f t="shared" si="356"/>
        <v/>
      </c>
      <c r="K2846" s="288">
        <f t="shared" si="357"/>
        <v>0</v>
      </c>
      <c r="L2846" s="303"/>
      <c r="M2846" s="304"/>
      <c r="N2846" s="303"/>
      <c r="O2846" s="286"/>
      <c r="P2846" s="305" t="str">
        <f t="shared" si="358"/>
        <v/>
      </c>
      <c r="Q2846" s="304"/>
      <c r="R2846" s="303"/>
      <c r="S2846" s="286"/>
      <c r="T2846" s="305" t="str">
        <f t="shared" si="359"/>
        <v/>
      </c>
      <c r="U2846" s="306" t="str">
        <f t="shared" si="355"/>
        <v/>
      </c>
      <c r="V2846" s="289"/>
      <c r="W2846" s="303"/>
      <c r="X2846" s="286"/>
      <c r="Y2846" s="305" t="str">
        <f>+IF(AND(W2846&gt;0,V2846&lt;&gt;'Data Validation (ROP used only)'!$A$25),SUM(W2846:X2846),"")</f>
        <v/>
      </c>
      <c r="Z2846" s="307">
        <f>IF(OR(V2846='Data Validation (ROP used only)'!$A$25,ISBLANK(W2846),ISERROR(W2846/$I2846)),0,W2846/$I2846)</f>
        <v>0</v>
      </c>
      <c r="AA2846" s="308"/>
      <c r="AB2846" s="309" t="str" cm="1">
        <f t="array" ref="AB2846">_xlfn.IFS(AA2846="","",AA2846/I2846&gt;=2,I2846*2,AA2846/I2846&lt;2,AA2846)</f>
        <v/>
      </c>
      <c r="AC2846" s="310" t="str">
        <f t="shared" si="360"/>
        <v/>
      </c>
      <c r="AD2846" s="286"/>
      <c r="AE2846" s="305" t="str">
        <f t="shared" si="361"/>
        <v/>
      </c>
      <c r="AF2846" s="311">
        <f t="shared" si="362"/>
        <v>0</v>
      </c>
      <c r="AG2846" s="187"/>
      <c r="AH2846" s="188"/>
    </row>
    <row r="2847" spans="2:34" ht="13.8" outlineLevel="1" x14ac:dyDescent="0.25">
      <c r="B2847" s="1"/>
      <c r="C2847" s="1"/>
      <c r="D2847" s="1"/>
      <c r="E2847" s="2"/>
      <c r="F2847" s="1"/>
      <c r="G2847" s="2"/>
      <c r="H2847" s="286"/>
      <c r="I2847" s="287"/>
      <c r="J2847" s="288" t="str">
        <f t="shared" si="356"/>
        <v/>
      </c>
      <c r="K2847" s="288">
        <f t="shared" si="357"/>
        <v>0</v>
      </c>
      <c r="L2847" s="303"/>
      <c r="M2847" s="304"/>
      <c r="N2847" s="303"/>
      <c r="O2847" s="286"/>
      <c r="P2847" s="305" t="str">
        <f t="shared" si="358"/>
        <v/>
      </c>
      <c r="Q2847" s="304"/>
      <c r="R2847" s="303"/>
      <c r="S2847" s="286"/>
      <c r="T2847" s="305" t="str">
        <f t="shared" si="359"/>
        <v/>
      </c>
      <c r="U2847" s="306" t="str">
        <f t="shared" si="355"/>
        <v/>
      </c>
      <c r="V2847" s="289"/>
      <c r="W2847" s="303"/>
      <c r="X2847" s="286"/>
      <c r="Y2847" s="305" t="str">
        <f>+IF(AND(W2847&gt;0,V2847&lt;&gt;'Data Validation (ROP used only)'!$A$25),SUM(W2847:X2847),"")</f>
        <v/>
      </c>
      <c r="Z2847" s="307">
        <f>IF(OR(V2847='Data Validation (ROP used only)'!$A$25,ISBLANK(W2847),ISERROR(W2847/$I2847)),0,W2847/$I2847)</f>
        <v>0</v>
      </c>
      <c r="AA2847" s="308"/>
      <c r="AB2847" s="309" t="str" cm="1">
        <f t="array" ref="AB2847">_xlfn.IFS(AA2847="","",AA2847/I2847&gt;=2,I2847*2,AA2847/I2847&lt;2,AA2847)</f>
        <v/>
      </c>
      <c r="AC2847" s="310" t="str">
        <f t="shared" si="360"/>
        <v/>
      </c>
      <c r="AD2847" s="286"/>
      <c r="AE2847" s="305" t="str">
        <f t="shared" si="361"/>
        <v/>
      </c>
      <c r="AF2847" s="311">
        <f t="shared" si="362"/>
        <v>0</v>
      </c>
      <c r="AG2847" s="187"/>
      <c r="AH2847" s="188"/>
    </row>
    <row r="2848" spans="2:34" ht="13.8" outlineLevel="1" x14ac:dyDescent="0.25">
      <c r="B2848" s="1"/>
      <c r="C2848" s="1"/>
      <c r="D2848" s="1"/>
      <c r="E2848" s="2"/>
      <c r="F2848" s="1"/>
      <c r="G2848" s="2"/>
      <c r="H2848" s="286"/>
      <c r="I2848" s="287"/>
      <c r="J2848" s="288" t="str">
        <f t="shared" si="356"/>
        <v/>
      </c>
      <c r="K2848" s="288">
        <f t="shared" si="357"/>
        <v>0</v>
      </c>
      <c r="L2848" s="303"/>
      <c r="M2848" s="304"/>
      <c r="N2848" s="303"/>
      <c r="O2848" s="286"/>
      <c r="P2848" s="305" t="str">
        <f t="shared" si="358"/>
        <v/>
      </c>
      <c r="Q2848" s="304"/>
      <c r="R2848" s="303"/>
      <c r="S2848" s="286"/>
      <c r="T2848" s="305" t="str">
        <f t="shared" si="359"/>
        <v/>
      </c>
      <c r="U2848" s="306" t="str">
        <f t="shared" si="355"/>
        <v/>
      </c>
      <c r="V2848" s="289"/>
      <c r="W2848" s="303"/>
      <c r="X2848" s="286"/>
      <c r="Y2848" s="305" t="str">
        <f>+IF(AND(W2848&gt;0,V2848&lt;&gt;'Data Validation (ROP used only)'!$A$25),SUM(W2848:X2848),"")</f>
        <v/>
      </c>
      <c r="Z2848" s="307">
        <f>IF(OR(V2848='Data Validation (ROP used only)'!$A$25,ISBLANK(W2848),ISERROR(W2848/$I2848)),0,W2848/$I2848)</f>
        <v>0</v>
      </c>
      <c r="AA2848" s="308"/>
      <c r="AB2848" s="309" t="str" cm="1">
        <f t="array" ref="AB2848">_xlfn.IFS(AA2848="","",AA2848/I2848&gt;=2,I2848*2,AA2848/I2848&lt;2,AA2848)</f>
        <v/>
      </c>
      <c r="AC2848" s="310" t="str">
        <f t="shared" si="360"/>
        <v/>
      </c>
      <c r="AD2848" s="286"/>
      <c r="AE2848" s="305" t="str">
        <f t="shared" si="361"/>
        <v/>
      </c>
      <c r="AF2848" s="311">
        <f t="shared" si="362"/>
        <v>0</v>
      </c>
      <c r="AG2848" s="187"/>
      <c r="AH2848" s="188"/>
    </row>
    <row r="2849" spans="2:34" ht="13.8" outlineLevel="1" x14ac:dyDescent="0.25">
      <c r="B2849" s="1"/>
      <c r="C2849" s="1"/>
      <c r="D2849" s="1"/>
      <c r="E2849" s="2"/>
      <c r="F2849" s="1"/>
      <c r="G2849" s="2"/>
      <c r="H2849" s="286"/>
      <c r="I2849" s="287"/>
      <c r="J2849" s="288" t="str">
        <f t="shared" si="356"/>
        <v/>
      </c>
      <c r="K2849" s="288">
        <f t="shared" si="357"/>
        <v>0</v>
      </c>
      <c r="L2849" s="303"/>
      <c r="M2849" s="304"/>
      <c r="N2849" s="303"/>
      <c r="O2849" s="286"/>
      <c r="P2849" s="305" t="str">
        <f t="shared" si="358"/>
        <v/>
      </c>
      <c r="Q2849" s="304"/>
      <c r="R2849" s="303"/>
      <c r="S2849" s="286"/>
      <c r="T2849" s="305" t="str">
        <f t="shared" si="359"/>
        <v/>
      </c>
      <c r="U2849" s="306" t="str">
        <f t="shared" si="355"/>
        <v/>
      </c>
      <c r="V2849" s="289"/>
      <c r="W2849" s="303"/>
      <c r="X2849" s="286"/>
      <c r="Y2849" s="305" t="str">
        <f>+IF(AND(W2849&gt;0,V2849&lt;&gt;'Data Validation (ROP used only)'!$A$25),SUM(W2849:X2849),"")</f>
        <v/>
      </c>
      <c r="Z2849" s="307">
        <f>IF(OR(V2849='Data Validation (ROP used only)'!$A$25,ISBLANK(W2849),ISERROR(W2849/$I2849)),0,W2849/$I2849)</f>
        <v>0</v>
      </c>
      <c r="AA2849" s="308"/>
      <c r="AB2849" s="309" t="str" cm="1">
        <f t="array" ref="AB2849">_xlfn.IFS(AA2849="","",AA2849/I2849&gt;=2,I2849*2,AA2849/I2849&lt;2,AA2849)</f>
        <v/>
      </c>
      <c r="AC2849" s="310" t="str">
        <f t="shared" si="360"/>
        <v/>
      </c>
      <c r="AD2849" s="286"/>
      <c r="AE2849" s="305" t="str">
        <f t="shared" si="361"/>
        <v/>
      </c>
      <c r="AF2849" s="311">
        <f t="shared" si="362"/>
        <v>0</v>
      </c>
      <c r="AG2849" s="187"/>
      <c r="AH2849" s="188"/>
    </row>
    <row r="2850" spans="2:34" ht="13.8" outlineLevel="1" x14ac:dyDescent="0.25">
      <c r="B2850" s="1"/>
      <c r="C2850" s="1"/>
      <c r="D2850" s="1"/>
      <c r="E2850" s="2"/>
      <c r="F2850" s="1"/>
      <c r="G2850" s="2"/>
      <c r="H2850" s="286"/>
      <c r="I2850" s="287"/>
      <c r="J2850" s="288" t="str">
        <f t="shared" si="356"/>
        <v/>
      </c>
      <c r="K2850" s="288">
        <f t="shared" si="357"/>
        <v>0</v>
      </c>
      <c r="L2850" s="303"/>
      <c r="M2850" s="304"/>
      <c r="N2850" s="303"/>
      <c r="O2850" s="286"/>
      <c r="P2850" s="305" t="str">
        <f t="shared" si="358"/>
        <v/>
      </c>
      <c r="Q2850" s="304"/>
      <c r="R2850" s="303"/>
      <c r="S2850" s="286"/>
      <c r="T2850" s="305" t="str">
        <f t="shared" si="359"/>
        <v/>
      </c>
      <c r="U2850" s="306" t="str">
        <f t="shared" si="355"/>
        <v/>
      </c>
      <c r="V2850" s="289"/>
      <c r="W2850" s="303"/>
      <c r="X2850" s="286"/>
      <c r="Y2850" s="305" t="str">
        <f>+IF(AND(W2850&gt;0,V2850&lt;&gt;'Data Validation (ROP used only)'!$A$25),SUM(W2850:X2850),"")</f>
        <v/>
      </c>
      <c r="Z2850" s="307">
        <f>IF(OR(V2850='Data Validation (ROP used only)'!$A$25,ISBLANK(W2850),ISERROR(W2850/$I2850)),0,W2850/$I2850)</f>
        <v>0</v>
      </c>
      <c r="AA2850" s="308"/>
      <c r="AB2850" s="309" t="str" cm="1">
        <f t="array" ref="AB2850">_xlfn.IFS(AA2850="","",AA2850/I2850&gt;=2,I2850*2,AA2850/I2850&lt;2,AA2850)</f>
        <v/>
      </c>
      <c r="AC2850" s="310" t="str">
        <f t="shared" si="360"/>
        <v/>
      </c>
      <c r="AD2850" s="286"/>
      <c r="AE2850" s="305" t="str">
        <f t="shared" si="361"/>
        <v/>
      </c>
      <c r="AF2850" s="311">
        <f t="shared" si="362"/>
        <v>0</v>
      </c>
      <c r="AG2850" s="187"/>
      <c r="AH2850" s="188"/>
    </row>
    <row r="2851" spans="2:34" ht="13.8" outlineLevel="1" x14ac:dyDescent="0.25">
      <c r="B2851" s="1"/>
      <c r="C2851" s="1"/>
      <c r="D2851" s="1"/>
      <c r="E2851" s="2"/>
      <c r="F2851" s="1"/>
      <c r="G2851" s="2"/>
      <c r="H2851" s="286"/>
      <c r="I2851" s="287"/>
      <c r="J2851" s="288" t="str">
        <f t="shared" si="356"/>
        <v/>
      </c>
      <c r="K2851" s="288">
        <f t="shared" si="357"/>
        <v>0</v>
      </c>
      <c r="L2851" s="303"/>
      <c r="M2851" s="304"/>
      <c r="N2851" s="303"/>
      <c r="O2851" s="286"/>
      <c r="P2851" s="305" t="str">
        <f t="shared" si="358"/>
        <v/>
      </c>
      <c r="Q2851" s="304"/>
      <c r="R2851" s="303"/>
      <c r="S2851" s="286"/>
      <c r="T2851" s="305" t="str">
        <f t="shared" si="359"/>
        <v/>
      </c>
      <c r="U2851" s="306" t="str">
        <f t="shared" si="355"/>
        <v/>
      </c>
      <c r="V2851" s="289"/>
      <c r="W2851" s="303"/>
      <c r="X2851" s="286"/>
      <c r="Y2851" s="305" t="str">
        <f>+IF(AND(W2851&gt;0,V2851&lt;&gt;'Data Validation (ROP used only)'!$A$25),SUM(W2851:X2851),"")</f>
        <v/>
      </c>
      <c r="Z2851" s="307">
        <f>IF(OR(V2851='Data Validation (ROP used only)'!$A$25,ISBLANK(W2851),ISERROR(W2851/$I2851)),0,W2851/$I2851)</f>
        <v>0</v>
      </c>
      <c r="AA2851" s="308"/>
      <c r="AB2851" s="309" t="str" cm="1">
        <f t="array" ref="AB2851">_xlfn.IFS(AA2851="","",AA2851/I2851&gt;=2,I2851*2,AA2851/I2851&lt;2,AA2851)</f>
        <v/>
      </c>
      <c r="AC2851" s="310" t="str">
        <f t="shared" si="360"/>
        <v/>
      </c>
      <c r="AD2851" s="286"/>
      <c r="AE2851" s="305" t="str">
        <f t="shared" si="361"/>
        <v/>
      </c>
      <c r="AF2851" s="311">
        <f t="shared" si="362"/>
        <v>0</v>
      </c>
      <c r="AG2851" s="187"/>
      <c r="AH2851" s="188"/>
    </row>
    <row r="2852" spans="2:34" ht="13.8" outlineLevel="1" x14ac:dyDescent="0.25">
      <c r="B2852" s="1"/>
      <c r="C2852" s="1"/>
      <c r="D2852" s="1"/>
      <c r="E2852" s="2"/>
      <c r="F2852" s="1"/>
      <c r="G2852" s="2"/>
      <c r="H2852" s="286"/>
      <c r="I2852" s="287"/>
      <c r="J2852" s="288" t="str">
        <f t="shared" si="356"/>
        <v/>
      </c>
      <c r="K2852" s="288">
        <f t="shared" si="357"/>
        <v>0</v>
      </c>
      <c r="L2852" s="303"/>
      <c r="M2852" s="304"/>
      <c r="N2852" s="303"/>
      <c r="O2852" s="286"/>
      <c r="P2852" s="305" t="str">
        <f t="shared" si="358"/>
        <v/>
      </c>
      <c r="Q2852" s="304"/>
      <c r="R2852" s="303"/>
      <c r="S2852" s="286"/>
      <c r="T2852" s="305" t="str">
        <f t="shared" si="359"/>
        <v/>
      </c>
      <c r="U2852" s="306" t="str">
        <f t="shared" si="355"/>
        <v/>
      </c>
      <c r="V2852" s="289"/>
      <c r="W2852" s="303"/>
      <c r="X2852" s="286"/>
      <c r="Y2852" s="305" t="str">
        <f>+IF(AND(W2852&gt;0,V2852&lt;&gt;'Data Validation (ROP used only)'!$A$25),SUM(W2852:X2852),"")</f>
        <v/>
      </c>
      <c r="Z2852" s="307">
        <f>IF(OR(V2852='Data Validation (ROP used only)'!$A$25,ISBLANK(W2852),ISERROR(W2852/$I2852)),0,W2852/$I2852)</f>
        <v>0</v>
      </c>
      <c r="AA2852" s="308"/>
      <c r="AB2852" s="309" t="str" cm="1">
        <f t="array" ref="AB2852">_xlfn.IFS(AA2852="","",AA2852/I2852&gt;=2,I2852*2,AA2852/I2852&lt;2,AA2852)</f>
        <v/>
      </c>
      <c r="AC2852" s="310" t="str">
        <f t="shared" si="360"/>
        <v/>
      </c>
      <c r="AD2852" s="286"/>
      <c r="AE2852" s="305" t="str">
        <f t="shared" si="361"/>
        <v/>
      </c>
      <c r="AF2852" s="311">
        <f t="shared" si="362"/>
        <v>0</v>
      </c>
      <c r="AG2852" s="187"/>
      <c r="AH2852" s="188"/>
    </row>
    <row r="2853" spans="2:34" ht="13.8" outlineLevel="1" x14ac:dyDescent="0.25">
      <c r="B2853" s="1"/>
      <c r="C2853" s="1"/>
      <c r="D2853" s="1"/>
      <c r="E2853" s="2"/>
      <c r="F2853" s="1"/>
      <c r="G2853" s="2"/>
      <c r="H2853" s="286"/>
      <c r="I2853" s="287"/>
      <c r="J2853" s="288" t="str">
        <f t="shared" si="356"/>
        <v/>
      </c>
      <c r="K2853" s="288">
        <f t="shared" si="357"/>
        <v>0</v>
      </c>
      <c r="L2853" s="303"/>
      <c r="M2853" s="304"/>
      <c r="N2853" s="303"/>
      <c r="O2853" s="286"/>
      <c r="P2853" s="305" t="str">
        <f t="shared" si="358"/>
        <v/>
      </c>
      <c r="Q2853" s="304"/>
      <c r="R2853" s="303"/>
      <c r="S2853" s="286"/>
      <c r="T2853" s="305" t="str">
        <f t="shared" si="359"/>
        <v/>
      </c>
      <c r="U2853" s="306" t="str">
        <f t="shared" si="355"/>
        <v/>
      </c>
      <c r="V2853" s="289"/>
      <c r="W2853" s="303"/>
      <c r="X2853" s="286"/>
      <c r="Y2853" s="305" t="str">
        <f>+IF(AND(W2853&gt;0,V2853&lt;&gt;'Data Validation (ROP used only)'!$A$25),SUM(W2853:X2853),"")</f>
        <v/>
      </c>
      <c r="Z2853" s="307">
        <f>IF(OR(V2853='Data Validation (ROP used only)'!$A$25,ISBLANK(W2853),ISERROR(W2853/$I2853)),0,W2853/$I2853)</f>
        <v>0</v>
      </c>
      <c r="AA2853" s="308"/>
      <c r="AB2853" s="309" t="str" cm="1">
        <f t="array" ref="AB2853">_xlfn.IFS(AA2853="","",AA2853/I2853&gt;=2,I2853*2,AA2853/I2853&lt;2,AA2853)</f>
        <v/>
      </c>
      <c r="AC2853" s="310" t="str">
        <f t="shared" si="360"/>
        <v/>
      </c>
      <c r="AD2853" s="286"/>
      <c r="AE2853" s="305" t="str">
        <f t="shared" si="361"/>
        <v/>
      </c>
      <c r="AF2853" s="311">
        <f t="shared" si="362"/>
        <v>0</v>
      </c>
      <c r="AG2853" s="187"/>
      <c r="AH2853" s="188"/>
    </row>
    <row r="2854" spans="2:34" ht="13.8" outlineLevel="1" x14ac:dyDescent="0.25">
      <c r="B2854" s="1"/>
      <c r="C2854" s="1"/>
      <c r="D2854" s="1"/>
      <c r="E2854" s="2"/>
      <c r="F2854" s="1"/>
      <c r="G2854" s="2"/>
      <c r="H2854" s="286"/>
      <c r="I2854" s="287"/>
      <c r="J2854" s="288" t="str">
        <f t="shared" si="356"/>
        <v/>
      </c>
      <c r="K2854" s="288">
        <f t="shared" si="357"/>
        <v>0</v>
      </c>
      <c r="L2854" s="303"/>
      <c r="M2854" s="304"/>
      <c r="N2854" s="303"/>
      <c r="O2854" s="286"/>
      <c r="P2854" s="305" t="str">
        <f t="shared" si="358"/>
        <v/>
      </c>
      <c r="Q2854" s="304"/>
      <c r="R2854" s="303"/>
      <c r="S2854" s="286"/>
      <c r="T2854" s="305" t="str">
        <f t="shared" si="359"/>
        <v/>
      </c>
      <c r="U2854" s="306" t="str">
        <f t="shared" si="355"/>
        <v/>
      </c>
      <c r="V2854" s="289"/>
      <c r="W2854" s="303"/>
      <c r="X2854" s="286"/>
      <c r="Y2854" s="305" t="str">
        <f>+IF(AND(W2854&gt;0,V2854&lt;&gt;'Data Validation (ROP used only)'!$A$25),SUM(W2854:X2854),"")</f>
        <v/>
      </c>
      <c r="Z2854" s="307">
        <f>IF(OR(V2854='Data Validation (ROP used only)'!$A$25,ISBLANK(W2854),ISERROR(W2854/$I2854)),0,W2854/$I2854)</f>
        <v>0</v>
      </c>
      <c r="AA2854" s="308"/>
      <c r="AB2854" s="309" t="str" cm="1">
        <f t="array" ref="AB2854">_xlfn.IFS(AA2854="","",AA2854/I2854&gt;=2,I2854*2,AA2854/I2854&lt;2,AA2854)</f>
        <v/>
      </c>
      <c r="AC2854" s="310" t="str">
        <f t="shared" si="360"/>
        <v/>
      </c>
      <c r="AD2854" s="286"/>
      <c r="AE2854" s="305" t="str">
        <f t="shared" si="361"/>
        <v/>
      </c>
      <c r="AF2854" s="311">
        <f t="shared" si="362"/>
        <v>0</v>
      </c>
      <c r="AG2854" s="187"/>
      <c r="AH2854" s="188"/>
    </row>
    <row r="2855" spans="2:34" ht="13.8" outlineLevel="1" x14ac:dyDescent="0.25">
      <c r="B2855" s="1"/>
      <c r="C2855" s="1"/>
      <c r="D2855" s="1"/>
      <c r="E2855" s="2"/>
      <c r="F2855" s="1"/>
      <c r="G2855" s="2"/>
      <c r="H2855" s="286"/>
      <c r="I2855" s="287"/>
      <c r="J2855" s="288" t="str">
        <f t="shared" si="356"/>
        <v/>
      </c>
      <c r="K2855" s="288">
        <f t="shared" si="357"/>
        <v>0</v>
      </c>
      <c r="L2855" s="303"/>
      <c r="M2855" s="304"/>
      <c r="N2855" s="303"/>
      <c r="O2855" s="286"/>
      <c r="P2855" s="305" t="str">
        <f t="shared" si="358"/>
        <v/>
      </c>
      <c r="Q2855" s="304"/>
      <c r="R2855" s="303"/>
      <c r="S2855" s="286"/>
      <c r="T2855" s="305" t="str">
        <f t="shared" si="359"/>
        <v/>
      </c>
      <c r="U2855" s="306" t="str">
        <f t="shared" si="355"/>
        <v/>
      </c>
      <c r="V2855" s="289"/>
      <c r="W2855" s="303"/>
      <c r="X2855" s="286"/>
      <c r="Y2855" s="305" t="str">
        <f>+IF(AND(W2855&gt;0,V2855&lt;&gt;'Data Validation (ROP used only)'!$A$25),SUM(W2855:X2855),"")</f>
        <v/>
      </c>
      <c r="Z2855" s="307">
        <f>IF(OR(V2855='Data Validation (ROP used only)'!$A$25,ISBLANK(W2855),ISERROR(W2855/$I2855)),0,W2855/$I2855)</f>
        <v>0</v>
      </c>
      <c r="AA2855" s="308"/>
      <c r="AB2855" s="309" t="str" cm="1">
        <f t="array" ref="AB2855">_xlfn.IFS(AA2855="","",AA2855/I2855&gt;=2,I2855*2,AA2855/I2855&lt;2,AA2855)</f>
        <v/>
      </c>
      <c r="AC2855" s="310" t="str">
        <f t="shared" si="360"/>
        <v/>
      </c>
      <c r="AD2855" s="286"/>
      <c r="AE2855" s="305" t="str">
        <f t="shared" si="361"/>
        <v/>
      </c>
      <c r="AF2855" s="311">
        <f t="shared" si="362"/>
        <v>0</v>
      </c>
      <c r="AG2855" s="187"/>
      <c r="AH2855" s="188"/>
    </row>
    <row r="2856" spans="2:34" ht="13.8" outlineLevel="1" x14ac:dyDescent="0.25">
      <c r="B2856" s="1"/>
      <c r="C2856" s="1"/>
      <c r="D2856" s="1"/>
      <c r="E2856" s="2"/>
      <c r="F2856" s="1"/>
      <c r="G2856" s="2"/>
      <c r="H2856" s="286"/>
      <c r="I2856" s="287"/>
      <c r="J2856" s="288" t="str">
        <f t="shared" si="356"/>
        <v/>
      </c>
      <c r="K2856" s="288">
        <f t="shared" si="357"/>
        <v>0</v>
      </c>
      <c r="L2856" s="303"/>
      <c r="M2856" s="304"/>
      <c r="N2856" s="303"/>
      <c r="O2856" s="286"/>
      <c r="P2856" s="305" t="str">
        <f t="shared" si="358"/>
        <v/>
      </c>
      <c r="Q2856" s="304"/>
      <c r="R2856" s="303"/>
      <c r="S2856" s="286"/>
      <c r="T2856" s="305" t="str">
        <f t="shared" si="359"/>
        <v/>
      </c>
      <c r="U2856" s="306" t="str">
        <f t="shared" si="355"/>
        <v/>
      </c>
      <c r="V2856" s="289"/>
      <c r="W2856" s="303"/>
      <c r="X2856" s="286"/>
      <c r="Y2856" s="305" t="str">
        <f>+IF(AND(W2856&gt;0,V2856&lt;&gt;'Data Validation (ROP used only)'!$A$25),SUM(W2856:X2856),"")</f>
        <v/>
      </c>
      <c r="Z2856" s="307">
        <f>IF(OR(V2856='Data Validation (ROP used only)'!$A$25,ISBLANK(W2856),ISERROR(W2856/$I2856)),0,W2856/$I2856)</f>
        <v>0</v>
      </c>
      <c r="AA2856" s="308"/>
      <c r="AB2856" s="309" t="str" cm="1">
        <f t="array" ref="AB2856">_xlfn.IFS(AA2856="","",AA2856/I2856&gt;=2,I2856*2,AA2856/I2856&lt;2,AA2856)</f>
        <v/>
      </c>
      <c r="AC2856" s="310" t="str">
        <f t="shared" si="360"/>
        <v/>
      </c>
      <c r="AD2856" s="286"/>
      <c r="AE2856" s="305" t="str">
        <f t="shared" si="361"/>
        <v/>
      </c>
      <c r="AF2856" s="311">
        <f t="shared" si="362"/>
        <v>0</v>
      </c>
      <c r="AG2856" s="187"/>
      <c r="AH2856" s="188"/>
    </row>
    <row r="2857" spans="2:34" ht="13.8" outlineLevel="1" x14ac:dyDescent="0.25">
      <c r="B2857" s="1"/>
      <c r="C2857" s="1"/>
      <c r="D2857" s="1"/>
      <c r="E2857" s="2"/>
      <c r="F2857" s="1"/>
      <c r="G2857" s="2"/>
      <c r="H2857" s="286"/>
      <c r="I2857" s="287"/>
      <c r="J2857" s="288" t="str">
        <f t="shared" si="356"/>
        <v/>
      </c>
      <c r="K2857" s="288">
        <f t="shared" si="357"/>
        <v>0</v>
      </c>
      <c r="L2857" s="303"/>
      <c r="M2857" s="304"/>
      <c r="N2857" s="303"/>
      <c r="O2857" s="286"/>
      <c r="P2857" s="305" t="str">
        <f t="shared" si="358"/>
        <v/>
      </c>
      <c r="Q2857" s="304"/>
      <c r="R2857" s="303"/>
      <c r="S2857" s="286"/>
      <c r="T2857" s="305" t="str">
        <f t="shared" si="359"/>
        <v/>
      </c>
      <c r="U2857" s="306" t="str">
        <f t="shared" si="355"/>
        <v/>
      </c>
      <c r="V2857" s="289"/>
      <c r="W2857" s="303"/>
      <c r="X2857" s="286"/>
      <c r="Y2857" s="305" t="str">
        <f>+IF(AND(W2857&gt;0,V2857&lt;&gt;'Data Validation (ROP used only)'!$A$25),SUM(W2857:X2857),"")</f>
        <v/>
      </c>
      <c r="Z2857" s="307">
        <f>IF(OR(V2857='Data Validation (ROP used only)'!$A$25,ISBLANK(W2857),ISERROR(W2857/$I2857)),0,W2857/$I2857)</f>
        <v>0</v>
      </c>
      <c r="AA2857" s="308"/>
      <c r="AB2857" s="309" t="str" cm="1">
        <f t="array" ref="AB2857">_xlfn.IFS(AA2857="","",AA2857/I2857&gt;=2,I2857*2,AA2857/I2857&lt;2,AA2857)</f>
        <v/>
      </c>
      <c r="AC2857" s="310" t="str">
        <f t="shared" si="360"/>
        <v/>
      </c>
      <c r="AD2857" s="286"/>
      <c r="AE2857" s="305" t="str">
        <f t="shared" si="361"/>
        <v/>
      </c>
      <c r="AF2857" s="311">
        <f t="shared" si="362"/>
        <v>0</v>
      </c>
      <c r="AG2857" s="187"/>
      <c r="AH2857" s="188"/>
    </row>
    <row r="2858" spans="2:34" ht="13.8" outlineLevel="1" x14ac:dyDescent="0.25">
      <c r="B2858" s="1"/>
      <c r="C2858" s="1"/>
      <c r="D2858" s="1"/>
      <c r="E2858" s="2"/>
      <c r="F2858" s="1"/>
      <c r="G2858" s="2"/>
      <c r="H2858" s="286"/>
      <c r="I2858" s="287"/>
      <c r="J2858" s="288" t="str">
        <f t="shared" si="356"/>
        <v/>
      </c>
      <c r="K2858" s="288">
        <f t="shared" si="357"/>
        <v>0</v>
      </c>
      <c r="L2858" s="303"/>
      <c r="M2858" s="304"/>
      <c r="N2858" s="303"/>
      <c r="O2858" s="286"/>
      <c r="P2858" s="305" t="str">
        <f t="shared" si="358"/>
        <v/>
      </c>
      <c r="Q2858" s="304"/>
      <c r="R2858" s="303"/>
      <c r="S2858" s="286"/>
      <c r="T2858" s="305" t="str">
        <f t="shared" si="359"/>
        <v/>
      </c>
      <c r="U2858" s="306" t="str">
        <f t="shared" si="355"/>
        <v/>
      </c>
      <c r="V2858" s="289"/>
      <c r="W2858" s="303"/>
      <c r="X2858" s="286"/>
      <c r="Y2858" s="305" t="str">
        <f>+IF(AND(W2858&gt;0,V2858&lt;&gt;'Data Validation (ROP used only)'!$A$25),SUM(W2858:X2858),"")</f>
        <v/>
      </c>
      <c r="Z2858" s="307">
        <f>IF(OR(V2858='Data Validation (ROP used only)'!$A$25,ISBLANK(W2858),ISERROR(W2858/$I2858)),0,W2858/$I2858)</f>
        <v>0</v>
      </c>
      <c r="AA2858" s="308"/>
      <c r="AB2858" s="309" t="str" cm="1">
        <f t="array" ref="AB2858">_xlfn.IFS(AA2858="","",AA2858/I2858&gt;=2,I2858*2,AA2858/I2858&lt;2,AA2858)</f>
        <v/>
      </c>
      <c r="AC2858" s="310" t="str">
        <f t="shared" si="360"/>
        <v/>
      </c>
      <c r="AD2858" s="286"/>
      <c r="AE2858" s="305" t="str">
        <f t="shared" si="361"/>
        <v/>
      </c>
      <c r="AF2858" s="311">
        <f t="shared" si="362"/>
        <v>0</v>
      </c>
      <c r="AG2858" s="187"/>
      <c r="AH2858" s="188"/>
    </row>
    <row r="2859" spans="2:34" ht="13.8" outlineLevel="1" x14ac:dyDescent="0.25">
      <c r="B2859" s="1"/>
      <c r="C2859" s="1"/>
      <c r="D2859" s="1"/>
      <c r="E2859" s="2"/>
      <c r="F2859" s="1"/>
      <c r="G2859" s="2"/>
      <c r="H2859" s="286"/>
      <c r="I2859" s="287"/>
      <c r="J2859" s="288" t="str">
        <f t="shared" si="356"/>
        <v/>
      </c>
      <c r="K2859" s="288">
        <f t="shared" si="357"/>
        <v>0</v>
      </c>
      <c r="L2859" s="303"/>
      <c r="M2859" s="304"/>
      <c r="N2859" s="303"/>
      <c r="O2859" s="286"/>
      <c r="P2859" s="305" t="str">
        <f t="shared" si="358"/>
        <v/>
      </c>
      <c r="Q2859" s="304"/>
      <c r="R2859" s="303"/>
      <c r="S2859" s="286"/>
      <c r="T2859" s="305" t="str">
        <f t="shared" si="359"/>
        <v/>
      </c>
      <c r="U2859" s="306" t="str">
        <f t="shared" si="355"/>
        <v/>
      </c>
      <c r="V2859" s="289"/>
      <c r="W2859" s="303"/>
      <c r="X2859" s="286"/>
      <c r="Y2859" s="305" t="str">
        <f>+IF(AND(W2859&gt;0,V2859&lt;&gt;'Data Validation (ROP used only)'!$A$25),SUM(W2859:X2859),"")</f>
        <v/>
      </c>
      <c r="Z2859" s="307">
        <f>IF(OR(V2859='Data Validation (ROP used only)'!$A$25,ISBLANK(W2859),ISERROR(W2859/$I2859)),0,W2859/$I2859)</f>
        <v>0</v>
      </c>
      <c r="AA2859" s="308"/>
      <c r="AB2859" s="309" t="str" cm="1">
        <f t="array" ref="AB2859">_xlfn.IFS(AA2859="","",AA2859/I2859&gt;=2,I2859*2,AA2859/I2859&lt;2,AA2859)</f>
        <v/>
      </c>
      <c r="AC2859" s="310" t="str">
        <f t="shared" si="360"/>
        <v/>
      </c>
      <c r="AD2859" s="286"/>
      <c r="AE2859" s="305" t="str">
        <f t="shared" si="361"/>
        <v/>
      </c>
      <c r="AF2859" s="311">
        <f t="shared" si="362"/>
        <v>0</v>
      </c>
      <c r="AG2859" s="187"/>
      <c r="AH2859" s="188"/>
    </row>
    <row r="2860" spans="2:34" ht="13.8" outlineLevel="1" x14ac:dyDescent="0.25">
      <c r="B2860" s="1"/>
      <c r="C2860" s="1"/>
      <c r="D2860" s="1"/>
      <c r="E2860" s="2"/>
      <c r="F2860" s="1"/>
      <c r="G2860" s="2"/>
      <c r="H2860" s="286"/>
      <c r="I2860" s="287"/>
      <c r="J2860" s="288" t="str">
        <f t="shared" si="356"/>
        <v/>
      </c>
      <c r="K2860" s="288">
        <f t="shared" si="357"/>
        <v>0</v>
      </c>
      <c r="L2860" s="303"/>
      <c r="M2860" s="304"/>
      <c r="N2860" s="303"/>
      <c r="O2860" s="286"/>
      <c r="P2860" s="305" t="str">
        <f t="shared" si="358"/>
        <v/>
      </c>
      <c r="Q2860" s="304"/>
      <c r="R2860" s="303"/>
      <c r="S2860" s="286"/>
      <c r="T2860" s="305" t="str">
        <f t="shared" si="359"/>
        <v/>
      </c>
      <c r="U2860" s="306" t="str">
        <f t="shared" si="355"/>
        <v/>
      </c>
      <c r="V2860" s="289"/>
      <c r="W2860" s="303"/>
      <c r="X2860" s="286"/>
      <c r="Y2860" s="305" t="str">
        <f>+IF(AND(W2860&gt;0,V2860&lt;&gt;'Data Validation (ROP used only)'!$A$25),SUM(W2860:X2860),"")</f>
        <v/>
      </c>
      <c r="Z2860" s="307">
        <f>IF(OR(V2860='Data Validation (ROP used only)'!$A$25,ISBLANK(W2860),ISERROR(W2860/$I2860)),0,W2860/$I2860)</f>
        <v>0</v>
      </c>
      <c r="AA2860" s="308"/>
      <c r="AB2860" s="309" t="str" cm="1">
        <f t="array" ref="AB2860">_xlfn.IFS(AA2860="","",AA2860/I2860&gt;=2,I2860*2,AA2860/I2860&lt;2,AA2860)</f>
        <v/>
      </c>
      <c r="AC2860" s="310" t="str">
        <f t="shared" si="360"/>
        <v/>
      </c>
      <c r="AD2860" s="286"/>
      <c r="AE2860" s="305" t="str">
        <f t="shared" si="361"/>
        <v/>
      </c>
      <c r="AF2860" s="311">
        <f t="shared" si="362"/>
        <v>0</v>
      </c>
      <c r="AG2860" s="187"/>
      <c r="AH2860" s="188"/>
    </row>
    <row r="2861" spans="2:34" ht="13.8" outlineLevel="1" x14ac:dyDescent="0.25">
      <c r="B2861" s="1"/>
      <c r="C2861" s="1"/>
      <c r="D2861" s="1"/>
      <c r="E2861" s="2"/>
      <c r="F2861" s="1"/>
      <c r="G2861" s="2"/>
      <c r="H2861" s="286"/>
      <c r="I2861" s="287"/>
      <c r="J2861" s="288" t="str">
        <f t="shared" si="356"/>
        <v/>
      </c>
      <c r="K2861" s="288">
        <f t="shared" si="357"/>
        <v>0</v>
      </c>
      <c r="L2861" s="303"/>
      <c r="M2861" s="304"/>
      <c r="N2861" s="303"/>
      <c r="O2861" s="286"/>
      <c r="P2861" s="305" t="str">
        <f t="shared" si="358"/>
        <v/>
      </c>
      <c r="Q2861" s="304"/>
      <c r="R2861" s="303"/>
      <c r="S2861" s="286"/>
      <c r="T2861" s="305" t="str">
        <f t="shared" si="359"/>
        <v/>
      </c>
      <c r="U2861" s="306" t="str">
        <f t="shared" si="355"/>
        <v/>
      </c>
      <c r="V2861" s="289"/>
      <c r="W2861" s="303"/>
      <c r="X2861" s="286"/>
      <c r="Y2861" s="305" t="str">
        <f>+IF(AND(W2861&gt;0,V2861&lt;&gt;'Data Validation (ROP used only)'!$A$25),SUM(W2861:X2861),"")</f>
        <v/>
      </c>
      <c r="Z2861" s="307">
        <f>IF(OR(V2861='Data Validation (ROP used only)'!$A$25,ISBLANK(W2861),ISERROR(W2861/$I2861)),0,W2861/$I2861)</f>
        <v>0</v>
      </c>
      <c r="AA2861" s="308"/>
      <c r="AB2861" s="309" t="str" cm="1">
        <f t="array" ref="AB2861">_xlfn.IFS(AA2861="","",AA2861/I2861&gt;=2,I2861*2,AA2861/I2861&lt;2,AA2861)</f>
        <v/>
      </c>
      <c r="AC2861" s="310" t="str">
        <f t="shared" si="360"/>
        <v/>
      </c>
      <c r="AD2861" s="286"/>
      <c r="AE2861" s="305" t="str">
        <f t="shared" si="361"/>
        <v/>
      </c>
      <c r="AF2861" s="311">
        <f t="shared" si="362"/>
        <v>0</v>
      </c>
      <c r="AG2861" s="187"/>
      <c r="AH2861" s="188"/>
    </row>
    <row r="2862" spans="2:34" ht="13.8" outlineLevel="1" x14ac:dyDescent="0.25">
      <c r="B2862" s="1"/>
      <c r="C2862" s="1"/>
      <c r="D2862" s="1"/>
      <c r="E2862" s="2"/>
      <c r="F2862" s="1"/>
      <c r="G2862" s="2"/>
      <c r="H2862" s="286"/>
      <c r="I2862" s="287"/>
      <c r="J2862" s="288" t="str">
        <f t="shared" si="356"/>
        <v/>
      </c>
      <c r="K2862" s="288">
        <f t="shared" si="357"/>
        <v>0</v>
      </c>
      <c r="L2862" s="303"/>
      <c r="M2862" s="304"/>
      <c r="N2862" s="303"/>
      <c r="O2862" s="286"/>
      <c r="P2862" s="305" t="str">
        <f t="shared" si="358"/>
        <v/>
      </c>
      <c r="Q2862" s="304"/>
      <c r="R2862" s="303"/>
      <c r="S2862" s="286"/>
      <c r="T2862" s="305" t="str">
        <f t="shared" si="359"/>
        <v/>
      </c>
      <c r="U2862" s="306" t="str">
        <f t="shared" si="355"/>
        <v/>
      </c>
      <c r="V2862" s="289"/>
      <c r="W2862" s="303"/>
      <c r="X2862" s="286"/>
      <c r="Y2862" s="305" t="str">
        <f>+IF(AND(W2862&gt;0,V2862&lt;&gt;'Data Validation (ROP used only)'!$A$25),SUM(W2862:X2862),"")</f>
        <v/>
      </c>
      <c r="Z2862" s="307">
        <f>IF(OR(V2862='Data Validation (ROP used only)'!$A$25,ISBLANK(W2862),ISERROR(W2862/$I2862)),0,W2862/$I2862)</f>
        <v>0</v>
      </c>
      <c r="AA2862" s="308"/>
      <c r="AB2862" s="309" t="str" cm="1">
        <f t="array" ref="AB2862">_xlfn.IFS(AA2862="","",AA2862/I2862&gt;=2,I2862*2,AA2862/I2862&lt;2,AA2862)</f>
        <v/>
      </c>
      <c r="AC2862" s="310" t="str">
        <f t="shared" si="360"/>
        <v/>
      </c>
      <c r="AD2862" s="286"/>
      <c r="AE2862" s="305" t="str">
        <f t="shared" si="361"/>
        <v/>
      </c>
      <c r="AF2862" s="311">
        <f t="shared" si="362"/>
        <v>0</v>
      </c>
      <c r="AG2862" s="187"/>
      <c r="AH2862" s="188"/>
    </row>
    <row r="2863" spans="2:34" ht="13.8" outlineLevel="1" x14ac:dyDescent="0.25">
      <c r="B2863" s="1"/>
      <c r="C2863" s="1"/>
      <c r="D2863" s="1"/>
      <c r="E2863" s="2"/>
      <c r="F2863" s="1"/>
      <c r="G2863" s="2"/>
      <c r="H2863" s="286"/>
      <c r="I2863" s="287"/>
      <c r="J2863" s="288" t="str">
        <f t="shared" si="356"/>
        <v/>
      </c>
      <c r="K2863" s="288">
        <f t="shared" si="357"/>
        <v>0</v>
      </c>
      <c r="L2863" s="303"/>
      <c r="M2863" s="304"/>
      <c r="N2863" s="303"/>
      <c r="O2863" s="286"/>
      <c r="P2863" s="305" t="str">
        <f t="shared" si="358"/>
        <v/>
      </c>
      <c r="Q2863" s="304"/>
      <c r="R2863" s="303"/>
      <c r="S2863" s="286"/>
      <c r="T2863" s="305" t="str">
        <f t="shared" si="359"/>
        <v/>
      </c>
      <c r="U2863" s="306" t="str">
        <f t="shared" si="355"/>
        <v/>
      </c>
      <c r="V2863" s="289"/>
      <c r="W2863" s="303"/>
      <c r="X2863" s="286"/>
      <c r="Y2863" s="305" t="str">
        <f>+IF(AND(W2863&gt;0,V2863&lt;&gt;'Data Validation (ROP used only)'!$A$25),SUM(W2863:X2863),"")</f>
        <v/>
      </c>
      <c r="Z2863" s="307">
        <f>IF(OR(V2863='Data Validation (ROP used only)'!$A$25,ISBLANK(W2863),ISERROR(W2863/$I2863)),0,W2863/$I2863)</f>
        <v>0</v>
      </c>
      <c r="AA2863" s="308"/>
      <c r="AB2863" s="309" t="str" cm="1">
        <f t="array" ref="AB2863">_xlfn.IFS(AA2863="","",AA2863/I2863&gt;=2,I2863*2,AA2863/I2863&lt;2,AA2863)</f>
        <v/>
      </c>
      <c r="AC2863" s="310" t="str">
        <f t="shared" si="360"/>
        <v/>
      </c>
      <c r="AD2863" s="286"/>
      <c r="AE2863" s="305" t="str">
        <f t="shared" si="361"/>
        <v/>
      </c>
      <c r="AF2863" s="311">
        <f t="shared" si="362"/>
        <v>0</v>
      </c>
      <c r="AG2863" s="187"/>
      <c r="AH2863" s="188"/>
    </row>
    <row r="2864" spans="2:34" ht="13.8" outlineLevel="1" x14ac:dyDescent="0.25">
      <c r="B2864" s="1"/>
      <c r="C2864" s="1"/>
      <c r="D2864" s="1"/>
      <c r="E2864" s="2"/>
      <c r="F2864" s="1"/>
      <c r="G2864" s="2"/>
      <c r="H2864" s="286"/>
      <c r="I2864" s="287"/>
      <c r="J2864" s="288" t="str">
        <f t="shared" si="356"/>
        <v/>
      </c>
      <c r="K2864" s="288">
        <f t="shared" si="357"/>
        <v>0</v>
      </c>
      <c r="L2864" s="303"/>
      <c r="M2864" s="304"/>
      <c r="N2864" s="303"/>
      <c r="O2864" s="286"/>
      <c r="P2864" s="305" t="str">
        <f t="shared" si="358"/>
        <v/>
      </c>
      <c r="Q2864" s="304"/>
      <c r="R2864" s="303"/>
      <c r="S2864" s="286"/>
      <c r="T2864" s="305" t="str">
        <f t="shared" si="359"/>
        <v/>
      </c>
      <c r="U2864" s="306" t="str">
        <f t="shared" si="355"/>
        <v/>
      </c>
      <c r="V2864" s="289"/>
      <c r="W2864" s="303"/>
      <c r="X2864" s="286"/>
      <c r="Y2864" s="305" t="str">
        <f>+IF(AND(W2864&gt;0,V2864&lt;&gt;'Data Validation (ROP used only)'!$A$25),SUM(W2864:X2864),"")</f>
        <v/>
      </c>
      <c r="Z2864" s="307">
        <f>IF(OR(V2864='Data Validation (ROP used only)'!$A$25,ISBLANK(W2864),ISERROR(W2864/$I2864)),0,W2864/$I2864)</f>
        <v>0</v>
      </c>
      <c r="AA2864" s="308"/>
      <c r="AB2864" s="309" t="str" cm="1">
        <f t="array" ref="AB2864">_xlfn.IFS(AA2864="","",AA2864/I2864&gt;=2,I2864*2,AA2864/I2864&lt;2,AA2864)</f>
        <v/>
      </c>
      <c r="AC2864" s="310" t="str">
        <f t="shared" si="360"/>
        <v/>
      </c>
      <c r="AD2864" s="286"/>
      <c r="AE2864" s="305" t="str">
        <f t="shared" si="361"/>
        <v/>
      </c>
      <c r="AF2864" s="311">
        <f t="shared" si="362"/>
        <v>0</v>
      </c>
      <c r="AG2864" s="187"/>
      <c r="AH2864" s="188"/>
    </row>
    <row r="2865" spans="2:34" ht="13.8" outlineLevel="1" x14ac:dyDescent="0.25">
      <c r="B2865" s="1"/>
      <c r="C2865" s="1"/>
      <c r="D2865" s="1"/>
      <c r="E2865" s="2"/>
      <c r="F2865" s="1"/>
      <c r="G2865" s="2"/>
      <c r="H2865" s="286"/>
      <c r="I2865" s="287"/>
      <c r="J2865" s="288" t="str">
        <f t="shared" si="356"/>
        <v/>
      </c>
      <c r="K2865" s="288">
        <f t="shared" si="357"/>
        <v>0</v>
      </c>
      <c r="L2865" s="303"/>
      <c r="M2865" s="304"/>
      <c r="N2865" s="303"/>
      <c r="O2865" s="286"/>
      <c r="P2865" s="305" t="str">
        <f t="shared" si="358"/>
        <v/>
      </c>
      <c r="Q2865" s="304"/>
      <c r="R2865" s="303"/>
      <c r="S2865" s="286"/>
      <c r="T2865" s="305" t="str">
        <f t="shared" si="359"/>
        <v/>
      </c>
      <c r="U2865" s="306" t="str">
        <f t="shared" si="355"/>
        <v/>
      </c>
      <c r="V2865" s="289"/>
      <c r="W2865" s="303"/>
      <c r="X2865" s="286"/>
      <c r="Y2865" s="305" t="str">
        <f>+IF(AND(W2865&gt;0,V2865&lt;&gt;'Data Validation (ROP used only)'!$A$25),SUM(W2865:X2865),"")</f>
        <v/>
      </c>
      <c r="Z2865" s="307">
        <f>IF(OR(V2865='Data Validation (ROP used only)'!$A$25,ISBLANK(W2865),ISERROR(W2865/$I2865)),0,W2865/$I2865)</f>
        <v>0</v>
      </c>
      <c r="AA2865" s="308"/>
      <c r="AB2865" s="309" t="str" cm="1">
        <f t="array" ref="AB2865">_xlfn.IFS(AA2865="","",AA2865/I2865&gt;=2,I2865*2,AA2865/I2865&lt;2,AA2865)</f>
        <v/>
      </c>
      <c r="AC2865" s="310" t="str">
        <f t="shared" si="360"/>
        <v/>
      </c>
      <c r="AD2865" s="286"/>
      <c r="AE2865" s="305" t="str">
        <f t="shared" si="361"/>
        <v/>
      </c>
      <c r="AF2865" s="311">
        <f t="shared" si="362"/>
        <v>0</v>
      </c>
      <c r="AG2865" s="187"/>
      <c r="AH2865" s="188"/>
    </row>
    <row r="2866" spans="2:34" ht="13.8" outlineLevel="1" x14ac:dyDescent="0.25">
      <c r="B2866" s="1"/>
      <c r="C2866" s="1"/>
      <c r="D2866" s="1"/>
      <c r="E2866" s="2"/>
      <c r="F2866" s="1"/>
      <c r="G2866" s="2"/>
      <c r="H2866" s="286"/>
      <c r="I2866" s="287"/>
      <c r="J2866" s="288" t="str">
        <f t="shared" si="356"/>
        <v/>
      </c>
      <c r="K2866" s="288">
        <f t="shared" si="357"/>
        <v>0</v>
      </c>
      <c r="L2866" s="303"/>
      <c r="M2866" s="304"/>
      <c r="N2866" s="303"/>
      <c r="O2866" s="286"/>
      <c r="P2866" s="305" t="str">
        <f t="shared" si="358"/>
        <v/>
      </c>
      <c r="Q2866" s="304"/>
      <c r="R2866" s="303"/>
      <c r="S2866" s="286"/>
      <c r="T2866" s="305" t="str">
        <f t="shared" si="359"/>
        <v/>
      </c>
      <c r="U2866" s="306" t="str">
        <f t="shared" si="355"/>
        <v/>
      </c>
      <c r="V2866" s="289"/>
      <c r="W2866" s="303"/>
      <c r="X2866" s="286"/>
      <c r="Y2866" s="305" t="str">
        <f>+IF(AND(W2866&gt;0,V2866&lt;&gt;'Data Validation (ROP used only)'!$A$25),SUM(W2866:X2866),"")</f>
        <v/>
      </c>
      <c r="Z2866" s="307">
        <f>IF(OR(V2866='Data Validation (ROP used only)'!$A$25,ISBLANK(W2866),ISERROR(W2866/$I2866)),0,W2866/$I2866)</f>
        <v>0</v>
      </c>
      <c r="AA2866" s="308"/>
      <c r="AB2866" s="309" t="str" cm="1">
        <f t="array" ref="AB2866">_xlfn.IFS(AA2866="","",AA2866/I2866&gt;=2,I2866*2,AA2866/I2866&lt;2,AA2866)</f>
        <v/>
      </c>
      <c r="AC2866" s="310" t="str">
        <f t="shared" si="360"/>
        <v/>
      </c>
      <c r="AD2866" s="286"/>
      <c r="AE2866" s="305" t="str">
        <f t="shared" si="361"/>
        <v/>
      </c>
      <c r="AF2866" s="311">
        <f t="shared" si="362"/>
        <v>0</v>
      </c>
      <c r="AG2866" s="187"/>
      <c r="AH2866" s="188"/>
    </row>
    <row r="2867" spans="2:34" ht="13.8" outlineLevel="1" x14ac:dyDescent="0.25">
      <c r="B2867" s="1"/>
      <c r="C2867" s="1"/>
      <c r="D2867" s="1"/>
      <c r="E2867" s="2"/>
      <c r="F2867" s="1"/>
      <c r="G2867" s="2"/>
      <c r="H2867" s="286"/>
      <c r="I2867" s="287"/>
      <c r="J2867" s="288" t="str">
        <f t="shared" si="356"/>
        <v/>
      </c>
      <c r="K2867" s="288">
        <f t="shared" si="357"/>
        <v>0</v>
      </c>
      <c r="L2867" s="303"/>
      <c r="M2867" s="304"/>
      <c r="N2867" s="303"/>
      <c r="O2867" s="286"/>
      <c r="P2867" s="305" t="str">
        <f t="shared" si="358"/>
        <v/>
      </c>
      <c r="Q2867" s="304"/>
      <c r="R2867" s="303"/>
      <c r="S2867" s="286"/>
      <c r="T2867" s="305" t="str">
        <f t="shared" si="359"/>
        <v/>
      </c>
      <c r="U2867" s="306" t="str">
        <f t="shared" si="355"/>
        <v/>
      </c>
      <c r="V2867" s="289"/>
      <c r="W2867" s="303"/>
      <c r="X2867" s="286"/>
      <c r="Y2867" s="305" t="str">
        <f>+IF(AND(W2867&gt;0,V2867&lt;&gt;'Data Validation (ROP used only)'!$A$25),SUM(W2867:X2867),"")</f>
        <v/>
      </c>
      <c r="Z2867" s="307">
        <f>IF(OR(V2867='Data Validation (ROP used only)'!$A$25,ISBLANK(W2867),ISERROR(W2867/$I2867)),0,W2867/$I2867)</f>
        <v>0</v>
      </c>
      <c r="AA2867" s="308"/>
      <c r="AB2867" s="309" t="str" cm="1">
        <f t="array" ref="AB2867">_xlfn.IFS(AA2867="","",AA2867/I2867&gt;=2,I2867*2,AA2867/I2867&lt;2,AA2867)</f>
        <v/>
      </c>
      <c r="AC2867" s="310" t="str">
        <f t="shared" si="360"/>
        <v/>
      </c>
      <c r="AD2867" s="286"/>
      <c r="AE2867" s="305" t="str">
        <f t="shared" si="361"/>
        <v/>
      </c>
      <c r="AF2867" s="311">
        <f t="shared" si="362"/>
        <v>0</v>
      </c>
      <c r="AG2867" s="187"/>
      <c r="AH2867" s="188"/>
    </row>
    <row r="2868" spans="2:34" ht="13.8" outlineLevel="1" x14ac:dyDescent="0.25">
      <c r="B2868" s="1"/>
      <c r="C2868" s="1"/>
      <c r="D2868" s="1"/>
      <c r="E2868" s="2"/>
      <c r="F2868" s="1"/>
      <c r="G2868" s="2"/>
      <c r="H2868" s="286"/>
      <c r="I2868" s="287"/>
      <c r="J2868" s="288" t="str">
        <f t="shared" si="356"/>
        <v/>
      </c>
      <c r="K2868" s="288">
        <f t="shared" si="357"/>
        <v>0</v>
      </c>
      <c r="L2868" s="303"/>
      <c r="M2868" s="304"/>
      <c r="N2868" s="303"/>
      <c r="O2868" s="286"/>
      <c r="P2868" s="305" t="str">
        <f t="shared" si="358"/>
        <v/>
      </c>
      <c r="Q2868" s="304"/>
      <c r="R2868" s="303"/>
      <c r="S2868" s="286"/>
      <c r="T2868" s="305" t="str">
        <f t="shared" si="359"/>
        <v/>
      </c>
      <c r="U2868" s="306" t="str">
        <f t="shared" si="355"/>
        <v/>
      </c>
      <c r="V2868" s="289"/>
      <c r="W2868" s="303"/>
      <c r="X2868" s="286"/>
      <c r="Y2868" s="305" t="str">
        <f>+IF(AND(W2868&gt;0,V2868&lt;&gt;'Data Validation (ROP used only)'!$A$25),SUM(W2868:X2868),"")</f>
        <v/>
      </c>
      <c r="Z2868" s="307">
        <f>IF(OR(V2868='Data Validation (ROP used only)'!$A$25,ISBLANK(W2868),ISERROR(W2868/$I2868)),0,W2868/$I2868)</f>
        <v>0</v>
      </c>
      <c r="AA2868" s="308"/>
      <c r="AB2868" s="309" t="str" cm="1">
        <f t="array" ref="AB2868">_xlfn.IFS(AA2868="","",AA2868/I2868&gt;=2,I2868*2,AA2868/I2868&lt;2,AA2868)</f>
        <v/>
      </c>
      <c r="AC2868" s="310" t="str">
        <f t="shared" si="360"/>
        <v/>
      </c>
      <c r="AD2868" s="286"/>
      <c r="AE2868" s="305" t="str">
        <f t="shared" si="361"/>
        <v/>
      </c>
      <c r="AF2868" s="311">
        <f t="shared" si="362"/>
        <v>0</v>
      </c>
      <c r="AG2868" s="187"/>
      <c r="AH2868" s="188"/>
    </row>
    <row r="2869" spans="2:34" ht="13.8" outlineLevel="1" x14ac:dyDescent="0.25">
      <c r="B2869" s="1"/>
      <c r="C2869" s="1"/>
      <c r="D2869" s="1"/>
      <c r="E2869" s="2"/>
      <c r="F2869" s="1"/>
      <c r="G2869" s="2"/>
      <c r="H2869" s="286"/>
      <c r="I2869" s="287"/>
      <c r="J2869" s="288" t="str">
        <f t="shared" si="356"/>
        <v/>
      </c>
      <c r="K2869" s="288">
        <f t="shared" si="357"/>
        <v>0</v>
      </c>
      <c r="L2869" s="303"/>
      <c r="M2869" s="304"/>
      <c r="N2869" s="303"/>
      <c r="O2869" s="286"/>
      <c r="P2869" s="305" t="str">
        <f t="shared" si="358"/>
        <v/>
      </c>
      <c r="Q2869" s="304"/>
      <c r="R2869" s="303"/>
      <c r="S2869" s="286"/>
      <c r="T2869" s="305" t="str">
        <f t="shared" si="359"/>
        <v/>
      </c>
      <c r="U2869" s="306" t="str">
        <f t="shared" si="355"/>
        <v/>
      </c>
      <c r="V2869" s="289"/>
      <c r="W2869" s="303"/>
      <c r="X2869" s="286"/>
      <c r="Y2869" s="305" t="str">
        <f>+IF(AND(W2869&gt;0,V2869&lt;&gt;'Data Validation (ROP used only)'!$A$25),SUM(W2869:X2869),"")</f>
        <v/>
      </c>
      <c r="Z2869" s="307">
        <f>IF(OR(V2869='Data Validation (ROP used only)'!$A$25,ISBLANK(W2869),ISERROR(W2869/$I2869)),0,W2869/$I2869)</f>
        <v>0</v>
      </c>
      <c r="AA2869" s="308"/>
      <c r="AB2869" s="309" t="str" cm="1">
        <f t="array" ref="AB2869">_xlfn.IFS(AA2869="","",AA2869/I2869&gt;=2,I2869*2,AA2869/I2869&lt;2,AA2869)</f>
        <v/>
      </c>
      <c r="AC2869" s="310" t="str">
        <f t="shared" si="360"/>
        <v/>
      </c>
      <c r="AD2869" s="286"/>
      <c r="AE2869" s="305" t="str">
        <f t="shared" si="361"/>
        <v/>
      </c>
      <c r="AF2869" s="311">
        <f t="shared" si="362"/>
        <v>0</v>
      </c>
      <c r="AG2869" s="187"/>
      <c r="AH2869" s="188"/>
    </row>
    <row r="2870" spans="2:34" ht="13.8" outlineLevel="1" x14ac:dyDescent="0.25">
      <c r="B2870" s="1"/>
      <c r="C2870" s="1"/>
      <c r="D2870" s="1"/>
      <c r="E2870" s="2"/>
      <c r="F2870" s="1"/>
      <c r="G2870" s="2"/>
      <c r="H2870" s="286"/>
      <c r="I2870" s="287"/>
      <c r="J2870" s="288" t="str">
        <f t="shared" si="356"/>
        <v/>
      </c>
      <c r="K2870" s="288">
        <f t="shared" si="357"/>
        <v>0</v>
      </c>
      <c r="L2870" s="303"/>
      <c r="M2870" s="304"/>
      <c r="N2870" s="303"/>
      <c r="O2870" s="286"/>
      <c r="P2870" s="305" t="str">
        <f t="shared" si="358"/>
        <v/>
      </c>
      <c r="Q2870" s="304"/>
      <c r="R2870" s="303"/>
      <c r="S2870" s="286"/>
      <c r="T2870" s="305" t="str">
        <f t="shared" si="359"/>
        <v/>
      </c>
      <c r="U2870" s="306" t="str">
        <f t="shared" si="355"/>
        <v/>
      </c>
      <c r="V2870" s="289"/>
      <c r="W2870" s="303"/>
      <c r="X2870" s="286"/>
      <c r="Y2870" s="305" t="str">
        <f>+IF(AND(W2870&gt;0,V2870&lt;&gt;'Data Validation (ROP used only)'!$A$25),SUM(W2870:X2870),"")</f>
        <v/>
      </c>
      <c r="Z2870" s="307">
        <f>IF(OR(V2870='Data Validation (ROP used only)'!$A$25,ISBLANK(W2870),ISERROR(W2870/$I2870)),0,W2870/$I2870)</f>
        <v>0</v>
      </c>
      <c r="AA2870" s="308"/>
      <c r="AB2870" s="309" t="str" cm="1">
        <f t="array" ref="AB2870">_xlfn.IFS(AA2870="","",AA2870/I2870&gt;=2,I2870*2,AA2870/I2870&lt;2,AA2870)</f>
        <v/>
      </c>
      <c r="AC2870" s="310" t="str">
        <f t="shared" si="360"/>
        <v/>
      </c>
      <c r="AD2870" s="286"/>
      <c r="AE2870" s="305" t="str">
        <f t="shared" si="361"/>
        <v/>
      </c>
      <c r="AF2870" s="311">
        <f t="shared" si="362"/>
        <v>0</v>
      </c>
      <c r="AG2870" s="187"/>
      <c r="AH2870" s="188"/>
    </row>
    <row r="2871" spans="2:34" ht="13.8" outlineLevel="1" x14ac:dyDescent="0.25">
      <c r="B2871" s="1"/>
      <c r="C2871" s="1"/>
      <c r="D2871" s="1"/>
      <c r="E2871" s="2"/>
      <c r="F2871" s="1"/>
      <c r="G2871" s="2"/>
      <c r="H2871" s="286"/>
      <c r="I2871" s="287"/>
      <c r="J2871" s="288" t="str">
        <f t="shared" si="356"/>
        <v/>
      </c>
      <c r="K2871" s="288">
        <f t="shared" si="357"/>
        <v>0</v>
      </c>
      <c r="L2871" s="303"/>
      <c r="M2871" s="304"/>
      <c r="N2871" s="303"/>
      <c r="O2871" s="286"/>
      <c r="P2871" s="305" t="str">
        <f t="shared" si="358"/>
        <v/>
      </c>
      <c r="Q2871" s="304"/>
      <c r="R2871" s="303"/>
      <c r="S2871" s="286"/>
      <c r="T2871" s="305" t="str">
        <f t="shared" si="359"/>
        <v/>
      </c>
      <c r="U2871" s="306" t="str">
        <f t="shared" si="355"/>
        <v/>
      </c>
      <c r="V2871" s="289"/>
      <c r="W2871" s="303"/>
      <c r="X2871" s="286"/>
      <c r="Y2871" s="305" t="str">
        <f>+IF(AND(W2871&gt;0,V2871&lt;&gt;'Data Validation (ROP used only)'!$A$25),SUM(W2871:X2871),"")</f>
        <v/>
      </c>
      <c r="Z2871" s="307">
        <f>IF(OR(V2871='Data Validation (ROP used only)'!$A$25,ISBLANK(W2871),ISERROR(W2871/$I2871)),0,W2871/$I2871)</f>
        <v>0</v>
      </c>
      <c r="AA2871" s="308"/>
      <c r="AB2871" s="309" t="str" cm="1">
        <f t="array" ref="AB2871">_xlfn.IFS(AA2871="","",AA2871/I2871&gt;=2,I2871*2,AA2871/I2871&lt;2,AA2871)</f>
        <v/>
      </c>
      <c r="AC2871" s="310" t="str">
        <f t="shared" si="360"/>
        <v/>
      </c>
      <c r="AD2871" s="286"/>
      <c r="AE2871" s="305" t="str">
        <f t="shared" si="361"/>
        <v/>
      </c>
      <c r="AF2871" s="311">
        <f t="shared" si="362"/>
        <v>0</v>
      </c>
      <c r="AG2871" s="187"/>
      <c r="AH2871" s="188"/>
    </row>
    <row r="2872" spans="2:34" ht="13.8" outlineLevel="1" x14ac:dyDescent="0.25">
      <c r="B2872" s="1"/>
      <c r="C2872" s="1"/>
      <c r="D2872" s="1"/>
      <c r="E2872" s="2"/>
      <c r="F2872" s="1"/>
      <c r="G2872" s="2"/>
      <c r="H2872" s="286"/>
      <c r="I2872" s="287"/>
      <c r="J2872" s="288" t="str">
        <f t="shared" si="356"/>
        <v/>
      </c>
      <c r="K2872" s="288">
        <f t="shared" si="357"/>
        <v>0</v>
      </c>
      <c r="L2872" s="303"/>
      <c r="M2872" s="304"/>
      <c r="N2872" s="303"/>
      <c r="O2872" s="286"/>
      <c r="P2872" s="305" t="str">
        <f t="shared" si="358"/>
        <v/>
      </c>
      <c r="Q2872" s="304"/>
      <c r="R2872" s="303"/>
      <c r="S2872" s="286"/>
      <c r="T2872" s="305" t="str">
        <f t="shared" si="359"/>
        <v/>
      </c>
      <c r="U2872" s="306" t="str">
        <f t="shared" si="355"/>
        <v/>
      </c>
      <c r="V2872" s="289"/>
      <c r="W2872" s="303"/>
      <c r="X2872" s="286"/>
      <c r="Y2872" s="305" t="str">
        <f>+IF(AND(W2872&gt;0,V2872&lt;&gt;'Data Validation (ROP used only)'!$A$25),SUM(W2872:X2872),"")</f>
        <v/>
      </c>
      <c r="Z2872" s="307">
        <f>IF(OR(V2872='Data Validation (ROP used only)'!$A$25,ISBLANK(W2872),ISERROR(W2872/$I2872)),0,W2872/$I2872)</f>
        <v>0</v>
      </c>
      <c r="AA2872" s="308"/>
      <c r="AB2872" s="309" t="str" cm="1">
        <f t="array" ref="AB2872">_xlfn.IFS(AA2872="","",AA2872/I2872&gt;=2,I2872*2,AA2872/I2872&lt;2,AA2872)</f>
        <v/>
      </c>
      <c r="AC2872" s="310" t="str">
        <f t="shared" si="360"/>
        <v/>
      </c>
      <c r="AD2872" s="286"/>
      <c r="AE2872" s="305" t="str">
        <f t="shared" si="361"/>
        <v/>
      </c>
      <c r="AF2872" s="311">
        <f t="shared" si="362"/>
        <v>0</v>
      </c>
      <c r="AG2872" s="187"/>
      <c r="AH2872" s="188"/>
    </row>
    <row r="2873" spans="2:34" ht="13.8" outlineLevel="1" x14ac:dyDescent="0.25">
      <c r="B2873" s="1"/>
      <c r="C2873" s="1"/>
      <c r="D2873" s="1"/>
      <c r="E2873" s="2"/>
      <c r="F2873" s="1"/>
      <c r="G2873" s="2"/>
      <c r="H2873" s="286"/>
      <c r="I2873" s="287"/>
      <c r="J2873" s="288" t="str">
        <f t="shared" si="356"/>
        <v/>
      </c>
      <c r="K2873" s="288">
        <f t="shared" si="357"/>
        <v>0</v>
      </c>
      <c r="L2873" s="303"/>
      <c r="M2873" s="304"/>
      <c r="N2873" s="303"/>
      <c r="O2873" s="286"/>
      <c r="P2873" s="305" t="str">
        <f t="shared" si="358"/>
        <v/>
      </c>
      <c r="Q2873" s="304"/>
      <c r="R2873" s="303"/>
      <c r="S2873" s="286"/>
      <c r="T2873" s="305" t="str">
        <f t="shared" si="359"/>
        <v/>
      </c>
      <c r="U2873" s="306" t="str">
        <f t="shared" si="355"/>
        <v/>
      </c>
      <c r="V2873" s="289"/>
      <c r="W2873" s="303"/>
      <c r="X2873" s="286"/>
      <c r="Y2873" s="305" t="str">
        <f>+IF(AND(W2873&gt;0,V2873&lt;&gt;'Data Validation (ROP used only)'!$A$25),SUM(W2873:X2873),"")</f>
        <v/>
      </c>
      <c r="Z2873" s="307">
        <f>IF(OR(V2873='Data Validation (ROP used only)'!$A$25,ISBLANK(W2873),ISERROR(W2873/$I2873)),0,W2873/$I2873)</f>
        <v>0</v>
      </c>
      <c r="AA2873" s="308"/>
      <c r="AB2873" s="309" t="str" cm="1">
        <f t="array" ref="AB2873">_xlfn.IFS(AA2873="","",AA2873/I2873&gt;=2,I2873*2,AA2873/I2873&lt;2,AA2873)</f>
        <v/>
      </c>
      <c r="AC2873" s="310" t="str">
        <f t="shared" si="360"/>
        <v/>
      </c>
      <c r="AD2873" s="286"/>
      <c r="AE2873" s="305" t="str">
        <f t="shared" si="361"/>
        <v/>
      </c>
      <c r="AF2873" s="311">
        <f t="shared" si="362"/>
        <v>0</v>
      </c>
      <c r="AG2873" s="187"/>
      <c r="AH2873" s="188"/>
    </row>
    <row r="2874" spans="2:34" ht="13.8" outlineLevel="1" x14ac:dyDescent="0.25">
      <c r="B2874" s="1"/>
      <c r="C2874" s="1"/>
      <c r="D2874" s="1"/>
      <c r="E2874" s="2"/>
      <c r="F2874" s="1"/>
      <c r="G2874" s="2"/>
      <c r="H2874" s="286"/>
      <c r="I2874" s="287"/>
      <c r="J2874" s="288" t="str">
        <f t="shared" si="356"/>
        <v/>
      </c>
      <c r="K2874" s="288">
        <f t="shared" si="357"/>
        <v>0</v>
      </c>
      <c r="L2874" s="303"/>
      <c r="M2874" s="304"/>
      <c r="N2874" s="303"/>
      <c r="O2874" s="286"/>
      <c r="P2874" s="305" t="str">
        <f t="shared" si="358"/>
        <v/>
      </c>
      <c r="Q2874" s="304"/>
      <c r="R2874" s="303"/>
      <c r="S2874" s="286"/>
      <c r="T2874" s="305" t="str">
        <f t="shared" si="359"/>
        <v/>
      </c>
      <c r="U2874" s="306" t="str">
        <f t="shared" si="355"/>
        <v/>
      </c>
      <c r="V2874" s="289"/>
      <c r="W2874" s="303"/>
      <c r="X2874" s="286"/>
      <c r="Y2874" s="305" t="str">
        <f>+IF(AND(W2874&gt;0,V2874&lt;&gt;'Data Validation (ROP used only)'!$A$25),SUM(W2874:X2874),"")</f>
        <v/>
      </c>
      <c r="Z2874" s="307">
        <f>IF(OR(V2874='Data Validation (ROP used only)'!$A$25,ISBLANK(W2874),ISERROR(W2874/$I2874)),0,W2874/$I2874)</f>
        <v>0</v>
      </c>
      <c r="AA2874" s="308"/>
      <c r="AB2874" s="309" t="str" cm="1">
        <f t="array" ref="AB2874">_xlfn.IFS(AA2874="","",AA2874/I2874&gt;=2,I2874*2,AA2874/I2874&lt;2,AA2874)</f>
        <v/>
      </c>
      <c r="AC2874" s="310" t="str">
        <f t="shared" si="360"/>
        <v/>
      </c>
      <c r="AD2874" s="286"/>
      <c r="AE2874" s="305" t="str">
        <f t="shared" si="361"/>
        <v/>
      </c>
      <c r="AF2874" s="311">
        <f t="shared" si="362"/>
        <v>0</v>
      </c>
      <c r="AG2874" s="187"/>
      <c r="AH2874" s="188"/>
    </row>
    <row r="2875" spans="2:34" ht="13.8" outlineLevel="1" x14ac:dyDescent="0.25">
      <c r="B2875" s="1"/>
      <c r="C2875" s="1"/>
      <c r="D2875" s="1"/>
      <c r="E2875" s="2"/>
      <c r="F2875" s="1"/>
      <c r="G2875" s="2"/>
      <c r="H2875" s="286"/>
      <c r="I2875" s="287"/>
      <c r="J2875" s="288" t="str">
        <f t="shared" si="356"/>
        <v/>
      </c>
      <c r="K2875" s="288">
        <f t="shared" si="357"/>
        <v>0</v>
      </c>
      <c r="L2875" s="303"/>
      <c r="M2875" s="304"/>
      <c r="N2875" s="303"/>
      <c r="O2875" s="286"/>
      <c r="P2875" s="305" t="str">
        <f t="shared" si="358"/>
        <v/>
      </c>
      <c r="Q2875" s="304"/>
      <c r="R2875" s="303"/>
      <c r="S2875" s="286"/>
      <c r="T2875" s="305" t="str">
        <f t="shared" si="359"/>
        <v/>
      </c>
      <c r="U2875" s="306" t="str">
        <f t="shared" si="355"/>
        <v/>
      </c>
      <c r="V2875" s="289"/>
      <c r="W2875" s="303"/>
      <c r="X2875" s="286"/>
      <c r="Y2875" s="305" t="str">
        <f>+IF(AND(W2875&gt;0,V2875&lt;&gt;'Data Validation (ROP used only)'!$A$25),SUM(W2875:X2875),"")</f>
        <v/>
      </c>
      <c r="Z2875" s="307">
        <f>IF(OR(V2875='Data Validation (ROP used only)'!$A$25,ISBLANK(W2875),ISERROR(W2875/$I2875)),0,W2875/$I2875)</f>
        <v>0</v>
      </c>
      <c r="AA2875" s="308"/>
      <c r="AB2875" s="309" t="str" cm="1">
        <f t="array" ref="AB2875">_xlfn.IFS(AA2875="","",AA2875/I2875&gt;=2,I2875*2,AA2875/I2875&lt;2,AA2875)</f>
        <v/>
      </c>
      <c r="AC2875" s="310" t="str">
        <f t="shared" si="360"/>
        <v/>
      </c>
      <c r="AD2875" s="286"/>
      <c r="AE2875" s="305" t="str">
        <f t="shared" si="361"/>
        <v/>
      </c>
      <c r="AF2875" s="311">
        <f t="shared" si="362"/>
        <v>0</v>
      </c>
      <c r="AG2875" s="187"/>
      <c r="AH2875" s="188"/>
    </row>
    <row r="2876" spans="2:34" ht="13.8" outlineLevel="1" x14ac:dyDescent="0.25">
      <c r="B2876" s="1"/>
      <c r="C2876" s="1"/>
      <c r="D2876" s="1"/>
      <c r="E2876" s="2"/>
      <c r="F2876" s="1"/>
      <c r="G2876" s="2"/>
      <c r="H2876" s="286"/>
      <c r="I2876" s="287"/>
      <c r="J2876" s="288" t="str">
        <f t="shared" si="356"/>
        <v/>
      </c>
      <c r="K2876" s="288">
        <f t="shared" si="357"/>
        <v>0</v>
      </c>
      <c r="L2876" s="303"/>
      <c r="M2876" s="304"/>
      <c r="N2876" s="303"/>
      <c r="O2876" s="286"/>
      <c r="P2876" s="305" t="str">
        <f t="shared" si="358"/>
        <v/>
      </c>
      <c r="Q2876" s="304"/>
      <c r="R2876" s="303"/>
      <c r="S2876" s="286"/>
      <c r="T2876" s="305" t="str">
        <f t="shared" si="359"/>
        <v/>
      </c>
      <c r="U2876" s="306" t="str">
        <f t="shared" si="355"/>
        <v/>
      </c>
      <c r="V2876" s="289"/>
      <c r="W2876" s="303"/>
      <c r="X2876" s="286"/>
      <c r="Y2876" s="305" t="str">
        <f>+IF(AND(W2876&gt;0,V2876&lt;&gt;'Data Validation (ROP used only)'!$A$25),SUM(W2876:X2876),"")</f>
        <v/>
      </c>
      <c r="Z2876" s="307">
        <f>IF(OR(V2876='Data Validation (ROP used only)'!$A$25,ISBLANK(W2876),ISERROR(W2876/$I2876)),0,W2876/$I2876)</f>
        <v>0</v>
      </c>
      <c r="AA2876" s="308"/>
      <c r="AB2876" s="309" t="str" cm="1">
        <f t="array" ref="AB2876">_xlfn.IFS(AA2876="","",AA2876/I2876&gt;=2,I2876*2,AA2876/I2876&lt;2,AA2876)</f>
        <v/>
      </c>
      <c r="AC2876" s="310" t="str">
        <f t="shared" si="360"/>
        <v/>
      </c>
      <c r="AD2876" s="286"/>
      <c r="AE2876" s="305" t="str">
        <f t="shared" si="361"/>
        <v/>
      </c>
      <c r="AF2876" s="311">
        <f t="shared" si="362"/>
        <v>0</v>
      </c>
      <c r="AG2876" s="187"/>
      <c r="AH2876" s="188"/>
    </row>
    <row r="2877" spans="2:34" ht="13.8" outlineLevel="1" x14ac:dyDescent="0.25">
      <c r="B2877" s="1"/>
      <c r="C2877" s="1"/>
      <c r="D2877" s="1"/>
      <c r="E2877" s="2"/>
      <c r="F2877" s="1"/>
      <c r="G2877" s="2"/>
      <c r="H2877" s="286"/>
      <c r="I2877" s="287"/>
      <c r="J2877" s="288" t="str">
        <f t="shared" si="356"/>
        <v/>
      </c>
      <c r="K2877" s="288">
        <f t="shared" si="357"/>
        <v>0</v>
      </c>
      <c r="L2877" s="303"/>
      <c r="M2877" s="304"/>
      <c r="N2877" s="303"/>
      <c r="O2877" s="286"/>
      <c r="P2877" s="305" t="str">
        <f t="shared" si="358"/>
        <v/>
      </c>
      <c r="Q2877" s="304"/>
      <c r="R2877" s="303"/>
      <c r="S2877" s="286"/>
      <c r="T2877" s="305" t="str">
        <f t="shared" si="359"/>
        <v/>
      </c>
      <c r="U2877" s="306" t="str">
        <f t="shared" si="355"/>
        <v/>
      </c>
      <c r="V2877" s="289"/>
      <c r="W2877" s="303"/>
      <c r="X2877" s="286"/>
      <c r="Y2877" s="305" t="str">
        <f>+IF(AND(W2877&gt;0,V2877&lt;&gt;'Data Validation (ROP used only)'!$A$25),SUM(W2877:X2877),"")</f>
        <v/>
      </c>
      <c r="Z2877" s="307">
        <f>IF(OR(V2877='Data Validation (ROP used only)'!$A$25,ISBLANK(W2877),ISERROR(W2877/$I2877)),0,W2877/$I2877)</f>
        <v>0</v>
      </c>
      <c r="AA2877" s="308"/>
      <c r="AB2877" s="309" t="str" cm="1">
        <f t="array" ref="AB2877">_xlfn.IFS(AA2877="","",AA2877/I2877&gt;=2,I2877*2,AA2877/I2877&lt;2,AA2877)</f>
        <v/>
      </c>
      <c r="AC2877" s="310" t="str">
        <f t="shared" si="360"/>
        <v/>
      </c>
      <c r="AD2877" s="286"/>
      <c r="AE2877" s="305" t="str">
        <f t="shared" si="361"/>
        <v/>
      </c>
      <c r="AF2877" s="311">
        <f t="shared" si="362"/>
        <v>0</v>
      </c>
      <c r="AG2877" s="187"/>
      <c r="AH2877" s="188"/>
    </row>
    <row r="2878" spans="2:34" ht="13.8" outlineLevel="1" x14ac:dyDescent="0.25">
      <c r="B2878" s="1"/>
      <c r="C2878" s="1"/>
      <c r="D2878" s="1"/>
      <c r="E2878" s="2"/>
      <c r="F2878" s="1"/>
      <c r="G2878" s="2"/>
      <c r="H2878" s="286"/>
      <c r="I2878" s="287"/>
      <c r="J2878" s="288" t="str">
        <f t="shared" si="356"/>
        <v/>
      </c>
      <c r="K2878" s="288">
        <f t="shared" si="357"/>
        <v>0</v>
      </c>
      <c r="L2878" s="303"/>
      <c r="M2878" s="304"/>
      <c r="N2878" s="303"/>
      <c r="O2878" s="286"/>
      <c r="P2878" s="305" t="str">
        <f t="shared" si="358"/>
        <v/>
      </c>
      <c r="Q2878" s="304"/>
      <c r="R2878" s="303"/>
      <c r="S2878" s="286"/>
      <c r="T2878" s="305" t="str">
        <f t="shared" si="359"/>
        <v/>
      </c>
      <c r="U2878" s="306" t="str">
        <f t="shared" si="355"/>
        <v/>
      </c>
      <c r="V2878" s="289"/>
      <c r="W2878" s="303"/>
      <c r="X2878" s="286"/>
      <c r="Y2878" s="305" t="str">
        <f>+IF(AND(W2878&gt;0,V2878&lt;&gt;'Data Validation (ROP used only)'!$A$25),SUM(W2878:X2878),"")</f>
        <v/>
      </c>
      <c r="Z2878" s="307">
        <f>IF(OR(V2878='Data Validation (ROP used only)'!$A$25,ISBLANK(W2878),ISERROR(W2878/$I2878)),0,W2878/$I2878)</f>
        <v>0</v>
      </c>
      <c r="AA2878" s="308"/>
      <c r="AB2878" s="309" t="str" cm="1">
        <f t="array" ref="AB2878">_xlfn.IFS(AA2878="","",AA2878/I2878&gt;=2,I2878*2,AA2878/I2878&lt;2,AA2878)</f>
        <v/>
      </c>
      <c r="AC2878" s="310" t="str">
        <f t="shared" si="360"/>
        <v/>
      </c>
      <c r="AD2878" s="286"/>
      <c r="AE2878" s="305" t="str">
        <f t="shared" si="361"/>
        <v/>
      </c>
      <c r="AF2878" s="311">
        <f t="shared" si="362"/>
        <v>0</v>
      </c>
      <c r="AG2878" s="187"/>
      <c r="AH2878" s="188"/>
    </row>
    <row r="2879" spans="2:34" ht="13.8" outlineLevel="1" x14ac:dyDescent="0.25">
      <c r="B2879" s="1"/>
      <c r="C2879" s="1"/>
      <c r="D2879" s="1"/>
      <c r="E2879" s="2"/>
      <c r="F2879" s="1"/>
      <c r="G2879" s="2"/>
      <c r="H2879" s="286"/>
      <c r="I2879" s="287"/>
      <c r="J2879" s="288" t="str">
        <f t="shared" si="356"/>
        <v/>
      </c>
      <c r="K2879" s="288">
        <f t="shared" si="357"/>
        <v>0</v>
      </c>
      <c r="L2879" s="303"/>
      <c r="M2879" s="304"/>
      <c r="N2879" s="303"/>
      <c r="O2879" s="286"/>
      <c r="P2879" s="305" t="str">
        <f t="shared" si="358"/>
        <v/>
      </c>
      <c r="Q2879" s="304"/>
      <c r="R2879" s="303"/>
      <c r="S2879" s="286"/>
      <c r="T2879" s="305" t="str">
        <f t="shared" si="359"/>
        <v/>
      </c>
      <c r="U2879" s="306" t="str">
        <f t="shared" si="355"/>
        <v/>
      </c>
      <c r="V2879" s="289"/>
      <c r="W2879" s="303"/>
      <c r="X2879" s="286"/>
      <c r="Y2879" s="305" t="str">
        <f>+IF(AND(W2879&gt;0,V2879&lt;&gt;'Data Validation (ROP used only)'!$A$25),SUM(W2879:X2879),"")</f>
        <v/>
      </c>
      <c r="Z2879" s="307">
        <f>IF(OR(V2879='Data Validation (ROP used only)'!$A$25,ISBLANK(W2879),ISERROR(W2879/$I2879)),0,W2879/$I2879)</f>
        <v>0</v>
      </c>
      <c r="AA2879" s="308"/>
      <c r="AB2879" s="309" t="str" cm="1">
        <f t="array" ref="AB2879">_xlfn.IFS(AA2879="","",AA2879/I2879&gt;=2,I2879*2,AA2879/I2879&lt;2,AA2879)</f>
        <v/>
      </c>
      <c r="AC2879" s="310" t="str">
        <f t="shared" si="360"/>
        <v/>
      </c>
      <c r="AD2879" s="286"/>
      <c r="AE2879" s="305" t="str">
        <f t="shared" si="361"/>
        <v/>
      </c>
      <c r="AF2879" s="311">
        <f t="shared" si="362"/>
        <v>0</v>
      </c>
      <c r="AG2879" s="187"/>
      <c r="AH2879" s="188"/>
    </row>
    <row r="2880" spans="2:34" ht="13.8" outlineLevel="1" x14ac:dyDescent="0.25">
      <c r="B2880" s="1"/>
      <c r="C2880" s="1"/>
      <c r="D2880" s="1"/>
      <c r="E2880" s="2"/>
      <c r="F2880" s="1"/>
      <c r="G2880" s="2"/>
      <c r="H2880" s="286"/>
      <c r="I2880" s="287"/>
      <c r="J2880" s="288" t="str">
        <f t="shared" si="356"/>
        <v/>
      </c>
      <c r="K2880" s="288">
        <f t="shared" si="357"/>
        <v>0</v>
      </c>
      <c r="L2880" s="303"/>
      <c r="M2880" s="304"/>
      <c r="N2880" s="303"/>
      <c r="O2880" s="286"/>
      <c r="P2880" s="305" t="str">
        <f t="shared" si="358"/>
        <v/>
      </c>
      <c r="Q2880" s="304"/>
      <c r="R2880" s="303"/>
      <c r="S2880" s="286"/>
      <c r="T2880" s="305" t="str">
        <f t="shared" si="359"/>
        <v/>
      </c>
      <c r="U2880" s="306" t="str">
        <f t="shared" si="355"/>
        <v/>
      </c>
      <c r="V2880" s="289"/>
      <c r="W2880" s="303"/>
      <c r="X2880" s="286"/>
      <c r="Y2880" s="305" t="str">
        <f>+IF(AND(W2880&gt;0,V2880&lt;&gt;'Data Validation (ROP used only)'!$A$25),SUM(W2880:X2880),"")</f>
        <v/>
      </c>
      <c r="Z2880" s="307">
        <f>IF(OR(V2880='Data Validation (ROP used only)'!$A$25,ISBLANK(W2880),ISERROR(W2880/$I2880)),0,W2880/$I2880)</f>
        <v>0</v>
      </c>
      <c r="AA2880" s="308"/>
      <c r="AB2880" s="309" t="str" cm="1">
        <f t="array" ref="AB2880">_xlfn.IFS(AA2880="","",AA2880/I2880&gt;=2,I2880*2,AA2880/I2880&lt;2,AA2880)</f>
        <v/>
      </c>
      <c r="AC2880" s="310" t="str">
        <f t="shared" si="360"/>
        <v/>
      </c>
      <c r="AD2880" s="286"/>
      <c r="AE2880" s="305" t="str">
        <f t="shared" si="361"/>
        <v/>
      </c>
      <c r="AF2880" s="311">
        <f t="shared" si="362"/>
        <v>0</v>
      </c>
      <c r="AG2880" s="187"/>
      <c r="AH2880" s="188"/>
    </row>
    <row r="2881" spans="2:34" ht="13.8" outlineLevel="1" x14ac:dyDescent="0.25">
      <c r="B2881" s="1"/>
      <c r="C2881" s="1"/>
      <c r="D2881" s="1"/>
      <c r="E2881" s="2"/>
      <c r="F2881" s="1"/>
      <c r="G2881" s="2"/>
      <c r="H2881" s="286"/>
      <c r="I2881" s="287"/>
      <c r="J2881" s="288" t="str">
        <f t="shared" si="356"/>
        <v/>
      </c>
      <c r="K2881" s="288">
        <f t="shared" si="357"/>
        <v>0</v>
      </c>
      <c r="L2881" s="303"/>
      <c r="M2881" s="304"/>
      <c r="N2881" s="303"/>
      <c r="O2881" s="286"/>
      <c r="P2881" s="305" t="str">
        <f t="shared" si="358"/>
        <v/>
      </c>
      <c r="Q2881" s="304"/>
      <c r="R2881" s="303"/>
      <c r="S2881" s="286"/>
      <c r="T2881" s="305" t="str">
        <f t="shared" si="359"/>
        <v/>
      </c>
      <c r="U2881" s="306" t="str">
        <f t="shared" si="355"/>
        <v/>
      </c>
      <c r="V2881" s="289"/>
      <c r="W2881" s="303"/>
      <c r="X2881" s="286"/>
      <c r="Y2881" s="305" t="str">
        <f>+IF(AND(W2881&gt;0,V2881&lt;&gt;'Data Validation (ROP used only)'!$A$25),SUM(W2881:X2881),"")</f>
        <v/>
      </c>
      <c r="Z2881" s="307">
        <f>IF(OR(V2881='Data Validation (ROP used only)'!$A$25,ISBLANK(W2881),ISERROR(W2881/$I2881)),0,W2881/$I2881)</f>
        <v>0</v>
      </c>
      <c r="AA2881" s="308"/>
      <c r="AB2881" s="309" t="str" cm="1">
        <f t="array" ref="AB2881">_xlfn.IFS(AA2881="","",AA2881/I2881&gt;=2,I2881*2,AA2881/I2881&lt;2,AA2881)</f>
        <v/>
      </c>
      <c r="AC2881" s="310" t="str">
        <f t="shared" si="360"/>
        <v/>
      </c>
      <c r="AD2881" s="286"/>
      <c r="AE2881" s="305" t="str">
        <f t="shared" si="361"/>
        <v/>
      </c>
      <c r="AF2881" s="311">
        <f t="shared" si="362"/>
        <v>0</v>
      </c>
      <c r="AG2881" s="187"/>
      <c r="AH2881" s="188"/>
    </row>
    <row r="2882" spans="2:34" ht="13.8" outlineLevel="1" x14ac:dyDescent="0.25">
      <c r="B2882" s="1"/>
      <c r="C2882" s="1"/>
      <c r="D2882" s="1"/>
      <c r="E2882" s="2"/>
      <c r="F2882" s="1"/>
      <c r="G2882" s="2"/>
      <c r="H2882" s="286"/>
      <c r="I2882" s="287"/>
      <c r="J2882" s="288" t="str">
        <f t="shared" si="356"/>
        <v/>
      </c>
      <c r="K2882" s="288">
        <f t="shared" si="357"/>
        <v>0</v>
      </c>
      <c r="L2882" s="303"/>
      <c r="M2882" s="304"/>
      <c r="N2882" s="303"/>
      <c r="O2882" s="286"/>
      <c r="P2882" s="305" t="str">
        <f t="shared" si="358"/>
        <v/>
      </c>
      <c r="Q2882" s="304"/>
      <c r="R2882" s="303"/>
      <c r="S2882" s="286"/>
      <c r="T2882" s="305" t="str">
        <f t="shared" si="359"/>
        <v/>
      </c>
      <c r="U2882" s="306" t="str">
        <f t="shared" si="355"/>
        <v/>
      </c>
      <c r="V2882" s="289"/>
      <c r="W2882" s="303"/>
      <c r="X2882" s="286"/>
      <c r="Y2882" s="305" t="str">
        <f>+IF(AND(W2882&gt;0,V2882&lt;&gt;'Data Validation (ROP used only)'!$A$25),SUM(W2882:X2882),"")</f>
        <v/>
      </c>
      <c r="Z2882" s="307">
        <f>IF(OR(V2882='Data Validation (ROP used only)'!$A$25,ISBLANK(W2882),ISERROR(W2882/$I2882)),0,W2882/$I2882)</f>
        <v>0</v>
      </c>
      <c r="AA2882" s="308"/>
      <c r="AB2882" s="309" t="str" cm="1">
        <f t="array" ref="AB2882">_xlfn.IFS(AA2882="","",AA2882/I2882&gt;=2,I2882*2,AA2882/I2882&lt;2,AA2882)</f>
        <v/>
      </c>
      <c r="AC2882" s="310" t="str">
        <f t="shared" si="360"/>
        <v/>
      </c>
      <c r="AD2882" s="286"/>
      <c r="AE2882" s="305" t="str">
        <f t="shared" si="361"/>
        <v/>
      </c>
      <c r="AF2882" s="311">
        <f t="shared" si="362"/>
        <v>0</v>
      </c>
      <c r="AG2882" s="187"/>
      <c r="AH2882" s="188"/>
    </row>
    <row r="2883" spans="2:34" ht="13.8" outlineLevel="1" x14ac:dyDescent="0.25">
      <c r="B2883" s="1"/>
      <c r="C2883" s="1"/>
      <c r="D2883" s="1"/>
      <c r="E2883" s="2"/>
      <c r="F2883" s="1"/>
      <c r="G2883" s="2"/>
      <c r="H2883" s="286"/>
      <c r="I2883" s="287"/>
      <c r="J2883" s="288" t="str">
        <f t="shared" si="356"/>
        <v/>
      </c>
      <c r="K2883" s="288">
        <f t="shared" si="357"/>
        <v>0</v>
      </c>
      <c r="L2883" s="303"/>
      <c r="M2883" s="304"/>
      <c r="N2883" s="303"/>
      <c r="O2883" s="286"/>
      <c r="P2883" s="305" t="str">
        <f t="shared" si="358"/>
        <v/>
      </c>
      <c r="Q2883" s="304"/>
      <c r="R2883" s="303"/>
      <c r="S2883" s="286"/>
      <c r="T2883" s="305" t="str">
        <f t="shared" si="359"/>
        <v/>
      </c>
      <c r="U2883" s="306" t="str">
        <f t="shared" si="355"/>
        <v/>
      </c>
      <c r="V2883" s="289"/>
      <c r="W2883" s="303"/>
      <c r="X2883" s="286"/>
      <c r="Y2883" s="305" t="str">
        <f>+IF(AND(W2883&gt;0,V2883&lt;&gt;'Data Validation (ROP used only)'!$A$25),SUM(W2883:X2883),"")</f>
        <v/>
      </c>
      <c r="Z2883" s="307">
        <f>IF(OR(V2883='Data Validation (ROP used only)'!$A$25,ISBLANK(W2883),ISERROR(W2883/$I2883)),0,W2883/$I2883)</f>
        <v>0</v>
      </c>
      <c r="AA2883" s="308"/>
      <c r="AB2883" s="309" t="str" cm="1">
        <f t="array" ref="AB2883">_xlfn.IFS(AA2883="","",AA2883/I2883&gt;=2,I2883*2,AA2883/I2883&lt;2,AA2883)</f>
        <v/>
      </c>
      <c r="AC2883" s="310" t="str">
        <f t="shared" si="360"/>
        <v/>
      </c>
      <c r="AD2883" s="286"/>
      <c r="AE2883" s="305" t="str">
        <f t="shared" si="361"/>
        <v/>
      </c>
      <c r="AF2883" s="311">
        <f t="shared" si="362"/>
        <v>0</v>
      </c>
      <c r="AG2883" s="187"/>
      <c r="AH2883" s="188"/>
    </row>
    <row r="2884" spans="2:34" ht="13.8" outlineLevel="1" x14ac:dyDescent="0.25">
      <c r="B2884" s="1"/>
      <c r="C2884" s="1"/>
      <c r="D2884" s="1"/>
      <c r="E2884" s="2"/>
      <c r="F2884" s="1"/>
      <c r="G2884" s="2"/>
      <c r="H2884" s="286"/>
      <c r="I2884" s="287"/>
      <c r="J2884" s="288" t="str">
        <f t="shared" si="356"/>
        <v/>
      </c>
      <c r="K2884" s="288">
        <f t="shared" si="357"/>
        <v>0</v>
      </c>
      <c r="L2884" s="303"/>
      <c r="M2884" s="304"/>
      <c r="N2884" s="303"/>
      <c r="O2884" s="286"/>
      <c r="P2884" s="305" t="str">
        <f t="shared" si="358"/>
        <v/>
      </c>
      <c r="Q2884" s="304"/>
      <c r="R2884" s="303"/>
      <c r="S2884" s="286"/>
      <c r="T2884" s="305" t="str">
        <f t="shared" si="359"/>
        <v/>
      </c>
      <c r="U2884" s="306" t="str">
        <f t="shared" si="355"/>
        <v/>
      </c>
      <c r="V2884" s="289"/>
      <c r="W2884" s="303"/>
      <c r="X2884" s="286"/>
      <c r="Y2884" s="305" t="str">
        <f>+IF(AND(W2884&gt;0,V2884&lt;&gt;'Data Validation (ROP used only)'!$A$25),SUM(W2884:X2884),"")</f>
        <v/>
      </c>
      <c r="Z2884" s="307">
        <f>IF(OR(V2884='Data Validation (ROP used only)'!$A$25,ISBLANK(W2884),ISERROR(W2884/$I2884)),0,W2884/$I2884)</f>
        <v>0</v>
      </c>
      <c r="AA2884" s="308"/>
      <c r="AB2884" s="309" t="str" cm="1">
        <f t="array" ref="AB2884">_xlfn.IFS(AA2884="","",AA2884/I2884&gt;=2,I2884*2,AA2884/I2884&lt;2,AA2884)</f>
        <v/>
      </c>
      <c r="AC2884" s="310" t="str">
        <f t="shared" si="360"/>
        <v/>
      </c>
      <c r="AD2884" s="286"/>
      <c r="AE2884" s="305" t="str">
        <f t="shared" si="361"/>
        <v/>
      </c>
      <c r="AF2884" s="311">
        <f t="shared" si="362"/>
        <v>0</v>
      </c>
      <c r="AG2884" s="187"/>
      <c r="AH2884" s="188"/>
    </row>
    <row r="2885" spans="2:34" ht="13.8" outlineLevel="1" x14ac:dyDescent="0.25">
      <c r="B2885" s="1"/>
      <c r="C2885" s="1"/>
      <c r="D2885" s="1"/>
      <c r="E2885" s="2"/>
      <c r="F2885" s="1"/>
      <c r="G2885" s="2"/>
      <c r="H2885" s="286"/>
      <c r="I2885" s="287"/>
      <c r="J2885" s="288" t="str">
        <f t="shared" si="356"/>
        <v/>
      </c>
      <c r="K2885" s="288">
        <f t="shared" si="357"/>
        <v>0</v>
      </c>
      <c r="L2885" s="303"/>
      <c r="M2885" s="304"/>
      <c r="N2885" s="303"/>
      <c r="O2885" s="286"/>
      <c r="P2885" s="305" t="str">
        <f t="shared" si="358"/>
        <v/>
      </c>
      <c r="Q2885" s="304"/>
      <c r="R2885" s="303"/>
      <c r="S2885" s="286"/>
      <c r="T2885" s="305" t="str">
        <f t="shared" si="359"/>
        <v/>
      </c>
      <c r="U2885" s="306" t="str">
        <f t="shared" si="355"/>
        <v/>
      </c>
      <c r="V2885" s="289"/>
      <c r="W2885" s="303"/>
      <c r="X2885" s="286"/>
      <c r="Y2885" s="305" t="str">
        <f>+IF(AND(W2885&gt;0,V2885&lt;&gt;'Data Validation (ROP used only)'!$A$25),SUM(W2885:X2885),"")</f>
        <v/>
      </c>
      <c r="Z2885" s="307">
        <f>IF(OR(V2885='Data Validation (ROP used only)'!$A$25,ISBLANK(W2885),ISERROR(W2885/$I2885)),0,W2885/$I2885)</f>
        <v>0</v>
      </c>
      <c r="AA2885" s="308"/>
      <c r="AB2885" s="309" t="str" cm="1">
        <f t="array" ref="AB2885">_xlfn.IFS(AA2885="","",AA2885/I2885&gt;=2,I2885*2,AA2885/I2885&lt;2,AA2885)</f>
        <v/>
      </c>
      <c r="AC2885" s="310" t="str">
        <f t="shared" si="360"/>
        <v/>
      </c>
      <c r="AD2885" s="286"/>
      <c r="AE2885" s="305" t="str">
        <f t="shared" si="361"/>
        <v/>
      </c>
      <c r="AF2885" s="311">
        <f t="shared" si="362"/>
        <v>0</v>
      </c>
      <c r="AG2885" s="187"/>
      <c r="AH2885" s="188"/>
    </row>
    <row r="2886" spans="2:34" ht="13.8" outlineLevel="1" x14ac:dyDescent="0.25">
      <c r="B2886" s="1"/>
      <c r="C2886" s="1"/>
      <c r="D2886" s="1"/>
      <c r="E2886" s="2"/>
      <c r="F2886" s="1"/>
      <c r="G2886" s="2"/>
      <c r="H2886" s="286"/>
      <c r="I2886" s="287"/>
      <c r="J2886" s="288" t="str">
        <f t="shared" si="356"/>
        <v/>
      </c>
      <c r="K2886" s="288">
        <f t="shared" si="357"/>
        <v>0</v>
      </c>
      <c r="L2886" s="303"/>
      <c r="M2886" s="304"/>
      <c r="N2886" s="303"/>
      <c r="O2886" s="286"/>
      <c r="P2886" s="305" t="str">
        <f t="shared" si="358"/>
        <v/>
      </c>
      <c r="Q2886" s="304"/>
      <c r="R2886" s="303"/>
      <c r="S2886" s="286"/>
      <c r="T2886" s="305" t="str">
        <f t="shared" si="359"/>
        <v/>
      </c>
      <c r="U2886" s="306" t="str">
        <f t="shared" si="355"/>
        <v/>
      </c>
      <c r="V2886" s="289"/>
      <c r="W2886" s="303"/>
      <c r="X2886" s="286"/>
      <c r="Y2886" s="305" t="str">
        <f>+IF(AND(W2886&gt;0,V2886&lt;&gt;'Data Validation (ROP used only)'!$A$25),SUM(W2886:X2886),"")</f>
        <v/>
      </c>
      <c r="Z2886" s="307">
        <f>IF(OR(V2886='Data Validation (ROP used only)'!$A$25,ISBLANK(W2886),ISERROR(W2886/$I2886)),0,W2886/$I2886)</f>
        <v>0</v>
      </c>
      <c r="AA2886" s="308"/>
      <c r="AB2886" s="309" t="str" cm="1">
        <f t="array" ref="AB2886">_xlfn.IFS(AA2886="","",AA2886/I2886&gt;=2,I2886*2,AA2886/I2886&lt;2,AA2886)</f>
        <v/>
      </c>
      <c r="AC2886" s="310" t="str">
        <f t="shared" si="360"/>
        <v/>
      </c>
      <c r="AD2886" s="286"/>
      <c r="AE2886" s="305" t="str">
        <f t="shared" si="361"/>
        <v/>
      </c>
      <c r="AF2886" s="311">
        <f t="shared" si="362"/>
        <v>0</v>
      </c>
      <c r="AG2886" s="187"/>
      <c r="AH2886" s="188"/>
    </row>
    <row r="2887" spans="2:34" ht="13.8" outlineLevel="1" x14ac:dyDescent="0.25">
      <c r="B2887" s="1"/>
      <c r="C2887" s="1"/>
      <c r="D2887" s="1"/>
      <c r="E2887" s="2"/>
      <c r="F2887" s="1"/>
      <c r="G2887" s="2"/>
      <c r="H2887" s="286"/>
      <c r="I2887" s="287"/>
      <c r="J2887" s="288" t="str">
        <f t="shared" si="356"/>
        <v/>
      </c>
      <c r="K2887" s="288">
        <f t="shared" si="357"/>
        <v>0</v>
      </c>
      <c r="L2887" s="303"/>
      <c r="M2887" s="304"/>
      <c r="N2887" s="303"/>
      <c r="O2887" s="286"/>
      <c r="P2887" s="305" t="str">
        <f t="shared" si="358"/>
        <v/>
      </c>
      <c r="Q2887" s="304"/>
      <c r="R2887" s="303"/>
      <c r="S2887" s="286"/>
      <c r="T2887" s="305" t="str">
        <f t="shared" si="359"/>
        <v/>
      </c>
      <c r="U2887" s="306" t="str">
        <f t="shared" si="355"/>
        <v/>
      </c>
      <c r="V2887" s="289"/>
      <c r="W2887" s="303"/>
      <c r="X2887" s="286"/>
      <c r="Y2887" s="305" t="str">
        <f>+IF(AND(W2887&gt;0,V2887&lt;&gt;'Data Validation (ROP used only)'!$A$25),SUM(W2887:X2887),"")</f>
        <v/>
      </c>
      <c r="Z2887" s="307">
        <f>IF(OR(V2887='Data Validation (ROP used only)'!$A$25,ISBLANK(W2887),ISERROR(W2887/$I2887)),0,W2887/$I2887)</f>
        <v>0</v>
      </c>
      <c r="AA2887" s="308"/>
      <c r="AB2887" s="309" t="str" cm="1">
        <f t="array" ref="AB2887">_xlfn.IFS(AA2887="","",AA2887/I2887&gt;=2,I2887*2,AA2887/I2887&lt;2,AA2887)</f>
        <v/>
      </c>
      <c r="AC2887" s="310" t="str">
        <f t="shared" si="360"/>
        <v/>
      </c>
      <c r="AD2887" s="286"/>
      <c r="AE2887" s="305" t="str">
        <f t="shared" si="361"/>
        <v/>
      </c>
      <c r="AF2887" s="311">
        <f t="shared" si="362"/>
        <v>0</v>
      </c>
      <c r="AG2887" s="187"/>
      <c r="AH2887" s="188"/>
    </row>
    <row r="2888" spans="2:34" ht="13.8" outlineLevel="1" x14ac:dyDescent="0.25">
      <c r="B2888" s="1"/>
      <c r="C2888" s="1"/>
      <c r="D2888" s="1"/>
      <c r="E2888" s="2"/>
      <c r="F2888" s="1"/>
      <c r="G2888" s="2"/>
      <c r="H2888" s="286"/>
      <c r="I2888" s="287"/>
      <c r="J2888" s="288" t="str">
        <f t="shared" si="356"/>
        <v/>
      </c>
      <c r="K2888" s="288">
        <f t="shared" si="357"/>
        <v>0</v>
      </c>
      <c r="L2888" s="303"/>
      <c r="M2888" s="304"/>
      <c r="N2888" s="303"/>
      <c r="O2888" s="286"/>
      <c r="P2888" s="305" t="str">
        <f t="shared" si="358"/>
        <v/>
      </c>
      <c r="Q2888" s="304"/>
      <c r="R2888" s="303"/>
      <c r="S2888" s="286"/>
      <c r="T2888" s="305" t="str">
        <f t="shared" si="359"/>
        <v/>
      </c>
      <c r="U2888" s="306" t="str">
        <f t="shared" si="355"/>
        <v/>
      </c>
      <c r="V2888" s="289"/>
      <c r="W2888" s="303"/>
      <c r="X2888" s="286"/>
      <c r="Y2888" s="305" t="str">
        <f>+IF(AND(W2888&gt;0,V2888&lt;&gt;'Data Validation (ROP used only)'!$A$25),SUM(W2888:X2888),"")</f>
        <v/>
      </c>
      <c r="Z2888" s="307">
        <f>IF(OR(V2888='Data Validation (ROP used only)'!$A$25,ISBLANK(W2888),ISERROR(W2888/$I2888)),0,W2888/$I2888)</f>
        <v>0</v>
      </c>
      <c r="AA2888" s="308"/>
      <c r="AB2888" s="309" t="str" cm="1">
        <f t="array" ref="AB2888">_xlfn.IFS(AA2888="","",AA2888/I2888&gt;=2,I2888*2,AA2888/I2888&lt;2,AA2888)</f>
        <v/>
      </c>
      <c r="AC2888" s="310" t="str">
        <f t="shared" si="360"/>
        <v/>
      </c>
      <c r="AD2888" s="286"/>
      <c r="AE2888" s="305" t="str">
        <f t="shared" si="361"/>
        <v/>
      </c>
      <c r="AF2888" s="311">
        <f t="shared" si="362"/>
        <v>0</v>
      </c>
      <c r="AG2888" s="187"/>
      <c r="AH2888" s="188"/>
    </row>
    <row r="2889" spans="2:34" ht="13.8" outlineLevel="1" x14ac:dyDescent="0.25">
      <c r="B2889" s="1"/>
      <c r="C2889" s="1"/>
      <c r="D2889" s="1"/>
      <c r="E2889" s="2"/>
      <c r="F2889" s="1"/>
      <c r="G2889" s="2"/>
      <c r="H2889" s="286"/>
      <c r="I2889" s="287"/>
      <c r="J2889" s="288" t="str">
        <f t="shared" si="356"/>
        <v/>
      </c>
      <c r="K2889" s="288">
        <f t="shared" si="357"/>
        <v>0</v>
      </c>
      <c r="L2889" s="303"/>
      <c r="M2889" s="304"/>
      <c r="N2889" s="303"/>
      <c r="O2889" s="286"/>
      <c r="P2889" s="305" t="str">
        <f t="shared" si="358"/>
        <v/>
      </c>
      <c r="Q2889" s="304"/>
      <c r="R2889" s="303"/>
      <c r="S2889" s="286"/>
      <c r="T2889" s="305" t="str">
        <f t="shared" si="359"/>
        <v/>
      </c>
      <c r="U2889" s="306" t="str">
        <f t="shared" si="355"/>
        <v/>
      </c>
      <c r="V2889" s="289"/>
      <c r="W2889" s="303"/>
      <c r="X2889" s="286"/>
      <c r="Y2889" s="305" t="str">
        <f>+IF(AND(W2889&gt;0,V2889&lt;&gt;'Data Validation (ROP used only)'!$A$25),SUM(W2889:X2889),"")</f>
        <v/>
      </c>
      <c r="Z2889" s="307">
        <f>IF(OR(V2889='Data Validation (ROP used only)'!$A$25,ISBLANK(W2889),ISERROR(W2889/$I2889)),0,W2889/$I2889)</f>
        <v>0</v>
      </c>
      <c r="AA2889" s="308"/>
      <c r="AB2889" s="309" t="str" cm="1">
        <f t="array" ref="AB2889">_xlfn.IFS(AA2889="","",AA2889/I2889&gt;=2,I2889*2,AA2889/I2889&lt;2,AA2889)</f>
        <v/>
      </c>
      <c r="AC2889" s="310" t="str">
        <f t="shared" si="360"/>
        <v/>
      </c>
      <c r="AD2889" s="286"/>
      <c r="AE2889" s="305" t="str">
        <f t="shared" si="361"/>
        <v/>
      </c>
      <c r="AF2889" s="311">
        <f t="shared" si="362"/>
        <v>0</v>
      </c>
      <c r="AG2889" s="187"/>
      <c r="AH2889" s="188"/>
    </row>
    <row r="2890" spans="2:34" ht="13.8" outlineLevel="1" x14ac:dyDescent="0.25">
      <c r="B2890" s="1"/>
      <c r="C2890" s="1"/>
      <c r="D2890" s="1"/>
      <c r="E2890" s="2"/>
      <c r="F2890" s="1"/>
      <c r="G2890" s="2"/>
      <c r="H2890" s="286"/>
      <c r="I2890" s="287"/>
      <c r="J2890" s="288" t="str">
        <f t="shared" si="356"/>
        <v/>
      </c>
      <c r="K2890" s="288">
        <f t="shared" si="357"/>
        <v>0</v>
      </c>
      <c r="L2890" s="303"/>
      <c r="M2890" s="304"/>
      <c r="N2890" s="303"/>
      <c r="O2890" s="286"/>
      <c r="P2890" s="305" t="str">
        <f t="shared" si="358"/>
        <v/>
      </c>
      <c r="Q2890" s="304"/>
      <c r="R2890" s="303"/>
      <c r="S2890" s="286"/>
      <c r="T2890" s="305" t="str">
        <f t="shared" si="359"/>
        <v/>
      </c>
      <c r="U2890" s="306" t="str">
        <f t="shared" ref="U2890:U2953" si="363">IF(ISERROR(R2890/$I2890),"",R2890/$I2890)</f>
        <v/>
      </c>
      <c r="V2890" s="289"/>
      <c r="W2890" s="303"/>
      <c r="X2890" s="286"/>
      <c r="Y2890" s="305" t="str">
        <f>+IF(AND(W2890&gt;0,V2890&lt;&gt;'Data Validation (ROP used only)'!$A$25),SUM(W2890:X2890),"")</f>
        <v/>
      </c>
      <c r="Z2890" s="307">
        <f>IF(OR(V2890='Data Validation (ROP used only)'!$A$25,ISBLANK(W2890),ISERROR(W2890/$I2890)),0,W2890/$I2890)</f>
        <v>0</v>
      </c>
      <c r="AA2890" s="308"/>
      <c r="AB2890" s="309" t="str" cm="1">
        <f t="array" ref="AB2890">_xlfn.IFS(AA2890="","",AA2890/I2890&gt;=2,I2890*2,AA2890/I2890&lt;2,AA2890)</f>
        <v/>
      </c>
      <c r="AC2890" s="310" t="str">
        <f t="shared" si="360"/>
        <v/>
      </c>
      <c r="AD2890" s="286"/>
      <c r="AE2890" s="305" t="str">
        <f t="shared" si="361"/>
        <v/>
      </c>
      <c r="AF2890" s="311">
        <f t="shared" si="362"/>
        <v>0</v>
      </c>
      <c r="AG2890" s="187"/>
      <c r="AH2890" s="188"/>
    </row>
    <row r="2891" spans="2:34" ht="13.8" outlineLevel="1" x14ac:dyDescent="0.25">
      <c r="B2891" s="1"/>
      <c r="C2891" s="1"/>
      <c r="D2891" s="1"/>
      <c r="E2891" s="2"/>
      <c r="F2891" s="1"/>
      <c r="G2891" s="2"/>
      <c r="H2891" s="286"/>
      <c r="I2891" s="287"/>
      <c r="J2891" s="288" t="str">
        <f t="shared" ref="J2891:J2954" si="364">IF(ISERROR(H2891/C2891),"",H2891/C2891)</f>
        <v/>
      </c>
      <c r="K2891" s="288">
        <f t="shared" ref="K2891:K2954" si="365">IF(ISERROR(I2891/1754.5),"",I2891/1754.5)</f>
        <v>0</v>
      </c>
      <c r="L2891" s="303"/>
      <c r="M2891" s="304"/>
      <c r="N2891" s="303"/>
      <c r="O2891" s="286"/>
      <c r="P2891" s="305" t="str">
        <f t="shared" ref="P2891:P2954" si="366">+IF(N2891+O2891&gt;0,+N2891+O2891,"")</f>
        <v/>
      </c>
      <c r="Q2891" s="304"/>
      <c r="R2891" s="303"/>
      <c r="S2891" s="286"/>
      <c r="T2891" s="305" t="str">
        <f t="shared" ref="T2891:T2954" si="367">+IF((R2891+S2891)&gt;0,+R2891+S2891,"")</f>
        <v/>
      </c>
      <c r="U2891" s="306" t="str">
        <f t="shared" si="363"/>
        <v/>
      </c>
      <c r="V2891" s="289"/>
      <c r="W2891" s="303"/>
      <c r="X2891" s="286"/>
      <c r="Y2891" s="305" t="str">
        <f>+IF(AND(W2891&gt;0,V2891&lt;&gt;'Data Validation (ROP used only)'!$A$25),SUM(W2891:X2891),"")</f>
        <v/>
      </c>
      <c r="Z2891" s="307">
        <f>IF(OR(V2891='Data Validation (ROP used only)'!$A$25,ISBLANK(W2891),ISERROR(W2891/$I2891)),0,W2891/$I2891)</f>
        <v>0</v>
      </c>
      <c r="AA2891" s="308"/>
      <c r="AB2891" s="309" t="str" cm="1">
        <f t="array" ref="AB2891">_xlfn.IFS(AA2891="","",AA2891/I2891&gt;=2,I2891*2,AA2891/I2891&lt;2,AA2891)</f>
        <v/>
      </c>
      <c r="AC2891" s="310" t="str">
        <f t="shared" ref="AC2891:AC2954" si="368">IF(ISBLANK(AA2891),"",AA2891-AB2891)</f>
        <v/>
      </c>
      <c r="AD2891" s="286"/>
      <c r="AE2891" s="305" t="str">
        <f t="shared" ref="AE2891:AE2954" si="369">IF(AA2891=0,"",AA2891+AD2891)</f>
        <v/>
      </c>
      <c r="AF2891" s="311">
        <f t="shared" ref="AF2891:AF2954" si="370">IF(ISERROR(AA2891/$I2891),0,AA2891/$I2891)</f>
        <v>0</v>
      </c>
      <c r="AG2891" s="187"/>
      <c r="AH2891" s="188"/>
    </row>
    <row r="2892" spans="2:34" ht="13.8" outlineLevel="1" x14ac:dyDescent="0.25">
      <c r="B2892" s="1"/>
      <c r="C2892" s="1"/>
      <c r="D2892" s="1"/>
      <c r="E2892" s="2"/>
      <c r="F2892" s="1"/>
      <c r="G2892" s="2"/>
      <c r="H2892" s="286"/>
      <c r="I2892" s="287"/>
      <c r="J2892" s="288" t="str">
        <f t="shared" si="364"/>
        <v/>
      </c>
      <c r="K2892" s="288">
        <f t="shared" si="365"/>
        <v>0</v>
      </c>
      <c r="L2892" s="303"/>
      <c r="M2892" s="304"/>
      <c r="N2892" s="303"/>
      <c r="O2892" s="286"/>
      <c r="P2892" s="305" t="str">
        <f t="shared" si="366"/>
        <v/>
      </c>
      <c r="Q2892" s="304"/>
      <c r="R2892" s="303"/>
      <c r="S2892" s="286"/>
      <c r="T2892" s="305" t="str">
        <f t="shared" si="367"/>
        <v/>
      </c>
      <c r="U2892" s="306" t="str">
        <f t="shared" si="363"/>
        <v/>
      </c>
      <c r="V2892" s="289"/>
      <c r="W2892" s="303"/>
      <c r="X2892" s="286"/>
      <c r="Y2892" s="305" t="str">
        <f>+IF(AND(W2892&gt;0,V2892&lt;&gt;'Data Validation (ROP used only)'!$A$25),SUM(W2892:X2892),"")</f>
        <v/>
      </c>
      <c r="Z2892" s="307">
        <f>IF(OR(V2892='Data Validation (ROP used only)'!$A$25,ISBLANK(W2892),ISERROR(W2892/$I2892)),0,W2892/$I2892)</f>
        <v>0</v>
      </c>
      <c r="AA2892" s="308"/>
      <c r="AB2892" s="309" t="str" cm="1">
        <f t="array" ref="AB2892">_xlfn.IFS(AA2892="","",AA2892/I2892&gt;=2,I2892*2,AA2892/I2892&lt;2,AA2892)</f>
        <v/>
      </c>
      <c r="AC2892" s="310" t="str">
        <f t="shared" si="368"/>
        <v/>
      </c>
      <c r="AD2892" s="286"/>
      <c r="AE2892" s="305" t="str">
        <f t="shared" si="369"/>
        <v/>
      </c>
      <c r="AF2892" s="311">
        <f t="shared" si="370"/>
        <v>0</v>
      </c>
      <c r="AG2892" s="187"/>
      <c r="AH2892" s="188"/>
    </row>
    <row r="2893" spans="2:34" ht="13.8" outlineLevel="1" x14ac:dyDescent="0.25">
      <c r="B2893" s="1"/>
      <c r="C2893" s="1"/>
      <c r="D2893" s="1"/>
      <c r="E2893" s="2"/>
      <c r="F2893" s="1"/>
      <c r="G2893" s="2"/>
      <c r="H2893" s="286"/>
      <c r="I2893" s="287"/>
      <c r="J2893" s="288" t="str">
        <f t="shared" si="364"/>
        <v/>
      </c>
      <c r="K2893" s="288">
        <f t="shared" si="365"/>
        <v>0</v>
      </c>
      <c r="L2893" s="303"/>
      <c r="M2893" s="304"/>
      <c r="N2893" s="303"/>
      <c r="O2893" s="286"/>
      <c r="P2893" s="305" t="str">
        <f t="shared" si="366"/>
        <v/>
      </c>
      <c r="Q2893" s="304"/>
      <c r="R2893" s="303"/>
      <c r="S2893" s="286"/>
      <c r="T2893" s="305" t="str">
        <f t="shared" si="367"/>
        <v/>
      </c>
      <c r="U2893" s="306" t="str">
        <f t="shared" si="363"/>
        <v/>
      </c>
      <c r="V2893" s="289"/>
      <c r="W2893" s="303"/>
      <c r="X2893" s="286"/>
      <c r="Y2893" s="305" t="str">
        <f>+IF(AND(W2893&gt;0,V2893&lt;&gt;'Data Validation (ROP used only)'!$A$25),SUM(W2893:X2893),"")</f>
        <v/>
      </c>
      <c r="Z2893" s="307">
        <f>IF(OR(V2893='Data Validation (ROP used only)'!$A$25,ISBLANK(W2893),ISERROR(W2893/$I2893)),0,W2893/$I2893)</f>
        <v>0</v>
      </c>
      <c r="AA2893" s="308"/>
      <c r="AB2893" s="309" t="str" cm="1">
        <f t="array" ref="AB2893">_xlfn.IFS(AA2893="","",AA2893/I2893&gt;=2,I2893*2,AA2893/I2893&lt;2,AA2893)</f>
        <v/>
      </c>
      <c r="AC2893" s="310" t="str">
        <f t="shared" si="368"/>
        <v/>
      </c>
      <c r="AD2893" s="286"/>
      <c r="AE2893" s="305" t="str">
        <f t="shared" si="369"/>
        <v/>
      </c>
      <c r="AF2893" s="311">
        <f t="shared" si="370"/>
        <v>0</v>
      </c>
      <c r="AG2893" s="187"/>
      <c r="AH2893" s="188"/>
    </row>
    <row r="2894" spans="2:34" ht="13.8" outlineLevel="1" x14ac:dyDescent="0.25">
      <c r="B2894" s="1"/>
      <c r="C2894" s="1"/>
      <c r="D2894" s="1"/>
      <c r="E2894" s="2"/>
      <c r="F2894" s="1"/>
      <c r="G2894" s="2"/>
      <c r="H2894" s="286"/>
      <c r="I2894" s="287"/>
      <c r="J2894" s="288" t="str">
        <f t="shared" si="364"/>
        <v/>
      </c>
      <c r="K2894" s="288">
        <f t="shared" si="365"/>
        <v>0</v>
      </c>
      <c r="L2894" s="303"/>
      <c r="M2894" s="304"/>
      <c r="N2894" s="303"/>
      <c r="O2894" s="286"/>
      <c r="P2894" s="305" t="str">
        <f t="shared" si="366"/>
        <v/>
      </c>
      <c r="Q2894" s="304"/>
      <c r="R2894" s="303"/>
      <c r="S2894" s="286"/>
      <c r="T2894" s="305" t="str">
        <f t="shared" si="367"/>
        <v/>
      </c>
      <c r="U2894" s="306" t="str">
        <f t="shared" si="363"/>
        <v/>
      </c>
      <c r="V2894" s="289"/>
      <c r="W2894" s="303"/>
      <c r="X2894" s="286"/>
      <c r="Y2894" s="305" t="str">
        <f>+IF(AND(W2894&gt;0,V2894&lt;&gt;'Data Validation (ROP used only)'!$A$25),SUM(W2894:X2894),"")</f>
        <v/>
      </c>
      <c r="Z2894" s="307">
        <f>IF(OR(V2894='Data Validation (ROP used only)'!$A$25,ISBLANK(W2894),ISERROR(W2894/$I2894)),0,W2894/$I2894)</f>
        <v>0</v>
      </c>
      <c r="AA2894" s="308"/>
      <c r="AB2894" s="309" t="str" cm="1">
        <f t="array" ref="AB2894">_xlfn.IFS(AA2894="","",AA2894/I2894&gt;=2,I2894*2,AA2894/I2894&lt;2,AA2894)</f>
        <v/>
      </c>
      <c r="AC2894" s="310" t="str">
        <f t="shared" si="368"/>
        <v/>
      </c>
      <c r="AD2894" s="286"/>
      <c r="AE2894" s="305" t="str">
        <f t="shared" si="369"/>
        <v/>
      </c>
      <c r="AF2894" s="311">
        <f t="shared" si="370"/>
        <v>0</v>
      </c>
      <c r="AG2894" s="187"/>
      <c r="AH2894" s="188"/>
    </row>
    <row r="2895" spans="2:34" ht="13.8" outlineLevel="1" x14ac:dyDescent="0.25">
      <c r="B2895" s="1"/>
      <c r="C2895" s="1"/>
      <c r="D2895" s="1"/>
      <c r="E2895" s="2"/>
      <c r="F2895" s="1"/>
      <c r="G2895" s="2"/>
      <c r="H2895" s="286"/>
      <c r="I2895" s="287"/>
      <c r="J2895" s="288" t="str">
        <f t="shared" si="364"/>
        <v/>
      </c>
      <c r="K2895" s="288">
        <f t="shared" si="365"/>
        <v>0</v>
      </c>
      <c r="L2895" s="303"/>
      <c r="M2895" s="304"/>
      <c r="N2895" s="303"/>
      <c r="O2895" s="286"/>
      <c r="P2895" s="305" t="str">
        <f t="shared" si="366"/>
        <v/>
      </c>
      <c r="Q2895" s="304"/>
      <c r="R2895" s="303"/>
      <c r="S2895" s="286"/>
      <c r="T2895" s="305" t="str">
        <f t="shared" si="367"/>
        <v/>
      </c>
      <c r="U2895" s="306" t="str">
        <f t="shared" si="363"/>
        <v/>
      </c>
      <c r="V2895" s="289"/>
      <c r="W2895" s="303"/>
      <c r="X2895" s="286"/>
      <c r="Y2895" s="305" t="str">
        <f>+IF(AND(W2895&gt;0,V2895&lt;&gt;'Data Validation (ROP used only)'!$A$25),SUM(W2895:X2895),"")</f>
        <v/>
      </c>
      <c r="Z2895" s="307">
        <f>IF(OR(V2895='Data Validation (ROP used only)'!$A$25,ISBLANK(W2895),ISERROR(W2895/$I2895)),0,W2895/$I2895)</f>
        <v>0</v>
      </c>
      <c r="AA2895" s="308"/>
      <c r="AB2895" s="309" t="str" cm="1">
        <f t="array" ref="AB2895">_xlfn.IFS(AA2895="","",AA2895/I2895&gt;=2,I2895*2,AA2895/I2895&lt;2,AA2895)</f>
        <v/>
      </c>
      <c r="AC2895" s="310" t="str">
        <f t="shared" si="368"/>
        <v/>
      </c>
      <c r="AD2895" s="286"/>
      <c r="AE2895" s="305" t="str">
        <f t="shared" si="369"/>
        <v/>
      </c>
      <c r="AF2895" s="311">
        <f t="shared" si="370"/>
        <v>0</v>
      </c>
      <c r="AG2895" s="187"/>
      <c r="AH2895" s="188"/>
    </row>
    <row r="2896" spans="2:34" ht="13.8" outlineLevel="1" x14ac:dyDescent="0.25">
      <c r="B2896" s="1"/>
      <c r="C2896" s="1"/>
      <c r="D2896" s="1"/>
      <c r="E2896" s="2"/>
      <c r="F2896" s="1"/>
      <c r="G2896" s="2"/>
      <c r="H2896" s="286"/>
      <c r="I2896" s="287"/>
      <c r="J2896" s="288" t="str">
        <f t="shared" si="364"/>
        <v/>
      </c>
      <c r="K2896" s="288">
        <f t="shared" si="365"/>
        <v>0</v>
      </c>
      <c r="L2896" s="303"/>
      <c r="M2896" s="304"/>
      <c r="N2896" s="303"/>
      <c r="O2896" s="286"/>
      <c r="P2896" s="305" t="str">
        <f t="shared" si="366"/>
        <v/>
      </c>
      <c r="Q2896" s="304"/>
      <c r="R2896" s="303"/>
      <c r="S2896" s="286"/>
      <c r="T2896" s="305" t="str">
        <f t="shared" si="367"/>
        <v/>
      </c>
      <c r="U2896" s="306" t="str">
        <f t="shared" si="363"/>
        <v/>
      </c>
      <c r="V2896" s="289"/>
      <c r="W2896" s="303"/>
      <c r="X2896" s="286"/>
      <c r="Y2896" s="305" t="str">
        <f>+IF(AND(W2896&gt;0,V2896&lt;&gt;'Data Validation (ROP used only)'!$A$25),SUM(W2896:X2896),"")</f>
        <v/>
      </c>
      <c r="Z2896" s="307">
        <f>IF(OR(V2896='Data Validation (ROP used only)'!$A$25,ISBLANK(W2896),ISERROR(W2896/$I2896)),0,W2896/$I2896)</f>
        <v>0</v>
      </c>
      <c r="AA2896" s="308"/>
      <c r="AB2896" s="309" t="str" cm="1">
        <f t="array" ref="AB2896">_xlfn.IFS(AA2896="","",AA2896/I2896&gt;=2,I2896*2,AA2896/I2896&lt;2,AA2896)</f>
        <v/>
      </c>
      <c r="AC2896" s="310" t="str">
        <f t="shared" si="368"/>
        <v/>
      </c>
      <c r="AD2896" s="286"/>
      <c r="AE2896" s="305" t="str">
        <f t="shared" si="369"/>
        <v/>
      </c>
      <c r="AF2896" s="311">
        <f t="shared" si="370"/>
        <v>0</v>
      </c>
      <c r="AG2896" s="187"/>
      <c r="AH2896" s="188"/>
    </row>
    <row r="2897" spans="2:34" ht="13.8" outlineLevel="1" x14ac:dyDescent="0.25">
      <c r="B2897" s="1"/>
      <c r="C2897" s="1"/>
      <c r="D2897" s="1"/>
      <c r="E2897" s="2"/>
      <c r="F2897" s="1"/>
      <c r="G2897" s="2"/>
      <c r="H2897" s="286"/>
      <c r="I2897" s="287"/>
      <c r="J2897" s="288" t="str">
        <f t="shared" si="364"/>
        <v/>
      </c>
      <c r="K2897" s="288">
        <f t="shared" si="365"/>
        <v>0</v>
      </c>
      <c r="L2897" s="303"/>
      <c r="M2897" s="304"/>
      <c r="N2897" s="303"/>
      <c r="O2897" s="286"/>
      <c r="P2897" s="305" t="str">
        <f t="shared" si="366"/>
        <v/>
      </c>
      <c r="Q2897" s="304"/>
      <c r="R2897" s="303"/>
      <c r="S2897" s="286"/>
      <c r="T2897" s="305" t="str">
        <f t="shared" si="367"/>
        <v/>
      </c>
      <c r="U2897" s="306" t="str">
        <f t="shared" si="363"/>
        <v/>
      </c>
      <c r="V2897" s="289"/>
      <c r="W2897" s="303"/>
      <c r="X2897" s="286"/>
      <c r="Y2897" s="305" t="str">
        <f>+IF(AND(W2897&gt;0,V2897&lt;&gt;'Data Validation (ROP used only)'!$A$25),SUM(W2897:X2897),"")</f>
        <v/>
      </c>
      <c r="Z2897" s="307">
        <f>IF(OR(V2897='Data Validation (ROP used only)'!$A$25,ISBLANK(W2897),ISERROR(W2897/$I2897)),0,W2897/$I2897)</f>
        <v>0</v>
      </c>
      <c r="AA2897" s="308"/>
      <c r="AB2897" s="309" t="str" cm="1">
        <f t="array" ref="AB2897">_xlfn.IFS(AA2897="","",AA2897/I2897&gt;=2,I2897*2,AA2897/I2897&lt;2,AA2897)</f>
        <v/>
      </c>
      <c r="AC2897" s="310" t="str">
        <f t="shared" si="368"/>
        <v/>
      </c>
      <c r="AD2897" s="286"/>
      <c r="AE2897" s="305" t="str">
        <f t="shared" si="369"/>
        <v/>
      </c>
      <c r="AF2897" s="311">
        <f t="shared" si="370"/>
        <v>0</v>
      </c>
      <c r="AG2897" s="187"/>
      <c r="AH2897" s="188"/>
    </row>
    <row r="2898" spans="2:34" ht="13.8" outlineLevel="1" x14ac:dyDescent="0.25">
      <c r="B2898" s="1"/>
      <c r="C2898" s="1"/>
      <c r="D2898" s="1"/>
      <c r="E2898" s="2"/>
      <c r="F2898" s="1"/>
      <c r="G2898" s="2"/>
      <c r="H2898" s="286"/>
      <c r="I2898" s="287"/>
      <c r="J2898" s="288" t="str">
        <f t="shared" si="364"/>
        <v/>
      </c>
      <c r="K2898" s="288">
        <f t="shared" si="365"/>
        <v>0</v>
      </c>
      <c r="L2898" s="303"/>
      <c r="M2898" s="304"/>
      <c r="N2898" s="303"/>
      <c r="O2898" s="286"/>
      <c r="P2898" s="305" t="str">
        <f t="shared" si="366"/>
        <v/>
      </c>
      <c r="Q2898" s="304"/>
      <c r="R2898" s="303"/>
      <c r="S2898" s="286"/>
      <c r="T2898" s="305" t="str">
        <f t="shared" si="367"/>
        <v/>
      </c>
      <c r="U2898" s="306" t="str">
        <f t="shared" si="363"/>
        <v/>
      </c>
      <c r="V2898" s="289"/>
      <c r="W2898" s="303"/>
      <c r="X2898" s="286"/>
      <c r="Y2898" s="305" t="str">
        <f>+IF(AND(W2898&gt;0,V2898&lt;&gt;'Data Validation (ROP used only)'!$A$25),SUM(W2898:X2898),"")</f>
        <v/>
      </c>
      <c r="Z2898" s="307">
        <f>IF(OR(V2898='Data Validation (ROP used only)'!$A$25,ISBLANK(W2898),ISERROR(W2898/$I2898)),0,W2898/$I2898)</f>
        <v>0</v>
      </c>
      <c r="AA2898" s="308"/>
      <c r="AB2898" s="309" t="str" cm="1">
        <f t="array" ref="AB2898">_xlfn.IFS(AA2898="","",AA2898/I2898&gt;=2,I2898*2,AA2898/I2898&lt;2,AA2898)</f>
        <v/>
      </c>
      <c r="AC2898" s="310" t="str">
        <f t="shared" si="368"/>
        <v/>
      </c>
      <c r="AD2898" s="286"/>
      <c r="AE2898" s="305" t="str">
        <f t="shared" si="369"/>
        <v/>
      </c>
      <c r="AF2898" s="311">
        <f t="shared" si="370"/>
        <v>0</v>
      </c>
      <c r="AG2898" s="187"/>
      <c r="AH2898" s="188"/>
    </row>
    <row r="2899" spans="2:34" ht="13.8" outlineLevel="1" x14ac:dyDescent="0.25">
      <c r="B2899" s="1"/>
      <c r="C2899" s="1"/>
      <c r="D2899" s="1"/>
      <c r="E2899" s="2"/>
      <c r="F2899" s="1"/>
      <c r="G2899" s="2"/>
      <c r="H2899" s="286"/>
      <c r="I2899" s="287"/>
      <c r="J2899" s="288" t="str">
        <f t="shared" si="364"/>
        <v/>
      </c>
      <c r="K2899" s="288">
        <f t="shared" si="365"/>
        <v>0</v>
      </c>
      <c r="L2899" s="303"/>
      <c r="M2899" s="304"/>
      <c r="N2899" s="303"/>
      <c r="O2899" s="286"/>
      <c r="P2899" s="305" t="str">
        <f t="shared" si="366"/>
        <v/>
      </c>
      <c r="Q2899" s="304"/>
      <c r="R2899" s="303"/>
      <c r="S2899" s="286"/>
      <c r="T2899" s="305" t="str">
        <f t="shared" si="367"/>
        <v/>
      </c>
      <c r="U2899" s="306" t="str">
        <f t="shared" si="363"/>
        <v/>
      </c>
      <c r="V2899" s="289"/>
      <c r="W2899" s="303"/>
      <c r="X2899" s="286"/>
      <c r="Y2899" s="305" t="str">
        <f>+IF(AND(W2899&gt;0,V2899&lt;&gt;'Data Validation (ROP used only)'!$A$25),SUM(W2899:X2899),"")</f>
        <v/>
      </c>
      <c r="Z2899" s="307">
        <f>IF(OR(V2899='Data Validation (ROP used only)'!$A$25,ISBLANK(W2899),ISERROR(W2899/$I2899)),0,W2899/$I2899)</f>
        <v>0</v>
      </c>
      <c r="AA2899" s="308"/>
      <c r="AB2899" s="309" t="str" cm="1">
        <f t="array" ref="AB2899">_xlfn.IFS(AA2899="","",AA2899/I2899&gt;=2,I2899*2,AA2899/I2899&lt;2,AA2899)</f>
        <v/>
      </c>
      <c r="AC2899" s="310" t="str">
        <f t="shared" si="368"/>
        <v/>
      </c>
      <c r="AD2899" s="286"/>
      <c r="AE2899" s="305" t="str">
        <f t="shared" si="369"/>
        <v/>
      </c>
      <c r="AF2899" s="311">
        <f t="shared" si="370"/>
        <v>0</v>
      </c>
      <c r="AG2899" s="187"/>
      <c r="AH2899" s="188"/>
    </row>
    <row r="2900" spans="2:34" ht="13.8" outlineLevel="1" x14ac:dyDescent="0.25">
      <c r="B2900" s="1"/>
      <c r="C2900" s="1"/>
      <c r="D2900" s="1"/>
      <c r="E2900" s="2"/>
      <c r="F2900" s="1"/>
      <c r="G2900" s="2"/>
      <c r="H2900" s="286"/>
      <c r="I2900" s="287"/>
      <c r="J2900" s="288" t="str">
        <f t="shared" si="364"/>
        <v/>
      </c>
      <c r="K2900" s="288">
        <f t="shared" si="365"/>
        <v>0</v>
      </c>
      <c r="L2900" s="303"/>
      <c r="M2900" s="304"/>
      <c r="N2900" s="303"/>
      <c r="O2900" s="286"/>
      <c r="P2900" s="305" t="str">
        <f t="shared" si="366"/>
        <v/>
      </c>
      <c r="Q2900" s="304"/>
      <c r="R2900" s="303"/>
      <c r="S2900" s="286"/>
      <c r="T2900" s="305" t="str">
        <f t="shared" si="367"/>
        <v/>
      </c>
      <c r="U2900" s="306" t="str">
        <f t="shared" si="363"/>
        <v/>
      </c>
      <c r="V2900" s="289"/>
      <c r="W2900" s="303"/>
      <c r="X2900" s="286"/>
      <c r="Y2900" s="305" t="str">
        <f>+IF(AND(W2900&gt;0,V2900&lt;&gt;'Data Validation (ROP used only)'!$A$25),SUM(W2900:X2900),"")</f>
        <v/>
      </c>
      <c r="Z2900" s="307">
        <f>IF(OR(V2900='Data Validation (ROP used only)'!$A$25,ISBLANK(W2900),ISERROR(W2900/$I2900)),0,W2900/$I2900)</f>
        <v>0</v>
      </c>
      <c r="AA2900" s="308"/>
      <c r="AB2900" s="309" t="str" cm="1">
        <f t="array" ref="AB2900">_xlfn.IFS(AA2900="","",AA2900/I2900&gt;=2,I2900*2,AA2900/I2900&lt;2,AA2900)</f>
        <v/>
      </c>
      <c r="AC2900" s="310" t="str">
        <f t="shared" si="368"/>
        <v/>
      </c>
      <c r="AD2900" s="286"/>
      <c r="AE2900" s="305" t="str">
        <f t="shared" si="369"/>
        <v/>
      </c>
      <c r="AF2900" s="311">
        <f t="shared" si="370"/>
        <v>0</v>
      </c>
      <c r="AG2900" s="187"/>
      <c r="AH2900" s="188"/>
    </row>
    <row r="2901" spans="2:34" ht="13.8" outlineLevel="1" x14ac:dyDescent="0.25">
      <c r="B2901" s="1"/>
      <c r="C2901" s="1"/>
      <c r="D2901" s="1"/>
      <c r="E2901" s="2"/>
      <c r="F2901" s="1"/>
      <c r="G2901" s="2"/>
      <c r="H2901" s="286"/>
      <c r="I2901" s="287"/>
      <c r="J2901" s="288" t="str">
        <f t="shared" si="364"/>
        <v/>
      </c>
      <c r="K2901" s="288">
        <f t="shared" si="365"/>
        <v>0</v>
      </c>
      <c r="L2901" s="303"/>
      <c r="M2901" s="304"/>
      <c r="N2901" s="303"/>
      <c r="O2901" s="286"/>
      <c r="P2901" s="305" t="str">
        <f t="shared" si="366"/>
        <v/>
      </c>
      <c r="Q2901" s="304"/>
      <c r="R2901" s="303"/>
      <c r="S2901" s="286"/>
      <c r="T2901" s="305" t="str">
        <f t="shared" si="367"/>
        <v/>
      </c>
      <c r="U2901" s="306" t="str">
        <f t="shared" si="363"/>
        <v/>
      </c>
      <c r="V2901" s="289"/>
      <c r="W2901" s="303"/>
      <c r="X2901" s="286"/>
      <c r="Y2901" s="305" t="str">
        <f>+IF(AND(W2901&gt;0,V2901&lt;&gt;'Data Validation (ROP used only)'!$A$25),SUM(W2901:X2901),"")</f>
        <v/>
      </c>
      <c r="Z2901" s="307">
        <f>IF(OR(V2901='Data Validation (ROP used only)'!$A$25,ISBLANK(W2901),ISERROR(W2901/$I2901)),0,W2901/$I2901)</f>
        <v>0</v>
      </c>
      <c r="AA2901" s="308"/>
      <c r="AB2901" s="309" t="str" cm="1">
        <f t="array" ref="AB2901">_xlfn.IFS(AA2901="","",AA2901/I2901&gt;=2,I2901*2,AA2901/I2901&lt;2,AA2901)</f>
        <v/>
      </c>
      <c r="AC2901" s="310" t="str">
        <f t="shared" si="368"/>
        <v/>
      </c>
      <c r="AD2901" s="286"/>
      <c r="AE2901" s="305" t="str">
        <f t="shared" si="369"/>
        <v/>
      </c>
      <c r="AF2901" s="311">
        <f t="shared" si="370"/>
        <v>0</v>
      </c>
      <c r="AG2901" s="187"/>
      <c r="AH2901" s="188"/>
    </row>
    <row r="2902" spans="2:34" ht="13.8" outlineLevel="1" x14ac:dyDescent="0.25">
      <c r="B2902" s="1"/>
      <c r="C2902" s="1"/>
      <c r="D2902" s="1"/>
      <c r="E2902" s="2"/>
      <c r="F2902" s="1"/>
      <c r="G2902" s="2"/>
      <c r="H2902" s="286"/>
      <c r="I2902" s="287"/>
      <c r="J2902" s="288" t="str">
        <f t="shared" si="364"/>
        <v/>
      </c>
      <c r="K2902" s="288">
        <f t="shared" si="365"/>
        <v>0</v>
      </c>
      <c r="L2902" s="303"/>
      <c r="M2902" s="304"/>
      <c r="N2902" s="303"/>
      <c r="O2902" s="286"/>
      <c r="P2902" s="305" t="str">
        <f t="shared" si="366"/>
        <v/>
      </c>
      <c r="Q2902" s="304"/>
      <c r="R2902" s="303"/>
      <c r="S2902" s="286"/>
      <c r="T2902" s="305" t="str">
        <f t="shared" si="367"/>
        <v/>
      </c>
      <c r="U2902" s="306" t="str">
        <f t="shared" si="363"/>
        <v/>
      </c>
      <c r="V2902" s="289"/>
      <c r="W2902" s="303"/>
      <c r="X2902" s="286"/>
      <c r="Y2902" s="305" t="str">
        <f>+IF(AND(W2902&gt;0,V2902&lt;&gt;'Data Validation (ROP used only)'!$A$25),SUM(W2902:X2902),"")</f>
        <v/>
      </c>
      <c r="Z2902" s="307">
        <f>IF(OR(V2902='Data Validation (ROP used only)'!$A$25,ISBLANK(W2902),ISERROR(W2902/$I2902)),0,W2902/$I2902)</f>
        <v>0</v>
      </c>
      <c r="AA2902" s="308"/>
      <c r="AB2902" s="309" t="str" cm="1">
        <f t="array" ref="AB2902">_xlfn.IFS(AA2902="","",AA2902/I2902&gt;=2,I2902*2,AA2902/I2902&lt;2,AA2902)</f>
        <v/>
      </c>
      <c r="AC2902" s="310" t="str">
        <f t="shared" si="368"/>
        <v/>
      </c>
      <c r="AD2902" s="286"/>
      <c r="AE2902" s="305" t="str">
        <f t="shared" si="369"/>
        <v/>
      </c>
      <c r="AF2902" s="311">
        <f t="shared" si="370"/>
        <v>0</v>
      </c>
      <c r="AG2902" s="187"/>
      <c r="AH2902" s="188"/>
    </row>
    <row r="2903" spans="2:34" ht="13.8" outlineLevel="1" x14ac:dyDescent="0.25">
      <c r="B2903" s="1"/>
      <c r="C2903" s="1"/>
      <c r="D2903" s="1"/>
      <c r="E2903" s="2"/>
      <c r="F2903" s="1"/>
      <c r="G2903" s="2"/>
      <c r="H2903" s="286"/>
      <c r="I2903" s="287"/>
      <c r="J2903" s="288" t="str">
        <f t="shared" si="364"/>
        <v/>
      </c>
      <c r="K2903" s="288">
        <f t="shared" si="365"/>
        <v>0</v>
      </c>
      <c r="L2903" s="303"/>
      <c r="M2903" s="304"/>
      <c r="N2903" s="303"/>
      <c r="O2903" s="286"/>
      <c r="P2903" s="305" t="str">
        <f t="shared" si="366"/>
        <v/>
      </c>
      <c r="Q2903" s="304"/>
      <c r="R2903" s="303"/>
      <c r="S2903" s="286"/>
      <c r="T2903" s="305" t="str">
        <f t="shared" si="367"/>
        <v/>
      </c>
      <c r="U2903" s="306" t="str">
        <f t="shared" si="363"/>
        <v/>
      </c>
      <c r="V2903" s="289"/>
      <c r="W2903" s="303"/>
      <c r="X2903" s="286"/>
      <c r="Y2903" s="305" t="str">
        <f>+IF(AND(W2903&gt;0,V2903&lt;&gt;'Data Validation (ROP used only)'!$A$25),SUM(W2903:X2903),"")</f>
        <v/>
      </c>
      <c r="Z2903" s="307">
        <f>IF(OR(V2903='Data Validation (ROP used only)'!$A$25,ISBLANK(W2903),ISERROR(W2903/$I2903)),0,W2903/$I2903)</f>
        <v>0</v>
      </c>
      <c r="AA2903" s="308"/>
      <c r="AB2903" s="309" t="str" cm="1">
        <f t="array" ref="AB2903">_xlfn.IFS(AA2903="","",AA2903/I2903&gt;=2,I2903*2,AA2903/I2903&lt;2,AA2903)</f>
        <v/>
      </c>
      <c r="AC2903" s="310" t="str">
        <f t="shared" si="368"/>
        <v/>
      </c>
      <c r="AD2903" s="286"/>
      <c r="AE2903" s="305" t="str">
        <f t="shared" si="369"/>
        <v/>
      </c>
      <c r="AF2903" s="311">
        <f t="shared" si="370"/>
        <v>0</v>
      </c>
      <c r="AG2903" s="187"/>
      <c r="AH2903" s="188"/>
    </row>
    <row r="2904" spans="2:34" ht="13.8" outlineLevel="1" x14ac:dyDescent="0.25">
      <c r="B2904" s="1"/>
      <c r="C2904" s="1"/>
      <c r="D2904" s="1"/>
      <c r="E2904" s="2"/>
      <c r="F2904" s="1"/>
      <c r="G2904" s="2"/>
      <c r="H2904" s="286"/>
      <c r="I2904" s="287"/>
      <c r="J2904" s="288" t="str">
        <f t="shared" si="364"/>
        <v/>
      </c>
      <c r="K2904" s="288">
        <f t="shared" si="365"/>
        <v>0</v>
      </c>
      <c r="L2904" s="303"/>
      <c r="M2904" s="304"/>
      <c r="N2904" s="303"/>
      <c r="O2904" s="286"/>
      <c r="P2904" s="305" t="str">
        <f t="shared" si="366"/>
        <v/>
      </c>
      <c r="Q2904" s="304"/>
      <c r="R2904" s="303"/>
      <c r="S2904" s="286"/>
      <c r="T2904" s="305" t="str">
        <f t="shared" si="367"/>
        <v/>
      </c>
      <c r="U2904" s="306" t="str">
        <f t="shared" si="363"/>
        <v/>
      </c>
      <c r="V2904" s="289"/>
      <c r="W2904" s="303"/>
      <c r="X2904" s="286"/>
      <c r="Y2904" s="305" t="str">
        <f>+IF(AND(W2904&gt;0,V2904&lt;&gt;'Data Validation (ROP used only)'!$A$25),SUM(W2904:X2904),"")</f>
        <v/>
      </c>
      <c r="Z2904" s="307">
        <f>IF(OR(V2904='Data Validation (ROP used only)'!$A$25,ISBLANK(W2904),ISERROR(W2904/$I2904)),0,W2904/$I2904)</f>
        <v>0</v>
      </c>
      <c r="AA2904" s="308"/>
      <c r="AB2904" s="309" t="str" cm="1">
        <f t="array" ref="AB2904">_xlfn.IFS(AA2904="","",AA2904/I2904&gt;=2,I2904*2,AA2904/I2904&lt;2,AA2904)</f>
        <v/>
      </c>
      <c r="AC2904" s="310" t="str">
        <f t="shared" si="368"/>
        <v/>
      </c>
      <c r="AD2904" s="286"/>
      <c r="AE2904" s="305" t="str">
        <f t="shared" si="369"/>
        <v/>
      </c>
      <c r="AF2904" s="311">
        <f t="shared" si="370"/>
        <v>0</v>
      </c>
      <c r="AG2904" s="187"/>
      <c r="AH2904" s="188"/>
    </row>
    <row r="2905" spans="2:34" ht="13.8" outlineLevel="1" x14ac:dyDescent="0.25">
      <c r="B2905" s="1"/>
      <c r="C2905" s="1"/>
      <c r="D2905" s="1"/>
      <c r="E2905" s="2"/>
      <c r="F2905" s="1"/>
      <c r="G2905" s="2"/>
      <c r="H2905" s="286"/>
      <c r="I2905" s="287"/>
      <c r="J2905" s="288" t="str">
        <f t="shared" si="364"/>
        <v/>
      </c>
      <c r="K2905" s="288">
        <f t="shared" si="365"/>
        <v>0</v>
      </c>
      <c r="L2905" s="303"/>
      <c r="M2905" s="304"/>
      <c r="N2905" s="303"/>
      <c r="O2905" s="286"/>
      <c r="P2905" s="305" t="str">
        <f t="shared" si="366"/>
        <v/>
      </c>
      <c r="Q2905" s="304"/>
      <c r="R2905" s="303"/>
      <c r="S2905" s="286"/>
      <c r="T2905" s="305" t="str">
        <f t="shared" si="367"/>
        <v/>
      </c>
      <c r="U2905" s="306" t="str">
        <f t="shared" si="363"/>
        <v/>
      </c>
      <c r="V2905" s="289"/>
      <c r="W2905" s="303"/>
      <c r="X2905" s="286"/>
      <c r="Y2905" s="305" t="str">
        <f>+IF(AND(W2905&gt;0,V2905&lt;&gt;'Data Validation (ROP used only)'!$A$25),SUM(W2905:X2905),"")</f>
        <v/>
      </c>
      <c r="Z2905" s="307">
        <f>IF(OR(V2905='Data Validation (ROP used only)'!$A$25,ISBLANK(W2905),ISERROR(W2905/$I2905)),0,W2905/$I2905)</f>
        <v>0</v>
      </c>
      <c r="AA2905" s="308"/>
      <c r="AB2905" s="309" t="str" cm="1">
        <f t="array" ref="AB2905">_xlfn.IFS(AA2905="","",AA2905/I2905&gt;=2,I2905*2,AA2905/I2905&lt;2,AA2905)</f>
        <v/>
      </c>
      <c r="AC2905" s="310" t="str">
        <f t="shared" si="368"/>
        <v/>
      </c>
      <c r="AD2905" s="286"/>
      <c r="AE2905" s="305" t="str">
        <f t="shared" si="369"/>
        <v/>
      </c>
      <c r="AF2905" s="311">
        <f t="shared" si="370"/>
        <v>0</v>
      </c>
      <c r="AG2905" s="187"/>
      <c r="AH2905" s="188"/>
    </row>
    <row r="2906" spans="2:34" ht="13.8" outlineLevel="1" x14ac:dyDescent="0.25">
      <c r="B2906" s="1"/>
      <c r="C2906" s="1"/>
      <c r="D2906" s="1"/>
      <c r="E2906" s="2"/>
      <c r="F2906" s="1"/>
      <c r="G2906" s="2"/>
      <c r="H2906" s="286"/>
      <c r="I2906" s="287"/>
      <c r="J2906" s="288" t="str">
        <f t="shared" si="364"/>
        <v/>
      </c>
      <c r="K2906" s="288">
        <f t="shared" si="365"/>
        <v>0</v>
      </c>
      <c r="L2906" s="303"/>
      <c r="M2906" s="304"/>
      <c r="N2906" s="303"/>
      <c r="O2906" s="286"/>
      <c r="P2906" s="305" t="str">
        <f t="shared" si="366"/>
        <v/>
      </c>
      <c r="Q2906" s="304"/>
      <c r="R2906" s="303"/>
      <c r="S2906" s="286"/>
      <c r="T2906" s="305" t="str">
        <f t="shared" si="367"/>
        <v/>
      </c>
      <c r="U2906" s="306" t="str">
        <f t="shared" si="363"/>
        <v/>
      </c>
      <c r="V2906" s="289"/>
      <c r="W2906" s="303"/>
      <c r="X2906" s="286"/>
      <c r="Y2906" s="305" t="str">
        <f>+IF(AND(W2906&gt;0,V2906&lt;&gt;'Data Validation (ROP used only)'!$A$25),SUM(W2906:X2906),"")</f>
        <v/>
      </c>
      <c r="Z2906" s="307">
        <f>IF(OR(V2906='Data Validation (ROP used only)'!$A$25,ISBLANK(W2906),ISERROR(W2906/$I2906)),0,W2906/$I2906)</f>
        <v>0</v>
      </c>
      <c r="AA2906" s="308"/>
      <c r="AB2906" s="309" t="str" cm="1">
        <f t="array" ref="AB2906">_xlfn.IFS(AA2906="","",AA2906/I2906&gt;=2,I2906*2,AA2906/I2906&lt;2,AA2906)</f>
        <v/>
      </c>
      <c r="AC2906" s="310" t="str">
        <f t="shared" si="368"/>
        <v/>
      </c>
      <c r="AD2906" s="286"/>
      <c r="AE2906" s="305" t="str">
        <f t="shared" si="369"/>
        <v/>
      </c>
      <c r="AF2906" s="311">
        <f t="shared" si="370"/>
        <v>0</v>
      </c>
      <c r="AG2906" s="187"/>
      <c r="AH2906" s="188"/>
    </row>
    <row r="2907" spans="2:34" ht="13.8" outlineLevel="1" x14ac:dyDescent="0.25">
      <c r="B2907" s="1"/>
      <c r="C2907" s="1"/>
      <c r="D2907" s="1"/>
      <c r="E2907" s="2"/>
      <c r="F2907" s="1"/>
      <c r="G2907" s="2"/>
      <c r="H2907" s="286"/>
      <c r="I2907" s="287"/>
      <c r="J2907" s="288" t="str">
        <f t="shared" si="364"/>
        <v/>
      </c>
      <c r="K2907" s="288">
        <f t="shared" si="365"/>
        <v>0</v>
      </c>
      <c r="L2907" s="303"/>
      <c r="M2907" s="304"/>
      <c r="N2907" s="303"/>
      <c r="O2907" s="286"/>
      <c r="P2907" s="305" t="str">
        <f t="shared" si="366"/>
        <v/>
      </c>
      <c r="Q2907" s="304"/>
      <c r="R2907" s="303"/>
      <c r="S2907" s="286"/>
      <c r="T2907" s="305" t="str">
        <f t="shared" si="367"/>
        <v/>
      </c>
      <c r="U2907" s="306" t="str">
        <f t="shared" si="363"/>
        <v/>
      </c>
      <c r="V2907" s="289"/>
      <c r="W2907" s="303"/>
      <c r="X2907" s="286"/>
      <c r="Y2907" s="305" t="str">
        <f>+IF(AND(W2907&gt;0,V2907&lt;&gt;'Data Validation (ROP used only)'!$A$25),SUM(W2907:X2907),"")</f>
        <v/>
      </c>
      <c r="Z2907" s="307">
        <f>IF(OR(V2907='Data Validation (ROP used only)'!$A$25,ISBLANK(W2907),ISERROR(W2907/$I2907)),0,W2907/$I2907)</f>
        <v>0</v>
      </c>
      <c r="AA2907" s="308"/>
      <c r="AB2907" s="309" t="str" cm="1">
        <f t="array" ref="AB2907">_xlfn.IFS(AA2907="","",AA2907/I2907&gt;=2,I2907*2,AA2907/I2907&lt;2,AA2907)</f>
        <v/>
      </c>
      <c r="AC2907" s="310" t="str">
        <f t="shared" si="368"/>
        <v/>
      </c>
      <c r="AD2907" s="286"/>
      <c r="AE2907" s="305" t="str">
        <f t="shared" si="369"/>
        <v/>
      </c>
      <c r="AF2907" s="311">
        <f t="shared" si="370"/>
        <v>0</v>
      </c>
      <c r="AG2907" s="187"/>
      <c r="AH2907" s="188"/>
    </row>
    <row r="2908" spans="2:34" ht="13.8" outlineLevel="1" x14ac:dyDescent="0.25">
      <c r="B2908" s="1"/>
      <c r="C2908" s="1"/>
      <c r="D2908" s="1"/>
      <c r="E2908" s="2"/>
      <c r="F2908" s="1"/>
      <c r="G2908" s="2"/>
      <c r="H2908" s="286"/>
      <c r="I2908" s="287"/>
      <c r="J2908" s="288" t="str">
        <f t="shared" si="364"/>
        <v/>
      </c>
      <c r="K2908" s="288">
        <f t="shared" si="365"/>
        <v>0</v>
      </c>
      <c r="L2908" s="303"/>
      <c r="M2908" s="304"/>
      <c r="N2908" s="303"/>
      <c r="O2908" s="286"/>
      <c r="P2908" s="305" t="str">
        <f t="shared" si="366"/>
        <v/>
      </c>
      <c r="Q2908" s="304"/>
      <c r="R2908" s="303"/>
      <c r="S2908" s="286"/>
      <c r="T2908" s="305" t="str">
        <f t="shared" si="367"/>
        <v/>
      </c>
      <c r="U2908" s="306" t="str">
        <f t="shared" si="363"/>
        <v/>
      </c>
      <c r="V2908" s="289"/>
      <c r="W2908" s="303"/>
      <c r="X2908" s="286"/>
      <c r="Y2908" s="305" t="str">
        <f>+IF(AND(W2908&gt;0,V2908&lt;&gt;'Data Validation (ROP used only)'!$A$25),SUM(W2908:X2908),"")</f>
        <v/>
      </c>
      <c r="Z2908" s="307">
        <f>IF(OR(V2908='Data Validation (ROP used only)'!$A$25,ISBLANK(W2908),ISERROR(W2908/$I2908)),0,W2908/$I2908)</f>
        <v>0</v>
      </c>
      <c r="AA2908" s="308"/>
      <c r="AB2908" s="309" t="str" cm="1">
        <f t="array" ref="AB2908">_xlfn.IFS(AA2908="","",AA2908/I2908&gt;=2,I2908*2,AA2908/I2908&lt;2,AA2908)</f>
        <v/>
      </c>
      <c r="AC2908" s="310" t="str">
        <f t="shared" si="368"/>
        <v/>
      </c>
      <c r="AD2908" s="286"/>
      <c r="AE2908" s="305" t="str">
        <f t="shared" si="369"/>
        <v/>
      </c>
      <c r="AF2908" s="311">
        <f t="shared" si="370"/>
        <v>0</v>
      </c>
      <c r="AG2908" s="187"/>
      <c r="AH2908" s="188"/>
    </row>
    <row r="2909" spans="2:34" ht="13.8" outlineLevel="1" x14ac:dyDescent="0.25">
      <c r="B2909" s="1"/>
      <c r="C2909" s="1"/>
      <c r="D2909" s="1"/>
      <c r="E2909" s="2"/>
      <c r="F2909" s="1"/>
      <c r="G2909" s="2"/>
      <c r="H2909" s="286"/>
      <c r="I2909" s="287"/>
      <c r="J2909" s="288" t="str">
        <f t="shared" si="364"/>
        <v/>
      </c>
      <c r="K2909" s="288">
        <f t="shared" si="365"/>
        <v>0</v>
      </c>
      <c r="L2909" s="303"/>
      <c r="M2909" s="304"/>
      <c r="N2909" s="303"/>
      <c r="O2909" s="286"/>
      <c r="P2909" s="305" t="str">
        <f t="shared" si="366"/>
        <v/>
      </c>
      <c r="Q2909" s="304"/>
      <c r="R2909" s="303"/>
      <c r="S2909" s="286"/>
      <c r="T2909" s="305" t="str">
        <f t="shared" si="367"/>
        <v/>
      </c>
      <c r="U2909" s="306" t="str">
        <f t="shared" si="363"/>
        <v/>
      </c>
      <c r="V2909" s="289"/>
      <c r="W2909" s="303"/>
      <c r="X2909" s="286"/>
      <c r="Y2909" s="305" t="str">
        <f>+IF(AND(W2909&gt;0,V2909&lt;&gt;'Data Validation (ROP used only)'!$A$25),SUM(W2909:X2909),"")</f>
        <v/>
      </c>
      <c r="Z2909" s="307">
        <f>IF(OR(V2909='Data Validation (ROP used only)'!$A$25,ISBLANK(W2909),ISERROR(W2909/$I2909)),0,W2909/$I2909)</f>
        <v>0</v>
      </c>
      <c r="AA2909" s="308"/>
      <c r="AB2909" s="309" t="str" cm="1">
        <f t="array" ref="AB2909">_xlfn.IFS(AA2909="","",AA2909/I2909&gt;=2,I2909*2,AA2909/I2909&lt;2,AA2909)</f>
        <v/>
      </c>
      <c r="AC2909" s="310" t="str">
        <f t="shared" si="368"/>
        <v/>
      </c>
      <c r="AD2909" s="286"/>
      <c r="AE2909" s="305" t="str">
        <f t="shared" si="369"/>
        <v/>
      </c>
      <c r="AF2909" s="311">
        <f t="shared" si="370"/>
        <v>0</v>
      </c>
      <c r="AG2909" s="187"/>
      <c r="AH2909" s="188"/>
    </row>
    <row r="2910" spans="2:34" ht="13.8" outlineLevel="1" x14ac:dyDescent="0.25">
      <c r="B2910" s="1"/>
      <c r="C2910" s="1"/>
      <c r="D2910" s="1"/>
      <c r="E2910" s="2"/>
      <c r="F2910" s="1"/>
      <c r="G2910" s="2"/>
      <c r="H2910" s="286"/>
      <c r="I2910" s="287"/>
      <c r="J2910" s="288" t="str">
        <f t="shared" si="364"/>
        <v/>
      </c>
      <c r="K2910" s="288">
        <f t="shared" si="365"/>
        <v>0</v>
      </c>
      <c r="L2910" s="303"/>
      <c r="M2910" s="304"/>
      <c r="N2910" s="303"/>
      <c r="O2910" s="286"/>
      <c r="P2910" s="305" t="str">
        <f t="shared" si="366"/>
        <v/>
      </c>
      <c r="Q2910" s="304"/>
      <c r="R2910" s="303"/>
      <c r="S2910" s="286"/>
      <c r="T2910" s="305" t="str">
        <f t="shared" si="367"/>
        <v/>
      </c>
      <c r="U2910" s="306" t="str">
        <f t="shared" si="363"/>
        <v/>
      </c>
      <c r="V2910" s="289"/>
      <c r="W2910" s="303"/>
      <c r="X2910" s="286"/>
      <c r="Y2910" s="305" t="str">
        <f>+IF(AND(W2910&gt;0,V2910&lt;&gt;'Data Validation (ROP used only)'!$A$25),SUM(W2910:X2910),"")</f>
        <v/>
      </c>
      <c r="Z2910" s="307">
        <f>IF(OR(V2910='Data Validation (ROP used only)'!$A$25,ISBLANK(W2910),ISERROR(W2910/$I2910)),0,W2910/$I2910)</f>
        <v>0</v>
      </c>
      <c r="AA2910" s="308"/>
      <c r="AB2910" s="309" t="str" cm="1">
        <f t="array" ref="AB2910">_xlfn.IFS(AA2910="","",AA2910/I2910&gt;=2,I2910*2,AA2910/I2910&lt;2,AA2910)</f>
        <v/>
      </c>
      <c r="AC2910" s="310" t="str">
        <f t="shared" si="368"/>
        <v/>
      </c>
      <c r="AD2910" s="286"/>
      <c r="AE2910" s="305" t="str">
        <f t="shared" si="369"/>
        <v/>
      </c>
      <c r="AF2910" s="311">
        <f t="shared" si="370"/>
        <v>0</v>
      </c>
      <c r="AG2910" s="187"/>
      <c r="AH2910" s="188"/>
    </row>
    <row r="2911" spans="2:34" ht="13.8" outlineLevel="1" x14ac:dyDescent="0.25">
      <c r="B2911" s="1"/>
      <c r="C2911" s="1"/>
      <c r="D2911" s="1"/>
      <c r="E2911" s="2"/>
      <c r="F2911" s="1"/>
      <c r="G2911" s="2"/>
      <c r="H2911" s="286"/>
      <c r="I2911" s="287"/>
      <c r="J2911" s="288" t="str">
        <f t="shared" si="364"/>
        <v/>
      </c>
      <c r="K2911" s="288">
        <f t="shared" si="365"/>
        <v>0</v>
      </c>
      <c r="L2911" s="303"/>
      <c r="M2911" s="304"/>
      <c r="N2911" s="303"/>
      <c r="O2911" s="286"/>
      <c r="P2911" s="305" t="str">
        <f t="shared" si="366"/>
        <v/>
      </c>
      <c r="Q2911" s="304"/>
      <c r="R2911" s="303"/>
      <c r="S2911" s="286"/>
      <c r="T2911" s="305" t="str">
        <f t="shared" si="367"/>
        <v/>
      </c>
      <c r="U2911" s="306" t="str">
        <f t="shared" si="363"/>
        <v/>
      </c>
      <c r="V2911" s="289"/>
      <c r="W2911" s="303"/>
      <c r="X2911" s="286"/>
      <c r="Y2911" s="305" t="str">
        <f>+IF(AND(W2911&gt;0,V2911&lt;&gt;'Data Validation (ROP used only)'!$A$25),SUM(W2911:X2911),"")</f>
        <v/>
      </c>
      <c r="Z2911" s="307">
        <f>IF(OR(V2911='Data Validation (ROP used only)'!$A$25,ISBLANK(W2911),ISERROR(W2911/$I2911)),0,W2911/$I2911)</f>
        <v>0</v>
      </c>
      <c r="AA2911" s="308"/>
      <c r="AB2911" s="309" t="str" cm="1">
        <f t="array" ref="AB2911">_xlfn.IFS(AA2911="","",AA2911/I2911&gt;=2,I2911*2,AA2911/I2911&lt;2,AA2911)</f>
        <v/>
      </c>
      <c r="AC2911" s="310" t="str">
        <f t="shared" si="368"/>
        <v/>
      </c>
      <c r="AD2911" s="286"/>
      <c r="AE2911" s="305" t="str">
        <f t="shared" si="369"/>
        <v/>
      </c>
      <c r="AF2911" s="311">
        <f t="shared" si="370"/>
        <v>0</v>
      </c>
      <c r="AG2911" s="187"/>
      <c r="AH2911" s="188"/>
    </row>
    <row r="2912" spans="2:34" ht="13.8" outlineLevel="1" x14ac:dyDescent="0.25">
      <c r="B2912" s="1"/>
      <c r="C2912" s="1"/>
      <c r="D2912" s="1"/>
      <c r="E2912" s="2"/>
      <c r="F2912" s="1"/>
      <c r="G2912" s="2"/>
      <c r="H2912" s="286"/>
      <c r="I2912" s="287"/>
      <c r="J2912" s="288" t="str">
        <f t="shared" si="364"/>
        <v/>
      </c>
      <c r="K2912" s="288">
        <f t="shared" si="365"/>
        <v>0</v>
      </c>
      <c r="L2912" s="303"/>
      <c r="M2912" s="304"/>
      <c r="N2912" s="303"/>
      <c r="O2912" s="286"/>
      <c r="P2912" s="305" t="str">
        <f t="shared" si="366"/>
        <v/>
      </c>
      <c r="Q2912" s="304"/>
      <c r="R2912" s="303"/>
      <c r="S2912" s="286"/>
      <c r="T2912" s="305" t="str">
        <f t="shared" si="367"/>
        <v/>
      </c>
      <c r="U2912" s="306" t="str">
        <f t="shared" si="363"/>
        <v/>
      </c>
      <c r="V2912" s="289"/>
      <c r="W2912" s="303"/>
      <c r="X2912" s="286"/>
      <c r="Y2912" s="305" t="str">
        <f>+IF(AND(W2912&gt;0,V2912&lt;&gt;'Data Validation (ROP used only)'!$A$25),SUM(W2912:X2912),"")</f>
        <v/>
      </c>
      <c r="Z2912" s="307">
        <f>IF(OR(V2912='Data Validation (ROP used only)'!$A$25,ISBLANK(W2912),ISERROR(W2912/$I2912)),0,W2912/$I2912)</f>
        <v>0</v>
      </c>
      <c r="AA2912" s="308"/>
      <c r="AB2912" s="309" t="str" cm="1">
        <f t="array" ref="AB2912">_xlfn.IFS(AA2912="","",AA2912/I2912&gt;=2,I2912*2,AA2912/I2912&lt;2,AA2912)</f>
        <v/>
      </c>
      <c r="AC2912" s="310" t="str">
        <f t="shared" si="368"/>
        <v/>
      </c>
      <c r="AD2912" s="286"/>
      <c r="AE2912" s="305" t="str">
        <f t="shared" si="369"/>
        <v/>
      </c>
      <c r="AF2912" s="311">
        <f t="shared" si="370"/>
        <v>0</v>
      </c>
      <c r="AG2912" s="187"/>
      <c r="AH2912" s="188"/>
    </row>
    <row r="2913" spans="2:34" ht="13.8" outlineLevel="1" x14ac:dyDescent="0.25">
      <c r="B2913" s="1"/>
      <c r="C2913" s="1"/>
      <c r="D2913" s="1"/>
      <c r="E2913" s="2"/>
      <c r="F2913" s="1"/>
      <c r="G2913" s="2"/>
      <c r="H2913" s="286"/>
      <c r="I2913" s="287"/>
      <c r="J2913" s="288" t="str">
        <f t="shared" si="364"/>
        <v/>
      </c>
      <c r="K2913" s="288">
        <f t="shared" si="365"/>
        <v>0</v>
      </c>
      <c r="L2913" s="303"/>
      <c r="M2913" s="304"/>
      <c r="N2913" s="303"/>
      <c r="O2913" s="286"/>
      <c r="P2913" s="305" t="str">
        <f t="shared" si="366"/>
        <v/>
      </c>
      <c r="Q2913" s="304"/>
      <c r="R2913" s="303"/>
      <c r="S2913" s="286"/>
      <c r="T2913" s="305" t="str">
        <f t="shared" si="367"/>
        <v/>
      </c>
      <c r="U2913" s="306" t="str">
        <f t="shared" si="363"/>
        <v/>
      </c>
      <c r="V2913" s="289"/>
      <c r="W2913" s="303"/>
      <c r="X2913" s="286"/>
      <c r="Y2913" s="305" t="str">
        <f>+IF(AND(W2913&gt;0,V2913&lt;&gt;'Data Validation (ROP used only)'!$A$25),SUM(W2913:X2913),"")</f>
        <v/>
      </c>
      <c r="Z2913" s="307">
        <f>IF(OR(V2913='Data Validation (ROP used only)'!$A$25,ISBLANK(W2913),ISERROR(W2913/$I2913)),0,W2913/$I2913)</f>
        <v>0</v>
      </c>
      <c r="AA2913" s="308"/>
      <c r="AB2913" s="309" t="str" cm="1">
        <f t="array" ref="AB2913">_xlfn.IFS(AA2913="","",AA2913/I2913&gt;=2,I2913*2,AA2913/I2913&lt;2,AA2913)</f>
        <v/>
      </c>
      <c r="AC2913" s="310" t="str">
        <f t="shared" si="368"/>
        <v/>
      </c>
      <c r="AD2913" s="286"/>
      <c r="AE2913" s="305" t="str">
        <f t="shared" si="369"/>
        <v/>
      </c>
      <c r="AF2913" s="311">
        <f t="shared" si="370"/>
        <v>0</v>
      </c>
      <c r="AG2913" s="187"/>
      <c r="AH2913" s="188"/>
    </row>
    <row r="2914" spans="2:34" ht="13.8" outlineLevel="1" x14ac:dyDescent="0.25">
      <c r="B2914" s="1"/>
      <c r="C2914" s="1"/>
      <c r="D2914" s="1"/>
      <c r="E2914" s="2"/>
      <c r="F2914" s="1"/>
      <c r="G2914" s="2"/>
      <c r="H2914" s="286"/>
      <c r="I2914" s="287"/>
      <c r="J2914" s="288" t="str">
        <f t="shared" si="364"/>
        <v/>
      </c>
      <c r="K2914" s="288">
        <f t="shared" si="365"/>
        <v>0</v>
      </c>
      <c r="L2914" s="303"/>
      <c r="M2914" s="304"/>
      <c r="N2914" s="303"/>
      <c r="O2914" s="286"/>
      <c r="P2914" s="305" t="str">
        <f t="shared" si="366"/>
        <v/>
      </c>
      <c r="Q2914" s="304"/>
      <c r="R2914" s="303"/>
      <c r="S2914" s="286"/>
      <c r="T2914" s="305" t="str">
        <f t="shared" si="367"/>
        <v/>
      </c>
      <c r="U2914" s="306" t="str">
        <f t="shared" si="363"/>
        <v/>
      </c>
      <c r="V2914" s="289"/>
      <c r="W2914" s="303"/>
      <c r="X2914" s="286"/>
      <c r="Y2914" s="305" t="str">
        <f>+IF(AND(W2914&gt;0,V2914&lt;&gt;'Data Validation (ROP used only)'!$A$25),SUM(W2914:X2914),"")</f>
        <v/>
      </c>
      <c r="Z2914" s="307">
        <f>IF(OR(V2914='Data Validation (ROP used only)'!$A$25,ISBLANK(W2914),ISERROR(W2914/$I2914)),0,W2914/$I2914)</f>
        <v>0</v>
      </c>
      <c r="AA2914" s="308"/>
      <c r="AB2914" s="309" t="str" cm="1">
        <f t="array" ref="AB2914">_xlfn.IFS(AA2914="","",AA2914/I2914&gt;=2,I2914*2,AA2914/I2914&lt;2,AA2914)</f>
        <v/>
      </c>
      <c r="AC2914" s="310" t="str">
        <f t="shared" si="368"/>
        <v/>
      </c>
      <c r="AD2914" s="286"/>
      <c r="AE2914" s="305" t="str">
        <f t="shared" si="369"/>
        <v/>
      </c>
      <c r="AF2914" s="311">
        <f t="shared" si="370"/>
        <v>0</v>
      </c>
      <c r="AG2914" s="187"/>
      <c r="AH2914" s="188"/>
    </row>
    <row r="2915" spans="2:34" ht="13.8" outlineLevel="1" x14ac:dyDescent="0.25">
      <c r="B2915" s="1"/>
      <c r="C2915" s="1"/>
      <c r="D2915" s="1"/>
      <c r="E2915" s="2"/>
      <c r="F2915" s="1"/>
      <c r="G2915" s="2"/>
      <c r="H2915" s="286"/>
      <c r="I2915" s="287"/>
      <c r="J2915" s="288" t="str">
        <f t="shared" si="364"/>
        <v/>
      </c>
      <c r="K2915" s="288">
        <f t="shared" si="365"/>
        <v>0</v>
      </c>
      <c r="L2915" s="303"/>
      <c r="M2915" s="304"/>
      <c r="N2915" s="303"/>
      <c r="O2915" s="286"/>
      <c r="P2915" s="305" t="str">
        <f t="shared" si="366"/>
        <v/>
      </c>
      <c r="Q2915" s="304"/>
      <c r="R2915" s="303"/>
      <c r="S2915" s="286"/>
      <c r="T2915" s="305" t="str">
        <f t="shared" si="367"/>
        <v/>
      </c>
      <c r="U2915" s="306" t="str">
        <f t="shared" si="363"/>
        <v/>
      </c>
      <c r="V2915" s="289"/>
      <c r="W2915" s="303"/>
      <c r="X2915" s="286"/>
      <c r="Y2915" s="305" t="str">
        <f>+IF(AND(W2915&gt;0,V2915&lt;&gt;'Data Validation (ROP used only)'!$A$25),SUM(W2915:X2915),"")</f>
        <v/>
      </c>
      <c r="Z2915" s="307">
        <f>IF(OR(V2915='Data Validation (ROP used only)'!$A$25,ISBLANK(W2915),ISERROR(W2915/$I2915)),0,W2915/$I2915)</f>
        <v>0</v>
      </c>
      <c r="AA2915" s="308"/>
      <c r="AB2915" s="309" t="str" cm="1">
        <f t="array" ref="AB2915">_xlfn.IFS(AA2915="","",AA2915/I2915&gt;=2,I2915*2,AA2915/I2915&lt;2,AA2915)</f>
        <v/>
      </c>
      <c r="AC2915" s="310" t="str">
        <f t="shared" si="368"/>
        <v/>
      </c>
      <c r="AD2915" s="286"/>
      <c r="AE2915" s="305" t="str">
        <f t="shared" si="369"/>
        <v/>
      </c>
      <c r="AF2915" s="311">
        <f t="shared" si="370"/>
        <v>0</v>
      </c>
      <c r="AG2915" s="187"/>
      <c r="AH2915" s="188"/>
    </row>
    <row r="2916" spans="2:34" ht="13.8" outlineLevel="1" x14ac:dyDescent="0.25">
      <c r="B2916" s="1"/>
      <c r="C2916" s="1"/>
      <c r="D2916" s="1"/>
      <c r="E2916" s="2"/>
      <c r="F2916" s="1"/>
      <c r="G2916" s="2"/>
      <c r="H2916" s="286"/>
      <c r="I2916" s="287"/>
      <c r="J2916" s="288" t="str">
        <f t="shared" si="364"/>
        <v/>
      </c>
      <c r="K2916" s="288">
        <f t="shared" si="365"/>
        <v>0</v>
      </c>
      <c r="L2916" s="303"/>
      <c r="M2916" s="304"/>
      <c r="N2916" s="303"/>
      <c r="O2916" s="286"/>
      <c r="P2916" s="305" t="str">
        <f t="shared" si="366"/>
        <v/>
      </c>
      <c r="Q2916" s="304"/>
      <c r="R2916" s="303"/>
      <c r="S2916" s="286"/>
      <c r="T2916" s="305" t="str">
        <f t="shared" si="367"/>
        <v/>
      </c>
      <c r="U2916" s="306" t="str">
        <f t="shared" si="363"/>
        <v/>
      </c>
      <c r="V2916" s="289"/>
      <c r="W2916" s="303"/>
      <c r="X2916" s="286"/>
      <c r="Y2916" s="305" t="str">
        <f>+IF(AND(W2916&gt;0,V2916&lt;&gt;'Data Validation (ROP used only)'!$A$25),SUM(W2916:X2916),"")</f>
        <v/>
      </c>
      <c r="Z2916" s="307">
        <f>IF(OR(V2916='Data Validation (ROP used only)'!$A$25,ISBLANK(W2916),ISERROR(W2916/$I2916)),0,W2916/$I2916)</f>
        <v>0</v>
      </c>
      <c r="AA2916" s="308"/>
      <c r="AB2916" s="309" t="str" cm="1">
        <f t="array" ref="AB2916">_xlfn.IFS(AA2916="","",AA2916/I2916&gt;=2,I2916*2,AA2916/I2916&lt;2,AA2916)</f>
        <v/>
      </c>
      <c r="AC2916" s="310" t="str">
        <f t="shared" si="368"/>
        <v/>
      </c>
      <c r="AD2916" s="286"/>
      <c r="AE2916" s="305" t="str">
        <f t="shared" si="369"/>
        <v/>
      </c>
      <c r="AF2916" s="311">
        <f t="shared" si="370"/>
        <v>0</v>
      </c>
      <c r="AG2916" s="187"/>
      <c r="AH2916" s="188"/>
    </row>
    <row r="2917" spans="2:34" ht="13.8" outlineLevel="1" x14ac:dyDescent="0.25">
      <c r="B2917" s="1"/>
      <c r="C2917" s="1"/>
      <c r="D2917" s="1"/>
      <c r="E2917" s="2"/>
      <c r="F2917" s="1"/>
      <c r="G2917" s="2"/>
      <c r="H2917" s="286"/>
      <c r="I2917" s="287"/>
      <c r="J2917" s="288" t="str">
        <f t="shared" si="364"/>
        <v/>
      </c>
      <c r="K2917" s="288">
        <f t="shared" si="365"/>
        <v>0</v>
      </c>
      <c r="L2917" s="303"/>
      <c r="M2917" s="304"/>
      <c r="N2917" s="303"/>
      <c r="O2917" s="286"/>
      <c r="P2917" s="305" t="str">
        <f t="shared" si="366"/>
        <v/>
      </c>
      <c r="Q2917" s="304"/>
      <c r="R2917" s="303"/>
      <c r="S2917" s="286"/>
      <c r="T2917" s="305" t="str">
        <f t="shared" si="367"/>
        <v/>
      </c>
      <c r="U2917" s="306" t="str">
        <f t="shared" si="363"/>
        <v/>
      </c>
      <c r="V2917" s="289"/>
      <c r="W2917" s="303"/>
      <c r="X2917" s="286"/>
      <c r="Y2917" s="305" t="str">
        <f>+IF(AND(W2917&gt;0,V2917&lt;&gt;'Data Validation (ROP used only)'!$A$25),SUM(W2917:X2917),"")</f>
        <v/>
      </c>
      <c r="Z2917" s="307">
        <f>IF(OR(V2917='Data Validation (ROP used only)'!$A$25,ISBLANK(W2917),ISERROR(W2917/$I2917)),0,W2917/$I2917)</f>
        <v>0</v>
      </c>
      <c r="AA2917" s="308"/>
      <c r="AB2917" s="309" t="str" cm="1">
        <f t="array" ref="AB2917">_xlfn.IFS(AA2917="","",AA2917/I2917&gt;=2,I2917*2,AA2917/I2917&lt;2,AA2917)</f>
        <v/>
      </c>
      <c r="AC2917" s="310" t="str">
        <f t="shared" si="368"/>
        <v/>
      </c>
      <c r="AD2917" s="286"/>
      <c r="AE2917" s="305" t="str">
        <f t="shared" si="369"/>
        <v/>
      </c>
      <c r="AF2917" s="311">
        <f t="shared" si="370"/>
        <v>0</v>
      </c>
      <c r="AG2917" s="187"/>
      <c r="AH2917" s="188"/>
    </row>
    <row r="2918" spans="2:34" ht="13.8" outlineLevel="1" x14ac:dyDescent="0.25">
      <c r="B2918" s="1"/>
      <c r="C2918" s="1"/>
      <c r="D2918" s="1"/>
      <c r="E2918" s="2"/>
      <c r="F2918" s="1"/>
      <c r="G2918" s="2"/>
      <c r="H2918" s="286"/>
      <c r="I2918" s="287"/>
      <c r="J2918" s="288" t="str">
        <f t="shared" si="364"/>
        <v/>
      </c>
      <c r="K2918" s="288">
        <f t="shared" si="365"/>
        <v>0</v>
      </c>
      <c r="L2918" s="303"/>
      <c r="M2918" s="304"/>
      <c r="N2918" s="303"/>
      <c r="O2918" s="286"/>
      <c r="P2918" s="305" t="str">
        <f t="shared" si="366"/>
        <v/>
      </c>
      <c r="Q2918" s="304"/>
      <c r="R2918" s="303"/>
      <c r="S2918" s="286"/>
      <c r="T2918" s="305" t="str">
        <f t="shared" si="367"/>
        <v/>
      </c>
      <c r="U2918" s="306" t="str">
        <f t="shared" si="363"/>
        <v/>
      </c>
      <c r="V2918" s="289"/>
      <c r="W2918" s="303"/>
      <c r="X2918" s="286"/>
      <c r="Y2918" s="305" t="str">
        <f>+IF(AND(W2918&gt;0,V2918&lt;&gt;'Data Validation (ROP used only)'!$A$25),SUM(W2918:X2918),"")</f>
        <v/>
      </c>
      <c r="Z2918" s="307">
        <f>IF(OR(V2918='Data Validation (ROP used only)'!$A$25,ISBLANK(W2918),ISERROR(W2918/$I2918)),0,W2918/$I2918)</f>
        <v>0</v>
      </c>
      <c r="AA2918" s="308"/>
      <c r="AB2918" s="309" t="str" cm="1">
        <f t="array" ref="AB2918">_xlfn.IFS(AA2918="","",AA2918/I2918&gt;=2,I2918*2,AA2918/I2918&lt;2,AA2918)</f>
        <v/>
      </c>
      <c r="AC2918" s="310" t="str">
        <f t="shared" si="368"/>
        <v/>
      </c>
      <c r="AD2918" s="286"/>
      <c r="AE2918" s="305" t="str">
        <f t="shared" si="369"/>
        <v/>
      </c>
      <c r="AF2918" s="311">
        <f t="shared" si="370"/>
        <v>0</v>
      </c>
      <c r="AG2918" s="187"/>
      <c r="AH2918" s="188"/>
    </row>
    <row r="2919" spans="2:34" ht="13.8" outlineLevel="1" x14ac:dyDescent="0.25">
      <c r="B2919" s="1"/>
      <c r="C2919" s="1"/>
      <c r="D2919" s="1"/>
      <c r="E2919" s="2"/>
      <c r="F2919" s="1"/>
      <c r="G2919" s="2"/>
      <c r="H2919" s="286"/>
      <c r="I2919" s="287"/>
      <c r="J2919" s="288" t="str">
        <f t="shared" si="364"/>
        <v/>
      </c>
      <c r="K2919" s="288">
        <f t="shared" si="365"/>
        <v>0</v>
      </c>
      <c r="L2919" s="303"/>
      <c r="M2919" s="304"/>
      <c r="N2919" s="303"/>
      <c r="O2919" s="286"/>
      <c r="P2919" s="305" t="str">
        <f t="shared" si="366"/>
        <v/>
      </c>
      <c r="Q2919" s="304"/>
      <c r="R2919" s="303"/>
      <c r="S2919" s="286"/>
      <c r="T2919" s="305" t="str">
        <f t="shared" si="367"/>
        <v/>
      </c>
      <c r="U2919" s="306" t="str">
        <f t="shared" si="363"/>
        <v/>
      </c>
      <c r="V2919" s="289"/>
      <c r="W2919" s="303"/>
      <c r="X2919" s="286"/>
      <c r="Y2919" s="305" t="str">
        <f>+IF(AND(W2919&gt;0,V2919&lt;&gt;'Data Validation (ROP used only)'!$A$25),SUM(W2919:X2919),"")</f>
        <v/>
      </c>
      <c r="Z2919" s="307">
        <f>IF(OR(V2919='Data Validation (ROP used only)'!$A$25,ISBLANK(W2919),ISERROR(W2919/$I2919)),0,W2919/$I2919)</f>
        <v>0</v>
      </c>
      <c r="AA2919" s="308"/>
      <c r="AB2919" s="309" t="str" cm="1">
        <f t="array" ref="AB2919">_xlfn.IFS(AA2919="","",AA2919/I2919&gt;=2,I2919*2,AA2919/I2919&lt;2,AA2919)</f>
        <v/>
      </c>
      <c r="AC2919" s="310" t="str">
        <f t="shared" si="368"/>
        <v/>
      </c>
      <c r="AD2919" s="286"/>
      <c r="AE2919" s="305" t="str">
        <f t="shared" si="369"/>
        <v/>
      </c>
      <c r="AF2919" s="311">
        <f t="shared" si="370"/>
        <v>0</v>
      </c>
      <c r="AG2919" s="187"/>
      <c r="AH2919" s="188"/>
    </row>
    <row r="2920" spans="2:34" ht="13.8" outlineLevel="1" x14ac:dyDescent="0.25">
      <c r="B2920" s="1"/>
      <c r="C2920" s="1"/>
      <c r="D2920" s="1"/>
      <c r="E2920" s="2"/>
      <c r="F2920" s="1"/>
      <c r="G2920" s="2"/>
      <c r="H2920" s="286"/>
      <c r="I2920" s="287"/>
      <c r="J2920" s="288" t="str">
        <f t="shared" si="364"/>
        <v/>
      </c>
      <c r="K2920" s="288">
        <f t="shared" si="365"/>
        <v>0</v>
      </c>
      <c r="L2920" s="303"/>
      <c r="M2920" s="304"/>
      <c r="N2920" s="303"/>
      <c r="O2920" s="286"/>
      <c r="P2920" s="305" t="str">
        <f t="shared" si="366"/>
        <v/>
      </c>
      <c r="Q2920" s="304"/>
      <c r="R2920" s="303"/>
      <c r="S2920" s="286"/>
      <c r="T2920" s="305" t="str">
        <f t="shared" si="367"/>
        <v/>
      </c>
      <c r="U2920" s="306" t="str">
        <f t="shared" si="363"/>
        <v/>
      </c>
      <c r="V2920" s="289"/>
      <c r="W2920" s="303"/>
      <c r="X2920" s="286"/>
      <c r="Y2920" s="305" t="str">
        <f>+IF(AND(W2920&gt;0,V2920&lt;&gt;'Data Validation (ROP used only)'!$A$25),SUM(W2920:X2920),"")</f>
        <v/>
      </c>
      <c r="Z2920" s="307">
        <f>IF(OR(V2920='Data Validation (ROP used only)'!$A$25,ISBLANK(W2920),ISERROR(W2920/$I2920)),0,W2920/$I2920)</f>
        <v>0</v>
      </c>
      <c r="AA2920" s="308"/>
      <c r="AB2920" s="309" t="str" cm="1">
        <f t="array" ref="AB2920">_xlfn.IFS(AA2920="","",AA2920/I2920&gt;=2,I2920*2,AA2920/I2920&lt;2,AA2920)</f>
        <v/>
      </c>
      <c r="AC2920" s="310" t="str">
        <f t="shared" si="368"/>
        <v/>
      </c>
      <c r="AD2920" s="286"/>
      <c r="AE2920" s="305" t="str">
        <f t="shared" si="369"/>
        <v/>
      </c>
      <c r="AF2920" s="311">
        <f t="shared" si="370"/>
        <v>0</v>
      </c>
      <c r="AG2920" s="187"/>
      <c r="AH2920" s="188"/>
    </row>
    <row r="2921" spans="2:34" ht="13.8" outlineLevel="1" x14ac:dyDescent="0.25">
      <c r="B2921" s="1"/>
      <c r="C2921" s="1"/>
      <c r="D2921" s="1"/>
      <c r="E2921" s="2"/>
      <c r="F2921" s="1"/>
      <c r="G2921" s="2"/>
      <c r="H2921" s="286"/>
      <c r="I2921" s="287"/>
      <c r="J2921" s="288" t="str">
        <f t="shared" si="364"/>
        <v/>
      </c>
      <c r="K2921" s="288">
        <f t="shared" si="365"/>
        <v>0</v>
      </c>
      <c r="L2921" s="303"/>
      <c r="M2921" s="304"/>
      <c r="N2921" s="303"/>
      <c r="O2921" s="286"/>
      <c r="P2921" s="305" t="str">
        <f t="shared" si="366"/>
        <v/>
      </c>
      <c r="Q2921" s="304"/>
      <c r="R2921" s="303"/>
      <c r="S2921" s="286"/>
      <c r="T2921" s="305" t="str">
        <f t="shared" si="367"/>
        <v/>
      </c>
      <c r="U2921" s="306" t="str">
        <f t="shared" si="363"/>
        <v/>
      </c>
      <c r="V2921" s="289"/>
      <c r="W2921" s="303"/>
      <c r="X2921" s="286"/>
      <c r="Y2921" s="305" t="str">
        <f>+IF(AND(W2921&gt;0,V2921&lt;&gt;'Data Validation (ROP used only)'!$A$25),SUM(W2921:X2921),"")</f>
        <v/>
      </c>
      <c r="Z2921" s="307">
        <f>IF(OR(V2921='Data Validation (ROP used only)'!$A$25,ISBLANK(W2921),ISERROR(W2921/$I2921)),0,W2921/$I2921)</f>
        <v>0</v>
      </c>
      <c r="AA2921" s="308"/>
      <c r="AB2921" s="309" t="str" cm="1">
        <f t="array" ref="AB2921">_xlfn.IFS(AA2921="","",AA2921/I2921&gt;=2,I2921*2,AA2921/I2921&lt;2,AA2921)</f>
        <v/>
      </c>
      <c r="AC2921" s="310" t="str">
        <f t="shared" si="368"/>
        <v/>
      </c>
      <c r="AD2921" s="286"/>
      <c r="AE2921" s="305" t="str">
        <f t="shared" si="369"/>
        <v/>
      </c>
      <c r="AF2921" s="311">
        <f t="shared" si="370"/>
        <v>0</v>
      </c>
      <c r="AG2921" s="187"/>
      <c r="AH2921" s="188"/>
    </row>
    <row r="2922" spans="2:34" ht="13.8" outlineLevel="1" x14ac:dyDescent="0.25">
      <c r="B2922" s="1"/>
      <c r="C2922" s="1"/>
      <c r="D2922" s="1"/>
      <c r="E2922" s="2"/>
      <c r="F2922" s="1"/>
      <c r="G2922" s="2"/>
      <c r="H2922" s="286"/>
      <c r="I2922" s="287"/>
      <c r="J2922" s="288" t="str">
        <f t="shared" si="364"/>
        <v/>
      </c>
      <c r="K2922" s="288">
        <f t="shared" si="365"/>
        <v>0</v>
      </c>
      <c r="L2922" s="303"/>
      <c r="M2922" s="304"/>
      <c r="N2922" s="303"/>
      <c r="O2922" s="286"/>
      <c r="P2922" s="305" t="str">
        <f t="shared" si="366"/>
        <v/>
      </c>
      <c r="Q2922" s="304"/>
      <c r="R2922" s="303"/>
      <c r="S2922" s="286"/>
      <c r="T2922" s="305" t="str">
        <f t="shared" si="367"/>
        <v/>
      </c>
      <c r="U2922" s="306" t="str">
        <f t="shared" si="363"/>
        <v/>
      </c>
      <c r="V2922" s="289"/>
      <c r="W2922" s="303"/>
      <c r="X2922" s="286"/>
      <c r="Y2922" s="305" t="str">
        <f>+IF(AND(W2922&gt;0,V2922&lt;&gt;'Data Validation (ROP used only)'!$A$25),SUM(W2922:X2922),"")</f>
        <v/>
      </c>
      <c r="Z2922" s="307">
        <f>IF(OR(V2922='Data Validation (ROP used only)'!$A$25,ISBLANK(W2922),ISERROR(W2922/$I2922)),0,W2922/$I2922)</f>
        <v>0</v>
      </c>
      <c r="AA2922" s="308"/>
      <c r="AB2922" s="309" t="str" cm="1">
        <f t="array" ref="AB2922">_xlfn.IFS(AA2922="","",AA2922/I2922&gt;=2,I2922*2,AA2922/I2922&lt;2,AA2922)</f>
        <v/>
      </c>
      <c r="AC2922" s="310" t="str">
        <f t="shared" si="368"/>
        <v/>
      </c>
      <c r="AD2922" s="286"/>
      <c r="AE2922" s="305" t="str">
        <f t="shared" si="369"/>
        <v/>
      </c>
      <c r="AF2922" s="311">
        <f t="shared" si="370"/>
        <v>0</v>
      </c>
      <c r="AG2922" s="187"/>
      <c r="AH2922" s="188"/>
    </row>
    <row r="2923" spans="2:34" ht="13.8" outlineLevel="1" x14ac:dyDescent="0.25">
      <c r="B2923" s="1"/>
      <c r="C2923" s="1"/>
      <c r="D2923" s="1"/>
      <c r="E2923" s="2"/>
      <c r="F2923" s="1"/>
      <c r="G2923" s="2"/>
      <c r="H2923" s="286"/>
      <c r="I2923" s="287"/>
      <c r="J2923" s="288" t="str">
        <f t="shared" si="364"/>
        <v/>
      </c>
      <c r="K2923" s="288">
        <f t="shared" si="365"/>
        <v>0</v>
      </c>
      <c r="L2923" s="303"/>
      <c r="M2923" s="304"/>
      <c r="N2923" s="303"/>
      <c r="O2923" s="286"/>
      <c r="P2923" s="305" t="str">
        <f t="shared" si="366"/>
        <v/>
      </c>
      <c r="Q2923" s="304"/>
      <c r="R2923" s="303"/>
      <c r="S2923" s="286"/>
      <c r="T2923" s="305" t="str">
        <f t="shared" si="367"/>
        <v/>
      </c>
      <c r="U2923" s="306" t="str">
        <f t="shared" si="363"/>
        <v/>
      </c>
      <c r="V2923" s="289"/>
      <c r="W2923" s="303"/>
      <c r="X2923" s="286"/>
      <c r="Y2923" s="305" t="str">
        <f>+IF(AND(W2923&gt;0,V2923&lt;&gt;'Data Validation (ROP used only)'!$A$25),SUM(W2923:X2923),"")</f>
        <v/>
      </c>
      <c r="Z2923" s="307">
        <f>IF(OR(V2923='Data Validation (ROP used only)'!$A$25,ISBLANK(W2923),ISERROR(W2923/$I2923)),0,W2923/$I2923)</f>
        <v>0</v>
      </c>
      <c r="AA2923" s="308"/>
      <c r="AB2923" s="309" t="str" cm="1">
        <f t="array" ref="AB2923">_xlfn.IFS(AA2923="","",AA2923/I2923&gt;=2,I2923*2,AA2923/I2923&lt;2,AA2923)</f>
        <v/>
      </c>
      <c r="AC2923" s="310" t="str">
        <f t="shared" si="368"/>
        <v/>
      </c>
      <c r="AD2923" s="286"/>
      <c r="AE2923" s="305" t="str">
        <f t="shared" si="369"/>
        <v/>
      </c>
      <c r="AF2923" s="311">
        <f t="shared" si="370"/>
        <v>0</v>
      </c>
      <c r="AG2923" s="187"/>
      <c r="AH2923" s="188"/>
    </row>
    <row r="2924" spans="2:34" ht="13.8" outlineLevel="1" x14ac:dyDescent="0.25">
      <c r="B2924" s="1"/>
      <c r="C2924" s="1"/>
      <c r="D2924" s="1"/>
      <c r="E2924" s="2"/>
      <c r="F2924" s="1"/>
      <c r="G2924" s="2"/>
      <c r="H2924" s="286"/>
      <c r="I2924" s="287"/>
      <c r="J2924" s="288" t="str">
        <f t="shared" si="364"/>
        <v/>
      </c>
      <c r="K2924" s="288">
        <f t="shared" si="365"/>
        <v>0</v>
      </c>
      <c r="L2924" s="303"/>
      <c r="M2924" s="304"/>
      <c r="N2924" s="303"/>
      <c r="O2924" s="286"/>
      <c r="P2924" s="305" t="str">
        <f t="shared" si="366"/>
        <v/>
      </c>
      <c r="Q2924" s="304"/>
      <c r="R2924" s="303"/>
      <c r="S2924" s="286"/>
      <c r="T2924" s="305" t="str">
        <f t="shared" si="367"/>
        <v/>
      </c>
      <c r="U2924" s="306" t="str">
        <f t="shared" si="363"/>
        <v/>
      </c>
      <c r="V2924" s="289"/>
      <c r="W2924" s="303"/>
      <c r="X2924" s="286"/>
      <c r="Y2924" s="305" t="str">
        <f>+IF(AND(W2924&gt;0,V2924&lt;&gt;'Data Validation (ROP used only)'!$A$25),SUM(W2924:X2924),"")</f>
        <v/>
      </c>
      <c r="Z2924" s="307">
        <f>IF(OR(V2924='Data Validation (ROP used only)'!$A$25,ISBLANK(W2924),ISERROR(W2924/$I2924)),0,W2924/$I2924)</f>
        <v>0</v>
      </c>
      <c r="AA2924" s="308"/>
      <c r="AB2924" s="309" t="str" cm="1">
        <f t="array" ref="AB2924">_xlfn.IFS(AA2924="","",AA2924/I2924&gt;=2,I2924*2,AA2924/I2924&lt;2,AA2924)</f>
        <v/>
      </c>
      <c r="AC2924" s="310" t="str">
        <f t="shared" si="368"/>
        <v/>
      </c>
      <c r="AD2924" s="286"/>
      <c r="AE2924" s="305" t="str">
        <f t="shared" si="369"/>
        <v/>
      </c>
      <c r="AF2924" s="311">
        <f t="shared" si="370"/>
        <v>0</v>
      </c>
      <c r="AG2924" s="187"/>
      <c r="AH2924" s="188"/>
    </row>
    <row r="2925" spans="2:34" ht="13.8" outlineLevel="1" x14ac:dyDescent="0.25">
      <c r="B2925" s="1"/>
      <c r="C2925" s="1"/>
      <c r="D2925" s="1"/>
      <c r="E2925" s="2"/>
      <c r="F2925" s="1"/>
      <c r="G2925" s="2"/>
      <c r="H2925" s="286"/>
      <c r="I2925" s="287"/>
      <c r="J2925" s="288" t="str">
        <f t="shared" si="364"/>
        <v/>
      </c>
      <c r="K2925" s="288">
        <f t="shared" si="365"/>
        <v>0</v>
      </c>
      <c r="L2925" s="303"/>
      <c r="M2925" s="304"/>
      <c r="N2925" s="303"/>
      <c r="O2925" s="286"/>
      <c r="P2925" s="305" t="str">
        <f t="shared" si="366"/>
        <v/>
      </c>
      <c r="Q2925" s="304"/>
      <c r="R2925" s="303"/>
      <c r="S2925" s="286"/>
      <c r="T2925" s="305" t="str">
        <f t="shared" si="367"/>
        <v/>
      </c>
      <c r="U2925" s="306" t="str">
        <f t="shared" si="363"/>
        <v/>
      </c>
      <c r="V2925" s="289"/>
      <c r="W2925" s="303"/>
      <c r="X2925" s="286"/>
      <c r="Y2925" s="305" t="str">
        <f>+IF(AND(W2925&gt;0,V2925&lt;&gt;'Data Validation (ROP used only)'!$A$25),SUM(W2925:X2925),"")</f>
        <v/>
      </c>
      <c r="Z2925" s="307">
        <f>IF(OR(V2925='Data Validation (ROP used only)'!$A$25,ISBLANK(W2925),ISERROR(W2925/$I2925)),0,W2925/$I2925)</f>
        <v>0</v>
      </c>
      <c r="AA2925" s="308"/>
      <c r="AB2925" s="309" t="str" cm="1">
        <f t="array" ref="AB2925">_xlfn.IFS(AA2925="","",AA2925/I2925&gt;=2,I2925*2,AA2925/I2925&lt;2,AA2925)</f>
        <v/>
      </c>
      <c r="AC2925" s="310" t="str">
        <f t="shared" si="368"/>
        <v/>
      </c>
      <c r="AD2925" s="286"/>
      <c r="AE2925" s="305" t="str">
        <f t="shared" si="369"/>
        <v/>
      </c>
      <c r="AF2925" s="311">
        <f t="shared" si="370"/>
        <v>0</v>
      </c>
      <c r="AG2925" s="187"/>
      <c r="AH2925" s="188"/>
    </row>
    <row r="2926" spans="2:34" ht="13.8" outlineLevel="1" x14ac:dyDescent="0.25">
      <c r="B2926" s="1"/>
      <c r="C2926" s="1"/>
      <c r="D2926" s="1"/>
      <c r="E2926" s="2"/>
      <c r="F2926" s="1"/>
      <c r="G2926" s="2"/>
      <c r="H2926" s="286"/>
      <c r="I2926" s="287"/>
      <c r="J2926" s="288" t="str">
        <f t="shared" si="364"/>
        <v/>
      </c>
      <c r="K2926" s="288">
        <f t="shared" si="365"/>
        <v>0</v>
      </c>
      <c r="L2926" s="303"/>
      <c r="M2926" s="304"/>
      <c r="N2926" s="303"/>
      <c r="O2926" s="286"/>
      <c r="P2926" s="305" t="str">
        <f t="shared" si="366"/>
        <v/>
      </c>
      <c r="Q2926" s="304"/>
      <c r="R2926" s="303"/>
      <c r="S2926" s="286"/>
      <c r="T2926" s="305" t="str">
        <f t="shared" si="367"/>
        <v/>
      </c>
      <c r="U2926" s="306" t="str">
        <f t="shared" si="363"/>
        <v/>
      </c>
      <c r="V2926" s="289"/>
      <c r="W2926" s="303"/>
      <c r="X2926" s="286"/>
      <c r="Y2926" s="305" t="str">
        <f>+IF(AND(W2926&gt;0,V2926&lt;&gt;'Data Validation (ROP used only)'!$A$25),SUM(W2926:X2926),"")</f>
        <v/>
      </c>
      <c r="Z2926" s="307">
        <f>IF(OR(V2926='Data Validation (ROP used only)'!$A$25,ISBLANK(W2926),ISERROR(W2926/$I2926)),0,W2926/$I2926)</f>
        <v>0</v>
      </c>
      <c r="AA2926" s="308"/>
      <c r="AB2926" s="309" t="str" cm="1">
        <f t="array" ref="AB2926">_xlfn.IFS(AA2926="","",AA2926/I2926&gt;=2,I2926*2,AA2926/I2926&lt;2,AA2926)</f>
        <v/>
      </c>
      <c r="AC2926" s="310" t="str">
        <f t="shared" si="368"/>
        <v/>
      </c>
      <c r="AD2926" s="286"/>
      <c r="AE2926" s="305" t="str">
        <f t="shared" si="369"/>
        <v/>
      </c>
      <c r="AF2926" s="311">
        <f t="shared" si="370"/>
        <v>0</v>
      </c>
      <c r="AG2926" s="187"/>
      <c r="AH2926" s="188"/>
    </row>
    <row r="2927" spans="2:34" ht="13.8" outlineLevel="1" x14ac:dyDescent="0.25">
      <c r="B2927" s="1"/>
      <c r="C2927" s="1"/>
      <c r="D2927" s="1"/>
      <c r="E2927" s="2"/>
      <c r="F2927" s="1"/>
      <c r="G2927" s="2"/>
      <c r="H2927" s="286"/>
      <c r="I2927" s="287"/>
      <c r="J2927" s="288" t="str">
        <f t="shared" si="364"/>
        <v/>
      </c>
      <c r="K2927" s="288">
        <f t="shared" si="365"/>
        <v>0</v>
      </c>
      <c r="L2927" s="303"/>
      <c r="M2927" s="304"/>
      <c r="N2927" s="303"/>
      <c r="O2927" s="286"/>
      <c r="P2927" s="305" t="str">
        <f t="shared" si="366"/>
        <v/>
      </c>
      <c r="Q2927" s="304"/>
      <c r="R2927" s="303"/>
      <c r="S2927" s="286"/>
      <c r="T2927" s="305" t="str">
        <f t="shared" si="367"/>
        <v/>
      </c>
      <c r="U2927" s="306" t="str">
        <f t="shared" si="363"/>
        <v/>
      </c>
      <c r="V2927" s="289"/>
      <c r="W2927" s="303"/>
      <c r="X2927" s="286"/>
      <c r="Y2927" s="305" t="str">
        <f>+IF(AND(W2927&gt;0,V2927&lt;&gt;'Data Validation (ROP used only)'!$A$25),SUM(W2927:X2927),"")</f>
        <v/>
      </c>
      <c r="Z2927" s="307">
        <f>IF(OR(V2927='Data Validation (ROP used only)'!$A$25,ISBLANK(W2927),ISERROR(W2927/$I2927)),0,W2927/$I2927)</f>
        <v>0</v>
      </c>
      <c r="AA2927" s="308"/>
      <c r="AB2927" s="309" t="str" cm="1">
        <f t="array" ref="AB2927">_xlfn.IFS(AA2927="","",AA2927/I2927&gt;=2,I2927*2,AA2927/I2927&lt;2,AA2927)</f>
        <v/>
      </c>
      <c r="AC2927" s="310" t="str">
        <f t="shared" si="368"/>
        <v/>
      </c>
      <c r="AD2927" s="286"/>
      <c r="AE2927" s="305" t="str">
        <f t="shared" si="369"/>
        <v/>
      </c>
      <c r="AF2927" s="311">
        <f t="shared" si="370"/>
        <v>0</v>
      </c>
      <c r="AG2927" s="187"/>
      <c r="AH2927" s="188"/>
    </row>
    <row r="2928" spans="2:34" ht="13.8" outlineLevel="1" x14ac:dyDescent="0.25">
      <c r="B2928" s="1"/>
      <c r="C2928" s="1"/>
      <c r="D2928" s="1"/>
      <c r="E2928" s="2"/>
      <c r="F2928" s="1"/>
      <c r="G2928" s="2"/>
      <c r="H2928" s="286"/>
      <c r="I2928" s="287"/>
      <c r="J2928" s="288" t="str">
        <f t="shared" si="364"/>
        <v/>
      </c>
      <c r="K2928" s="288">
        <f t="shared" si="365"/>
        <v>0</v>
      </c>
      <c r="L2928" s="303"/>
      <c r="M2928" s="304"/>
      <c r="N2928" s="303"/>
      <c r="O2928" s="286"/>
      <c r="P2928" s="305" t="str">
        <f t="shared" si="366"/>
        <v/>
      </c>
      <c r="Q2928" s="304"/>
      <c r="R2928" s="303"/>
      <c r="S2928" s="286"/>
      <c r="T2928" s="305" t="str">
        <f t="shared" si="367"/>
        <v/>
      </c>
      <c r="U2928" s="306" t="str">
        <f t="shared" si="363"/>
        <v/>
      </c>
      <c r="V2928" s="289"/>
      <c r="W2928" s="303"/>
      <c r="X2928" s="286"/>
      <c r="Y2928" s="305" t="str">
        <f>+IF(AND(W2928&gt;0,V2928&lt;&gt;'Data Validation (ROP used only)'!$A$25),SUM(W2928:X2928),"")</f>
        <v/>
      </c>
      <c r="Z2928" s="307">
        <f>IF(OR(V2928='Data Validation (ROP used only)'!$A$25,ISBLANK(W2928),ISERROR(W2928/$I2928)),0,W2928/$I2928)</f>
        <v>0</v>
      </c>
      <c r="AA2928" s="308"/>
      <c r="AB2928" s="309" t="str" cm="1">
        <f t="array" ref="AB2928">_xlfn.IFS(AA2928="","",AA2928/I2928&gt;=2,I2928*2,AA2928/I2928&lt;2,AA2928)</f>
        <v/>
      </c>
      <c r="AC2928" s="310" t="str">
        <f t="shared" si="368"/>
        <v/>
      </c>
      <c r="AD2928" s="286"/>
      <c r="AE2928" s="305" t="str">
        <f t="shared" si="369"/>
        <v/>
      </c>
      <c r="AF2928" s="311">
        <f t="shared" si="370"/>
        <v>0</v>
      </c>
      <c r="AG2928" s="187"/>
      <c r="AH2928" s="188"/>
    </row>
    <row r="2929" spans="2:34" ht="13.8" outlineLevel="1" x14ac:dyDescent="0.25">
      <c r="B2929" s="1"/>
      <c r="C2929" s="1"/>
      <c r="D2929" s="1"/>
      <c r="E2929" s="2"/>
      <c r="F2929" s="1"/>
      <c r="G2929" s="2"/>
      <c r="H2929" s="286"/>
      <c r="I2929" s="287"/>
      <c r="J2929" s="288" t="str">
        <f t="shared" si="364"/>
        <v/>
      </c>
      <c r="K2929" s="288">
        <f t="shared" si="365"/>
        <v>0</v>
      </c>
      <c r="L2929" s="303"/>
      <c r="M2929" s="304"/>
      <c r="N2929" s="303"/>
      <c r="O2929" s="286"/>
      <c r="P2929" s="305" t="str">
        <f t="shared" si="366"/>
        <v/>
      </c>
      <c r="Q2929" s="304"/>
      <c r="R2929" s="303"/>
      <c r="S2929" s="286"/>
      <c r="T2929" s="305" t="str">
        <f t="shared" si="367"/>
        <v/>
      </c>
      <c r="U2929" s="306" t="str">
        <f t="shared" si="363"/>
        <v/>
      </c>
      <c r="V2929" s="289"/>
      <c r="W2929" s="303"/>
      <c r="X2929" s="286"/>
      <c r="Y2929" s="305" t="str">
        <f>+IF(AND(W2929&gt;0,V2929&lt;&gt;'Data Validation (ROP used only)'!$A$25),SUM(W2929:X2929),"")</f>
        <v/>
      </c>
      <c r="Z2929" s="307">
        <f>IF(OR(V2929='Data Validation (ROP used only)'!$A$25,ISBLANK(W2929),ISERROR(W2929/$I2929)),0,W2929/$I2929)</f>
        <v>0</v>
      </c>
      <c r="AA2929" s="308"/>
      <c r="AB2929" s="309" t="str" cm="1">
        <f t="array" ref="AB2929">_xlfn.IFS(AA2929="","",AA2929/I2929&gt;=2,I2929*2,AA2929/I2929&lt;2,AA2929)</f>
        <v/>
      </c>
      <c r="AC2929" s="310" t="str">
        <f t="shared" si="368"/>
        <v/>
      </c>
      <c r="AD2929" s="286"/>
      <c r="AE2929" s="305" t="str">
        <f t="shared" si="369"/>
        <v/>
      </c>
      <c r="AF2929" s="311">
        <f t="shared" si="370"/>
        <v>0</v>
      </c>
      <c r="AG2929" s="187"/>
      <c r="AH2929" s="188"/>
    </row>
    <row r="2930" spans="2:34" ht="13.8" outlineLevel="1" x14ac:dyDescent="0.25">
      <c r="B2930" s="1"/>
      <c r="C2930" s="1"/>
      <c r="D2930" s="1"/>
      <c r="E2930" s="2"/>
      <c r="F2930" s="1"/>
      <c r="G2930" s="2"/>
      <c r="H2930" s="286"/>
      <c r="I2930" s="287"/>
      <c r="J2930" s="288" t="str">
        <f t="shared" si="364"/>
        <v/>
      </c>
      <c r="K2930" s="288">
        <f t="shared" si="365"/>
        <v>0</v>
      </c>
      <c r="L2930" s="303"/>
      <c r="M2930" s="304"/>
      <c r="N2930" s="303"/>
      <c r="O2930" s="286"/>
      <c r="P2930" s="305" t="str">
        <f t="shared" si="366"/>
        <v/>
      </c>
      <c r="Q2930" s="304"/>
      <c r="R2930" s="303"/>
      <c r="S2930" s="286"/>
      <c r="T2930" s="305" t="str">
        <f t="shared" si="367"/>
        <v/>
      </c>
      <c r="U2930" s="306" t="str">
        <f t="shared" si="363"/>
        <v/>
      </c>
      <c r="V2930" s="289"/>
      <c r="W2930" s="303"/>
      <c r="X2930" s="286"/>
      <c r="Y2930" s="305" t="str">
        <f>+IF(AND(W2930&gt;0,V2930&lt;&gt;'Data Validation (ROP used only)'!$A$25),SUM(W2930:X2930),"")</f>
        <v/>
      </c>
      <c r="Z2930" s="307">
        <f>IF(OR(V2930='Data Validation (ROP used only)'!$A$25,ISBLANK(W2930),ISERROR(W2930/$I2930)),0,W2930/$I2930)</f>
        <v>0</v>
      </c>
      <c r="AA2930" s="308"/>
      <c r="AB2930" s="309" t="str" cm="1">
        <f t="array" ref="AB2930">_xlfn.IFS(AA2930="","",AA2930/I2930&gt;=2,I2930*2,AA2930/I2930&lt;2,AA2930)</f>
        <v/>
      </c>
      <c r="AC2930" s="310" t="str">
        <f t="shared" si="368"/>
        <v/>
      </c>
      <c r="AD2930" s="286"/>
      <c r="AE2930" s="305" t="str">
        <f t="shared" si="369"/>
        <v/>
      </c>
      <c r="AF2930" s="311">
        <f t="shared" si="370"/>
        <v>0</v>
      </c>
      <c r="AG2930" s="187"/>
      <c r="AH2930" s="188"/>
    </row>
    <row r="2931" spans="2:34" ht="13.8" outlineLevel="1" x14ac:dyDescent="0.25">
      <c r="B2931" s="1"/>
      <c r="C2931" s="1"/>
      <c r="D2931" s="1"/>
      <c r="E2931" s="2"/>
      <c r="F2931" s="1"/>
      <c r="G2931" s="2"/>
      <c r="H2931" s="286"/>
      <c r="I2931" s="287"/>
      <c r="J2931" s="288" t="str">
        <f t="shared" si="364"/>
        <v/>
      </c>
      <c r="K2931" s="288">
        <f t="shared" si="365"/>
        <v>0</v>
      </c>
      <c r="L2931" s="303"/>
      <c r="M2931" s="304"/>
      <c r="N2931" s="303"/>
      <c r="O2931" s="286"/>
      <c r="P2931" s="305" t="str">
        <f t="shared" si="366"/>
        <v/>
      </c>
      <c r="Q2931" s="304"/>
      <c r="R2931" s="303"/>
      <c r="S2931" s="286"/>
      <c r="T2931" s="305" t="str">
        <f t="shared" si="367"/>
        <v/>
      </c>
      <c r="U2931" s="306" t="str">
        <f t="shared" si="363"/>
        <v/>
      </c>
      <c r="V2931" s="289"/>
      <c r="W2931" s="303"/>
      <c r="X2931" s="286"/>
      <c r="Y2931" s="305" t="str">
        <f>+IF(AND(W2931&gt;0,V2931&lt;&gt;'Data Validation (ROP used only)'!$A$25),SUM(W2931:X2931),"")</f>
        <v/>
      </c>
      <c r="Z2931" s="307">
        <f>IF(OR(V2931='Data Validation (ROP used only)'!$A$25,ISBLANK(W2931),ISERROR(W2931/$I2931)),0,W2931/$I2931)</f>
        <v>0</v>
      </c>
      <c r="AA2931" s="308"/>
      <c r="AB2931" s="309" t="str" cm="1">
        <f t="array" ref="AB2931">_xlfn.IFS(AA2931="","",AA2931/I2931&gt;=2,I2931*2,AA2931/I2931&lt;2,AA2931)</f>
        <v/>
      </c>
      <c r="AC2931" s="310" t="str">
        <f t="shared" si="368"/>
        <v/>
      </c>
      <c r="AD2931" s="286"/>
      <c r="AE2931" s="305" t="str">
        <f t="shared" si="369"/>
        <v/>
      </c>
      <c r="AF2931" s="311">
        <f t="shared" si="370"/>
        <v>0</v>
      </c>
      <c r="AG2931" s="187"/>
      <c r="AH2931" s="188"/>
    </row>
    <row r="2932" spans="2:34" ht="13.8" outlineLevel="1" x14ac:dyDescent="0.25">
      <c r="B2932" s="1"/>
      <c r="C2932" s="1"/>
      <c r="D2932" s="1"/>
      <c r="E2932" s="2"/>
      <c r="F2932" s="1"/>
      <c r="G2932" s="2"/>
      <c r="H2932" s="286"/>
      <c r="I2932" s="287"/>
      <c r="J2932" s="288" t="str">
        <f t="shared" si="364"/>
        <v/>
      </c>
      <c r="K2932" s="288">
        <f t="shared" si="365"/>
        <v>0</v>
      </c>
      <c r="L2932" s="303"/>
      <c r="M2932" s="304"/>
      <c r="N2932" s="303"/>
      <c r="O2932" s="286"/>
      <c r="P2932" s="305" t="str">
        <f t="shared" si="366"/>
        <v/>
      </c>
      <c r="Q2932" s="304"/>
      <c r="R2932" s="303"/>
      <c r="S2932" s="286"/>
      <c r="T2932" s="305" t="str">
        <f t="shared" si="367"/>
        <v/>
      </c>
      <c r="U2932" s="306" t="str">
        <f t="shared" si="363"/>
        <v/>
      </c>
      <c r="V2932" s="289"/>
      <c r="W2932" s="303"/>
      <c r="X2932" s="286"/>
      <c r="Y2932" s="305" t="str">
        <f>+IF(AND(W2932&gt;0,V2932&lt;&gt;'Data Validation (ROP used only)'!$A$25),SUM(W2932:X2932),"")</f>
        <v/>
      </c>
      <c r="Z2932" s="307">
        <f>IF(OR(V2932='Data Validation (ROP used only)'!$A$25,ISBLANK(W2932),ISERROR(W2932/$I2932)),0,W2932/$I2932)</f>
        <v>0</v>
      </c>
      <c r="AA2932" s="308"/>
      <c r="AB2932" s="309" t="str" cm="1">
        <f t="array" ref="AB2932">_xlfn.IFS(AA2932="","",AA2932/I2932&gt;=2,I2932*2,AA2932/I2932&lt;2,AA2932)</f>
        <v/>
      </c>
      <c r="AC2932" s="310" t="str">
        <f t="shared" si="368"/>
        <v/>
      </c>
      <c r="AD2932" s="286"/>
      <c r="AE2932" s="305" t="str">
        <f t="shared" si="369"/>
        <v/>
      </c>
      <c r="AF2932" s="311">
        <f t="shared" si="370"/>
        <v>0</v>
      </c>
      <c r="AG2932" s="187"/>
      <c r="AH2932" s="188"/>
    </row>
    <row r="2933" spans="2:34" ht="13.8" outlineLevel="1" x14ac:dyDescent="0.25">
      <c r="B2933" s="1"/>
      <c r="C2933" s="1"/>
      <c r="D2933" s="1"/>
      <c r="E2933" s="2"/>
      <c r="F2933" s="1"/>
      <c r="G2933" s="2"/>
      <c r="H2933" s="286"/>
      <c r="I2933" s="287"/>
      <c r="J2933" s="288" t="str">
        <f t="shared" si="364"/>
        <v/>
      </c>
      <c r="K2933" s="288">
        <f t="shared" si="365"/>
        <v>0</v>
      </c>
      <c r="L2933" s="303"/>
      <c r="M2933" s="304"/>
      <c r="N2933" s="303"/>
      <c r="O2933" s="286"/>
      <c r="P2933" s="305" t="str">
        <f t="shared" si="366"/>
        <v/>
      </c>
      <c r="Q2933" s="304"/>
      <c r="R2933" s="303"/>
      <c r="S2933" s="286"/>
      <c r="T2933" s="305" t="str">
        <f t="shared" si="367"/>
        <v/>
      </c>
      <c r="U2933" s="306" t="str">
        <f t="shared" si="363"/>
        <v/>
      </c>
      <c r="V2933" s="289"/>
      <c r="W2933" s="303"/>
      <c r="X2933" s="286"/>
      <c r="Y2933" s="305" t="str">
        <f>+IF(AND(W2933&gt;0,V2933&lt;&gt;'Data Validation (ROP used only)'!$A$25),SUM(W2933:X2933),"")</f>
        <v/>
      </c>
      <c r="Z2933" s="307">
        <f>IF(OR(V2933='Data Validation (ROP used only)'!$A$25,ISBLANK(W2933),ISERROR(W2933/$I2933)),0,W2933/$I2933)</f>
        <v>0</v>
      </c>
      <c r="AA2933" s="308"/>
      <c r="AB2933" s="309" t="str" cm="1">
        <f t="array" ref="AB2933">_xlfn.IFS(AA2933="","",AA2933/I2933&gt;=2,I2933*2,AA2933/I2933&lt;2,AA2933)</f>
        <v/>
      </c>
      <c r="AC2933" s="310" t="str">
        <f t="shared" si="368"/>
        <v/>
      </c>
      <c r="AD2933" s="286"/>
      <c r="AE2933" s="305" t="str">
        <f t="shared" si="369"/>
        <v/>
      </c>
      <c r="AF2933" s="311">
        <f t="shared" si="370"/>
        <v>0</v>
      </c>
      <c r="AG2933" s="187"/>
      <c r="AH2933" s="188"/>
    </row>
    <row r="2934" spans="2:34" ht="13.8" outlineLevel="1" x14ac:dyDescent="0.25">
      <c r="B2934" s="1"/>
      <c r="C2934" s="1"/>
      <c r="D2934" s="1"/>
      <c r="E2934" s="2"/>
      <c r="F2934" s="1"/>
      <c r="G2934" s="2"/>
      <c r="H2934" s="286"/>
      <c r="I2934" s="287"/>
      <c r="J2934" s="288" t="str">
        <f t="shared" si="364"/>
        <v/>
      </c>
      <c r="K2934" s="288">
        <f t="shared" si="365"/>
        <v>0</v>
      </c>
      <c r="L2934" s="303"/>
      <c r="M2934" s="304"/>
      <c r="N2934" s="303"/>
      <c r="O2934" s="286"/>
      <c r="P2934" s="305" t="str">
        <f t="shared" si="366"/>
        <v/>
      </c>
      <c r="Q2934" s="304"/>
      <c r="R2934" s="303"/>
      <c r="S2934" s="286"/>
      <c r="T2934" s="305" t="str">
        <f t="shared" si="367"/>
        <v/>
      </c>
      <c r="U2934" s="306" t="str">
        <f t="shared" si="363"/>
        <v/>
      </c>
      <c r="V2934" s="289"/>
      <c r="W2934" s="303"/>
      <c r="X2934" s="286"/>
      <c r="Y2934" s="305" t="str">
        <f>+IF(AND(W2934&gt;0,V2934&lt;&gt;'Data Validation (ROP used only)'!$A$25),SUM(W2934:X2934),"")</f>
        <v/>
      </c>
      <c r="Z2934" s="307">
        <f>IF(OR(V2934='Data Validation (ROP used only)'!$A$25,ISBLANK(W2934),ISERROR(W2934/$I2934)),0,W2934/$I2934)</f>
        <v>0</v>
      </c>
      <c r="AA2934" s="308"/>
      <c r="AB2934" s="309" t="str" cm="1">
        <f t="array" ref="AB2934">_xlfn.IFS(AA2934="","",AA2934/I2934&gt;=2,I2934*2,AA2934/I2934&lt;2,AA2934)</f>
        <v/>
      </c>
      <c r="AC2934" s="310" t="str">
        <f t="shared" si="368"/>
        <v/>
      </c>
      <c r="AD2934" s="286"/>
      <c r="AE2934" s="305" t="str">
        <f t="shared" si="369"/>
        <v/>
      </c>
      <c r="AF2934" s="311">
        <f t="shared" si="370"/>
        <v>0</v>
      </c>
      <c r="AG2934" s="187"/>
      <c r="AH2934" s="188"/>
    </row>
    <row r="2935" spans="2:34" ht="13.8" outlineLevel="1" x14ac:dyDescent="0.25">
      <c r="B2935" s="1"/>
      <c r="C2935" s="1"/>
      <c r="D2935" s="1"/>
      <c r="E2935" s="2"/>
      <c r="F2935" s="1"/>
      <c r="G2935" s="2"/>
      <c r="H2935" s="286"/>
      <c r="I2935" s="287"/>
      <c r="J2935" s="288" t="str">
        <f t="shared" si="364"/>
        <v/>
      </c>
      <c r="K2935" s="288">
        <f t="shared" si="365"/>
        <v>0</v>
      </c>
      <c r="L2935" s="303"/>
      <c r="M2935" s="304"/>
      <c r="N2935" s="303"/>
      <c r="O2935" s="286"/>
      <c r="P2935" s="305" t="str">
        <f t="shared" si="366"/>
        <v/>
      </c>
      <c r="Q2935" s="304"/>
      <c r="R2935" s="303"/>
      <c r="S2935" s="286"/>
      <c r="T2935" s="305" t="str">
        <f t="shared" si="367"/>
        <v/>
      </c>
      <c r="U2935" s="306" t="str">
        <f t="shared" si="363"/>
        <v/>
      </c>
      <c r="V2935" s="289"/>
      <c r="W2935" s="303"/>
      <c r="X2935" s="286"/>
      <c r="Y2935" s="305" t="str">
        <f>+IF(AND(W2935&gt;0,V2935&lt;&gt;'Data Validation (ROP used only)'!$A$25),SUM(W2935:X2935),"")</f>
        <v/>
      </c>
      <c r="Z2935" s="307">
        <f>IF(OR(V2935='Data Validation (ROP used only)'!$A$25,ISBLANK(W2935),ISERROR(W2935/$I2935)),0,W2935/$I2935)</f>
        <v>0</v>
      </c>
      <c r="AA2935" s="308"/>
      <c r="AB2935" s="309" t="str" cm="1">
        <f t="array" ref="AB2935">_xlfn.IFS(AA2935="","",AA2935/I2935&gt;=2,I2935*2,AA2935/I2935&lt;2,AA2935)</f>
        <v/>
      </c>
      <c r="AC2935" s="310" t="str">
        <f t="shared" si="368"/>
        <v/>
      </c>
      <c r="AD2935" s="286"/>
      <c r="AE2935" s="305" t="str">
        <f t="shared" si="369"/>
        <v/>
      </c>
      <c r="AF2935" s="311">
        <f t="shared" si="370"/>
        <v>0</v>
      </c>
      <c r="AG2935" s="187"/>
      <c r="AH2935" s="188"/>
    </row>
    <row r="2936" spans="2:34" ht="13.8" outlineLevel="1" x14ac:dyDescent="0.25">
      <c r="B2936" s="1"/>
      <c r="C2936" s="1"/>
      <c r="D2936" s="1"/>
      <c r="E2936" s="2"/>
      <c r="F2936" s="1"/>
      <c r="G2936" s="2"/>
      <c r="H2936" s="286"/>
      <c r="I2936" s="287"/>
      <c r="J2936" s="288" t="str">
        <f t="shared" si="364"/>
        <v/>
      </c>
      <c r="K2936" s="288">
        <f t="shared" si="365"/>
        <v>0</v>
      </c>
      <c r="L2936" s="303"/>
      <c r="M2936" s="304"/>
      <c r="N2936" s="303"/>
      <c r="O2936" s="286"/>
      <c r="P2936" s="305" t="str">
        <f t="shared" si="366"/>
        <v/>
      </c>
      <c r="Q2936" s="304"/>
      <c r="R2936" s="303"/>
      <c r="S2936" s="286"/>
      <c r="T2936" s="305" t="str">
        <f t="shared" si="367"/>
        <v/>
      </c>
      <c r="U2936" s="306" t="str">
        <f t="shared" si="363"/>
        <v/>
      </c>
      <c r="V2936" s="289"/>
      <c r="W2936" s="303"/>
      <c r="X2936" s="286"/>
      <c r="Y2936" s="305" t="str">
        <f>+IF(AND(W2936&gt;0,V2936&lt;&gt;'Data Validation (ROP used only)'!$A$25),SUM(W2936:X2936),"")</f>
        <v/>
      </c>
      <c r="Z2936" s="307">
        <f>IF(OR(V2936='Data Validation (ROP used only)'!$A$25,ISBLANK(W2936),ISERROR(W2936/$I2936)),0,W2936/$I2936)</f>
        <v>0</v>
      </c>
      <c r="AA2936" s="308"/>
      <c r="AB2936" s="309" t="str" cm="1">
        <f t="array" ref="AB2936">_xlfn.IFS(AA2936="","",AA2936/I2936&gt;=2,I2936*2,AA2936/I2936&lt;2,AA2936)</f>
        <v/>
      </c>
      <c r="AC2936" s="310" t="str">
        <f t="shared" si="368"/>
        <v/>
      </c>
      <c r="AD2936" s="286"/>
      <c r="AE2936" s="305" t="str">
        <f t="shared" si="369"/>
        <v/>
      </c>
      <c r="AF2936" s="311">
        <f t="shared" si="370"/>
        <v>0</v>
      </c>
      <c r="AG2936" s="187"/>
      <c r="AH2936" s="188"/>
    </row>
    <row r="2937" spans="2:34" ht="13.8" outlineLevel="1" x14ac:dyDescent="0.25">
      <c r="B2937" s="1"/>
      <c r="C2937" s="1"/>
      <c r="D2937" s="1"/>
      <c r="E2937" s="2"/>
      <c r="F2937" s="1"/>
      <c r="G2937" s="2"/>
      <c r="H2937" s="286"/>
      <c r="I2937" s="287"/>
      <c r="J2937" s="288" t="str">
        <f t="shared" si="364"/>
        <v/>
      </c>
      <c r="K2937" s="288">
        <f t="shared" si="365"/>
        <v>0</v>
      </c>
      <c r="L2937" s="303"/>
      <c r="M2937" s="304"/>
      <c r="N2937" s="303"/>
      <c r="O2937" s="286"/>
      <c r="P2937" s="305" t="str">
        <f t="shared" si="366"/>
        <v/>
      </c>
      <c r="Q2937" s="304"/>
      <c r="R2937" s="303"/>
      <c r="S2937" s="286"/>
      <c r="T2937" s="305" t="str">
        <f t="shared" si="367"/>
        <v/>
      </c>
      <c r="U2937" s="306" t="str">
        <f t="shared" si="363"/>
        <v/>
      </c>
      <c r="V2937" s="289"/>
      <c r="W2937" s="303"/>
      <c r="X2937" s="286"/>
      <c r="Y2937" s="305" t="str">
        <f>+IF(AND(W2937&gt;0,V2937&lt;&gt;'Data Validation (ROP used only)'!$A$25),SUM(W2937:X2937),"")</f>
        <v/>
      </c>
      <c r="Z2937" s="307">
        <f>IF(OR(V2937='Data Validation (ROP used only)'!$A$25,ISBLANK(W2937),ISERROR(W2937/$I2937)),0,W2937/$I2937)</f>
        <v>0</v>
      </c>
      <c r="AA2937" s="308"/>
      <c r="AB2937" s="309" t="str" cm="1">
        <f t="array" ref="AB2937">_xlfn.IFS(AA2937="","",AA2937/I2937&gt;=2,I2937*2,AA2937/I2937&lt;2,AA2937)</f>
        <v/>
      </c>
      <c r="AC2937" s="310" t="str">
        <f t="shared" si="368"/>
        <v/>
      </c>
      <c r="AD2937" s="286"/>
      <c r="AE2937" s="305" t="str">
        <f t="shared" si="369"/>
        <v/>
      </c>
      <c r="AF2937" s="311">
        <f t="shared" si="370"/>
        <v>0</v>
      </c>
      <c r="AG2937" s="187"/>
      <c r="AH2937" s="188"/>
    </row>
    <row r="2938" spans="2:34" ht="13.8" outlineLevel="1" x14ac:dyDescent="0.25">
      <c r="B2938" s="1"/>
      <c r="C2938" s="1"/>
      <c r="D2938" s="1"/>
      <c r="E2938" s="2"/>
      <c r="F2938" s="1"/>
      <c r="G2938" s="2"/>
      <c r="H2938" s="286"/>
      <c r="I2938" s="287"/>
      <c r="J2938" s="288" t="str">
        <f t="shared" si="364"/>
        <v/>
      </c>
      <c r="K2938" s="288">
        <f t="shared" si="365"/>
        <v>0</v>
      </c>
      <c r="L2938" s="303"/>
      <c r="M2938" s="304"/>
      <c r="N2938" s="303"/>
      <c r="O2938" s="286"/>
      <c r="P2938" s="305" t="str">
        <f t="shared" si="366"/>
        <v/>
      </c>
      <c r="Q2938" s="304"/>
      <c r="R2938" s="303"/>
      <c r="S2938" s="286"/>
      <c r="T2938" s="305" t="str">
        <f t="shared" si="367"/>
        <v/>
      </c>
      <c r="U2938" s="306" t="str">
        <f t="shared" si="363"/>
        <v/>
      </c>
      <c r="V2938" s="289"/>
      <c r="W2938" s="303"/>
      <c r="X2938" s="286"/>
      <c r="Y2938" s="305" t="str">
        <f>+IF(AND(W2938&gt;0,V2938&lt;&gt;'Data Validation (ROP used only)'!$A$25),SUM(W2938:X2938),"")</f>
        <v/>
      </c>
      <c r="Z2938" s="307">
        <f>IF(OR(V2938='Data Validation (ROP used only)'!$A$25,ISBLANK(W2938),ISERROR(W2938/$I2938)),0,W2938/$I2938)</f>
        <v>0</v>
      </c>
      <c r="AA2938" s="308"/>
      <c r="AB2938" s="309" t="str" cm="1">
        <f t="array" ref="AB2938">_xlfn.IFS(AA2938="","",AA2938/I2938&gt;=2,I2938*2,AA2938/I2938&lt;2,AA2938)</f>
        <v/>
      </c>
      <c r="AC2938" s="310" t="str">
        <f t="shared" si="368"/>
        <v/>
      </c>
      <c r="AD2938" s="286"/>
      <c r="AE2938" s="305" t="str">
        <f t="shared" si="369"/>
        <v/>
      </c>
      <c r="AF2938" s="311">
        <f t="shared" si="370"/>
        <v>0</v>
      </c>
      <c r="AG2938" s="187"/>
      <c r="AH2938" s="188"/>
    </row>
    <row r="2939" spans="2:34" ht="13.8" outlineLevel="1" x14ac:dyDescent="0.25">
      <c r="B2939" s="1"/>
      <c r="C2939" s="1"/>
      <c r="D2939" s="1"/>
      <c r="E2939" s="2"/>
      <c r="F2939" s="1"/>
      <c r="G2939" s="2"/>
      <c r="H2939" s="286"/>
      <c r="I2939" s="287"/>
      <c r="J2939" s="288" t="str">
        <f t="shared" si="364"/>
        <v/>
      </c>
      <c r="K2939" s="288">
        <f t="shared" si="365"/>
        <v>0</v>
      </c>
      <c r="L2939" s="303"/>
      <c r="M2939" s="304"/>
      <c r="N2939" s="303"/>
      <c r="O2939" s="286"/>
      <c r="P2939" s="305" t="str">
        <f t="shared" si="366"/>
        <v/>
      </c>
      <c r="Q2939" s="304"/>
      <c r="R2939" s="303"/>
      <c r="S2939" s="286"/>
      <c r="T2939" s="305" t="str">
        <f t="shared" si="367"/>
        <v/>
      </c>
      <c r="U2939" s="306" t="str">
        <f t="shared" si="363"/>
        <v/>
      </c>
      <c r="V2939" s="289"/>
      <c r="W2939" s="303"/>
      <c r="X2939" s="286"/>
      <c r="Y2939" s="305" t="str">
        <f>+IF(AND(W2939&gt;0,V2939&lt;&gt;'Data Validation (ROP used only)'!$A$25),SUM(W2939:X2939),"")</f>
        <v/>
      </c>
      <c r="Z2939" s="307">
        <f>IF(OR(V2939='Data Validation (ROP used only)'!$A$25,ISBLANK(W2939),ISERROR(W2939/$I2939)),0,W2939/$I2939)</f>
        <v>0</v>
      </c>
      <c r="AA2939" s="308"/>
      <c r="AB2939" s="309" t="str" cm="1">
        <f t="array" ref="AB2939">_xlfn.IFS(AA2939="","",AA2939/I2939&gt;=2,I2939*2,AA2939/I2939&lt;2,AA2939)</f>
        <v/>
      </c>
      <c r="AC2939" s="310" t="str">
        <f t="shared" si="368"/>
        <v/>
      </c>
      <c r="AD2939" s="286"/>
      <c r="AE2939" s="305" t="str">
        <f t="shared" si="369"/>
        <v/>
      </c>
      <c r="AF2939" s="311">
        <f t="shared" si="370"/>
        <v>0</v>
      </c>
      <c r="AG2939" s="187"/>
      <c r="AH2939" s="188"/>
    </row>
    <row r="2940" spans="2:34" ht="13.8" outlineLevel="1" x14ac:dyDescent="0.25">
      <c r="B2940" s="1"/>
      <c r="C2940" s="1"/>
      <c r="D2940" s="1"/>
      <c r="E2940" s="2"/>
      <c r="F2940" s="1"/>
      <c r="G2940" s="2"/>
      <c r="H2940" s="286"/>
      <c r="I2940" s="287"/>
      <c r="J2940" s="288" t="str">
        <f t="shared" si="364"/>
        <v/>
      </c>
      <c r="K2940" s="288">
        <f t="shared" si="365"/>
        <v>0</v>
      </c>
      <c r="L2940" s="303"/>
      <c r="M2940" s="304"/>
      <c r="N2940" s="303"/>
      <c r="O2940" s="286"/>
      <c r="P2940" s="305" t="str">
        <f t="shared" si="366"/>
        <v/>
      </c>
      <c r="Q2940" s="304"/>
      <c r="R2940" s="303"/>
      <c r="S2940" s="286"/>
      <c r="T2940" s="305" t="str">
        <f t="shared" si="367"/>
        <v/>
      </c>
      <c r="U2940" s="306" t="str">
        <f t="shared" si="363"/>
        <v/>
      </c>
      <c r="V2940" s="289"/>
      <c r="W2940" s="303"/>
      <c r="X2940" s="286"/>
      <c r="Y2940" s="305" t="str">
        <f>+IF(AND(W2940&gt;0,V2940&lt;&gt;'Data Validation (ROP used only)'!$A$25),SUM(W2940:X2940),"")</f>
        <v/>
      </c>
      <c r="Z2940" s="307">
        <f>IF(OR(V2940='Data Validation (ROP used only)'!$A$25,ISBLANK(W2940),ISERROR(W2940/$I2940)),0,W2940/$I2940)</f>
        <v>0</v>
      </c>
      <c r="AA2940" s="308"/>
      <c r="AB2940" s="309" t="str" cm="1">
        <f t="array" ref="AB2940">_xlfn.IFS(AA2940="","",AA2940/I2940&gt;=2,I2940*2,AA2940/I2940&lt;2,AA2940)</f>
        <v/>
      </c>
      <c r="AC2940" s="310" t="str">
        <f t="shared" si="368"/>
        <v/>
      </c>
      <c r="AD2940" s="286"/>
      <c r="AE2940" s="305" t="str">
        <f t="shared" si="369"/>
        <v/>
      </c>
      <c r="AF2940" s="311">
        <f t="shared" si="370"/>
        <v>0</v>
      </c>
      <c r="AG2940" s="187"/>
      <c r="AH2940" s="188"/>
    </row>
    <row r="2941" spans="2:34" ht="13.8" outlineLevel="1" x14ac:dyDescent="0.25">
      <c r="B2941" s="1"/>
      <c r="C2941" s="1"/>
      <c r="D2941" s="1"/>
      <c r="E2941" s="2"/>
      <c r="F2941" s="1"/>
      <c r="G2941" s="2"/>
      <c r="H2941" s="286"/>
      <c r="I2941" s="287"/>
      <c r="J2941" s="288" t="str">
        <f t="shared" si="364"/>
        <v/>
      </c>
      <c r="K2941" s="288">
        <f t="shared" si="365"/>
        <v>0</v>
      </c>
      <c r="L2941" s="303"/>
      <c r="M2941" s="304"/>
      <c r="N2941" s="303"/>
      <c r="O2941" s="286"/>
      <c r="P2941" s="305" t="str">
        <f t="shared" si="366"/>
        <v/>
      </c>
      <c r="Q2941" s="304"/>
      <c r="R2941" s="303"/>
      <c r="S2941" s="286"/>
      <c r="T2941" s="305" t="str">
        <f t="shared" si="367"/>
        <v/>
      </c>
      <c r="U2941" s="306" t="str">
        <f t="shared" si="363"/>
        <v/>
      </c>
      <c r="V2941" s="289"/>
      <c r="W2941" s="303"/>
      <c r="X2941" s="286"/>
      <c r="Y2941" s="305" t="str">
        <f>+IF(AND(W2941&gt;0,V2941&lt;&gt;'Data Validation (ROP used only)'!$A$25),SUM(W2941:X2941),"")</f>
        <v/>
      </c>
      <c r="Z2941" s="307">
        <f>IF(OR(V2941='Data Validation (ROP used only)'!$A$25,ISBLANK(W2941),ISERROR(W2941/$I2941)),0,W2941/$I2941)</f>
        <v>0</v>
      </c>
      <c r="AA2941" s="308"/>
      <c r="AB2941" s="309" t="str" cm="1">
        <f t="array" ref="AB2941">_xlfn.IFS(AA2941="","",AA2941/I2941&gt;=2,I2941*2,AA2941/I2941&lt;2,AA2941)</f>
        <v/>
      </c>
      <c r="AC2941" s="310" t="str">
        <f t="shared" si="368"/>
        <v/>
      </c>
      <c r="AD2941" s="286"/>
      <c r="AE2941" s="305" t="str">
        <f t="shared" si="369"/>
        <v/>
      </c>
      <c r="AF2941" s="311">
        <f t="shared" si="370"/>
        <v>0</v>
      </c>
      <c r="AG2941" s="187"/>
      <c r="AH2941" s="188"/>
    </row>
    <row r="2942" spans="2:34" ht="13.8" outlineLevel="1" x14ac:dyDescent="0.25">
      <c r="B2942" s="1"/>
      <c r="C2942" s="1"/>
      <c r="D2942" s="1"/>
      <c r="E2942" s="2"/>
      <c r="F2942" s="1"/>
      <c r="G2942" s="2"/>
      <c r="H2942" s="286"/>
      <c r="I2942" s="287"/>
      <c r="J2942" s="288" t="str">
        <f t="shared" si="364"/>
        <v/>
      </c>
      <c r="K2942" s="288">
        <f t="shared" si="365"/>
        <v>0</v>
      </c>
      <c r="L2942" s="303"/>
      <c r="M2942" s="304"/>
      <c r="N2942" s="303"/>
      <c r="O2942" s="286"/>
      <c r="P2942" s="305" t="str">
        <f t="shared" si="366"/>
        <v/>
      </c>
      <c r="Q2942" s="304"/>
      <c r="R2942" s="303"/>
      <c r="S2942" s="286"/>
      <c r="T2942" s="305" t="str">
        <f t="shared" si="367"/>
        <v/>
      </c>
      <c r="U2942" s="306" t="str">
        <f t="shared" si="363"/>
        <v/>
      </c>
      <c r="V2942" s="289"/>
      <c r="W2942" s="303"/>
      <c r="X2942" s="286"/>
      <c r="Y2942" s="305" t="str">
        <f>+IF(AND(W2942&gt;0,V2942&lt;&gt;'Data Validation (ROP used only)'!$A$25),SUM(W2942:X2942),"")</f>
        <v/>
      </c>
      <c r="Z2942" s="307">
        <f>IF(OR(V2942='Data Validation (ROP used only)'!$A$25,ISBLANK(W2942),ISERROR(W2942/$I2942)),0,W2942/$I2942)</f>
        <v>0</v>
      </c>
      <c r="AA2942" s="308"/>
      <c r="AB2942" s="309" t="str" cm="1">
        <f t="array" ref="AB2942">_xlfn.IFS(AA2942="","",AA2942/I2942&gt;=2,I2942*2,AA2942/I2942&lt;2,AA2942)</f>
        <v/>
      </c>
      <c r="AC2942" s="310" t="str">
        <f t="shared" si="368"/>
        <v/>
      </c>
      <c r="AD2942" s="286"/>
      <c r="AE2942" s="305" t="str">
        <f t="shared" si="369"/>
        <v/>
      </c>
      <c r="AF2942" s="311">
        <f t="shared" si="370"/>
        <v>0</v>
      </c>
      <c r="AG2942" s="187"/>
      <c r="AH2942" s="188"/>
    </row>
    <row r="2943" spans="2:34" ht="13.8" outlineLevel="1" x14ac:dyDescent="0.25">
      <c r="B2943" s="1"/>
      <c r="C2943" s="1"/>
      <c r="D2943" s="1"/>
      <c r="E2943" s="2"/>
      <c r="F2943" s="1"/>
      <c r="G2943" s="2"/>
      <c r="H2943" s="286"/>
      <c r="I2943" s="287"/>
      <c r="J2943" s="288" t="str">
        <f t="shared" si="364"/>
        <v/>
      </c>
      <c r="K2943" s="288">
        <f t="shared" si="365"/>
        <v>0</v>
      </c>
      <c r="L2943" s="303"/>
      <c r="M2943" s="304"/>
      <c r="N2943" s="303"/>
      <c r="O2943" s="286"/>
      <c r="P2943" s="305" t="str">
        <f t="shared" si="366"/>
        <v/>
      </c>
      <c r="Q2943" s="304"/>
      <c r="R2943" s="303"/>
      <c r="S2943" s="286"/>
      <c r="T2943" s="305" t="str">
        <f t="shared" si="367"/>
        <v/>
      </c>
      <c r="U2943" s="306" t="str">
        <f t="shared" si="363"/>
        <v/>
      </c>
      <c r="V2943" s="289"/>
      <c r="W2943" s="303"/>
      <c r="X2943" s="286"/>
      <c r="Y2943" s="305" t="str">
        <f>+IF(AND(W2943&gt;0,V2943&lt;&gt;'Data Validation (ROP used only)'!$A$25),SUM(W2943:X2943),"")</f>
        <v/>
      </c>
      <c r="Z2943" s="307">
        <f>IF(OR(V2943='Data Validation (ROP used only)'!$A$25,ISBLANK(W2943),ISERROR(W2943/$I2943)),0,W2943/$I2943)</f>
        <v>0</v>
      </c>
      <c r="AA2943" s="308"/>
      <c r="AB2943" s="309" t="str" cm="1">
        <f t="array" ref="AB2943">_xlfn.IFS(AA2943="","",AA2943/I2943&gt;=2,I2943*2,AA2943/I2943&lt;2,AA2943)</f>
        <v/>
      </c>
      <c r="AC2943" s="310" t="str">
        <f t="shared" si="368"/>
        <v/>
      </c>
      <c r="AD2943" s="286"/>
      <c r="AE2943" s="305" t="str">
        <f t="shared" si="369"/>
        <v/>
      </c>
      <c r="AF2943" s="311">
        <f t="shared" si="370"/>
        <v>0</v>
      </c>
      <c r="AG2943" s="187"/>
      <c r="AH2943" s="188"/>
    </row>
    <row r="2944" spans="2:34" ht="13.8" outlineLevel="1" x14ac:dyDescent="0.25">
      <c r="B2944" s="1"/>
      <c r="C2944" s="1"/>
      <c r="D2944" s="1"/>
      <c r="E2944" s="2"/>
      <c r="F2944" s="1"/>
      <c r="G2944" s="2"/>
      <c r="H2944" s="286"/>
      <c r="I2944" s="287"/>
      <c r="J2944" s="288" t="str">
        <f t="shared" si="364"/>
        <v/>
      </c>
      <c r="K2944" s="288">
        <f t="shared" si="365"/>
        <v>0</v>
      </c>
      <c r="L2944" s="303"/>
      <c r="M2944" s="304"/>
      <c r="N2944" s="303"/>
      <c r="O2944" s="286"/>
      <c r="P2944" s="305" t="str">
        <f t="shared" si="366"/>
        <v/>
      </c>
      <c r="Q2944" s="304"/>
      <c r="R2944" s="303"/>
      <c r="S2944" s="286"/>
      <c r="T2944" s="305" t="str">
        <f t="shared" si="367"/>
        <v/>
      </c>
      <c r="U2944" s="306" t="str">
        <f t="shared" si="363"/>
        <v/>
      </c>
      <c r="V2944" s="289"/>
      <c r="W2944" s="303"/>
      <c r="X2944" s="286"/>
      <c r="Y2944" s="305" t="str">
        <f>+IF(AND(W2944&gt;0,V2944&lt;&gt;'Data Validation (ROP used only)'!$A$25),SUM(W2944:X2944),"")</f>
        <v/>
      </c>
      <c r="Z2944" s="307">
        <f>IF(OR(V2944='Data Validation (ROP used only)'!$A$25,ISBLANK(W2944),ISERROR(W2944/$I2944)),0,W2944/$I2944)</f>
        <v>0</v>
      </c>
      <c r="AA2944" s="308"/>
      <c r="AB2944" s="309" t="str" cm="1">
        <f t="array" ref="AB2944">_xlfn.IFS(AA2944="","",AA2944/I2944&gt;=2,I2944*2,AA2944/I2944&lt;2,AA2944)</f>
        <v/>
      </c>
      <c r="AC2944" s="310" t="str">
        <f t="shared" si="368"/>
        <v/>
      </c>
      <c r="AD2944" s="286"/>
      <c r="AE2944" s="305" t="str">
        <f t="shared" si="369"/>
        <v/>
      </c>
      <c r="AF2944" s="311">
        <f t="shared" si="370"/>
        <v>0</v>
      </c>
      <c r="AG2944" s="187"/>
      <c r="AH2944" s="188"/>
    </row>
    <row r="2945" spans="2:34" ht="13.8" outlineLevel="1" x14ac:dyDescent="0.25">
      <c r="B2945" s="1"/>
      <c r="C2945" s="1"/>
      <c r="D2945" s="1"/>
      <c r="E2945" s="2"/>
      <c r="F2945" s="1"/>
      <c r="G2945" s="2"/>
      <c r="H2945" s="286"/>
      <c r="I2945" s="287"/>
      <c r="J2945" s="288" t="str">
        <f t="shared" si="364"/>
        <v/>
      </c>
      <c r="K2945" s="288">
        <f t="shared" si="365"/>
        <v>0</v>
      </c>
      <c r="L2945" s="303"/>
      <c r="M2945" s="304"/>
      <c r="N2945" s="303"/>
      <c r="O2945" s="286"/>
      <c r="P2945" s="305" t="str">
        <f t="shared" si="366"/>
        <v/>
      </c>
      <c r="Q2945" s="304"/>
      <c r="R2945" s="303"/>
      <c r="S2945" s="286"/>
      <c r="T2945" s="305" t="str">
        <f t="shared" si="367"/>
        <v/>
      </c>
      <c r="U2945" s="306" t="str">
        <f t="shared" si="363"/>
        <v/>
      </c>
      <c r="V2945" s="289"/>
      <c r="W2945" s="303"/>
      <c r="X2945" s="286"/>
      <c r="Y2945" s="305" t="str">
        <f>+IF(AND(W2945&gt;0,V2945&lt;&gt;'Data Validation (ROP used only)'!$A$25),SUM(W2945:X2945),"")</f>
        <v/>
      </c>
      <c r="Z2945" s="307">
        <f>IF(OR(V2945='Data Validation (ROP used only)'!$A$25,ISBLANK(W2945),ISERROR(W2945/$I2945)),0,W2945/$I2945)</f>
        <v>0</v>
      </c>
      <c r="AA2945" s="308"/>
      <c r="AB2945" s="309" t="str" cm="1">
        <f t="array" ref="AB2945">_xlfn.IFS(AA2945="","",AA2945/I2945&gt;=2,I2945*2,AA2945/I2945&lt;2,AA2945)</f>
        <v/>
      </c>
      <c r="AC2945" s="310" t="str">
        <f t="shared" si="368"/>
        <v/>
      </c>
      <c r="AD2945" s="286"/>
      <c r="AE2945" s="305" t="str">
        <f t="shared" si="369"/>
        <v/>
      </c>
      <c r="AF2945" s="311">
        <f t="shared" si="370"/>
        <v>0</v>
      </c>
      <c r="AG2945" s="187"/>
      <c r="AH2945" s="188"/>
    </row>
    <row r="2946" spans="2:34" ht="13.8" outlineLevel="1" x14ac:dyDescent="0.25">
      <c r="B2946" s="1"/>
      <c r="C2946" s="1"/>
      <c r="D2946" s="1"/>
      <c r="E2946" s="2"/>
      <c r="F2946" s="1"/>
      <c r="G2946" s="2"/>
      <c r="H2946" s="286"/>
      <c r="I2946" s="287"/>
      <c r="J2946" s="288" t="str">
        <f t="shared" si="364"/>
        <v/>
      </c>
      <c r="K2946" s="288">
        <f t="shared" si="365"/>
        <v>0</v>
      </c>
      <c r="L2946" s="303"/>
      <c r="M2946" s="304"/>
      <c r="N2946" s="303"/>
      <c r="O2946" s="286"/>
      <c r="P2946" s="305" t="str">
        <f t="shared" si="366"/>
        <v/>
      </c>
      <c r="Q2946" s="304"/>
      <c r="R2946" s="303"/>
      <c r="S2946" s="286"/>
      <c r="T2946" s="305" t="str">
        <f t="shared" si="367"/>
        <v/>
      </c>
      <c r="U2946" s="306" t="str">
        <f t="shared" si="363"/>
        <v/>
      </c>
      <c r="V2946" s="289"/>
      <c r="W2946" s="303"/>
      <c r="X2946" s="286"/>
      <c r="Y2946" s="305" t="str">
        <f>+IF(AND(W2946&gt;0,V2946&lt;&gt;'Data Validation (ROP used only)'!$A$25),SUM(W2946:X2946),"")</f>
        <v/>
      </c>
      <c r="Z2946" s="307">
        <f>IF(OR(V2946='Data Validation (ROP used only)'!$A$25,ISBLANK(W2946),ISERROR(W2946/$I2946)),0,W2946/$I2946)</f>
        <v>0</v>
      </c>
      <c r="AA2946" s="308"/>
      <c r="AB2946" s="309" t="str" cm="1">
        <f t="array" ref="AB2946">_xlfn.IFS(AA2946="","",AA2946/I2946&gt;=2,I2946*2,AA2946/I2946&lt;2,AA2946)</f>
        <v/>
      </c>
      <c r="AC2946" s="310" t="str">
        <f t="shared" si="368"/>
        <v/>
      </c>
      <c r="AD2946" s="286"/>
      <c r="AE2946" s="305" t="str">
        <f t="shared" si="369"/>
        <v/>
      </c>
      <c r="AF2946" s="311">
        <f t="shared" si="370"/>
        <v>0</v>
      </c>
      <c r="AG2946" s="187"/>
      <c r="AH2946" s="188"/>
    </row>
    <row r="2947" spans="2:34" ht="13.8" outlineLevel="1" x14ac:dyDescent="0.25">
      <c r="B2947" s="1"/>
      <c r="C2947" s="1"/>
      <c r="D2947" s="1"/>
      <c r="E2947" s="2"/>
      <c r="F2947" s="1"/>
      <c r="G2947" s="2"/>
      <c r="H2947" s="286"/>
      <c r="I2947" s="287"/>
      <c r="J2947" s="288" t="str">
        <f t="shared" si="364"/>
        <v/>
      </c>
      <c r="K2947" s="288">
        <f t="shared" si="365"/>
        <v>0</v>
      </c>
      <c r="L2947" s="303"/>
      <c r="M2947" s="304"/>
      <c r="N2947" s="303"/>
      <c r="O2947" s="286"/>
      <c r="P2947" s="305" t="str">
        <f t="shared" si="366"/>
        <v/>
      </c>
      <c r="Q2947" s="304"/>
      <c r="R2947" s="303"/>
      <c r="S2947" s="286"/>
      <c r="T2947" s="305" t="str">
        <f t="shared" si="367"/>
        <v/>
      </c>
      <c r="U2947" s="306" t="str">
        <f t="shared" si="363"/>
        <v/>
      </c>
      <c r="V2947" s="289"/>
      <c r="W2947" s="303"/>
      <c r="X2947" s="286"/>
      <c r="Y2947" s="305" t="str">
        <f>+IF(AND(W2947&gt;0,V2947&lt;&gt;'Data Validation (ROP used only)'!$A$25),SUM(W2947:X2947),"")</f>
        <v/>
      </c>
      <c r="Z2947" s="307">
        <f>IF(OR(V2947='Data Validation (ROP used only)'!$A$25,ISBLANK(W2947),ISERROR(W2947/$I2947)),0,W2947/$I2947)</f>
        <v>0</v>
      </c>
      <c r="AA2947" s="308"/>
      <c r="AB2947" s="309" t="str" cm="1">
        <f t="array" ref="AB2947">_xlfn.IFS(AA2947="","",AA2947/I2947&gt;=2,I2947*2,AA2947/I2947&lt;2,AA2947)</f>
        <v/>
      </c>
      <c r="AC2947" s="310" t="str">
        <f t="shared" si="368"/>
        <v/>
      </c>
      <c r="AD2947" s="286"/>
      <c r="AE2947" s="305" t="str">
        <f t="shared" si="369"/>
        <v/>
      </c>
      <c r="AF2947" s="311">
        <f t="shared" si="370"/>
        <v>0</v>
      </c>
      <c r="AG2947" s="187"/>
      <c r="AH2947" s="188"/>
    </row>
    <row r="2948" spans="2:34" ht="13.8" outlineLevel="1" x14ac:dyDescent="0.25">
      <c r="B2948" s="1"/>
      <c r="C2948" s="1"/>
      <c r="D2948" s="1"/>
      <c r="E2948" s="2"/>
      <c r="F2948" s="1"/>
      <c r="G2948" s="2"/>
      <c r="H2948" s="286"/>
      <c r="I2948" s="287"/>
      <c r="J2948" s="288" t="str">
        <f t="shared" si="364"/>
        <v/>
      </c>
      <c r="K2948" s="288">
        <f t="shared" si="365"/>
        <v>0</v>
      </c>
      <c r="L2948" s="303"/>
      <c r="M2948" s="304"/>
      <c r="N2948" s="303"/>
      <c r="O2948" s="286"/>
      <c r="P2948" s="305" t="str">
        <f t="shared" si="366"/>
        <v/>
      </c>
      <c r="Q2948" s="304"/>
      <c r="R2948" s="303"/>
      <c r="S2948" s="286"/>
      <c r="T2948" s="305" t="str">
        <f t="shared" si="367"/>
        <v/>
      </c>
      <c r="U2948" s="306" t="str">
        <f t="shared" si="363"/>
        <v/>
      </c>
      <c r="V2948" s="289"/>
      <c r="W2948" s="303"/>
      <c r="X2948" s="286"/>
      <c r="Y2948" s="305" t="str">
        <f>+IF(AND(W2948&gt;0,V2948&lt;&gt;'Data Validation (ROP used only)'!$A$25),SUM(W2948:X2948),"")</f>
        <v/>
      </c>
      <c r="Z2948" s="307">
        <f>IF(OR(V2948='Data Validation (ROP used only)'!$A$25,ISBLANK(W2948),ISERROR(W2948/$I2948)),0,W2948/$I2948)</f>
        <v>0</v>
      </c>
      <c r="AA2948" s="308"/>
      <c r="AB2948" s="309" t="str" cm="1">
        <f t="array" ref="AB2948">_xlfn.IFS(AA2948="","",AA2948/I2948&gt;=2,I2948*2,AA2948/I2948&lt;2,AA2948)</f>
        <v/>
      </c>
      <c r="AC2948" s="310" t="str">
        <f t="shared" si="368"/>
        <v/>
      </c>
      <c r="AD2948" s="286"/>
      <c r="AE2948" s="305" t="str">
        <f t="shared" si="369"/>
        <v/>
      </c>
      <c r="AF2948" s="311">
        <f t="shared" si="370"/>
        <v>0</v>
      </c>
      <c r="AG2948" s="187"/>
      <c r="AH2948" s="188"/>
    </row>
    <row r="2949" spans="2:34" ht="13.8" outlineLevel="1" x14ac:dyDescent="0.25">
      <c r="B2949" s="1"/>
      <c r="C2949" s="1"/>
      <c r="D2949" s="1"/>
      <c r="E2949" s="2"/>
      <c r="F2949" s="1"/>
      <c r="G2949" s="2"/>
      <c r="H2949" s="286"/>
      <c r="I2949" s="287"/>
      <c r="J2949" s="288" t="str">
        <f t="shared" si="364"/>
        <v/>
      </c>
      <c r="K2949" s="288">
        <f t="shared" si="365"/>
        <v>0</v>
      </c>
      <c r="L2949" s="303"/>
      <c r="M2949" s="304"/>
      <c r="N2949" s="303"/>
      <c r="O2949" s="286"/>
      <c r="P2949" s="305" t="str">
        <f t="shared" si="366"/>
        <v/>
      </c>
      <c r="Q2949" s="304"/>
      <c r="R2949" s="303"/>
      <c r="S2949" s="286"/>
      <c r="T2949" s="305" t="str">
        <f t="shared" si="367"/>
        <v/>
      </c>
      <c r="U2949" s="306" t="str">
        <f t="shared" si="363"/>
        <v/>
      </c>
      <c r="V2949" s="289"/>
      <c r="W2949" s="303"/>
      <c r="X2949" s="286"/>
      <c r="Y2949" s="305" t="str">
        <f>+IF(AND(W2949&gt;0,V2949&lt;&gt;'Data Validation (ROP used only)'!$A$25),SUM(W2949:X2949),"")</f>
        <v/>
      </c>
      <c r="Z2949" s="307">
        <f>IF(OR(V2949='Data Validation (ROP used only)'!$A$25,ISBLANK(W2949),ISERROR(W2949/$I2949)),0,W2949/$I2949)</f>
        <v>0</v>
      </c>
      <c r="AA2949" s="308"/>
      <c r="AB2949" s="309" t="str" cm="1">
        <f t="array" ref="AB2949">_xlfn.IFS(AA2949="","",AA2949/I2949&gt;=2,I2949*2,AA2949/I2949&lt;2,AA2949)</f>
        <v/>
      </c>
      <c r="AC2949" s="310" t="str">
        <f t="shared" si="368"/>
        <v/>
      </c>
      <c r="AD2949" s="286"/>
      <c r="AE2949" s="305" t="str">
        <f t="shared" si="369"/>
        <v/>
      </c>
      <c r="AF2949" s="311">
        <f t="shared" si="370"/>
        <v>0</v>
      </c>
      <c r="AG2949" s="187"/>
      <c r="AH2949" s="188"/>
    </row>
    <row r="2950" spans="2:34" ht="13.8" outlineLevel="1" x14ac:dyDescent="0.25">
      <c r="B2950" s="1"/>
      <c r="C2950" s="1"/>
      <c r="D2950" s="1"/>
      <c r="E2950" s="2"/>
      <c r="F2950" s="1"/>
      <c r="G2950" s="2"/>
      <c r="H2950" s="286"/>
      <c r="I2950" s="287"/>
      <c r="J2950" s="288" t="str">
        <f t="shared" si="364"/>
        <v/>
      </c>
      <c r="K2950" s="288">
        <f t="shared" si="365"/>
        <v>0</v>
      </c>
      <c r="L2950" s="303"/>
      <c r="M2950" s="304"/>
      <c r="N2950" s="303"/>
      <c r="O2950" s="286"/>
      <c r="P2950" s="305" t="str">
        <f t="shared" si="366"/>
        <v/>
      </c>
      <c r="Q2950" s="304"/>
      <c r="R2950" s="303"/>
      <c r="S2950" s="286"/>
      <c r="T2950" s="305" t="str">
        <f t="shared" si="367"/>
        <v/>
      </c>
      <c r="U2950" s="306" t="str">
        <f t="shared" si="363"/>
        <v/>
      </c>
      <c r="V2950" s="289"/>
      <c r="W2950" s="303"/>
      <c r="X2950" s="286"/>
      <c r="Y2950" s="305" t="str">
        <f>+IF(AND(W2950&gt;0,V2950&lt;&gt;'Data Validation (ROP used only)'!$A$25),SUM(W2950:X2950),"")</f>
        <v/>
      </c>
      <c r="Z2950" s="307">
        <f>IF(OR(V2950='Data Validation (ROP used only)'!$A$25,ISBLANK(W2950),ISERROR(W2950/$I2950)),0,W2950/$I2950)</f>
        <v>0</v>
      </c>
      <c r="AA2950" s="308"/>
      <c r="AB2950" s="309" t="str" cm="1">
        <f t="array" ref="AB2950">_xlfn.IFS(AA2950="","",AA2950/I2950&gt;=2,I2950*2,AA2950/I2950&lt;2,AA2950)</f>
        <v/>
      </c>
      <c r="AC2950" s="310" t="str">
        <f t="shared" si="368"/>
        <v/>
      </c>
      <c r="AD2950" s="286"/>
      <c r="AE2950" s="305" t="str">
        <f t="shared" si="369"/>
        <v/>
      </c>
      <c r="AF2950" s="311">
        <f t="shared" si="370"/>
        <v>0</v>
      </c>
      <c r="AG2950" s="187"/>
      <c r="AH2950" s="188"/>
    </row>
    <row r="2951" spans="2:34" ht="13.8" outlineLevel="1" x14ac:dyDescent="0.25">
      <c r="B2951" s="1"/>
      <c r="C2951" s="1"/>
      <c r="D2951" s="1"/>
      <c r="E2951" s="2"/>
      <c r="F2951" s="1"/>
      <c r="G2951" s="2"/>
      <c r="H2951" s="286"/>
      <c r="I2951" s="287"/>
      <c r="J2951" s="288" t="str">
        <f t="shared" si="364"/>
        <v/>
      </c>
      <c r="K2951" s="288">
        <f t="shared" si="365"/>
        <v>0</v>
      </c>
      <c r="L2951" s="303"/>
      <c r="M2951" s="304"/>
      <c r="N2951" s="303"/>
      <c r="O2951" s="286"/>
      <c r="P2951" s="305" t="str">
        <f t="shared" si="366"/>
        <v/>
      </c>
      <c r="Q2951" s="304"/>
      <c r="R2951" s="303"/>
      <c r="S2951" s="286"/>
      <c r="T2951" s="305" t="str">
        <f t="shared" si="367"/>
        <v/>
      </c>
      <c r="U2951" s="306" t="str">
        <f t="shared" si="363"/>
        <v/>
      </c>
      <c r="V2951" s="289"/>
      <c r="W2951" s="303"/>
      <c r="X2951" s="286"/>
      <c r="Y2951" s="305" t="str">
        <f>+IF(AND(W2951&gt;0,V2951&lt;&gt;'Data Validation (ROP used only)'!$A$25),SUM(W2951:X2951),"")</f>
        <v/>
      </c>
      <c r="Z2951" s="307">
        <f>IF(OR(V2951='Data Validation (ROP used only)'!$A$25,ISBLANK(W2951),ISERROR(W2951/$I2951)),0,W2951/$I2951)</f>
        <v>0</v>
      </c>
      <c r="AA2951" s="308"/>
      <c r="AB2951" s="309" t="str" cm="1">
        <f t="array" ref="AB2951">_xlfn.IFS(AA2951="","",AA2951/I2951&gt;=2,I2951*2,AA2951/I2951&lt;2,AA2951)</f>
        <v/>
      </c>
      <c r="AC2951" s="310" t="str">
        <f t="shared" si="368"/>
        <v/>
      </c>
      <c r="AD2951" s="286"/>
      <c r="AE2951" s="305" t="str">
        <f t="shared" si="369"/>
        <v/>
      </c>
      <c r="AF2951" s="311">
        <f t="shared" si="370"/>
        <v>0</v>
      </c>
      <c r="AG2951" s="187"/>
      <c r="AH2951" s="188"/>
    </row>
    <row r="2952" spans="2:34" ht="13.8" outlineLevel="1" x14ac:dyDescent="0.25">
      <c r="B2952" s="1"/>
      <c r="C2952" s="1"/>
      <c r="D2952" s="1"/>
      <c r="E2952" s="2"/>
      <c r="F2952" s="1"/>
      <c r="G2952" s="2"/>
      <c r="H2952" s="286"/>
      <c r="I2952" s="287"/>
      <c r="J2952" s="288" t="str">
        <f t="shared" si="364"/>
        <v/>
      </c>
      <c r="K2952" s="288">
        <f t="shared" si="365"/>
        <v>0</v>
      </c>
      <c r="L2952" s="303"/>
      <c r="M2952" s="304"/>
      <c r="N2952" s="303"/>
      <c r="O2952" s="286"/>
      <c r="P2952" s="305" t="str">
        <f t="shared" si="366"/>
        <v/>
      </c>
      <c r="Q2952" s="304"/>
      <c r="R2952" s="303"/>
      <c r="S2952" s="286"/>
      <c r="T2952" s="305" t="str">
        <f t="shared" si="367"/>
        <v/>
      </c>
      <c r="U2952" s="306" t="str">
        <f t="shared" si="363"/>
        <v/>
      </c>
      <c r="V2952" s="289"/>
      <c r="W2952" s="303"/>
      <c r="X2952" s="286"/>
      <c r="Y2952" s="305" t="str">
        <f>+IF(AND(W2952&gt;0,V2952&lt;&gt;'Data Validation (ROP used only)'!$A$25),SUM(W2952:X2952),"")</f>
        <v/>
      </c>
      <c r="Z2952" s="307">
        <f>IF(OR(V2952='Data Validation (ROP used only)'!$A$25,ISBLANK(W2952),ISERROR(W2952/$I2952)),0,W2952/$I2952)</f>
        <v>0</v>
      </c>
      <c r="AA2952" s="308"/>
      <c r="AB2952" s="309" t="str" cm="1">
        <f t="array" ref="AB2952">_xlfn.IFS(AA2952="","",AA2952/I2952&gt;=2,I2952*2,AA2952/I2952&lt;2,AA2952)</f>
        <v/>
      </c>
      <c r="AC2952" s="310" t="str">
        <f t="shared" si="368"/>
        <v/>
      </c>
      <c r="AD2952" s="286"/>
      <c r="AE2952" s="305" t="str">
        <f t="shared" si="369"/>
        <v/>
      </c>
      <c r="AF2952" s="311">
        <f t="shared" si="370"/>
        <v>0</v>
      </c>
      <c r="AG2952" s="187"/>
      <c r="AH2952" s="188"/>
    </row>
    <row r="2953" spans="2:34" ht="13.8" outlineLevel="1" x14ac:dyDescent="0.25">
      <c r="B2953" s="1"/>
      <c r="C2953" s="1"/>
      <c r="D2953" s="1"/>
      <c r="E2953" s="2"/>
      <c r="F2953" s="1"/>
      <c r="G2953" s="2"/>
      <c r="H2953" s="286"/>
      <c r="I2953" s="287"/>
      <c r="J2953" s="288" t="str">
        <f t="shared" si="364"/>
        <v/>
      </c>
      <c r="K2953" s="288">
        <f t="shared" si="365"/>
        <v>0</v>
      </c>
      <c r="L2953" s="303"/>
      <c r="M2953" s="304"/>
      <c r="N2953" s="303"/>
      <c r="O2953" s="286"/>
      <c r="P2953" s="305" t="str">
        <f t="shared" si="366"/>
        <v/>
      </c>
      <c r="Q2953" s="304"/>
      <c r="R2953" s="303"/>
      <c r="S2953" s="286"/>
      <c r="T2953" s="305" t="str">
        <f t="shared" si="367"/>
        <v/>
      </c>
      <c r="U2953" s="306" t="str">
        <f t="shared" si="363"/>
        <v/>
      </c>
      <c r="V2953" s="289"/>
      <c r="W2953" s="303"/>
      <c r="X2953" s="286"/>
      <c r="Y2953" s="305" t="str">
        <f>+IF(AND(W2953&gt;0,V2953&lt;&gt;'Data Validation (ROP used only)'!$A$25),SUM(W2953:X2953),"")</f>
        <v/>
      </c>
      <c r="Z2953" s="307">
        <f>IF(OR(V2953='Data Validation (ROP used only)'!$A$25,ISBLANK(W2953),ISERROR(W2953/$I2953)),0,W2953/$I2953)</f>
        <v>0</v>
      </c>
      <c r="AA2953" s="308"/>
      <c r="AB2953" s="309" t="str" cm="1">
        <f t="array" ref="AB2953">_xlfn.IFS(AA2953="","",AA2953/I2953&gt;=2,I2953*2,AA2953/I2953&lt;2,AA2953)</f>
        <v/>
      </c>
      <c r="AC2953" s="310" t="str">
        <f t="shared" si="368"/>
        <v/>
      </c>
      <c r="AD2953" s="286"/>
      <c r="AE2953" s="305" t="str">
        <f t="shared" si="369"/>
        <v/>
      </c>
      <c r="AF2953" s="311">
        <f t="shared" si="370"/>
        <v>0</v>
      </c>
      <c r="AG2953" s="187"/>
      <c r="AH2953" s="188"/>
    </row>
    <row r="2954" spans="2:34" ht="13.8" outlineLevel="1" x14ac:dyDescent="0.25">
      <c r="B2954" s="1"/>
      <c r="C2954" s="1"/>
      <c r="D2954" s="1"/>
      <c r="E2954" s="2"/>
      <c r="F2954" s="1"/>
      <c r="G2954" s="2"/>
      <c r="H2954" s="286"/>
      <c r="I2954" s="287"/>
      <c r="J2954" s="288" t="str">
        <f t="shared" si="364"/>
        <v/>
      </c>
      <c r="K2954" s="288">
        <f t="shared" si="365"/>
        <v>0</v>
      </c>
      <c r="L2954" s="303"/>
      <c r="M2954" s="304"/>
      <c r="N2954" s="303"/>
      <c r="O2954" s="286"/>
      <c r="P2954" s="305" t="str">
        <f t="shared" si="366"/>
        <v/>
      </c>
      <c r="Q2954" s="304"/>
      <c r="R2954" s="303"/>
      <c r="S2954" s="286"/>
      <c r="T2954" s="305" t="str">
        <f t="shared" si="367"/>
        <v/>
      </c>
      <c r="U2954" s="306" t="str">
        <f t="shared" ref="U2954:U3017" si="371">IF(ISERROR(R2954/$I2954),"",R2954/$I2954)</f>
        <v/>
      </c>
      <c r="V2954" s="289"/>
      <c r="W2954" s="303"/>
      <c r="X2954" s="286"/>
      <c r="Y2954" s="305" t="str">
        <f>+IF(AND(W2954&gt;0,V2954&lt;&gt;'Data Validation (ROP used only)'!$A$25),SUM(W2954:X2954),"")</f>
        <v/>
      </c>
      <c r="Z2954" s="307">
        <f>IF(OR(V2954='Data Validation (ROP used only)'!$A$25,ISBLANK(W2954),ISERROR(W2954/$I2954)),0,W2954/$I2954)</f>
        <v>0</v>
      </c>
      <c r="AA2954" s="308"/>
      <c r="AB2954" s="309" t="str" cm="1">
        <f t="array" ref="AB2954">_xlfn.IFS(AA2954="","",AA2954/I2954&gt;=2,I2954*2,AA2954/I2954&lt;2,AA2954)</f>
        <v/>
      </c>
      <c r="AC2954" s="310" t="str">
        <f t="shared" si="368"/>
        <v/>
      </c>
      <c r="AD2954" s="286"/>
      <c r="AE2954" s="305" t="str">
        <f t="shared" si="369"/>
        <v/>
      </c>
      <c r="AF2954" s="311">
        <f t="shared" si="370"/>
        <v>0</v>
      </c>
      <c r="AG2954" s="187"/>
      <c r="AH2954" s="188"/>
    </row>
    <row r="2955" spans="2:34" ht="13.8" outlineLevel="1" x14ac:dyDescent="0.25">
      <c r="B2955" s="1"/>
      <c r="C2955" s="1"/>
      <c r="D2955" s="1"/>
      <c r="E2955" s="2"/>
      <c r="F2955" s="1"/>
      <c r="G2955" s="2"/>
      <c r="H2955" s="286"/>
      <c r="I2955" s="287"/>
      <c r="J2955" s="288" t="str">
        <f t="shared" ref="J2955:J3018" si="372">IF(ISERROR(H2955/C2955),"",H2955/C2955)</f>
        <v/>
      </c>
      <c r="K2955" s="288">
        <f t="shared" ref="K2955:K3018" si="373">IF(ISERROR(I2955/1754.5),"",I2955/1754.5)</f>
        <v>0</v>
      </c>
      <c r="L2955" s="303"/>
      <c r="M2955" s="304"/>
      <c r="N2955" s="303"/>
      <c r="O2955" s="286"/>
      <c r="P2955" s="305" t="str">
        <f t="shared" ref="P2955:P3018" si="374">+IF(N2955+O2955&gt;0,+N2955+O2955,"")</f>
        <v/>
      </c>
      <c r="Q2955" s="304"/>
      <c r="R2955" s="303"/>
      <c r="S2955" s="286"/>
      <c r="T2955" s="305" t="str">
        <f t="shared" ref="T2955:T3018" si="375">+IF((R2955+S2955)&gt;0,+R2955+S2955,"")</f>
        <v/>
      </c>
      <c r="U2955" s="306" t="str">
        <f t="shared" si="371"/>
        <v/>
      </c>
      <c r="V2955" s="289"/>
      <c r="W2955" s="303"/>
      <c r="X2955" s="286"/>
      <c r="Y2955" s="305" t="str">
        <f>+IF(AND(W2955&gt;0,V2955&lt;&gt;'Data Validation (ROP used only)'!$A$25),SUM(W2955:X2955),"")</f>
        <v/>
      </c>
      <c r="Z2955" s="307">
        <f>IF(OR(V2955='Data Validation (ROP used only)'!$A$25,ISBLANK(W2955),ISERROR(W2955/$I2955)),0,W2955/$I2955)</f>
        <v>0</v>
      </c>
      <c r="AA2955" s="308"/>
      <c r="AB2955" s="309" t="str" cm="1">
        <f t="array" ref="AB2955">_xlfn.IFS(AA2955="","",AA2955/I2955&gt;=2,I2955*2,AA2955/I2955&lt;2,AA2955)</f>
        <v/>
      </c>
      <c r="AC2955" s="310" t="str">
        <f t="shared" ref="AC2955:AC3018" si="376">IF(ISBLANK(AA2955),"",AA2955-AB2955)</f>
        <v/>
      </c>
      <c r="AD2955" s="286"/>
      <c r="AE2955" s="305" t="str">
        <f t="shared" ref="AE2955:AE3018" si="377">IF(AA2955=0,"",AA2955+AD2955)</f>
        <v/>
      </c>
      <c r="AF2955" s="311">
        <f t="shared" ref="AF2955:AF3018" si="378">IF(ISERROR(AA2955/$I2955),0,AA2955/$I2955)</f>
        <v>0</v>
      </c>
      <c r="AG2955" s="187"/>
      <c r="AH2955" s="188"/>
    </row>
    <row r="2956" spans="2:34" ht="13.8" outlineLevel="1" x14ac:dyDescent="0.25">
      <c r="B2956" s="1"/>
      <c r="C2956" s="1"/>
      <c r="D2956" s="1"/>
      <c r="E2956" s="2"/>
      <c r="F2956" s="1"/>
      <c r="G2956" s="2"/>
      <c r="H2956" s="286"/>
      <c r="I2956" s="287"/>
      <c r="J2956" s="288" t="str">
        <f t="shared" si="372"/>
        <v/>
      </c>
      <c r="K2956" s="288">
        <f t="shared" si="373"/>
        <v>0</v>
      </c>
      <c r="L2956" s="303"/>
      <c r="M2956" s="304"/>
      <c r="N2956" s="303"/>
      <c r="O2956" s="286"/>
      <c r="P2956" s="305" t="str">
        <f t="shared" si="374"/>
        <v/>
      </c>
      <c r="Q2956" s="304"/>
      <c r="R2956" s="303"/>
      <c r="S2956" s="286"/>
      <c r="T2956" s="305" t="str">
        <f t="shared" si="375"/>
        <v/>
      </c>
      <c r="U2956" s="306" t="str">
        <f t="shared" si="371"/>
        <v/>
      </c>
      <c r="V2956" s="289"/>
      <c r="W2956" s="303"/>
      <c r="X2956" s="286"/>
      <c r="Y2956" s="305" t="str">
        <f>+IF(AND(W2956&gt;0,V2956&lt;&gt;'Data Validation (ROP used only)'!$A$25),SUM(W2956:X2956),"")</f>
        <v/>
      </c>
      <c r="Z2956" s="307">
        <f>IF(OR(V2956='Data Validation (ROP used only)'!$A$25,ISBLANK(W2956),ISERROR(W2956/$I2956)),0,W2956/$I2956)</f>
        <v>0</v>
      </c>
      <c r="AA2956" s="308"/>
      <c r="AB2956" s="309" t="str" cm="1">
        <f t="array" ref="AB2956">_xlfn.IFS(AA2956="","",AA2956/I2956&gt;=2,I2956*2,AA2956/I2956&lt;2,AA2956)</f>
        <v/>
      </c>
      <c r="AC2956" s="310" t="str">
        <f t="shared" si="376"/>
        <v/>
      </c>
      <c r="AD2956" s="286"/>
      <c r="AE2956" s="305" t="str">
        <f t="shared" si="377"/>
        <v/>
      </c>
      <c r="AF2956" s="311">
        <f t="shared" si="378"/>
        <v>0</v>
      </c>
      <c r="AG2956" s="187"/>
      <c r="AH2956" s="188"/>
    </row>
    <row r="2957" spans="2:34" ht="13.8" outlineLevel="1" x14ac:dyDescent="0.25">
      <c r="B2957" s="1"/>
      <c r="C2957" s="1"/>
      <c r="D2957" s="1"/>
      <c r="E2957" s="2"/>
      <c r="F2957" s="1"/>
      <c r="G2957" s="2"/>
      <c r="H2957" s="286"/>
      <c r="I2957" s="287"/>
      <c r="J2957" s="288" t="str">
        <f t="shared" si="372"/>
        <v/>
      </c>
      <c r="K2957" s="288">
        <f t="shared" si="373"/>
        <v>0</v>
      </c>
      <c r="L2957" s="303"/>
      <c r="M2957" s="304"/>
      <c r="N2957" s="303"/>
      <c r="O2957" s="286"/>
      <c r="P2957" s="305" t="str">
        <f t="shared" si="374"/>
        <v/>
      </c>
      <c r="Q2957" s="304"/>
      <c r="R2957" s="303"/>
      <c r="S2957" s="286"/>
      <c r="T2957" s="305" t="str">
        <f t="shared" si="375"/>
        <v/>
      </c>
      <c r="U2957" s="306" t="str">
        <f t="shared" si="371"/>
        <v/>
      </c>
      <c r="V2957" s="289"/>
      <c r="W2957" s="303"/>
      <c r="X2957" s="286"/>
      <c r="Y2957" s="305" t="str">
        <f>+IF(AND(W2957&gt;0,V2957&lt;&gt;'Data Validation (ROP used only)'!$A$25),SUM(W2957:X2957),"")</f>
        <v/>
      </c>
      <c r="Z2957" s="307">
        <f>IF(OR(V2957='Data Validation (ROP used only)'!$A$25,ISBLANK(W2957),ISERROR(W2957/$I2957)),0,W2957/$I2957)</f>
        <v>0</v>
      </c>
      <c r="AA2957" s="308"/>
      <c r="AB2957" s="309" t="str" cm="1">
        <f t="array" ref="AB2957">_xlfn.IFS(AA2957="","",AA2957/I2957&gt;=2,I2957*2,AA2957/I2957&lt;2,AA2957)</f>
        <v/>
      </c>
      <c r="AC2957" s="310" t="str">
        <f t="shared" si="376"/>
        <v/>
      </c>
      <c r="AD2957" s="286"/>
      <c r="AE2957" s="305" t="str">
        <f t="shared" si="377"/>
        <v/>
      </c>
      <c r="AF2957" s="311">
        <f t="shared" si="378"/>
        <v>0</v>
      </c>
      <c r="AG2957" s="187"/>
      <c r="AH2957" s="188"/>
    </row>
    <row r="2958" spans="2:34" ht="13.8" outlineLevel="1" x14ac:dyDescent="0.25">
      <c r="B2958" s="1"/>
      <c r="C2958" s="1"/>
      <c r="D2958" s="1"/>
      <c r="E2958" s="2"/>
      <c r="F2958" s="1"/>
      <c r="G2958" s="2"/>
      <c r="H2958" s="286"/>
      <c r="I2958" s="287"/>
      <c r="J2958" s="288" t="str">
        <f t="shared" si="372"/>
        <v/>
      </c>
      <c r="K2958" s="288">
        <f t="shared" si="373"/>
        <v>0</v>
      </c>
      <c r="L2958" s="303"/>
      <c r="M2958" s="304"/>
      <c r="N2958" s="303"/>
      <c r="O2958" s="286"/>
      <c r="P2958" s="305" t="str">
        <f t="shared" si="374"/>
        <v/>
      </c>
      <c r="Q2958" s="304"/>
      <c r="R2958" s="303"/>
      <c r="S2958" s="286"/>
      <c r="T2958" s="305" t="str">
        <f t="shared" si="375"/>
        <v/>
      </c>
      <c r="U2958" s="306" t="str">
        <f t="shared" si="371"/>
        <v/>
      </c>
      <c r="V2958" s="289"/>
      <c r="W2958" s="303"/>
      <c r="X2958" s="286"/>
      <c r="Y2958" s="305" t="str">
        <f>+IF(AND(W2958&gt;0,V2958&lt;&gt;'Data Validation (ROP used only)'!$A$25),SUM(W2958:X2958),"")</f>
        <v/>
      </c>
      <c r="Z2958" s="307">
        <f>IF(OR(V2958='Data Validation (ROP used only)'!$A$25,ISBLANK(W2958),ISERROR(W2958/$I2958)),0,W2958/$I2958)</f>
        <v>0</v>
      </c>
      <c r="AA2958" s="308"/>
      <c r="AB2958" s="309" t="str" cm="1">
        <f t="array" ref="AB2958">_xlfn.IFS(AA2958="","",AA2958/I2958&gt;=2,I2958*2,AA2958/I2958&lt;2,AA2958)</f>
        <v/>
      </c>
      <c r="AC2958" s="310" t="str">
        <f t="shared" si="376"/>
        <v/>
      </c>
      <c r="AD2958" s="286"/>
      <c r="AE2958" s="305" t="str">
        <f t="shared" si="377"/>
        <v/>
      </c>
      <c r="AF2958" s="311">
        <f t="shared" si="378"/>
        <v>0</v>
      </c>
      <c r="AG2958" s="187"/>
      <c r="AH2958" s="188"/>
    </row>
    <row r="2959" spans="2:34" ht="13.8" outlineLevel="1" x14ac:dyDescent="0.25">
      <c r="B2959" s="1"/>
      <c r="C2959" s="1"/>
      <c r="D2959" s="1"/>
      <c r="E2959" s="2"/>
      <c r="F2959" s="1"/>
      <c r="G2959" s="2"/>
      <c r="H2959" s="286"/>
      <c r="I2959" s="287"/>
      <c r="J2959" s="288" t="str">
        <f t="shared" si="372"/>
        <v/>
      </c>
      <c r="K2959" s="288">
        <f t="shared" si="373"/>
        <v>0</v>
      </c>
      <c r="L2959" s="303"/>
      <c r="M2959" s="304"/>
      <c r="N2959" s="303"/>
      <c r="O2959" s="286"/>
      <c r="P2959" s="305" t="str">
        <f t="shared" si="374"/>
        <v/>
      </c>
      <c r="Q2959" s="304"/>
      <c r="R2959" s="303"/>
      <c r="S2959" s="286"/>
      <c r="T2959" s="305" t="str">
        <f t="shared" si="375"/>
        <v/>
      </c>
      <c r="U2959" s="306" t="str">
        <f t="shared" si="371"/>
        <v/>
      </c>
      <c r="V2959" s="289"/>
      <c r="W2959" s="303"/>
      <c r="X2959" s="286"/>
      <c r="Y2959" s="305" t="str">
        <f>+IF(AND(W2959&gt;0,V2959&lt;&gt;'Data Validation (ROP used only)'!$A$25),SUM(W2959:X2959),"")</f>
        <v/>
      </c>
      <c r="Z2959" s="307">
        <f>IF(OR(V2959='Data Validation (ROP used only)'!$A$25,ISBLANK(W2959),ISERROR(W2959/$I2959)),0,W2959/$I2959)</f>
        <v>0</v>
      </c>
      <c r="AA2959" s="308"/>
      <c r="AB2959" s="309" t="str" cm="1">
        <f t="array" ref="AB2959">_xlfn.IFS(AA2959="","",AA2959/I2959&gt;=2,I2959*2,AA2959/I2959&lt;2,AA2959)</f>
        <v/>
      </c>
      <c r="AC2959" s="310" t="str">
        <f t="shared" si="376"/>
        <v/>
      </c>
      <c r="AD2959" s="286"/>
      <c r="AE2959" s="305" t="str">
        <f t="shared" si="377"/>
        <v/>
      </c>
      <c r="AF2959" s="311">
        <f t="shared" si="378"/>
        <v>0</v>
      </c>
      <c r="AG2959" s="187"/>
      <c r="AH2959" s="188"/>
    </row>
    <row r="2960" spans="2:34" ht="13.8" outlineLevel="1" x14ac:dyDescent="0.25">
      <c r="B2960" s="1"/>
      <c r="C2960" s="1"/>
      <c r="D2960" s="1"/>
      <c r="E2960" s="2"/>
      <c r="F2960" s="1"/>
      <c r="G2960" s="2"/>
      <c r="H2960" s="286"/>
      <c r="I2960" s="287"/>
      <c r="J2960" s="288" t="str">
        <f t="shared" si="372"/>
        <v/>
      </c>
      <c r="K2960" s="288">
        <f t="shared" si="373"/>
        <v>0</v>
      </c>
      <c r="L2960" s="303"/>
      <c r="M2960" s="304"/>
      <c r="N2960" s="303"/>
      <c r="O2960" s="286"/>
      <c r="P2960" s="305" t="str">
        <f t="shared" si="374"/>
        <v/>
      </c>
      <c r="Q2960" s="304"/>
      <c r="R2960" s="303"/>
      <c r="S2960" s="286"/>
      <c r="T2960" s="305" t="str">
        <f t="shared" si="375"/>
        <v/>
      </c>
      <c r="U2960" s="306" t="str">
        <f t="shared" si="371"/>
        <v/>
      </c>
      <c r="V2960" s="289"/>
      <c r="W2960" s="303"/>
      <c r="X2960" s="286"/>
      <c r="Y2960" s="305" t="str">
        <f>+IF(AND(W2960&gt;0,V2960&lt;&gt;'Data Validation (ROP used only)'!$A$25),SUM(W2960:X2960),"")</f>
        <v/>
      </c>
      <c r="Z2960" s="307">
        <f>IF(OR(V2960='Data Validation (ROP used only)'!$A$25,ISBLANK(W2960),ISERROR(W2960/$I2960)),0,W2960/$I2960)</f>
        <v>0</v>
      </c>
      <c r="AA2960" s="308"/>
      <c r="AB2960" s="309" t="str" cm="1">
        <f t="array" ref="AB2960">_xlfn.IFS(AA2960="","",AA2960/I2960&gt;=2,I2960*2,AA2960/I2960&lt;2,AA2960)</f>
        <v/>
      </c>
      <c r="AC2960" s="310" t="str">
        <f t="shared" si="376"/>
        <v/>
      </c>
      <c r="AD2960" s="286"/>
      <c r="AE2960" s="305" t="str">
        <f t="shared" si="377"/>
        <v/>
      </c>
      <c r="AF2960" s="311">
        <f t="shared" si="378"/>
        <v>0</v>
      </c>
      <c r="AG2960" s="187"/>
      <c r="AH2960" s="188"/>
    </row>
    <row r="2961" spans="2:34" ht="13.8" outlineLevel="1" x14ac:dyDescent="0.25">
      <c r="B2961" s="1"/>
      <c r="C2961" s="1"/>
      <c r="D2961" s="1"/>
      <c r="E2961" s="2"/>
      <c r="F2961" s="1"/>
      <c r="G2961" s="2"/>
      <c r="H2961" s="286"/>
      <c r="I2961" s="287"/>
      <c r="J2961" s="288" t="str">
        <f t="shared" si="372"/>
        <v/>
      </c>
      <c r="K2961" s="288">
        <f t="shared" si="373"/>
        <v>0</v>
      </c>
      <c r="L2961" s="303"/>
      <c r="M2961" s="304"/>
      <c r="N2961" s="303"/>
      <c r="O2961" s="286"/>
      <c r="P2961" s="305" t="str">
        <f t="shared" si="374"/>
        <v/>
      </c>
      <c r="Q2961" s="304"/>
      <c r="R2961" s="303"/>
      <c r="S2961" s="286"/>
      <c r="T2961" s="305" t="str">
        <f t="shared" si="375"/>
        <v/>
      </c>
      <c r="U2961" s="306" t="str">
        <f t="shared" si="371"/>
        <v/>
      </c>
      <c r="V2961" s="289"/>
      <c r="W2961" s="303"/>
      <c r="X2961" s="286"/>
      <c r="Y2961" s="305" t="str">
        <f>+IF(AND(W2961&gt;0,V2961&lt;&gt;'Data Validation (ROP used only)'!$A$25),SUM(W2961:X2961),"")</f>
        <v/>
      </c>
      <c r="Z2961" s="307">
        <f>IF(OR(V2961='Data Validation (ROP used only)'!$A$25,ISBLANK(W2961),ISERROR(W2961/$I2961)),0,W2961/$I2961)</f>
        <v>0</v>
      </c>
      <c r="AA2961" s="308"/>
      <c r="AB2961" s="309" t="str" cm="1">
        <f t="array" ref="AB2961">_xlfn.IFS(AA2961="","",AA2961/I2961&gt;=2,I2961*2,AA2961/I2961&lt;2,AA2961)</f>
        <v/>
      </c>
      <c r="AC2961" s="310" t="str">
        <f t="shared" si="376"/>
        <v/>
      </c>
      <c r="AD2961" s="286"/>
      <c r="AE2961" s="305" t="str">
        <f t="shared" si="377"/>
        <v/>
      </c>
      <c r="AF2961" s="311">
        <f t="shared" si="378"/>
        <v>0</v>
      </c>
      <c r="AG2961" s="187"/>
      <c r="AH2961" s="188"/>
    </row>
    <row r="2962" spans="2:34" ht="13.8" outlineLevel="1" x14ac:dyDescent="0.25">
      <c r="B2962" s="1"/>
      <c r="C2962" s="1"/>
      <c r="D2962" s="1"/>
      <c r="E2962" s="2"/>
      <c r="F2962" s="1"/>
      <c r="G2962" s="2"/>
      <c r="H2962" s="286"/>
      <c r="I2962" s="287"/>
      <c r="J2962" s="288" t="str">
        <f t="shared" si="372"/>
        <v/>
      </c>
      <c r="K2962" s="288">
        <f t="shared" si="373"/>
        <v>0</v>
      </c>
      <c r="L2962" s="303"/>
      <c r="M2962" s="304"/>
      <c r="N2962" s="303"/>
      <c r="O2962" s="286"/>
      <c r="P2962" s="305" t="str">
        <f t="shared" si="374"/>
        <v/>
      </c>
      <c r="Q2962" s="304"/>
      <c r="R2962" s="303"/>
      <c r="S2962" s="286"/>
      <c r="T2962" s="305" t="str">
        <f t="shared" si="375"/>
        <v/>
      </c>
      <c r="U2962" s="306" t="str">
        <f t="shared" si="371"/>
        <v/>
      </c>
      <c r="V2962" s="289"/>
      <c r="W2962" s="303"/>
      <c r="X2962" s="286"/>
      <c r="Y2962" s="305" t="str">
        <f>+IF(AND(W2962&gt;0,V2962&lt;&gt;'Data Validation (ROP used only)'!$A$25),SUM(W2962:X2962),"")</f>
        <v/>
      </c>
      <c r="Z2962" s="307">
        <f>IF(OR(V2962='Data Validation (ROP used only)'!$A$25,ISBLANK(W2962),ISERROR(W2962/$I2962)),0,W2962/$I2962)</f>
        <v>0</v>
      </c>
      <c r="AA2962" s="308"/>
      <c r="AB2962" s="309" t="str" cm="1">
        <f t="array" ref="AB2962">_xlfn.IFS(AA2962="","",AA2962/I2962&gt;=2,I2962*2,AA2962/I2962&lt;2,AA2962)</f>
        <v/>
      </c>
      <c r="AC2962" s="310" t="str">
        <f t="shared" si="376"/>
        <v/>
      </c>
      <c r="AD2962" s="286"/>
      <c r="AE2962" s="305" t="str">
        <f t="shared" si="377"/>
        <v/>
      </c>
      <c r="AF2962" s="311">
        <f t="shared" si="378"/>
        <v>0</v>
      </c>
      <c r="AG2962" s="187"/>
      <c r="AH2962" s="188"/>
    </row>
    <row r="2963" spans="2:34" ht="13.8" outlineLevel="1" x14ac:dyDescent="0.25">
      <c r="B2963" s="1"/>
      <c r="C2963" s="1"/>
      <c r="D2963" s="1"/>
      <c r="E2963" s="2"/>
      <c r="F2963" s="1"/>
      <c r="G2963" s="2"/>
      <c r="H2963" s="286"/>
      <c r="I2963" s="287"/>
      <c r="J2963" s="288" t="str">
        <f t="shared" si="372"/>
        <v/>
      </c>
      <c r="K2963" s="288">
        <f t="shared" si="373"/>
        <v>0</v>
      </c>
      <c r="L2963" s="303"/>
      <c r="M2963" s="304"/>
      <c r="N2963" s="303"/>
      <c r="O2963" s="286"/>
      <c r="P2963" s="305" t="str">
        <f t="shared" si="374"/>
        <v/>
      </c>
      <c r="Q2963" s="304"/>
      <c r="R2963" s="303"/>
      <c r="S2963" s="286"/>
      <c r="T2963" s="305" t="str">
        <f t="shared" si="375"/>
        <v/>
      </c>
      <c r="U2963" s="306" t="str">
        <f t="shared" si="371"/>
        <v/>
      </c>
      <c r="V2963" s="289"/>
      <c r="W2963" s="303"/>
      <c r="X2963" s="286"/>
      <c r="Y2963" s="305" t="str">
        <f>+IF(AND(W2963&gt;0,V2963&lt;&gt;'Data Validation (ROP used only)'!$A$25),SUM(W2963:X2963),"")</f>
        <v/>
      </c>
      <c r="Z2963" s="307">
        <f>IF(OR(V2963='Data Validation (ROP used only)'!$A$25,ISBLANK(W2963),ISERROR(W2963/$I2963)),0,W2963/$I2963)</f>
        <v>0</v>
      </c>
      <c r="AA2963" s="308"/>
      <c r="AB2963" s="309" t="str" cm="1">
        <f t="array" ref="AB2963">_xlfn.IFS(AA2963="","",AA2963/I2963&gt;=2,I2963*2,AA2963/I2963&lt;2,AA2963)</f>
        <v/>
      </c>
      <c r="AC2963" s="310" t="str">
        <f t="shared" si="376"/>
        <v/>
      </c>
      <c r="AD2963" s="286"/>
      <c r="AE2963" s="305" t="str">
        <f t="shared" si="377"/>
        <v/>
      </c>
      <c r="AF2963" s="311">
        <f t="shared" si="378"/>
        <v>0</v>
      </c>
      <c r="AG2963" s="187"/>
      <c r="AH2963" s="188"/>
    </row>
    <row r="2964" spans="2:34" ht="13.8" outlineLevel="1" x14ac:dyDescent="0.25">
      <c r="B2964" s="1"/>
      <c r="C2964" s="1"/>
      <c r="D2964" s="1"/>
      <c r="E2964" s="2"/>
      <c r="F2964" s="1"/>
      <c r="G2964" s="2"/>
      <c r="H2964" s="286"/>
      <c r="I2964" s="287"/>
      <c r="J2964" s="288" t="str">
        <f t="shared" si="372"/>
        <v/>
      </c>
      <c r="K2964" s="288">
        <f t="shared" si="373"/>
        <v>0</v>
      </c>
      <c r="L2964" s="303"/>
      <c r="M2964" s="304"/>
      <c r="N2964" s="303"/>
      <c r="O2964" s="286"/>
      <c r="P2964" s="305" t="str">
        <f t="shared" si="374"/>
        <v/>
      </c>
      <c r="Q2964" s="304"/>
      <c r="R2964" s="303"/>
      <c r="S2964" s="286"/>
      <c r="T2964" s="305" t="str">
        <f t="shared" si="375"/>
        <v/>
      </c>
      <c r="U2964" s="306" t="str">
        <f t="shared" si="371"/>
        <v/>
      </c>
      <c r="V2964" s="289"/>
      <c r="W2964" s="303"/>
      <c r="X2964" s="286"/>
      <c r="Y2964" s="305" t="str">
        <f>+IF(AND(W2964&gt;0,V2964&lt;&gt;'Data Validation (ROP used only)'!$A$25),SUM(W2964:X2964),"")</f>
        <v/>
      </c>
      <c r="Z2964" s="307">
        <f>IF(OR(V2964='Data Validation (ROP used only)'!$A$25,ISBLANK(W2964),ISERROR(W2964/$I2964)),0,W2964/$I2964)</f>
        <v>0</v>
      </c>
      <c r="AA2964" s="308"/>
      <c r="AB2964" s="309" t="str" cm="1">
        <f t="array" ref="AB2964">_xlfn.IFS(AA2964="","",AA2964/I2964&gt;=2,I2964*2,AA2964/I2964&lt;2,AA2964)</f>
        <v/>
      </c>
      <c r="AC2964" s="310" t="str">
        <f t="shared" si="376"/>
        <v/>
      </c>
      <c r="AD2964" s="286"/>
      <c r="AE2964" s="305" t="str">
        <f t="shared" si="377"/>
        <v/>
      </c>
      <c r="AF2964" s="311">
        <f t="shared" si="378"/>
        <v>0</v>
      </c>
      <c r="AG2964" s="187"/>
      <c r="AH2964" s="188"/>
    </row>
    <row r="2965" spans="2:34" ht="13.8" outlineLevel="1" x14ac:dyDescent="0.25">
      <c r="B2965" s="1"/>
      <c r="C2965" s="1"/>
      <c r="D2965" s="1"/>
      <c r="E2965" s="2"/>
      <c r="F2965" s="1"/>
      <c r="G2965" s="2"/>
      <c r="H2965" s="286"/>
      <c r="I2965" s="287"/>
      <c r="J2965" s="288" t="str">
        <f t="shared" si="372"/>
        <v/>
      </c>
      <c r="K2965" s="288">
        <f t="shared" si="373"/>
        <v>0</v>
      </c>
      <c r="L2965" s="303"/>
      <c r="M2965" s="304"/>
      <c r="N2965" s="303"/>
      <c r="O2965" s="286"/>
      <c r="P2965" s="305" t="str">
        <f t="shared" si="374"/>
        <v/>
      </c>
      <c r="Q2965" s="304"/>
      <c r="R2965" s="303"/>
      <c r="S2965" s="286"/>
      <c r="T2965" s="305" t="str">
        <f t="shared" si="375"/>
        <v/>
      </c>
      <c r="U2965" s="306" t="str">
        <f t="shared" si="371"/>
        <v/>
      </c>
      <c r="V2965" s="289"/>
      <c r="W2965" s="303"/>
      <c r="X2965" s="286"/>
      <c r="Y2965" s="305" t="str">
        <f>+IF(AND(W2965&gt;0,V2965&lt;&gt;'Data Validation (ROP used only)'!$A$25),SUM(W2965:X2965),"")</f>
        <v/>
      </c>
      <c r="Z2965" s="307">
        <f>IF(OR(V2965='Data Validation (ROP used only)'!$A$25,ISBLANK(W2965),ISERROR(W2965/$I2965)),0,W2965/$I2965)</f>
        <v>0</v>
      </c>
      <c r="AA2965" s="308"/>
      <c r="AB2965" s="309" t="str" cm="1">
        <f t="array" ref="AB2965">_xlfn.IFS(AA2965="","",AA2965/I2965&gt;=2,I2965*2,AA2965/I2965&lt;2,AA2965)</f>
        <v/>
      </c>
      <c r="AC2965" s="310" t="str">
        <f t="shared" si="376"/>
        <v/>
      </c>
      <c r="AD2965" s="286"/>
      <c r="AE2965" s="305" t="str">
        <f t="shared" si="377"/>
        <v/>
      </c>
      <c r="AF2965" s="311">
        <f t="shared" si="378"/>
        <v>0</v>
      </c>
      <c r="AG2965" s="187"/>
      <c r="AH2965" s="188"/>
    </row>
    <row r="2966" spans="2:34" ht="13.8" outlineLevel="1" x14ac:dyDescent="0.25">
      <c r="B2966" s="1"/>
      <c r="C2966" s="1"/>
      <c r="D2966" s="1"/>
      <c r="E2966" s="2"/>
      <c r="F2966" s="1"/>
      <c r="G2966" s="2"/>
      <c r="H2966" s="286"/>
      <c r="I2966" s="287"/>
      <c r="J2966" s="288" t="str">
        <f t="shared" si="372"/>
        <v/>
      </c>
      <c r="K2966" s="288">
        <f t="shared" si="373"/>
        <v>0</v>
      </c>
      <c r="L2966" s="303"/>
      <c r="M2966" s="304"/>
      <c r="N2966" s="303"/>
      <c r="O2966" s="286"/>
      <c r="P2966" s="305" t="str">
        <f t="shared" si="374"/>
        <v/>
      </c>
      <c r="Q2966" s="304"/>
      <c r="R2966" s="303"/>
      <c r="S2966" s="286"/>
      <c r="T2966" s="305" t="str">
        <f t="shared" si="375"/>
        <v/>
      </c>
      <c r="U2966" s="306" t="str">
        <f t="shared" si="371"/>
        <v/>
      </c>
      <c r="V2966" s="289"/>
      <c r="W2966" s="303"/>
      <c r="X2966" s="286"/>
      <c r="Y2966" s="305" t="str">
        <f>+IF(AND(W2966&gt;0,V2966&lt;&gt;'Data Validation (ROP used only)'!$A$25),SUM(W2966:X2966),"")</f>
        <v/>
      </c>
      <c r="Z2966" s="307">
        <f>IF(OR(V2966='Data Validation (ROP used only)'!$A$25,ISBLANK(W2966),ISERROR(W2966/$I2966)),0,W2966/$I2966)</f>
        <v>0</v>
      </c>
      <c r="AA2966" s="308"/>
      <c r="AB2966" s="309" t="str" cm="1">
        <f t="array" ref="AB2966">_xlfn.IFS(AA2966="","",AA2966/I2966&gt;=2,I2966*2,AA2966/I2966&lt;2,AA2966)</f>
        <v/>
      </c>
      <c r="AC2966" s="310" t="str">
        <f t="shared" si="376"/>
        <v/>
      </c>
      <c r="AD2966" s="286"/>
      <c r="AE2966" s="305" t="str">
        <f t="shared" si="377"/>
        <v/>
      </c>
      <c r="AF2966" s="311">
        <f t="shared" si="378"/>
        <v>0</v>
      </c>
      <c r="AG2966" s="187"/>
      <c r="AH2966" s="188"/>
    </row>
    <row r="2967" spans="2:34" ht="13.8" outlineLevel="1" x14ac:dyDescent="0.25">
      <c r="B2967" s="1"/>
      <c r="C2967" s="1"/>
      <c r="D2967" s="1"/>
      <c r="E2967" s="2"/>
      <c r="F2967" s="1"/>
      <c r="G2967" s="2"/>
      <c r="H2967" s="286"/>
      <c r="I2967" s="287"/>
      <c r="J2967" s="288" t="str">
        <f t="shared" si="372"/>
        <v/>
      </c>
      <c r="K2967" s="288">
        <f t="shared" si="373"/>
        <v>0</v>
      </c>
      <c r="L2967" s="303"/>
      <c r="M2967" s="304"/>
      <c r="N2967" s="303"/>
      <c r="O2967" s="286"/>
      <c r="P2967" s="305" t="str">
        <f t="shared" si="374"/>
        <v/>
      </c>
      <c r="Q2967" s="304"/>
      <c r="R2967" s="303"/>
      <c r="S2967" s="286"/>
      <c r="T2967" s="305" t="str">
        <f t="shared" si="375"/>
        <v/>
      </c>
      <c r="U2967" s="306" t="str">
        <f t="shared" si="371"/>
        <v/>
      </c>
      <c r="V2967" s="289"/>
      <c r="W2967" s="303"/>
      <c r="X2967" s="286"/>
      <c r="Y2967" s="305" t="str">
        <f>+IF(AND(W2967&gt;0,V2967&lt;&gt;'Data Validation (ROP used only)'!$A$25),SUM(W2967:X2967),"")</f>
        <v/>
      </c>
      <c r="Z2967" s="307">
        <f>IF(OR(V2967='Data Validation (ROP used only)'!$A$25,ISBLANK(W2967),ISERROR(W2967/$I2967)),0,W2967/$I2967)</f>
        <v>0</v>
      </c>
      <c r="AA2967" s="308"/>
      <c r="AB2967" s="309" t="str" cm="1">
        <f t="array" ref="AB2967">_xlfn.IFS(AA2967="","",AA2967/I2967&gt;=2,I2967*2,AA2967/I2967&lt;2,AA2967)</f>
        <v/>
      </c>
      <c r="AC2967" s="310" t="str">
        <f t="shared" si="376"/>
        <v/>
      </c>
      <c r="AD2967" s="286"/>
      <c r="AE2967" s="305" t="str">
        <f t="shared" si="377"/>
        <v/>
      </c>
      <c r="AF2967" s="311">
        <f t="shared" si="378"/>
        <v>0</v>
      </c>
      <c r="AG2967" s="187"/>
      <c r="AH2967" s="188"/>
    </row>
    <row r="2968" spans="2:34" ht="13.8" outlineLevel="1" x14ac:dyDescent="0.25">
      <c r="B2968" s="1"/>
      <c r="C2968" s="1"/>
      <c r="D2968" s="1"/>
      <c r="E2968" s="2"/>
      <c r="F2968" s="1"/>
      <c r="G2968" s="2"/>
      <c r="H2968" s="286"/>
      <c r="I2968" s="287"/>
      <c r="J2968" s="288" t="str">
        <f t="shared" si="372"/>
        <v/>
      </c>
      <c r="K2968" s="288">
        <f t="shared" si="373"/>
        <v>0</v>
      </c>
      <c r="L2968" s="303"/>
      <c r="M2968" s="304"/>
      <c r="N2968" s="303"/>
      <c r="O2968" s="286"/>
      <c r="P2968" s="305" t="str">
        <f t="shared" si="374"/>
        <v/>
      </c>
      <c r="Q2968" s="304"/>
      <c r="R2968" s="303"/>
      <c r="S2968" s="286"/>
      <c r="T2968" s="305" t="str">
        <f t="shared" si="375"/>
        <v/>
      </c>
      <c r="U2968" s="306" t="str">
        <f t="shared" si="371"/>
        <v/>
      </c>
      <c r="V2968" s="289"/>
      <c r="W2968" s="303"/>
      <c r="X2968" s="286"/>
      <c r="Y2968" s="305" t="str">
        <f>+IF(AND(W2968&gt;0,V2968&lt;&gt;'Data Validation (ROP used only)'!$A$25),SUM(W2968:X2968),"")</f>
        <v/>
      </c>
      <c r="Z2968" s="307">
        <f>IF(OR(V2968='Data Validation (ROP used only)'!$A$25,ISBLANK(W2968),ISERROR(W2968/$I2968)),0,W2968/$I2968)</f>
        <v>0</v>
      </c>
      <c r="AA2968" s="308"/>
      <c r="AB2968" s="309" t="str" cm="1">
        <f t="array" ref="AB2968">_xlfn.IFS(AA2968="","",AA2968/I2968&gt;=2,I2968*2,AA2968/I2968&lt;2,AA2968)</f>
        <v/>
      </c>
      <c r="AC2968" s="310" t="str">
        <f t="shared" si="376"/>
        <v/>
      </c>
      <c r="AD2968" s="286"/>
      <c r="AE2968" s="305" t="str">
        <f t="shared" si="377"/>
        <v/>
      </c>
      <c r="AF2968" s="311">
        <f t="shared" si="378"/>
        <v>0</v>
      </c>
      <c r="AG2968" s="187"/>
      <c r="AH2968" s="188"/>
    </row>
    <row r="2969" spans="2:34" ht="13.8" outlineLevel="1" x14ac:dyDescent="0.25">
      <c r="B2969" s="1"/>
      <c r="C2969" s="1"/>
      <c r="D2969" s="1"/>
      <c r="E2969" s="2"/>
      <c r="F2969" s="1"/>
      <c r="G2969" s="2"/>
      <c r="H2969" s="286"/>
      <c r="I2969" s="287"/>
      <c r="J2969" s="288" t="str">
        <f t="shared" si="372"/>
        <v/>
      </c>
      <c r="K2969" s="288">
        <f t="shared" si="373"/>
        <v>0</v>
      </c>
      <c r="L2969" s="303"/>
      <c r="M2969" s="304"/>
      <c r="N2969" s="303"/>
      <c r="O2969" s="286"/>
      <c r="P2969" s="305" t="str">
        <f t="shared" si="374"/>
        <v/>
      </c>
      <c r="Q2969" s="304"/>
      <c r="R2969" s="303"/>
      <c r="S2969" s="286"/>
      <c r="T2969" s="305" t="str">
        <f t="shared" si="375"/>
        <v/>
      </c>
      <c r="U2969" s="306" t="str">
        <f t="shared" si="371"/>
        <v/>
      </c>
      <c r="V2969" s="289"/>
      <c r="W2969" s="303"/>
      <c r="X2969" s="286"/>
      <c r="Y2969" s="305" t="str">
        <f>+IF(AND(W2969&gt;0,V2969&lt;&gt;'Data Validation (ROP used only)'!$A$25),SUM(W2969:X2969),"")</f>
        <v/>
      </c>
      <c r="Z2969" s="307">
        <f>IF(OR(V2969='Data Validation (ROP used only)'!$A$25,ISBLANK(W2969),ISERROR(W2969/$I2969)),0,W2969/$I2969)</f>
        <v>0</v>
      </c>
      <c r="AA2969" s="308"/>
      <c r="AB2969" s="309" t="str" cm="1">
        <f t="array" ref="AB2969">_xlfn.IFS(AA2969="","",AA2969/I2969&gt;=2,I2969*2,AA2969/I2969&lt;2,AA2969)</f>
        <v/>
      </c>
      <c r="AC2969" s="310" t="str">
        <f t="shared" si="376"/>
        <v/>
      </c>
      <c r="AD2969" s="286"/>
      <c r="AE2969" s="305" t="str">
        <f t="shared" si="377"/>
        <v/>
      </c>
      <c r="AF2969" s="311">
        <f t="shared" si="378"/>
        <v>0</v>
      </c>
      <c r="AG2969" s="187"/>
      <c r="AH2969" s="188"/>
    </row>
    <row r="2970" spans="2:34" ht="13.8" outlineLevel="1" x14ac:dyDescent="0.25">
      <c r="B2970" s="1"/>
      <c r="C2970" s="1"/>
      <c r="D2970" s="1"/>
      <c r="E2970" s="2"/>
      <c r="F2970" s="1"/>
      <c r="G2970" s="2"/>
      <c r="H2970" s="286"/>
      <c r="I2970" s="287"/>
      <c r="J2970" s="288" t="str">
        <f t="shared" si="372"/>
        <v/>
      </c>
      <c r="K2970" s="288">
        <f t="shared" si="373"/>
        <v>0</v>
      </c>
      <c r="L2970" s="303"/>
      <c r="M2970" s="304"/>
      <c r="N2970" s="303"/>
      <c r="O2970" s="286"/>
      <c r="P2970" s="305" t="str">
        <f t="shared" si="374"/>
        <v/>
      </c>
      <c r="Q2970" s="304"/>
      <c r="R2970" s="303"/>
      <c r="S2970" s="286"/>
      <c r="T2970" s="305" t="str">
        <f t="shared" si="375"/>
        <v/>
      </c>
      <c r="U2970" s="306" t="str">
        <f t="shared" si="371"/>
        <v/>
      </c>
      <c r="V2970" s="289"/>
      <c r="W2970" s="303"/>
      <c r="X2970" s="286"/>
      <c r="Y2970" s="305" t="str">
        <f>+IF(AND(W2970&gt;0,V2970&lt;&gt;'Data Validation (ROP used only)'!$A$25),SUM(W2970:X2970),"")</f>
        <v/>
      </c>
      <c r="Z2970" s="307">
        <f>IF(OR(V2970='Data Validation (ROP used only)'!$A$25,ISBLANK(W2970),ISERROR(W2970/$I2970)),0,W2970/$I2970)</f>
        <v>0</v>
      </c>
      <c r="AA2970" s="308"/>
      <c r="AB2970" s="309" t="str" cm="1">
        <f t="array" ref="AB2970">_xlfn.IFS(AA2970="","",AA2970/I2970&gt;=2,I2970*2,AA2970/I2970&lt;2,AA2970)</f>
        <v/>
      </c>
      <c r="AC2970" s="310" t="str">
        <f t="shared" si="376"/>
        <v/>
      </c>
      <c r="AD2970" s="286"/>
      <c r="AE2970" s="305" t="str">
        <f t="shared" si="377"/>
        <v/>
      </c>
      <c r="AF2970" s="311">
        <f t="shared" si="378"/>
        <v>0</v>
      </c>
      <c r="AG2970" s="187"/>
      <c r="AH2970" s="188"/>
    </row>
    <row r="2971" spans="2:34" ht="13.8" outlineLevel="1" x14ac:dyDescent="0.25">
      <c r="B2971" s="1"/>
      <c r="C2971" s="1"/>
      <c r="D2971" s="1"/>
      <c r="E2971" s="2"/>
      <c r="F2971" s="1"/>
      <c r="G2971" s="2"/>
      <c r="H2971" s="286"/>
      <c r="I2971" s="287"/>
      <c r="J2971" s="288" t="str">
        <f t="shared" si="372"/>
        <v/>
      </c>
      <c r="K2971" s="288">
        <f t="shared" si="373"/>
        <v>0</v>
      </c>
      <c r="L2971" s="303"/>
      <c r="M2971" s="304"/>
      <c r="N2971" s="303"/>
      <c r="O2971" s="286"/>
      <c r="P2971" s="305" t="str">
        <f t="shared" si="374"/>
        <v/>
      </c>
      <c r="Q2971" s="304"/>
      <c r="R2971" s="303"/>
      <c r="S2971" s="286"/>
      <c r="T2971" s="305" t="str">
        <f t="shared" si="375"/>
        <v/>
      </c>
      <c r="U2971" s="306" t="str">
        <f t="shared" si="371"/>
        <v/>
      </c>
      <c r="V2971" s="289"/>
      <c r="W2971" s="303"/>
      <c r="X2971" s="286"/>
      <c r="Y2971" s="305" t="str">
        <f>+IF(AND(W2971&gt;0,V2971&lt;&gt;'Data Validation (ROP used only)'!$A$25),SUM(W2971:X2971),"")</f>
        <v/>
      </c>
      <c r="Z2971" s="307">
        <f>IF(OR(V2971='Data Validation (ROP used only)'!$A$25,ISBLANK(W2971),ISERROR(W2971/$I2971)),0,W2971/$I2971)</f>
        <v>0</v>
      </c>
      <c r="AA2971" s="308"/>
      <c r="AB2971" s="309" t="str" cm="1">
        <f t="array" ref="AB2971">_xlfn.IFS(AA2971="","",AA2971/I2971&gt;=2,I2971*2,AA2971/I2971&lt;2,AA2971)</f>
        <v/>
      </c>
      <c r="AC2971" s="310" t="str">
        <f t="shared" si="376"/>
        <v/>
      </c>
      <c r="AD2971" s="286"/>
      <c r="AE2971" s="305" t="str">
        <f t="shared" si="377"/>
        <v/>
      </c>
      <c r="AF2971" s="311">
        <f t="shared" si="378"/>
        <v>0</v>
      </c>
      <c r="AG2971" s="187"/>
      <c r="AH2971" s="188"/>
    </row>
    <row r="2972" spans="2:34" ht="13.8" outlineLevel="1" x14ac:dyDescent="0.25">
      <c r="B2972" s="1"/>
      <c r="C2972" s="1"/>
      <c r="D2972" s="1"/>
      <c r="E2972" s="2"/>
      <c r="F2972" s="1"/>
      <c r="G2972" s="2"/>
      <c r="H2972" s="286"/>
      <c r="I2972" s="287"/>
      <c r="J2972" s="288" t="str">
        <f t="shared" si="372"/>
        <v/>
      </c>
      <c r="K2972" s="288">
        <f t="shared" si="373"/>
        <v>0</v>
      </c>
      <c r="L2972" s="303"/>
      <c r="M2972" s="304"/>
      <c r="N2972" s="303"/>
      <c r="O2972" s="286"/>
      <c r="P2972" s="305" t="str">
        <f t="shared" si="374"/>
        <v/>
      </c>
      <c r="Q2972" s="304"/>
      <c r="R2972" s="303"/>
      <c r="S2972" s="286"/>
      <c r="T2972" s="305" t="str">
        <f t="shared" si="375"/>
        <v/>
      </c>
      <c r="U2972" s="306" t="str">
        <f t="shared" si="371"/>
        <v/>
      </c>
      <c r="V2972" s="289"/>
      <c r="W2972" s="303"/>
      <c r="X2972" s="286"/>
      <c r="Y2972" s="305" t="str">
        <f>+IF(AND(W2972&gt;0,V2972&lt;&gt;'Data Validation (ROP used only)'!$A$25),SUM(W2972:X2972),"")</f>
        <v/>
      </c>
      <c r="Z2972" s="307">
        <f>IF(OR(V2972='Data Validation (ROP used only)'!$A$25,ISBLANK(W2972),ISERROR(W2972/$I2972)),0,W2972/$I2972)</f>
        <v>0</v>
      </c>
      <c r="AA2972" s="308"/>
      <c r="AB2972" s="309" t="str" cm="1">
        <f t="array" ref="AB2972">_xlfn.IFS(AA2972="","",AA2972/I2972&gt;=2,I2972*2,AA2972/I2972&lt;2,AA2972)</f>
        <v/>
      </c>
      <c r="AC2972" s="310" t="str">
        <f t="shared" si="376"/>
        <v/>
      </c>
      <c r="AD2972" s="286"/>
      <c r="AE2972" s="305" t="str">
        <f t="shared" si="377"/>
        <v/>
      </c>
      <c r="AF2972" s="311">
        <f t="shared" si="378"/>
        <v>0</v>
      </c>
      <c r="AG2972" s="187"/>
      <c r="AH2972" s="188"/>
    </row>
    <row r="2973" spans="2:34" ht="13.8" outlineLevel="1" x14ac:dyDescent="0.25">
      <c r="B2973" s="1"/>
      <c r="C2973" s="1"/>
      <c r="D2973" s="1"/>
      <c r="E2973" s="2"/>
      <c r="F2973" s="1"/>
      <c r="G2973" s="2"/>
      <c r="H2973" s="286"/>
      <c r="I2973" s="287"/>
      <c r="J2973" s="288" t="str">
        <f t="shared" si="372"/>
        <v/>
      </c>
      <c r="K2973" s="288">
        <f t="shared" si="373"/>
        <v>0</v>
      </c>
      <c r="L2973" s="303"/>
      <c r="M2973" s="304"/>
      <c r="N2973" s="303"/>
      <c r="O2973" s="286"/>
      <c r="P2973" s="305" t="str">
        <f t="shared" si="374"/>
        <v/>
      </c>
      <c r="Q2973" s="304"/>
      <c r="R2973" s="303"/>
      <c r="S2973" s="286"/>
      <c r="T2973" s="305" t="str">
        <f t="shared" si="375"/>
        <v/>
      </c>
      <c r="U2973" s="306" t="str">
        <f t="shared" si="371"/>
        <v/>
      </c>
      <c r="V2973" s="289"/>
      <c r="W2973" s="303"/>
      <c r="X2973" s="286"/>
      <c r="Y2973" s="305" t="str">
        <f>+IF(AND(W2973&gt;0,V2973&lt;&gt;'Data Validation (ROP used only)'!$A$25),SUM(W2973:X2973),"")</f>
        <v/>
      </c>
      <c r="Z2973" s="307">
        <f>IF(OR(V2973='Data Validation (ROP used only)'!$A$25,ISBLANK(W2973),ISERROR(W2973/$I2973)),0,W2973/$I2973)</f>
        <v>0</v>
      </c>
      <c r="AA2973" s="308"/>
      <c r="AB2973" s="309" t="str" cm="1">
        <f t="array" ref="AB2973">_xlfn.IFS(AA2973="","",AA2973/I2973&gt;=2,I2973*2,AA2973/I2973&lt;2,AA2973)</f>
        <v/>
      </c>
      <c r="AC2973" s="310" t="str">
        <f t="shared" si="376"/>
        <v/>
      </c>
      <c r="AD2973" s="286"/>
      <c r="AE2973" s="305" t="str">
        <f t="shared" si="377"/>
        <v/>
      </c>
      <c r="AF2973" s="311">
        <f t="shared" si="378"/>
        <v>0</v>
      </c>
      <c r="AG2973" s="187"/>
      <c r="AH2973" s="188"/>
    </row>
    <row r="2974" spans="2:34" ht="13.8" outlineLevel="1" x14ac:dyDescent="0.25">
      <c r="B2974" s="1"/>
      <c r="C2974" s="1"/>
      <c r="D2974" s="1"/>
      <c r="E2974" s="2"/>
      <c r="F2974" s="1"/>
      <c r="G2974" s="2"/>
      <c r="H2974" s="286"/>
      <c r="I2974" s="287"/>
      <c r="J2974" s="288" t="str">
        <f t="shared" si="372"/>
        <v/>
      </c>
      <c r="K2974" s="288">
        <f t="shared" si="373"/>
        <v>0</v>
      </c>
      <c r="L2974" s="303"/>
      <c r="M2974" s="304"/>
      <c r="N2974" s="303"/>
      <c r="O2974" s="286"/>
      <c r="P2974" s="305" t="str">
        <f t="shared" si="374"/>
        <v/>
      </c>
      <c r="Q2974" s="304"/>
      <c r="R2974" s="303"/>
      <c r="S2974" s="286"/>
      <c r="T2974" s="305" t="str">
        <f t="shared" si="375"/>
        <v/>
      </c>
      <c r="U2974" s="306" t="str">
        <f t="shared" si="371"/>
        <v/>
      </c>
      <c r="V2974" s="289"/>
      <c r="W2974" s="303"/>
      <c r="X2974" s="286"/>
      <c r="Y2974" s="305" t="str">
        <f>+IF(AND(W2974&gt;0,V2974&lt;&gt;'Data Validation (ROP used only)'!$A$25),SUM(W2974:X2974),"")</f>
        <v/>
      </c>
      <c r="Z2974" s="307">
        <f>IF(OR(V2974='Data Validation (ROP used only)'!$A$25,ISBLANK(W2974),ISERROR(W2974/$I2974)),0,W2974/$I2974)</f>
        <v>0</v>
      </c>
      <c r="AA2974" s="308"/>
      <c r="AB2974" s="309" t="str" cm="1">
        <f t="array" ref="AB2974">_xlfn.IFS(AA2974="","",AA2974/I2974&gt;=2,I2974*2,AA2974/I2974&lt;2,AA2974)</f>
        <v/>
      </c>
      <c r="AC2974" s="310" t="str">
        <f t="shared" si="376"/>
        <v/>
      </c>
      <c r="AD2974" s="286"/>
      <c r="AE2974" s="305" t="str">
        <f t="shared" si="377"/>
        <v/>
      </c>
      <c r="AF2974" s="311">
        <f t="shared" si="378"/>
        <v>0</v>
      </c>
      <c r="AG2974" s="187"/>
      <c r="AH2974" s="188"/>
    </row>
    <row r="2975" spans="2:34" ht="13.8" outlineLevel="1" x14ac:dyDescent="0.25">
      <c r="B2975" s="1"/>
      <c r="C2975" s="1"/>
      <c r="D2975" s="1"/>
      <c r="E2975" s="2"/>
      <c r="F2975" s="1"/>
      <c r="G2975" s="2"/>
      <c r="H2975" s="286"/>
      <c r="I2975" s="287"/>
      <c r="J2975" s="288" t="str">
        <f t="shared" si="372"/>
        <v/>
      </c>
      <c r="K2975" s="288">
        <f t="shared" si="373"/>
        <v>0</v>
      </c>
      <c r="L2975" s="303"/>
      <c r="M2975" s="304"/>
      <c r="N2975" s="303"/>
      <c r="O2975" s="286"/>
      <c r="P2975" s="305" t="str">
        <f t="shared" si="374"/>
        <v/>
      </c>
      <c r="Q2975" s="304"/>
      <c r="R2975" s="303"/>
      <c r="S2975" s="286"/>
      <c r="T2975" s="305" t="str">
        <f t="shared" si="375"/>
        <v/>
      </c>
      <c r="U2975" s="306" t="str">
        <f t="shared" si="371"/>
        <v/>
      </c>
      <c r="V2975" s="289"/>
      <c r="W2975" s="303"/>
      <c r="X2975" s="286"/>
      <c r="Y2975" s="305" t="str">
        <f>+IF(AND(W2975&gt;0,V2975&lt;&gt;'Data Validation (ROP used only)'!$A$25),SUM(W2975:X2975),"")</f>
        <v/>
      </c>
      <c r="Z2975" s="307">
        <f>IF(OR(V2975='Data Validation (ROP used only)'!$A$25,ISBLANK(W2975),ISERROR(W2975/$I2975)),0,W2975/$I2975)</f>
        <v>0</v>
      </c>
      <c r="AA2975" s="308"/>
      <c r="AB2975" s="309" t="str" cm="1">
        <f t="array" ref="AB2975">_xlfn.IFS(AA2975="","",AA2975/I2975&gt;=2,I2975*2,AA2975/I2975&lt;2,AA2975)</f>
        <v/>
      </c>
      <c r="AC2975" s="310" t="str">
        <f t="shared" si="376"/>
        <v/>
      </c>
      <c r="AD2975" s="286"/>
      <c r="AE2975" s="305" t="str">
        <f t="shared" si="377"/>
        <v/>
      </c>
      <c r="AF2975" s="311">
        <f t="shared" si="378"/>
        <v>0</v>
      </c>
      <c r="AG2975" s="187"/>
      <c r="AH2975" s="188"/>
    </row>
    <row r="2976" spans="2:34" ht="13.8" outlineLevel="1" x14ac:dyDescent="0.25">
      <c r="B2976" s="1"/>
      <c r="C2976" s="1"/>
      <c r="D2976" s="1"/>
      <c r="E2976" s="2"/>
      <c r="F2976" s="1"/>
      <c r="G2976" s="2"/>
      <c r="H2976" s="286"/>
      <c r="I2976" s="287"/>
      <c r="J2976" s="288" t="str">
        <f t="shared" si="372"/>
        <v/>
      </c>
      <c r="K2976" s="288">
        <f t="shared" si="373"/>
        <v>0</v>
      </c>
      <c r="L2976" s="303"/>
      <c r="M2976" s="304"/>
      <c r="N2976" s="303"/>
      <c r="O2976" s="286"/>
      <c r="P2976" s="305" t="str">
        <f t="shared" si="374"/>
        <v/>
      </c>
      <c r="Q2976" s="304"/>
      <c r="R2976" s="303"/>
      <c r="S2976" s="286"/>
      <c r="T2976" s="305" t="str">
        <f t="shared" si="375"/>
        <v/>
      </c>
      <c r="U2976" s="306" t="str">
        <f t="shared" si="371"/>
        <v/>
      </c>
      <c r="V2976" s="289"/>
      <c r="W2976" s="303"/>
      <c r="X2976" s="286"/>
      <c r="Y2976" s="305" t="str">
        <f>+IF(AND(W2976&gt;0,V2976&lt;&gt;'Data Validation (ROP used only)'!$A$25),SUM(W2976:X2976),"")</f>
        <v/>
      </c>
      <c r="Z2976" s="307">
        <f>IF(OR(V2976='Data Validation (ROP used only)'!$A$25,ISBLANK(W2976),ISERROR(W2976/$I2976)),0,W2976/$I2976)</f>
        <v>0</v>
      </c>
      <c r="AA2976" s="308"/>
      <c r="AB2976" s="309" t="str" cm="1">
        <f t="array" ref="AB2976">_xlfn.IFS(AA2976="","",AA2976/I2976&gt;=2,I2976*2,AA2976/I2976&lt;2,AA2976)</f>
        <v/>
      </c>
      <c r="AC2976" s="310" t="str">
        <f t="shared" si="376"/>
        <v/>
      </c>
      <c r="AD2976" s="286"/>
      <c r="AE2976" s="305" t="str">
        <f t="shared" si="377"/>
        <v/>
      </c>
      <c r="AF2976" s="311">
        <f t="shared" si="378"/>
        <v>0</v>
      </c>
      <c r="AG2976" s="187"/>
      <c r="AH2976" s="188"/>
    </row>
    <row r="2977" spans="2:34" ht="13.8" outlineLevel="1" x14ac:dyDescent="0.25">
      <c r="B2977" s="1"/>
      <c r="C2977" s="1"/>
      <c r="D2977" s="1"/>
      <c r="E2977" s="2"/>
      <c r="F2977" s="1"/>
      <c r="G2977" s="2"/>
      <c r="H2977" s="286"/>
      <c r="I2977" s="287"/>
      <c r="J2977" s="288" t="str">
        <f t="shared" si="372"/>
        <v/>
      </c>
      <c r="K2977" s="288">
        <f t="shared" si="373"/>
        <v>0</v>
      </c>
      <c r="L2977" s="303"/>
      <c r="M2977" s="304"/>
      <c r="N2977" s="303"/>
      <c r="O2977" s="286"/>
      <c r="P2977" s="305" t="str">
        <f t="shared" si="374"/>
        <v/>
      </c>
      <c r="Q2977" s="304"/>
      <c r="R2977" s="303"/>
      <c r="S2977" s="286"/>
      <c r="T2977" s="305" t="str">
        <f t="shared" si="375"/>
        <v/>
      </c>
      <c r="U2977" s="306" t="str">
        <f t="shared" si="371"/>
        <v/>
      </c>
      <c r="V2977" s="289"/>
      <c r="W2977" s="303"/>
      <c r="X2977" s="286"/>
      <c r="Y2977" s="305" t="str">
        <f>+IF(AND(W2977&gt;0,V2977&lt;&gt;'Data Validation (ROP used only)'!$A$25),SUM(W2977:X2977),"")</f>
        <v/>
      </c>
      <c r="Z2977" s="307">
        <f>IF(OR(V2977='Data Validation (ROP used only)'!$A$25,ISBLANK(W2977),ISERROR(W2977/$I2977)),0,W2977/$I2977)</f>
        <v>0</v>
      </c>
      <c r="AA2977" s="308"/>
      <c r="AB2977" s="309" t="str" cm="1">
        <f t="array" ref="AB2977">_xlfn.IFS(AA2977="","",AA2977/I2977&gt;=2,I2977*2,AA2977/I2977&lt;2,AA2977)</f>
        <v/>
      </c>
      <c r="AC2977" s="310" t="str">
        <f t="shared" si="376"/>
        <v/>
      </c>
      <c r="AD2977" s="286"/>
      <c r="AE2977" s="305" t="str">
        <f t="shared" si="377"/>
        <v/>
      </c>
      <c r="AF2977" s="311">
        <f t="shared" si="378"/>
        <v>0</v>
      </c>
      <c r="AG2977" s="187"/>
      <c r="AH2977" s="188"/>
    </row>
    <row r="2978" spans="2:34" ht="13.8" outlineLevel="1" x14ac:dyDescent="0.25">
      <c r="B2978" s="1"/>
      <c r="C2978" s="1"/>
      <c r="D2978" s="1"/>
      <c r="E2978" s="2"/>
      <c r="F2978" s="1"/>
      <c r="G2978" s="2"/>
      <c r="H2978" s="286"/>
      <c r="I2978" s="287"/>
      <c r="J2978" s="288" t="str">
        <f t="shared" si="372"/>
        <v/>
      </c>
      <c r="K2978" s="288">
        <f t="shared" si="373"/>
        <v>0</v>
      </c>
      <c r="L2978" s="303"/>
      <c r="M2978" s="304"/>
      <c r="N2978" s="303"/>
      <c r="O2978" s="286"/>
      <c r="P2978" s="305" t="str">
        <f t="shared" si="374"/>
        <v/>
      </c>
      <c r="Q2978" s="304"/>
      <c r="R2978" s="303"/>
      <c r="S2978" s="286"/>
      <c r="T2978" s="305" t="str">
        <f t="shared" si="375"/>
        <v/>
      </c>
      <c r="U2978" s="306" t="str">
        <f t="shared" si="371"/>
        <v/>
      </c>
      <c r="V2978" s="289"/>
      <c r="W2978" s="303"/>
      <c r="X2978" s="286"/>
      <c r="Y2978" s="305" t="str">
        <f>+IF(AND(W2978&gt;0,V2978&lt;&gt;'Data Validation (ROP used only)'!$A$25),SUM(W2978:X2978),"")</f>
        <v/>
      </c>
      <c r="Z2978" s="307">
        <f>IF(OR(V2978='Data Validation (ROP used only)'!$A$25,ISBLANK(W2978),ISERROR(W2978/$I2978)),0,W2978/$I2978)</f>
        <v>0</v>
      </c>
      <c r="AA2978" s="308"/>
      <c r="AB2978" s="309" t="str" cm="1">
        <f t="array" ref="AB2978">_xlfn.IFS(AA2978="","",AA2978/I2978&gt;=2,I2978*2,AA2978/I2978&lt;2,AA2978)</f>
        <v/>
      </c>
      <c r="AC2978" s="310" t="str">
        <f t="shared" si="376"/>
        <v/>
      </c>
      <c r="AD2978" s="286"/>
      <c r="AE2978" s="305" t="str">
        <f t="shared" si="377"/>
        <v/>
      </c>
      <c r="AF2978" s="311">
        <f t="shared" si="378"/>
        <v>0</v>
      </c>
      <c r="AG2978" s="187"/>
      <c r="AH2978" s="188"/>
    </row>
    <row r="2979" spans="2:34" ht="13.8" outlineLevel="1" x14ac:dyDescent="0.25">
      <c r="B2979" s="1"/>
      <c r="C2979" s="1"/>
      <c r="D2979" s="1"/>
      <c r="E2979" s="2"/>
      <c r="F2979" s="1"/>
      <c r="G2979" s="2"/>
      <c r="H2979" s="286"/>
      <c r="I2979" s="287"/>
      <c r="J2979" s="288" t="str">
        <f t="shared" si="372"/>
        <v/>
      </c>
      <c r="K2979" s="288">
        <f t="shared" si="373"/>
        <v>0</v>
      </c>
      <c r="L2979" s="303"/>
      <c r="M2979" s="304"/>
      <c r="N2979" s="303"/>
      <c r="O2979" s="286"/>
      <c r="P2979" s="305" t="str">
        <f t="shared" si="374"/>
        <v/>
      </c>
      <c r="Q2979" s="304"/>
      <c r="R2979" s="303"/>
      <c r="S2979" s="286"/>
      <c r="T2979" s="305" t="str">
        <f t="shared" si="375"/>
        <v/>
      </c>
      <c r="U2979" s="306" t="str">
        <f t="shared" si="371"/>
        <v/>
      </c>
      <c r="V2979" s="289"/>
      <c r="W2979" s="303"/>
      <c r="X2979" s="286"/>
      <c r="Y2979" s="305" t="str">
        <f>+IF(AND(W2979&gt;0,V2979&lt;&gt;'Data Validation (ROP used only)'!$A$25),SUM(W2979:X2979),"")</f>
        <v/>
      </c>
      <c r="Z2979" s="307">
        <f>IF(OR(V2979='Data Validation (ROP used only)'!$A$25,ISBLANK(W2979),ISERROR(W2979/$I2979)),0,W2979/$I2979)</f>
        <v>0</v>
      </c>
      <c r="AA2979" s="308"/>
      <c r="AB2979" s="309" t="str" cm="1">
        <f t="array" ref="AB2979">_xlfn.IFS(AA2979="","",AA2979/I2979&gt;=2,I2979*2,AA2979/I2979&lt;2,AA2979)</f>
        <v/>
      </c>
      <c r="AC2979" s="310" t="str">
        <f t="shared" si="376"/>
        <v/>
      </c>
      <c r="AD2979" s="286"/>
      <c r="AE2979" s="305" t="str">
        <f t="shared" si="377"/>
        <v/>
      </c>
      <c r="AF2979" s="311">
        <f t="shared" si="378"/>
        <v>0</v>
      </c>
      <c r="AG2979" s="187"/>
      <c r="AH2979" s="188"/>
    </row>
    <row r="2980" spans="2:34" ht="13.8" outlineLevel="1" x14ac:dyDescent="0.25">
      <c r="B2980" s="1"/>
      <c r="C2980" s="1"/>
      <c r="D2980" s="1"/>
      <c r="E2980" s="2"/>
      <c r="F2980" s="1"/>
      <c r="G2980" s="2"/>
      <c r="H2980" s="286"/>
      <c r="I2980" s="287"/>
      <c r="J2980" s="288" t="str">
        <f t="shared" si="372"/>
        <v/>
      </c>
      <c r="K2980" s="288">
        <f t="shared" si="373"/>
        <v>0</v>
      </c>
      <c r="L2980" s="303"/>
      <c r="M2980" s="304"/>
      <c r="N2980" s="303"/>
      <c r="O2980" s="286"/>
      <c r="P2980" s="305" t="str">
        <f t="shared" si="374"/>
        <v/>
      </c>
      <c r="Q2980" s="304"/>
      <c r="R2980" s="303"/>
      <c r="S2980" s="286"/>
      <c r="T2980" s="305" t="str">
        <f t="shared" si="375"/>
        <v/>
      </c>
      <c r="U2980" s="306" t="str">
        <f t="shared" si="371"/>
        <v/>
      </c>
      <c r="V2980" s="289"/>
      <c r="W2980" s="303"/>
      <c r="X2980" s="286"/>
      <c r="Y2980" s="305" t="str">
        <f>+IF(AND(W2980&gt;0,V2980&lt;&gt;'Data Validation (ROP used only)'!$A$25),SUM(W2980:X2980),"")</f>
        <v/>
      </c>
      <c r="Z2980" s="307">
        <f>IF(OR(V2980='Data Validation (ROP used only)'!$A$25,ISBLANK(W2980),ISERROR(W2980/$I2980)),0,W2980/$I2980)</f>
        <v>0</v>
      </c>
      <c r="AA2980" s="308"/>
      <c r="AB2980" s="309" t="str" cm="1">
        <f t="array" ref="AB2980">_xlfn.IFS(AA2980="","",AA2980/I2980&gt;=2,I2980*2,AA2980/I2980&lt;2,AA2980)</f>
        <v/>
      </c>
      <c r="AC2980" s="310" t="str">
        <f t="shared" si="376"/>
        <v/>
      </c>
      <c r="AD2980" s="286"/>
      <c r="AE2980" s="305" t="str">
        <f t="shared" si="377"/>
        <v/>
      </c>
      <c r="AF2980" s="311">
        <f t="shared" si="378"/>
        <v>0</v>
      </c>
      <c r="AG2980" s="187"/>
      <c r="AH2980" s="188"/>
    </row>
    <row r="2981" spans="2:34" ht="13.8" outlineLevel="1" x14ac:dyDescent="0.25">
      <c r="B2981" s="1"/>
      <c r="C2981" s="1"/>
      <c r="D2981" s="1"/>
      <c r="E2981" s="2"/>
      <c r="F2981" s="1"/>
      <c r="G2981" s="2"/>
      <c r="H2981" s="286"/>
      <c r="I2981" s="287"/>
      <c r="J2981" s="288" t="str">
        <f t="shared" si="372"/>
        <v/>
      </c>
      <c r="K2981" s="288">
        <f t="shared" si="373"/>
        <v>0</v>
      </c>
      <c r="L2981" s="303"/>
      <c r="M2981" s="304"/>
      <c r="N2981" s="303"/>
      <c r="O2981" s="286"/>
      <c r="P2981" s="305" t="str">
        <f t="shared" si="374"/>
        <v/>
      </c>
      <c r="Q2981" s="304"/>
      <c r="R2981" s="303"/>
      <c r="S2981" s="286"/>
      <c r="T2981" s="305" t="str">
        <f t="shared" si="375"/>
        <v/>
      </c>
      <c r="U2981" s="306" t="str">
        <f t="shared" si="371"/>
        <v/>
      </c>
      <c r="V2981" s="289"/>
      <c r="W2981" s="303"/>
      <c r="X2981" s="286"/>
      <c r="Y2981" s="305" t="str">
        <f>+IF(AND(W2981&gt;0,V2981&lt;&gt;'Data Validation (ROP used only)'!$A$25),SUM(W2981:X2981),"")</f>
        <v/>
      </c>
      <c r="Z2981" s="307">
        <f>IF(OR(V2981='Data Validation (ROP used only)'!$A$25,ISBLANK(W2981),ISERROR(W2981/$I2981)),0,W2981/$I2981)</f>
        <v>0</v>
      </c>
      <c r="AA2981" s="308"/>
      <c r="AB2981" s="309" t="str" cm="1">
        <f t="array" ref="AB2981">_xlfn.IFS(AA2981="","",AA2981/I2981&gt;=2,I2981*2,AA2981/I2981&lt;2,AA2981)</f>
        <v/>
      </c>
      <c r="AC2981" s="310" t="str">
        <f t="shared" si="376"/>
        <v/>
      </c>
      <c r="AD2981" s="286"/>
      <c r="AE2981" s="305" t="str">
        <f t="shared" si="377"/>
        <v/>
      </c>
      <c r="AF2981" s="311">
        <f t="shared" si="378"/>
        <v>0</v>
      </c>
      <c r="AG2981" s="187"/>
      <c r="AH2981" s="188"/>
    </row>
    <row r="2982" spans="2:34" ht="13.8" outlineLevel="1" x14ac:dyDescent="0.25">
      <c r="B2982" s="1"/>
      <c r="C2982" s="1"/>
      <c r="D2982" s="1"/>
      <c r="E2982" s="2"/>
      <c r="F2982" s="1"/>
      <c r="G2982" s="2"/>
      <c r="H2982" s="286"/>
      <c r="I2982" s="287"/>
      <c r="J2982" s="288" t="str">
        <f t="shared" si="372"/>
        <v/>
      </c>
      <c r="K2982" s="288">
        <f t="shared" si="373"/>
        <v>0</v>
      </c>
      <c r="L2982" s="303"/>
      <c r="M2982" s="304"/>
      <c r="N2982" s="303"/>
      <c r="O2982" s="286"/>
      <c r="P2982" s="305" t="str">
        <f t="shared" si="374"/>
        <v/>
      </c>
      <c r="Q2982" s="304"/>
      <c r="R2982" s="303"/>
      <c r="S2982" s="286"/>
      <c r="T2982" s="305" t="str">
        <f t="shared" si="375"/>
        <v/>
      </c>
      <c r="U2982" s="306" t="str">
        <f t="shared" si="371"/>
        <v/>
      </c>
      <c r="V2982" s="289"/>
      <c r="W2982" s="303"/>
      <c r="X2982" s="286"/>
      <c r="Y2982" s="305" t="str">
        <f>+IF(AND(W2982&gt;0,V2982&lt;&gt;'Data Validation (ROP used only)'!$A$25),SUM(W2982:X2982),"")</f>
        <v/>
      </c>
      <c r="Z2982" s="307">
        <f>IF(OR(V2982='Data Validation (ROP used only)'!$A$25,ISBLANK(W2982),ISERROR(W2982/$I2982)),0,W2982/$I2982)</f>
        <v>0</v>
      </c>
      <c r="AA2982" s="308"/>
      <c r="AB2982" s="309" t="str" cm="1">
        <f t="array" ref="AB2982">_xlfn.IFS(AA2982="","",AA2982/I2982&gt;=2,I2982*2,AA2982/I2982&lt;2,AA2982)</f>
        <v/>
      </c>
      <c r="AC2982" s="310" t="str">
        <f t="shared" si="376"/>
        <v/>
      </c>
      <c r="AD2982" s="286"/>
      <c r="AE2982" s="305" t="str">
        <f t="shared" si="377"/>
        <v/>
      </c>
      <c r="AF2982" s="311">
        <f t="shared" si="378"/>
        <v>0</v>
      </c>
      <c r="AG2982" s="187"/>
      <c r="AH2982" s="188"/>
    </row>
    <row r="2983" spans="2:34" ht="13.8" outlineLevel="1" x14ac:dyDescent="0.25">
      <c r="B2983" s="1"/>
      <c r="C2983" s="1"/>
      <c r="D2983" s="1"/>
      <c r="E2983" s="2"/>
      <c r="F2983" s="1"/>
      <c r="G2983" s="2"/>
      <c r="H2983" s="286"/>
      <c r="I2983" s="287"/>
      <c r="J2983" s="288" t="str">
        <f t="shared" si="372"/>
        <v/>
      </c>
      <c r="K2983" s="288">
        <f t="shared" si="373"/>
        <v>0</v>
      </c>
      <c r="L2983" s="303"/>
      <c r="M2983" s="304"/>
      <c r="N2983" s="303"/>
      <c r="O2983" s="286"/>
      <c r="P2983" s="305" t="str">
        <f t="shared" si="374"/>
        <v/>
      </c>
      <c r="Q2983" s="304"/>
      <c r="R2983" s="303"/>
      <c r="S2983" s="286"/>
      <c r="T2983" s="305" t="str">
        <f t="shared" si="375"/>
        <v/>
      </c>
      <c r="U2983" s="306" t="str">
        <f t="shared" si="371"/>
        <v/>
      </c>
      <c r="V2983" s="289"/>
      <c r="W2983" s="303"/>
      <c r="X2983" s="286"/>
      <c r="Y2983" s="305" t="str">
        <f>+IF(AND(W2983&gt;0,V2983&lt;&gt;'Data Validation (ROP used only)'!$A$25),SUM(W2983:X2983),"")</f>
        <v/>
      </c>
      <c r="Z2983" s="307">
        <f>IF(OR(V2983='Data Validation (ROP used only)'!$A$25,ISBLANK(W2983),ISERROR(W2983/$I2983)),0,W2983/$I2983)</f>
        <v>0</v>
      </c>
      <c r="AA2983" s="308"/>
      <c r="AB2983" s="309" t="str" cm="1">
        <f t="array" ref="AB2983">_xlfn.IFS(AA2983="","",AA2983/I2983&gt;=2,I2983*2,AA2983/I2983&lt;2,AA2983)</f>
        <v/>
      </c>
      <c r="AC2983" s="310" t="str">
        <f t="shared" si="376"/>
        <v/>
      </c>
      <c r="AD2983" s="286"/>
      <c r="AE2983" s="305" t="str">
        <f t="shared" si="377"/>
        <v/>
      </c>
      <c r="AF2983" s="311">
        <f t="shared" si="378"/>
        <v>0</v>
      </c>
      <c r="AG2983" s="187"/>
      <c r="AH2983" s="188"/>
    </row>
    <row r="2984" spans="2:34" ht="13.8" outlineLevel="1" x14ac:dyDescent="0.25">
      <c r="B2984" s="1"/>
      <c r="C2984" s="1"/>
      <c r="D2984" s="1"/>
      <c r="E2984" s="2"/>
      <c r="F2984" s="1"/>
      <c r="G2984" s="2"/>
      <c r="H2984" s="286"/>
      <c r="I2984" s="287"/>
      <c r="J2984" s="288" t="str">
        <f t="shared" si="372"/>
        <v/>
      </c>
      <c r="K2984" s="288">
        <f t="shared" si="373"/>
        <v>0</v>
      </c>
      <c r="L2984" s="303"/>
      <c r="M2984" s="304"/>
      <c r="N2984" s="303"/>
      <c r="O2984" s="286"/>
      <c r="P2984" s="305" t="str">
        <f t="shared" si="374"/>
        <v/>
      </c>
      <c r="Q2984" s="304"/>
      <c r="R2984" s="303"/>
      <c r="S2984" s="286"/>
      <c r="T2984" s="305" t="str">
        <f t="shared" si="375"/>
        <v/>
      </c>
      <c r="U2984" s="306" t="str">
        <f t="shared" si="371"/>
        <v/>
      </c>
      <c r="V2984" s="289"/>
      <c r="W2984" s="303"/>
      <c r="X2984" s="286"/>
      <c r="Y2984" s="305" t="str">
        <f>+IF(AND(W2984&gt;0,V2984&lt;&gt;'Data Validation (ROP used only)'!$A$25),SUM(W2984:X2984),"")</f>
        <v/>
      </c>
      <c r="Z2984" s="307">
        <f>IF(OR(V2984='Data Validation (ROP used only)'!$A$25,ISBLANK(W2984),ISERROR(W2984/$I2984)),0,W2984/$I2984)</f>
        <v>0</v>
      </c>
      <c r="AA2984" s="308"/>
      <c r="AB2984" s="309" t="str" cm="1">
        <f t="array" ref="AB2984">_xlfn.IFS(AA2984="","",AA2984/I2984&gt;=2,I2984*2,AA2984/I2984&lt;2,AA2984)</f>
        <v/>
      </c>
      <c r="AC2984" s="310" t="str">
        <f t="shared" si="376"/>
        <v/>
      </c>
      <c r="AD2984" s="286"/>
      <c r="AE2984" s="305" t="str">
        <f t="shared" si="377"/>
        <v/>
      </c>
      <c r="AF2984" s="311">
        <f t="shared" si="378"/>
        <v>0</v>
      </c>
      <c r="AG2984" s="187"/>
      <c r="AH2984" s="188"/>
    </row>
    <row r="2985" spans="2:34" ht="13.8" outlineLevel="1" x14ac:dyDescent="0.25">
      <c r="B2985" s="1"/>
      <c r="C2985" s="1"/>
      <c r="D2985" s="1"/>
      <c r="E2985" s="2"/>
      <c r="F2985" s="1"/>
      <c r="G2985" s="2"/>
      <c r="H2985" s="286"/>
      <c r="I2985" s="287"/>
      <c r="J2985" s="288" t="str">
        <f t="shared" si="372"/>
        <v/>
      </c>
      <c r="K2985" s="288">
        <f t="shared" si="373"/>
        <v>0</v>
      </c>
      <c r="L2985" s="303"/>
      <c r="M2985" s="304"/>
      <c r="N2985" s="303"/>
      <c r="O2985" s="286"/>
      <c r="P2985" s="305" t="str">
        <f t="shared" si="374"/>
        <v/>
      </c>
      <c r="Q2985" s="304"/>
      <c r="R2985" s="303"/>
      <c r="S2985" s="286"/>
      <c r="T2985" s="305" t="str">
        <f t="shared" si="375"/>
        <v/>
      </c>
      <c r="U2985" s="306" t="str">
        <f t="shared" si="371"/>
        <v/>
      </c>
      <c r="V2985" s="289"/>
      <c r="W2985" s="303"/>
      <c r="X2985" s="286"/>
      <c r="Y2985" s="305" t="str">
        <f>+IF(AND(W2985&gt;0,V2985&lt;&gt;'Data Validation (ROP used only)'!$A$25),SUM(W2985:X2985),"")</f>
        <v/>
      </c>
      <c r="Z2985" s="307">
        <f>IF(OR(V2985='Data Validation (ROP used only)'!$A$25,ISBLANK(W2985),ISERROR(W2985/$I2985)),0,W2985/$I2985)</f>
        <v>0</v>
      </c>
      <c r="AA2985" s="308"/>
      <c r="AB2985" s="309" t="str" cm="1">
        <f t="array" ref="AB2985">_xlfn.IFS(AA2985="","",AA2985/I2985&gt;=2,I2985*2,AA2985/I2985&lt;2,AA2985)</f>
        <v/>
      </c>
      <c r="AC2985" s="310" t="str">
        <f t="shared" si="376"/>
        <v/>
      </c>
      <c r="AD2985" s="286"/>
      <c r="AE2985" s="305" t="str">
        <f t="shared" si="377"/>
        <v/>
      </c>
      <c r="AF2985" s="311">
        <f t="shared" si="378"/>
        <v>0</v>
      </c>
      <c r="AG2985" s="187"/>
      <c r="AH2985" s="188"/>
    </row>
    <row r="2986" spans="2:34" ht="13.8" outlineLevel="1" x14ac:dyDescent="0.25">
      <c r="B2986" s="1"/>
      <c r="C2986" s="1"/>
      <c r="D2986" s="1"/>
      <c r="E2986" s="2"/>
      <c r="F2986" s="1"/>
      <c r="G2986" s="2"/>
      <c r="H2986" s="286"/>
      <c r="I2986" s="287"/>
      <c r="J2986" s="288" t="str">
        <f t="shared" si="372"/>
        <v/>
      </c>
      <c r="K2986" s="288">
        <f t="shared" si="373"/>
        <v>0</v>
      </c>
      <c r="L2986" s="303"/>
      <c r="M2986" s="304"/>
      <c r="N2986" s="303"/>
      <c r="O2986" s="286"/>
      <c r="P2986" s="305" t="str">
        <f t="shared" si="374"/>
        <v/>
      </c>
      <c r="Q2986" s="304"/>
      <c r="R2986" s="303"/>
      <c r="S2986" s="286"/>
      <c r="T2986" s="305" t="str">
        <f t="shared" si="375"/>
        <v/>
      </c>
      <c r="U2986" s="306" t="str">
        <f t="shared" si="371"/>
        <v/>
      </c>
      <c r="V2986" s="289"/>
      <c r="W2986" s="303"/>
      <c r="X2986" s="286"/>
      <c r="Y2986" s="305" t="str">
        <f>+IF(AND(W2986&gt;0,V2986&lt;&gt;'Data Validation (ROP used only)'!$A$25),SUM(W2986:X2986),"")</f>
        <v/>
      </c>
      <c r="Z2986" s="307">
        <f>IF(OR(V2986='Data Validation (ROP used only)'!$A$25,ISBLANK(W2986),ISERROR(W2986/$I2986)),0,W2986/$I2986)</f>
        <v>0</v>
      </c>
      <c r="AA2986" s="308"/>
      <c r="AB2986" s="309" t="str" cm="1">
        <f t="array" ref="AB2986">_xlfn.IFS(AA2986="","",AA2986/I2986&gt;=2,I2986*2,AA2986/I2986&lt;2,AA2986)</f>
        <v/>
      </c>
      <c r="AC2986" s="310" t="str">
        <f t="shared" si="376"/>
        <v/>
      </c>
      <c r="AD2986" s="286"/>
      <c r="AE2986" s="305" t="str">
        <f t="shared" si="377"/>
        <v/>
      </c>
      <c r="AF2986" s="311">
        <f t="shared" si="378"/>
        <v>0</v>
      </c>
      <c r="AG2986" s="187"/>
      <c r="AH2986" s="188"/>
    </row>
    <row r="2987" spans="2:34" ht="13.8" outlineLevel="1" x14ac:dyDescent="0.25">
      <c r="B2987" s="1"/>
      <c r="C2987" s="1"/>
      <c r="D2987" s="1"/>
      <c r="E2987" s="2"/>
      <c r="F2987" s="1"/>
      <c r="G2987" s="2"/>
      <c r="H2987" s="286"/>
      <c r="I2987" s="287"/>
      <c r="J2987" s="288" t="str">
        <f t="shared" si="372"/>
        <v/>
      </c>
      <c r="K2987" s="288">
        <f t="shared" si="373"/>
        <v>0</v>
      </c>
      <c r="L2987" s="303"/>
      <c r="M2987" s="304"/>
      <c r="N2987" s="303"/>
      <c r="O2987" s="286"/>
      <c r="P2987" s="305" t="str">
        <f t="shared" si="374"/>
        <v/>
      </c>
      <c r="Q2987" s="304"/>
      <c r="R2987" s="303"/>
      <c r="S2987" s="286"/>
      <c r="T2987" s="305" t="str">
        <f t="shared" si="375"/>
        <v/>
      </c>
      <c r="U2987" s="306" t="str">
        <f t="shared" si="371"/>
        <v/>
      </c>
      <c r="V2987" s="289"/>
      <c r="W2987" s="303"/>
      <c r="X2987" s="286"/>
      <c r="Y2987" s="305" t="str">
        <f>+IF(AND(W2987&gt;0,V2987&lt;&gt;'Data Validation (ROP used only)'!$A$25),SUM(W2987:X2987),"")</f>
        <v/>
      </c>
      <c r="Z2987" s="307">
        <f>IF(OR(V2987='Data Validation (ROP used only)'!$A$25,ISBLANK(W2987),ISERROR(W2987/$I2987)),0,W2987/$I2987)</f>
        <v>0</v>
      </c>
      <c r="AA2987" s="308"/>
      <c r="AB2987" s="309" t="str" cm="1">
        <f t="array" ref="AB2987">_xlfn.IFS(AA2987="","",AA2987/I2987&gt;=2,I2987*2,AA2987/I2987&lt;2,AA2987)</f>
        <v/>
      </c>
      <c r="AC2987" s="310" t="str">
        <f t="shared" si="376"/>
        <v/>
      </c>
      <c r="AD2987" s="286"/>
      <c r="AE2987" s="305" t="str">
        <f t="shared" si="377"/>
        <v/>
      </c>
      <c r="AF2987" s="311">
        <f t="shared" si="378"/>
        <v>0</v>
      </c>
      <c r="AG2987" s="187"/>
      <c r="AH2987" s="188"/>
    </row>
    <row r="2988" spans="2:34" ht="13.8" outlineLevel="1" x14ac:dyDescent="0.25">
      <c r="B2988" s="1"/>
      <c r="C2988" s="1"/>
      <c r="D2988" s="1"/>
      <c r="E2988" s="2"/>
      <c r="F2988" s="1"/>
      <c r="G2988" s="2"/>
      <c r="H2988" s="286"/>
      <c r="I2988" s="287"/>
      <c r="J2988" s="288" t="str">
        <f t="shared" si="372"/>
        <v/>
      </c>
      <c r="K2988" s="288">
        <f t="shared" si="373"/>
        <v>0</v>
      </c>
      <c r="L2988" s="303"/>
      <c r="M2988" s="304"/>
      <c r="N2988" s="303"/>
      <c r="O2988" s="286"/>
      <c r="P2988" s="305" t="str">
        <f t="shared" si="374"/>
        <v/>
      </c>
      <c r="Q2988" s="304"/>
      <c r="R2988" s="303"/>
      <c r="S2988" s="286"/>
      <c r="T2988" s="305" t="str">
        <f t="shared" si="375"/>
        <v/>
      </c>
      <c r="U2988" s="306" t="str">
        <f t="shared" si="371"/>
        <v/>
      </c>
      <c r="V2988" s="289"/>
      <c r="W2988" s="303"/>
      <c r="X2988" s="286"/>
      <c r="Y2988" s="305" t="str">
        <f>+IF(AND(W2988&gt;0,V2988&lt;&gt;'Data Validation (ROP used only)'!$A$25),SUM(W2988:X2988),"")</f>
        <v/>
      </c>
      <c r="Z2988" s="307">
        <f>IF(OR(V2988='Data Validation (ROP used only)'!$A$25,ISBLANK(W2988),ISERROR(W2988/$I2988)),0,W2988/$I2988)</f>
        <v>0</v>
      </c>
      <c r="AA2988" s="308"/>
      <c r="AB2988" s="309" t="str" cm="1">
        <f t="array" ref="AB2988">_xlfn.IFS(AA2988="","",AA2988/I2988&gt;=2,I2988*2,AA2988/I2988&lt;2,AA2988)</f>
        <v/>
      </c>
      <c r="AC2988" s="310" t="str">
        <f t="shared" si="376"/>
        <v/>
      </c>
      <c r="AD2988" s="286"/>
      <c r="AE2988" s="305" t="str">
        <f t="shared" si="377"/>
        <v/>
      </c>
      <c r="AF2988" s="311">
        <f t="shared" si="378"/>
        <v>0</v>
      </c>
      <c r="AG2988" s="187"/>
      <c r="AH2988" s="188"/>
    </row>
    <row r="2989" spans="2:34" ht="13.8" outlineLevel="1" x14ac:dyDescent="0.25">
      <c r="B2989" s="1"/>
      <c r="C2989" s="1"/>
      <c r="D2989" s="1"/>
      <c r="E2989" s="2"/>
      <c r="F2989" s="1"/>
      <c r="G2989" s="2"/>
      <c r="H2989" s="286"/>
      <c r="I2989" s="287"/>
      <c r="J2989" s="288" t="str">
        <f t="shared" si="372"/>
        <v/>
      </c>
      <c r="K2989" s="288">
        <f t="shared" si="373"/>
        <v>0</v>
      </c>
      <c r="L2989" s="303"/>
      <c r="M2989" s="304"/>
      <c r="N2989" s="303"/>
      <c r="O2989" s="286"/>
      <c r="P2989" s="305" t="str">
        <f t="shared" si="374"/>
        <v/>
      </c>
      <c r="Q2989" s="304"/>
      <c r="R2989" s="303"/>
      <c r="S2989" s="286"/>
      <c r="T2989" s="305" t="str">
        <f t="shared" si="375"/>
        <v/>
      </c>
      <c r="U2989" s="306" t="str">
        <f t="shared" si="371"/>
        <v/>
      </c>
      <c r="V2989" s="289"/>
      <c r="W2989" s="303"/>
      <c r="X2989" s="286"/>
      <c r="Y2989" s="305" t="str">
        <f>+IF(AND(W2989&gt;0,V2989&lt;&gt;'Data Validation (ROP used only)'!$A$25),SUM(W2989:X2989),"")</f>
        <v/>
      </c>
      <c r="Z2989" s="307">
        <f>IF(OR(V2989='Data Validation (ROP used only)'!$A$25,ISBLANK(W2989),ISERROR(W2989/$I2989)),0,W2989/$I2989)</f>
        <v>0</v>
      </c>
      <c r="AA2989" s="308"/>
      <c r="AB2989" s="309" t="str" cm="1">
        <f t="array" ref="AB2989">_xlfn.IFS(AA2989="","",AA2989/I2989&gt;=2,I2989*2,AA2989/I2989&lt;2,AA2989)</f>
        <v/>
      </c>
      <c r="AC2989" s="310" t="str">
        <f t="shared" si="376"/>
        <v/>
      </c>
      <c r="AD2989" s="286"/>
      <c r="AE2989" s="305" t="str">
        <f t="shared" si="377"/>
        <v/>
      </c>
      <c r="AF2989" s="311">
        <f t="shared" si="378"/>
        <v>0</v>
      </c>
      <c r="AG2989" s="187"/>
      <c r="AH2989" s="188"/>
    </row>
    <row r="2990" spans="2:34" ht="13.8" outlineLevel="1" x14ac:dyDescent="0.25">
      <c r="B2990" s="1"/>
      <c r="C2990" s="1"/>
      <c r="D2990" s="1"/>
      <c r="E2990" s="2"/>
      <c r="F2990" s="1"/>
      <c r="G2990" s="2"/>
      <c r="H2990" s="286"/>
      <c r="I2990" s="287"/>
      <c r="J2990" s="288" t="str">
        <f t="shared" si="372"/>
        <v/>
      </c>
      <c r="K2990" s="288">
        <f t="shared" si="373"/>
        <v>0</v>
      </c>
      <c r="L2990" s="303"/>
      <c r="M2990" s="304"/>
      <c r="N2990" s="303"/>
      <c r="O2990" s="286"/>
      <c r="P2990" s="305" t="str">
        <f t="shared" si="374"/>
        <v/>
      </c>
      <c r="Q2990" s="304"/>
      <c r="R2990" s="303"/>
      <c r="S2990" s="286"/>
      <c r="T2990" s="305" t="str">
        <f t="shared" si="375"/>
        <v/>
      </c>
      <c r="U2990" s="306" t="str">
        <f t="shared" si="371"/>
        <v/>
      </c>
      <c r="V2990" s="289"/>
      <c r="W2990" s="303"/>
      <c r="X2990" s="286"/>
      <c r="Y2990" s="305" t="str">
        <f>+IF(AND(W2990&gt;0,V2990&lt;&gt;'Data Validation (ROP used only)'!$A$25),SUM(W2990:X2990),"")</f>
        <v/>
      </c>
      <c r="Z2990" s="307">
        <f>IF(OR(V2990='Data Validation (ROP used only)'!$A$25,ISBLANK(W2990),ISERROR(W2990/$I2990)),0,W2990/$I2990)</f>
        <v>0</v>
      </c>
      <c r="AA2990" s="308"/>
      <c r="AB2990" s="309" t="str" cm="1">
        <f t="array" ref="AB2990">_xlfn.IFS(AA2990="","",AA2990/I2990&gt;=2,I2990*2,AA2990/I2990&lt;2,AA2990)</f>
        <v/>
      </c>
      <c r="AC2990" s="310" t="str">
        <f t="shared" si="376"/>
        <v/>
      </c>
      <c r="AD2990" s="286"/>
      <c r="AE2990" s="305" t="str">
        <f t="shared" si="377"/>
        <v/>
      </c>
      <c r="AF2990" s="311">
        <f t="shared" si="378"/>
        <v>0</v>
      </c>
      <c r="AG2990" s="187"/>
      <c r="AH2990" s="188"/>
    </row>
    <row r="2991" spans="2:34" ht="13.8" outlineLevel="1" x14ac:dyDescent="0.25">
      <c r="B2991" s="1"/>
      <c r="C2991" s="1"/>
      <c r="D2991" s="1"/>
      <c r="E2991" s="2"/>
      <c r="F2991" s="1"/>
      <c r="G2991" s="2"/>
      <c r="H2991" s="286"/>
      <c r="I2991" s="287"/>
      <c r="J2991" s="288" t="str">
        <f t="shared" si="372"/>
        <v/>
      </c>
      <c r="K2991" s="288">
        <f t="shared" si="373"/>
        <v>0</v>
      </c>
      <c r="L2991" s="303"/>
      <c r="M2991" s="304"/>
      <c r="N2991" s="303"/>
      <c r="O2991" s="286"/>
      <c r="P2991" s="305" t="str">
        <f t="shared" si="374"/>
        <v/>
      </c>
      <c r="Q2991" s="304"/>
      <c r="R2991" s="303"/>
      <c r="S2991" s="286"/>
      <c r="T2991" s="305" t="str">
        <f t="shared" si="375"/>
        <v/>
      </c>
      <c r="U2991" s="306" t="str">
        <f t="shared" si="371"/>
        <v/>
      </c>
      <c r="V2991" s="289"/>
      <c r="W2991" s="303"/>
      <c r="X2991" s="286"/>
      <c r="Y2991" s="305" t="str">
        <f>+IF(AND(W2991&gt;0,V2991&lt;&gt;'Data Validation (ROP used only)'!$A$25),SUM(W2991:X2991),"")</f>
        <v/>
      </c>
      <c r="Z2991" s="307">
        <f>IF(OR(V2991='Data Validation (ROP used only)'!$A$25,ISBLANK(W2991),ISERROR(W2991/$I2991)),0,W2991/$I2991)</f>
        <v>0</v>
      </c>
      <c r="AA2991" s="308"/>
      <c r="AB2991" s="309" t="str" cm="1">
        <f t="array" ref="AB2991">_xlfn.IFS(AA2991="","",AA2991/I2991&gt;=2,I2991*2,AA2991/I2991&lt;2,AA2991)</f>
        <v/>
      </c>
      <c r="AC2991" s="310" t="str">
        <f t="shared" si="376"/>
        <v/>
      </c>
      <c r="AD2991" s="286"/>
      <c r="AE2991" s="305" t="str">
        <f t="shared" si="377"/>
        <v/>
      </c>
      <c r="AF2991" s="311">
        <f t="shared" si="378"/>
        <v>0</v>
      </c>
      <c r="AG2991" s="187"/>
      <c r="AH2991" s="188"/>
    </row>
    <row r="2992" spans="2:34" ht="13.8" outlineLevel="1" x14ac:dyDescent="0.25">
      <c r="B2992" s="1"/>
      <c r="C2992" s="1"/>
      <c r="D2992" s="1"/>
      <c r="E2992" s="2"/>
      <c r="F2992" s="1"/>
      <c r="G2992" s="2"/>
      <c r="H2992" s="286"/>
      <c r="I2992" s="287"/>
      <c r="J2992" s="288" t="str">
        <f t="shared" si="372"/>
        <v/>
      </c>
      <c r="K2992" s="288">
        <f t="shared" si="373"/>
        <v>0</v>
      </c>
      <c r="L2992" s="303"/>
      <c r="M2992" s="304"/>
      <c r="N2992" s="303"/>
      <c r="O2992" s="286"/>
      <c r="P2992" s="305" t="str">
        <f t="shared" si="374"/>
        <v/>
      </c>
      <c r="Q2992" s="304"/>
      <c r="R2992" s="303"/>
      <c r="S2992" s="286"/>
      <c r="T2992" s="305" t="str">
        <f t="shared" si="375"/>
        <v/>
      </c>
      <c r="U2992" s="306" t="str">
        <f t="shared" si="371"/>
        <v/>
      </c>
      <c r="V2992" s="289"/>
      <c r="W2992" s="303"/>
      <c r="X2992" s="286"/>
      <c r="Y2992" s="305" t="str">
        <f>+IF(AND(W2992&gt;0,V2992&lt;&gt;'Data Validation (ROP used only)'!$A$25),SUM(W2992:X2992),"")</f>
        <v/>
      </c>
      <c r="Z2992" s="307">
        <f>IF(OR(V2992='Data Validation (ROP used only)'!$A$25,ISBLANK(W2992),ISERROR(W2992/$I2992)),0,W2992/$I2992)</f>
        <v>0</v>
      </c>
      <c r="AA2992" s="308"/>
      <c r="AB2992" s="309" t="str" cm="1">
        <f t="array" ref="AB2992">_xlfn.IFS(AA2992="","",AA2992/I2992&gt;=2,I2992*2,AA2992/I2992&lt;2,AA2992)</f>
        <v/>
      </c>
      <c r="AC2992" s="310" t="str">
        <f t="shared" si="376"/>
        <v/>
      </c>
      <c r="AD2992" s="286"/>
      <c r="AE2992" s="305" t="str">
        <f t="shared" si="377"/>
        <v/>
      </c>
      <c r="AF2992" s="311">
        <f t="shared" si="378"/>
        <v>0</v>
      </c>
      <c r="AG2992" s="187"/>
      <c r="AH2992" s="188"/>
    </row>
    <row r="2993" spans="2:34" ht="13.8" outlineLevel="1" x14ac:dyDescent="0.25">
      <c r="B2993" s="1"/>
      <c r="C2993" s="1"/>
      <c r="D2993" s="1"/>
      <c r="E2993" s="2"/>
      <c r="F2993" s="1"/>
      <c r="G2993" s="2"/>
      <c r="H2993" s="286"/>
      <c r="I2993" s="287"/>
      <c r="J2993" s="288" t="str">
        <f t="shared" si="372"/>
        <v/>
      </c>
      <c r="K2993" s="288">
        <f t="shared" si="373"/>
        <v>0</v>
      </c>
      <c r="L2993" s="303"/>
      <c r="M2993" s="304"/>
      <c r="N2993" s="303"/>
      <c r="O2993" s="286"/>
      <c r="P2993" s="305" t="str">
        <f t="shared" si="374"/>
        <v/>
      </c>
      <c r="Q2993" s="304"/>
      <c r="R2993" s="303"/>
      <c r="S2993" s="286"/>
      <c r="T2993" s="305" t="str">
        <f t="shared" si="375"/>
        <v/>
      </c>
      <c r="U2993" s="306" t="str">
        <f t="shared" si="371"/>
        <v/>
      </c>
      <c r="V2993" s="289"/>
      <c r="W2993" s="303"/>
      <c r="X2993" s="286"/>
      <c r="Y2993" s="305" t="str">
        <f>+IF(AND(W2993&gt;0,V2993&lt;&gt;'Data Validation (ROP used only)'!$A$25),SUM(W2993:X2993),"")</f>
        <v/>
      </c>
      <c r="Z2993" s="307">
        <f>IF(OR(V2993='Data Validation (ROP used only)'!$A$25,ISBLANK(W2993),ISERROR(W2993/$I2993)),0,W2993/$I2993)</f>
        <v>0</v>
      </c>
      <c r="AA2993" s="308"/>
      <c r="AB2993" s="309" t="str" cm="1">
        <f t="array" ref="AB2993">_xlfn.IFS(AA2993="","",AA2993/I2993&gt;=2,I2993*2,AA2993/I2993&lt;2,AA2993)</f>
        <v/>
      </c>
      <c r="AC2993" s="310" t="str">
        <f t="shared" si="376"/>
        <v/>
      </c>
      <c r="AD2993" s="286"/>
      <c r="AE2993" s="305" t="str">
        <f t="shared" si="377"/>
        <v/>
      </c>
      <c r="AF2993" s="311">
        <f t="shared" si="378"/>
        <v>0</v>
      </c>
      <c r="AG2993" s="187"/>
      <c r="AH2993" s="188"/>
    </row>
    <row r="2994" spans="2:34" ht="13.8" outlineLevel="1" x14ac:dyDescent="0.25">
      <c r="B2994" s="1"/>
      <c r="C2994" s="1"/>
      <c r="D2994" s="1"/>
      <c r="E2994" s="2"/>
      <c r="F2994" s="1"/>
      <c r="G2994" s="2"/>
      <c r="H2994" s="286"/>
      <c r="I2994" s="287"/>
      <c r="J2994" s="288" t="str">
        <f t="shared" si="372"/>
        <v/>
      </c>
      <c r="K2994" s="288">
        <f t="shared" si="373"/>
        <v>0</v>
      </c>
      <c r="L2994" s="303"/>
      <c r="M2994" s="304"/>
      <c r="N2994" s="303"/>
      <c r="O2994" s="286"/>
      <c r="P2994" s="305" t="str">
        <f t="shared" si="374"/>
        <v/>
      </c>
      <c r="Q2994" s="304"/>
      <c r="R2994" s="303"/>
      <c r="S2994" s="286"/>
      <c r="T2994" s="305" t="str">
        <f t="shared" si="375"/>
        <v/>
      </c>
      <c r="U2994" s="306" t="str">
        <f t="shared" si="371"/>
        <v/>
      </c>
      <c r="V2994" s="289"/>
      <c r="W2994" s="303"/>
      <c r="X2994" s="286"/>
      <c r="Y2994" s="305" t="str">
        <f>+IF(AND(W2994&gt;0,V2994&lt;&gt;'Data Validation (ROP used only)'!$A$25),SUM(W2994:X2994),"")</f>
        <v/>
      </c>
      <c r="Z2994" s="307">
        <f>IF(OR(V2994='Data Validation (ROP used only)'!$A$25,ISBLANK(W2994),ISERROR(W2994/$I2994)),0,W2994/$I2994)</f>
        <v>0</v>
      </c>
      <c r="AA2994" s="308"/>
      <c r="AB2994" s="309" t="str" cm="1">
        <f t="array" ref="AB2994">_xlfn.IFS(AA2994="","",AA2994/I2994&gt;=2,I2994*2,AA2994/I2994&lt;2,AA2994)</f>
        <v/>
      </c>
      <c r="AC2994" s="310" t="str">
        <f t="shared" si="376"/>
        <v/>
      </c>
      <c r="AD2994" s="286"/>
      <c r="AE2994" s="305" t="str">
        <f t="shared" si="377"/>
        <v/>
      </c>
      <c r="AF2994" s="311">
        <f t="shared" si="378"/>
        <v>0</v>
      </c>
      <c r="AG2994" s="187"/>
      <c r="AH2994" s="188"/>
    </row>
    <row r="2995" spans="2:34" ht="13.8" outlineLevel="1" x14ac:dyDescent="0.25">
      <c r="B2995" s="1"/>
      <c r="C2995" s="1"/>
      <c r="D2995" s="1"/>
      <c r="E2995" s="2"/>
      <c r="F2995" s="1"/>
      <c r="G2995" s="2"/>
      <c r="H2995" s="286"/>
      <c r="I2995" s="287"/>
      <c r="J2995" s="288" t="str">
        <f t="shared" si="372"/>
        <v/>
      </c>
      <c r="K2995" s="288">
        <f t="shared" si="373"/>
        <v>0</v>
      </c>
      <c r="L2995" s="303"/>
      <c r="M2995" s="304"/>
      <c r="N2995" s="303"/>
      <c r="O2995" s="286"/>
      <c r="P2995" s="305" t="str">
        <f t="shared" si="374"/>
        <v/>
      </c>
      <c r="Q2995" s="304"/>
      <c r="R2995" s="303"/>
      <c r="S2995" s="286"/>
      <c r="T2995" s="305" t="str">
        <f t="shared" si="375"/>
        <v/>
      </c>
      <c r="U2995" s="306" t="str">
        <f t="shared" si="371"/>
        <v/>
      </c>
      <c r="V2995" s="289"/>
      <c r="W2995" s="303"/>
      <c r="X2995" s="286"/>
      <c r="Y2995" s="305" t="str">
        <f>+IF(AND(W2995&gt;0,V2995&lt;&gt;'Data Validation (ROP used only)'!$A$25),SUM(W2995:X2995),"")</f>
        <v/>
      </c>
      <c r="Z2995" s="307">
        <f>IF(OR(V2995='Data Validation (ROP used only)'!$A$25,ISBLANK(W2995),ISERROR(W2995/$I2995)),0,W2995/$I2995)</f>
        <v>0</v>
      </c>
      <c r="AA2995" s="308"/>
      <c r="AB2995" s="309" t="str" cm="1">
        <f t="array" ref="AB2995">_xlfn.IFS(AA2995="","",AA2995/I2995&gt;=2,I2995*2,AA2995/I2995&lt;2,AA2995)</f>
        <v/>
      </c>
      <c r="AC2995" s="310" t="str">
        <f t="shared" si="376"/>
        <v/>
      </c>
      <c r="AD2995" s="286"/>
      <c r="AE2995" s="305" t="str">
        <f t="shared" si="377"/>
        <v/>
      </c>
      <c r="AF2995" s="311">
        <f t="shared" si="378"/>
        <v>0</v>
      </c>
      <c r="AG2995" s="187"/>
      <c r="AH2995" s="188"/>
    </row>
    <row r="2996" spans="2:34" ht="13.8" outlineLevel="1" x14ac:dyDescent="0.25">
      <c r="B2996" s="1"/>
      <c r="C2996" s="1"/>
      <c r="D2996" s="1"/>
      <c r="E2996" s="2"/>
      <c r="F2996" s="1"/>
      <c r="G2996" s="2"/>
      <c r="H2996" s="286"/>
      <c r="I2996" s="287"/>
      <c r="J2996" s="288" t="str">
        <f t="shared" si="372"/>
        <v/>
      </c>
      <c r="K2996" s="288">
        <f t="shared" si="373"/>
        <v>0</v>
      </c>
      <c r="L2996" s="303"/>
      <c r="M2996" s="304"/>
      <c r="N2996" s="303"/>
      <c r="O2996" s="286"/>
      <c r="P2996" s="305" t="str">
        <f t="shared" si="374"/>
        <v/>
      </c>
      <c r="Q2996" s="304"/>
      <c r="R2996" s="303"/>
      <c r="S2996" s="286"/>
      <c r="T2996" s="305" t="str">
        <f t="shared" si="375"/>
        <v/>
      </c>
      <c r="U2996" s="306" t="str">
        <f t="shared" si="371"/>
        <v/>
      </c>
      <c r="V2996" s="289"/>
      <c r="W2996" s="303"/>
      <c r="X2996" s="286"/>
      <c r="Y2996" s="305" t="str">
        <f>+IF(AND(W2996&gt;0,V2996&lt;&gt;'Data Validation (ROP used only)'!$A$25),SUM(W2996:X2996),"")</f>
        <v/>
      </c>
      <c r="Z2996" s="307">
        <f>IF(OR(V2996='Data Validation (ROP used only)'!$A$25,ISBLANK(W2996),ISERROR(W2996/$I2996)),0,W2996/$I2996)</f>
        <v>0</v>
      </c>
      <c r="AA2996" s="308"/>
      <c r="AB2996" s="309" t="str" cm="1">
        <f t="array" ref="AB2996">_xlfn.IFS(AA2996="","",AA2996/I2996&gt;=2,I2996*2,AA2996/I2996&lt;2,AA2996)</f>
        <v/>
      </c>
      <c r="AC2996" s="310" t="str">
        <f t="shared" si="376"/>
        <v/>
      </c>
      <c r="AD2996" s="286"/>
      <c r="AE2996" s="305" t="str">
        <f t="shared" si="377"/>
        <v/>
      </c>
      <c r="AF2996" s="311">
        <f t="shared" si="378"/>
        <v>0</v>
      </c>
      <c r="AG2996" s="187"/>
      <c r="AH2996" s="188"/>
    </row>
    <row r="2997" spans="2:34" ht="13.8" outlineLevel="1" x14ac:dyDescent="0.25">
      <c r="B2997" s="1"/>
      <c r="C2997" s="1"/>
      <c r="D2997" s="1"/>
      <c r="E2997" s="2"/>
      <c r="F2997" s="1"/>
      <c r="G2997" s="2"/>
      <c r="H2997" s="286"/>
      <c r="I2997" s="287"/>
      <c r="J2997" s="288" t="str">
        <f t="shared" si="372"/>
        <v/>
      </c>
      <c r="K2997" s="288">
        <f t="shared" si="373"/>
        <v>0</v>
      </c>
      <c r="L2997" s="303"/>
      <c r="M2997" s="304"/>
      <c r="N2997" s="303"/>
      <c r="O2997" s="286"/>
      <c r="P2997" s="305" t="str">
        <f t="shared" si="374"/>
        <v/>
      </c>
      <c r="Q2997" s="304"/>
      <c r="R2997" s="303"/>
      <c r="S2997" s="286"/>
      <c r="T2997" s="305" t="str">
        <f t="shared" si="375"/>
        <v/>
      </c>
      <c r="U2997" s="306" t="str">
        <f t="shared" si="371"/>
        <v/>
      </c>
      <c r="V2997" s="289"/>
      <c r="W2997" s="303"/>
      <c r="X2997" s="286"/>
      <c r="Y2997" s="305" t="str">
        <f>+IF(AND(W2997&gt;0,V2997&lt;&gt;'Data Validation (ROP used only)'!$A$25),SUM(W2997:X2997),"")</f>
        <v/>
      </c>
      <c r="Z2997" s="307">
        <f>IF(OR(V2997='Data Validation (ROP used only)'!$A$25,ISBLANK(W2997),ISERROR(W2997/$I2997)),0,W2997/$I2997)</f>
        <v>0</v>
      </c>
      <c r="AA2997" s="308"/>
      <c r="AB2997" s="309" t="str" cm="1">
        <f t="array" ref="AB2997">_xlfn.IFS(AA2997="","",AA2997/I2997&gt;=2,I2997*2,AA2997/I2997&lt;2,AA2997)</f>
        <v/>
      </c>
      <c r="AC2997" s="310" t="str">
        <f t="shared" si="376"/>
        <v/>
      </c>
      <c r="AD2997" s="286"/>
      <c r="AE2997" s="305" t="str">
        <f t="shared" si="377"/>
        <v/>
      </c>
      <c r="AF2997" s="311">
        <f t="shared" si="378"/>
        <v>0</v>
      </c>
      <c r="AG2997" s="187"/>
      <c r="AH2997" s="188"/>
    </row>
    <row r="2998" spans="2:34" ht="13.8" outlineLevel="1" x14ac:dyDescent="0.25">
      <c r="B2998" s="1"/>
      <c r="C2998" s="1"/>
      <c r="D2998" s="1"/>
      <c r="E2998" s="2"/>
      <c r="F2998" s="1"/>
      <c r="G2998" s="2"/>
      <c r="H2998" s="286"/>
      <c r="I2998" s="287"/>
      <c r="J2998" s="288" t="str">
        <f t="shared" si="372"/>
        <v/>
      </c>
      <c r="K2998" s="288">
        <f t="shared" si="373"/>
        <v>0</v>
      </c>
      <c r="L2998" s="303"/>
      <c r="M2998" s="304"/>
      <c r="N2998" s="303"/>
      <c r="O2998" s="286"/>
      <c r="P2998" s="305" t="str">
        <f t="shared" si="374"/>
        <v/>
      </c>
      <c r="Q2998" s="304"/>
      <c r="R2998" s="303"/>
      <c r="S2998" s="286"/>
      <c r="T2998" s="305" t="str">
        <f t="shared" si="375"/>
        <v/>
      </c>
      <c r="U2998" s="306" t="str">
        <f t="shared" si="371"/>
        <v/>
      </c>
      <c r="V2998" s="289"/>
      <c r="W2998" s="303"/>
      <c r="X2998" s="286"/>
      <c r="Y2998" s="305" t="str">
        <f>+IF(AND(W2998&gt;0,V2998&lt;&gt;'Data Validation (ROP used only)'!$A$25),SUM(W2998:X2998),"")</f>
        <v/>
      </c>
      <c r="Z2998" s="307">
        <f>IF(OR(V2998='Data Validation (ROP used only)'!$A$25,ISBLANK(W2998),ISERROR(W2998/$I2998)),0,W2998/$I2998)</f>
        <v>0</v>
      </c>
      <c r="AA2998" s="308"/>
      <c r="AB2998" s="309" t="str" cm="1">
        <f t="array" ref="AB2998">_xlfn.IFS(AA2998="","",AA2998/I2998&gt;=2,I2998*2,AA2998/I2998&lt;2,AA2998)</f>
        <v/>
      </c>
      <c r="AC2998" s="310" t="str">
        <f t="shared" si="376"/>
        <v/>
      </c>
      <c r="AD2998" s="286"/>
      <c r="AE2998" s="305" t="str">
        <f t="shared" si="377"/>
        <v/>
      </c>
      <c r="AF2998" s="311">
        <f t="shared" si="378"/>
        <v>0</v>
      </c>
      <c r="AG2998" s="187"/>
      <c r="AH2998" s="188"/>
    </row>
    <row r="2999" spans="2:34" ht="13.8" x14ac:dyDescent="0.25">
      <c r="B2999" s="1"/>
      <c r="C2999" s="1"/>
      <c r="D2999" s="1"/>
      <c r="E2999" s="2"/>
      <c r="F2999" s="1"/>
      <c r="G2999" s="2"/>
      <c r="H2999" s="286"/>
      <c r="I2999" s="287"/>
      <c r="J2999" s="288" t="str">
        <f t="shared" si="372"/>
        <v/>
      </c>
      <c r="K2999" s="288">
        <f t="shared" si="373"/>
        <v>0</v>
      </c>
      <c r="L2999" s="303"/>
      <c r="M2999" s="304"/>
      <c r="N2999" s="303"/>
      <c r="O2999" s="286"/>
      <c r="P2999" s="305" t="str">
        <f t="shared" si="374"/>
        <v/>
      </c>
      <c r="Q2999" s="304"/>
      <c r="R2999" s="303"/>
      <c r="S2999" s="286"/>
      <c r="T2999" s="305" t="str">
        <f t="shared" si="375"/>
        <v/>
      </c>
      <c r="U2999" s="306" t="str">
        <f t="shared" si="371"/>
        <v/>
      </c>
      <c r="V2999" s="289"/>
      <c r="W2999" s="303"/>
      <c r="X2999" s="286"/>
      <c r="Y2999" s="305" t="str">
        <f>+IF(AND(W2999&gt;0,V2999&lt;&gt;'Data Validation (ROP used only)'!$A$25),SUM(W2999:X2999),"")</f>
        <v/>
      </c>
      <c r="Z2999" s="307">
        <f>IF(OR(V2999='Data Validation (ROP used only)'!$A$25,ISBLANK(W2999),ISERROR(W2999/$I2999)),0,W2999/$I2999)</f>
        <v>0</v>
      </c>
      <c r="AA2999" s="308"/>
      <c r="AB2999" s="309" t="str" cm="1">
        <f t="array" ref="AB2999">_xlfn.IFS(AA2999="","",AA2999/I2999&gt;=2,I2999*2,AA2999/I2999&lt;2,AA2999)</f>
        <v/>
      </c>
      <c r="AC2999" s="310" t="str">
        <f t="shared" si="376"/>
        <v/>
      </c>
      <c r="AD2999" s="286"/>
      <c r="AE2999" s="305" t="str">
        <f t="shared" si="377"/>
        <v/>
      </c>
      <c r="AF2999" s="311">
        <f t="shared" si="378"/>
        <v>0</v>
      </c>
      <c r="AG2999" s="187"/>
      <c r="AH2999" s="188"/>
    </row>
    <row r="3000" spans="2:34" ht="13.8" outlineLevel="1" x14ac:dyDescent="0.25">
      <c r="B3000" s="1"/>
      <c r="C3000" s="1"/>
      <c r="D3000" s="1"/>
      <c r="E3000" s="2"/>
      <c r="F3000" s="1"/>
      <c r="G3000" s="2"/>
      <c r="H3000" s="286"/>
      <c r="I3000" s="287"/>
      <c r="J3000" s="288" t="str">
        <f t="shared" si="372"/>
        <v/>
      </c>
      <c r="K3000" s="288">
        <f t="shared" si="373"/>
        <v>0</v>
      </c>
      <c r="L3000" s="303"/>
      <c r="M3000" s="304"/>
      <c r="N3000" s="303"/>
      <c r="O3000" s="286"/>
      <c r="P3000" s="305" t="str">
        <f t="shared" si="374"/>
        <v/>
      </c>
      <c r="Q3000" s="304"/>
      <c r="R3000" s="303"/>
      <c r="S3000" s="286"/>
      <c r="T3000" s="305" t="str">
        <f t="shared" si="375"/>
        <v/>
      </c>
      <c r="U3000" s="306" t="str">
        <f t="shared" si="371"/>
        <v/>
      </c>
      <c r="V3000" s="289"/>
      <c r="W3000" s="303"/>
      <c r="X3000" s="286"/>
      <c r="Y3000" s="305" t="str">
        <f>+IF(AND(W3000&gt;0,V3000&lt;&gt;'Data Validation (ROP used only)'!$A$25),SUM(W3000:X3000),"")</f>
        <v/>
      </c>
      <c r="Z3000" s="307">
        <f>IF(OR(V3000='Data Validation (ROP used only)'!$A$25,ISBLANK(W3000),ISERROR(W3000/$I3000)),0,W3000/$I3000)</f>
        <v>0</v>
      </c>
      <c r="AA3000" s="308"/>
      <c r="AB3000" s="309" t="str" cm="1">
        <f t="array" ref="AB3000">_xlfn.IFS(AA3000="","",AA3000/I3000&gt;=2,I3000*2,AA3000/I3000&lt;2,AA3000)</f>
        <v/>
      </c>
      <c r="AC3000" s="310" t="str">
        <f t="shared" si="376"/>
        <v/>
      </c>
      <c r="AD3000" s="286"/>
      <c r="AE3000" s="305" t="str">
        <f t="shared" si="377"/>
        <v/>
      </c>
      <c r="AF3000" s="311">
        <f t="shared" si="378"/>
        <v>0</v>
      </c>
      <c r="AG3000" s="187"/>
      <c r="AH3000" s="188"/>
    </row>
    <row r="3001" spans="2:34" ht="13.8" outlineLevel="1" x14ac:dyDescent="0.25">
      <c r="B3001" s="1"/>
      <c r="C3001" s="1"/>
      <c r="D3001" s="1"/>
      <c r="E3001" s="2"/>
      <c r="F3001" s="1"/>
      <c r="G3001" s="2"/>
      <c r="H3001" s="286"/>
      <c r="I3001" s="287"/>
      <c r="J3001" s="288" t="str">
        <f t="shared" si="372"/>
        <v/>
      </c>
      <c r="K3001" s="288">
        <f t="shared" si="373"/>
        <v>0</v>
      </c>
      <c r="L3001" s="303"/>
      <c r="M3001" s="304"/>
      <c r="N3001" s="303"/>
      <c r="O3001" s="286"/>
      <c r="P3001" s="305" t="str">
        <f t="shared" si="374"/>
        <v/>
      </c>
      <c r="Q3001" s="304"/>
      <c r="R3001" s="303"/>
      <c r="S3001" s="286"/>
      <c r="T3001" s="305" t="str">
        <f t="shared" si="375"/>
        <v/>
      </c>
      <c r="U3001" s="306" t="str">
        <f t="shared" si="371"/>
        <v/>
      </c>
      <c r="V3001" s="289"/>
      <c r="W3001" s="303"/>
      <c r="X3001" s="286"/>
      <c r="Y3001" s="305" t="str">
        <f>+IF(AND(W3001&gt;0,V3001&lt;&gt;'Data Validation (ROP used only)'!$A$25),SUM(W3001:X3001),"")</f>
        <v/>
      </c>
      <c r="Z3001" s="307">
        <f>IF(OR(V3001='Data Validation (ROP used only)'!$A$25,ISBLANK(W3001),ISERROR(W3001/$I3001)),0,W3001/$I3001)</f>
        <v>0</v>
      </c>
      <c r="AA3001" s="308"/>
      <c r="AB3001" s="309" t="str" cm="1">
        <f t="array" ref="AB3001">_xlfn.IFS(AA3001="","",AA3001/I3001&gt;=2,I3001*2,AA3001/I3001&lt;2,AA3001)</f>
        <v/>
      </c>
      <c r="AC3001" s="310" t="str">
        <f t="shared" si="376"/>
        <v/>
      </c>
      <c r="AD3001" s="286"/>
      <c r="AE3001" s="305" t="str">
        <f t="shared" si="377"/>
        <v/>
      </c>
      <c r="AF3001" s="311">
        <f t="shared" si="378"/>
        <v>0</v>
      </c>
      <c r="AG3001" s="187"/>
      <c r="AH3001" s="188"/>
    </row>
    <row r="3002" spans="2:34" ht="13.8" outlineLevel="1" x14ac:dyDescent="0.25">
      <c r="B3002" s="1"/>
      <c r="C3002" s="1"/>
      <c r="D3002" s="1"/>
      <c r="E3002" s="2"/>
      <c r="F3002" s="1"/>
      <c r="G3002" s="2"/>
      <c r="H3002" s="286"/>
      <c r="I3002" s="287"/>
      <c r="J3002" s="288" t="str">
        <f t="shared" si="372"/>
        <v/>
      </c>
      <c r="K3002" s="288">
        <f t="shared" si="373"/>
        <v>0</v>
      </c>
      <c r="L3002" s="303"/>
      <c r="M3002" s="304"/>
      <c r="N3002" s="303"/>
      <c r="O3002" s="286"/>
      <c r="P3002" s="305" t="str">
        <f t="shared" si="374"/>
        <v/>
      </c>
      <c r="Q3002" s="304"/>
      <c r="R3002" s="303"/>
      <c r="S3002" s="286"/>
      <c r="T3002" s="305" t="str">
        <f t="shared" si="375"/>
        <v/>
      </c>
      <c r="U3002" s="306" t="str">
        <f t="shared" si="371"/>
        <v/>
      </c>
      <c r="V3002" s="289"/>
      <c r="W3002" s="303"/>
      <c r="X3002" s="286"/>
      <c r="Y3002" s="305" t="str">
        <f>+IF(AND(W3002&gt;0,V3002&lt;&gt;'Data Validation (ROP used only)'!$A$25),SUM(W3002:X3002),"")</f>
        <v/>
      </c>
      <c r="Z3002" s="307">
        <f>IF(OR(V3002='Data Validation (ROP used only)'!$A$25,ISBLANK(W3002),ISERROR(W3002/$I3002)),0,W3002/$I3002)</f>
        <v>0</v>
      </c>
      <c r="AA3002" s="308"/>
      <c r="AB3002" s="309" t="str" cm="1">
        <f t="array" ref="AB3002">_xlfn.IFS(AA3002="","",AA3002/I3002&gt;=2,I3002*2,AA3002/I3002&lt;2,AA3002)</f>
        <v/>
      </c>
      <c r="AC3002" s="310" t="str">
        <f t="shared" si="376"/>
        <v/>
      </c>
      <c r="AD3002" s="286"/>
      <c r="AE3002" s="305" t="str">
        <f t="shared" si="377"/>
        <v/>
      </c>
      <c r="AF3002" s="311">
        <f t="shared" si="378"/>
        <v>0</v>
      </c>
      <c r="AG3002" s="187"/>
      <c r="AH3002" s="188"/>
    </row>
    <row r="3003" spans="2:34" ht="13.8" outlineLevel="1" x14ac:dyDescent="0.25">
      <c r="B3003" s="1"/>
      <c r="C3003" s="1"/>
      <c r="D3003" s="1"/>
      <c r="E3003" s="2"/>
      <c r="F3003" s="1"/>
      <c r="G3003" s="2"/>
      <c r="H3003" s="286"/>
      <c r="I3003" s="287"/>
      <c r="J3003" s="288" t="str">
        <f t="shared" si="372"/>
        <v/>
      </c>
      <c r="K3003" s="288">
        <f t="shared" si="373"/>
        <v>0</v>
      </c>
      <c r="L3003" s="303"/>
      <c r="M3003" s="304"/>
      <c r="N3003" s="303"/>
      <c r="O3003" s="286"/>
      <c r="P3003" s="305" t="str">
        <f t="shared" si="374"/>
        <v/>
      </c>
      <c r="Q3003" s="304"/>
      <c r="R3003" s="303"/>
      <c r="S3003" s="286"/>
      <c r="T3003" s="305" t="str">
        <f t="shared" si="375"/>
        <v/>
      </c>
      <c r="U3003" s="306" t="str">
        <f t="shared" si="371"/>
        <v/>
      </c>
      <c r="V3003" s="289"/>
      <c r="W3003" s="303"/>
      <c r="X3003" s="286"/>
      <c r="Y3003" s="305" t="str">
        <f>+IF(AND(W3003&gt;0,V3003&lt;&gt;'Data Validation (ROP used only)'!$A$25),SUM(W3003:X3003),"")</f>
        <v/>
      </c>
      <c r="Z3003" s="307">
        <f>IF(OR(V3003='Data Validation (ROP used only)'!$A$25,ISBLANK(W3003),ISERROR(W3003/$I3003)),0,W3003/$I3003)</f>
        <v>0</v>
      </c>
      <c r="AA3003" s="308"/>
      <c r="AB3003" s="309" t="str" cm="1">
        <f t="array" ref="AB3003">_xlfn.IFS(AA3003="","",AA3003/I3003&gt;=2,I3003*2,AA3003/I3003&lt;2,AA3003)</f>
        <v/>
      </c>
      <c r="AC3003" s="310" t="str">
        <f t="shared" si="376"/>
        <v/>
      </c>
      <c r="AD3003" s="286"/>
      <c r="AE3003" s="305" t="str">
        <f t="shared" si="377"/>
        <v/>
      </c>
      <c r="AF3003" s="311">
        <f t="shared" si="378"/>
        <v>0</v>
      </c>
      <c r="AG3003" s="187"/>
      <c r="AH3003" s="188"/>
    </row>
    <row r="3004" spans="2:34" ht="13.8" outlineLevel="1" x14ac:dyDescent="0.25">
      <c r="B3004" s="1"/>
      <c r="C3004" s="1"/>
      <c r="D3004" s="1"/>
      <c r="E3004" s="2"/>
      <c r="F3004" s="1"/>
      <c r="G3004" s="2"/>
      <c r="H3004" s="286"/>
      <c r="I3004" s="287"/>
      <c r="J3004" s="288" t="str">
        <f t="shared" si="372"/>
        <v/>
      </c>
      <c r="K3004" s="288">
        <f t="shared" si="373"/>
        <v>0</v>
      </c>
      <c r="L3004" s="303"/>
      <c r="M3004" s="304"/>
      <c r="N3004" s="303"/>
      <c r="O3004" s="286"/>
      <c r="P3004" s="305" t="str">
        <f t="shared" si="374"/>
        <v/>
      </c>
      <c r="Q3004" s="304"/>
      <c r="R3004" s="303"/>
      <c r="S3004" s="286"/>
      <c r="T3004" s="305" t="str">
        <f t="shared" si="375"/>
        <v/>
      </c>
      <c r="U3004" s="306" t="str">
        <f t="shared" si="371"/>
        <v/>
      </c>
      <c r="V3004" s="289"/>
      <c r="W3004" s="303"/>
      <c r="X3004" s="286"/>
      <c r="Y3004" s="305" t="str">
        <f>+IF(AND(W3004&gt;0,V3004&lt;&gt;'Data Validation (ROP used only)'!$A$25),SUM(W3004:X3004),"")</f>
        <v/>
      </c>
      <c r="Z3004" s="307">
        <f>IF(OR(V3004='Data Validation (ROP used only)'!$A$25,ISBLANK(W3004),ISERROR(W3004/$I3004)),0,W3004/$I3004)</f>
        <v>0</v>
      </c>
      <c r="AA3004" s="308"/>
      <c r="AB3004" s="309" t="str" cm="1">
        <f t="array" ref="AB3004">_xlfn.IFS(AA3004="","",AA3004/I3004&gt;=2,I3004*2,AA3004/I3004&lt;2,AA3004)</f>
        <v/>
      </c>
      <c r="AC3004" s="310" t="str">
        <f t="shared" si="376"/>
        <v/>
      </c>
      <c r="AD3004" s="286"/>
      <c r="AE3004" s="305" t="str">
        <f t="shared" si="377"/>
        <v/>
      </c>
      <c r="AF3004" s="311">
        <f t="shared" si="378"/>
        <v>0</v>
      </c>
      <c r="AG3004" s="187"/>
      <c r="AH3004" s="188"/>
    </row>
    <row r="3005" spans="2:34" ht="13.8" outlineLevel="1" x14ac:dyDescent="0.25">
      <c r="B3005" s="1"/>
      <c r="C3005" s="1"/>
      <c r="D3005" s="1"/>
      <c r="E3005" s="2"/>
      <c r="F3005" s="1"/>
      <c r="G3005" s="2"/>
      <c r="H3005" s="286"/>
      <c r="I3005" s="287"/>
      <c r="J3005" s="288" t="str">
        <f t="shared" si="372"/>
        <v/>
      </c>
      <c r="K3005" s="288">
        <f t="shared" si="373"/>
        <v>0</v>
      </c>
      <c r="L3005" s="303"/>
      <c r="M3005" s="304"/>
      <c r="N3005" s="303"/>
      <c r="O3005" s="286"/>
      <c r="P3005" s="305" t="str">
        <f t="shared" si="374"/>
        <v/>
      </c>
      <c r="Q3005" s="304"/>
      <c r="R3005" s="303"/>
      <c r="S3005" s="286"/>
      <c r="T3005" s="305" t="str">
        <f t="shared" si="375"/>
        <v/>
      </c>
      <c r="U3005" s="306" t="str">
        <f t="shared" si="371"/>
        <v/>
      </c>
      <c r="V3005" s="289"/>
      <c r="W3005" s="303"/>
      <c r="X3005" s="286"/>
      <c r="Y3005" s="305" t="str">
        <f>+IF(AND(W3005&gt;0,V3005&lt;&gt;'Data Validation (ROP used only)'!$A$25),SUM(W3005:X3005),"")</f>
        <v/>
      </c>
      <c r="Z3005" s="307">
        <f>IF(OR(V3005='Data Validation (ROP used only)'!$A$25,ISBLANK(W3005),ISERROR(W3005/$I3005)),0,W3005/$I3005)</f>
        <v>0</v>
      </c>
      <c r="AA3005" s="308"/>
      <c r="AB3005" s="309" t="str" cm="1">
        <f t="array" ref="AB3005">_xlfn.IFS(AA3005="","",AA3005/I3005&gt;=2,I3005*2,AA3005/I3005&lt;2,AA3005)</f>
        <v/>
      </c>
      <c r="AC3005" s="310" t="str">
        <f t="shared" si="376"/>
        <v/>
      </c>
      <c r="AD3005" s="286"/>
      <c r="AE3005" s="305" t="str">
        <f t="shared" si="377"/>
        <v/>
      </c>
      <c r="AF3005" s="311">
        <f t="shared" si="378"/>
        <v>0</v>
      </c>
      <c r="AG3005" s="187"/>
      <c r="AH3005" s="188"/>
    </row>
    <row r="3006" spans="2:34" ht="13.8" outlineLevel="1" x14ac:dyDescent="0.25">
      <c r="B3006" s="1"/>
      <c r="C3006" s="1"/>
      <c r="D3006" s="1"/>
      <c r="E3006" s="2"/>
      <c r="F3006" s="1"/>
      <c r="G3006" s="2"/>
      <c r="H3006" s="286"/>
      <c r="I3006" s="287"/>
      <c r="J3006" s="288" t="str">
        <f t="shared" si="372"/>
        <v/>
      </c>
      <c r="K3006" s="288">
        <f t="shared" si="373"/>
        <v>0</v>
      </c>
      <c r="L3006" s="303"/>
      <c r="M3006" s="304"/>
      <c r="N3006" s="303"/>
      <c r="O3006" s="286"/>
      <c r="P3006" s="305" t="str">
        <f t="shared" si="374"/>
        <v/>
      </c>
      <c r="Q3006" s="304"/>
      <c r="R3006" s="303"/>
      <c r="S3006" s="286"/>
      <c r="T3006" s="305" t="str">
        <f t="shared" si="375"/>
        <v/>
      </c>
      <c r="U3006" s="306" t="str">
        <f t="shared" si="371"/>
        <v/>
      </c>
      <c r="V3006" s="289"/>
      <c r="W3006" s="303"/>
      <c r="X3006" s="286"/>
      <c r="Y3006" s="305" t="str">
        <f>+IF(AND(W3006&gt;0,V3006&lt;&gt;'Data Validation (ROP used only)'!$A$25),SUM(W3006:X3006),"")</f>
        <v/>
      </c>
      <c r="Z3006" s="307">
        <f>IF(OR(V3006='Data Validation (ROP used only)'!$A$25,ISBLANK(W3006),ISERROR(W3006/$I3006)),0,W3006/$I3006)</f>
        <v>0</v>
      </c>
      <c r="AA3006" s="308"/>
      <c r="AB3006" s="309" t="str" cm="1">
        <f t="array" ref="AB3006">_xlfn.IFS(AA3006="","",AA3006/I3006&gt;=2,I3006*2,AA3006/I3006&lt;2,AA3006)</f>
        <v/>
      </c>
      <c r="AC3006" s="310" t="str">
        <f t="shared" si="376"/>
        <v/>
      </c>
      <c r="AD3006" s="286"/>
      <c r="AE3006" s="305" t="str">
        <f t="shared" si="377"/>
        <v/>
      </c>
      <c r="AF3006" s="311">
        <f t="shared" si="378"/>
        <v>0</v>
      </c>
      <c r="AG3006" s="187"/>
      <c r="AH3006" s="188"/>
    </row>
    <row r="3007" spans="2:34" ht="13.8" outlineLevel="1" x14ac:dyDescent="0.25">
      <c r="B3007" s="1"/>
      <c r="C3007" s="1"/>
      <c r="D3007" s="1"/>
      <c r="E3007" s="2"/>
      <c r="F3007" s="1"/>
      <c r="G3007" s="2"/>
      <c r="H3007" s="286"/>
      <c r="I3007" s="287"/>
      <c r="J3007" s="288" t="str">
        <f t="shared" si="372"/>
        <v/>
      </c>
      <c r="K3007" s="288">
        <f t="shared" si="373"/>
        <v>0</v>
      </c>
      <c r="L3007" s="303"/>
      <c r="M3007" s="304"/>
      <c r="N3007" s="303"/>
      <c r="O3007" s="286"/>
      <c r="P3007" s="305" t="str">
        <f t="shared" si="374"/>
        <v/>
      </c>
      <c r="Q3007" s="304"/>
      <c r="R3007" s="303"/>
      <c r="S3007" s="286"/>
      <c r="T3007" s="305" t="str">
        <f t="shared" si="375"/>
        <v/>
      </c>
      <c r="U3007" s="306" t="str">
        <f t="shared" si="371"/>
        <v/>
      </c>
      <c r="V3007" s="289"/>
      <c r="W3007" s="303"/>
      <c r="X3007" s="286"/>
      <c r="Y3007" s="305" t="str">
        <f>+IF(AND(W3007&gt;0,V3007&lt;&gt;'Data Validation (ROP used only)'!$A$25),SUM(W3007:X3007),"")</f>
        <v/>
      </c>
      <c r="Z3007" s="307">
        <f>IF(OR(V3007='Data Validation (ROP used only)'!$A$25,ISBLANK(W3007),ISERROR(W3007/$I3007)),0,W3007/$I3007)</f>
        <v>0</v>
      </c>
      <c r="AA3007" s="308"/>
      <c r="AB3007" s="309" t="str" cm="1">
        <f t="array" ref="AB3007">_xlfn.IFS(AA3007="","",AA3007/I3007&gt;=2,I3007*2,AA3007/I3007&lt;2,AA3007)</f>
        <v/>
      </c>
      <c r="AC3007" s="310" t="str">
        <f t="shared" si="376"/>
        <v/>
      </c>
      <c r="AD3007" s="286"/>
      <c r="AE3007" s="305" t="str">
        <f t="shared" si="377"/>
        <v/>
      </c>
      <c r="AF3007" s="311">
        <f t="shared" si="378"/>
        <v>0</v>
      </c>
      <c r="AG3007" s="187"/>
      <c r="AH3007" s="188"/>
    </row>
    <row r="3008" spans="2:34" ht="13.8" outlineLevel="1" x14ac:dyDescent="0.25">
      <c r="B3008" s="1"/>
      <c r="C3008" s="1"/>
      <c r="D3008" s="1"/>
      <c r="E3008" s="2"/>
      <c r="F3008" s="1"/>
      <c r="G3008" s="2"/>
      <c r="H3008" s="286"/>
      <c r="I3008" s="287"/>
      <c r="J3008" s="288" t="str">
        <f t="shared" si="372"/>
        <v/>
      </c>
      <c r="K3008" s="288">
        <f t="shared" si="373"/>
        <v>0</v>
      </c>
      <c r="L3008" s="303"/>
      <c r="M3008" s="304"/>
      <c r="N3008" s="303"/>
      <c r="O3008" s="286"/>
      <c r="P3008" s="305" t="str">
        <f t="shared" si="374"/>
        <v/>
      </c>
      <c r="Q3008" s="304"/>
      <c r="R3008" s="303"/>
      <c r="S3008" s="286"/>
      <c r="T3008" s="305" t="str">
        <f t="shared" si="375"/>
        <v/>
      </c>
      <c r="U3008" s="306" t="str">
        <f t="shared" si="371"/>
        <v/>
      </c>
      <c r="V3008" s="289"/>
      <c r="W3008" s="303"/>
      <c r="X3008" s="286"/>
      <c r="Y3008" s="305" t="str">
        <f>+IF(AND(W3008&gt;0,V3008&lt;&gt;'Data Validation (ROP used only)'!$A$25),SUM(W3008:X3008),"")</f>
        <v/>
      </c>
      <c r="Z3008" s="307">
        <f>IF(OR(V3008='Data Validation (ROP used only)'!$A$25,ISBLANK(W3008),ISERROR(W3008/$I3008)),0,W3008/$I3008)</f>
        <v>0</v>
      </c>
      <c r="AA3008" s="308"/>
      <c r="AB3008" s="309" t="str" cm="1">
        <f t="array" ref="AB3008">_xlfn.IFS(AA3008="","",AA3008/I3008&gt;=2,I3008*2,AA3008/I3008&lt;2,AA3008)</f>
        <v/>
      </c>
      <c r="AC3008" s="310" t="str">
        <f t="shared" si="376"/>
        <v/>
      </c>
      <c r="AD3008" s="286"/>
      <c r="AE3008" s="305" t="str">
        <f t="shared" si="377"/>
        <v/>
      </c>
      <c r="AF3008" s="311">
        <f t="shared" si="378"/>
        <v>0</v>
      </c>
      <c r="AG3008" s="187"/>
      <c r="AH3008" s="188"/>
    </row>
    <row r="3009" spans="2:34" ht="13.8" outlineLevel="1" x14ac:dyDescent="0.25">
      <c r="B3009" s="1"/>
      <c r="C3009" s="1"/>
      <c r="D3009" s="1"/>
      <c r="E3009" s="2"/>
      <c r="F3009" s="1"/>
      <c r="G3009" s="2"/>
      <c r="H3009" s="286"/>
      <c r="I3009" s="287"/>
      <c r="J3009" s="288" t="str">
        <f t="shared" si="372"/>
        <v/>
      </c>
      <c r="K3009" s="288">
        <f t="shared" si="373"/>
        <v>0</v>
      </c>
      <c r="L3009" s="303"/>
      <c r="M3009" s="304"/>
      <c r="N3009" s="303"/>
      <c r="O3009" s="286"/>
      <c r="P3009" s="305" t="str">
        <f t="shared" si="374"/>
        <v/>
      </c>
      <c r="Q3009" s="304"/>
      <c r="R3009" s="303"/>
      <c r="S3009" s="286"/>
      <c r="T3009" s="305" t="str">
        <f t="shared" si="375"/>
        <v/>
      </c>
      <c r="U3009" s="306" t="str">
        <f t="shared" si="371"/>
        <v/>
      </c>
      <c r="V3009" s="289"/>
      <c r="W3009" s="303"/>
      <c r="X3009" s="286"/>
      <c r="Y3009" s="305" t="str">
        <f>+IF(AND(W3009&gt;0,V3009&lt;&gt;'Data Validation (ROP used only)'!$A$25),SUM(W3009:X3009),"")</f>
        <v/>
      </c>
      <c r="Z3009" s="307">
        <f>IF(OR(V3009='Data Validation (ROP used only)'!$A$25,ISBLANK(W3009),ISERROR(W3009/$I3009)),0,W3009/$I3009)</f>
        <v>0</v>
      </c>
      <c r="AA3009" s="308"/>
      <c r="AB3009" s="309" t="str" cm="1">
        <f t="array" ref="AB3009">_xlfn.IFS(AA3009="","",AA3009/I3009&gt;=2,I3009*2,AA3009/I3009&lt;2,AA3009)</f>
        <v/>
      </c>
      <c r="AC3009" s="310" t="str">
        <f t="shared" si="376"/>
        <v/>
      </c>
      <c r="AD3009" s="286"/>
      <c r="AE3009" s="305" t="str">
        <f t="shared" si="377"/>
        <v/>
      </c>
      <c r="AF3009" s="311">
        <f t="shared" si="378"/>
        <v>0</v>
      </c>
      <c r="AG3009" s="187"/>
      <c r="AH3009" s="188"/>
    </row>
    <row r="3010" spans="2:34" ht="13.8" outlineLevel="1" x14ac:dyDescent="0.25">
      <c r="B3010" s="1"/>
      <c r="C3010" s="1"/>
      <c r="D3010" s="1"/>
      <c r="E3010" s="2"/>
      <c r="F3010" s="1"/>
      <c r="G3010" s="2"/>
      <c r="H3010" s="286"/>
      <c r="I3010" s="287"/>
      <c r="J3010" s="288" t="str">
        <f t="shared" si="372"/>
        <v/>
      </c>
      <c r="K3010" s="288">
        <f t="shared" si="373"/>
        <v>0</v>
      </c>
      <c r="L3010" s="303"/>
      <c r="M3010" s="304"/>
      <c r="N3010" s="303"/>
      <c r="O3010" s="286"/>
      <c r="P3010" s="305" t="str">
        <f t="shared" si="374"/>
        <v/>
      </c>
      <c r="Q3010" s="304"/>
      <c r="R3010" s="303"/>
      <c r="S3010" s="286"/>
      <c r="T3010" s="305" t="str">
        <f t="shared" si="375"/>
        <v/>
      </c>
      <c r="U3010" s="306" t="str">
        <f t="shared" si="371"/>
        <v/>
      </c>
      <c r="V3010" s="289"/>
      <c r="W3010" s="303"/>
      <c r="X3010" s="286"/>
      <c r="Y3010" s="305" t="str">
        <f>+IF(AND(W3010&gt;0,V3010&lt;&gt;'Data Validation (ROP used only)'!$A$25),SUM(W3010:X3010),"")</f>
        <v/>
      </c>
      <c r="Z3010" s="307">
        <f>IF(OR(V3010='Data Validation (ROP used only)'!$A$25,ISBLANK(W3010),ISERROR(W3010/$I3010)),0,W3010/$I3010)</f>
        <v>0</v>
      </c>
      <c r="AA3010" s="308"/>
      <c r="AB3010" s="309" t="str" cm="1">
        <f t="array" ref="AB3010">_xlfn.IFS(AA3010="","",AA3010/I3010&gt;=2,I3010*2,AA3010/I3010&lt;2,AA3010)</f>
        <v/>
      </c>
      <c r="AC3010" s="310" t="str">
        <f t="shared" si="376"/>
        <v/>
      </c>
      <c r="AD3010" s="286"/>
      <c r="AE3010" s="305" t="str">
        <f t="shared" si="377"/>
        <v/>
      </c>
      <c r="AF3010" s="311">
        <f t="shared" si="378"/>
        <v>0</v>
      </c>
      <c r="AG3010" s="187"/>
      <c r="AH3010" s="188"/>
    </row>
    <row r="3011" spans="2:34" ht="13.8" outlineLevel="1" x14ac:dyDescent="0.25">
      <c r="B3011" s="1"/>
      <c r="C3011" s="1"/>
      <c r="D3011" s="1"/>
      <c r="E3011" s="2"/>
      <c r="F3011" s="1"/>
      <c r="G3011" s="2"/>
      <c r="H3011" s="286"/>
      <c r="I3011" s="287"/>
      <c r="J3011" s="288" t="str">
        <f t="shared" si="372"/>
        <v/>
      </c>
      <c r="K3011" s="288">
        <f t="shared" si="373"/>
        <v>0</v>
      </c>
      <c r="L3011" s="303"/>
      <c r="M3011" s="304"/>
      <c r="N3011" s="303"/>
      <c r="O3011" s="286"/>
      <c r="P3011" s="305" t="str">
        <f t="shared" si="374"/>
        <v/>
      </c>
      <c r="Q3011" s="304"/>
      <c r="R3011" s="303"/>
      <c r="S3011" s="286"/>
      <c r="T3011" s="305" t="str">
        <f t="shared" si="375"/>
        <v/>
      </c>
      <c r="U3011" s="306" t="str">
        <f t="shared" si="371"/>
        <v/>
      </c>
      <c r="V3011" s="289"/>
      <c r="W3011" s="303"/>
      <c r="X3011" s="286"/>
      <c r="Y3011" s="305" t="str">
        <f>+IF(AND(W3011&gt;0,V3011&lt;&gt;'Data Validation (ROP used only)'!$A$25),SUM(W3011:X3011),"")</f>
        <v/>
      </c>
      <c r="Z3011" s="307">
        <f>IF(OR(V3011='Data Validation (ROP used only)'!$A$25,ISBLANK(W3011),ISERROR(W3011/$I3011)),0,W3011/$I3011)</f>
        <v>0</v>
      </c>
      <c r="AA3011" s="308"/>
      <c r="AB3011" s="309" t="str" cm="1">
        <f t="array" ref="AB3011">_xlfn.IFS(AA3011="","",AA3011/I3011&gt;=2,I3011*2,AA3011/I3011&lt;2,AA3011)</f>
        <v/>
      </c>
      <c r="AC3011" s="310" t="str">
        <f t="shared" si="376"/>
        <v/>
      </c>
      <c r="AD3011" s="286"/>
      <c r="AE3011" s="305" t="str">
        <f t="shared" si="377"/>
        <v/>
      </c>
      <c r="AF3011" s="311">
        <f t="shared" si="378"/>
        <v>0</v>
      </c>
      <c r="AG3011" s="187"/>
      <c r="AH3011" s="188"/>
    </row>
    <row r="3012" spans="2:34" ht="13.8" outlineLevel="1" x14ac:dyDescent="0.25">
      <c r="B3012" s="1"/>
      <c r="C3012" s="1"/>
      <c r="D3012" s="1"/>
      <c r="E3012" s="2"/>
      <c r="F3012" s="1"/>
      <c r="G3012" s="2"/>
      <c r="H3012" s="286"/>
      <c r="I3012" s="287"/>
      <c r="J3012" s="288" t="str">
        <f t="shared" si="372"/>
        <v/>
      </c>
      <c r="K3012" s="288">
        <f t="shared" si="373"/>
        <v>0</v>
      </c>
      <c r="L3012" s="303"/>
      <c r="M3012" s="304"/>
      <c r="N3012" s="303"/>
      <c r="O3012" s="286"/>
      <c r="P3012" s="305" t="str">
        <f t="shared" si="374"/>
        <v/>
      </c>
      <c r="Q3012" s="304"/>
      <c r="R3012" s="303"/>
      <c r="S3012" s="286"/>
      <c r="T3012" s="305" t="str">
        <f t="shared" si="375"/>
        <v/>
      </c>
      <c r="U3012" s="306" t="str">
        <f t="shared" si="371"/>
        <v/>
      </c>
      <c r="V3012" s="289"/>
      <c r="W3012" s="303"/>
      <c r="X3012" s="286"/>
      <c r="Y3012" s="305" t="str">
        <f>+IF(AND(W3012&gt;0,V3012&lt;&gt;'Data Validation (ROP used only)'!$A$25),SUM(W3012:X3012),"")</f>
        <v/>
      </c>
      <c r="Z3012" s="307">
        <f>IF(OR(V3012='Data Validation (ROP used only)'!$A$25,ISBLANK(W3012),ISERROR(W3012/$I3012)),0,W3012/$I3012)</f>
        <v>0</v>
      </c>
      <c r="AA3012" s="308"/>
      <c r="AB3012" s="309" t="str" cm="1">
        <f t="array" ref="AB3012">_xlfn.IFS(AA3012="","",AA3012/I3012&gt;=2,I3012*2,AA3012/I3012&lt;2,AA3012)</f>
        <v/>
      </c>
      <c r="AC3012" s="310" t="str">
        <f t="shared" si="376"/>
        <v/>
      </c>
      <c r="AD3012" s="286"/>
      <c r="AE3012" s="305" t="str">
        <f t="shared" si="377"/>
        <v/>
      </c>
      <c r="AF3012" s="311">
        <f t="shared" si="378"/>
        <v>0</v>
      </c>
      <c r="AG3012" s="187"/>
      <c r="AH3012" s="188"/>
    </row>
    <row r="3013" spans="2:34" ht="13.8" outlineLevel="1" x14ac:dyDescent="0.25">
      <c r="B3013" s="1"/>
      <c r="C3013" s="1"/>
      <c r="D3013" s="1"/>
      <c r="E3013" s="2"/>
      <c r="F3013" s="1"/>
      <c r="G3013" s="2"/>
      <c r="H3013" s="286"/>
      <c r="I3013" s="287"/>
      <c r="J3013" s="288" t="str">
        <f t="shared" si="372"/>
        <v/>
      </c>
      <c r="K3013" s="288">
        <f t="shared" si="373"/>
        <v>0</v>
      </c>
      <c r="L3013" s="303"/>
      <c r="M3013" s="304"/>
      <c r="N3013" s="303"/>
      <c r="O3013" s="286"/>
      <c r="P3013" s="305" t="str">
        <f t="shared" si="374"/>
        <v/>
      </c>
      <c r="Q3013" s="304"/>
      <c r="R3013" s="303"/>
      <c r="S3013" s="286"/>
      <c r="T3013" s="305" t="str">
        <f t="shared" si="375"/>
        <v/>
      </c>
      <c r="U3013" s="306" t="str">
        <f t="shared" si="371"/>
        <v/>
      </c>
      <c r="V3013" s="289"/>
      <c r="W3013" s="303"/>
      <c r="X3013" s="286"/>
      <c r="Y3013" s="305" t="str">
        <f>+IF(AND(W3013&gt;0,V3013&lt;&gt;'Data Validation (ROP used only)'!$A$25),SUM(W3013:X3013),"")</f>
        <v/>
      </c>
      <c r="Z3013" s="307">
        <f>IF(OR(V3013='Data Validation (ROP used only)'!$A$25,ISBLANK(W3013),ISERROR(W3013/$I3013)),0,W3013/$I3013)</f>
        <v>0</v>
      </c>
      <c r="AA3013" s="308"/>
      <c r="AB3013" s="309" t="str" cm="1">
        <f t="array" ref="AB3013">_xlfn.IFS(AA3013="","",AA3013/I3013&gt;=2,I3013*2,AA3013/I3013&lt;2,AA3013)</f>
        <v/>
      </c>
      <c r="AC3013" s="310" t="str">
        <f t="shared" si="376"/>
        <v/>
      </c>
      <c r="AD3013" s="286"/>
      <c r="AE3013" s="305" t="str">
        <f t="shared" si="377"/>
        <v/>
      </c>
      <c r="AF3013" s="311">
        <f t="shared" si="378"/>
        <v>0</v>
      </c>
      <c r="AG3013" s="187"/>
      <c r="AH3013" s="188"/>
    </row>
    <row r="3014" spans="2:34" ht="13.8" outlineLevel="1" x14ac:dyDescent="0.25">
      <c r="B3014" s="1"/>
      <c r="C3014" s="1"/>
      <c r="D3014" s="1"/>
      <c r="E3014" s="2"/>
      <c r="F3014" s="1"/>
      <c r="G3014" s="2"/>
      <c r="H3014" s="286"/>
      <c r="I3014" s="287"/>
      <c r="J3014" s="288" t="str">
        <f t="shared" si="372"/>
        <v/>
      </c>
      <c r="K3014" s="288">
        <f t="shared" si="373"/>
        <v>0</v>
      </c>
      <c r="L3014" s="303"/>
      <c r="M3014" s="304"/>
      <c r="N3014" s="303"/>
      <c r="O3014" s="286"/>
      <c r="P3014" s="305" t="str">
        <f t="shared" si="374"/>
        <v/>
      </c>
      <c r="Q3014" s="304"/>
      <c r="R3014" s="303"/>
      <c r="S3014" s="286"/>
      <c r="T3014" s="305" t="str">
        <f t="shared" si="375"/>
        <v/>
      </c>
      <c r="U3014" s="306" t="str">
        <f t="shared" si="371"/>
        <v/>
      </c>
      <c r="V3014" s="289"/>
      <c r="W3014" s="303"/>
      <c r="X3014" s="286"/>
      <c r="Y3014" s="305" t="str">
        <f>+IF(AND(W3014&gt;0,V3014&lt;&gt;'Data Validation (ROP used only)'!$A$25),SUM(W3014:X3014),"")</f>
        <v/>
      </c>
      <c r="Z3014" s="307">
        <f>IF(OR(V3014='Data Validation (ROP used only)'!$A$25,ISBLANK(W3014),ISERROR(W3014/$I3014)),0,W3014/$I3014)</f>
        <v>0</v>
      </c>
      <c r="AA3014" s="308"/>
      <c r="AB3014" s="309" t="str" cm="1">
        <f t="array" ref="AB3014">_xlfn.IFS(AA3014="","",AA3014/I3014&gt;=2,I3014*2,AA3014/I3014&lt;2,AA3014)</f>
        <v/>
      </c>
      <c r="AC3014" s="310" t="str">
        <f t="shared" si="376"/>
        <v/>
      </c>
      <c r="AD3014" s="286"/>
      <c r="AE3014" s="305" t="str">
        <f t="shared" si="377"/>
        <v/>
      </c>
      <c r="AF3014" s="311">
        <f t="shared" si="378"/>
        <v>0</v>
      </c>
      <c r="AG3014" s="187"/>
      <c r="AH3014" s="188"/>
    </row>
    <row r="3015" spans="2:34" ht="13.8" outlineLevel="1" x14ac:dyDescent="0.25">
      <c r="B3015" s="1"/>
      <c r="C3015" s="1"/>
      <c r="D3015" s="1"/>
      <c r="E3015" s="2"/>
      <c r="F3015" s="1"/>
      <c r="G3015" s="2"/>
      <c r="H3015" s="286"/>
      <c r="I3015" s="287"/>
      <c r="J3015" s="288" t="str">
        <f t="shared" si="372"/>
        <v/>
      </c>
      <c r="K3015" s="288">
        <f t="shared" si="373"/>
        <v>0</v>
      </c>
      <c r="L3015" s="303"/>
      <c r="M3015" s="304"/>
      <c r="N3015" s="303"/>
      <c r="O3015" s="286"/>
      <c r="P3015" s="305" t="str">
        <f t="shared" si="374"/>
        <v/>
      </c>
      <c r="Q3015" s="304"/>
      <c r="R3015" s="303"/>
      <c r="S3015" s="286"/>
      <c r="T3015" s="305" t="str">
        <f t="shared" si="375"/>
        <v/>
      </c>
      <c r="U3015" s="306" t="str">
        <f t="shared" si="371"/>
        <v/>
      </c>
      <c r="V3015" s="289"/>
      <c r="W3015" s="303"/>
      <c r="X3015" s="286"/>
      <c r="Y3015" s="305" t="str">
        <f>+IF(AND(W3015&gt;0,V3015&lt;&gt;'Data Validation (ROP used only)'!$A$25),SUM(W3015:X3015),"")</f>
        <v/>
      </c>
      <c r="Z3015" s="307">
        <f>IF(OR(V3015='Data Validation (ROP used only)'!$A$25,ISBLANK(W3015),ISERROR(W3015/$I3015)),0,W3015/$I3015)</f>
        <v>0</v>
      </c>
      <c r="AA3015" s="308"/>
      <c r="AB3015" s="309" t="str" cm="1">
        <f t="array" ref="AB3015">_xlfn.IFS(AA3015="","",AA3015/I3015&gt;=2,I3015*2,AA3015/I3015&lt;2,AA3015)</f>
        <v/>
      </c>
      <c r="AC3015" s="310" t="str">
        <f t="shared" si="376"/>
        <v/>
      </c>
      <c r="AD3015" s="286"/>
      <c r="AE3015" s="305" t="str">
        <f t="shared" si="377"/>
        <v/>
      </c>
      <c r="AF3015" s="311">
        <f t="shared" si="378"/>
        <v>0</v>
      </c>
      <c r="AG3015" s="187"/>
      <c r="AH3015" s="188"/>
    </row>
    <row r="3016" spans="2:34" ht="13.8" outlineLevel="1" x14ac:dyDescent="0.25">
      <c r="B3016" s="1"/>
      <c r="C3016" s="1"/>
      <c r="D3016" s="1"/>
      <c r="E3016" s="2"/>
      <c r="F3016" s="1"/>
      <c r="G3016" s="2"/>
      <c r="H3016" s="286"/>
      <c r="I3016" s="287"/>
      <c r="J3016" s="288" t="str">
        <f t="shared" si="372"/>
        <v/>
      </c>
      <c r="K3016" s="288">
        <f t="shared" si="373"/>
        <v>0</v>
      </c>
      <c r="L3016" s="303"/>
      <c r="M3016" s="304"/>
      <c r="N3016" s="303"/>
      <c r="O3016" s="286"/>
      <c r="P3016" s="305" t="str">
        <f t="shared" si="374"/>
        <v/>
      </c>
      <c r="Q3016" s="304"/>
      <c r="R3016" s="303"/>
      <c r="S3016" s="286"/>
      <c r="T3016" s="305" t="str">
        <f t="shared" si="375"/>
        <v/>
      </c>
      <c r="U3016" s="306" t="str">
        <f t="shared" si="371"/>
        <v/>
      </c>
      <c r="V3016" s="289"/>
      <c r="W3016" s="303"/>
      <c r="X3016" s="286"/>
      <c r="Y3016" s="305" t="str">
        <f>+IF(AND(W3016&gt;0,V3016&lt;&gt;'Data Validation (ROP used only)'!$A$25),SUM(W3016:X3016),"")</f>
        <v/>
      </c>
      <c r="Z3016" s="307">
        <f>IF(OR(V3016='Data Validation (ROP used only)'!$A$25,ISBLANK(W3016),ISERROR(W3016/$I3016)),0,W3016/$I3016)</f>
        <v>0</v>
      </c>
      <c r="AA3016" s="308"/>
      <c r="AB3016" s="309" t="str" cm="1">
        <f t="array" ref="AB3016">_xlfn.IFS(AA3016="","",AA3016/I3016&gt;=2,I3016*2,AA3016/I3016&lt;2,AA3016)</f>
        <v/>
      </c>
      <c r="AC3016" s="310" t="str">
        <f t="shared" si="376"/>
        <v/>
      </c>
      <c r="AD3016" s="286"/>
      <c r="AE3016" s="305" t="str">
        <f t="shared" si="377"/>
        <v/>
      </c>
      <c r="AF3016" s="311">
        <f t="shared" si="378"/>
        <v>0</v>
      </c>
      <c r="AG3016" s="187"/>
      <c r="AH3016" s="188"/>
    </row>
    <row r="3017" spans="2:34" ht="13.8" outlineLevel="1" x14ac:dyDescent="0.25">
      <c r="B3017" s="1"/>
      <c r="C3017" s="1"/>
      <c r="D3017" s="1"/>
      <c r="E3017" s="2"/>
      <c r="F3017" s="1"/>
      <c r="G3017" s="2"/>
      <c r="H3017" s="286"/>
      <c r="I3017" s="287"/>
      <c r="J3017" s="288" t="str">
        <f t="shared" si="372"/>
        <v/>
      </c>
      <c r="K3017" s="288">
        <f t="shared" si="373"/>
        <v>0</v>
      </c>
      <c r="L3017" s="303"/>
      <c r="M3017" s="304"/>
      <c r="N3017" s="303"/>
      <c r="O3017" s="286"/>
      <c r="P3017" s="305" t="str">
        <f t="shared" si="374"/>
        <v/>
      </c>
      <c r="Q3017" s="304"/>
      <c r="R3017" s="303"/>
      <c r="S3017" s="286"/>
      <c r="T3017" s="305" t="str">
        <f t="shared" si="375"/>
        <v/>
      </c>
      <c r="U3017" s="306" t="str">
        <f t="shared" si="371"/>
        <v/>
      </c>
      <c r="V3017" s="289"/>
      <c r="W3017" s="303"/>
      <c r="X3017" s="286"/>
      <c r="Y3017" s="305" t="str">
        <f>+IF(AND(W3017&gt;0,V3017&lt;&gt;'Data Validation (ROP used only)'!$A$25),SUM(W3017:X3017),"")</f>
        <v/>
      </c>
      <c r="Z3017" s="307">
        <f>IF(OR(V3017='Data Validation (ROP used only)'!$A$25,ISBLANK(W3017),ISERROR(W3017/$I3017)),0,W3017/$I3017)</f>
        <v>0</v>
      </c>
      <c r="AA3017" s="308"/>
      <c r="AB3017" s="309" t="str" cm="1">
        <f t="array" ref="AB3017">_xlfn.IFS(AA3017="","",AA3017/I3017&gt;=2,I3017*2,AA3017/I3017&lt;2,AA3017)</f>
        <v/>
      </c>
      <c r="AC3017" s="310" t="str">
        <f t="shared" si="376"/>
        <v/>
      </c>
      <c r="AD3017" s="286"/>
      <c r="AE3017" s="305" t="str">
        <f t="shared" si="377"/>
        <v/>
      </c>
      <c r="AF3017" s="311">
        <f t="shared" si="378"/>
        <v>0</v>
      </c>
      <c r="AG3017" s="187"/>
      <c r="AH3017" s="188"/>
    </row>
    <row r="3018" spans="2:34" ht="13.8" outlineLevel="1" x14ac:dyDescent="0.25">
      <c r="B3018" s="1"/>
      <c r="C3018" s="1"/>
      <c r="D3018" s="1"/>
      <c r="E3018" s="2"/>
      <c r="F3018" s="1"/>
      <c r="G3018" s="2"/>
      <c r="H3018" s="286"/>
      <c r="I3018" s="287"/>
      <c r="J3018" s="288" t="str">
        <f t="shared" si="372"/>
        <v/>
      </c>
      <c r="K3018" s="288">
        <f t="shared" si="373"/>
        <v>0</v>
      </c>
      <c r="L3018" s="303"/>
      <c r="M3018" s="304"/>
      <c r="N3018" s="303"/>
      <c r="O3018" s="286"/>
      <c r="P3018" s="305" t="str">
        <f t="shared" si="374"/>
        <v/>
      </c>
      <c r="Q3018" s="304"/>
      <c r="R3018" s="303"/>
      <c r="S3018" s="286"/>
      <c r="T3018" s="305" t="str">
        <f t="shared" si="375"/>
        <v/>
      </c>
      <c r="U3018" s="306" t="str">
        <f t="shared" ref="U3018:U3081" si="379">IF(ISERROR(R3018/$I3018),"",R3018/$I3018)</f>
        <v/>
      </c>
      <c r="V3018" s="289"/>
      <c r="W3018" s="303"/>
      <c r="X3018" s="286"/>
      <c r="Y3018" s="305" t="str">
        <f>+IF(AND(W3018&gt;0,V3018&lt;&gt;'Data Validation (ROP used only)'!$A$25),SUM(W3018:X3018),"")</f>
        <v/>
      </c>
      <c r="Z3018" s="307">
        <f>IF(OR(V3018='Data Validation (ROP used only)'!$A$25,ISBLANK(W3018),ISERROR(W3018/$I3018)),0,W3018/$I3018)</f>
        <v>0</v>
      </c>
      <c r="AA3018" s="308"/>
      <c r="AB3018" s="309" t="str" cm="1">
        <f t="array" ref="AB3018">_xlfn.IFS(AA3018="","",AA3018/I3018&gt;=2,I3018*2,AA3018/I3018&lt;2,AA3018)</f>
        <v/>
      </c>
      <c r="AC3018" s="310" t="str">
        <f t="shared" si="376"/>
        <v/>
      </c>
      <c r="AD3018" s="286"/>
      <c r="AE3018" s="305" t="str">
        <f t="shared" si="377"/>
        <v/>
      </c>
      <c r="AF3018" s="311">
        <f t="shared" si="378"/>
        <v>0</v>
      </c>
      <c r="AG3018" s="187"/>
      <c r="AH3018" s="188"/>
    </row>
    <row r="3019" spans="2:34" ht="13.8" outlineLevel="1" x14ac:dyDescent="0.25">
      <c r="B3019" s="1"/>
      <c r="C3019" s="1"/>
      <c r="D3019" s="1"/>
      <c r="E3019" s="2"/>
      <c r="F3019" s="1"/>
      <c r="G3019" s="2"/>
      <c r="H3019" s="286"/>
      <c r="I3019" s="287"/>
      <c r="J3019" s="288" t="str">
        <f t="shared" ref="J3019:J3082" si="380">IF(ISERROR(H3019/C3019),"",H3019/C3019)</f>
        <v/>
      </c>
      <c r="K3019" s="288">
        <f t="shared" ref="K3019:K3082" si="381">IF(ISERROR(I3019/1754.5),"",I3019/1754.5)</f>
        <v>0</v>
      </c>
      <c r="L3019" s="303"/>
      <c r="M3019" s="304"/>
      <c r="N3019" s="303"/>
      <c r="O3019" s="286"/>
      <c r="P3019" s="305" t="str">
        <f t="shared" ref="P3019:P3082" si="382">+IF(N3019+O3019&gt;0,+N3019+O3019,"")</f>
        <v/>
      </c>
      <c r="Q3019" s="304"/>
      <c r="R3019" s="303"/>
      <c r="S3019" s="286"/>
      <c r="T3019" s="305" t="str">
        <f t="shared" ref="T3019:T3082" si="383">+IF((R3019+S3019)&gt;0,+R3019+S3019,"")</f>
        <v/>
      </c>
      <c r="U3019" s="306" t="str">
        <f t="shared" si="379"/>
        <v/>
      </c>
      <c r="V3019" s="289"/>
      <c r="W3019" s="303"/>
      <c r="X3019" s="286"/>
      <c r="Y3019" s="305" t="str">
        <f>+IF(AND(W3019&gt;0,V3019&lt;&gt;'Data Validation (ROP used only)'!$A$25),SUM(W3019:X3019),"")</f>
        <v/>
      </c>
      <c r="Z3019" s="307">
        <f>IF(OR(V3019='Data Validation (ROP used only)'!$A$25,ISBLANK(W3019),ISERROR(W3019/$I3019)),0,W3019/$I3019)</f>
        <v>0</v>
      </c>
      <c r="AA3019" s="308"/>
      <c r="AB3019" s="309" t="str" cm="1">
        <f t="array" ref="AB3019">_xlfn.IFS(AA3019="","",AA3019/I3019&gt;=2,I3019*2,AA3019/I3019&lt;2,AA3019)</f>
        <v/>
      </c>
      <c r="AC3019" s="310" t="str">
        <f t="shared" ref="AC3019:AC3082" si="384">IF(ISBLANK(AA3019),"",AA3019-AB3019)</f>
        <v/>
      </c>
      <c r="AD3019" s="286"/>
      <c r="AE3019" s="305" t="str">
        <f t="shared" ref="AE3019:AE3082" si="385">IF(AA3019=0,"",AA3019+AD3019)</f>
        <v/>
      </c>
      <c r="AF3019" s="311">
        <f t="shared" ref="AF3019:AF3082" si="386">IF(ISERROR(AA3019/$I3019),0,AA3019/$I3019)</f>
        <v>0</v>
      </c>
      <c r="AG3019" s="187"/>
      <c r="AH3019" s="188"/>
    </row>
    <row r="3020" spans="2:34" ht="13.8" outlineLevel="1" x14ac:dyDescent="0.25">
      <c r="B3020" s="1"/>
      <c r="C3020" s="1"/>
      <c r="D3020" s="1"/>
      <c r="E3020" s="2"/>
      <c r="F3020" s="1"/>
      <c r="G3020" s="2"/>
      <c r="H3020" s="286"/>
      <c r="I3020" s="287"/>
      <c r="J3020" s="288" t="str">
        <f t="shared" si="380"/>
        <v/>
      </c>
      <c r="K3020" s="288">
        <f t="shared" si="381"/>
        <v>0</v>
      </c>
      <c r="L3020" s="303"/>
      <c r="M3020" s="304"/>
      <c r="N3020" s="303"/>
      <c r="O3020" s="286"/>
      <c r="P3020" s="305" t="str">
        <f t="shared" si="382"/>
        <v/>
      </c>
      <c r="Q3020" s="304"/>
      <c r="R3020" s="303"/>
      <c r="S3020" s="286"/>
      <c r="T3020" s="305" t="str">
        <f t="shared" si="383"/>
        <v/>
      </c>
      <c r="U3020" s="306" t="str">
        <f t="shared" si="379"/>
        <v/>
      </c>
      <c r="V3020" s="289"/>
      <c r="W3020" s="303"/>
      <c r="X3020" s="286"/>
      <c r="Y3020" s="305" t="str">
        <f>+IF(AND(W3020&gt;0,V3020&lt;&gt;'Data Validation (ROP used only)'!$A$25),SUM(W3020:X3020),"")</f>
        <v/>
      </c>
      <c r="Z3020" s="307">
        <f>IF(OR(V3020='Data Validation (ROP used only)'!$A$25,ISBLANK(W3020),ISERROR(W3020/$I3020)),0,W3020/$I3020)</f>
        <v>0</v>
      </c>
      <c r="AA3020" s="308"/>
      <c r="AB3020" s="309" t="str" cm="1">
        <f t="array" ref="AB3020">_xlfn.IFS(AA3020="","",AA3020/I3020&gt;=2,I3020*2,AA3020/I3020&lt;2,AA3020)</f>
        <v/>
      </c>
      <c r="AC3020" s="310" t="str">
        <f t="shared" si="384"/>
        <v/>
      </c>
      <c r="AD3020" s="286"/>
      <c r="AE3020" s="305" t="str">
        <f t="shared" si="385"/>
        <v/>
      </c>
      <c r="AF3020" s="311">
        <f t="shared" si="386"/>
        <v>0</v>
      </c>
      <c r="AG3020" s="187"/>
      <c r="AH3020" s="188"/>
    </row>
    <row r="3021" spans="2:34" ht="13.8" outlineLevel="1" x14ac:dyDescent="0.25">
      <c r="B3021" s="1"/>
      <c r="C3021" s="1"/>
      <c r="D3021" s="1"/>
      <c r="E3021" s="2"/>
      <c r="F3021" s="1"/>
      <c r="G3021" s="2"/>
      <c r="H3021" s="286"/>
      <c r="I3021" s="287"/>
      <c r="J3021" s="288" t="str">
        <f t="shared" si="380"/>
        <v/>
      </c>
      <c r="K3021" s="288">
        <f t="shared" si="381"/>
        <v>0</v>
      </c>
      <c r="L3021" s="303"/>
      <c r="M3021" s="304"/>
      <c r="N3021" s="303"/>
      <c r="O3021" s="286"/>
      <c r="P3021" s="305" t="str">
        <f t="shared" si="382"/>
        <v/>
      </c>
      <c r="Q3021" s="304"/>
      <c r="R3021" s="303"/>
      <c r="S3021" s="286"/>
      <c r="T3021" s="305" t="str">
        <f t="shared" si="383"/>
        <v/>
      </c>
      <c r="U3021" s="306" t="str">
        <f t="shared" si="379"/>
        <v/>
      </c>
      <c r="V3021" s="289"/>
      <c r="W3021" s="303"/>
      <c r="X3021" s="286"/>
      <c r="Y3021" s="305" t="str">
        <f>+IF(AND(W3021&gt;0,V3021&lt;&gt;'Data Validation (ROP used only)'!$A$25),SUM(W3021:X3021),"")</f>
        <v/>
      </c>
      <c r="Z3021" s="307">
        <f>IF(OR(V3021='Data Validation (ROP used only)'!$A$25,ISBLANK(W3021),ISERROR(W3021/$I3021)),0,W3021/$I3021)</f>
        <v>0</v>
      </c>
      <c r="AA3021" s="308"/>
      <c r="AB3021" s="309" t="str" cm="1">
        <f t="array" ref="AB3021">_xlfn.IFS(AA3021="","",AA3021/I3021&gt;=2,I3021*2,AA3021/I3021&lt;2,AA3021)</f>
        <v/>
      </c>
      <c r="AC3021" s="310" t="str">
        <f t="shared" si="384"/>
        <v/>
      </c>
      <c r="AD3021" s="286"/>
      <c r="AE3021" s="305" t="str">
        <f t="shared" si="385"/>
        <v/>
      </c>
      <c r="AF3021" s="311">
        <f t="shared" si="386"/>
        <v>0</v>
      </c>
      <c r="AG3021" s="187"/>
      <c r="AH3021" s="188"/>
    </row>
    <row r="3022" spans="2:34" ht="13.8" outlineLevel="1" x14ac:dyDescent="0.25">
      <c r="B3022" s="1"/>
      <c r="C3022" s="1"/>
      <c r="D3022" s="1"/>
      <c r="E3022" s="2"/>
      <c r="F3022" s="1"/>
      <c r="G3022" s="2"/>
      <c r="H3022" s="286"/>
      <c r="I3022" s="287"/>
      <c r="J3022" s="288" t="str">
        <f t="shared" si="380"/>
        <v/>
      </c>
      <c r="K3022" s="288">
        <f t="shared" si="381"/>
        <v>0</v>
      </c>
      <c r="L3022" s="303"/>
      <c r="M3022" s="304"/>
      <c r="N3022" s="303"/>
      <c r="O3022" s="286"/>
      <c r="P3022" s="305" t="str">
        <f t="shared" si="382"/>
        <v/>
      </c>
      <c r="Q3022" s="304"/>
      <c r="R3022" s="303"/>
      <c r="S3022" s="286"/>
      <c r="T3022" s="305" t="str">
        <f t="shared" si="383"/>
        <v/>
      </c>
      <c r="U3022" s="306" t="str">
        <f t="shared" si="379"/>
        <v/>
      </c>
      <c r="V3022" s="289"/>
      <c r="W3022" s="303"/>
      <c r="X3022" s="286"/>
      <c r="Y3022" s="305" t="str">
        <f>+IF(AND(W3022&gt;0,V3022&lt;&gt;'Data Validation (ROP used only)'!$A$25),SUM(W3022:X3022),"")</f>
        <v/>
      </c>
      <c r="Z3022" s="307">
        <f>IF(OR(V3022='Data Validation (ROP used only)'!$A$25,ISBLANK(W3022),ISERROR(W3022/$I3022)),0,W3022/$I3022)</f>
        <v>0</v>
      </c>
      <c r="AA3022" s="308"/>
      <c r="AB3022" s="309" t="str" cm="1">
        <f t="array" ref="AB3022">_xlfn.IFS(AA3022="","",AA3022/I3022&gt;=2,I3022*2,AA3022/I3022&lt;2,AA3022)</f>
        <v/>
      </c>
      <c r="AC3022" s="310" t="str">
        <f t="shared" si="384"/>
        <v/>
      </c>
      <c r="AD3022" s="286"/>
      <c r="AE3022" s="305" t="str">
        <f t="shared" si="385"/>
        <v/>
      </c>
      <c r="AF3022" s="311">
        <f t="shared" si="386"/>
        <v>0</v>
      </c>
      <c r="AG3022" s="187"/>
      <c r="AH3022" s="188"/>
    </row>
    <row r="3023" spans="2:34" ht="13.8" outlineLevel="1" x14ac:dyDescent="0.25">
      <c r="B3023" s="1"/>
      <c r="C3023" s="1"/>
      <c r="D3023" s="1"/>
      <c r="E3023" s="2"/>
      <c r="F3023" s="1"/>
      <c r="G3023" s="2"/>
      <c r="H3023" s="286"/>
      <c r="I3023" s="287"/>
      <c r="J3023" s="288" t="str">
        <f t="shared" si="380"/>
        <v/>
      </c>
      <c r="K3023" s="288">
        <f t="shared" si="381"/>
        <v>0</v>
      </c>
      <c r="L3023" s="303"/>
      <c r="M3023" s="304"/>
      <c r="N3023" s="303"/>
      <c r="O3023" s="286"/>
      <c r="P3023" s="305" t="str">
        <f t="shared" si="382"/>
        <v/>
      </c>
      <c r="Q3023" s="304"/>
      <c r="R3023" s="303"/>
      <c r="S3023" s="286"/>
      <c r="T3023" s="305" t="str">
        <f t="shared" si="383"/>
        <v/>
      </c>
      <c r="U3023" s="306" t="str">
        <f t="shared" si="379"/>
        <v/>
      </c>
      <c r="V3023" s="289"/>
      <c r="W3023" s="303"/>
      <c r="X3023" s="286"/>
      <c r="Y3023" s="305" t="str">
        <f>+IF(AND(W3023&gt;0,V3023&lt;&gt;'Data Validation (ROP used only)'!$A$25),SUM(W3023:X3023),"")</f>
        <v/>
      </c>
      <c r="Z3023" s="307">
        <f>IF(OR(V3023='Data Validation (ROP used only)'!$A$25,ISBLANK(W3023),ISERROR(W3023/$I3023)),0,W3023/$I3023)</f>
        <v>0</v>
      </c>
      <c r="AA3023" s="308"/>
      <c r="AB3023" s="309" t="str" cm="1">
        <f t="array" ref="AB3023">_xlfn.IFS(AA3023="","",AA3023/I3023&gt;=2,I3023*2,AA3023/I3023&lt;2,AA3023)</f>
        <v/>
      </c>
      <c r="AC3023" s="310" t="str">
        <f t="shared" si="384"/>
        <v/>
      </c>
      <c r="AD3023" s="286"/>
      <c r="AE3023" s="305" t="str">
        <f t="shared" si="385"/>
        <v/>
      </c>
      <c r="AF3023" s="311">
        <f t="shared" si="386"/>
        <v>0</v>
      </c>
      <c r="AG3023" s="187"/>
      <c r="AH3023" s="188"/>
    </row>
    <row r="3024" spans="2:34" ht="13.8" outlineLevel="1" x14ac:dyDescent="0.25">
      <c r="B3024" s="1"/>
      <c r="C3024" s="1"/>
      <c r="D3024" s="1"/>
      <c r="E3024" s="2"/>
      <c r="F3024" s="1"/>
      <c r="G3024" s="2"/>
      <c r="H3024" s="286"/>
      <c r="I3024" s="287"/>
      <c r="J3024" s="288" t="str">
        <f t="shared" si="380"/>
        <v/>
      </c>
      <c r="K3024" s="288">
        <f t="shared" si="381"/>
        <v>0</v>
      </c>
      <c r="L3024" s="303"/>
      <c r="M3024" s="304"/>
      <c r="N3024" s="303"/>
      <c r="O3024" s="286"/>
      <c r="P3024" s="305" t="str">
        <f t="shared" si="382"/>
        <v/>
      </c>
      <c r="Q3024" s="304"/>
      <c r="R3024" s="303"/>
      <c r="S3024" s="286"/>
      <c r="T3024" s="305" t="str">
        <f t="shared" si="383"/>
        <v/>
      </c>
      <c r="U3024" s="306" t="str">
        <f t="shared" si="379"/>
        <v/>
      </c>
      <c r="V3024" s="289"/>
      <c r="W3024" s="303"/>
      <c r="X3024" s="286"/>
      <c r="Y3024" s="305" t="str">
        <f>+IF(AND(W3024&gt;0,V3024&lt;&gt;'Data Validation (ROP used only)'!$A$25),SUM(W3024:X3024),"")</f>
        <v/>
      </c>
      <c r="Z3024" s="307">
        <f>IF(OR(V3024='Data Validation (ROP used only)'!$A$25,ISBLANK(W3024),ISERROR(W3024/$I3024)),0,W3024/$I3024)</f>
        <v>0</v>
      </c>
      <c r="AA3024" s="308"/>
      <c r="AB3024" s="309" t="str" cm="1">
        <f t="array" ref="AB3024">_xlfn.IFS(AA3024="","",AA3024/I3024&gt;=2,I3024*2,AA3024/I3024&lt;2,AA3024)</f>
        <v/>
      </c>
      <c r="AC3024" s="310" t="str">
        <f t="shared" si="384"/>
        <v/>
      </c>
      <c r="AD3024" s="286"/>
      <c r="AE3024" s="305" t="str">
        <f t="shared" si="385"/>
        <v/>
      </c>
      <c r="AF3024" s="311">
        <f t="shared" si="386"/>
        <v>0</v>
      </c>
      <c r="AG3024" s="187"/>
      <c r="AH3024" s="188"/>
    </row>
    <row r="3025" spans="2:34" ht="13.8" outlineLevel="1" x14ac:dyDescent="0.25">
      <c r="B3025" s="1"/>
      <c r="C3025" s="1"/>
      <c r="D3025" s="1"/>
      <c r="E3025" s="2"/>
      <c r="F3025" s="1"/>
      <c r="G3025" s="2"/>
      <c r="H3025" s="286"/>
      <c r="I3025" s="287"/>
      <c r="J3025" s="288" t="str">
        <f t="shared" si="380"/>
        <v/>
      </c>
      <c r="K3025" s="288">
        <f t="shared" si="381"/>
        <v>0</v>
      </c>
      <c r="L3025" s="303"/>
      <c r="M3025" s="304"/>
      <c r="N3025" s="303"/>
      <c r="O3025" s="286"/>
      <c r="P3025" s="305" t="str">
        <f t="shared" si="382"/>
        <v/>
      </c>
      <c r="Q3025" s="304"/>
      <c r="R3025" s="303"/>
      <c r="S3025" s="286"/>
      <c r="T3025" s="305" t="str">
        <f t="shared" si="383"/>
        <v/>
      </c>
      <c r="U3025" s="306" t="str">
        <f t="shared" si="379"/>
        <v/>
      </c>
      <c r="V3025" s="289"/>
      <c r="W3025" s="303"/>
      <c r="X3025" s="286"/>
      <c r="Y3025" s="305" t="str">
        <f>+IF(AND(W3025&gt;0,V3025&lt;&gt;'Data Validation (ROP used only)'!$A$25),SUM(W3025:X3025),"")</f>
        <v/>
      </c>
      <c r="Z3025" s="307">
        <f>IF(OR(V3025='Data Validation (ROP used only)'!$A$25,ISBLANK(W3025),ISERROR(W3025/$I3025)),0,W3025/$I3025)</f>
        <v>0</v>
      </c>
      <c r="AA3025" s="308"/>
      <c r="AB3025" s="309" t="str" cm="1">
        <f t="array" ref="AB3025">_xlfn.IFS(AA3025="","",AA3025/I3025&gt;=2,I3025*2,AA3025/I3025&lt;2,AA3025)</f>
        <v/>
      </c>
      <c r="AC3025" s="310" t="str">
        <f t="shared" si="384"/>
        <v/>
      </c>
      <c r="AD3025" s="286"/>
      <c r="AE3025" s="305" t="str">
        <f t="shared" si="385"/>
        <v/>
      </c>
      <c r="AF3025" s="311">
        <f t="shared" si="386"/>
        <v>0</v>
      </c>
      <c r="AG3025" s="187"/>
      <c r="AH3025" s="188"/>
    </row>
    <row r="3026" spans="2:34" ht="13.8" outlineLevel="1" x14ac:dyDescent="0.25">
      <c r="B3026" s="1"/>
      <c r="C3026" s="1"/>
      <c r="D3026" s="1"/>
      <c r="E3026" s="2"/>
      <c r="F3026" s="1"/>
      <c r="G3026" s="2"/>
      <c r="H3026" s="286"/>
      <c r="I3026" s="287"/>
      <c r="J3026" s="288" t="str">
        <f t="shared" si="380"/>
        <v/>
      </c>
      <c r="K3026" s="288">
        <f t="shared" si="381"/>
        <v>0</v>
      </c>
      <c r="L3026" s="303"/>
      <c r="M3026" s="304"/>
      <c r="N3026" s="303"/>
      <c r="O3026" s="286"/>
      <c r="P3026" s="305" t="str">
        <f t="shared" si="382"/>
        <v/>
      </c>
      <c r="Q3026" s="304"/>
      <c r="R3026" s="303"/>
      <c r="S3026" s="286"/>
      <c r="T3026" s="305" t="str">
        <f t="shared" si="383"/>
        <v/>
      </c>
      <c r="U3026" s="306" t="str">
        <f t="shared" si="379"/>
        <v/>
      </c>
      <c r="V3026" s="289"/>
      <c r="W3026" s="303"/>
      <c r="X3026" s="286"/>
      <c r="Y3026" s="305" t="str">
        <f>+IF(AND(W3026&gt;0,V3026&lt;&gt;'Data Validation (ROP used only)'!$A$25),SUM(W3026:X3026),"")</f>
        <v/>
      </c>
      <c r="Z3026" s="307">
        <f>IF(OR(V3026='Data Validation (ROP used only)'!$A$25,ISBLANK(W3026),ISERROR(W3026/$I3026)),0,W3026/$I3026)</f>
        <v>0</v>
      </c>
      <c r="AA3026" s="308"/>
      <c r="AB3026" s="309" t="str" cm="1">
        <f t="array" ref="AB3026">_xlfn.IFS(AA3026="","",AA3026/I3026&gt;=2,I3026*2,AA3026/I3026&lt;2,AA3026)</f>
        <v/>
      </c>
      <c r="AC3026" s="310" t="str">
        <f t="shared" si="384"/>
        <v/>
      </c>
      <c r="AD3026" s="286"/>
      <c r="AE3026" s="305" t="str">
        <f t="shared" si="385"/>
        <v/>
      </c>
      <c r="AF3026" s="311">
        <f t="shared" si="386"/>
        <v>0</v>
      </c>
      <c r="AG3026" s="187"/>
      <c r="AH3026" s="188"/>
    </row>
    <row r="3027" spans="2:34" ht="13.8" outlineLevel="1" x14ac:dyDescent="0.25">
      <c r="B3027" s="1"/>
      <c r="C3027" s="1"/>
      <c r="D3027" s="1"/>
      <c r="E3027" s="2"/>
      <c r="F3027" s="1"/>
      <c r="G3027" s="2"/>
      <c r="H3027" s="286"/>
      <c r="I3027" s="287"/>
      <c r="J3027" s="288" t="str">
        <f t="shared" si="380"/>
        <v/>
      </c>
      <c r="K3027" s="288">
        <f t="shared" si="381"/>
        <v>0</v>
      </c>
      <c r="L3027" s="303"/>
      <c r="M3027" s="304"/>
      <c r="N3027" s="303"/>
      <c r="O3027" s="286"/>
      <c r="P3027" s="305" t="str">
        <f t="shared" si="382"/>
        <v/>
      </c>
      <c r="Q3027" s="304"/>
      <c r="R3027" s="303"/>
      <c r="S3027" s="286"/>
      <c r="T3027" s="305" t="str">
        <f t="shared" si="383"/>
        <v/>
      </c>
      <c r="U3027" s="306" t="str">
        <f t="shared" si="379"/>
        <v/>
      </c>
      <c r="V3027" s="289"/>
      <c r="W3027" s="303"/>
      <c r="X3027" s="286"/>
      <c r="Y3027" s="305" t="str">
        <f>+IF(AND(W3027&gt;0,V3027&lt;&gt;'Data Validation (ROP used only)'!$A$25),SUM(W3027:X3027),"")</f>
        <v/>
      </c>
      <c r="Z3027" s="307">
        <f>IF(OR(V3027='Data Validation (ROP used only)'!$A$25,ISBLANK(W3027),ISERROR(W3027/$I3027)),0,W3027/$I3027)</f>
        <v>0</v>
      </c>
      <c r="AA3027" s="308"/>
      <c r="AB3027" s="309" t="str" cm="1">
        <f t="array" ref="AB3027">_xlfn.IFS(AA3027="","",AA3027/I3027&gt;=2,I3027*2,AA3027/I3027&lt;2,AA3027)</f>
        <v/>
      </c>
      <c r="AC3027" s="310" t="str">
        <f t="shared" si="384"/>
        <v/>
      </c>
      <c r="AD3027" s="286"/>
      <c r="AE3027" s="305" t="str">
        <f t="shared" si="385"/>
        <v/>
      </c>
      <c r="AF3027" s="311">
        <f t="shared" si="386"/>
        <v>0</v>
      </c>
      <c r="AG3027" s="187"/>
      <c r="AH3027" s="188"/>
    </row>
    <row r="3028" spans="2:34" ht="13.8" outlineLevel="1" x14ac:dyDescent="0.25">
      <c r="B3028" s="1"/>
      <c r="C3028" s="1"/>
      <c r="D3028" s="1"/>
      <c r="E3028" s="2"/>
      <c r="F3028" s="1"/>
      <c r="G3028" s="2"/>
      <c r="H3028" s="286"/>
      <c r="I3028" s="287"/>
      <c r="J3028" s="288" t="str">
        <f t="shared" si="380"/>
        <v/>
      </c>
      <c r="K3028" s="288">
        <f t="shared" si="381"/>
        <v>0</v>
      </c>
      <c r="L3028" s="303"/>
      <c r="M3028" s="304"/>
      <c r="N3028" s="303"/>
      <c r="O3028" s="286"/>
      <c r="P3028" s="305" t="str">
        <f t="shared" si="382"/>
        <v/>
      </c>
      <c r="Q3028" s="304"/>
      <c r="R3028" s="303"/>
      <c r="S3028" s="286"/>
      <c r="T3028" s="305" t="str">
        <f t="shared" si="383"/>
        <v/>
      </c>
      <c r="U3028" s="306" t="str">
        <f t="shared" si="379"/>
        <v/>
      </c>
      <c r="V3028" s="289"/>
      <c r="W3028" s="303"/>
      <c r="X3028" s="286"/>
      <c r="Y3028" s="305" t="str">
        <f>+IF(AND(W3028&gt;0,V3028&lt;&gt;'Data Validation (ROP used only)'!$A$25),SUM(W3028:X3028),"")</f>
        <v/>
      </c>
      <c r="Z3028" s="307">
        <f>IF(OR(V3028='Data Validation (ROP used only)'!$A$25,ISBLANK(W3028),ISERROR(W3028/$I3028)),0,W3028/$I3028)</f>
        <v>0</v>
      </c>
      <c r="AA3028" s="308"/>
      <c r="AB3028" s="309" t="str" cm="1">
        <f t="array" ref="AB3028">_xlfn.IFS(AA3028="","",AA3028/I3028&gt;=2,I3028*2,AA3028/I3028&lt;2,AA3028)</f>
        <v/>
      </c>
      <c r="AC3028" s="310" t="str">
        <f t="shared" si="384"/>
        <v/>
      </c>
      <c r="AD3028" s="286"/>
      <c r="AE3028" s="305" t="str">
        <f t="shared" si="385"/>
        <v/>
      </c>
      <c r="AF3028" s="311">
        <f t="shared" si="386"/>
        <v>0</v>
      </c>
      <c r="AG3028" s="187"/>
      <c r="AH3028" s="188"/>
    </row>
    <row r="3029" spans="2:34" ht="13.8" outlineLevel="1" x14ac:dyDescent="0.25">
      <c r="B3029" s="1"/>
      <c r="C3029" s="1"/>
      <c r="D3029" s="1"/>
      <c r="E3029" s="2"/>
      <c r="F3029" s="1"/>
      <c r="G3029" s="2"/>
      <c r="H3029" s="286"/>
      <c r="I3029" s="287"/>
      <c r="J3029" s="288" t="str">
        <f t="shared" si="380"/>
        <v/>
      </c>
      <c r="K3029" s="288">
        <f t="shared" si="381"/>
        <v>0</v>
      </c>
      <c r="L3029" s="303"/>
      <c r="M3029" s="304"/>
      <c r="N3029" s="303"/>
      <c r="O3029" s="286"/>
      <c r="P3029" s="305" t="str">
        <f t="shared" si="382"/>
        <v/>
      </c>
      <c r="Q3029" s="304"/>
      <c r="R3029" s="303"/>
      <c r="S3029" s="286"/>
      <c r="T3029" s="305" t="str">
        <f t="shared" si="383"/>
        <v/>
      </c>
      <c r="U3029" s="306" t="str">
        <f t="shared" si="379"/>
        <v/>
      </c>
      <c r="V3029" s="289"/>
      <c r="W3029" s="303"/>
      <c r="X3029" s="286"/>
      <c r="Y3029" s="305" t="str">
        <f>+IF(AND(W3029&gt;0,V3029&lt;&gt;'Data Validation (ROP used only)'!$A$25),SUM(W3029:X3029),"")</f>
        <v/>
      </c>
      <c r="Z3029" s="307">
        <f>IF(OR(V3029='Data Validation (ROP used only)'!$A$25,ISBLANK(W3029),ISERROR(W3029/$I3029)),0,W3029/$I3029)</f>
        <v>0</v>
      </c>
      <c r="AA3029" s="308"/>
      <c r="AB3029" s="309" t="str" cm="1">
        <f t="array" ref="AB3029">_xlfn.IFS(AA3029="","",AA3029/I3029&gt;=2,I3029*2,AA3029/I3029&lt;2,AA3029)</f>
        <v/>
      </c>
      <c r="AC3029" s="310" t="str">
        <f t="shared" si="384"/>
        <v/>
      </c>
      <c r="AD3029" s="286"/>
      <c r="AE3029" s="305" t="str">
        <f t="shared" si="385"/>
        <v/>
      </c>
      <c r="AF3029" s="311">
        <f t="shared" si="386"/>
        <v>0</v>
      </c>
      <c r="AG3029" s="187"/>
      <c r="AH3029" s="188"/>
    </row>
    <row r="3030" spans="2:34" ht="13.8" outlineLevel="1" x14ac:dyDescent="0.25">
      <c r="B3030" s="1"/>
      <c r="C3030" s="1"/>
      <c r="D3030" s="1"/>
      <c r="E3030" s="2"/>
      <c r="F3030" s="1"/>
      <c r="G3030" s="2"/>
      <c r="H3030" s="286"/>
      <c r="I3030" s="287"/>
      <c r="J3030" s="288" t="str">
        <f t="shared" si="380"/>
        <v/>
      </c>
      <c r="K3030" s="288">
        <f t="shared" si="381"/>
        <v>0</v>
      </c>
      <c r="L3030" s="303"/>
      <c r="M3030" s="304"/>
      <c r="N3030" s="303"/>
      <c r="O3030" s="286"/>
      <c r="P3030" s="305" t="str">
        <f t="shared" si="382"/>
        <v/>
      </c>
      <c r="Q3030" s="304"/>
      <c r="R3030" s="303"/>
      <c r="S3030" s="286"/>
      <c r="T3030" s="305" t="str">
        <f t="shared" si="383"/>
        <v/>
      </c>
      <c r="U3030" s="306" t="str">
        <f t="shared" si="379"/>
        <v/>
      </c>
      <c r="V3030" s="289"/>
      <c r="W3030" s="303"/>
      <c r="X3030" s="286"/>
      <c r="Y3030" s="305" t="str">
        <f>+IF(AND(W3030&gt;0,V3030&lt;&gt;'Data Validation (ROP used only)'!$A$25),SUM(W3030:X3030),"")</f>
        <v/>
      </c>
      <c r="Z3030" s="307">
        <f>IF(OR(V3030='Data Validation (ROP used only)'!$A$25,ISBLANK(W3030),ISERROR(W3030/$I3030)),0,W3030/$I3030)</f>
        <v>0</v>
      </c>
      <c r="AA3030" s="308"/>
      <c r="AB3030" s="309" t="str" cm="1">
        <f t="array" ref="AB3030">_xlfn.IFS(AA3030="","",AA3030/I3030&gt;=2,I3030*2,AA3030/I3030&lt;2,AA3030)</f>
        <v/>
      </c>
      <c r="AC3030" s="310" t="str">
        <f t="shared" si="384"/>
        <v/>
      </c>
      <c r="AD3030" s="286"/>
      <c r="AE3030" s="305" t="str">
        <f t="shared" si="385"/>
        <v/>
      </c>
      <c r="AF3030" s="311">
        <f t="shared" si="386"/>
        <v>0</v>
      </c>
      <c r="AG3030" s="187"/>
      <c r="AH3030" s="188"/>
    </row>
    <row r="3031" spans="2:34" ht="13.8" outlineLevel="1" x14ac:dyDescent="0.25">
      <c r="B3031" s="1"/>
      <c r="C3031" s="1"/>
      <c r="D3031" s="1"/>
      <c r="E3031" s="2"/>
      <c r="F3031" s="1"/>
      <c r="G3031" s="2"/>
      <c r="H3031" s="286"/>
      <c r="I3031" s="287"/>
      <c r="J3031" s="288" t="str">
        <f t="shared" si="380"/>
        <v/>
      </c>
      <c r="K3031" s="288">
        <f t="shared" si="381"/>
        <v>0</v>
      </c>
      <c r="L3031" s="303"/>
      <c r="M3031" s="304"/>
      <c r="N3031" s="303"/>
      <c r="O3031" s="286"/>
      <c r="P3031" s="305" t="str">
        <f t="shared" si="382"/>
        <v/>
      </c>
      <c r="Q3031" s="304"/>
      <c r="R3031" s="303"/>
      <c r="S3031" s="286"/>
      <c r="T3031" s="305" t="str">
        <f t="shared" si="383"/>
        <v/>
      </c>
      <c r="U3031" s="306" t="str">
        <f t="shared" si="379"/>
        <v/>
      </c>
      <c r="V3031" s="289"/>
      <c r="W3031" s="303"/>
      <c r="X3031" s="286"/>
      <c r="Y3031" s="305" t="str">
        <f>+IF(AND(W3031&gt;0,V3031&lt;&gt;'Data Validation (ROP used only)'!$A$25),SUM(W3031:X3031),"")</f>
        <v/>
      </c>
      <c r="Z3031" s="307">
        <f>IF(OR(V3031='Data Validation (ROP used only)'!$A$25,ISBLANK(W3031),ISERROR(W3031/$I3031)),0,W3031/$I3031)</f>
        <v>0</v>
      </c>
      <c r="AA3031" s="308"/>
      <c r="AB3031" s="309" t="str" cm="1">
        <f t="array" ref="AB3031">_xlfn.IFS(AA3031="","",AA3031/I3031&gt;=2,I3031*2,AA3031/I3031&lt;2,AA3031)</f>
        <v/>
      </c>
      <c r="AC3031" s="310" t="str">
        <f t="shared" si="384"/>
        <v/>
      </c>
      <c r="AD3031" s="286"/>
      <c r="AE3031" s="305" t="str">
        <f t="shared" si="385"/>
        <v/>
      </c>
      <c r="AF3031" s="311">
        <f t="shared" si="386"/>
        <v>0</v>
      </c>
      <c r="AG3031" s="187"/>
      <c r="AH3031" s="188"/>
    </row>
    <row r="3032" spans="2:34" ht="13.8" outlineLevel="1" x14ac:dyDescent="0.25">
      <c r="B3032" s="1"/>
      <c r="C3032" s="1"/>
      <c r="D3032" s="1"/>
      <c r="E3032" s="2"/>
      <c r="F3032" s="1"/>
      <c r="G3032" s="2"/>
      <c r="H3032" s="286"/>
      <c r="I3032" s="287"/>
      <c r="J3032" s="288" t="str">
        <f t="shared" si="380"/>
        <v/>
      </c>
      <c r="K3032" s="288">
        <f t="shared" si="381"/>
        <v>0</v>
      </c>
      <c r="L3032" s="303"/>
      <c r="M3032" s="304"/>
      <c r="N3032" s="303"/>
      <c r="O3032" s="286"/>
      <c r="P3032" s="305" t="str">
        <f t="shared" si="382"/>
        <v/>
      </c>
      <c r="Q3032" s="304"/>
      <c r="R3032" s="303"/>
      <c r="S3032" s="286"/>
      <c r="T3032" s="305" t="str">
        <f t="shared" si="383"/>
        <v/>
      </c>
      <c r="U3032" s="306" t="str">
        <f t="shared" si="379"/>
        <v/>
      </c>
      <c r="V3032" s="289"/>
      <c r="W3032" s="303"/>
      <c r="X3032" s="286"/>
      <c r="Y3032" s="305" t="str">
        <f>+IF(AND(W3032&gt;0,V3032&lt;&gt;'Data Validation (ROP used only)'!$A$25),SUM(W3032:X3032),"")</f>
        <v/>
      </c>
      <c r="Z3032" s="307">
        <f>IF(OR(V3032='Data Validation (ROP used only)'!$A$25,ISBLANK(W3032),ISERROR(W3032/$I3032)),0,W3032/$I3032)</f>
        <v>0</v>
      </c>
      <c r="AA3032" s="308"/>
      <c r="AB3032" s="309" t="str" cm="1">
        <f t="array" ref="AB3032">_xlfn.IFS(AA3032="","",AA3032/I3032&gt;=2,I3032*2,AA3032/I3032&lt;2,AA3032)</f>
        <v/>
      </c>
      <c r="AC3032" s="310" t="str">
        <f t="shared" si="384"/>
        <v/>
      </c>
      <c r="AD3032" s="286"/>
      <c r="AE3032" s="305" t="str">
        <f t="shared" si="385"/>
        <v/>
      </c>
      <c r="AF3032" s="311">
        <f t="shared" si="386"/>
        <v>0</v>
      </c>
      <c r="AG3032" s="187"/>
      <c r="AH3032" s="188"/>
    </row>
    <row r="3033" spans="2:34" ht="13.8" outlineLevel="1" x14ac:dyDescent="0.25">
      <c r="B3033" s="1"/>
      <c r="C3033" s="1"/>
      <c r="D3033" s="1"/>
      <c r="E3033" s="2"/>
      <c r="F3033" s="1"/>
      <c r="G3033" s="2"/>
      <c r="H3033" s="286"/>
      <c r="I3033" s="287"/>
      <c r="J3033" s="288" t="str">
        <f t="shared" si="380"/>
        <v/>
      </c>
      <c r="K3033" s="288">
        <f t="shared" si="381"/>
        <v>0</v>
      </c>
      <c r="L3033" s="303"/>
      <c r="M3033" s="304"/>
      <c r="N3033" s="303"/>
      <c r="O3033" s="286"/>
      <c r="P3033" s="305" t="str">
        <f t="shared" si="382"/>
        <v/>
      </c>
      <c r="Q3033" s="304"/>
      <c r="R3033" s="303"/>
      <c r="S3033" s="286"/>
      <c r="T3033" s="305" t="str">
        <f t="shared" si="383"/>
        <v/>
      </c>
      <c r="U3033" s="306" t="str">
        <f t="shared" si="379"/>
        <v/>
      </c>
      <c r="V3033" s="289"/>
      <c r="W3033" s="303"/>
      <c r="X3033" s="286"/>
      <c r="Y3033" s="305" t="str">
        <f>+IF(AND(W3033&gt;0,V3033&lt;&gt;'Data Validation (ROP used only)'!$A$25),SUM(W3033:X3033),"")</f>
        <v/>
      </c>
      <c r="Z3033" s="307">
        <f>IF(OR(V3033='Data Validation (ROP used only)'!$A$25,ISBLANK(W3033),ISERROR(W3033/$I3033)),0,W3033/$I3033)</f>
        <v>0</v>
      </c>
      <c r="AA3033" s="308"/>
      <c r="AB3033" s="309" t="str" cm="1">
        <f t="array" ref="AB3033">_xlfn.IFS(AA3033="","",AA3033/I3033&gt;=2,I3033*2,AA3033/I3033&lt;2,AA3033)</f>
        <v/>
      </c>
      <c r="AC3033" s="310" t="str">
        <f t="shared" si="384"/>
        <v/>
      </c>
      <c r="AD3033" s="286"/>
      <c r="AE3033" s="305" t="str">
        <f t="shared" si="385"/>
        <v/>
      </c>
      <c r="AF3033" s="311">
        <f t="shared" si="386"/>
        <v>0</v>
      </c>
      <c r="AG3033" s="187"/>
      <c r="AH3033" s="188"/>
    </row>
    <row r="3034" spans="2:34" ht="13.8" outlineLevel="1" x14ac:dyDescent="0.25">
      <c r="B3034" s="1"/>
      <c r="C3034" s="1"/>
      <c r="D3034" s="1"/>
      <c r="E3034" s="2"/>
      <c r="F3034" s="1"/>
      <c r="G3034" s="2"/>
      <c r="H3034" s="286"/>
      <c r="I3034" s="287"/>
      <c r="J3034" s="288" t="str">
        <f t="shared" si="380"/>
        <v/>
      </c>
      <c r="K3034" s="288">
        <f t="shared" si="381"/>
        <v>0</v>
      </c>
      <c r="L3034" s="303"/>
      <c r="M3034" s="304"/>
      <c r="N3034" s="303"/>
      <c r="O3034" s="286"/>
      <c r="P3034" s="305" t="str">
        <f t="shared" si="382"/>
        <v/>
      </c>
      <c r="Q3034" s="304"/>
      <c r="R3034" s="303"/>
      <c r="S3034" s="286"/>
      <c r="T3034" s="305" t="str">
        <f t="shared" si="383"/>
        <v/>
      </c>
      <c r="U3034" s="306" t="str">
        <f t="shared" si="379"/>
        <v/>
      </c>
      <c r="V3034" s="289"/>
      <c r="W3034" s="303"/>
      <c r="X3034" s="286"/>
      <c r="Y3034" s="305" t="str">
        <f>+IF(AND(W3034&gt;0,V3034&lt;&gt;'Data Validation (ROP used only)'!$A$25),SUM(W3034:X3034),"")</f>
        <v/>
      </c>
      <c r="Z3034" s="307">
        <f>IF(OR(V3034='Data Validation (ROP used only)'!$A$25,ISBLANK(W3034),ISERROR(W3034/$I3034)),0,W3034/$I3034)</f>
        <v>0</v>
      </c>
      <c r="AA3034" s="308"/>
      <c r="AB3034" s="309" t="str" cm="1">
        <f t="array" ref="AB3034">_xlfn.IFS(AA3034="","",AA3034/I3034&gt;=2,I3034*2,AA3034/I3034&lt;2,AA3034)</f>
        <v/>
      </c>
      <c r="AC3034" s="310" t="str">
        <f t="shared" si="384"/>
        <v/>
      </c>
      <c r="AD3034" s="286"/>
      <c r="AE3034" s="305" t="str">
        <f t="shared" si="385"/>
        <v/>
      </c>
      <c r="AF3034" s="311">
        <f t="shared" si="386"/>
        <v>0</v>
      </c>
      <c r="AG3034" s="187"/>
      <c r="AH3034" s="188"/>
    </row>
    <row r="3035" spans="2:34" ht="13.8" outlineLevel="1" x14ac:dyDescent="0.25">
      <c r="B3035" s="1"/>
      <c r="C3035" s="1"/>
      <c r="D3035" s="1"/>
      <c r="E3035" s="2"/>
      <c r="F3035" s="1"/>
      <c r="G3035" s="2"/>
      <c r="H3035" s="286"/>
      <c r="I3035" s="287"/>
      <c r="J3035" s="288" t="str">
        <f t="shared" si="380"/>
        <v/>
      </c>
      <c r="K3035" s="288">
        <f t="shared" si="381"/>
        <v>0</v>
      </c>
      <c r="L3035" s="303"/>
      <c r="M3035" s="304"/>
      <c r="N3035" s="303"/>
      <c r="O3035" s="286"/>
      <c r="P3035" s="305" t="str">
        <f t="shared" si="382"/>
        <v/>
      </c>
      <c r="Q3035" s="304"/>
      <c r="R3035" s="303"/>
      <c r="S3035" s="286"/>
      <c r="T3035" s="305" t="str">
        <f t="shared" si="383"/>
        <v/>
      </c>
      <c r="U3035" s="306" t="str">
        <f t="shared" si="379"/>
        <v/>
      </c>
      <c r="V3035" s="289"/>
      <c r="W3035" s="303"/>
      <c r="X3035" s="286"/>
      <c r="Y3035" s="305" t="str">
        <f>+IF(AND(W3035&gt;0,V3035&lt;&gt;'Data Validation (ROP used only)'!$A$25),SUM(W3035:X3035),"")</f>
        <v/>
      </c>
      <c r="Z3035" s="307">
        <f>IF(OR(V3035='Data Validation (ROP used only)'!$A$25,ISBLANK(W3035),ISERROR(W3035/$I3035)),0,W3035/$I3035)</f>
        <v>0</v>
      </c>
      <c r="AA3035" s="308"/>
      <c r="AB3035" s="309" t="str" cm="1">
        <f t="array" ref="AB3035">_xlfn.IFS(AA3035="","",AA3035/I3035&gt;=2,I3035*2,AA3035/I3035&lt;2,AA3035)</f>
        <v/>
      </c>
      <c r="AC3035" s="310" t="str">
        <f t="shared" si="384"/>
        <v/>
      </c>
      <c r="AD3035" s="286"/>
      <c r="AE3035" s="305" t="str">
        <f t="shared" si="385"/>
        <v/>
      </c>
      <c r="AF3035" s="311">
        <f t="shared" si="386"/>
        <v>0</v>
      </c>
      <c r="AG3035" s="187"/>
      <c r="AH3035" s="188"/>
    </row>
    <row r="3036" spans="2:34" ht="13.8" outlineLevel="1" x14ac:dyDescent="0.25">
      <c r="B3036" s="1"/>
      <c r="C3036" s="1"/>
      <c r="D3036" s="1"/>
      <c r="E3036" s="2"/>
      <c r="F3036" s="1"/>
      <c r="G3036" s="2"/>
      <c r="H3036" s="286"/>
      <c r="I3036" s="287"/>
      <c r="J3036" s="288" t="str">
        <f t="shared" si="380"/>
        <v/>
      </c>
      <c r="K3036" s="288">
        <f t="shared" si="381"/>
        <v>0</v>
      </c>
      <c r="L3036" s="303"/>
      <c r="M3036" s="304"/>
      <c r="N3036" s="303"/>
      <c r="O3036" s="286"/>
      <c r="P3036" s="305" t="str">
        <f t="shared" si="382"/>
        <v/>
      </c>
      <c r="Q3036" s="304"/>
      <c r="R3036" s="303"/>
      <c r="S3036" s="286"/>
      <c r="T3036" s="305" t="str">
        <f t="shared" si="383"/>
        <v/>
      </c>
      <c r="U3036" s="306" t="str">
        <f t="shared" si="379"/>
        <v/>
      </c>
      <c r="V3036" s="289"/>
      <c r="W3036" s="303"/>
      <c r="X3036" s="286"/>
      <c r="Y3036" s="305" t="str">
        <f>+IF(AND(W3036&gt;0,V3036&lt;&gt;'Data Validation (ROP used only)'!$A$25),SUM(W3036:X3036),"")</f>
        <v/>
      </c>
      <c r="Z3036" s="307">
        <f>IF(OR(V3036='Data Validation (ROP used only)'!$A$25,ISBLANK(W3036),ISERROR(W3036/$I3036)),0,W3036/$I3036)</f>
        <v>0</v>
      </c>
      <c r="AA3036" s="308"/>
      <c r="AB3036" s="309" t="str" cm="1">
        <f t="array" ref="AB3036">_xlfn.IFS(AA3036="","",AA3036/I3036&gt;=2,I3036*2,AA3036/I3036&lt;2,AA3036)</f>
        <v/>
      </c>
      <c r="AC3036" s="310" t="str">
        <f t="shared" si="384"/>
        <v/>
      </c>
      <c r="AD3036" s="286"/>
      <c r="AE3036" s="305" t="str">
        <f t="shared" si="385"/>
        <v/>
      </c>
      <c r="AF3036" s="311">
        <f t="shared" si="386"/>
        <v>0</v>
      </c>
      <c r="AG3036" s="187"/>
      <c r="AH3036" s="188"/>
    </row>
    <row r="3037" spans="2:34" ht="13.8" outlineLevel="1" x14ac:dyDescent="0.25">
      <c r="B3037" s="1"/>
      <c r="C3037" s="1"/>
      <c r="D3037" s="1"/>
      <c r="E3037" s="2"/>
      <c r="F3037" s="1"/>
      <c r="G3037" s="2"/>
      <c r="H3037" s="286"/>
      <c r="I3037" s="287"/>
      <c r="J3037" s="288" t="str">
        <f t="shared" si="380"/>
        <v/>
      </c>
      <c r="K3037" s="288">
        <f t="shared" si="381"/>
        <v>0</v>
      </c>
      <c r="L3037" s="303"/>
      <c r="M3037" s="304"/>
      <c r="N3037" s="303"/>
      <c r="O3037" s="286"/>
      <c r="P3037" s="305" t="str">
        <f t="shared" si="382"/>
        <v/>
      </c>
      <c r="Q3037" s="304"/>
      <c r="R3037" s="303"/>
      <c r="S3037" s="286"/>
      <c r="T3037" s="305" t="str">
        <f t="shared" si="383"/>
        <v/>
      </c>
      <c r="U3037" s="306" t="str">
        <f t="shared" si="379"/>
        <v/>
      </c>
      <c r="V3037" s="289"/>
      <c r="W3037" s="303"/>
      <c r="X3037" s="286"/>
      <c r="Y3037" s="305" t="str">
        <f>+IF(AND(W3037&gt;0,V3037&lt;&gt;'Data Validation (ROP used only)'!$A$25),SUM(W3037:X3037),"")</f>
        <v/>
      </c>
      <c r="Z3037" s="307">
        <f>IF(OR(V3037='Data Validation (ROP used only)'!$A$25,ISBLANK(W3037),ISERROR(W3037/$I3037)),0,W3037/$I3037)</f>
        <v>0</v>
      </c>
      <c r="AA3037" s="308"/>
      <c r="AB3037" s="309" t="str" cm="1">
        <f t="array" ref="AB3037">_xlfn.IFS(AA3037="","",AA3037/I3037&gt;=2,I3037*2,AA3037/I3037&lt;2,AA3037)</f>
        <v/>
      </c>
      <c r="AC3037" s="310" t="str">
        <f t="shared" si="384"/>
        <v/>
      </c>
      <c r="AD3037" s="286"/>
      <c r="AE3037" s="305" t="str">
        <f t="shared" si="385"/>
        <v/>
      </c>
      <c r="AF3037" s="311">
        <f t="shared" si="386"/>
        <v>0</v>
      </c>
      <c r="AG3037" s="187"/>
      <c r="AH3037" s="188"/>
    </row>
    <row r="3038" spans="2:34" ht="13.8" outlineLevel="1" x14ac:dyDescent="0.25">
      <c r="B3038" s="1"/>
      <c r="C3038" s="1"/>
      <c r="D3038" s="1"/>
      <c r="E3038" s="2"/>
      <c r="F3038" s="1"/>
      <c r="G3038" s="2"/>
      <c r="H3038" s="286"/>
      <c r="I3038" s="287"/>
      <c r="J3038" s="288" t="str">
        <f t="shared" si="380"/>
        <v/>
      </c>
      <c r="K3038" s="288">
        <f t="shared" si="381"/>
        <v>0</v>
      </c>
      <c r="L3038" s="303"/>
      <c r="M3038" s="304"/>
      <c r="N3038" s="303"/>
      <c r="O3038" s="286"/>
      <c r="P3038" s="305" t="str">
        <f t="shared" si="382"/>
        <v/>
      </c>
      <c r="Q3038" s="304"/>
      <c r="R3038" s="303"/>
      <c r="S3038" s="286"/>
      <c r="T3038" s="305" t="str">
        <f t="shared" si="383"/>
        <v/>
      </c>
      <c r="U3038" s="306" t="str">
        <f t="shared" si="379"/>
        <v/>
      </c>
      <c r="V3038" s="289"/>
      <c r="W3038" s="303"/>
      <c r="X3038" s="286"/>
      <c r="Y3038" s="305" t="str">
        <f>+IF(AND(W3038&gt;0,V3038&lt;&gt;'Data Validation (ROP used only)'!$A$25),SUM(W3038:X3038),"")</f>
        <v/>
      </c>
      <c r="Z3038" s="307">
        <f>IF(OR(V3038='Data Validation (ROP used only)'!$A$25,ISBLANK(W3038),ISERROR(W3038/$I3038)),0,W3038/$I3038)</f>
        <v>0</v>
      </c>
      <c r="AA3038" s="308"/>
      <c r="AB3038" s="309" t="str" cm="1">
        <f t="array" ref="AB3038">_xlfn.IFS(AA3038="","",AA3038/I3038&gt;=2,I3038*2,AA3038/I3038&lt;2,AA3038)</f>
        <v/>
      </c>
      <c r="AC3038" s="310" t="str">
        <f t="shared" si="384"/>
        <v/>
      </c>
      <c r="AD3038" s="286"/>
      <c r="AE3038" s="305" t="str">
        <f t="shared" si="385"/>
        <v/>
      </c>
      <c r="AF3038" s="311">
        <f t="shared" si="386"/>
        <v>0</v>
      </c>
      <c r="AG3038" s="187"/>
      <c r="AH3038" s="188"/>
    </row>
    <row r="3039" spans="2:34" ht="13.8" outlineLevel="1" x14ac:dyDescent="0.25">
      <c r="B3039" s="1"/>
      <c r="C3039" s="1"/>
      <c r="D3039" s="1"/>
      <c r="E3039" s="2"/>
      <c r="F3039" s="1"/>
      <c r="G3039" s="2"/>
      <c r="H3039" s="286"/>
      <c r="I3039" s="287"/>
      <c r="J3039" s="288" t="str">
        <f t="shared" si="380"/>
        <v/>
      </c>
      <c r="K3039" s="288">
        <f t="shared" si="381"/>
        <v>0</v>
      </c>
      <c r="L3039" s="303"/>
      <c r="M3039" s="304"/>
      <c r="N3039" s="303"/>
      <c r="O3039" s="286"/>
      <c r="P3039" s="305" t="str">
        <f t="shared" si="382"/>
        <v/>
      </c>
      <c r="Q3039" s="304"/>
      <c r="R3039" s="303"/>
      <c r="S3039" s="286"/>
      <c r="T3039" s="305" t="str">
        <f t="shared" si="383"/>
        <v/>
      </c>
      <c r="U3039" s="306" t="str">
        <f t="shared" si="379"/>
        <v/>
      </c>
      <c r="V3039" s="289"/>
      <c r="W3039" s="303"/>
      <c r="X3039" s="286"/>
      <c r="Y3039" s="305" t="str">
        <f>+IF(AND(W3039&gt;0,V3039&lt;&gt;'Data Validation (ROP used only)'!$A$25),SUM(W3039:X3039),"")</f>
        <v/>
      </c>
      <c r="Z3039" s="307">
        <f>IF(OR(V3039='Data Validation (ROP used only)'!$A$25,ISBLANK(W3039),ISERROR(W3039/$I3039)),0,W3039/$I3039)</f>
        <v>0</v>
      </c>
      <c r="AA3039" s="308"/>
      <c r="AB3039" s="309" t="str" cm="1">
        <f t="array" ref="AB3039">_xlfn.IFS(AA3039="","",AA3039/I3039&gt;=2,I3039*2,AA3039/I3039&lt;2,AA3039)</f>
        <v/>
      </c>
      <c r="AC3039" s="310" t="str">
        <f t="shared" si="384"/>
        <v/>
      </c>
      <c r="AD3039" s="286"/>
      <c r="AE3039" s="305" t="str">
        <f t="shared" si="385"/>
        <v/>
      </c>
      <c r="AF3039" s="311">
        <f t="shared" si="386"/>
        <v>0</v>
      </c>
      <c r="AG3039" s="187"/>
      <c r="AH3039" s="188"/>
    </row>
    <row r="3040" spans="2:34" ht="13.8" outlineLevel="1" x14ac:dyDescent="0.25">
      <c r="B3040" s="1"/>
      <c r="C3040" s="1"/>
      <c r="D3040" s="1"/>
      <c r="E3040" s="2"/>
      <c r="F3040" s="1"/>
      <c r="G3040" s="2"/>
      <c r="H3040" s="286"/>
      <c r="I3040" s="287"/>
      <c r="J3040" s="288" t="str">
        <f t="shared" si="380"/>
        <v/>
      </c>
      <c r="K3040" s="288">
        <f t="shared" si="381"/>
        <v>0</v>
      </c>
      <c r="L3040" s="303"/>
      <c r="M3040" s="304"/>
      <c r="N3040" s="303"/>
      <c r="O3040" s="286"/>
      <c r="P3040" s="305" t="str">
        <f t="shared" si="382"/>
        <v/>
      </c>
      <c r="Q3040" s="304"/>
      <c r="R3040" s="303"/>
      <c r="S3040" s="286"/>
      <c r="T3040" s="305" t="str">
        <f t="shared" si="383"/>
        <v/>
      </c>
      <c r="U3040" s="306" t="str">
        <f t="shared" si="379"/>
        <v/>
      </c>
      <c r="V3040" s="289"/>
      <c r="W3040" s="303"/>
      <c r="X3040" s="286"/>
      <c r="Y3040" s="305" t="str">
        <f>+IF(AND(W3040&gt;0,V3040&lt;&gt;'Data Validation (ROP used only)'!$A$25),SUM(W3040:X3040),"")</f>
        <v/>
      </c>
      <c r="Z3040" s="307">
        <f>IF(OR(V3040='Data Validation (ROP used only)'!$A$25,ISBLANK(W3040),ISERROR(W3040/$I3040)),0,W3040/$I3040)</f>
        <v>0</v>
      </c>
      <c r="AA3040" s="308"/>
      <c r="AB3040" s="309" t="str" cm="1">
        <f t="array" ref="AB3040">_xlfn.IFS(AA3040="","",AA3040/I3040&gt;=2,I3040*2,AA3040/I3040&lt;2,AA3040)</f>
        <v/>
      </c>
      <c r="AC3040" s="310" t="str">
        <f t="shared" si="384"/>
        <v/>
      </c>
      <c r="AD3040" s="286"/>
      <c r="AE3040" s="305" t="str">
        <f t="shared" si="385"/>
        <v/>
      </c>
      <c r="AF3040" s="311">
        <f t="shared" si="386"/>
        <v>0</v>
      </c>
      <c r="AG3040" s="187"/>
      <c r="AH3040" s="188"/>
    </row>
    <row r="3041" spans="2:34" ht="13.8" outlineLevel="1" x14ac:dyDescent="0.25">
      <c r="B3041" s="1"/>
      <c r="C3041" s="1"/>
      <c r="D3041" s="1"/>
      <c r="E3041" s="2"/>
      <c r="F3041" s="1"/>
      <c r="G3041" s="2"/>
      <c r="H3041" s="286"/>
      <c r="I3041" s="287"/>
      <c r="J3041" s="288" t="str">
        <f t="shared" si="380"/>
        <v/>
      </c>
      <c r="K3041" s="288">
        <f t="shared" si="381"/>
        <v>0</v>
      </c>
      <c r="L3041" s="303"/>
      <c r="M3041" s="304"/>
      <c r="N3041" s="303"/>
      <c r="O3041" s="286"/>
      <c r="P3041" s="305" t="str">
        <f t="shared" si="382"/>
        <v/>
      </c>
      <c r="Q3041" s="304"/>
      <c r="R3041" s="303"/>
      <c r="S3041" s="286"/>
      <c r="T3041" s="305" t="str">
        <f t="shared" si="383"/>
        <v/>
      </c>
      <c r="U3041" s="306" t="str">
        <f t="shared" si="379"/>
        <v/>
      </c>
      <c r="V3041" s="289"/>
      <c r="W3041" s="303"/>
      <c r="X3041" s="286"/>
      <c r="Y3041" s="305" t="str">
        <f>+IF(AND(W3041&gt;0,V3041&lt;&gt;'Data Validation (ROP used only)'!$A$25),SUM(W3041:X3041),"")</f>
        <v/>
      </c>
      <c r="Z3041" s="307">
        <f>IF(OR(V3041='Data Validation (ROP used only)'!$A$25,ISBLANK(W3041),ISERROR(W3041/$I3041)),0,W3041/$I3041)</f>
        <v>0</v>
      </c>
      <c r="AA3041" s="308"/>
      <c r="AB3041" s="309" t="str" cm="1">
        <f t="array" ref="AB3041">_xlfn.IFS(AA3041="","",AA3041/I3041&gt;=2,I3041*2,AA3041/I3041&lt;2,AA3041)</f>
        <v/>
      </c>
      <c r="AC3041" s="310" t="str">
        <f t="shared" si="384"/>
        <v/>
      </c>
      <c r="AD3041" s="286"/>
      <c r="AE3041" s="305" t="str">
        <f t="shared" si="385"/>
        <v/>
      </c>
      <c r="AF3041" s="311">
        <f t="shared" si="386"/>
        <v>0</v>
      </c>
      <c r="AG3041" s="187"/>
      <c r="AH3041" s="188"/>
    </row>
    <row r="3042" spans="2:34" ht="13.8" outlineLevel="1" x14ac:dyDescent="0.25">
      <c r="B3042" s="1"/>
      <c r="C3042" s="1"/>
      <c r="D3042" s="1"/>
      <c r="E3042" s="2"/>
      <c r="F3042" s="1"/>
      <c r="G3042" s="2"/>
      <c r="H3042" s="286"/>
      <c r="I3042" s="287"/>
      <c r="J3042" s="288" t="str">
        <f t="shared" si="380"/>
        <v/>
      </c>
      <c r="K3042" s="288">
        <f t="shared" si="381"/>
        <v>0</v>
      </c>
      <c r="L3042" s="303"/>
      <c r="M3042" s="304"/>
      <c r="N3042" s="303"/>
      <c r="O3042" s="286"/>
      <c r="P3042" s="305" t="str">
        <f t="shared" si="382"/>
        <v/>
      </c>
      <c r="Q3042" s="304"/>
      <c r="R3042" s="303"/>
      <c r="S3042" s="286"/>
      <c r="T3042" s="305" t="str">
        <f t="shared" si="383"/>
        <v/>
      </c>
      <c r="U3042" s="306" t="str">
        <f t="shared" si="379"/>
        <v/>
      </c>
      <c r="V3042" s="289"/>
      <c r="W3042" s="303"/>
      <c r="X3042" s="286"/>
      <c r="Y3042" s="305" t="str">
        <f>+IF(AND(W3042&gt;0,V3042&lt;&gt;'Data Validation (ROP used only)'!$A$25),SUM(W3042:X3042),"")</f>
        <v/>
      </c>
      <c r="Z3042" s="307">
        <f>IF(OR(V3042='Data Validation (ROP used only)'!$A$25,ISBLANK(W3042),ISERROR(W3042/$I3042)),0,W3042/$I3042)</f>
        <v>0</v>
      </c>
      <c r="AA3042" s="308"/>
      <c r="AB3042" s="309" t="str" cm="1">
        <f t="array" ref="AB3042">_xlfn.IFS(AA3042="","",AA3042/I3042&gt;=2,I3042*2,AA3042/I3042&lt;2,AA3042)</f>
        <v/>
      </c>
      <c r="AC3042" s="310" t="str">
        <f t="shared" si="384"/>
        <v/>
      </c>
      <c r="AD3042" s="286"/>
      <c r="AE3042" s="305" t="str">
        <f t="shared" si="385"/>
        <v/>
      </c>
      <c r="AF3042" s="311">
        <f t="shared" si="386"/>
        <v>0</v>
      </c>
      <c r="AG3042" s="187"/>
      <c r="AH3042" s="188"/>
    </row>
    <row r="3043" spans="2:34" ht="13.8" outlineLevel="1" x14ac:dyDescent="0.25">
      <c r="B3043" s="1"/>
      <c r="C3043" s="1"/>
      <c r="D3043" s="1"/>
      <c r="E3043" s="2"/>
      <c r="F3043" s="1"/>
      <c r="G3043" s="2"/>
      <c r="H3043" s="286"/>
      <c r="I3043" s="287"/>
      <c r="J3043" s="288" t="str">
        <f t="shared" si="380"/>
        <v/>
      </c>
      <c r="K3043" s="288">
        <f t="shared" si="381"/>
        <v>0</v>
      </c>
      <c r="L3043" s="303"/>
      <c r="M3043" s="304"/>
      <c r="N3043" s="303"/>
      <c r="O3043" s="286"/>
      <c r="P3043" s="305" t="str">
        <f t="shared" si="382"/>
        <v/>
      </c>
      <c r="Q3043" s="304"/>
      <c r="R3043" s="303"/>
      <c r="S3043" s="286"/>
      <c r="T3043" s="305" t="str">
        <f t="shared" si="383"/>
        <v/>
      </c>
      <c r="U3043" s="306" t="str">
        <f t="shared" si="379"/>
        <v/>
      </c>
      <c r="V3043" s="289"/>
      <c r="W3043" s="303"/>
      <c r="X3043" s="286"/>
      <c r="Y3043" s="305" t="str">
        <f>+IF(AND(W3043&gt;0,V3043&lt;&gt;'Data Validation (ROP used only)'!$A$25),SUM(W3043:X3043),"")</f>
        <v/>
      </c>
      <c r="Z3043" s="307">
        <f>IF(OR(V3043='Data Validation (ROP used only)'!$A$25,ISBLANK(W3043),ISERROR(W3043/$I3043)),0,W3043/$I3043)</f>
        <v>0</v>
      </c>
      <c r="AA3043" s="308"/>
      <c r="AB3043" s="309" t="str" cm="1">
        <f t="array" ref="AB3043">_xlfn.IFS(AA3043="","",AA3043/I3043&gt;=2,I3043*2,AA3043/I3043&lt;2,AA3043)</f>
        <v/>
      </c>
      <c r="AC3043" s="310" t="str">
        <f t="shared" si="384"/>
        <v/>
      </c>
      <c r="AD3043" s="286"/>
      <c r="AE3043" s="305" t="str">
        <f t="shared" si="385"/>
        <v/>
      </c>
      <c r="AF3043" s="311">
        <f t="shared" si="386"/>
        <v>0</v>
      </c>
      <c r="AG3043" s="187"/>
      <c r="AH3043" s="188"/>
    </row>
    <row r="3044" spans="2:34" ht="13.8" outlineLevel="1" x14ac:dyDescent="0.25">
      <c r="B3044" s="1"/>
      <c r="C3044" s="1"/>
      <c r="D3044" s="1"/>
      <c r="E3044" s="2"/>
      <c r="F3044" s="1"/>
      <c r="G3044" s="2"/>
      <c r="H3044" s="286"/>
      <c r="I3044" s="287"/>
      <c r="J3044" s="288" t="str">
        <f t="shared" si="380"/>
        <v/>
      </c>
      <c r="K3044" s="288">
        <f t="shared" si="381"/>
        <v>0</v>
      </c>
      <c r="L3044" s="303"/>
      <c r="M3044" s="304"/>
      <c r="N3044" s="303"/>
      <c r="O3044" s="286"/>
      <c r="P3044" s="305" t="str">
        <f t="shared" si="382"/>
        <v/>
      </c>
      <c r="Q3044" s="304"/>
      <c r="R3044" s="303"/>
      <c r="S3044" s="286"/>
      <c r="T3044" s="305" t="str">
        <f t="shared" si="383"/>
        <v/>
      </c>
      <c r="U3044" s="306" t="str">
        <f t="shared" si="379"/>
        <v/>
      </c>
      <c r="V3044" s="289"/>
      <c r="W3044" s="303"/>
      <c r="X3044" s="286"/>
      <c r="Y3044" s="305" t="str">
        <f>+IF(AND(W3044&gt;0,V3044&lt;&gt;'Data Validation (ROP used only)'!$A$25),SUM(W3044:X3044),"")</f>
        <v/>
      </c>
      <c r="Z3044" s="307">
        <f>IF(OR(V3044='Data Validation (ROP used only)'!$A$25,ISBLANK(W3044),ISERROR(W3044/$I3044)),0,W3044/$I3044)</f>
        <v>0</v>
      </c>
      <c r="AA3044" s="308"/>
      <c r="AB3044" s="309" t="str" cm="1">
        <f t="array" ref="AB3044">_xlfn.IFS(AA3044="","",AA3044/I3044&gt;=2,I3044*2,AA3044/I3044&lt;2,AA3044)</f>
        <v/>
      </c>
      <c r="AC3044" s="310" t="str">
        <f t="shared" si="384"/>
        <v/>
      </c>
      <c r="AD3044" s="286"/>
      <c r="AE3044" s="305" t="str">
        <f t="shared" si="385"/>
        <v/>
      </c>
      <c r="AF3044" s="311">
        <f t="shared" si="386"/>
        <v>0</v>
      </c>
      <c r="AG3044" s="187"/>
      <c r="AH3044" s="188"/>
    </row>
    <row r="3045" spans="2:34" ht="13.8" outlineLevel="1" x14ac:dyDescent="0.25">
      <c r="B3045" s="1"/>
      <c r="C3045" s="1"/>
      <c r="D3045" s="1"/>
      <c r="E3045" s="2"/>
      <c r="F3045" s="1"/>
      <c r="G3045" s="2"/>
      <c r="H3045" s="286"/>
      <c r="I3045" s="287"/>
      <c r="J3045" s="288" t="str">
        <f t="shared" si="380"/>
        <v/>
      </c>
      <c r="K3045" s="288">
        <f t="shared" si="381"/>
        <v>0</v>
      </c>
      <c r="L3045" s="303"/>
      <c r="M3045" s="304"/>
      <c r="N3045" s="303"/>
      <c r="O3045" s="286"/>
      <c r="P3045" s="305" t="str">
        <f t="shared" si="382"/>
        <v/>
      </c>
      <c r="Q3045" s="304"/>
      <c r="R3045" s="303"/>
      <c r="S3045" s="286"/>
      <c r="T3045" s="305" t="str">
        <f t="shared" si="383"/>
        <v/>
      </c>
      <c r="U3045" s="306" t="str">
        <f t="shared" si="379"/>
        <v/>
      </c>
      <c r="V3045" s="289"/>
      <c r="W3045" s="303"/>
      <c r="X3045" s="286"/>
      <c r="Y3045" s="305" t="str">
        <f>+IF(AND(W3045&gt;0,V3045&lt;&gt;'Data Validation (ROP used only)'!$A$25),SUM(W3045:X3045),"")</f>
        <v/>
      </c>
      <c r="Z3045" s="307">
        <f>IF(OR(V3045='Data Validation (ROP used only)'!$A$25,ISBLANK(W3045),ISERROR(W3045/$I3045)),0,W3045/$I3045)</f>
        <v>0</v>
      </c>
      <c r="AA3045" s="308"/>
      <c r="AB3045" s="309" t="str" cm="1">
        <f t="array" ref="AB3045">_xlfn.IFS(AA3045="","",AA3045/I3045&gt;=2,I3045*2,AA3045/I3045&lt;2,AA3045)</f>
        <v/>
      </c>
      <c r="AC3045" s="310" t="str">
        <f t="shared" si="384"/>
        <v/>
      </c>
      <c r="AD3045" s="286"/>
      <c r="AE3045" s="305" t="str">
        <f t="shared" si="385"/>
        <v/>
      </c>
      <c r="AF3045" s="311">
        <f t="shared" si="386"/>
        <v>0</v>
      </c>
      <c r="AG3045" s="187"/>
      <c r="AH3045" s="188"/>
    </row>
    <row r="3046" spans="2:34" ht="13.8" outlineLevel="1" x14ac:dyDescent="0.25">
      <c r="B3046" s="1"/>
      <c r="C3046" s="1"/>
      <c r="D3046" s="1"/>
      <c r="E3046" s="2"/>
      <c r="F3046" s="1"/>
      <c r="G3046" s="2"/>
      <c r="H3046" s="286"/>
      <c r="I3046" s="287"/>
      <c r="J3046" s="288" t="str">
        <f t="shared" si="380"/>
        <v/>
      </c>
      <c r="K3046" s="288">
        <f t="shared" si="381"/>
        <v>0</v>
      </c>
      <c r="L3046" s="303"/>
      <c r="M3046" s="304"/>
      <c r="N3046" s="303"/>
      <c r="O3046" s="286"/>
      <c r="P3046" s="305" t="str">
        <f t="shared" si="382"/>
        <v/>
      </c>
      <c r="Q3046" s="304"/>
      <c r="R3046" s="303"/>
      <c r="S3046" s="286"/>
      <c r="T3046" s="305" t="str">
        <f t="shared" si="383"/>
        <v/>
      </c>
      <c r="U3046" s="306" t="str">
        <f t="shared" si="379"/>
        <v/>
      </c>
      <c r="V3046" s="289"/>
      <c r="W3046" s="303"/>
      <c r="X3046" s="286"/>
      <c r="Y3046" s="305" t="str">
        <f>+IF(AND(W3046&gt;0,V3046&lt;&gt;'Data Validation (ROP used only)'!$A$25),SUM(W3046:X3046),"")</f>
        <v/>
      </c>
      <c r="Z3046" s="307">
        <f>IF(OR(V3046='Data Validation (ROP used only)'!$A$25,ISBLANK(W3046),ISERROR(W3046/$I3046)),0,W3046/$I3046)</f>
        <v>0</v>
      </c>
      <c r="AA3046" s="308"/>
      <c r="AB3046" s="309" t="str" cm="1">
        <f t="array" ref="AB3046">_xlfn.IFS(AA3046="","",AA3046/I3046&gt;=2,I3046*2,AA3046/I3046&lt;2,AA3046)</f>
        <v/>
      </c>
      <c r="AC3046" s="310" t="str">
        <f t="shared" si="384"/>
        <v/>
      </c>
      <c r="AD3046" s="286"/>
      <c r="AE3046" s="305" t="str">
        <f t="shared" si="385"/>
        <v/>
      </c>
      <c r="AF3046" s="311">
        <f t="shared" si="386"/>
        <v>0</v>
      </c>
      <c r="AG3046" s="187"/>
      <c r="AH3046" s="188"/>
    </row>
    <row r="3047" spans="2:34" ht="13.8" outlineLevel="1" x14ac:dyDescent="0.25">
      <c r="B3047" s="1"/>
      <c r="C3047" s="1"/>
      <c r="D3047" s="1"/>
      <c r="E3047" s="2"/>
      <c r="F3047" s="1"/>
      <c r="G3047" s="2"/>
      <c r="H3047" s="286"/>
      <c r="I3047" s="287"/>
      <c r="J3047" s="288" t="str">
        <f t="shared" si="380"/>
        <v/>
      </c>
      <c r="K3047" s="288">
        <f t="shared" si="381"/>
        <v>0</v>
      </c>
      <c r="L3047" s="303"/>
      <c r="M3047" s="304"/>
      <c r="N3047" s="303"/>
      <c r="O3047" s="286"/>
      <c r="P3047" s="305" t="str">
        <f t="shared" si="382"/>
        <v/>
      </c>
      <c r="Q3047" s="304"/>
      <c r="R3047" s="303"/>
      <c r="S3047" s="286"/>
      <c r="T3047" s="305" t="str">
        <f t="shared" si="383"/>
        <v/>
      </c>
      <c r="U3047" s="306" t="str">
        <f t="shared" si="379"/>
        <v/>
      </c>
      <c r="V3047" s="289"/>
      <c r="W3047" s="303"/>
      <c r="X3047" s="286"/>
      <c r="Y3047" s="305" t="str">
        <f>+IF(AND(W3047&gt;0,V3047&lt;&gt;'Data Validation (ROP used only)'!$A$25),SUM(W3047:X3047),"")</f>
        <v/>
      </c>
      <c r="Z3047" s="307">
        <f>IF(OR(V3047='Data Validation (ROP used only)'!$A$25,ISBLANK(W3047),ISERROR(W3047/$I3047)),0,W3047/$I3047)</f>
        <v>0</v>
      </c>
      <c r="AA3047" s="308"/>
      <c r="AB3047" s="309" t="str" cm="1">
        <f t="array" ref="AB3047">_xlfn.IFS(AA3047="","",AA3047/I3047&gt;=2,I3047*2,AA3047/I3047&lt;2,AA3047)</f>
        <v/>
      </c>
      <c r="AC3047" s="310" t="str">
        <f t="shared" si="384"/>
        <v/>
      </c>
      <c r="AD3047" s="286"/>
      <c r="AE3047" s="305" t="str">
        <f t="shared" si="385"/>
        <v/>
      </c>
      <c r="AF3047" s="311">
        <f t="shared" si="386"/>
        <v>0</v>
      </c>
      <c r="AG3047" s="187"/>
      <c r="AH3047" s="188"/>
    </row>
    <row r="3048" spans="2:34" ht="13.8" outlineLevel="1" x14ac:dyDescent="0.25">
      <c r="B3048" s="1"/>
      <c r="C3048" s="1"/>
      <c r="D3048" s="1"/>
      <c r="E3048" s="2"/>
      <c r="F3048" s="1"/>
      <c r="G3048" s="2"/>
      <c r="H3048" s="286"/>
      <c r="I3048" s="287"/>
      <c r="J3048" s="288" t="str">
        <f t="shared" si="380"/>
        <v/>
      </c>
      <c r="K3048" s="288">
        <f t="shared" si="381"/>
        <v>0</v>
      </c>
      <c r="L3048" s="303"/>
      <c r="M3048" s="304"/>
      <c r="N3048" s="303"/>
      <c r="O3048" s="286"/>
      <c r="P3048" s="305" t="str">
        <f t="shared" si="382"/>
        <v/>
      </c>
      <c r="Q3048" s="304"/>
      <c r="R3048" s="303"/>
      <c r="S3048" s="286"/>
      <c r="T3048" s="305" t="str">
        <f t="shared" si="383"/>
        <v/>
      </c>
      <c r="U3048" s="306" t="str">
        <f t="shared" si="379"/>
        <v/>
      </c>
      <c r="V3048" s="289"/>
      <c r="W3048" s="303"/>
      <c r="X3048" s="286"/>
      <c r="Y3048" s="305" t="str">
        <f>+IF(AND(W3048&gt;0,V3048&lt;&gt;'Data Validation (ROP used only)'!$A$25),SUM(W3048:X3048),"")</f>
        <v/>
      </c>
      <c r="Z3048" s="307">
        <f>IF(OR(V3048='Data Validation (ROP used only)'!$A$25,ISBLANK(W3048),ISERROR(W3048/$I3048)),0,W3048/$I3048)</f>
        <v>0</v>
      </c>
      <c r="AA3048" s="308"/>
      <c r="AB3048" s="309" t="str" cm="1">
        <f t="array" ref="AB3048">_xlfn.IFS(AA3048="","",AA3048/I3048&gt;=2,I3048*2,AA3048/I3048&lt;2,AA3048)</f>
        <v/>
      </c>
      <c r="AC3048" s="310" t="str">
        <f t="shared" si="384"/>
        <v/>
      </c>
      <c r="AD3048" s="286"/>
      <c r="AE3048" s="305" t="str">
        <f t="shared" si="385"/>
        <v/>
      </c>
      <c r="AF3048" s="311">
        <f t="shared" si="386"/>
        <v>0</v>
      </c>
      <c r="AG3048" s="187"/>
      <c r="AH3048" s="188"/>
    </row>
    <row r="3049" spans="2:34" ht="13.8" outlineLevel="1" x14ac:dyDescent="0.25">
      <c r="B3049" s="1"/>
      <c r="C3049" s="1"/>
      <c r="D3049" s="1"/>
      <c r="E3049" s="2"/>
      <c r="F3049" s="1"/>
      <c r="G3049" s="2"/>
      <c r="H3049" s="286"/>
      <c r="I3049" s="287"/>
      <c r="J3049" s="288" t="str">
        <f t="shared" si="380"/>
        <v/>
      </c>
      <c r="K3049" s="288">
        <f t="shared" si="381"/>
        <v>0</v>
      </c>
      <c r="L3049" s="303"/>
      <c r="M3049" s="304"/>
      <c r="N3049" s="303"/>
      <c r="O3049" s="286"/>
      <c r="P3049" s="305" t="str">
        <f t="shared" si="382"/>
        <v/>
      </c>
      <c r="Q3049" s="304"/>
      <c r="R3049" s="303"/>
      <c r="S3049" s="286"/>
      <c r="T3049" s="305" t="str">
        <f t="shared" si="383"/>
        <v/>
      </c>
      <c r="U3049" s="306" t="str">
        <f t="shared" si="379"/>
        <v/>
      </c>
      <c r="V3049" s="289"/>
      <c r="W3049" s="303"/>
      <c r="X3049" s="286"/>
      <c r="Y3049" s="305" t="str">
        <f>+IF(AND(W3049&gt;0,V3049&lt;&gt;'Data Validation (ROP used only)'!$A$25),SUM(W3049:X3049),"")</f>
        <v/>
      </c>
      <c r="Z3049" s="307">
        <f>IF(OR(V3049='Data Validation (ROP used only)'!$A$25,ISBLANK(W3049),ISERROR(W3049/$I3049)),0,W3049/$I3049)</f>
        <v>0</v>
      </c>
      <c r="AA3049" s="308"/>
      <c r="AB3049" s="309" t="str" cm="1">
        <f t="array" ref="AB3049">_xlfn.IFS(AA3049="","",AA3049/I3049&gt;=2,I3049*2,AA3049/I3049&lt;2,AA3049)</f>
        <v/>
      </c>
      <c r="AC3049" s="310" t="str">
        <f t="shared" si="384"/>
        <v/>
      </c>
      <c r="AD3049" s="286"/>
      <c r="AE3049" s="305" t="str">
        <f t="shared" si="385"/>
        <v/>
      </c>
      <c r="AF3049" s="311">
        <f t="shared" si="386"/>
        <v>0</v>
      </c>
      <c r="AG3049" s="187"/>
      <c r="AH3049" s="188"/>
    </row>
    <row r="3050" spans="2:34" ht="13.8" outlineLevel="1" x14ac:dyDescent="0.25">
      <c r="B3050" s="1"/>
      <c r="C3050" s="1"/>
      <c r="D3050" s="1"/>
      <c r="E3050" s="2"/>
      <c r="F3050" s="1"/>
      <c r="G3050" s="2"/>
      <c r="H3050" s="286"/>
      <c r="I3050" s="287"/>
      <c r="J3050" s="288" t="str">
        <f t="shared" si="380"/>
        <v/>
      </c>
      <c r="K3050" s="288">
        <f t="shared" si="381"/>
        <v>0</v>
      </c>
      <c r="L3050" s="303"/>
      <c r="M3050" s="304"/>
      <c r="N3050" s="303"/>
      <c r="O3050" s="286"/>
      <c r="P3050" s="305" t="str">
        <f t="shared" si="382"/>
        <v/>
      </c>
      <c r="Q3050" s="304"/>
      <c r="R3050" s="303"/>
      <c r="S3050" s="286"/>
      <c r="T3050" s="305" t="str">
        <f t="shared" si="383"/>
        <v/>
      </c>
      <c r="U3050" s="306" t="str">
        <f t="shared" si="379"/>
        <v/>
      </c>
      <c r="V3050" s="289"/>
      <c r="W3050" s="303"/>
      <c r="X3050" s="286"/>
      <c r="Y3050" s="305" t="str">
        <f>+IF(AND(W3050&gt;0,V3050&lt;&gt;'Data Validation (ROP used only)'!$A$25),SUM(W3050:X3050),"")</f>
        <v/>
      </c>
      <c r="Z3050" s="307">
        <f>IF(OR(V3050='Data Validation (ROP used only)'!$A$25,ISBLANK(W3050),ISERROR(W3050/$I3050)),0,W3050/$I3050)</f>
        <v>0</v>
      </c>
      <c r="AA3050" s="308"/>
      <c r="AB3050" s="309" t="str" cm="1">
        <f t="array" ref="AB3050">_xlfn.IFS(AA3050="","",AA3050/I3050&gt;=2,I3050*2,AA3050/I3050&lt;2,AA3050)</f>
        <v/>
      </c>
      <c r="AC3050" s="310" t="str">
        <f t="shared" si="384"/>
        <v/>
      </c>
      <c r="AD3050" s="286"/>
      <c r="AE3050" s="305" t="str">
        <f t="shared" si="385"/>
        <v/>
      </c>
      <c r="AF3050" s="311">
        <f t="shared" si="386"/>
        <v>0</v>
      </c>
      <c r="AG3050" s="187"/>
      <c r="AH3050" s="188"/>
    </row>
    <row r="3051" spans="2:34" ht="13.8" outlineLevel="1" x14ac:dyDescent="0.25">
      <c r="B3051" s="1"/>
      <c r="C3051" s="1"/>
      <c r="D3051" s="1"/>
      <c r="E3051" s="2"/>
      <c r="F3051" s="1"/>
      <c r="G3051" s="2"/>
      <c r="H3051" s="286"/>
      <c r="I3051" s="287"/>
      <c r="J3051" s="288" t="str">
        <f t="shared" si="380"/>
        <v/>
      </c>
      <c r="K3051" s="288">
        <f t="shared" si="381"/>
        <v>0</v>
      </c>
      <c r="L3051" s="303"/>
      <c r="M3051" s="304"/>
      <c r="N3051" s="303"/>
      <c r="O3051" s="286"/>
      <c r="P3051" s="305" t="str">
        <f t="shared" si="382"/>
        <v/>
      </c>
      <c r="Q3051" s="304"/>
      <c r="R3051" s="303"/>
      <c r="S3051" s="286"/>
      <c r="T3051" s="305" t="str">
        <f t="shared" si="383"/>
        <v/>
      </c>
      <c r="U3051" s="306" t="str">
        <f t="shared" si="379"/>
        <v/>
      </c>
      <c r="V3051" s="289"/>
      <c r="W3051" s="303"/>
      <c r="X3051" s="286"/>
      <c r="Y3051" s="305" t="str">
        <f>+IF(AND(W3051&gt;0,V3051&lt;&gt;'Data Validation (ROP used only)'!$A$25),SUM(W3051:X3051),"")</f>
        <v/>
      </c>
      <c r="Z3051" s="307">
        <f>IF(OR(V3051='Data Validation (ROP used only)'!$A$25,ISBLANK(W3051),ISERROR(W3051/$I3051)),0,W3051/$I3051)</f>
        <v>0</v>
      </c>
      <c r="AA3051" s="308"/>
      <c r="AB3051" s="309" t="str" cm="1">
        <f t="array" ref="AB3051">_xlfn.IFS(AA3051="","",AA3051/I3051&gt;=2,I3051*2,AA3051/I3051&lt;2,AA3051)</f>
        <v/>
      </c>
      <c r="AC3051" s="310" t="str">
        <f t="shared" si="384"/>
        <v/>
      </c>
      <c r="AD3051" s="286"/>
      <c r="AE3051" s="305" t="str">
        <f t="shared" si="385"/>
        <v/>
      </c>
      <c r="AF3051" s="311">
        <f t="shared" si="386"/>
        <v>0</v>
      </c>
      <c r="AG3051" s="187"/>
      <c r="AH3051" s="188"/>
    </row>
    <row r="3052" spans="2:34" ht="13.8" outlineLevel="1" x14ac:dyDescent="0.25">
      <c r="B3052" s="1"/>
      <c r="C3052" s="1"/>
      <c r="D3052" s="1"/>
      <c r="E3052" s="2"/>
      <c r="F3052" s="1"/>
      <c r="G3052" s="2"/>
      <c r="H3052" s="286"/>
      <c r="I3052" s="287"/>
      <c r="J3052" s="288" t="str">
        <f t="shared" si="380"/>
        <v/>
      </c>
      <c r="K3052" s="288">
        <f t="shared" si="381"/>
        <v>0</v>
      </c>
      <c r="L3052" s="303"/>
      <c r="M3052" s="304"/>
      <c r="N3052" s="303"/>
      <c r="O3052" s="286"/>
      <c r="P3052" s="305" t="str">
        <f t="shared" si="382"/>
        <v/>
      </c>
      <c r="Q3052" s="304"/>
      <c r="R3052" s="303"/>
      <c r="S3052" s="286"/>
      <c r="T3052" s="305" t="str">
        <f t="shared" si="383"/>
        <v/>
      </c>
      <c r="U3052" s="306" t="str">
        <f t="shared" si="379"/>
        <v/>
      </c>
      <c r="V3052" s="289"/>
      <c r="W3052" s="303"/>
      <c r="X3052" s="286"/>
      <c r="Y3052" s="305" t="str">
        <f>+IF(AND(W3052&gt;0,V3052&lt;&gt;'Data Validation (ROP used only)'!$A$25),SUM(W3052:X3052),"")</f>
        <v/>
      </c>
      <c r="Z3052" s="307">
        <f>IF(OR(V3052='Data Validation (ROP used only)'!$A$25,ISBLANK(W3052),ISERROR(W3052/$I3052)),0,W3052/$I3052)</f>
        <v>0</v>
      </c>
      <c r="AA3052" s="308"/>
      <c r="AB3052" s="309" t="str" cm="1">
        <f t="array" ref="AB3052">_xlfn.IFS(AA3052="","",AA3052/I3052&gt;=2,I3052*2,AA3052/I3052&lt;2,AA3052)</f>
        <v/>
      </c>
      <c r="AC3052" s="310" t="str">
        <f t="shared" si="384"/>
        <v/>
      </c>
      <c r="AD3052" s="286"/>
      <c r="AE3052" s="305" t="str">
        <f t="shared" si="385"/>
        <v/>
      </c>
      <c r="AF3052" s="311">
        <f t="shared" si="386"/>
        <v>0</v>
      </c>
      <c r="AG3052" s="187"/>
      <c r="AH3052" s="188"/>
    </row>
    <row r="3053" spans="2:34" ht="13.8" outlineLevel="1" x14ac:dyDescent="0.25">
      <c r="B3053" s="1"/>
      <c r="C3053" s="1"/>
      <c r="D3053" s="1"/>
      <c r="E3053" s="2"/>
      <c r="F3053" s="1"/>
      <c r="G3053" s="2"/>
      <c r="H3053" s="286"/>
      <c r="I3053" s="287"/>
      <c r="J3053" s="288" t="str">
        <f t="shared" si="380"/>
        <v/>
      </c>
      <c r="K3053" s="288">
        <f t="shared" si="381"/>
        <v>0</v>
      </c>
      <c r="L3053" s="303"/>
      <c r="M3053" s="304"/>
      <c r="N3053" s="303"/>
      <c r="O3053" s="286"/>
      <c r="P3053" s="305" t="str">
        <f t="shared" si="382"/>
        <v/>
      </c>
      <c r="Q3053" s="304"/>
      <c r="R3053" s="303"/>
      <c r="S3053" s="286"/>
      <c r="T3053" s="305" t="str">
        <f t="shared" si="383"/>
        <v/>
      </c>
      <c r="U3053" s="306" t="str">
        <f t="shared" si="379"/>
        <v/>
      </c>
      <c r="V3053" s="289"/>
      <c r="W3053" s="303"/>
      <c r="X3053" s="286"/>
      <c r="Y3053" s="305" t="str">
        <f>+IF(AND(W3053&gt;0,V3053&lt;&gt;'Data Validation (ROP used only)'!$A$25),SUM(W3053:X3053),"")</f>
        <v/>
      </c>
      <c r="Z3053" s="307">
        <f>IF(OR(V3053='Data Validation (ROP used only)'!$A$25,ISBLANK(W3053),ISERROR(W3053/$I3053)),0,W3053/$I3053)</f>
        <v>0</v>
      </c>
      <c r="AA3053" s="308"/>
      <c r="AB3053" s="309" t="str" cm="1">
        <f t="array" ref="AB3053">_xlfn.IFS(AA3053="","",AA3053/I3053&gt;=2,I3053*2,AA3053/I3053&lt;2,AA3053)</f>
        <v/>
      </c>
      <c r="AC3053" s="310" t="str">
        <f t="shared" si="384"/>
        <v/>
      </c>
      <c r="AD3053" s="286"/>
      <c r="AE3053" s="305" t="str">
        <f t="shared" si="385"/>
        <v/>
      </c>
      <c r="AF3053" s="311">
        <f t="shared" si="386"/>
        <v>0</v>
      </c>
      <c r="AG3053" s="187"/>
      <c r="AH3053" s="188"/>
    </row>
    <row r="3054" spans="2:34" ht="13.8" outlineLevel="1" x14ac:dyDescent="0.25">
      <c r="B3054" s="1"/>
      <c r="C3054" s="1"/>
      <c r="D3054" s="1"/>
      <c r="E3054" s="2"/>
      <c r="F3054" s="1"/>
      <c r="G3054" s="2"/>
      <c r="H3054" s="286"/>
      <c r="I3054" s="287"/>
      <c r="J3054" s="288" t="str">
        <f t="shared" si="380"/>
        <v/>
      </c>
      <c r="K3054" s="288">
        <f t="shared" si="381"/>
        <v>0</v>
      </c>
      <c r="L3054" s="303"/>
      <c r="M3054" s="304"/>
      <c r="N3054" s="303"/>
      <c r="O3054" s="286"/>
      <c r="P3054" s="305" t="str">
        <f t="shared" si="382"/>
        <v/>
      </c>
      <c r="Q3054" s="304"/>
      <c r="R3054" s="303"/>
      <c r="S3054" s="286"/>
      <c r="T3054" s="305" t="str">
        <f t="shared" si="383"/>
        <v/>
      </c>
      <c r="U3054" s="306" t="str">
        <f t="shared" si="379"/>
        <v/>
      </c>
      <c r="V3054" s="289"/>
      <c r="W3054" s="303"/>
      <c r="X3054" s="286"/>
      <c r="Y3054" s="305" t="str">
        <f>+IF(AND(W3054&gt;0,V3054&lt;&gt;'Data Validation (ROP used only)'!$A$25),SUM(W3054:X3054),"")</f>
        <v/>
      </c>
      <c r="Z3054" s="307">
        <f>IF(OR(V3054='Data Validation (ROP used only)'!$A$25,ISBLANK(W3054),ISERROR(W3054/$I3054)),0,W3054/$I3054)</f>
        <v>0</v>
      </c>
      <c r="AA3054" s="308"/>
      <c r="AB3054" s="309" t="str" cm="1">
        <f t="array" ref="AB3054">_xlfn.IFS(AA3054="","",AA3054/I3054&gt;=2,I3054*2,AA3054/I3054&lt;2,AA3054)</f>
        <v/>
      </c>
      <c r="AC3054" s="310" t="str">
        <f t="shared" si="384"/>
        <v/>
      </c>
      <c r="AD3054" s="286"/>
      <c r="AE3054" s="305" t="str">
        <f t="shared" si="385"/>
        <v/>
      </c>
      <c r="AF3054" s="311">
        <f t="shared" si="386"/>
        <v>0</v>
      </c>
      <c r="AG3054" s="187"/>
      <c r="AH3054" s="188"/>
    </row>
    <row r="3055" spans="2:34" ht="13.8" outlineLevel="1" x14ac:dyDescent="0.25">
      <c r="B3055" s="1"/>
      <c r="C3055" s="1"/>
      <c r="D3055" s="1"/>
      <c r="E3055" s="2"/>
      <c r="F3055" s="1"/>
      <c r="G3055" s="2"/>
      <c r="H3055" s="286"/>
      <c r="I3055" s="287"/>
      <c r="J3055" s="288" t="str">
        <f t="shared" si="380"/>
        <v/>
      </c>
      <c r="K3055" s="288">
        <f t="shared" si="381"/>
        <v>0</v>
      </c>
      <c r="L3055" s="303"/>
      <c r="M3055" s="304"/>
      <c r="N3055" s="303"/>
      <c r="O3055" s="286"/>
      <c r="P3055" s="305" t="str">
        <f t="shared" si="382"/>
        <v/>
      </c>
      <c r="Q3055" s="304"/>
      <c r="R3055" s="303"/>
      <c r="S3055" s="286"/>
      <c r="T3055" s="305" t="str">
        <f t="shared" si="383"/>
        <v/>
      </c>
      <c r="U3055" s="306" t="str">
        <f t="shared" si="379"/>
        <v/>
      </c>
      <c r="V3055" s="289"/>
      <c r="W3055" s="303"/>
      <c r="X3055" s="286"/>
      <c r="Y3055" s="305" t="str">
        <f>+IF(AND(W3055&gt;0,V3055&lt;&gt;'Data Validation (ROP used only)'!$A$25),SUM(W3055:X3055),"")</f>
        <v/>
      </c>
      <c r="Z3055" s="307">
        <f>IF(OR(V3055='Data Validation (ROP used only)'!$A$25,ISBLANK(W3055),ISERROR(W3055/$I3055)),0,W3055/$I3055)</f>
        <v>0</v>
      </c>
      <c r="AA3055" s="308"/>
      <c r="AB3055" s="309" t="str" cm="1">
        <f t="array" ref="AB3055">_xlfn.IFS(AA3055="","",AA3055/I3055&gt;=2,I3055*2,AA3055/I3055&lt;2,AA3055)</f>
        <v/>
      </c>
      <c r="AC3055" s="310" t="str">
        <f t="shared" si="384"/>
        <v/>
      </c>
      <c r="AD3055" s="286"/>
      <c r="AE3055" s="305" t="str">
        <f t="shared" si="385"/>
        <v/>
      </c>
      <c r="AF3055" s="311">
        <f t="shared" si="386"/>
        <v>0</v>
      </c>
      <c r="AG3055" s="187"/>
      <c r="AH3055" s="188"/>
    </row>
    <row r="3056" spans="2:34" ht="13.8" outlineLevel="1" x14ac:dyDescent="0.25">
      <c r="B3056" s="1"/>
      <c r="C3056" s="1"/>
      <c r="D3056" s="1"/>
      <c r="E3056" s="2"/>
      <c r="F3056" s="1"/>
      <c r="G3056" s="2"/>
      <c r="H3056" s="286"/>
      <c r="I3056" s="287"/>
      <c r="J3056" s="288" t="str">
        <f t="shared" si="380"/>
        <v/>
      </c>
      <c r="K3056" s="288">
        <f t="shared" si="381"/>
        <v>0</v>
      </c>
      <c r="L3056" s="303"/>
      <c r="M3056" s="304"/>
      <c r="N3056" s="303"/>
      <c r="O3056" s="286"/>
      <c r="P3056" s="305" t="str">
        <f t="shared" si="382"/>
        <v/>
      </c>
      <c r="Q3056" s="304"/>
      <c r="R3056" s="303"/>
      <c r="S3056" s="286"/>
      <c r="T3056" s="305" t="str">
        <f t="shared" si="383"/>
        <v/>
      </c>
      <c r="U3056" s="306" t="str">
        <f t="shared" si="379"/>
        <v/>
      </c>
      <c r="V3056" s="289"/>
      <c r="W3056" s="303"/>
      <c r="X3056" s="286"/>
      <c r="Y3056" s="305" t="str">
        <f>+IF(AND(W3056&gt;0,V3056&lt;&gt;'Data Validation (ROP used only)'!$A$25),SUM(W3056:X3056),"")</f>
        <v/>
      </c>
      <c r="Z3056" s="307">
        <f>IF(OR(V3056='Data Validation (ROP used only)'!$A$25,ISBLANK(W3056),ISERROR(W3056/$I3056)),0,W3056/$I3056)</f>
        <v>0</v>
      </c>
      <c r="AA3056" s="308"/>
      <c r="AB3056" s="309" t="str" cm="1">
        <f t="array" ref="AB3056">_xlfn.IFS(AA3056="","",AA3056/I3056&gt;=2,I3056*2,AA3056/I3056&lt;2,AA3056)</f>
        <v/>
      </c>
      <c r="AC3056" s="310" t="str">
        <f t="shared" si="384"/>
        <v/>
      </c>
      <c r="AD3056" s="286"/>
      <c r="AE3056" s="305" t="str">
        <f t="shared" si="385"/>
        <v/>
      </c>
      <c r="AF3056" s="311">
        <f t="shared" si="386"/>
        <v>0</v>
      </c>
      <c r="AG3056" s="187"/>
      <c r="AH3056" s="188"/>
    </row>
    <row r="3057" spans="2:34" ht="13.8" outlineLevel="1" x14ac:dyDescent="0.25">
      <c r="B3057" s="1"/>
      <c r="C3057" s="1"/>
      <c r="D3057" s="1"/>
      <c r="E3057" s="2"/>
      <c r="F3057" s="1"/>
      <c r="G3057" s="2"/>
      <c r="H3057" s="286"/>
      <c r="I3057" s="287"/>
      <c r="J3057" s="288" t="str">
        <f t="shared" si="380"/>
        <v/>
      </c>
      <c r="K3057" s="288">
        <f t="shared" si="381"/>
        <v>0</v>
      </c>
      <c r="L3057" s="303"/>
      <c r="M3057" s="304"/>
      <c r="N3057" s="303"/>
      <c r="O3057" s="286"/>
      <c r="P3057" s="305" t="str">
        <f t="shared" si="382"/>
        <v/>
      </c>
      <c r="Q3057" s="304"/>
      <c r="R3057" s="303"/>
      <c r="S3057" s="286"/>
      <c r="T3057" s="305" t="str">
        <f t="shared" si="383"/>
        <v/>
      </c>
      <c r="U3057" s="306" t="str">
        <f t="shared" si="379"/>
        <v/>
      </c>
      <c r="V3057" s="289"/>
      <c r="W3057" s="303"/>
      <c r="X3057" s="286"/>
      <c r="Y3057" s="305" t="str">
        <f>+IF(AND(W3057&gt;0,V3057&lt;&gt;'Data Validation (ROP used only)'!$A$25),SUM(W3057:X3057),"")</f>
        <v/>
      </c>
      <c r="Z3057" s="307">
        <f>IF(OR(V3057='Data Validation (ROP used only)'!$A$25,ISBLANK(W3057),ISERROR(W3057/$I3057)),0,W3057/$I3057)</f>
        <v>0</v>
      </c>
      <c r="AA3057" s="308"/>
      <c r="AB3057" s="309" t="str" cm="1">
        <f t="array" ref="AB3057">_xlfn.IFS(AA3057="","",AA3057/I3057&gt;=2,I3057*2,AA3057/I3057&lt;2,AA3057)</f>
        <v/>
      </c>
      <c r="AC3057" s="310" t="str">
        <f t="shared" si="384"/>
        <v/>
      </c>
      <c r="AD3057" s="286"/>
      <c r="AE3057" s="305" t="str">
        <f t="shared" si="385"/>
        <v/>
      </c>
      <c r="AF3057" s="311">
        <f t="shared" si="386"/>
        <v>0</v>
      </c>
      <c r="AG3057" s="187"/>
      <c r="AH3057" s="188"/>
    </row>
    <row r="3058" spans="2:34" ht="13.8" outlineLevel="1" x14ac:dyDescent="0.25">
      <c r="B3058" s="1"/>
      <c r="C3058" s="1"/>
      <c r="D3058" s="1"/>
      <c r="E3058" s="2"/>
      <c r="F3058" s="1"/>
      <c r="G3058" s="2"/>
      <c r="H3058" s="286"/>
      <c r="I3058" s="287"/>
      <c r="J3058" s="288" t="str">
        <f t="shared" si="380"/>
        <v/>
      </c>
      <c r="K3058" s="288">
        <f t="shared" si="381"/>
        <v>0</v>
      </c>
      <c r="L3058" s="303"/>
      <c r="M3058" s="304"/>
      <c r="N3058" s="303"/>
      <c r="O3058" s="286"/>
      <c r="P3058" s="305" t="str">
        <f t="shared" si="382"/>
        <v/>
      </c>
      <c r="Q3058" s="304"/>
      <c r="R3058" s="303"/>
      <c r="S3058" s="286"/>
      <c r="T3058" s="305" t="str">
        <f t="shared" si="383"/>
        <v/>
      </c>
      <c r="U3058" s="306" t="str">
        <f t="shared" si="379"/>
        <v/>
      </c>
      <c r="V3058" s="289"/>
      <c r="W3058" s="303"/>
      <c r="X3058" s="286"/>
      <c r="Y3058" s="305" t="str">
        <f>+IF(AND(W3058&gt;0,V3058&lt;&gt;'Data Validation (ROP used only)'!$A$25),SUM(W3058:X3058),"")</f>
        <v/>
      </c>
      <c r="Z3058" s="307">
        <f>IF(OR(V3058='Data Validation (ROP used only)'!$A$25,ISBLANK(W3058),ISERROR(W3058/$I3058)),0,W3058/$I3058)</f>
        <v>0</v>
      </c>
      <c r="AA3058" s="308"/>
      <c r="AB3058" s="309" t="str" cm="1">
        <f t="array" ref="AB3058">_xlfn.IFS(AA3058="","",AA3058/I3058&gt;=2,I3058*2,AA3058/I3058&lt;2,AA3058)</f>
        <v/>
      </c>
      <c r="AC3058" s="310" t="str">
        <f t="shared" si="384"/>
        <v/>
      </c>
      <c r="AD3058" s="286"/>
      <c r="AE3058" s="305" t="str">
        <f t="shared" si="385"/>
        <v/>
      </c>
      <c r="AF3058" s="311">
        <f t="shared" si="386"/>
        <v>0</v>
      </c>
      <c r="AG3058" s="187"/>
      <c r="AH3058" s="188"/>
    </row>
    <row r="3059" spans="2:34" ht="13.8" outlineLevel="1" x14ac:dyDescent="0.25">
      <c r="B3059" s="1"/>
      <c r="C3059" s="1"/>
      <c r="D3059" s="1"/>
      <c r="E3059" s="2"/>
      <c r="F3059" s="1"/>
      <c r="G3059" s="2"/>
      <c r="H3059" s="286"/>
      <c r="I3059" s="287"/>
      <c r="J3059" s="288" t="str">
        <f t="shared" si="380"/>
        <v/>
      </c>
      <c r="K3059" s="288">
        <f t="shared" si="381"/>
        <v>0</v>
      </c>
      <c r="L3059" s="303"/>
      <c r="M3059" s="304"/>
      <c r="N3059" s="303"/>
      <c r="O3059" s="286"/>
      <c r="P3059" s="305" t="str">
        <f t="shared" si="382"/>
        <v/>
      </c>
      <c r="Q3059" s="304"/>
      <c r="R3059" s="303"/>
      <c r="S3059" s="286"/>
      <c r="T3059" s="305" t="str">
        <f t="shared" si="383"/>
        <v/>
      </c>
      <c r="U3059" s="306" t="str">
        <f t="shared" si="379"/>
        <v/>
      </c>
      <c r="V3059" s="289"/>
      <c r="W3059" s="303"/>
      <c r="X3059" s="286"/>
      <c r="Y3059" s="305" t="str">
        <f>+IF(AND(W3059&gt;0,V3059&lt;&gt;'Data Validation (ROP used only)'!$A$25),SUM(W3059:X3059),"")</f>
        <v/>
      </c>
      <c r="Z3059" s="307">
        <f>IF(OR(V3059='Data Validation (ROP used only)'!$A$25,ISBLANK(W3059),ISERROR(W3059/$I3059)),0,W3059/$I3059)</f>
        <v>0</v>
      </c>
      <c r="AA3059" s="308"/>
      <c r="AB3059" s="309" t="str" cm="1">
        <f t="array" ref="AB3059">_xlfn.IFS(AA3059="","",AA3059/I3059&gt;=2,I3059*2,AA3059/I3059&lt;2,AA3059)</f>
        <v/>
      </c>
      <c r="AC3059" s="310" t="str">
        <f t="shared" si="384"/>
        <v/>
      </c>
      <c r="AD3059" s="286"/>
      <c r="AE3059" s="305" t="str">
        <f t="shared" si="385"/>
        <v/>
      </c>
      <c r="AF3059" s="311">
        <f t="shared" si="386"/>
        <v>0</v>
      </c>
      <c r="AG3059" s="187"/>
      <c r="AH3059" s="188"/>
    </row>
    <row r="3060" spans="2:34" ht="13.8" outlineLevel="1" x14ac:dyDescent="0.25">
      <c r="B3060" s="1"/>
      <c r="C3060" s="1"/>
      <c r="D3060" s="1"/>
      <c r="E3060" s="2"/>
      <c r="F3060" s="1"/>
      <c r="G3060" s="2"/>
      <c r="H3060" s="286"/>
      <c r="I3060" s="287"/>
      <c r="J3060" s="288" t="str">
        <f t="shared" si="380"/>
        <v/>
      </c>
      <c r="K3060" s="288">
        <f t="shared" si="381"/>
        <v>0</v>
      </c>
      <c r="L3060" s="303"/>
      <c r="M3060" s="304"/>
      <c r="N3060" s="303"/>
      <c r="O3060" s="286"/>
      <c r="P3060" s="305" t="str">
        <f t="shared" si="382"/>
        <v/>
      </c>
      <c r="Q3060" s="304"/>
      <c r="R3060" s="303"/>
      <c r="S3060" s="286"/>
      <c r="T3060" s="305" t="str">
        <f t="shared" si="383"/>
        <v/>
      </c>
      <c r="U3060" s="306" t="str">
        <f t="shared" si="379"/>
        <v/>
      </c>
      <c r="V3060" s="289"/>
      <c r="W3060" s="303"/>
      <c r="X3060" s="286"/>
      <c r="Y3060" s="305" t="str">
        <f>+IF(AND(W3060&gt;0,V3060&lt;&gt;'Data Validation (ROP used only)'!$A$25),SUM(W3060:X3060),"")</f>
        <v/>
      </c>
      <c r="Z3060" s="307">
        <f>IF(OR(V3060='Data Validation (ROP used only)'!$A$25,ISBLANK(W3060),ISERROR(W3060/$I3060)),0,W3060/$I3060)</f>
        <v>0</v>
      </c>
      <c r="AA3060" s="308"/>
      <c r="AB3060" s="309" t="str" cm="1">
        <f t="array" ref="AB3060">_xlfn.IFS(AA3060="","",AA3060/I3060&gt;=2,I3060*2,AA3060/I3060&lt;2,AA3060)</f>
        <v/>
      </c>
      <c r="AC3060" s="310" t="str">
        <f t="shared" si="384"/>
        <v/>
      </c>
      <c r="AD3060" s="286"/>
      <c r="AE3060" s="305" t="str">
        <f t="shared" si="385"/>
        <v/>
      </c>
      <c r="AF3060" s="311">
        <f t="shared" si="386"/>
        <v>0</v>
      </c>
      <c r="AG3060" s="187"/>
      <c r="AH3060" s="188"/>
    </row>
    <row r="3061" spans="2:34" ht="13.8" outlineLevel="1" x14ac:dyDescent="0.25">
      <c r="B3061" s="1"/>
      <c r="C3061" s="1"/>
      <c r="D3061" s="1"/>
      <c r="E3061" s="2"/>
      <c r="F3061" s="1"/>
      <c r="G3061" s="2"/>
      <c r="H3061" s="286"/>
      <c r="I3061" s="287"/>
      <c r="J3061" s="288" t="str">
        <f t="shared" si="380"/>
        <v/>
      </c>
      <c r="K3061" s="288">
        <f t="shared" si="381"/>
        <v>0</v>
      </c>
      <c r="L3061" s="303"/>
      <c r="M3061" s="304"/>
      <c r="N3061" s="303"/>
      <c r="O3061" s="286"/>
      <c r="P3061" s="305" t="str">
        <f t="shared" si="382"/>
        <v/>
      </c>
      <c r="Q3061" s="304"/>
      <c r="R3061" s="303"/>
      <c r="S3061" s="286"/>
      <c r="T3061" s="305" t="str">
        <f t="shared" si="383"/>
        <v/>
      </c>
      <c r="U3061" s="306" t="str">
        <f t="shared" si="379"/>
        <v/>
      </c>
      <c r="V3061" s="289"/>
      <c r="W3061" s="303"/>
      <c r="X3061" s="286"/>
      <c r="Y3061" s="305" t="str">
        <f>+IF(AND(W3061&gt;0,V3061&lt;&gt;'Data Validation (ROP used only)'!$A$25),SUM(W3061:X3061),"")</f>
        <v/>
      </c>
      <c r="Z3061" s="307">
        <f>IF(OR(V3061='Data Validation (ROP used only)'!$A$25,ISBLANK(W3061),ISERROR(W3061/$I3061)),0,W3061/$I3061)</f>
        <v>0</v>
      </c>
      <c r="AA3061" s="308"/>
      <c r="AB3061" s="309" t="str" cm="1">
        <f t="array" ref="AB3061">_xlfn.IFS(AA3061="","",AA3061/I3061&gt;=2,I3061*2,AA3061/I3061&lt;2,AA3061)</f>
        <v/>
      </c>
      <c r="AC3061" s="310" t="str">
        <f t="shared" si="384"/>
        <v/>
      </c>
      <c r="AD3061" s="286"/>
      <c r="AE3061" s="305" t="str">
        <f t="shared" si="385"/>
        <v/>
      </c>
      <c r="AF3061" s="311">
        <f t="shared" si="386"/>
        <v>0</v>
      </c>
      <c r="AG3061" s="187"/>
      <c r="AH3061" s="188"/>
    </row>
    <row r="3062" spans="2:34" ht="13.8" outlineLevel="1" x14ac:dyDescent="0.25">
      <c r="B3062" s="1"/>
      <c r="C3062" s="1"/>
      <c r="D3062" s="1"/>
      <c r="E3062" s="2"/>
      <c r="F3062" s="1"/>
      <c r="G3062" s="2"/>
      <c r="H3062" s="286"/>
      <c r="I3062" s="287"/>
      <c r="J3062" s="288" t="str">
        <f t="shared" si="380"/>
        <v/>
      </c>
      <c r="K3062" s="288">
        <f t="shared" si="381"/>
        <v>0</v>
      </c>
      <c r="L3062" s="303"/>
      <c r="M3062" s="304"/>
      <c r="N3062" s="303"/>
      <c r="O3062" s="286"/>
      <c r="P3062" s="305" t="str">
        <f t="shared" si="382"/>
        <v/>
      </c>
      <c r="Q3062" s="304"/>
      <c r="R3062" s="303"/>
      <c r="S3062" s="286"/>
      <c r="T3062" s="305" t="str">
        <f t="shared" si="383"/>
        <v/>
      </c>
      <c r="U3062" s="306" t="str">
        <f t="shared" si="379"/>
        <v/>
      </c>
      <c r="V3062" s="289"/>
      <c r="W3062" s="303"/>
      <c r="X3062" s="286"/>
      <c r="Y3062" s="305" t="str">
        <f>+IF(AND(W3062&gt;0,V3062&lt;&gt;'Data Validation (ROP used only)'!$A$25),SUM(W3062:X3062),"")</f>
        <v/>
      </c>
      <c r="Z3062" s="307">
        <f>IF(OR(V3062='Data Validation (ROP used only)'!$A$25,ISBLANK(W3062),ISERROR(W3062/$I3062)),0,W3062/$I3062)</f>
        <v>0</v>
      </c>
      <c r="AA3062" s="308"/>
      <c r="AB3062" s="309" t="str" cm="1">
        <f t="array" ref="AB3062">_xlfn.IFS(AA3062="","",AA3062/I3062&gt;=2,I3062*2,AA3062/I3062&lt;2,AA3062)</f>
        <v/>
      </c>
      <c r="AC3062" s="310" t="str">
        <f t="shared" si="384"/>
        <v/>
      </c>
      <c r="AD3062" s="286"/>
      <c r="AE3062" s="305" t="str">
        <f t="shared" si="385"/>
        <v/>
      </c>
      <c r="AF3062" s="311">
        <f t="shared" si="386"/>
        <v>0</v>
      </c>
      <c r="AG3062" s="187"/>
      <c r="AH3062" s="188"/>
    </row>
    <row r="3063" spans="2:34" ht="13.8" outlineLevel="1" x14ac:dyDescent="0.25">
      <c r="B3063" s="1"/>
      <c r="C3063" s="1"/>
      <c r="D3063" s="1"/>
      <c r="E3063" s="2"/>
      <c r="F3063" s="1"/>
      <c r="G3063" s="2"/>
      <c r="H3063" s="286"/>
      <c r="I3063" s="287"/>
      <c r="J3063" s="288" t="str">
        <f t="shared" si="380"/>
        <v/>
      </c>
      <c r="K3063" s="288">
        <f t="shared" si="381"/>
        <v>0</v>
      </c>
      <c r="L3063" s="303"/>
      <c r="M3063" s="304"/>
      <c r="N3063" s="303"/>
      <c r="O3063" s="286"/>
      <c r="P3063" s="305" t="str">
        <f t="shared" si="382"/>
        <v/>
      </c>
      <c r="Q3063" s="304"/>
      <c r="R3063" s="303"/>
      <c r="S3063" s="286"/>
      <c r="T3063" s="305" t="str">
        <f t="shared" si="383"/>
        <v/>
      </c>
      <c r="U3063" s="306" t="str">
        <f t="shared" si="379"/>
        <v/>
      </c>
      <c r="V3063" s="289"/>
      <c r="W3063" s="303"/>
      <c r="X3063" s="286"/>
      <c r="Y3063" s="305" t="str">
        <f>+IF(AND(W3063&gt;0,V3063&lt;&gt;'Data Validation (ROP used only)'!$A$25),SUM(W3063:X3063),"")</f>
        <v/>
      </c>
      <c r="Z3063" s="307">
        <f>IF(OR(V3063='Data Validation (ROP used only)'!$A$25,ISBLANK(W3063),ISERROR(W3063/$I3063)),0,W3063/$I3063)</f>
        <v>0</v>
      </c>
      <c r="AA3063" s="308"/>
      <c r="AB3063" s="309" t="str" cm="1">
        <f t="array" ref="AB3063">_xlfn.IFS(AA3063="","",AA3063/I3063&gt;=2,I3063*2,AA3063/I3063&lt;2,AA3063)</f>
        <v/>
      </c>
      <c r="AC3063" s="310" t="str">
        <f t="shared" si="384"/>
        <v/>
      </c>
      <c r="AD3063" s="286"/>
      <c r="AE3063" s="305" t="str">
        <f t="shared" si="385"/>
        <v/>
      </c>
      <c r="AF3063" s="311">
        <f t="shared" si="386"/>
        <v>0</v>
      </c>
      <c r="AG3063" s="187"/>
      <c r="AH3063" s="188"/>
    </row>
    <row r="3064" spans="2:34" ht="13.8" outlineLevel="1" x14ac:dyDescent="0.25">
      <c r="B3064" s="1"/>
      <c r="C3064" s="1"/>
      <c r="D3064" s="1"/>
      <c r="E3064" s="2"/>
      <c r="F3064" s="1"/>
      <c r="G3064" s="2"/>
      <c r="H3064" s="286"/>
      <c r="I3064" s="287"/>
      <c r="J3064" s="288" t="str">
        <f t="shared" si="380"/>
        <v/>
      </c>
      <c r="K3064" s="288">
        <f t="shared" si="381"/>
        <v>0</v>
      </c>
      <c r="L3064" s="303"/>
      <c r="M3064" s="304"/>
      <c r="N3064" s="303"/>
      <c r="O3064" s="286"/>
      <c r="P3064" s="305" t="str">
        <f t="shared" si="382"/>
        <v/>
      </c>
      <c r="Q3064" s="304"/>
      <c r="R3064" s="303"/>
      <c r="S3064" s="286"/>
      <c r="T3064" s="305" t="str">
        <f t="shared" si="383"/>
        <v/>
      </c>
      <c r="U3064" s="306" t="str">
        <f t="shared" si="379"/>
        <v/>
      </c>
      <c r="V3064" s="289"/>
      <c r="W3064" s="303"/>
      <c r="X3064" s="286"/>
      <c r="Y3064" s="305" t="str">
        <f>+IF(AND(W3064&gt;0,V3064&lt;&gt;'Data Validation (ROP used only)'!$A$25),SUM(W3064:X3064),"")</f>
        <v/>
      </c>
      <c r="Z3064" s="307">
        <f>IF(OR(V3064='Data Validation (ROP used only)'!$A$25,ISBLANK(W3064),ISERROR(W3064/$I3064)),0,W3064/$I3064)</f>
        <v>0</v>
      </c>
      <c r="AA3064" s="308"/>
      <c r="AB3064" s="309" t="str" cm="1">
        <f t="array" ref="AB3064">_xlfn.IFS(AA3064="","",AA3064/I3064&gt;=2,I3064*2,AA3064/I3064&lt;2,AA3064)</f>
        <v/>
      </c>
      <c r="AC3064" s="310" t="str">
        <f t="shared" si="384"/>
        <v/>
      </c>
      <c r="AD3064" s="286"/>
      <c r="AE3064" s="305" t="str">
        <f t="shared" si="385"/>
        <v/>
      </c>
      <c r="AF3064" s="311">
        <f t="shared" si="386"/>
        <v>0</v>
      </c>
      <c r="AG3064" s="187"/>
      <c r="AH3064" s="188"/>
    </row>
    <row r="3065" spans="2:34" ht="13.8" outlineLevel="1" x14ac:dyDescent="0.25">
      <c r="B3065" s="1"/>
      <c r="C3065" s="1"/>
      <c r="D3065" s="1"/>
      <c r="E3065" s="2"/>
      <c r="F3065" s="1"/>
      <c r="G3065" s="2"/>
      <c r="H3065" s="286"/>
      <c r="I3065" s="287"/>
      <c r="J3065" s="288" t="str">
        <f t="shared" si="380"/>
        <v/>
      </c>
      <c r="K3065" s="288">
        <f t="shared" si="381"/>
        <v>0</v>
      </c>
      <c r="L3065" s="303"/>
      <c r="M3065" s="304"/>
      <c r="N3065" s="303"/>
      <c r="O3065" s="286"/>
      <c r="P3065" s="305" t="str">
        <f t="shared" si="382"/>
        <v/>
      </c>
      <c r="Q3065" s="304"/>
      <c r="R3065" s="303"/>
      <c r="S3065" s="286"/>
      <c r="T3065" s="305" t="str">
        <f t="shared" si="383"/>
        <v/>
      </c>
      <c r="U3065" s="306" t="str">
        <f t="shared" si="379"/>
        <v/>
      </c>
      <c r="V3065" s="289"/>
      <c r="W3065" s="303"/>
      <c r="X3065" s="286"/>
      <c r="Y3065" s="305" t="str">
        <f>+IF(AND(W3065&gt;0,V3065&lt;&gt;'Data Validation (ROP used only)'!$A$25),SUM(W3065:X3065),"")</f>
        <v/>
      </c>
      <c r="Z3065" s="307">
        <f>IF(OR(V3065='Data Validation (ROP used only)'!$A$25,ISBLANK(W3065),ISERROR(W3065/$I3065)),0,W3065/$I3065)</f>
        <v>0</v>
      </c>
      <c r="AA3065" s="308"/>
      <c r="AB3065" s="309" t="str" cm="1">
        <f t="array" ref="AB3065">_xlfn.IFS(AA3065="","",AA3065/I3065&gt;=2,I3065*2,AA3065/I3065&lt;2,AA3065)</f>
        <v/>
      </c>
      <c r="AC3065" s="310" t="str">
        <f t="shared" si="384"/>
        <v/>
      </c>
      <c r="AD3065" s="286"/>
      <c r="AE3065" s="305" t="str">
        <f t="shared" si="385"/>
        <v/>
      </c>
      <c r="AF3065" s="311">
        <f t="shared" si="386"/>
        <v>0</v>
      </c>
      <c r="AG3065" s="187"/>
      <c r="AH3065" s="188"/>
    </row>
    <row r="3066" spans="2:34" ht="13.8" outlineLevel="1" x14ac:dyDescent="0.25">
      <c r="B3066" s="1"/>
      <c r="C3066" s="1"/>
      <c r="D3066" s="1"/>
      <c r="E3066" s="2"/>
      <c r="F3066" s="1"/>
      <c r="G3066" s="2"/>
      <c r="H3066" s="286"/>
      <c r="I3066" s="287"/>
      <c r="J3066" s="288" t="str">
        <f t="shared" si="380"/>
        <v/>
      </c>
      <c r="K3066" s="288">
        <f t="shared" si="381"/>
        <v>0</v>
      </c>
      <c r="L3066" s="303"/>
      <c r="M3066" s="304"/>
      <c r="N3066" s="303"/>
      <c r="O3066" s="286"/>
      <c r="P3066" s="305" t="str">
        <f t="shared" si="382"/>
        <v/>
      </c>
      <c r="Q3066" s="304"/>
      <c r="R3066" s="303"/>
      <c r="S3066" s="286"/>
      <c r="T3066" s="305" t="str">
        <f t="shared" si="383"/>
        <v/>
      </c>
      <c r="U3066" s="306" t="str">
        <f t="shared" si="379"/>
        <v/>
      </c>
      <c r="V3066" s="289"/>
      <c r="W3066" s="303"/>
      <c r="X3066" s="286"/>
      <c r="Y3066" s="305" t="str">
        <f>+IF(AND(W3066&gt;0,V3066&lt;&gt;'Data Validation (ROP used only)'!$A$25),SUM(W3066:X3066),"")</f>
        <v/>
      </c>
      <c r="Z3066" s="307">
        <f>IF(OR(V3066='Data Validation (ROP used only)'!$A$25,ISBLANK(W3066),ISERROR(W3066/$I3066)),0,W3066/$I3066)</f>
        <v>0</v>
      </c>
      <c r="AA3066" s="308"/>
      <c r="AB3066" s="309" t="str" cm="1">
        <f t="array" ref="AB3066">_xlfn.IFS(AA3066="","",AA3066/I3066&gt;=2,I3066*2,AA3066/I3066&lt;2,AA3066)</f>
        <v/>
      </c>
      <c r="AC3066" s="310" t="str">
        <f t="shared" si="384"/>
        <v/>
      </c>
      <c r="AD3066" s="286"/>
      <c r="AE3066" s="305" t="str">
        <f t="shared" si="385"/>
        <v/>
      </c>
      <c r="AF3066" s="311">
        <f t="shared" si="386"/>
        <v>0</v>
      </c>
      <c r="AG3066" s="187"/>
      <c r="AH3066" s="188"/>
    </row>
    <row r="3067" spans="2:34" ht="13.8" outlineLevel="1" x14ac:dyDescent="0.25">
      <c r="B3067" s="1"/>
      <c r="C3067" s="1"/>
      <c r="D3067" s="1"/>
      <c r="E3067" s="2"/>
      <c r="F3067" s="1"/>
      <c r="G3067" s="2"/>
      <c r="H3067" s="286"/>
      <c r="I3067" s="287"/>
      <c r="J3067" s="288" t="str">
        <f t="shared" si="380"/>
        <v/>
      </c>
      <c r="K3067" s="288">
        <f t="shared" si="381"/>
        <v>0</v>
      </c>
      <c r="L3067" s="303"/>
      <c r="M3067" s="304"/>
      <c r="N3067" s="303"/>
      <c r="O3067" s="286"/>
      <c r="P3067" s="305" t="str">
        <f t="shared" si="382"/>
        <v/>
      </c>
      <c r="Q3067" s="304"/>
      <c r="R3067" s="303"/>
      <c r="S3067" s="286"/>
      <c r="T3067" s="305" t="str">
        <f t="shared" si="383"/>
        <v/>
      </c>
      <c r="U3067" s="306" t="str">
        <f t="shared" si="379"/>
        <v/>
      </c>
      <c r="V3067" s="289"/>
      <c r="W3067" s="303"/>
      <c r="X3067" s="286"/>
      <c r="Y3067" s="305" t="str">
        <f>+IF(AND(W3067&gt;0,V3067&lt;&gt;'Data Validation (ROP used only)'!$A$25),SUM(W3067:X3067),"")</f>
        <v/>
      </c>
      <c r="Z3067" s="307">
        <f>IF(OR(V3067='Data Validation (ROP used only)'!$A$25,ISBLANK(W3067),ISERROR(W3067/$I3067)),0,W3067/$I3067)</f>
        <v>0</v>
      </c>
      <c r="AA3067" s="308"/>
      <c r="AB3067" s="309" t="str" cm="1">
        <f t="array" ref="AB3067">_xlfn.IFS(AA3067="","",AA3067/I3067&gt;=2,I3067*2,AA3067/I3067&lt;2,AA3067)</f>
        <v/>
      </c>
      <c r="AC3067" s="310" t="str">
        <f t="shared" si="384"/>
        <v/>
      </c>
      <c r="AD3067" s="286"/>
      <c r="AE3067" s="305" t="str">
        <f t="shared" si="385"/>
        <v/>
      </c>
      <c r="AF3067" s="311">
        <f t="shared" si="386"/>
        <v>0</v>
      </c>
      <c r="AG3067" s="187"/>
      <c r="AH3067" s="188"/>
    </row>
    <row r="3068" spans="2:34" ht="13.8" outlineLevel="1" x14ac:dyDescent="0.25">
      <c r="B3068" s="1"/>
      <c r="C3068" s="1"/>
      <c r="D3068" s="1"/>
      <c r="E3068" s="2"/>
      <c r="F3068" s="1"/>
      <c r="G3068" s="2"/>
      <c r="H3068" s="286"/>
      <c r="I3068" s="287"/>
      <c r="J3068" s="288" t="str">
        <f t="shared" si="380"/>
        <v/>
      </c>
      <c r="K3068" s="288">
        <f t="shared" si="381"/>
        <v>0</v>
      </c>
      <c r="L3068" s="303"/>
      <c r="M3068" s="304"/>
      <c r="N3068" s="303"/>
      <c r="O3068" s="286"/>
      <c r="P3068" s="305" t="str">
        <f t="shared" si="382"/>
        <v/>
      </c>
      <c r="Q3068" s="304"/>
      <c r="R3068" s="303"/>
      <c r="S3068" s="286"/>
      <c r="T3068" s="305" t="str">
        <f t="shared" si="383"/>
        <v/>
      </c>
      <c r="U3068" s="306" t="str">
        <f t="shared" si="379"/>
        <v/>
      </c>
      <c r="V3068" s="289"/>
      <c r="W3068" s="303"/>
      <c r="X3068" s="286"/>
      <c r="Y3068" s="305" t="str">
        <f>+IF(AND(W3068&gt;0,V3068&lt;&gt;'Data Validation (ROP used only)'!$A$25),SUM(W3068:X3068),"")</f>
        <v/>
      </c>
      <c r="Z3068" s="307">
        <f>IF(OR(V3068='Data Validation (ROP used only)'!$A$25,ISBLANK(W3068),ISERROR(W3068/$I3068)),0,W3068/$I3068)</f>
        <v>0</v>
      </c>
      <c r="AA3068" s="308"/>
      <c r="AB3068" s="309" t="str" cm="1">
        <f t="array" ref="AB3068">_xlfn.IFS(AA3068="","",AA3068/I3068&gt;=2,I3068*2,AA3068/I3068&lt;2,AA3068)</f>
        <v/>
      </c>
      <c r="AC3068" s="310" t="str">
        <f t="shared" si="384"/>
        <v/>
      </c>
      <c r="AD3068" s="286"/>
      <c r="AE3068" s="305" t="str">
        <f t="shared" si="385"/>
        <v/>
      </c>
      <c r="AF3068" s="311">
        <f t="shared" si="386"/>
        <v>0</v>
      </c>
      <c r="AG3068" s="187"/>
      <c r="AH3068" s="188"/>
    </row>
    <row r="3069" spans="2:34" ht="13.8" outlineLevel="1" x14ac:dyDescent="0.25">
      <c r="B3069" s="1"/>
      <c r="C3069" s="1"/>
      <c r="D3069" s="1"/>
      <c r="E3069" s="2"/>
      <c r="F3069" s="1"/>
      <c r="G3069" s="2"/>
      <c r="H3069" s="286"/>
      <c r="I3069" s="287"/>
      <c r="J3069" s="288" t="str">
        <f t="shared" si="380"/>
        <v/>
      </c>
      <c r="K3069" s="288">
        <f t="shared" si="381"/>
        <v>0</v>
      </c>
      <c r="L3069" s="303"/>
      <c r="M3069" s="304"/>
      <c r="N3069" s="303"/>
      <c r="O3069" s="286"/>
      <c r="P3069" s="305" t="str">
        <f t="shared" si="382"/>
        <v/>
      </c>
      <c r="Q3069" s="304"/>
      <c r="R3069" s="303"/>
      <c r="S3069" s="286"/>
      <c r="T3069" s="305" t="str">
        <f t="shared" si="383"/>
        <v/>
      </c>
      <c r="U3069" s="306" t="str">
        <f t="shared" si="379"/>
        <v/>
      </c>
      <c r="V3069" s="289"/>
      <c r="W3069" s="303"/>
      <c r="X3069" s="286"/>
      <c r="Y3069" s="305" t="str">
        <f>+IF(AND(W3069&gt;0,V3069&lt;&gt;'Data Validation (ROP used only)'!$A$25),SUM(W3069:X3069),"")</f>
        <v/>
      </c>
      <c r="Z3069" s="307">
        <f>IF(OR(V3069='Data Validation (ROP used only)'!$A$25,ISBLANK(W3069),ISERROR(W3069/$I3069)),0,W3069/$I3069)</f>
        <v>0</v>
      </c>
      <c r="AA3069" s="308"/>
      <c r="AB3069" s="309" t="str" cm="1">
        <f t="array" ref="AB3069">_xlfn.IFS(AA3069="","",AA3069/I3069&gt;=2,I3069*2,AA3069/I3069&lt;2,AA3069)</f>
        <v/>
      </c>
      <c r="AC3069" s="310" t="str">
        <f t="shared" si="384"/>
        <v/>
      </c>
      <c r="AD3069" s="286"/>
      <c r="AE3069" s="305" t="str">
        <f t="shared" si="385"/>
        <v/>
      </c>
      <c r="AF3069" s="311">
        <f t="shared" si="386"/>
        <v>0</v>
      </c>
      <c r="AG3069" s="187"/>
      <c r="AH3069" s="188"/>
    </row>
    <row r="3070" spans="2:34" ht="13.8" outlineLevel="1" x14ac:dyDescent="0.25">
      <c r="B3070" s="1"/>
      <c r="C3070" s="1"/>
      <c r="D3070" s="1"/>
      <c r="E3070" s="2"/>
      <c r="F3070" s="1"/>
      <c r="G3070" s="2"/>
      <c r="H3070" s="286"/>
      <c r="I3070" s="287"/>
      <c r="J3070" s="288" t="str">
        <f t="shared" si="380"/>
        <v/>
      </c>
      <c r="K3070" s="288">
        <f t="shared" si="381"/>
        <v>0</v>
      </c>
      <c r="L3070" s="303"/>
      <c r="M3070" s="304"/>
      <c r="N3070" s="303"/>
      <c r="O3070" s="286"/>
      <c r="P3070" s="305" t="str">
        <f t="shared" si="382"/>
        <v/>
      </c>
      <c r="Q3070" s="304"/>
      <c r="R3070" s="303"/>
      <c r="S3070" s="286"/>
      <c r="T3070" s="305" t="str">
        <f t="shared" si="383"/>
        <v/>
      </c>
      <c r="U3070" s="306" t="str">
        <f t="shared" si="379"/>
        <v/>
      </c>
      <c r="V3070" s="289"/>
      <c r="W3070" s="303"/>
      <c r="X3070" s="286"/>
      <c r="Y3070" s="305" t="str">
        <f>+IF(AND(W3070&gt;0,V3070&lt;&gt;'Data Validation (ROP used only)'!$A$25),SUM(W3070:X3070),"")</f>
        <v/>
      </c>
      <c r="Z3070" s="307">
        <f>IF(OR(V3070='Data Validation (ROP used only)'!$A$25,ISBLANK(W3070),ISERROR(W3070/$I3070)),0,W3070/$I3070)</f>
        <v>0</v>
      </c>
      <c r="AA3070" s="308"/>
      <c r="AB3070" s="309" t="str" cm="1">
        <f t="array" ref="AB3070">_xlfn.IFS(AA3070="","",AA3070/I3070&gt;=2,I3070*2,AA3070/I3070&lt;2,AA3070)</f>
        <v/>
      </c>
      <c r="AC3070" s="310" t="str">
        <f t="shared" si="384"/>
        <v/>
      </c>
      <c r="AD3070" s="286"/>
      <c r="AE3070" s="305" t="str">
        <f t="shared" si="385"/>
        <v/>
      </c>
      <c r="AF3070" s="311">
        <f t="shared" si="386"/>
        <v>0</v>
      </c>
      <c r="AG3070" s="187"/>
      <c r="AH3070" s="188"/>
    </row>
    <row r="3071" spans="2:34" ht="13.8" outlineLevel="1" x14ac:dyDescent="0.25">
      <c r="B3071" s="1"/>
      <c r="C3071" s="1"/>
      <c r="D3071" s="1"/>
      <c r="E3071" s="2"/>
      <c r="F3071" s="1"/>
      <c r="G3071" s="2"/>
      <c r="H3071" s="286"/>
      <c r="I3071" s="287"/>
      <c r="J3071" s="288" t="str">
        <f t="shared" si="380"/>
        <v/>
      </c>
      <c r="K3071" s="288">
        <f t="shared" si="381"/>
        <v>0</v>
      </c>
      <c r="L3071" s="303"/>
      <c r="M3071" s="304"/>
      <c r="N3071" s="303"/>
      <c r="O3071" s="286"/>
      <c r="P3071" s="305" t="str">
        <f t="shared" si="382"/>
        <v/>
      </c>
      <c r="Q3071" s="304"/>
      <c r="R3071" s="303"/>
      <c r="S3071" s="286"/>
      <c r="T3071" s="305" t="str">
        <f t="shared" si="383"/>
        <v/>
      </c>
      <c r="U3071" s="306" t="str">
        <f t="shared" si="379"/>
        <v/>
      </c>
      <c r="V3071" s="289"/>
      <c r="W3071" s="303"/>
      <c r="X3071" s="286"/>
      <c r="Y3071" s="305" t="str">
        <f>+IF(AND(W3071&gt;0,V3071&lt;&gt;'Data Validation (ROP used only)'!$A$25),SUM(W3071:X3071),"")</f>
        <v/>
      </c>
      <c r="Z3071" s="307">
        <f>IF(OR(V3071='Data Validation (ROP used only)'!$A$25,ISBLANK(W3071),ISERROR(W3071/$I3071)),0,W3071/$I3071)</f>
        <v>0</v>
      </c>
      <c r="AA3071" s="308"/>
      <c r="AB3071" s="309" t="str" cm="1">
        <f t="array" ref="AB3071">_xlfn.IFS(AA3071="","",AA3071/I3071&gt;=2,I3071*2,AA3071/I3071&lt;2,AA3071)</f>
        <v/>
      </c>
      <c r="AC3071" s="310" t="str">
        <f t="shared" si="384"/>
        <v/>
      </c>
      <c r="AD3071" s="286"/>
      <c r="AE3071" s="305" t="str">
        <f t="shared" si="385"/>
        <v/>
      </c>
      <c r="AF3071" s="311">
        <f t="shared" si="386"/>
        <v>0</v>
      </c>
      <c r="AG3071" s="187"/>
      <c r="AH3071" s="188"/>
    </row>
    <row r="3072" spans="2:34" ht="13.8" outlineLevel="1" x14ac:dyDescent="0.25">
      <c r="B3072" s="1"/>
      <c r="C3072" s="1"/>
      <c r="D3072" s="1"/>
      <c r="E3072" s="2"/>
      <c r="F3072" s="1"/>
      <c r="G3072" s="2"/>
      <c r="H3072" s="286"/>
      <c r="I3072" s="287"/>
      <c r="J3072" s="288" t="str">
        <f t="shared" si="380"/>
        <v/>
      </c>
      <c r="K3072" s="288">
        <f t="shared" si="381"/>
        <v>0</v>
      </c>
      <c r="L3072" s="303"/>
      <c r="M3072" s="304"/>
      <c r="N3072" s="303"/>
      <c r="O3072" s="286"/>
      <c r="P3072" s="305" t="str">
        <f t="shared" si="382"/>
        <v/>
      </c>
      <c r="Q3072" s="304"/>
      <c r="R3072" s="303"/>
      <c r="S3072" s="286"/>
      <c r="T3072" s="305" t="str">
        <f t="shared" si="383"/>
        <v/>
      </c>
      <c r="U3072" s="306" t="str">
        <f t="shared" si="379"/>
        <v/>
      </c>
      <c r="V3072" s="289"/>
      <c r="W3072" s="303"/>
      <c r="X3072" s="286"/>
      <c r="Y3072" s="305" t="str">
        <f>+IF(AND(W3072&gt;0,V3072&lt;&gt;'Data Validation (ROP used only)'!$A$25),SUM(W3072:X3072),"")</f>
        <v/>
      </c>
      <c r="Z3072" s="307">
        <f>IF(OR(V3072='Data Validation (ROP used only)'!$A$25,ISBLANK(W3072),ISERROR(W3072/$I3072)),0,W3072/$I3072)</f>
        <v>0</v>
      </c>
      <c r="AA3072" s="308"/>
      <c r="AB3072" s="309" t="str" cm="1">
        <f t="array" ref="AB3072">_xlfn.IFS(AA3072="","",AA3072/I3072&gt;=2,I3072*2,AA3072/I3072&lt;2,AA3072)</f>
        <v/>
      </c>
      <c r="AC3072" s="310" t="str">
        <f t="shared" si="384"/>
        <v/>
      </c>
      <c r="AD3072" s="286"/>
      <c r="AE3072" s="305" t="str">
        <f t="shared" si="385"/>
        <v/>
      </c>
      <c r="AF3072" s="311">
        <f t="shared" si="386"/>
        <v>0</v>
      </c>
      <c r="AG3072" s="187"/>
      <c r="AH3072" s="188"/>
    </row>
    <row r="3073" spans="2:34" ht="13.8" outlineLevel="1" x14ac:dyDescent="0.25">
      <c r="B3073" s="1"/>
      <c r="C3073" s="1"/>
      <c r="D3073" s="1"/>
      <c r="E3073" s="2"/>
      <c r="F3073" s="1"/>
      <c r="G3073" s="2"/>
      <c r="H3073" s="286"/>
      <c r="I3073" s="287"/>
      <c r="J3073" s="288" t="str">
        <f t="shared" si="380"/>
        <v/>
      </c>
      <c r="K3073" s="288">
        <f t="shared" si="381"/>
        <v>0</v>
      </c>
      <c r="L3073" s="303"/>
      <c r="M3073" s="304"/>
      <c r="N3073" s="303"/>
      <c r="O3073" s="286"/>
      <c r="P3073" s="305" t="str">
        <f t="shared" si="382"/>
        <v/>
      </c>
      <c r="Q3073" s="304"/>
      <c r="R3073" s="303"/>
      <c r="S3073" s="286"/>
      <c r="T3073" s="305" t="str">
        <f t="shared" si="383"/>
        <v/>
      </c>
      <c r="U3073" s="306" t="str">
        <f t="shared" si="379"/>
        <v/>
      </c>
      <c r="V3073" s="289"/>
      <c r="W3073" s="303"/>
      <c r="X3073" s="286"/>
      <c r="Y3073" s="305" t="str">
        <f>+IF(AND(W3073&gt;0,V3073&lt;&gt;'Data Validation (ROP used only)'!$A$25),SUM(W3073:X3073),"")</f>
        <v/>
      </c>
      <c r="Z3073" s="307">
        <f>IF(OR(V3073='Data Validation (ROP used only)'!$A$25,ISBLANK(W3073),ISERROR(W3073/$I3073)),0,W3073/$I3073)</f>
        <v>0</v>
      </c>
      <c r="AA3073" s="308"/>
      <c r="AB3073" s="309" t="str" cm="1">
        <f t="array" ref="AB3073">_xlfn.IFS(AA3073="","",AA3073/I3073&gt;=2,I3073*2,AA3073/I3073&lt;2,AA3073)</f>
        <v/>
      </c>
      <c r="AC3073" s="310" t="str">
        <f t="shared" si="384"/>
        <v/>
      </c>
      <c r="AD3073" s="286"/>
      <c r="AE3073" s="305" t="str">
        <f t="shared" si="385"/>
        <v/>
      </c>
      <c r="AF3073" s="311">
        <f t="shared" si="386"/>
        <v>0</v>
      </c>
      <c r="AG3073" s="187"/>
      <c r="AH3073" s="188"/>
    </row>
    <row r="3074" spans="2:34" ht="13.8" outlineLevel="1" x14ac:dyDescent="0.25">
      <c r="B3074" s="1"/>
      <c r="C3074" s="1"/>
      <c r="D3074" s="1"/>
      <c r="E3074" s="2"/>
      <c r="F3074" s="1"/>
      <c r="G3074" s="2"/>
      <c r="H3074" s="286"/>
      <c r="I3074" s="287"/>
      <c r="J3074" s="288" t="str">
        <f t="shared" si="380"/>
        <v/>
      </c>
      <c r="K3074" s="288">
        <f t="shared" si="381"/>
        <v>0</v>
      </c>
      <c r="L3074" s="303"/>
      <c r="M3074" s="304"/>
      <c r="N3074" s="303"/>
      <c r="O3074" s="286"/>
      <c r="P3074" s="305" t="str">
        <f t="shared" si="382"/>
        <v/>
      </c>
      <c r="Q3074" s="304"/>
      <c r="R3074" s="303"/>
      <c r="S3074" s="286"/>
      <c r="T3074" s="305" t="str">
        <f t="shared" si="383"/>
        <v/>
      </c>
      <c r="U3074" s="306" t="str">
        <f t="shared" si="379"/>
        <v/>
      </c>
      <c r="V3074" s="289"/>
      <c r="W3074" s="303"/>
      <c r="X3074" s="286"/>
      <c r="Y3074" s="305" t="str">
        <f>+IF(AND(W3074&gt;0,V3074&lt;&gt;'Data Validation (ROP used only)'!$A$25),SUM(W3074:X3074),"")</f>
        <v/>
      </c>
      <c r="Z3074" s="307">
        <f>IF(OR(V3074='Data Validation (ROP used only)'!$A$25,ISBLANK(W3074),ISERROR(W3074/$I3074)),0,W3074/$I3074)</f>
        <v>0</v>
      </c>
      <c r="AA3074" s="308"/>
      <c r="AB3074" s="309" t="str" cm="1">
        <f t="array" ref="AB3074">_xlfn.IFS(AA3074="","",AA3074/I3074&gt;=2,I3074*2,AA3074/I3074&lt;2,AA3074)</f>
        <v/>
      </c>
      <c r="AC3074" s="310" t="str">
        <f t="shared" si="384"/>
        <v/>
      </c>
      <c r="AD3074" s="286"/>
      <c r="AE3074" s="305" t="str">
        <f t="shared" si="385"/>
        <v/>
      </c>
      <c r="AF3074" s="311">
        <f t="shared" si="386"/>
        <v>0</v>
      </c>
      <c r="AG3074" s="187"/>
      <c r="AH3074" s="188"/>
    </row>
    <row r="3075" spans="2:34" ht="13.8" outlineLevel="1" x14ac:dyDescent="0.25">
      <c r="B3075" s="1"/>
      <c r="C3075" s="1"/>
      <c r="D3075" s="1"/>
      <c r="E3075" s="2"/>
      <c r="F3075" s="1"/>
      <c r="G3075" s="2"/>
      <c r="H3075" s="286"/>
      <c r="I3075" s="287"/>
      <c r="J3075" s="288" t="str">
        <f t="shared" si="380"/>
        <v/>
      </c>
      <c r="K3075" s="288">
        <f t="shared" si="381"/>
        <v>0</v>
      </c>
      <c r="L3075" s="303"/>
      <c r="M3075" s="304"/>
      <c r="N3075" s="303"/>
      <c r="O3075" s="286"/>
      <c r="P3075" s="305" t="str">
        <f t="shared" si="382"/>
        <v/>
      </c>
      <c r="Q3075" s="304"/>
      <c r="R3075" s="303"/>
      <c r="S3075" s="286"/>
      <c r="T3075" s="305" t="str">
        <f t="shared" si="383"/>
        <v/>
      </c>
      <c r="U3075" s="306" t="str">
        <f t="shared" si="379"/>
        <v/>
      </c>
      <c r="V3075" s="289"/>
      <c r="W3075" s="303"/>
      <c r="X3075" s="286"/>
      <c r="Y3075" s="305" t="str">
        <f>+IF(AND(W3075&gt;0,V3075&lt;&gt;'Data Validation (ROP used only)'!$A$25),SUM(W3075:X3075),"")</f>
        <v/>
      </c>
      <c r="Z3075" s="307">
        <f>IF(OR(V3075='Data Validation (ROP used only)'!$A$25,ISBLANK(W3075),ISERROR(W3075/$I3075)),0,W3075/$I3075)</f>
        <v>0</v>
      </c>
      <c r="AA3075" s="308"/>
      <c r="AB3075" s="309" t="str" cm="1">
        <f t="array" ref="AB3075">_xlfn.IFS(AA3075="","",AA3075/I3075&gt;=2,I3075*2,AA3075/I3075&lt;2,AA3075)</f>
        <v/>
      </c>
      <c r="AC3075" s="310" t="str">
        <f t="shared" si="384"/>
        <v/>
      </c>
      <c r="AD3075" s="286"/>
      <c r="AE3075" s="305" t="str">
        <f t="shared" si="385"/>
        <v/>
      </c>
      <c r="AF3075" s="311">
        <f t="shared" si="386"/>
        <v>0</v>
      </c>
      <c r="AG3075" s="187"/>
      <c r="AH3075" s="188"/>
    </row>
    <row r="3076" spans="2:34" ht="13.8" outlineLevel="1" x14ac:dyDescent="0.25">
      <c r="B3076" s="1"/>
      <c r="C3076" s="1"/>
      <c r="D3076" s="1"/>
      <c r="E3076" s="2"/>
      <c r="F3076" s="1"/>
      <c r="G3076" s="2"/>
      <c r="H3076" s="286"/>
      <c r="I3076" s="287"/>
      <c r="J3076" s="288" t="str">
        <f t="shared" si="380"/>
        <v/>
      </c>
      <c r="K3076" s="288">
        <f t="shared" si="381"/>
        <v>0</v>
      </c>
      <c r="L3076" s="303"/>
      <c r="M3076" s="304"/>
      <c r="N3076" s="303"/>
      <c r="O3076" s="286"/>
      <c r="P3076" s="305" t="str">
        <f t="shared" si="382"/>
        <v/>
      </c>
      <c r="Q3076" s="304"/>
      <c r="R3076" s="303"/>
      <c r="S3076" s="286"/>
      <c r="T3076" s="305" t="str">
        <f t="shared" si="383"/>
        <v/>
      </c>
      <c r="U3076" s="306" t="str">
        <f t="shared" si="379"/>
        <v/>
      </c>
      <c r="V3076" s="289"/>
      <c r="W3076" s="303"/>
      <c r="X3076" s="286"/>
      <c r="Y3076" s="305" t="str">
        <f>+IF(AND(W3076&gt;0,V3076&lt;&gt;'Data Validation (ROP used only)'!$A$25),SUM(W3076:X3076),"")</f>
        <v/>
      </c>
      <c r="Z3076" s="307">
        <f>IF(OR(V3076='Data Validation (ROP used only)'!$A$25,ISBLANK(W3076),ISERROR(W3076/$I3076)),0,W3076/$I3076)</f>
        <v>0</v>
      </c>
      <c r="AA3076" s="308"/>
      <c r="AB3076" s="309" t="str" cm="1">
        <f t="array" ref="AB3076">_xlfn.IFS(AA3076="","",AA3076/I3076&gt;=2,I3076*2,AA3076/I3076&lt;2,AA3076)</f>
        <v/>
      </c>
      <c r="AC3076" s="310" t="str">
        <f t="shared" si="384"/>
        <v/>
      </c>
      <c r="AD3076" s="286"/>
      <c r="AE3076" s="305" t="str">
        <f t="shared" si="385"/>
        <v/>
      </c>
      <c r="AF3076" s="311">
        <f t="shared" si="386"/>
        <v>0</v>
      </c>
      <c r="AG3076" s="187"/>
      <c r="AH3076" s="188"/>
    </row>
    <row r="3077" spans="2:34" ht="13.8" outlineLevel="1" x14ac:dyDescent="0.25">
      <c r="B3077" s="1"/>
      <c r="C3077" s="1"/>
      <c r="D3077" s="1"/>
      <c r="E3077" s="2"/>
      <c r="F3077" s="1"/>
      <c r="G3077" s="2"/>
      <c r="H3077" s="286"/>
      <c r="I3077" s="287"/>
      <c r="J3077" s="288" t="str">
        <f t="shared" si="380"/>
        <v/>
      </c>
      <c r="K3077" s="288">
        <f t="shared" si="381"/>
        <v>0</v>
      </c>
      <c r="L3077" s="303"/>
      <c r="M3077" s="304"/>
      <c r="N3077" s="303"/>
      <c r="O3077" s="286"/>
      <c r="P3077" s="305" t="str">
        <f t="shared" si="382"/>
        <v/>
      </c>
      <c r="Q3077" s="304"/>
      <c r="R3077" s="303"/>
      <c r="S3077" s="286"/>
      <c r="T3077" s="305" t="str">
        <f t="shared" si="383"/>
        <v/>
      </c>
      <c r="U3077" s="306" t="str">
        <f t="shared" si="379"/>
        <v/>
      </c>
      <c r="V3077" s="289"/>
      <c r="W3077" s="303"/>
      <c r="X3077" s="286"/>
      <c r="Y3077" s="305" t="str">
        <f>+IF(AND(W3077&gt;0,V3077&lt;&gt;'Data Validation (ROP used only)'!$A$25),SUM(W3077:X3077),"")</f>
        <v/>
      </c>
      <c r="Z3077" s="307">
        <f>IF(OR(V3077='Data Validation (ROP used only)'!$A$25,ISBLANK(W3077),ISERROR(W3077/$I3077)),0,W3077/$I3077)</f>
        <v>0</v>
      </c>
      <c r="AA3077" s="308"/>
      <c r="AB3077" s="309" t="str" cm="1">
        <f t="array" ref="AB3077">_xlfn.IFS(AA3077="","",AA3077/I3077&gt;=2,I3077*2,AA3077/I3077&lt;2,AA3077)</f>
        <v/>
      </c>
      <c r="AC3077" s="310" t="str">
        <f t="shared" si="384"/>
        <v/>
      </c>
      <c r="AD3077" s="286"/>
      <c r="AE3077" s="305" t="str">
        <f t="shared" si="385"/>
        <v/>
      </c>
      <c r="AF3077" s="311">
        <f t="shared" si="386"/>
        <v>0</v>
      </c>
      <c r="AG3077" s="187"/>
      <c r="AH3077" s="188"/>
    </row>
    <row r="3078" spans="2:34" ht="13.8" outlineLevel="1" x14ac:dyDescent="0.25">
      <c r="B3078" s="1"/>
      <c r="C3078" s="1"/>
      <c r="D3078" s="1"/>
      <c r="E3078" s="2"/>
      <c r="F3078" s="1"/>
      <c r="G3078" s="2"/>
      <c r="H3078" s="286"/>
      <c r="I3078" s="287"/>
      <c r="J3078" s="288" t="str">
        <f t="shared" si="380"/>
        <v/>
      </c>
      <c r="K3078" s="288">
        <f t="shared" si="381"/>
        <v>0</v>
      </c>
      <c r="L3078" s="303"/>
      <c r="M3078" s="304"/>
      <c r="N3078" s="303"/>
      <c r="O3078" s="286"/>
      <c r="P3078" s="305" t="str">
        <f t="shared" si="382"/>
        <v/>
      </c>
      <c r="Q3078" s="304"/>
      <c r="R3078" s="303"/>
      <c r="S3078" s="286"/>
      <c r="T3078" s="305" t="str">
        <f t="shared" si="383"/>
        <v/>
      </c>
      <c r="U3078" s="306" t="str">
        <f t="shared" si="379"/>
        <v/>
      </c>
      <c r="V3078" s="289"/>
      <c r="W3078" s="303"/>
      <c r="X3078" s="286"/>
      <c r="Y3078" s="305" t="str">
        <f>+IF(AND(W3078&gt;0,V3078&lt;&gt;'Data Validation (ROP used only)'!$A$25),SUM(W3078:X3078),"")</f>
        <v/>
      </c>
      <c r="Z3078" s="307">
        <f>IF(OR(V3078='Data Validation (ROP used only)'!$A$25,ISBLANK(W3078),ISERROR(W3078/$I3078)),0,W3078/$I3078)</f>
        <v>0</v>
      </c>
      <c r="AA3078" s="308"/>
      <c r="AB3078" s="309" t="str" cm="1">
        <f t="array" ref="AB3078">_xlfn.IFS(AA3078="","",AA3078/I3078&gt;=2,I3078*2,AA3078/I3078&lt;2,AA3078)</f>
        <v/>
      </c>
      <c r="AC3078" s="310" t="str">
        <f t="shared" si="384"/>
        <v/>
      </c>
      <c r="AD3078" s="286"/>
      <c r="AE3078" s="305" t="str">
        <f t="shared" si="385"/>
        <v/>
      </c>
      <c r="AF3078" s="311">
        <f t="shared" si="386"/>
        <v>0</v>
      </c>
      <c r="AG3078" s="187"/>
      <c r="AH3078" s="188"/>
    </row>
    <row r="3079" spans="2:34" ht="13.8" outlineLevel="1" x14ac:dyDescent="0.25">
      <c r="B3079" s="1"/>
      <c r="C3079" s="1"/>
      <c r="D3079" s="1"/>
      <c r="E3079" s="2"/>
      <c r="F3079" s="1"/>
      <c r="G3079" s="2"/>
      <c r="H3079" s="286"/>
      <c r="I3079" s="287"/>
      <c r="J3079" s="288" t="str">
        <f t="shared" si="380"/>
        <v/>
      </c>
      <c r="K3079" s="288">
        <f t="shared" si="381"/>
        <v>0</v>
      </c>
      <c r="L3079" s="303"/>
      <c r="M3079" s="304"/>
      <c r="N3079" s="303"/>
      <c r="O3079" s="286"/>
      <c r="P3079" s="305" t="str">
        <f t="shared" si="382"/>
        <v/>
      </c>
      <c r="Q3079" s="304"/>
      <c r="R3079" s="303"/>
      <c r="S3079" s="286"/>
      <c r="T3079" s="305" t="str">
        <f t="shared" si="383"/>
        <v/>
      </c>
      <c r="U3079" s="306" t="str">
        <f t="shared" si="379"/>
        <v/>
      </c>
      <c r="V3079" s="289"/>
      <c r="W3079" s="303"/>
      <c r="X3079" s="286"/>
      <c r="Y3079" s="305" t="str">
        <f>+IF(AND(W3079&gt;0,V3079&lt;&gt;'Data Validation (ROP used only)'!$A$25),SUM(W3079:X3079),"")</f>
        <v/>
      </c>
      <c r="Z3079" s="307">
        <f>IF(OR(V3079='Data Validation (ROP used only)'!$A$25,ISBLANK(W3079),ISERROR(W3079/$I3079)),0,W3079/$I3079)</f>
        <v>0</v>
      </c>
      <c r="AA3079" s="308"/>
      <c r="AB3079" s="309" t="str" cm="1">
        <f t="array" ref="AB3079">_xlfn.IFS(AA3079="","",AA3079/I3079&gt;=2,I3079*2,AA3079/I3079&lt;2,AA3079)</f>
        <v/>
      </c>
      <c r="AC3079" s="310" t="str">
        <f t="shared" si="384"/>
        <v/>
      </c>
      <c r="AD3079" s="286"/>
      <c r="AE3079" s="305" t="str">
        <f t="shared" si="385"/>
        <v/>
      </c>
      <c r="AF3079" s="311">
        <f t="shared" si="386"/>
        <v>0</v>
      </c>
      <c r="AG3079" s="187"/>
      <c r="AH3079" s="188"/>
    </row>
    <row r="3080" spans="2:34" ht="13.8" outlineLevel="1" x14ac:dyDescent="0.25">
      <c r="B3080" s="1"/>
      <c r="C3080" s="1"/>
      <c r="D3080" s="1"/>
      <c r="E3080" s="2"/>
      <c r="F3080" s="1"/>
      <c r="G3080" s="2"/>
      <c r="H3080" s="286"/>
      <c r="I3080" s="287"/>
      <c r="J3080" s="288" t="str">
        <f t="shared" si="380"/>
        <v/>
      </c>
      <c r="K3080" s="288">
        <f t="shared" si="381"/>
        <v>0</v>
      </c>
      <c r="L3080" s="303"/>
      <c r="M3080" s="304"/>
      <c r="N3080" s="303"/>
      <c r="O3080" s="286"/>
      <c r="P3080" s="305" t="str">
        <f t="shared" si="382"/>
        <v/>
      </c>
      <c r="Q3080" s="304"/>
      <c r="R3080" s="303"/>
      <c r="S3080" s="286"/>
      <c r="T3080" s="305" t="str">
        <f t="shared" si="383"/>
        <v/>
      </c>
      <c r="U3080" s="306" t="str">
        <f t="shared" si="379"/>
        <v/>
      </c>
      <c r="V3080" s="289"/>
      <c r="W3080" s="303"/>
      <c r="X3080" s="286"/>
      <c r="Y3080" s="305" t="str">
        <f>+IF(AND(W3080&gt;0,V3080&lt;&gt;'Data Validation (ROP used only)'!$A$25),SUM(W3080:X3080),"")</f>
        <v/>
      </c>
      <c r="Z3080" s="307">
        <f>IF(OR(V3080='Data Validation (ROP used only)'!$A$25,ISBLANK(W3080),ISERROR(W3080/$I3080)),0,W3080/$I3080)</f>
        <v>0</v>
      </c>
      <c r="AA3080" s="308"/>
      <c r="AB3080" s="309" t="str" cm="1">
        <f t="array" ref="AB3080">_xlfn.IFS(AA3080="","",AA3080/I3080&gt;=2,I3080*2,AA3080/I3080&lt;2,AA3080)</f>
        <v/>
      </c>
      <c r="AC3080" s="310" t="str">
        <f t="shared" si="384"/>
        <v/>
      </c>
      <c r="AD3080" s="286"/>
      <c r="AE3080" s="305" t="str">
        <f t="shared" si="385"/>
        <v/>
      </c>
      <c r="AF3080" s="311">
        <f t="shared" si="386"/>
        <v>0</v>
      </c>
      <c r="AG3080" s="187"/>
      <c r="AH3080" s="188"/>
    </row>
    <row r="3081" spans="2:34" ht="13.8" outlineLevel="1" x14ac:dyDescent="0.25">
      <c r="B3081" s="1"/>
      <c r="C3081" s="1"/>
      <c r="D3081" s="1"/>
      <c r="E3081" s="2"/>
      <c r="F3081" s="1"/>
      <c r="G3081" s="2"/>
      <c r="H3081" s="286"/>
      <c r="I3081" s="287"/>
      <c r="J3081" s="288" t="str">
        <f t="shared" si="380"/>
        <v/>
      </c>
      <c r="K3081" s="288">
        <f t="shared" si="381"/>
        <v>0</v>
      </c>
      <c r="L3081" s="303"/>
      <c r="M3081" s="304"/>
      <c r="N3081" s="303"/>
      <c r="O3081" s="286"/>
      <c r="P3081" s="305" t="str">
        <f t="shared" si="382"/>
        <v/>
      </c>
      <c r="Q3081" s="304"/>
      <c r="R3081" s="303"/>
      <c r="S3081" s="286"/>
      <c r="T3081" s="305" t="str">
        <f t="shared" si="383"/>
        <v/>
      </c>
      <c r="U3081" s="306" t="str">
        <f t="shared" si="379"/>
        <v/>
      </c>
      <c r="V3081" s="289"/>
      <c r="W3081" s="303"/>
      <c r="X3081" s="286"/>
      <c r="Y3081" s="305" t="str">
        <f>+IF(AND(W3081&gt;0,V3081&lt;&gt;'Data Validation (ROP used only)'!$A$25),SUM(W3081:X3081),"")</f>
        <v/>
      </c>
      <c r="Z3081" s="307">
        <f>IF(OR(V3081='Data Validation (ROP used only)'!$A$25,ISBLANK(W3081),ISERROR(W3081/$I3081)),0,W3081/$I3081)</f>
        <v>0</v>
      </c>
      <c r="AA3081" s="308"/>
      <c r="AB3081" s="309" t="str" cm="1">
        <f t="array" ref="AB3081">_xlfn.IFS(AA3081="","",AA3081/I3081&gt;=2,I3081*2,AA3081/I3081&lt;2,AA3081)</f>
        <v/>
      </c>
      <c r="AC3081" s="310" t="str">
        <f t="shared" si="384"/>
        <v/>
      </c>
      <c r="AD3081" s="286"/>
      <c r="AE3081" s="305" t="str">
        <f t="shared" si="385"/>
        <v/>
      </c>
      <c r="AF3081" s="311">
        <f t="shared" si="386"/>
        <v>0</v>
      </c>
      <c r="AG3081" s="187"/>
      <c r="AH3081" s="188"/>
    </row>
    <row r="3082" spans="2:34" ht="13.8" outlineLevel="1" x14ac:dyDescent="0.25">
      <c r="B3082" s="1"/>
      <c r="C3082" s="1"/>
      <c r="D3082" s="1"/>
      <c r="E3082" s="2"/>
      <c r="F3082" s="1"/>
      <c r="G3082" s="2"/>
      <c r="H3082" s="286"/>
      <c r="I3082" s="287"/>
      <c r="J3082" s="288" t="str">
        <f t="shared" si="380"/>
        <v/>
      </c>
      <c r="K3082" s="288">
        <f t="shared" si="381"/>
        <v>0</v>
      </c>
      <c r="L3082" s="303"/>
      <c r="M3082" s="304"/>
      <c r="N3082" s="303"/>
      <c r="O3082" s="286"/>
      <c r="P3082" s="305" t="str">
        <f t="shared" si="382"/>
        <v/>
      </c>
      <c r="Q3082" s="304"/>
      <c r="R3082" s="303"/>
      <c r="S3082" s="286"/>
      <c r="T3082" s="305" t="str">
        <f t="shared" si="383"/>
        <v/>
      </c>
      <c r="U3082" s="306" t="str">
        <f t="shared" ref="U3082:U3145" si="387">IF(ISERROR(R3082/$I3082),"",R3082/$I3082)</f>
        <v/>
      </c>
      <c r="V3082" s="289"/>
      <c r="W3082" s="303"/>
      <c r="X3082" s="286"/>
      <c r="Y3082" s="305" t="str">
        <f>+IF(AND(W3082&gt;0,V3082&lt;&gt;'Data Validation (ROP used only)'!$A$25),SUM(W3082:X3082),"")</f>
        <v/>
      </c>
      <c r="Z3082" s="307">
        <f>IF(OR(V3082='Data Validation (ROP used only)'!$A$25,ISBLANK(W3082),ISERROR(W3082/$I3082)),0,W3082/$I3082)</f>
        <v>0</v>
      </c>
      <c r="AA3082" s="308"/>
      <c r="AB3082" s="309" t="str" cm="1">
        <f t="array" ref="AB3082">_xlfn.IFS(AA3082="","",AA3082/I3082&gt;=2,I3082*2,AA3082/I3082&lt;2,AA3082)</f>
        <v/>
      </c>
      <c r="AC3082" s="310" t="str">
        <f t="shared" si="384"/>
        <v/>
      </c>
      <c r="AD3082" s="286"/>
      <c r="AE3082" s="305" t="str">
        <f t="shared" si="385"/>
        <v/>
      </c>
      <c r="AF3082" s="311">
        <f t="shared" si="386"/>
        <v>0</v>
      </c>
      <c r="AG3082" s="187"/>
      <c r="AH3082" s="188"/>
    </row>
    <row r="3083" spans="2:34" ht="13.8" outlineLevel="1" x14ac:dyDescent="0.25">
      <c r="B3083" s="1"/>
      <c r="C3083" s="1"/>
      <c r="D3083" s="1"/>
      <c r="E3083" s="2"/>
      <c r="F3083" s="1"/>
      <c r="G3083" s="2"/>
      <c r="H3083" s="286"/>
      <c r="I3083" s="287"/>
      <c r="J3083" s="288" t="str">
        <f t="shared" ref="J3083:J3146" si="388">IF(ISERROR(H3083/C3083),"",H3083/C3083)</f>
        <v/>
      </c>
      <c r="K3083" s="288">
        <f t="shared" ref="K3083:K3146" si="389">IF(ISERROR(I3083/1754.5),"",I3083/1754.5)</f>
        <v>0</v>
      </c>
      <c r="L3083" s="303"/>
      <c r="M3083" s="304"/>
      <c r="N3083" s="303"/>
      <c r="O3083" s="286"/>
      <c r="P3083" s="305" t="str">
        <f t="shared" ref="P3083:P3146" si="390">+IF(N3083+O3083&gt;0,+N3083+O3083,"")</f>
        <v/>
      </c>
      <c r="Q3083" s="304"/>
      <c r="R3083" s="303"/>
      <c r="S3083" s="286"/>
      <c r="T3083" s="305" t="str">
        <f t="shared" ref="T3083:T3146" si="391">+IF((R3083+S3083)&gt;0,+R3083+S3083,"")</f>
        <v/>
      </c>
      <c r="U3083" s="306" t="str">
        <f t="shared" si="387"/>
        <v/>
      </c>
      <c r="V3083" s="289"/>
      <c r="W3083" s="303"/>
      <c r="X3083" s="286"/>
      <c r="Y3083" s="305" t="str">
        <f>+IF(AND(W3083&gt;0,V3083&lt;&gt;'Data Validation (ROP used only)'!$A$25),SUM(W3083:X3083),"")</f>
        <v/>
      </c>
      <c r="Z3083" s="307">
        <f>IF(OR(V3083='Data Validation (ROP used only)'!$A$25,ISBLANK(W3083),ISERROR(W3083/$I3083)),0,W3083/$I3083)</f>
        <v>0</v>
      </c>
      <c r="AA3083" s="308"/>
      <c r="AB3083" s="309" t="str" cm="1">
        <f t="array" ref="AB3083">_xlfn.IFS(AA3083="","",AA3083/I3083&gt;=2,I3083*2,AA3083/I3083&lt;2,AA3083)</f>
        <v/>
      </c>
      <c r="AC3083" s="310" t="str">
        <f t="shared" ref="AC3083:AC3146" si="392">IF(ISBLANK(AA3083),"",AA3083-AB3083)</f>
        <v/>
      </c>
      <c r="AD3083" s="286"/>
      <c r="AE3083" s="305" t="str">
        <f t="shared" ref="AE3083:AE3146" si="393">IF(AA3083=0,"",AA3083+AD3083)</f>
        <v/>
      </c>
      <c r="AF3083" s="311">
        <f t="shared" ref="AF3083:AF3146" si="394">IF(ISERROR(AA3083/$I3083),0,AA3083/$I3083)</f>
        <v>0</v>
      </c>
      <c r="AG3083" s="187"/>
      <c r="AH3083" s="188"/>
    </row>
    <row r="3084" spans="2:34" ht="13.8" outlineLevel="1" x14ac:dyDescent="0.25">
      <c r="B3084" s="1"/>
      <c r="C3084" s="1"/>
      <c r="D3084" s="1"/>
      <c r="E3084" s="2"/>
      <c r="F3084" s="1"/>
      <c r="G3084" s="2"/>
      <c r="H3084" s="286"/>
      <c r="I3084" s="287"/>
      <c r="J3084" s="288" t="str">
        <f t="shared" si="388"/>
        <v/>
      </c>
      <c r="K3084" s="288">
        <f t="shared" si="389"/>
        <v>0</v>
      </c>
      <c r="L3084" s="303"/>
      <c r="M3084" s="304"/>
      <c r="N3084" s="303"/>
      <c r="O3084" s="286"/>
      <c r="P3084" s="305" t="str">
        <f t="shared" si="390"/>
        <v/>
      </c>
      <c r="Q3084" s="304"/>
      <c r="R3084" s="303"/>
      <c r="S3084" s="286"/>
      <c r="T3084" s="305" t="str">
        <f t="shared" si="391"/>
        <v/>
      </c>
      <c r="U3084" s="306" t="str">
        <f t="shared" si="387"/>
        <v/>
      </c>
      <c r="V3084" s="289"/>
      <c r="W3084" s="303"/>
      <c r="X3084" s="286"/>
      <c r="Y3084" s="305" t="str">
        <f>+IF(AND(W3084&gt;0,V3084&lt;&gt;'Data Validation (ROP used only)'!$A$25),SUM(W3084:X3084),"")</f>
        <v/>
      </c>
      <c r="Z3084" s="307">
        <f>IF(OR(V3084='Data Validation (ROP used only)'!$A$25,ISBLANK(W3084),ISERROR(W3084/$I3084)),0,W3084/$I3084)</f>
        <v>0</v>
      </c>
      <c r="AA3084" s="308"/>
      <c r="AB3084" s="309" t="str" cm="1">
        <f t="array" ref="AB3084">_xlfn.IFS(AA3084="","",AA3084/I3084&gt;=2,I3084*2,AA3084/I3084&lt;2,AA3084)</f>
        <v/>
      </c>
      <c r="AC3084" s="310" t="str">
        <f t="shared" si="392"/>
        <v/>
      </c>
      <c r="AD3084" s="286"/>
      <c r="AE3084" s="305" t="str">
        <f t="shared" si="393"/>
        <v/>
      </c>
      <c r="AF3084" s="311">
        <f t="shared" si="394"/>
        <v>0</v>
      </c>
      <c r="AG3084" s="187"/>
      <c r="AH3084" s="188"/>
    </row>
    <row r="3085" spans="2:34" ht="13.8" outlineLevel="1" x14ac:dyDescent="0.25">
      <c r="B3085" s="1"/>
      <c r="C3085" s="1"/>
      <c r="D3085" s="1"/>
      <c r="E3085" s="2"/>
      <c r="F3085" s="1"/>
      <c r="G3085" s="2"/>
      <c r="H3085" s="286"/>
      <c r="I3085" s="287"/>
      <c r="J3085" s="288" t="str">
        <f t="shared" si="388"/>
        <v/>
      </c>
      <c r="K3085" s="288">
        <f t="shared" si="389"/>
        <v>0</v>
      </c>
      <c r="L3085" s="303"/>
      <c r="M3085" s="304"/>
      <c r="N3085" s="303"/>
      <c r="O3085" s="286"/>
      <c r="P3085" s="305" t="str">
        <f t="shared" si="390"/>
        <v/>
      </c>
      <c r="Q3085" s="304"/>
      <c r="R3085" s="303"/>
      <c r="S3085" s="286"/>
      <c r="T3085" s="305" t="str">
        <f t="shared" si="391"/>
        <v/>
      </c>
      <c r="U3085" s="306" t="str">
        <f t="shared" si="387"/>
        <v/>
      </c>
      <c r="V3085" s="289"/>
      <c r="W3085" s="303"/>
      <c r="X3085" s="286"/>
      <c r="Y3085" s="305" t="str">
        <f>+IF(AND(W3085&gt;0,V3085&lt;&gt;'Data Validation (ROP used only)'!$A$25),SUM(W3085:X3085),"")</f>
        <v/>
      </c>
      <c r="Z3085" s="307">
        <f>IF(OR(V3085='Data Validation (ROP used only)'!$A$25,ISBLANK(W3085),ISERROR(W3085/$I3085)),0,W3085/$I3085)</f>
        <v>0</v>
      </c>
      <c r="AA3085" s="308"/>
      <c r="AB3085" s="309" t="str" cm="1">
        <f t="array" ref="AB3085">_xlfn.IFS(AA3085="","",AA3085/I3085&gt;=2,I3085*2,AA3085/I3085&lt;2,AA3085)</f>
        <v/>
      </c>
      <c r="AC3085" s="310" t="str">
        <f t="shared" si="392"/>
        <v/>
      </c>
      <c r="AD3085" s="286"/>
      <c r="AE3085" s="305" t="str">
        <f t="shared" si="393"/>
        <v/>
      </c>
      <c r="AF3085" s="311">
        <f t="shared" si="394"/>
        <v>0</v>
      </c>
      <c r="AG3085" s="187"/>
      <c r="AH3085" s="188"/>
    </row>
    <row r="3086" spans="2:34" ht="13.8" outlineLevel="1" x14ac:dyDescent="0.25">
      <c r="B3086" s="1"/>
      <c r="C3086" s="1"/>
      <c r="D3086" s="1"/>
      <c r="E3086" s="2"/>
      <c r="F3086" s="1"/>
      <c r="G3086" s="2"/>
      <c r="H3086" s="286"/>
      <c r="I3086" s="287"/>
      <c r="J3086" s="288" t="str">
        <f t="shared" si="388"/>
        <v/>
      </c>
      <c r="K3086" s="288">
        <f t="shared" si="389"/>
        <v>0</v>
      </c>
      <c r="L3086" s="303"/>
      <c r="M3086" s="304"/>
      <c r="N3086" s="303"/>
      <c r="O3086" s="286"/>
      <c r="P3086" s="305" t="str">
        <f t="shared" si="390"/>
        <v/>
      </c>
      <c r="Q3086" s="304"/>
      <c r="R3086" s="303"/>
      <c r="S3086" s="286"/>
      <c r="T3086" s="305" t="str">
        <f t="shared" si="391"/>
        <v/>
      </c>
      <c r="U3086" s="306" t="str">
        <f t="shared" si="387"/>
        <v/>
      </c>
      <c r="V3086" s="289"/>
      <c r="W3086" s="303"/>
      <c r="X3086" s="286"/>
      <c r="Y3086" s="305" t="str">
        <f>+IF(AND(W3086&gt;0,V3086&lt;&gt;'Data Validation (ROP used only)'!$A$25),SUM(W3086:X3086),"")</f>
        <v/>
      </c>
      <c r="Z3086" s="307">
        <f>IF(OR(V3086='Data Validation (ROP used only)'!$A$25,ISBLANK(W3086),ISERROR(W3086/$I3086)),0,W3086/$I3086)</f>
        <v>0</v>
      </c>
      <c r="AA3086" s="308"/>
      <c r="AB3086" s="309" t="str" cm="1">
        <f t="array" ref="AB3086">_xlfn.IFS(AA3086="","",AA3086/I3086&gt;=2,I3086*2,AA3086/I3086&lt;2,AA3086)</f>
        <v/>
      </c>
      <c r="AC3086" s="310" t="str">
        <f t="shared" si="392"/>
        <v/>
      </c>
      <c r="AD3086" s="286"/>
      <c r="AE3086" s="305" t="str">
        <f t="shared" si="393"/>
        <v/>
      </c>
      <c r="AF3086" s="311">
        <f t="shared" si="394"/>
        <v>0</v>
      </c>
      <c r="AG3086" s="187"/>
      <c r="AH3086" s="188"/>
    </row>
    <row r="3087" spans="2:34" ht="13.8" outlineLevel="1" x14ac:dyDescent="0.25">
      <c r="B3087" s="1"/>
      <c r="C3087" s="1"/>
      <c r="D3087" s="1"/>
      <c r="E3087" s="2"/>
      <c r="F3087" s="1"/>
      <c r="G3087" s="2"/>
      <c r="H3087" s="286"/>
      <c r="I3087" s="287"/>
      <c r="J3087" s="288" t="str">
        <f t="shared" si="388"/>
        <v/>
      </c>
      <c r="K3087" s="288">
        <f t="shared" si="389"/>
        <v>0</v>
      </c>
      <c r="L3087" s="303"/>
      <c r="M3087" s="304"/>
      <c r="N3087" s="303"/>
      <c r="O3087" s="286"/>
      <c r="P3087" s="305" t="str">
        <f t="shared" si="390"/>
        <v/>
      </c>
      <c r="Q3087" s="304"/>
      <c r="R3087" s="303"/>
      <c r="S3087" s="286"/>
      <c r="T3087" s="305" t="str">
        <f t="shared" si="391"/>
        <v/>
      </c>
      <c r="U3087" s="306" t="str">
        <f t="shared" si="387"/>
        <v/>
      </c>
      <c r="V3087" s="289"/>
      <c r="W3087" s="303"/>
      <c r="X3087" s="286"/>
      <c r="Y3087" s="305" t="str">
        <f>+IF(AND(W3087&gt;0,V3087&lt;&gt;'Data Validation (ROP used only)'!$A$25),SUM(W3087:X3087),"")</f>
        <v/>
      </c>
      <c r="Z3087" s="307">
        <f>IF(OR(V3087='Data Validation (ROP used only)'!$A$25,ISBLANK(W3087),ISERROR(W3087/$I3087)),0,W3087/$I3087)</f>
        <v>0</v>
      </c>
      <c r="AA3087" s="308"/>
      <c r="AB3087" s="309" t="str" cm="1">
        <f t="array" ref="AB3087">_xlfn.IFS(AA3087="","",AA3087/I3087&gt;=2,I3087*2,AA3087/I3087&lt;2,AA3087)</f>
        <v/>
      </c>
      <c r="AC3087" s="310" t="str">
        <f t="shared" si="392"/>
        <v/>
      </c>
      <c r="AD3087" s="286"/>
      <c r="AE3087" s="305" t="str">
        <f t="shared" si="393"/>
        <v/>
      </c>
      <c r="AF3087" s="311">
        <f t="shared" si="394"/>
        <v>0</v>
      </c>
      <c r="AG3087" s="187"/>
      <c r="AH3087" s="188"/>
    </row>
    <row r="3088" spans="2:34" ht="13.8" outlineLevel="1" x14ac:dyDescent="0.25">
      <c r="B3088" s="1"/>
      <c r="C3088" s="1"/>
      <c r="D3088" s="1"/>
      <c r="E3088" s="2"/>
      <c r="F3088" s="1"/>
      <c r="G3088" s="2"/>
      <c r="H3088" s="286"/>
      <c r="I3088" s="287"/>
      <c r="J3088" s="288" t="str">
        <f t="shared" si="388"/>
        <v/>
      </c>
      <c r="K3088" s="288">
        <f t="shared" si="389"/>
        <v>0</v>
      </c>
      <c r="L3088" s="303"/>
      <c r="M3088" s="304"/>
      <c r="N3088" s="303"/>
      <c r="O3088" s="286"/>
      <c r="P3088" s="305" t="str">
        <f t="shared" si="390"/>
        <v/>
      </c>
      <c r="Q3088" s="304"/>
      <c r="R3088" s="303"/>
      <c r="S3088" s="286"/>
      <c r="T3088" s="305" t="str">
        <f t="shared" si="391"/>
        <v/>
      </c>
      <c r="U3088" s="306" t="str">
        <f t="shared" si="387"/>
        <v/>
      </c>
      <c r="V3088" s="289"/>
      <c r="W3088" s="303"/>
      <c r="X3088" s="286"/>
      <c r="Y3088" s="305" t="str">
        <f>+IF(AND(W3088&gt;0,V3088&lt;&gt;'Data Validation (ROP used only)'!$A$25),SUM(W3088:X3088),"")</f>
        <v/>
      </c>
      <c r="Z3088" s="307">
        <f>IF(OR(V3088='Data Validation (ROP used only)'!$A$25,ISBLANK(W3088),ISERROR(W3088/$I3088)),0,W3088/$I3088)</f>
        <v>0</v>
      </c>
      <c r="AA3088" s="308"/>
      <c r="AB3088" s="309" t="str" cm="1">
        <f t="array" ref="AB3088">_xlfn.IFS(AA3088="","",AA3088/I3088&gt;=2,I3088*2,AA3088/I3088&lt;2,AA3088)</f>
        <v/>
      </c>
      <c r="AC3088" s="310" t="str">
        <f t="shared" si="392"/>
        <v/>
      </c>
      <c r="AD3088" s="286"/>
      <c r="AE3088" s="305" t="str">
        <f t="shared" si="393"/>
        <v/>
      </c>
      <c r="AF3088" s="311">
        <f t="shared" si="394"/>
        <v>0</v>
      </c>
      <c r="AG3088" s="187"/>
      <c r="AH3088" s="188"/>
    </row>
    <row r="3089" spans="2:34" ht="13.8" outlineLevel="1" x14ac:dyDescent="0.25">
      <c r="B3089" s="1"/>
      <c r="C3089" s="1"/>
      <c r="D3089" s="1"/>
      <c r="E3089" s="2"/>
      <c r="F3089" s="1"/>
      <c r="G3089" s="2"/>
      <c r="H3089" s="286"/>
      <c r="I3089" s="287"/>
      <c r="J3089" s="288" t="str">
        <f t="shared" si="388"/>
        <v/>
      </c>
      <c r="K3089" s="288">
        <f t="shared" si="389"/>
        <v>0</v>
      </c>
      <c r="L3089" s="303"/>
      <c r="M3089" s="304"/>
      <c r="N3089" s="303"/>
      <c r="O3089" s="286"/>
      <c r="P3089" s="305" t="str">
        <f t="shared" si="390"/>
        <v/>
      </c>
      <c r="Q3089" s="304"/>
      <c r="R3089" s="303"/>
      <c r="S3089" s="286"/>
      <c r="T3089" s="305" t="str">
        <f t="shared" si="391"/>
        <v/>
      </c>
      <c r="U3089" s="306" t="str">
        <f t="shared" si="387"/>
        <v/>
      </c>
      <c r="V3089" s="289"/>
      <c r="W3089" s="303"/>
      <c r="X3089" s="286"/>
      <c r="Y3089" s="305" t="str">
        <f>+IF(AND(W3089&gt;0,V3089&lt;&gt;'Data Validation (ROP used only)'!$A$25),SUM(W3089:X3089),"")</f>
        <v/>
      </c>
      <c r="Z3089" s="307">
        <f>IF(OR(V3089='Data Validation (ROP used only)'!$A$25,ISBLANK(W3089),ISERROR(W3089/$I3089)),0,W3089/$I3089)</f>
        <v>0</v>
      </c>
      <c r="AA3089" s="308"/>
      <c r="AB3089" s="309" t="str" cm="1">
        <f t="array" ref="AB3089">_xlfn.IFS(AA3089="","",AA3089/I3089&gt;=2,I3089*2,AA3089/I3089&lt;2,AA3089)</f>
        <v/>
      </c>
      <c r="AC3089" s="310" t="str">
        <f t="shared" si="392"/>
        <v/>
      </c>
      <c r="AD3089" s="286"/>
      <c r="AE3089" s="305" t="str">
        <f t="shared" si="393"/>
        <v/>
      </c>
      <c r="AF3089" s="311">
        <f t="shared" si="394"/>
        <v>0</v>
      </c>
      <c r="AG3089" s="187"/>
      <c r="AH3089" s="188"/>
    </row>
    <row r="3090" spans="2:34" ht="13.8" outlineLevel="1" x14ac:dyDescent="0.25">
      <c r="B3090" s="1"/>
      <c r="C3090" s="1"/>
      <c r="D3090" s="1"/>
      <c r="E3090" s="2"/>
      <c r="F3090" s="1"/>
      <c r="G3090" s="2"/>
      <c r="H3090" s="286"/>
      <c r="I3090" s="287"/>
      <c r="J3090" s="288" t="str">
        <f t="shared" si="388"/>
        <v/>
      </c>
      <c r="K3090" s="288">
        <f t="shared" si="389"/>
        <v>0</v>
      </c>
      <c r="L3090" s="303"/>
      <c r="M3090" s="304"/>
      <c r="N3090" s="303"/>
      <c r="O3090" s="286"/>
      <c r="P3090" s="305" t="str">
        <f t="shared" si="390"/>
        <v/>
      </c>
      <c r="Q3090" s="304"/>
      <c r="R3090" s="303"/>
      <c r="S3090" s="286"/>
      <c r="T3090" s="305" t="str">
        <f t="shared" si="391"/>
        <v/>
      </c>
      <c r="U3090" s="306" t="str">
        <f t="shared" si="387"/>
        <v/>
      </c>
      <c r="V3090" s="289"/>
      <c r="W3090" s="303"/>
      <c r="X3090" s="286"/>
      <c r="Y3090" s="305" t="str">
        <f>+IF(AND(W3090&gt;0,V3090&lt;&gt;'Data Validation (ROP used only)'!$A$25),SUM(W3090:X3090),"")</f>
        <v/>
      </c>
      <c r="Z3090" s="307">
        <f>IF(OR(V3090='Data Validation (ROP used only)'!$A$25,ISBLANK(W3090),ISERROR(W3090/$I3090)),0,W3090/$I3090)</f>
        <v>0</v>
      </c>
      <c r="AA3090" s="308"/>
      <c r="AB3090" s="309" t="str" cm="1">
        <f t="array" ref="AB3090">_xlfn.IFS(AA3090="","",AA3090/I3090&gt;=2,I3090*2,AA3090/I3090&lt;2,AA3090)</f>
        <v/>
      </c>
      <c r="AC3090" s="310" t="str">
        <f t="shared" si="392"/>
        <v/>
      </c>
      <c r="AD3090" s="286"/>
      <c r="AE3090" s="305" t="str">
        <f t="shared" si="393"/>
        <v/>
      </c>
      <c r="AF3090" s="311">
        <f t="shared" si="394"/>
        <v>0</v>
      </c>
      <c r="AG3090" s="187"/>
      <c r="AH3090" s="188"/>
    </row>
    <row r="3091" spans="2:34" ht="13.8" outlineLevel="1" x14ac:dyDescent="0.25">
      <c r="B3091" s="1"/>
      <c r="C3091" s="1"/>
      <c r="D3091" s="1"/>
      <c r="E3091" s="2"/>
      <c r="F3091" s="1"/>
      <c r="G3091" s="2"/>
      <c r="H3091" s="286"/>
      <c r="I3091" s="287"/>
      <c r="J3091" s="288" t="str">
        <f t="shared" si="388"/>
        <v/>
      </c>
      <c r="K3091" s="288">
        <f t="shared" si="389"/>
        <v>0</v>
      </c>
      <c r="L3091" s="303"/>
      <c r="M3091" s="304"/>
      <c r="N3091" s="303"/>
      <c r="O3091" s="286"/>
      <c r="P3091" s="305" t="str">
        <f t="shared" si="390"/>
        <v/>
      </c>
      <c r="Q3091" s="304"/>
      <c r="R3091" s="303"/>
      <c r="S3091" s="286"/>
      <c r="T3091" s="305" t="str">
        <f t="shared" si="391"/>
        <v/>
      </c>
      <c r="U3091" s="306" t="str">
        <f t="shared" si="387"/>
        <v/>
      </c>
      <c r="V3091" s="289"/>
      <c r="W3091" s="303"/>
      <c r="X3091" s="286"/>
      <c r="Y3091" s="305" t="str">
        <f>+IF(AND(W3091&gt;0,V3091&lt;&gt;'Data Validation (ROP used only)'!$A$25),SUM(W3091:X3091),"")</f>
        <v/>
      </c>
      <c r="Z3091" s="307">
        <f>IF(OR(V3091='Data Validation (ROP used only)'!$A$25,ISBLANK(W3091),ISERROR(W3091/$I3091)),0,W3091/$I3091)</f>
        <v>0</v>
      </c>
      <c r="AA3091" s="308"/>
      <c r="AB3091" s="309" t="str" cm="1">
        <f t="array" ref="AB3091">_xlfn.IFS(AA3091="","",AA3091/I3091&gt;=2,I3091*2,AA3091/I3091&lt;2,AA3091)</f>
        <v/>
      </c>
      <c r="AC3091" s="310" t="str">
        <f t="shared" si="392"/>
        <v/>
      </c>
      <c r="AD3091" s="286"/>
      <c r="AE3091" s="305" t="str">
        <f t="shared" si="393"/>
        <v/>
      </c>
      <c r="AF3091" s="311">
        <f t="shared" si="394"/>
        <v>0</v>
      </c>
      <c r="AG3091" s="187"/>
      <c r="AH3091" s="188"/>
    </row>
    <row r="3092" spans="2:34" ht="13.8" outlineLevel="1" x14ac:dyDescent="0.25">
      <c r="B3092" s="1"/>
      <c r="C3092" s="1"/>
      <c r="D3092" s="1"/>
      <c r="E3092" s="2"/>
      <c r="F3092" s="1"/>
      <c r="G3092" s="2"/>
      <c r="H3092" s="286"/>
      <c r="I3092" s="287"/>
      <c r="J3092" s="288" t="str">
        <f t="shared" si="388"/>
        <v/>
      </c>
      <c r="K3092" s="288">
        <f t="shared" si="389"/>
        <v>0</v>
      </c>
      <c r="L3092" s="303"/>
      <c r="M3092" s="304"/>
      <c r="N3092" s="303"/>
      <c r="O3092" s="286"/>
      <c r="P3092" s="305" t="str">
        <f t="shared" si="390"/>
        <v/>
      </c>
      <c r="Q3092" s="304"/>
      <c r="R3092" s="303"/>
      <c r="S3092" s="286"/>
      <c r="T3092" s="305" t="str">
        <f t="shared" si="391"/>
        <v/>
      </c>
      <c r="U3092" s="306" t="str">
        <f t="shared" si="387"/>
        <v/>
      </c>
      <c r="V3092" s="289"/>
      <c r="W3092" s="303"/>
      <c r="X3092" s="286"/>
      <c r="Y3092" s="305" t="str">
        <f>+IF(AND(W3092&gt;0,V3092&lt;&gt;'Data Validation (ROP used only)'!$A$25),SUM(W3092:X3092),"")</f>
        <v/>
      </c>
      <c r="Z3092" s="307">
        <f>IF(OR(V3092='Data Validation (ROP used only)'!$A$25,ISBLANK(W3092),ISERROR(W3092/$I3092)),0,W3092/$I3092)</f>
        <v>0</v>
      </c>
      <c r="AA3092" s="308"/>
      <c r="AB3092" s="309" t="str" cm="1">
        <f t="array" ref="AB3092">_xlfn.IFS(AA3092="","",AA3092/I3092&gt;=2,I3092*2,AA3092/I3092&lt;2,AA3092)</f>
        <v/>
      </c>
      <c r="AC3092" s="310" t="str">
        <f t="shared" si="392"/>
        <v/>
      </c>
      <c r="AD3092" s="286"/>
      <c r="AE3092" s="305" t="str">
        <f t="shared" si="393"/>
        <v/>
      </c>
      <c r="AF3092" s="311">
        <f t="shared" si="394"/>
        <v>0</v>
      </c>
      <c r="AG3092" s="187"/>
      <c r="AH3092" s="188"/>
    </row>
    <row r="3093" spans="2:34" ht="13.8" outlineLevel="1" x14ac:dyDescent="0.25">
      <c r="B3093" s="1"/>
      <c r="C3093" s="1"/>
      <c r="D3093" s="1"/>
      <c r="E3093" s="2"/>
      <c r="F3093" s="1"/>
      <c r="G3093" s="2"/>
      <c r="H3093" s="286"/>
      <c r="I3093" s="287"/>
      <c r="J3093" s="288" t="str">
        <f t="shared" si="388"/>
        <v/>
      </c>
      <c r="K3093" s="288">
        <f t="shared" si="389"/>
        <v>0</v>
      </c>
      <c r="L3093" s="303"/>
      <c r="M3093" s="304"/>
      <c r="N3093" s="303"/>
      <c r="O3093" s="286"/>
      <c r="P3093" s="305" t="str">
        <f t="shared" si="390"/>
        <v/>
      </c>
      <c r="Q3093" s="304"/>
      <c r="R3093" s="303"/>
      <c r="S3093" s="286"/>
      <c r="T3093" s="305" t="str">
        <f t="shared" si="391"/>
        <v/>
      </c>
      <c r="U3093" s="306" t="str">
        <f t="shared" si="387"/>
        <v/>
      </c>
      <c r="V3093" s="289"/>
      <c r="W3093" s="303"/>
      <c r="X3093" s="286"/>
      <c r="Y3093" s="305" t="str">
        <f>+IF(AND(W3093&gt;0,V3093&lt;&gt;'Data Validation (ROP used only)'!$A$25),SUM(W3093:X3093),"")</f>
        <v/>
      </c>
      <c r="Z3093" s="307">
        <f>IF(OR(V3093='Data Validation (ROP used only)'!$A$25,ISBLANK(W3093),ISERROR(W3093/$I3093)),0,W3093/$I3093)</f>
        <v>0</v>
      </c>
      <c r="AA3093" s="308"/>
      <c r="AB3093" s="309" t="str" cm="1">
        <f t="array" ref="AB3093">_xlfn.IFS(AA3093="","",AA3093/I3093&gt;=2,I3093*2,AA3093/I3093&lt;2,AA3093)</f>
        <v/>
      </c>
      <c r="AC3093" s="310" t="str">
        <f t="shared" si="392"/>
        <v/>
      </c>
      <c r="AD3093" s="286"/>
      <c r="AE3093" s="305" t="str">
        <f t="shared" si="393"/>
        <v/>
      </c>
      <c r="AF3093" s="311">
        <f t="shared" si="394"/>
        <v>0</v>
      </c>
      <c r="AG3093" s="187"/>
      <c r="AH3093" s="188"/>
    </row>
    <row r="3094" spans="2:34" ht="13.8" outlineLevel="1" x14ac:dyDescent="0.25">
      <c r="B3094" s="1"/>
      <c r="C3094" s="1"/>
      <c r="D3094" s="1"/>
      <c r="E3094" s="2"/>
      <c r="F3094" s="1"/>
      <c r="G3094" s="2"/>
      <c r="H3094" s="286"/>
      <c r="I3094" s="287"/>
      <c r="J3094" s="288" t="str">
        <f t="shared" si="388"/>
        <v/>
      </c>
      <c r="K3094" s="288">
        <f t="shared" si="389"/>
        <v>0</v>
      </c>
      <c r="L3094" s="303"/>
      <c r="M3094" s="304"/>
      <c r="N3094" s="303"/>
      <c r="O3094" s="286"/>
      <c r="P3094" s="305" t="str">
        <f t="shared" si="390"/>
        <v/>
      </c>
      <c r="Q3094" s="304"/>
      <c r="R3094" s="303"/>
      <c r="S3094" s="286"/>
      <c r="T3094" s="305" t="str">
        <f t="shared" si="391"/>
        <v/>
      </c>
      <c r="U3094" s="306" t="str">
        <f t="shared" si="387"/>
        <v/>
      </c>
      <c r="V3094" s="289"/>
      <c r="W3094" s="303"/>
      <c r="X3094" s="286"/>
      <c r="Y3094" s="305" t="str">
        <f>+IF(AND(W3094&gt;0,V3094&lt;&gt;'Data Validation (ROP used only)'!$A$25),SUM(W3094:X3094),"")</f>
        <v/>
      </c>
      <c r="Z3094" s="307">
        <f>IF(OR(V3094='Data Validation (ROP used only)'!$A$25,ISBLANK(W3094),ISERROR(W3094/$I3094)),0,W3094/$I3094)</f>
        <v>0</v>
      </c>
      <c r="AA3094" s="308"/>
      <c r="AB3094" s="309" t="str" cm="1">
        <f t="array" ref="AB3094">_xlfn.IFS(AA3094="","",AA3094/I3094&gt;=2,I3094*2,AA3094/I3094&lt;2,AA3094)</f>
        <v/>
      </c>
      <c r="AC3094" s="310" t="str">
        <f t="shared" si="392"/>
        <v/>
      </c>
      <c r="AD3094" s="286"/>
      <c r="AE3094" s="305" t="str">
        <f t="shared" si="393"/>
        <v/>
      </c>
      <c r="AF3094" s="311">
        <f t="shared" si="394"/>
        <v>0</v>
      </c>
      <c r="AG3094" s="187"/>
      <c r="AH3094" s="188"/>
    </row>
    <row r="3095" spans="2:34" ht="13.8" outlineLevel="1" x14ac:dyDescent="0.25">
      <c r="B3095" s="1"/>
      <c r="C3095" s="1"/>
      <c r="D3095" s="1"/>
      <c r="E3095" s="2"/>
      <c r="F3095" s="1"/>
      <c r="G3095" s="2"/>
      <c r="H3095" s="286"/>
      <c r="I3095" s="287"/>
      <c r="J3095" s="288" t="str">
        <f t="shared" si="388"/>
        <v/>
      </c>
      <c r="K3095" s="288">
        <f t="shared" si="389"/>
        <v>0</v>
      </c>
      <c r="L3095" s="303"/>
      <c r="M3095" s="304"/>
      <c r="N3095" s="303"/>
      <c r="O3095" s="286"/>
      <c r="P3095" s="305" t="str">
        <f t="shared" si="390"/>
        <v/>
      </c>
      <c r="Q3095" s="304"/>
      <c r="R3095" s="303"/>
      <c r="S3095" s="286"/>
      <c r="T3095" s="305" t="str">
        <f t="shared" si="391"/>
        <v/>
      </c>
      <c r="U3095" s="306" t="str">
        <f t="shared" si="387"/>
        <v/>
      </c>
      <c r="V3095" s="289"/>
      <c r="W3095" s="303"/>
      <c r="X3095" s="286"/>
      <c r="Y3095" s="305" t="str">
        <f>+IF(AND(W3095&gt;0,V3095&lt;&gt;'Data Validation (ROP used only)'!$A$25),SUM(W3095:X3095),"")</f>
        <v/>
      </c>
      <c r="Z3095" s="307">
        <f>IF(OR(V3095='Data Validation (ROP used only)'!$A$25,ISBLANK(W3095),ISERROR(W3095/$I3095)),0,W3095/$I3095)</f>
        <v>0</v>
      </c>
      <c r="AA3095" s="308"/>
      <c r="AB3095" s="309" t="str" cm="1">
        <f t="array" ref="AB3095">_xlfn.IFS(AA3095="","",AA3095/I3095&gt;=2,I3095*2,AA3095/I3095&lt;2,AA3095)</f>
        <v/>
      </c>
      <c r="AC3095" s="310" t="str">
        <f t="shared" si="392"/>
        <v/>
      </c>
      <c r="AD3095" s="286"/>
      <c r="AE3095" s="305" t="str">
        <f t="shared" si="393"/>
        <v/>
      </c>
      <c r="AF3095" s="311">
        <f t="shared" si="394"/>
        <v>0</v>
      </c>
      <c r="AG3095" s="187"/>
      <c r="AH3095" s="188"/>
    </row>
    <row r="3096" spans="2:34" ht="13.8" outlineLevel="1" x14ac:dyDescent="0.25">
      <c r="B3096" s="1"/>
      <c r="C3096" s="1"/>
      <c r="D3096" s="1"/>
      <c r="E3096" s="2"/>
      <c r="F3096" s="1"/>
      <c r="G3096" s="2"/>
      <c r="H3096" s="286"/>
      <c r="I3096" s="287"/>
      <c r="J3096" s="288" t="str">
        <f t="shared" si="388"/>
        <v/>
      </c>
      <c r="K3096" s="288">
        <f t="shared" si="389"/>
        <v>0</v>
      </c>
      <c r="L3096" s="303"/>
      <c r="M3096" s="304"/>
      <c r="N3096" s="303"/>
      <c r="O3096" s="286"/>
      <c r="P3096" s="305" t="str">
        <f t="shared" si="390"/>
        <v/>
      </c>
      <c r="Q3096" s="304"/>
      <c r="R3096" s="303"/>
      <c r="S3096" s="286"/>
      <c r="T3096" s="305" t="str">
        <f t="shared" si="391"/>
        <v/>
      </c>
      <c r="U3096" s="306" t="str">
        <f t="shared" si="387"/>
        <v/>
      </c>
      <c r="V3096" s="289"/>
      <c r="W3096" s="303"/>
      <c r="X3096" s="286"/>
      <c r="Y3096" s="305" t="str">
        <f>+IF(AND(W3096&gt;0,V3096&lt;&gt;'Data Validation (ROP used only)'!$A$25),SUM(W3096:X3096),"")</f>
        <v/>
      </c>
      <c r="Z3096" s="307">
        <f>IF(OR(V3096='Data Validation (ROP used only)'!$A$25,ISBLANK(W3096),ISERROR(W3096/$I3096)),0,W3096/$I3096)</f>
        <v>0</v>
      </c>
      <c r="AA3096" s="308"/>
      <c r="AB3096" s="309" t="str" cm="1">
        <f t="array" ref="AB3096">_xlfn.IFS(AA3096="","",AA3096/I3096&gt;=2,I3096*2,AA3096/I3096&lt;2,AA3096)</f>
        <v/>
      </c>
      <c r="AC3096" s="310" t="str">
        <f t="shared" si="392"/>
        <v/>
      </c>
      <c r="AD3096" s="286"/>
      <c r="AE3096" s="305" t="str">
        <f t="shared" si="393"/>
        <v/>
      </c>
      <c r="AF3096" s="311">
        <f t="shared" si="394"/>
        <v>0</v>
      </c>
      <c r="AG3096" s="187"/>
      <c r="AH3096" s="188"/>
    </row>
    <row r="3097" spans="2:34" ht="13.8" outlineLevel="1" x14ac:dyDescent="0.25">
      <c r="B3097" s="1"/>
      <c r="C3097" s="1"/>
      <c r="D3097" s="1"/>
      <c r="E3097" s="2"/>
      <c r="F3097" s="1"/>
      <c r="G3097" s="2"/>
      <c r="H3097" s="286"/>
      <c r="I3097" s="287"/>
      <c r="J3097" s="288" t="str">
        <f t="shared" si="388"/>
        <v/>
      </c>
      <c r="K3097" s="288">
        <f t="shared" si="389"/>
        <v>0</v>
      </c>
      <c r="L3097" s="303"/>
      <c r="M3097" s="304"/>
      <c r="N3097" s="303"/>
      <c r="O3097" s="286"/>
      <c r="P3097" s="305" t="str">
        <f t="shared" si="390"/>
        <v/>
      </c>
      <c r="Q3097" s="304"/>
      <c r="R3097" s="303"/>
      <c r="S3097" s="286"/>
      <c r="T3097" s="305" t="str">
        <f t="shared" si="391"/>
        <v/>
      </c>
      <c r="U3097" s="306" t="str">
        <f t="shared" si="387"/>
        <v/>
      </c>
      <c r="V3097" s="289"/>
      <c r="W3097" s="303"/>
      <c r="X3097" s="286"/>
      <c r="Y3097" s="305" t="str">
        <f>+IF(AND(W3097&gt;0,V3097&lt;&gt;'Data Validation (ROP used only)'!$A$25),SUM(W3097:X3097),"")</f>
        <v/>
      </c>
      <c r="Z3097" s="307">
        <f>IF(OR(V3097='Data Validation (ROP used only)'!$A$25,ISBLANK(W3097),ISERROR(W3097/$I3097)),0,W3097/$I3097)</f>
        <v>0</v>
      </c>
      <c r="AA3097" s="308"/>
      <c r="AB3097" s="309" t="str" cm="1">
        <f t="array" ref="AB3097">_xlfn.IFS(AA3097="","",AA3097/I3097&gt;=2,I3097*2,AA3097/I3097&lt;2,AA3097)</f>
        <v/>
      </c>
      <c r="AC3097" s="310" t="str">
        <f t="shared" si="392"/>
        <v/>
      </c>
      <c r="AD3097" s="286"/>
      <c r="AE3097" s="305" t="str">
        <f t="shared" si="393"/>
        <v/>
      </c>
      <c r="AF3097" s="311">
        <f t="shared" si="394"/>
        <v>0</v>
      </c>
      <c r="AG3097" s="187"/>
      <c r="AH3097" s="188"/>
    </row>
    <row r="3098" spans="2:34" ht="13.8" outlineLevel="1" x14ac:dyDescent="0.25">
      <c r="B3098" s="1"/>
      <c r="C3098" s="1"/>
      <c r="D3098" s="1"/>
      <c r="E3098" s="2"/>
      <c r="F3098" s="1"/>
      <c r="G3098" s="2"/>
      <c r="H3098" s="286"/>
      <c r="I3098" s="287"/>
      <c r="J3098" s="288" t="str">
        <f t="shared" si="388"/>
        <v/>
      </c>
      <c r="K3098" s="288">
        <f t="shared" si="389"/>
        <v>0</v>
      </c>
      <c r="L3098" s="303"/>
      <c r="M3098" s="304"/>
      <c r="N3098" s="303"/>
      <c r="O3098" s="286"/>
      <c r="P3098" s="305" t="str">
        <f t="shared" si="390"/>
        <v/>
      </c>
      <c r="Q3098" s="304"/>
      <c r="R3098" s="303"/>
      <c r="S3098" s="286"/>
      <c r="T3098" s="305" t="str">
        <f t="shared" si="391"/>
        <v/>
      </c>
      <c r="U3098" s="306" t="str">
        <f t="shared" si="387"/>
        <v/>
      </c>
      <c r="V3098" s="289"/>
      <c r="W3098" s="303"/>
      <c r="X3098" s="286"/>
      <c r="Y3098" s="305" t="str">
        <f>+IF(AND(W3098&gt;0,V3098&lt;&gt;'Data Validation (ROP used only)'!$A$25),SUM(W3098:X3098),"")</f>
        <v/>
      </c>
      <c r="Z3098" s="307">
        <f>IF(OR(V3098='Data Validation (ROP used only)'!$A$25,ISBLANK(W3098),ISERROR(W3098/$I3098)),0,W3098/$I3098)</f>
        <v>0</v>
      </c>
      <c r="AA3098" s="308"/>
      <c r="AB3098" s="309" t="str" cm="1">
        <f t="array" ref="AB3098">_xlfn.IFS(AA3098="","",AA3098/I3098&gt;=2,I3098*2,AA3098/I3098&lt;2,AA3098)</f>
        <v/>
      </c>
      <c r="AC3098" s="310" t="str">
        <f t="shared" si="392"/>
        <v/>
      </c>
      <c r="AD3098" s="286"/>
      <c r="AE3098" s="305" t="str">
        <f t="shared" si="393"/>
        <v/>
      </c>
      <c r="AF3098" s="311">
        <f t="shared" si="394"/>
        <v>0</v>
      </c>
      <c r="AG3098" s="187"/>
      <c r="AH3098" s="188"/>
    </row>
    <row r="3099" spans="2:34" ht="13.8" outlineLevel="1" x14ac:dyDescent="0.25">
      <c r="B3099" s="1"/>
      <c r="C3099" s="1"/>
      <c r="D3099" s="1"/>
      <c r="E3099" s="2"/>
      <c r="F3099" s="1"/>
      <c r="G3099" s="2"/>
      <c r="H3099" s="286"/>
      <c r="I3099" s="287"/>
      <c r="J3099" s="288" t="str">
        <f t="shared" si="388"/>
        <v/>
      </c>
      <c r="K3099" s="288">
        <f t="shared" si="389"/>
        <v>0</v>
      </c>
      <c r="L3099" s="303"/>
      <c r="M3099" s="304"/>
      <c r="N3099" s="303"/>
      <c r="O3099" s="286"/>
      <c r="P3099" s="305" t="str">
        <f t="shared" si="390"/>
        <v/>
      </c>
      <c r="Q3099" s="304"/>
      <c r="R3099" s="303"/>
      <c r="S3099" s="286"/>
      <c r="T3099" s="305" t="str">
        <f t="shared" si="391"/>
        <v/>
      </c>
      <c r="U3099" s="306" t="str">
        <f t="shared" si="387"/>
        <v/>
      </c>
      <c r="V3099" s="289"/>
      <c r="W3099" s="303"/>
      <c r="X3099" s="286"/>
      <c r="Y3099" s="305" t="str">
        <f>+IF(AND(W3099&gt;0,V3099&lt;&gt;'Data Validation (ROP used only)'!$A$25),SUM(W3099:X3099),"")</f>
        <v/>
      </c>
      <c r="Z3099" s="307">
        <f>IF(OR(V3099='Data Validation (ROP used only)'!$A$25,ISBLANK(W3099),ISERROR(W3099/$I3099)),0,W3099/$I3099)</f>
        <v>0</v>
      </c>
      <c r="AA3099" s="308"/>
      <c r="AB3099" s="309" t="str" cm="1">
        <f t="array" ref="AB3099">_xlfn.IFS(AA3099="","",AA3099/I3099&gt;=2,I3099*2,AA3099/I3099&lt;2,AA3099)</f>
        <v/>
      </c>
      <c r="AC3099" s="310" t="str">
        <f t="shared" si="392"/>
        <v/>
      </c>
      <c r="AD3099" s="286"/>
      <c r="AE3099" s="305" t="str">
        <f t="shared" si="393"/>
        <v/>
      </c>
      <c r="AF3099" s="311">
        <f t="shared" si="394"/>
        <v>0</v>
      </c>
      <c r="AG3099" s="187"/>
      <c r="AH3099" s="188"/>
    </row>
    <row r="3100" spans="2:34" ht="13.8" outlineLevel="1" x14ac:dyDescent="0.25">
      <c r="B3100" s="1"/>
      <c r="C3100" s="1"/>
      <c r="D3100" s="1"/>
      <c r="E3100" s="2"/>
      <c r="F3100" s="1"/>
      <c r="G3100" s="2"/>
      <c r="H3100" s="286"/>
      <c r="I3100" s="287"/>
      <c r="J3100" s="288" t="str">
        <f t="shared" si="388"/>
        <v/>
      </c>
      <c r="K3100" s="288">
        <f t="shared" si="389"/>
        <v>0</v>
      </c>
      <c r="L3100" s="303"/>
      <c r="M3100" s="304"/>
      <c r="N3100" s="303"/>
      <c r="O3100" s="286"/>
      <c r="P3100" s="305" t="str">
        <f t="shared" si="390"/>
        <v/>
      </c>
      <c r="Q3100" s="304"/>
      <c r="R3100" s="303"/>
      <c r="S3100" s="286"/>
      <c r="T3100" s="305" t="str">
        <f t="shared" si="391"/>
        <v/>
      </c>
      <c r="U3100" s="306" t="str">
        <f t="shared" si="387"/>
        <v/>
      </c>
      <c r="V3100" s="289"/>
      <c r="W3100" s="303"/>
      <c r="X3100" s="286"/>
      <c r="Y3100" s="305" t="str">
        <f>+IF(AND(W3100&gt;0,V3100&lt;&gt;'Data Validation (ROP used only)'!$A$25),SUM(W3100:X3100),"")</f>
        <v/>
      </c>
      <c r="Z3100" s="307">
        <f>IF(OR(V3100='Data Validation (ROP used only)'!$A$25,ISBLANK(W3100),ISERROR(W3100/$I3100)),0,W3100/$I3100)</f>
        <v>0</v>
      </c>
      <c r="AA3100" s="308"/>
      <c r="AB3100" s="309" t="str" cm="1">
        <f t="array" ref="AB3100">_xlfn.IFS(AA3100="","",AA3100/I3100&gt;=2,I3100*2,AA3100/I3100&lt;2,AA3100)</f>
        <v/>
      </c>
      <c r="AC3100" s="310" t="str">
        <f t="shared" si="392"/>
        <v/>
      </c>
      <c r="AD3100" s="286"/>
      <c r="AE3100" s="305" t="str">
        <f t="shared" si="393"/>
        <v/>
      </c>
      <c r="AF3100" s="311">
        <f t="shared" si="394"/>
        <v>0</v>
      </c>
      <c r="AG3100" s="187"/>
      <c r="AH3100" s="188"/>
    </row>
    <row r="3101" spans="2:34" ht="13.8" outlineLevel="1" x14ac:dyDescent="0.25">
      <c r="B3101" s="1"/>
      <c r="C3101" s="1"/>
      <c r="D3101" s="1"/>
      <c r="E3101" s="2"/>
      <c r="F3101" s="1"/>
      <c r="G3101" s="2"/>
      <c r="H3101" s="286"/>
      <c r="I3101" s="287"/>
      <c r="J3101" s="288" t="str">
        <f t="shared" si="388"/>
        <v/>
      </c>
      <c r="K3101" s="288">
        <f t="shared" si="389"/>
        <v>0</v>
      </c>
      <c r="L3101" s="303"/>
      <c r="M3101" s="304"/>
      <c r="N3101" s="303"/>
      <c r="O3101" s="286"/>
      <c r="P3101" s="305" t="str">
        <f t="shared" si="390"/>
        <v/>
      </c>
      <c r="Q3101" s="304"/>
      <c r="R3101" s="303"/>
      <c r="S3101" s="286"/>
      <c r="T3101" s="305" t="str">
        <f t="shared" si="391"/>
        <v/>
      </c>
      <c r="U3101" s="306" t="str">
        <f t="shared" si="387"/>
        <v/>
      </c>
      <c r="V3101" s="289"/>
      <c r="W3101" s="303"/>
      <c r="X3101" s="286"/>
      <c r="Y3101" s="305" t="str">
        <f>+IF(AND(W3101&gt;0,V3101&lt;&gt;'Data Validation (ROP used only)'!$A$25),SUM(W3101:X3101),"")</f>
        <v/>
      </c>
      <c r="Z3101" s="307">
        <f>IF(OR(V3101='Data Validation (ROP used only)'!$A$25,ISBLANK(W3101),ISERROR(W3101/$I3101)),0,W3101/$I3101)</f>
        <v>0</v>
      </c>
      <c r="AA3101" s="308"/>
      <c r="AB3101" s="309" t="str" cm="1">
        <f t="array" ref="AB3101">_xlfn.IFS(AA3101="","",AA3101/I3101&gt;=2,I3101*2,AA3101/I3101&lt;2,AA3101)</f>
        <v/>
      </c>
      <c r="AC3101" s="310" t="str">
        <f t="shared" si="392"/>
        <v/>
      </c>
      <c r="AD3101" s="286"/>
      <c r="AE3101" s="305" t="str">
        <f t="shared" si="393"/>
        <v/>
      </c>
      <c r="AF3101" s="311">
        <f t="shared" si="394"/>
        <v>0</v>
      </c>
      <c r="AG3101" s="187"/>
      <c r="AH3101" s="188"/>
    </row>
    <row r="3102" spans="2:34" ht="13.8" outlineLevel="1" x14ac:dyDescent="0.25">
      <c r="B3102" s="1"/>
      <c r="C3102" s="1"/>
      <c r="D3102" s="1"/>
      <c r="E3102" s="2"/>
      <c r="F3102" s="1"/>
      <c r="G3102" s="2"/>
      <c r="H3102" s="286"/>
      <c r="I3102" s="287"/>
      <c r="J3102" s="288" t="str">
        <f t="shared" si="388"/>
        <v/>
      </c>
      <c r="K3102" s="288">
        <f t="shared" si="389"/>
        <v>0</v>
      </c>
      <c r="L3102" s="303"/>
      <c r="M3102" s="304"/>
      <c r="N3102" s="303"/>
      <c r="O3102" s="286"/>
      <c r="P3102" s="305" t="str">
        <f t="shared" si="390"/>
        <v/>
      </c>
      <c r="Q3102" s="304"/>
      <c r="R3102" s="303"/>
      <c r="S3102" s="286"/>
      <c r="T3102" s="305" t="str">
        <f t="shared" si="391"/>
        <v/>
      </c>
      <c r="U3102" s="306" t="str">
        <f t="shared" si="387"/>
        <v/>
      </c>
      <c r="V3102" s="289"/>
      <c r="W3102" s="303"/>
      <c r="X3102" s="286"/>
      <c r="Y3102" s="305" t="str">
        <f>+IF(AND(W3102&gt;0,V3102&lt;&gt;'Data Validation (ROP used only)'!$A$25),SUM(W3102:X3102),"")</f>
        <v/>
      </c>
      <c r="Z3102" s="307">
        <f>IF(OR(V3102='Data Validation (ROP used only)'!$A$25,ISBLANK(W3102),ISERROR(W3102/$I3102)),0,W3102/$I3102)</f>
        <v>0</v>
      </c>
      <c r="AA3102" s="308"/>
      <c r="AB3102" s="309" t="str" cm="1">
        <f t="array" ref="AB3102">_xlfn.IFS(AA3102="","",AA3102/I3102&gt;=2,I3102*2,AA3102/I3102&lt;2,AA3102)</f>
        <v/>
      </c>
      <c r="AC3102" s="310" t="str">
        <f t="shared" si="392"/>
        <v/>
      </c>
      <c r="AD3102" s="286"/>
      <c r="AE3102" s="305" t="str">
        <f t="shared" si="393"/>
        <v/>
      </c>
      <c r="AF3102" s="311">
        <f t="shared" si="394"/>
        <v>0</v>
      </c>
      <c r="AG3102" s="187"/>
      <c r="AH3102" s="188"/>
    </row>
    <row r="3103" spans="2:34" ht="13.8" outlineLevel="1" x14ac:dyDescent="0.25">
      <c r="B3103" s="1"/>
      <c r="C3103" s="1"/>
      <c r="D3103" s="1"/>
      <c r="E3103" s="2"/>
      <c r="F3103" s="1"/>
      <c r="G3103" s="2"/>
      <c r="H3103" s="286"/>
      <c r="I3103" s="287"/>
      <c r="J3103" s="288" t="str">
        <f t="shared" si="388"/>
        <v/>
      </c>
      <c r="K3103" s="288">
        <f t="shared" si="389"/>
        <v>0</v>
      </c>
      <c r="L3103" s="303"/>
      <c r="M3103" s="304"/>
      <c r="N3103" s="303"/>
      <c r="O3103" s="286"/>
      <c r="P3103" s="305" t="str">
        <f t="shared" si="390"/>
        <v/>
      </c>
      <c r="Q3103" s="304"/>
      <c r="R3103" s="303"/>
      <c r="S3103" s="286"/>
      <c r="T3103" s="305" t="str">
        <f t="shared" si="391"/>
        <v/>
      </c>
      <c r="U3103" s="306" t="str">
        <f t="shared" si="387"/>
        <v/>
      </c>
      <c r="V3103" s="289"/>
      <c r="W3103" s="303"/>
      <c r="X3103" s="286"/>
      <c r="Y3103" s="305" t="str">
        <f>+IF(AND(W3103&gt;0,V3103&lt;&gt;'Data Validation (ROP used only)'!$A$25),SUM(W3103:X3103),"")</f>
        <v/>
      </c>
      <c r="Z3103" s="307">
        <f>IF(OR(V3103='Data Validation (ROP used only)'!$A$25,ISBLANK(W3103),ISERROR(W3103/$I3103)),0,W3103/$I3103)</f>
        <v>0</v>
      </c>
      <c r="AA3103" s="308"/>
      <c r="AB3103" s="309" t="str" cm="1">
        <f t="array" ref="AB3103">_xlfn.IFS(AA3103="","",AA3103/I3103&gt;=2,I3103*2,AA3103/I3103&lt;2,AA3103)</f>
        <v/>
      </c>
      <c r="AC3103" s="310" t="str">
        <f t="shared" si="392"/>
        <v/>
      </c>
      <c r="AD3103" s="286"/>
      <c r="AE3103" s="305" t="str">
        <f t="shared" si="393"/>
        <v/>
      </c>
      <c r="AF3103" s="311">
        <f t="shared" si="394"/>
        <v>0</v>
      </c>
      <c r="AG3103" s="187"/>
      <c r="AH3103" s="188"/>
    </row>
    <row r="3104" spans="2:34" ht="13.8" outlineLevel="1" x14ac:dyDescent="0.25">
      <c r="B3104" s="1"/>
      <c r="C3104" s="1"/>
      <c r="D3104" s="1"/>
      <c r="E3104" s="2"/>
      <c r="F3104" s="1"/>
      <c r="G3104" s="2"/>
      <c r="H3104" s="286"/>
      <c r="I3104" s="287"/>
      <c r="J3104" s="288" t="str">
        <f t="shared" si="388"/>
        <v/>
      </c>
      <c r="K3104" s="288">
        <f t="shared" si="389"/>
        <v>0</v>
      </c>
      <c r="L3104" s="303"/>
      <c r="M3104" s="304"/>
      <c r="N3104" s="303"/>
      <c r="O3104" s="286"/>
      <c r="P3104" s="305" t="str">
        <f t="shared" si="390"/>
        <v/>
      </c>
      <c r="Q3104" s="304"/>
      <c r="R3104" s="303"/>
      <c r="S3104" s="286"/>
      <c r="T3104" s="305" t="str">
        <f t="shared" si="391"/>
        <v/>
      </c>
      <c r="U3104" s="306" t="str">
        <f t="shared" si="387"/>
        <v/>
      </c>
      <c r="V3104" s="289"/>
      <c r="W3104" s="303"/>
      <c r="X3104" s="286"/>
      <c r="Y3104" s="305" t="str">
        <f>+IF(AND(W3104&gt;0,V3104&lt;&gt;'Data Validation (ROP used only)'!$A$25),SUM(W3104:X3104),"")</f>
        <v/>
      </c>
      <c r="Z3104" s="307">
        <f>IF(OR(V3104='Data Validation (ROP used only)'!$A$25,ISBLANK(W3104),ISERROR(W3104/$I3104)),0,W3104/$I3104)</f>
        <v>0</v>
      </c>
      <c r="AA3104" s="308"/>
      <c r="AB3104" s="309" t="str" cm="1">
        <f t="array" ref="AB3104">_xlfn.IFS(AA3104="","",AA3104/I3104&gt;=2,I3104*2,AA3104/I3104&lt;2,AA3104)</f>
        <v/>
      </c>
      <c r="AC3104" s="310" t="str">
        <f t="shared" si="392"/>
        <v/>
      </c>
      <c r="AD3104" s="286"/>
      <c r="AE3104" s="305" t="str">
        <f t="shared" si="393"/>
        <v/>
      </c>
      <c r="AF3104" s="311">
        <f t="shared" si="394"/>
        <v>0</v>
      </c>
      <c r="AG3104" s="187"/>
      <c r="AH3104" s="188"/>
    </row>
    <row r="3105" spans="2:34" ht="13.8" outlineLevel="1" x14ac:dyDescent="0.25">
      <c r="B3105" s="1"/>
      <c r="C3105" s="1"/>
      <c r="D3105" s="1"/>
      <c r="E3105" s="2"/>
      <c r="F3105" s="1"/>
      <c r="G3105" s="2"/>
      <c r="H3105" s="286"/>
      <c r="I3105" s="287"/>
      <c r="J3105" s="288" t="str">
        <f t="shared" si="388"/>
        <v/>
      </c>
      <c r="K3105" s="288">
        <f t="shared" si="389"/>
        <v>0</v>
      </c>
      <c r="L3105" s="303"/>
      <c r="M3105" s="304"/>
      <c r="N3105" s="303"/>
      <c r="O3105" s="286"/>
      <c r="P3105" s="305" t="str">
        <f t="shared" si="390"/>
        <v/>
      </c>
      <c r="Q3105" s="304"/>
      <c r="R3105" s="303"/>
      <c r="S3105" s="286"/>
      <c r="T3105" s="305" t="str">
        <f t="shared" si="391"/>
        <v/>
      </c>
      <c r="U3105" s="306" t="str">
        <f t="shared" si="387"/>
        <v/>
      </c>
      <c r="V3105" s="289"/>
      <c r="W3105" s="303"/>
      <c r="X3105" s="286"/>
      <c r="Y3105" s="305" t="str">
        <f>+IF(AND(W3105&gt;0,V3105&lt;&gt;'Data Validation (ROP used only)'!$A$25),SUM(W3105:X3105),"")</f>
        <v/>
      </c>
      <c r="Z3105" s="307">
        <f>IF(OR(V3105='Data Validation (ROP used only)'!$A$25,ISBLANK(W3105),ISERROR(W3105/$I3105)),0,W3105/$I3105)</f>
        <v>0</v>
      </c>
      <c r="AA3105" s="308"/>
      <c r="AB3105" s="309" t="str" cm="1">
        <f t="array" ref="AB3105">_xlfn.IFS(AA3105="","",AA3105/I3105&gt;=2,I3105*2,AA3105/I3105&lt;2,AA3105)</f>
        <v/>
      </c>
      <c r="AC3105" s="310" t="str">
        <f t="shared" si="392"/>
        <v/>
      </c>
      <c r="AD3105" s="286"/>
      <c r="AE3105" s="305" t="str">
        <f t="shared" si="393"/>
        <v/>
      </c>
      <c r="AF3105" s="311">
        <f t="shared" si="394"/>
        <v>0</v>
      </c>
      <c r="AG3105" s="187"/>
      <c r="AH3105" s="188"/>
    </row>
    <row r="3106" spans="2:34" ht="13.8" outlineLevel="1" x14ac:dyDescent="0.25">
      <c r="B3106" s="1"/>
      <c r="C3106" s="1"/>
      <c r="D3106" s="1"/>
      <c r="E3106" s="2"/>
      <c r="F3106" s="1"/>
      <c r="G3106" s="2"/>
      <c r="H3106" s="286"/>
      <c r="I3106" s="287"/>
      <c r="J3106" s="288" t="str">
        <f t="shared" si="388"/>
        <v/>
      </c>
      <c r="K3106" s="288">
        <f t="shared" si="389"/>
        <v>0</v>
      </c>
      <c r="L3106" s="303"/>
      <c r="M3106" s="304"/>
      <c r="N3106" s="303"/>
      <c r="O3106" s="286"/>
      <c r="P3106" s="305" t="str">
        <f t="shared" si="390"/>
        <v/>
      </c>
      <c r="Q3106" s="304"/>
      <c r="R3106" s="303"/>
      <c r="S3106" s="286"/>
      <c r="T3106" s="305" t="str">
        <f t="shared" si="391"/>
        <v/>
      </c>
      <c r="U3106" s="306" t="str">
        <f t="shared" si="387"/>
        <v/>
      </c>
      <c r="V3106" s="289"/>
      <c r="W3106" s="303"/>
      <c r="X3106" s="286"/>
      <c r="Y3106" s="305" t="str">
        <f>+IF(AND(W3106&gt;0,V3106&lt;&gt;'Data Validation (ROP used only)'!$A$25),SUM(W3106:X3106),"")</f>
        <v/>
      </c>
      <c r="Z3106" s="307">
        <f>IF(OR(V3106='Data Validation (ROP used only)'!$A$25,ISBLANK(W3106),ISERROR(W3106/$I3106)),0,W3106/$I3106)</f>
        <v>0</v>
      </c>
      <c r="AA3106" s="308"/>
      <c r="AB3106" s="309" t="str" cm="1">
        <f t="array" ref="AB3106">_xlfn.IFS(AA3106="","",AA3106/I3106&gt;=2,I3106*2,AA3106/I3106&lt;2,AA3106)</f>
        <v/>
      </c>
      <c r="AC3106" s="310" t="str">
        <f t="shared" si="392"/>
        <v/>
      </c>
      <c r="AD3106" s="286"/>
      <c r="AE3106" s="305" t="str">
        <f t="shared" si="393"/>
        <v/>
      </c>
      <c r="AF3106" s="311">
        <f t="shared" si="394"/>
        <v>0</v>
      </c>
      <c r="AG3106" s="187"/>
      <c r="AH3106" s="188"/>
    </row>
    <row r="3107" spans="2:34" ht="13.8" outlineLevel="1" x14ac:dyDescent="0.25">
      <c r="B3107" s="1"/>
      <c r="C3107" s="1"/>
      <c r="D3107" s="1"/>
      <c r="E3107" s="2"/>
      <c r="F3107" s="1"/>
      <c r="G3107" s="2"/>
      <c r="H3107" s="286"/>
      <c r="I3107" s="287"/>
      <c r="J3107" s="288" t="str">
        <f t="shared" si="388"/>
        <v/>
      </c>
      <c r="K3107" s="288">
        <f t="shared" si="389"/>
        <v>0</v>
      </c>
      <c r="L3107" s="303"/>
      <c r="M3107" s="304"/>
      <c r="N3107" s="303"/>
      <c r="O3107" s="286"/>
      <c r="P3107" s="305" t="str">
        <f t="shared" si="390"/>
        <v/>
      </c>
      <c r="Q3107" s="304"/>
      <c r="R3107" s="303"/>
      <c r="S3107" s="286"/>
      <c r="T3107" s="305" t="str">
        <f t="shared" si="391"/>
        <v/>
      </c>
      <c r="U3107" s="306" t="str">
        <f t="shared" si="387"/>
        <v/>
      </c>
      <c r="V3107" s="289"/>
      <c r="W3107" s="303"/>
      <c r="X3107" s="286"/>
      <c r="Y3107" s="305" t="str">
        <f>+IF(AND(W3107&gt;0,V3107&lt;&gt;'Data Validation (ROP used only)'!$A$25),SUM(W3107:X3107),"")</f>
        <v/>
      </c>
      <c r="Z3107" s="307">
        <f>IF(OR(V3107='Data Validation (ROP used only)'!$A$25,ISBLANK(W3107),ISERROR(W3107/$I3107)),0,W3107/$I3107)</f>
        <v>0</v>
      </c>
      <c r="AA3107" s="308"/>
      <c r="AB3107" s="309" t="str" cm="1">
        <f t="array" ref="AB3107">_xlfn.IFS(AA3107="","",AA3107/I3107&gt;=2,I3107*2,AA3107/I3107&lt;2,AA3107)</f>
        <v/>
      </c>
      <c r="AC3107" s="310" t="str">
        <f t="shared" si="392"/>
        <v/>
      </c>
      <c r="AD3107" s="286"/>
      <c r="AE3107" s="305" t="str">
        <f t="shared" si="393"/>
        <v/>
      </c>
      <c r="AF3107" s="311">
        <f t="shared" si="394"/>
        <v>0</v>
      </c>
      <c r="AG3107" s="187"/>
      <c r="AH3107" s="188"/>
    </row>
    <row r="3108" spans="2:34" ht="13.8" outlineLevel="1" x14ac:dyDescent="0.25">
      <c r="B3108" s="1"/>
      <c r="C3108" s="1"/>
      <c r="D3108" s="1"/>
      <c r="E3108" s="2"/>
      <c r="F3108" s="1"/>
      <c r="G3108" s="2"/>
      <c r="H3108" s="286"/>
      <c r="I3108" s="287"/>
      <c r="J3108" s="288" t="str">
        <f t="shared" si="388"/>
        <v/>
      </c>
      <c r="K3108" s="288">
        <f t="shared" si="389"/>
        <v>0</v>
      </c>
      <c r="L3108" s="303"/>
      <c r="M3108" s="304"/>
      <c r="N3108" s="303"/>
      <c r="O3108" s="286"/>
      <c r="P3108" s="305" t="str">
        <f t="shared" si="390"/>
        <v/>
      </c>
      <c r="Q3108" s="304"/>
      <c r="R3108" s="303"/>
      <c r="S3108" s="286"/>
      <c r="T3108" s="305" t="str">
        <f t="shared" si="391"/>
        <v/>
      </c>
      <c r="U3108" s="306" t="str">
        <f t="shared" si="387"/>
        <v/>
      </c>
      <c r="V3108" s="289"/>
      <c r="W3108" s="303"/>
      <c r="X3108" s="286"/>
      <c r="Y3108" s="305" t="str">
        <f>+IF(AND(W3108&gt;0,V3108&lt;&gt;'Data Validation (ROP used only)'!$A$25),SUM(W3108:X3108),"")</f>
        <v/>
      </c>
      <c r="Z3108" s="307">
        <f>IF(OR(V3108='Data Validation (ROP used only)'!$A$25,ISBLANK(W3108),ISERROR(W3108/$I3108)),0,W3108/$I3108)</f>
        <v>0</v>
      </c>
      <c r="AA3108" s="308"/>
      <c r="AB3108" s="309" t="str" cm="1">
        <f t="array" ref="AB3108">_xlfn.IFS(AA3108="","",AA3108/I3108&gt;=2,I3108*2,AA3108/I3108&lt;2,AA3108)</f>
        <v/>
      </c>
      <c r="AC3108" s="310" t="str">
        <f t="shared" si="392"/>
        <v/>
      </c>
      <c r="AD3108" s="286"/>
      <c r="AE3108" s="305" t="str">
        <f t="shared" si="393"/>
        <v/>
      </c>
      <c r="AF3108" s="311">
        <f t="shared" si="394"/>
        <v>0</v>
      </c>
      <c r="AG3108" s="187"/>
      <c r="AH3108" s="188"/>
    </row>
    <row r="3109" spans="2:34" ht="13.8" outlineLevel="1" x14ac:dyDescent="0.25">
      <c r="B3109" s="1"/>
      <c r="C3109" s="1"/>
      <c r="D3109" s="1"/>
      <c r="E3109" s="2"/>
      <c r="F3109" s="1"/>
      <c r="G3109" s="2"/>
      <c r="H3109" s="286"/>
      <c r="I3109" s="287"/>
      <c r="J3109" s="288" t="str">
        <f t="shared" si="388"/>
        <v/>
      </c>
      <c r="K3109" s="288">
        <f t="shared" si="389"/>
        <v>0</v>
      </c>
      <c r="L3109" s="303"/>
      <c r="M3109" s="304"/>
      <c r="N3109" s="303"/>
      <c r="O3109" s="286"/>
      <c r="P3109" s="305" t="str">
        <f t="shared" si="390"/>
        <v/>
      </c>
      <c r="Q3109" s="304"/>
      <c r="R3109" s="303"/>
      <c r="S3109" s="286"/>
      <c r="T3109" s="305" t="str">
        <f t="shared" si="391"/>
        <v/>
      </c>
      <c r="U3109" s="306" t="str">
        <f t="shared" si="387"/>
        <v/>
      </c>
      <c r="V3109" s="289"/>
      <c r="W3109" s="303"/>
      <c r="X3109" s="286"/>
      <c r="Y3109" s="305" t="str">
        <f>+IF(AND(W3109&gt;0,V3109&lt;&gt;'Data Validation (ROP used only)'!$A$25),SUM(W3109:X3109),"")</f>
        <v/>
      </c>
      <c r="Z3109" s="307">
        <f>IF(OR(V3109='Data Validation (ROP used only)'!$A$25,ISBLANK(W3109),ISERROR(W3109/$I3109)),0,W3109/$I3109)</f>
        <v>0</v>
      </c>
      <c r="AA3109" s="308"/>
      <c r="AB3109" s="309" t="str" cm="1">
        <f t="array" ref="AB3109">_xlfn.IFS(AA3109="","",AA3109/I3109&gt;=2,I3109*2,AA3109/I3109&lt;2,AA3109)</f>
        <v/>
      </c>
      <c r="AC3109" s="310" t="str">
        <f t="shared" si="392"/>
        <v/>
      </c>
      <c r="AD3109" s="286"/>
      <c r="AE3109" s="305" t="str">
        <f t="shared" si="393"/>
        <v/>
      </c>
      <c r="AF3109" s="311">
        <f t="shared" si="394"/>
        <v>0</v>
      </c>
      <c r="AG3109" s="187"/>
      <c r="AH3109" s="188"/>
    </row>
    <row r="3110" spans="2:34" ht="13.8" outlineLevel="1" x14ac:dyDescent="0.25">
      <c r="B3110" s="1"/>
      <c r="C3110" s="1"/>
      <c r="D3110" s="1"/>
      <c r="E3110" s="2"/>
      <c r="F3110" s="1"/>
      <c r="G3110" s="2"/>
      <c r="H3110" s="286"/>
      <c r="I3110" s="287"/>
      <c r="J3110" s="288" t="str">
        <f t="shared" si="388"/>
        <v/>
      </c>
      <c r="K3110" s="288">
        <f t="shared" si="389"/>
        <v>0</v>
      </c>
      <c r="L3110" s="303"/>
      <c r="M3110" s="304"/>
      <c r="N3110" s="303"/>
      <c r="O3110" s="286"/>
      <c r="P3110" s="305" t="str">
        <f t="shared" si="390"/>
        <v/>
      </c>
      <c r="Q3110" s="304"/>
      <c r="R3110" s="303"/>
      <c r="S3110" s="286"/>
      <c r="T3110" s="305" t="str">
        <f t="shared" si="391"/>
        <v/>
      </c>
      <c r="U3110" s="306" t="str">
        <f t="shared" si="387"/>
        <v/>
      </c>
      <c r="V3110" s="289"/>
      <c r="W3110" s="303"/>
      <c r="X3110" s="286"/>
      <c r="Y3110" s="305" t="str">
        <f>+IF(AND(W3110&gt;0,V3110&lt;&gt;'Data Validation (ROP used only)'!$A$25),SUM(W3110:X3110),"")</f>
        <v/>
      </c>
      <c r="Z3110" s="307">
        <f>IF(OR(V3110='Data Validation (ROP used only)'!$A$25,ISBLANK(W3110),ISERROR(W3110/$I3110)),0,W3110/$I3110)</f>
        <v>0</v>
      </c>
      <c r="AA3110" s="308"/>
      <c r="AB3110" s="309" t="str" cm="1">
        <f t="array" ref="AB3110">_xlfn.IFS(AA3110="","",AA3110/I3110&gt;=2,I3110*2,AA3110/I3110&lt;2,AA3110)</f>
        <v/>
      </c>
      <c r="AC3110" s="310" t="str">
        <f t="shared" si="392"/>
        <v/>
      </c>
      <c r="AD3110" s="286"/>
      <c r="AE3110" s="305" t="str">
        <f t="shared" si="393"/>
        <v/>
      </c>
      <c r="AF3110" s="311">
        <f t="shared" si="394"/>
        <v>0</v>
      </c>
      <c r="AG3110" s="187"/>
      <c r="AH3110" s="188"/>
    </row>
    <row r="3111" spans="2:34" ht="13.8" outlineLevel="1" x14ac:dyDescent="0.25">
      <c r="B3111" s="1"/>
      <c r="C3111" s="1"/>
      <c r="D3111" s="1"/>
      <c r="E3111" s="2"/>
      <c r="F3111" s="1"/>
      <c r="G3111" s="2"/>
      <c r="H3111" s="286"/>
      <c r="I3111" s="287"/>
      <c r="J3111" s="288" t="str">
        <f t="shared" si="388"/>
        <v/>
      </c>
      <c r="K3111" s="288">
        <f t="shared" si="389"/>
        <v>0</v>
      </c>
      <c r="L3111" s="303"/>
      <c r="M3111" s="304"/>
      <c r="N3111" s="303"/>
      <c r="O3111" s="286"/>
      <c r="P3111" s="305" t="str">
        <f t="shared" si="390"/>
        <v/>
      </c>
      <c r="Q3111" s="304"/>
      <c r="R3111" s="303"/>
      <c r="S3111" s="286"/>
      <c r="T3111" s="305" t="str">
        <f t="shared" si="391"/>
        <v/>
      </c>
      <c r="U3111" s="306" t="str">
        <f t="shared" si="387"/>
        <v/>
      </c>
      <c r="V3111" s="289"/>
      <c r="W3111" s="303"/>
      <c r="X3111" s="286"/>
      <c r="Y3111" s="305" t="str">
        <f>+IF(AND(W3111&gt;0,V3111&lt;&gt;'Data Validation (ROP used only)'!$A$25),SUM(W3111:X3111),"")</f>
        <v/>
      </c>
      <c r="Z3111" s="307">
        <f>IF(OR(V3111='Data Validation (ROP used only)'!$A$25,ISBLANK(W3111),ISERROR(W3111/$I3111)),0,W3111/$I3111)</f>
        <v>0</v>
      </c>
      <c r="AA3111" s="308"/>
      <c r="AB3111" s="309" t="str" cm="1">
        <f t="array" ref="AB3111">_xlfn.IFS(AA3111="","",AA3111/I3111&gt;=2,I3111*2,AA3111/I3111&lt;2,AA3111)</f>
        <v/>
      </c>
      <c r="AC3111" s="310" t="str">
        <f t="shared" si="392"/>
        <v/>
      </c>
      <c r="AD3111" s="286"/>
      <c r="AE3111" s="305" t="str">
        <f t="shared" si="393"/>
        <v/>
      </c>
      <c r="AF3111" s="311">
        <f t="shared" si="394"/>
        <v>0</v>
      </c>
      <c r="AG3111" s="187"/>
      <c r="AH3111" s="188"/>
    </row>
    <row r="3112" spans="2:34" ht="13.8" outlineLevel="1" x14ac:dyDescent="0.25">
      <c r="B3112" s="1"/>
      <c r="C3112" s="1"/>
      <c r="D3112" s="1"/>
      <c r="E3112" s="2"/>
      <c r="F3112" s="1"/>
      <c r="G3112" s="2"/>
      <c r="H3112" s="286"/>
      <c r="I3112" s="287"/>
      <c r="J3112" s="288" t="str">
        <f t="shared" si="388"/>
        <v/>
      </c>
      <c r="K3112" s="288">
        <f t="shared" si="389"/>
        <v>0</v>
      </c>
      <c r="L3112" s="303"/>
      <c r="M3112" s="304"/>
      <c r="N3112" s="303"/>
      <c r="O3112" s="286"/>
      <c r="P3112" s="305" t="str">
        <f t="shared" si="390"/>
        <v/>
      </c>
      <c r="Q3112" s="304"/>
      <c r="R3112" s="303"/>
      <c r="S3112" s="286"/>
      <c r="T3112" s="305" t="str">
        <f t="shared" si="391"/>
        <v/>
      </c>
      <c r="U3112" s="306" t="str">
        <f t="shared" si="387"/>
        <v/>
      </c>
      <c r="V3112" s="289"/>
      <c r="W3112" s="303"/>
      <c r="X3112" s="286"/>
      <c r="Y3112" s="305" t="str">
        <f>+IF(AND(W3112&gt;0,V3112&lt;&gt;'Data Validation (ROP used only)'!$A$25),SUM(W3112:X3112),"")</f>
        <v/>
      </c>
      <c r="Z3112" s="307">
        <f>IF(OR(V3112='Data Validation (ROP used only)'!$A$25,ISBLANK(W3112),ISERROR(W3112/$I3112)),0,W3112/$I3112)</f>
        <v>0</v>
      </c>
      <c r="AA3112" s="308"/>
      <c r="AB3112" s="309" t="str" cm="1">
        <f t="array" ref="AB3112">_xlfn.IFS(AA3112="","",AA3112/I3112&gt;=2,I3112*2,AA3112/I3112&lt;2,AA3112)</f>
        <v/>
      </c>
      <c r="AC3112" s="310" t="str">
        <f t="shared" si="392"/>
        <v/>
      </c>
      <c r="AD3112" s="286"/>
      <c r="AE3112" s="305" t="str">
        <f t="shared" si="393"/>
        <v/>
      </c>
      <c r="AF3112" s="311">
        <f t="shared" si="394"/>
        <v>0</v>
      </c>
      <c r="AG3112" s="187"/>
      <c r="AH3112" s="188"/>
    </row>
    <row r="3113" spans="2:34" ht="13.8" outlineLevel="1" x14ac:dyDescent="0.25">
      <c r="B3113" s="1"/>
      <c r="C3113" s="1"/>
      <c r="D3113" s="1"/>
      <c r="E3113" s="2"/>
      <c r="F3113" s="1"/>
      <c r="G3113" s="2"/>
      <c r="H3113" s="286"/>
      <c r="I3113" s="287"/>
      <c r="J3113" s="288" t="str">
        <f t="shared" si="388"/>
        <v/>
      </c>
      <c r="K3113" s="288">
        <f t="shared" si="389"/>
        <v>0</v>
      </c>
      <c r="L3113" s="303"/>
      <c r="M3113" s="304"/>
      <c r="N3113" s="303"/>
      <c r="O3113" s="286"/>
      <c r="P3113" s="305" t="str">
        <f t="shared" si="390"/>
        <v/>
      </c>
      <c r="Q3113" s="304"/>
      <c r="R3113" s="303"/>
      <c r="S3113" s="286"/>
      <c r="T3113" s="305" t="str">
        <f t="shared" si="391"/>
        <v/>
      </c>
      <c r="U3113" s="306" t="str">
        <f t="shared" si="387"/>
        <v/>
      </c>
      <c r="V3113" s="289"/>
      <c r="W3113" s="303"/>
      <c r="X3113" s="286"/>
      <c r="Y3113" s="305" t="str">
        <f>+IF(AND(W3113&gt;0,V3113&lt;&gt;'Data Validation (ROP used only)'!$A$25),SUM(W3113:X3113),"")</f>
        <v/>
      </c>
      <c r="Z3113" s="307">
        <f>IF(OR(V3113='Data Validation (ROP used only)'!$A$25,ISBLANK(W3113),ISERROR(W3113/$I3113)),0,W3113/$I3113)</f>
        <v>0</v>
      </c>
      <c r="AA3113" s="308"/>
      <c r="AB3113" s="309" t="str" cm="1">
        <f t="array" ref="AB3113">_xlfn.IFS(AA3113="","",AA3113/I3113&gt;=2,I3113*2,AA3113/I3113&lt;2,AA3113)</f>
        <v/>
      </c>
      <c r="AC3113" s="310" t="str">
        <f t="shared" si="392"/>
        <v/>
      </c>
      <c r="AD3113" s="286"/>
      <c r="AE3113" s="305" t="str">
        <f t="shared" si="393"/>
        <v/>
      </c>
      <c r="AF3113" s="311">
        <f t="shared" si="394"/>
        <v>0</v>
      </c>
      <c r="AG3113" s="187"/>
      <c r="AH3113" s="188"/>
    </row>
    <row r="3114" spans="2:34" ht="13.8" outlineLevel="1" x14ac:dyDescent="0.25">
      <c r="B3114" s="1"/>
      <c r="C3114" s="1"/>
      <c r="D3114" s="1"/>
      <c r="E3114" s="2"/>
      <c r="F3114" s="1"/>
      <c r="G3114" s="2"/>
      <c r="H3114" s="286"/>
      <c r="I3114" s="287"/>
      <c r="J3114" s="288" t="str">
        <f t="shared" si="388"/>
        <v/>
      </c>
      <c r="K3114" s="288">
        <f t="shared" si="389"/>
        <v>0</v>
      </c>
      <c r="L3114" s="303"/>
      <c r="M3114" s="304"/>
      <c r="N3114" s="303"/>
      <c r="O3114" s="286"/>
      <c r="P3114" s="305" t="str">
        <f t="shared" si="390"/>
        <v/>
      </c>
      <c r="Q3114" s="304"/>
      <c r="R3114" s="303"/>
      <c r="S3114" s="286"/>
      <c r="T3114" s="305" t="str">
        <f t="shared" si="391"/>
        <v/>
      </c>
      <c r="U3114" s="306" t="str">
        <f t="shared" si="387"/>
        <v/>
      </c>
      <c r="V3114" s="289"/>
      <c r="W3114" s="303"/>
      <c r="X3114" s="286"/>
      <c r="Y3114" s="305" t="str">
        <f>+IF(AND(W3114&gt;0,V3114&lt;&gt;'Data Validation (ROP used only)'!$A$25),SUM(W3114:X3114),"")</f>
        <v/>
      </c>
      <c r="Z3114" s="307">
        <f>IF(OR(V3114='Data Validation (ROP used only)'!$A$25,ISBLANK(W3114),ISERROR(W3114/$I3114)),0,W3114/$I3114)</f>
        <v>0</v>
      </c>
      <c r="AA3114" s="308"/>
      <c r="AB3114" s="309" t="str" cm="1">
        <f t="array" ref="AB3114">_xlfn.IFS(AA3114="","",AA3114/I3114&gt;=2,I3114*2,AA3114/I3114&lt;2,AA3114)</f>
        <v/>
      </c>
      <c r="AC3114" s="310" t="str">
        <f t="shared" si="392"/>
        <v/>
      </c>
      <c r="AD3114" s="286"/>
      <c r="AE3114" s="305" t="str">
        <f t="shared" si="393"/>
        <v/>
      </c>
      <c r="AF3114" s="311">
        <f t="shared" si="394"/>
        <v>0</v>
      </c>
      <c r="AG3114" s="187"/>
      <c r="AH3114" s="188"/>
    </row>
    <row r="3115" spans="2:34" ht="13.8" outlineLevel="1" x14ac:dyDescent="0.25">
      <c r="B3115" s="1"/>
      <c r="C3115" s="1"/>
      <c r="D3115" s="1"/>
      <c r="E3115" s="2"/>
      <c r="F3115" s="1"/>
      <c r="G3115" s="2"/>
      <c r="H3115" s="286"/>
      <c r="I3115" s="287"/>
      <c r="J3115" s="288" t="str">
        <f t="shared" si="388"/>
        <v/>
      </c>
      <c r="K3115" s="288">
        <f t="shared" si="389"/>
        <v>0</v>
      </c>
      <c r="L3115" s="303"/>
      <c r="M3115" s="304"/>
      <c r="N3115" s="303"/>
      <c r="O3115" s="286"/>
      <c r="P3115" s="305" t="str">
        <f t="shared" si="390"/>
        <v/>
      </c>
      <c r="Q3115" s="304"/>
      <c r="R3115" s="303"/>
      <c r="S3115" s="286"/>
      <c r="T3115" s="305" t="str">
        <f t="shared" si="391"/>
        <v/>
      </c>
      <c r="U3115" s="306" t="str">
        <f t="shared" si="387"/>
        <v/>
      </c>
      <c r="V3115" s="289"/>
      <c r="W3115" s="303"/>
      <c r="X3115" s="286"/>
      <c r="Y3115" s="305" t="str">
        <f>+IF(AND(W3115&gt;0,V3115&lt;&gt;'Data Validation (ROP used only)'!$A$25),SUM(W3115:X3115),"")</f>
        <v/>
      </c>
      <c r="Z3115" s="307">
        <f>IF(OR(V3115='Data Validation (ROP used only)'!$A$25,ISBLANK(W3115),ISERROR(W3115/$I3115)),0,W3115/$I3115)</f>
        <v>0</v>
      </c>
      <c r="AA3115" s="308"/>
      <c r="AB3115" s="309" t="str" cm="1">
        <f t="array" ref="AB3115">_xlfn.IFS(AA3115="","",AA3115/I3115&gt;=2,I3115*2,AA3115/I3115&lt;2,AA3115)</f>
        <v/>
      </c>
      <c r="AC3115" s="310" t="str">
        <f t="shared" si="392"/>
        <v/>
      </c>
      <c r="AD3115" s="286"/>
      <c r="AE3115" s="305" t="str">
        <f t="shared" si="393"/>
        <v/>
      </c>
      <c r="AF3115" s="311">
        <f t="shared" si="394"/>
        <v>0</v>
      </c>
      <c r="AG3115" s="187"/>
      <c r="AH3115" s="188"/>
    </row>
    <row r="3116" spans="2:34" ht="13.8" outlineLevel="1" x14ac:dyDescent="0.25">
      <c r="B3116" s="1"/>
      <c r="C3116" s="1"/>
      <c r="D3116" s="1"/>
      <c r="E3116" s="2"/>
      <c r="F3116" s="1"/>
      <c r="G3116" s="2"/>
      <c r="H3116" s="286"/>
      <c r="I3116" s="287"/>
      <c r="J3116" s="288" t="str">
        <f t="shared" si="388"/>
        <v/>
      </c>
      <c r="K3116" s="288">
        <f t="shared" si="389"/>
        <v>0</v>
      </c>
      <c r="L3116" s="303"/>
      <c r="M3116" s="304"/>
      <c r="N3116" s="303"/>
      <c r="O3116" s="286"/>
      <c r="P3116" s="305" t="str">
        <f t="shared" si="390"/>
        <v/>
      </c>
      <c r="Q3116" s="304"/>
      <c r="R3116" s="303"/>
      <c r="S3116" s="286"/>
      <c r="T3116" s="305" t="str">
        <f t="shared" si="391"/>
        <v/>
      </c>
      <c r="U3116" s="306" t="str">
        <f t="shared" si="387"/>
        <v/>
      </c>
      <c r="V3116" s="289"/>
      <c r="W3116" s="303"/>
      <c r="X3116" s="286"/>
      <c r="Y3116" s="305" t="str">
        <f>+IF(AND(W3116&gt;0,V3116&lt;&gt;'Data Validation (ROP used only)'!$A$25),SUM(W3116:X3116),"")</f>
        <v/>
      </c>
      <c r="Z3116" s="307">
        <f>IF(OR(V3116='Data Validation (ROP used only)'!$A$25,ISBLANK(W3116),ISERROR(W3116/$I3116)),0,W3116/$I3116)</f>
        <v>0</v>
      </c>
      <c r="AA3116" s="308"/>
      <c r="AB3116" s="309" t="str" cm="1">
        <f t="array" ref="AB3116">_xlfn.IFS(AA3116="","",AA3116/I3116&gt;=2,I3116*2,AA3116/I3116&lt;2,AA3116)</f>
        <v/>
      </c>
      <c r="AC3116" s="310" t="str">
        <f t="shared" si="392"/>
        <v/>
      </c>
      <c r="AD3116" s="286"/>
      <c r="AE3116" s="305" t="str">
        <f t="shared" si="393"/>
        <v/>
      </c>
      <c r="AF3116" s="311">
        <f t="shared" si="394"/>
        <v>0</v>
      </c>
      <c r="AG3116" s="187"/>
      <c r="AH3116" s="188"/>
    </row>
    <row r="3117" spans="2:34" ht="13.8" outlineLevel="1" x14ac:dyDescent="0.25">
      <c r="B3117" s="1"/>
      <c r="C3117" s="1"/>
      <c r="D3117" s="1"/>
      <c r="E3117" s="2"/>
      <c r="F3117" s="1"/>
      <c r="G3117" s="2"/>
      <c r="H3117" s="286"/>
      <c r="I3117" s="287"/>
      <c r="J3117" s="288" t="str">
        <f t="shared" si="388"/>
        <v/>
      </c>
      <c r="K3117" s="288">
        <f t="shared" si="389"/>
        <v>0</v>
      </c>
      <c r="L3117" s="303"/>
      <c r="M3117" s="304"/>
      <c r="N3117" s="303"/>
      <c r="O3117" s="286"/>
      <c r="P3117" s="305" t="str">
        <f t="shared" si="390"/>
        <v/>
      </c>
      <c r="Q3117" s="304"/>
      <c r="R3117" s="303"/>
      <c r="S3117" s="286"/>
      <c r="T3117" s="305" t="str">
        <f t="shared" si="391"/>
        <v/>
      </c>
      <c r="U3117" s="306" t="str">
        <f t="shared" si="387"/>
        <v/>
      </c>
      <c r="V3117" s="289"/>
      <c r="W3117" s="303"/>
      <c r="X3117" s="286"/>
      <c r="Y3117" s="305" t="str">
        <f>+IF(AND(W3117&gt;0,V3117&lt;&gt;'Data Validation (ROP used only)'!$A$25),SUM(W3117:X3117),"")</f>
        <v/>
      </c>
      <c r="Z3117" s="307">
        <f>IF(OR(V3117='Data Validation (ROP used only)'!$A$25,ISBLANK(W3117),ISERROR(W3117/$I3117)),0,W3117/$I3117)</f>
        <v>0</v>
      </c>
      <c r="AA3117" s="308"/>
      <c r="AB3117" s="309" t="str" cm="1">
        <f t="array" ref="AB3117">_xlfn.IFS(AA3117="","",AA3117/I3117&gt;=2,I3117*2,AA3117/I3117&lt;2,AA3117)</f>
        <v/>
      </c>
      <c r="AC3117" s="310" t="str">
        <f t="shared" si="392"/>
        <v/>
      </c>
      <c r="AD3117" s="286"/>
      <c r="AE3117" s="305" t="str">
        <f t="shared" si="393"/>
        <v/>
      </c>
      <c r="AF3117" s="311">
        <f t="shared" si="394"/>
        <v>0</v>
      </c>
      <c r="AG3117" s="187"/>
      <c r="AH3117" s="188"/>
    </row>
    <row r="3118" spans="2:34" ht="13.8" outlineLevel="1" x14ac:dyDescent="0.25">
      <c r="B3118" s="1"/>
      <c r="C3118" s="1"/>
      <c r="D3118" s="1"/>
      <c r="E3118" s="2"/>
      <c r="F3118" s="1"/>
      <c r="G3118" s="2"/>
      <c r="H3118" s="286"/>
      <c r="I3118" s="287"/>
      <c r="J3118" s="288" t="str">
        <f t="shared" si="388"/>
        <v/>
      </c>
      <c r="K3118" s="288">
        <f t="shared" si="389"/>
        <v>0</v>
      </c>
      <c r="L3118" s="303"/>
      <c r="M3118" s="304"/>
      <c r="N3118" s="303"/>
      <c r="O3118" s="286"/>
      <c r="P3118" s="305" t="str">
        <f t="shared" si="390"/>
        <v/>
      </c>
      <c r="Q3118" s="304"/>
      <c r="R3118" s="303"/>
      <c r="S3118" s="286"/>
      <c r="T3118" s="305" t="str">
        <f t="shared" si="391"/>
        <v/>
      </c>
      <c r="U3118" s="306" t="str">
        <f t="shared" si="387"/>
        <v/>
      </c>
      <c r="V3118" s="289"/>
      <c r="W3118" s="303"/>
      <c r="X3118" s="286"/>
      <c r="Y3118" s="305" t="str">
        <f>+IF(AND(W3118&gt;0,V3118&lt;&gt;'Data Validation (ROP used only)'!$A$25),SUM(W3118:X3118),"")</f>
        <v/>
      </c>
      <c r="Z3118" s="307">
        <f>IF(OR(V3118='Data Validation (ROP used only)'!$A$25,ISBLANK(W3118),ISERROR(W3118/$I3118)),0,W3118/$I3118)</f>
        <v>0</v>
      </c>
      <c r="AA3118" s="308"/>
      <c r="AB3118" s="309" t="str" cm="1">
        <f t="array" ref="AB3118">_xlfn.IFS(AA3118="","",AA3118/I3118&gt;=2,I3118*2,AA3118/I3118&lt;2,AA3118)</f>
        <v/>
      </c>
      <c r="AC3118" s="310" t="str">
        <f t="shared" si="392"/>
        <v/>
      </c>
      <c r="AD3118" s="286"/>
      <c r="AE3118" s="305" t="str">
        <f t="shared" si="393"/>
        <v/>
      </c>
      <c r="AF3118" s="311">
        <f t="shared" si="394"/>
        <v>0</v>
      </c>
      <c r="AG3118" s="187"/>
      <c r="AH3118" s="188"/>
    </row>
    <row r="3119" spans="2:34" ht="13.8" outlineLevel="1" x14ac:dyDescent="0.25">
      <c r="B3119" s="1"/>
      <c r="C3119" s="1"/>
      <c r="D3119" s="1"/>
      <c r="E3119" s="2"/>
      <c r="F3119" s="1"/>
      <c r="G3119" s="2"/>
      <c r="H3119" s="286"/>
      <c r="I3119" s="287"/>
      <c r="J3119" s="288" t="str">
        <f t="shared" si="388"/>
        <v/>
      </c>
      <c r="K3119" s="288">
        <f t="shared" si="389"/>
        <v>0</v>
      </c>
      <c r="L3119" s="303"/>
      <c r="M3119" s="304"/>
      <c r="N3119" s="303"/>
      <c r="O3119" s="286"/>
      <c r="P3119" s="305" t="str">
        <f t="shared" si="390"/>
        <v/>
      </c>
      <c r="Q3119" s="304"/>
      <c r="R3119" s="303"/>
      <c r="S3119" s="286"/>
      <c r="T3119" s="305" t="str">
        <f t="shared" si="391"/>
        <v/>
      </c>
      <c r="U3119" s="306" t="str">
        <f t="shared" si="387"/>
        <v/>
      </c>
      <c r="V3119" s="289"/>
      <c r="W3119" s="303"/>
      <c r="X3119" s="286"/>
      <c r="Y3119" s="305" t="str">
        <f>+IF(AND(W3119&gt;0,V3119&lt;&gt;'Data Validation (ROP used only)'!$A$25),SUM(W3119:X3119),"")</f>
        <v/>
      </c>
      <c r="Z3119" s="307">
        <f>IF(OR(V3119='Data Validation (ROP used only)'!$A$25,ISBLANK(W3119),ISERROR(W3119/$I3119)),0,W3119/$I3119)</f>
        <v>0</v>
      </c>
      <c r="AA3119" s="308"/>
      <c r="AB3119" s="309" t="str" cm="1">
        <f t="array" ref="AB3119">_xlfn.IFS(AA3119="","",AA3119/I3119&gt;=2,I3119*2,AA3119/I3119&lt;2,AA3119)</f>
        <v/>
      </c>
      <c r="AC3119" s="310" t="str">
        <f t="shared" si="392"/>
        <v/>
      </c>
      <c r="AD3119" s="286"/>
      <c r="AE3119" s="305" t="str">
        <f t="shared" si="393"/>
        <v/>
      </c>
      <c r="AF3119" s="311">
        <f t="shared" si="394"/>
        <v>0</v>
      </c>
      <c r="AG3119" s="187"/>
      <c r="AH3119" s="188"/>
    </row>
    <row r="3120" spans="2:34" ht="13.8" outlineLevel="1" x14ac:dyDescent="0.25">
      <c r="B3120" s="1"/>
      <c r="C3120" s="1"/>
      <c r="D3120" s="1"/>
      <c r="E3120" s="2"/>
      <c r="F3120" s="1"/>
      <c r="G3120" s="2"/>
      <c r="H3120" s="286"/>
      <c r="I3120" s="287"/>
      <c r="J3120" s="288" t="str">
        <f t="shared" si="388"/>
        <v/>
      </c>
      <c r="K3120" s="288">
        <f t="shared" si="389"/>
        <v>0</v>
      </c>
      <c r="L3120" s="303"/>
      <c r="M3120" s="304"/>
      <c r="N3120" s="303"/>
      <c r="O3120" s="286"/>
      <c r="P3120" s="305" t="str">
        <f t="shared" si="390"/>
        <v/>
      </c>
      <c r="Q3120" s="304"/>
      <c r="R3120" s="303"/>
      <c r="S3120" s="286"/>
      <c r="T3120" s="305" t="str">
        <f t="shared" si="391"/>
        <v/>
      </c>
      <c r="U3120" s="306" t="str">
        <f t="shared" si="387"/>
        <v/>
      </c>
      <c r="V3120" s="289"/>
      <c r="W3120" s="303"/>
      <c r="X3120" s="286"/>
      <c r="Y3120" s="305" t="str">
        <f>+IF(AND(W3120&gt;0,V3120&lt;&gt;'Data Validation (ROP used only)'!$A$25),SUM(W3120:X3120),"")</f>
        <v/>
      </c>
      <c r="Z3120" s="307">
        <f>IF(OR(V3120='Data Validation (ROP used only)'!$A$25,ISBLANK(W3120),ISERROR(W3120/$I3120)),0,W3120/$I3120)</f>
        <v>0</v>
      </c>
      <c r="AA3120" s="308"/>
      <c r="AB3120" s="309" t="str" cm="1">
        <f t="array" ref="AB3120">_xlfn.IFS(AA3120="","",AA3120/I3120&gt;=2,I3120*2,AA3120/I3120&lt;2,AA3120)</f>
        <v/>
      </c>
      <c r="AC3120" s="310" t="str">
        <f t="shared" si="392"/>
        <v/>
      </c>
      <c r="AD3120" s="286"/>
      <c r="AE3120" s="305" t="str">
        <f t="shared" si="393"/>
        <v/>
      </c>
      <c r="AF3120" s="311">
        <f t="shared" si="394"/>
        <v>0</v>
      </c>
      <c r="AG3120" s="187"/>
      <c r="AH3120" s="188"/>
    </row>
    <row r="3121" spans="2:34" ht="13.8" outlineLevel="1" x14ac:dyDescent="0.25">
      <c r="B3121" s="1"/>
      <c r="C3121" s="1"/>
      <c r="D3121" s="1"/>
      <c r="E3121" s="2"/>
      <c r="F3121" s="1"/>
      <c r="G3121" s="2"/>
      <c r="H3121" s="286"/>
      <c r="I3121" s="287"/>
      <c r="J3121" s="288" t="str">
        <f t="shared" si="388"/>
        <v/>
      </c>
      <c r="K3121" s="288">
        <f t="shared" si="389"/>
        <v>0</v>
      </c>
      <c r="L3121" s="303"/>
      <c r="M3121" s="304"/>
      <c r="N3121" s="303"/>
      <c r="O3121" s="286"/>
      <c r="P3121" s="305" t="str">
        <f t="shared" si="390"/>
        <v/>
      </c>
      <c r="Q3121" s="304"/>
      <c r="R3121" s="303"/>
      <c r="S3121" s="286"/>
      <c r="T3121" s="305" t="str">
        <f t="shared" si="391"/>
        <v/>
      </c>
      <c r="U3121" s="306" t="str">
        <f t="shared" si="387"/>
        <v/>
      </c>
      <c r="V3121" s="289"/>
      <c r="W3121" s="303"/>
      <c r="X3121" s="286"/>
      <c r="Y3121" s="305" t="str">
        <f>+IF(AND(W3121&gt;0,V3121&lt;&gt;'Data Validation (ROP used only)'!$A$25),SUM(W3121:X3121),"")</f>
        <v/>
      </c>
      <c r="Z3121" s="307">
        <f>IF(OR(V3121='Data Validation (ROP used only)'!$A$25,ISBLANK(W3121),ISERROR(W3121/$I3121)),0,W3121/$I3121)</f>
        <v>0</v>
      </c>
      <c r="AA3121" s="308"/>
      <c r="AB3121" s="309" t="str" cm="1">
        <f t="array" ref="AB3121">_xlfn.IFS(AA3121="","",AA3121/I3121&gt;=2,I3121*2,AA3121/I3121&lt;2,AA3121)</f>
        <v/>
      </c>
      <c r="AC3121" s="310" t="str">
        <f t="shared" si="392"/>
        <v/>
      </c>
      <c r="AD3121" s="286"/>
      <c r="AE3121" s="305" t="str">
        <f t="shared" si="393"/>
        <v/>
      </c>
      <c r="AF3121" s="311">
        <f t="shared" si="394"/>
        <v>0</v>
      </c>
      <c r="AG3121" s="187"/>
      <c r="AH3121" s="188"/>
    </row>
    <row r="3122" spans="2:34" ht="13.8" outlineLevel="1" x14ac:dyDescent="0.25">
      <c r="B3122" s="1"/>
      <c r="C3122" s="1"/>
      <c r="D3122" s="1"/>
      <c r="E3122" s="2"/>
      <c r="F3122" s="1"/>
      <c r="G3122" s="2"/>
      <c r="H3122" s="286"/>
      <c r="I3122" s="287"/>
      <c r="J3122" s="288" t="str">
        <f t="shared" si="388"/>
        <v/>
      </c>
      <c r="K3122" s="288">
        <f t="shared" si="389"/>
        <v>0</v>
      </c>
      <c r="L3122" s="303"/>
      <c r="M3122" s="304"/>
      <c r="N3122" s="303"/>
      <c r="O3122" s="286"/>
      <c r="P3122" s="305" t="str">
        <f t="shared" si="390"/>
        <v/>
      </c>
      <c r="Q3122" s="304"/>
      <c r="R3122" s="303"/>
      <c r="S3122" s="286"/>
      <c r="T3122" s="305" t="str">
        <f t="shared" si="391"/>
        <v/>
      </c>
      <c r="U3122" s="306" t="str">
        <f t="shared" si="387"/>
        <v/>
      </c>
      <c r="V3122" s="289"/>
      <c r="W3122" s="303"/>
      <c r="X3122" s="286"/>
      <c r="Y3122" s="305" t="str">
        <f>+IF(AND(W3122&gt;0,V3122&lt;&gt;'Data Validation (ROP used only)'!$A$25),SUM(W3122:X3122),"")</f>
        <v/>
      </c>
      <c r="Z3122" s="307">
        <f>IF(OR(V3122='Data Validation (ROP used only)'!$A$25,ISBLANK(W3122),ISERROR(W3122/$I3122)),0,W3122/$I3122)</f>
        <v>0</v>
      </c>
      <c r="AA3122" s="308"/>
      <c r="AB3122" s="309" t="str" cm="1">
        <f t="array" ref="AB3122">_xlfn.IFS(AA3122="","",AA3122/I3122&gt;=2,I3122*2,AA3122/I3122&lt;2,AA3122)</f>
        <v/>
      </c>
      <c r="AC3122" s="310" t="str">
        <f t="shared" si="392"/>
        <v/>
      </c>
      <c r="AD3122" s="286"/>
      <c r="AE3122" s="305" t="str">
        <f t="shared" si="393"/>
        <v/>
      </c>
      <c r="AF3122" s="311">
        <f t="shared" si="394"/>
        <v>0</v>
      </c>
      <c r="AG3122" s="187"/>
      <c r="AH3122" s="188"/>
    </row>
    <row r="3123" spans="2:34" ht="13.8" outlineLevel="1" x14ac:dyDescent="0.25">
      <c r="B3123" s="1"/>
      <c r="C3123" s="1"/>
      <c r="D3123" s="1"/>
      <c r="E3123" s="2"/>
      <c r="F3123" s="1"/>
      <c r="G3123" s="2"/>
      <c r="H3123" s="286"/>
      <c r="I3123" s="287"/>
      <c r="J3123" s="288" t="str">
        <f t="shared" si="388"/>
        <v/>
      </c>
      <c r="K3123" s="288">
        <f t="shared" si="389"/>
        <v>0</v>
      </c>
      <c r="L3123" s="303"/>
      <c r="M3123" s="304"/>
      <c r="N3123" s="303"/>
      <c r="O3123" s="286"/>
      <c r="P3123" s="305" t="str">
        <f t="shared" si="390"/>
        <v/>
      </c>
      <c r="Q3123" s="304"/>
      <c r="R3123" s="303"/>
      <c r="S3123" s="286"/>
      <c r="T3123" s="305" t="str">
        <f t="shared" si="391"/>
        <v/>
      </c>
      <c r="U3123" s="306" t="str">
        <f t="shared" si="387"/>
        <v/>
      </c>
      <c r="V3123" s="289"/>
      <c r="W3123" s="303"/>
      <c r="X3123" s="286"/>
      <c r="Y3123" s="305" t="str">
        <f>+IF(AND(W3123&gt;0,V3123&lt;&gt;'Data Validation (ROP used only)'!$A$25),SUM(W3123:X3123),"")</f>
        <v/>
      </c>
      <c r="Z3123" s="307">
        <f>IF(OR(V3123='Data Validation (ROP used only)'!$A$25,ISBLANK(W3123),ISERROR(W3123/$I3123)),0,W3123/$I3123)</f>
        <v>0</v>
      </c>
      <c r="AA3123" s="308"/>
      <c r="AB3123" s="309" t="str" cm="1">
        <f t="array" ref="AB3123">_xlfn.IFS(AA3123="","",AA3123/I3123&gt;=2,I3123*2,AA3123/I3123&lt;2,AA3123)</f>
        <v/>
      </c>
      <c r="AC3123" s="310" t="str">
        <f t="shared" si="392"/>
        <v/>
      </c>
      <c r="AD3123" s="286"/>
      <c r="AE3123" s="305" t="str">
        <f t="shared" si="393"/>
        <v/>
      </c>
      <c r="AF3123" s="311">
        <f t="shared" si="394"/>
        <v>0</v>
      </c>
      <c r="AG3123" s="187"/>
      <c r="AH3123" s="188"/>
    </row>
    <row r="3124" spans="2:34" ht="13.8" outlineLevel="1" x14ac:dyDescent="0.25">
      <c r="B3124" s="1"/>
      <c r="C3124" s="1"/>
      <c r="D3124" s="1"/>
      <c r="E3124" s="2"/>
      <c r="F3124" s="1"/>
      <c r="G3124" s="2"/>
      <c r="H3124" s="286"/>
      <c r="I3124" s="287"/>
      <c r="J3124" s="288" t="str">
        <f t="shared" si="388"/>
        <v/>
      </c>
      <c r="K3124" s="288">
        <f t="shared" si="389"/>
        <v>0</v>
      </c>
      <c r="L3124" s="303"/>
      <c r="M3124" s="304"/>
      <c r="N3124" s="303"/>
      <c r="O3124" s="286"/>
      <c r="P3124" s="305" t="str">
        <f t="shared" si="390"/>
        <v/>
      </c>
      <c r="Q3124" s="304"/>
      <c r="R3124" s="303"/>
      <c r="S3124" s="286"/>
      <c r="T3124" s="305" t="str">
        <f t="shared" si="391"/>
        <v/>
      </c>
      <c r="U3124" s="306" t="str">
        <f t="shared" si="387"/>
        <v/>
      </c>
      <c r="V3124" s="289"/>
      <c r="W3124" s="303"/>
      <c r="X3124" s="286"/>
      <c r="Y3124" s="305" t="str">
        <f>+IF(AND(W3124&gt;0,V3124&lt;&gt;'Data Validation (ROP used only)'!$A$25),SUM(W3124:X3124),"")</f>
        <v/>
      </c>
      <c r="Z3124" s="307">
        <f>IF(OR(V3124='Data Validation (ROP used only)'!$A$25,ISBLANK(W3124),ISERROR(W3124/$I3124)),0,W3124/$I3124)</f>
        <v>0</v>
      </c>
      <c r="AA3124" s="308"/>
      <c r="AB3124" s="309" t="str" cm="1">
        <f t="array" ref="AB3124">_xlfn.IFS(AA3124="","",AA3124/I3124&gt;=2,I3124*2,AA3124/I3124&lt;2,AA3124)</f>
        <v/>
      </c>
      <c r="AC3124" s="310" t="str">
        <f t="shared" si="392"/>
        <v/>
      </c>
      <c r="AD3124" s="286"/>
      <c r="AE3124" s="305" t="str">
        <f t="shared" si="393"/>
        <v/>
      </c>
      <c r="AF3124" s="311">
        <f t="shared" si="394"/>
        <v>0</v>
      </c>
      <c r="AG3124" s="187"/>
      <c r="AH3124" s="188"/>
    </row>
    <row r="3125" spans="2:34" ht="13.8" outlineLevel="1" x14ac:dyDescent="0.25">
      <c r="B3125" s="1"/>
      <c r="C3125" s="1"/>
      <c r="D3125" s="1"/>
      <c r="E3125" s="2"/>
      <c r="F3125" s="1"/>
      <c r="G3125" s="2"/>
      <c r="H3125" s="286"/>
      <c r="I3125" s="287"/>
      <c r="J3125" s="288" t="str">
        <f t="shared" si="388"/>
        <v/>
      </c>
      <c r="K3125" s="288">
        <f t="shared" si="389"/>
        <v>0</v>
      </c>
      <c r="L3125" s="303"/>
      <c r="M3125" s="304"/>
      <c r="N3125" s="303"/>
      <c r="O3125" s="286"/>
      <c r="P3125" s="305" t="str">
        <f t="shared" si="390"/>
        <v/>
      </c>
      <c r="Q3125" s="304"/>
      <c r="R3125" s="303"/>
      <c r="S3125" s="286"/>
      <c r="T3125" s="305" t="str">
        <f t="shared" si="391"/>
        <v/>
      </c>
      <c r="U3125" s="306" t="str">
        <f t="shared" si="387"/>
        <v/>
      </c>
      <c r="V3125" s="289"/>
      <c r="W3125" s="303"/>
      <c r="X3125" s="286"/>
      <c r="Y3125" s="305" t="str">
        <f>+IF(AND(W3125&gt;0,V3125&lt;&gt;'Data Validation (ROP used only)'!$A$25),SUM(W3125:X3125),"")</f>
        <v/>
      </c>
      <c r="Z3125" s="307">
        <f>IF(OR(V3125='Data Validation (ROP used only)'!$A$25,ISBLANK(W3125),ISERROR(W3125/$I3125)),0,W3125/$I3125)</f>
        <v>0</v>
      </c>
      <c r="AA3125" s="308"/>
      <c r="AB3125" s="309" t="str" cm="1">
        <f t="array" ref="AB3125">_xlfn.IFS(AA3125="","",AA3125/I3125&gt;=2,I3125*2,AA3125/I3125&lt;2,AA3125)</f>
        <v/>
      </c>
      <c r="AC3125" s="310" t="str">
        <f t="shared" si="392"/>
        <v/>
      </c>
      <c r="AD3125" s="286"/>
      <c r="AE3125" s="305" t="str">
        <f t="shared" si="393"/>
        <v/>
      </c>
      <c r="AF3125" s="311">
        <f t="shared" si="394"/>
        <v>0</v>
      </c>
      <c r="AG3125" s="187"/>
      <c r="AH3125" s="188"/>
    </row>
    <row r="3126" spans="2:34" ht="13.8" outlineLevel="1" x14ac:dyDescent="0.25">
      <c r="B3126" s="1"/>
      <c r="C3126" s="1"/>
      <c r="D3126" s="1"/>
      <c r="E3126" s="2"/>
      <c r="F3126" s="1"/>
      <c r="G3126" s="2"/>
      <c r="H3126" s="286"/>
      <c r="I3126" s="287"/>
      <c r="J3126" s="288" t="str">
        <f t="shared" si="388"/>
        <v/>
      </c>
      <c r="K3126" s="288">
        <f t="shared" si="389"/>
        <v>0</v>
      </c>
      <c r="L3126" s="303"/>
      <c r="M3126" s="304"/>
      <c r="N3126" s="303"/>
      <c r="O3126" s="286"/>
      <c r="P3126" s="305" t="str">
        <f t="shared" si="390"/>
        <v/>
      </c>
      <c r="Q3126" s="304"/>
      <c r="R3126" s="303"/>
      <c r="S3126" s="286"/>
      <c r="T3126" s="305" t="str">
        <f t="shared" si="391"/>
        <v/>
      </c>
      <c r="U3126" s="306" t="str">
        <f t="shared" si="387"/>
        <v/>
      </c>
      <c r="V3126" s="289"/>
      <c r="W3126" s="303"/>
      <c r="X3126" s="286"/>
      <c r="Y3126" s="305" t="str">
        <f>+IF(AND(W3126&gt;0,V3126&lt;&gt;'Data Validation (ROP used only)'!$A$25),SUM(W3126:X3126),"")</f>
        <v/>
      </c>
      <c r="Z3126" s="307">
        <f>IF(OR(V3126='Data Validation (ROP used only)'!$A$25,ISBLANK(W3126),ISERROR(W3126/$I3126)),0,W3126/$I3126)</f>
        <v>0</v>
      </c>
      <c r="AA3126" s="308"/>
      <c r="AB3126" s="309" t="str" cm="1">
        <f t="array" ref="AB3126">_xlfn.IFS(AA3126="","",AA3126/I3126&gt;=2,I3126*2,AA3126/I3126&lt;2,AA3126)</f>
        <v/>
      </c>
      <c r="AC3126" s="310" t="str">
        <f t="shared" si="392"/>
        <v/>
      </c>
      <c r="AD3126" s="286"/>
      <c r="AE3126" s="305" t="str">
        <f t="shared" si="393"/>
        <v/>
      </c>
      <c r="AF3126" s="311">
        <f t="shared" si="394"/>
        <v>0</v>
      </c>
      <c r="AG3126" s="187"/>
      <c r="AH3126" s="188"/>
    </row>
    <row r="3127" spans="2:34" ht="13.8" outlineLevel="1" x14ac:dyDescent="0.25">
      <c r="B3127" s="1"/>
      <c r="C3127" s="1"/>
      <c r="D3127" s="1"/>
      <c r="E3127" s="2"/>
      <c r="F3127" s="1"/>
      <c r="G3127" s="2"/>
      <c r="H3127" s="286"/>
      <c r="I3127" s="287"/>
      <c r="J3127" s="288" t="str">
        <f t="shared" si="388"/>
        <v/>
      </c>
      <c r="K3127" s="288">
        <f t="shared" si="389"/>
        <v>0</v>
      </c>
      <c r="L3127" s="303"/>
      <c r="M3127" s="304"/>
      <c r="N3127" s="303"/>
      <c r="O3127" s="286"/>
      <c r="P3127" s="305" t="str">
        <f t="shared" si="390"/>
        <v/>
      </c>
      <c r="Q3127" s="304"/>
      <c r="R3127" s="303"/>
      <c r="S3127" s="286"/>
      <c r="T3127" s="305" t="str">
        <f t="shared" si="391"/>
        <v/>
      </c>
      <c r="U3127" s="306" t="str">
        <f t="shared" si="387"/>
        <v/>
      </c>
      <c r="V3127" s="289"/>
      <c r="W3127" s="303"/>
      <c r="X3127" s="286"/>
      <c r="Y3127" s="305" t="str">
        <f>+IF(AND(W3127&gt;0,V3127&lt;&gt;'Data Validation (ROP used only)'!$A$25),SUM(W3127:X3127),"")</f>
        <v/>
      </c>
      <c r="Z3127" s="307">
        <f>IF(OR(V3127='Data Validation (ROP used only)'!$A$25,ISBLANK(W3127),ISERROR(W3127/$I3127)),0,W3127/$I3127)</f>
        <v>0</v>
      </c>
      <c r="AA3127" s="308"/>
      <c r="AB3127" s="309" t="str" cm="1">
        <f t="array" ref="AB3127">_xlfn.IFS(AA3127="","",AA3127/I3127&gt;=2,I3127*2,AA3127/I3127&lt;2,AA3127)</f>
        <v/>
      </c>
      <c r="AC3127" s="310" t="str">
        <f t="shared" si="392"/>
        <v/>
      </c>
      <c r="AD3127" s="286"/>
      <c r="AE3127" s="305" t="str">
        <f t="shared" si="393"/>
        <v/>
      </c>
      <c r="AF3127" s="311">
        <f t="shared" si="394"/>
        <v>0</v>
      </c>
      <c r="AG3127" s="187"/>
      <c r="AH3127" s="188"/>
    </row>
    <row r="3128" spans="2:34" ht="13.8" outlineLevel="1" x14ac:dyDescent="0.25">
      <c r="B3128" s="1"/>
      <c r="C3128" s="1"/>
      <c r="D3128" s="1"/>
      <c r="E3128" s="2"/>
      <c r="F3128" s="1"/>
      <c r="G3128" s="2"/>
      <c r="H3128" s="286"/>
      <c r="I3128" s="287"/>
      <c r="J3128" s="288" t="str">
        <f t="shared" si="388"/>
        <v/>
      </c>
      <c r="K3128" s="288">
        <f t="shared" si="389"/>
        <v>0</v>
      </c>
      <c r="L3128" s="303"/>
      <c r="M3128" s="304"/>
      <c r="N3128" s="303"/>
      <c r="O3128" s="286"/>
      <c r="P3128" s="305" t="str">
        <f t="shared" si="390"/>
        <v/>
      </c>
      <c r="Q3128" s="304"/>
      <c r="R3128" s="303"/>
      <c r="S3128" s="286"/>
      <c r="T3128" s="305" t="str">
        <f t="shared" si="391"/>
        <v/>
      </c>
      <c r="U3128" s="306" t="str">
        <f t="shared" si="387"/>
        <v/>
      </c>
      <c r="V3128" s="289"/>
      <c r="W3128" s="303"/>
      <c r="X3128" s="286"/>
      <c r="Y3128" s="305" t="str">
        <f>+IF(AND(W3128&gt;0,V3128&lt;&gt;'Data Validation (ROP used only)'!$A$25),SUM(W3128:X3128),"")</f>
        <v/>
      </c>
      <c r="Z3128" s="307">
        <f>IF(OR(V3128='Data Validation (ROP used only)'!$A$25,ISBLANK(W3128),ISERROR(W3128/$I3128)),0,W3128/$I3128)</f>
        <v>0</v>
      </c>
      <c r="AA3128" s="308"/>
      <c r="AB3128" s="309" t="str" cm="1">
        <f t="array" ref="AB3128">_xlfn.IFS(AA3128="","",AA3128/I3128&gt;=2,I3128*2,AA3128/I3128&lt;2,AA3128)</f>
        <v/>
      </c>
      <c r="AC3128" s="310" t="str">
        <f t="shared" si="392"/>
        <v/>
      </c>
      <c r="AD3128" s="286"/>
      <c r="AE3128" s="305" t="str">
        <f t="shared" si="393"/>
        <v/>
      </c>
      <c r="AF3128" s="311">
        <f t="shared" si="394"/>
        <v>0</v>
      </c>
      <c r="AG3128" s="187"/>
      <c r="AH3128" s="188"/>
    </row>
    <row r="3129" spans="2:34" ht="13.8" outlineLevel="1" x14ac:dyDescent="0.25">
      <c r="B3129" s="1"/>
      <c r="C3129" s="1"/>
      <c r="D3129" s="1"/>
      <c r="E3129" s="2"/>
      <c r="F3129" s="1"/>
      <c r="G3129" s="2"/>
      <c r="H3129" s="286"/>
      <c r="I3129" s="287"/>
      <c r="J3129" s="288" t="str">
        <f t="shared" si="388"/>
        <v/>
      </c>
      <c r="K3129" s="288">
        <f t="shared" si="389"/>
        <v>0</v>
      </c>
      <c r="L3129" s="303"/>
      <c r="M3129" s="304"/>
      <c r="N3129" s="303"/>
      <c r="O3129" s="286"/>
      <c r="P3129" s="305" t="str">
        <f t="shared" si="390"/>
        <v/>
      </c>
      <c r="Q3129" s="304"/>
      <c r="R3129" s="303"/>
      <c r="S3129" s="286"/>
      <c r="T3129" s="305" t="str">
        <f t="shared" si="391"/>
        <v/>
      </c>
      <c r="U3129" s="306" t="str">
        <f t="shared" si="387"/>
        <v/>
      </c>
      <c r="V3129" s="289"/>
      <c r="W3129" s="303"/>
      <c r="X3129" s="286"/>
      <c r="Y3129" s="305" t="str">
        <f>+IF(AND(W3129&gt;0,V3129&lt;&gt;'Data Validation (ROP used only)'!$A$25),SUM(W3129:X3129),"")</f>
        <v/>
      </c>
      <c r="Z3129" s="307">
        <f>IF(OR(V3129='Data Validation (ROP used only)'!$A$25,ISBLANK(W3129),ISERROR(W3129/$I3129)),0,W3129/$I3129)</f>
        <v>0</v>
      </c>
      <c r="AA3129" s="308"/>
      <c r="AB3129" s="309" t="str" cm="1">
        <f t="array" ref="AB3129">_xlfn.IFS(AA3129="","",AA3129/I3129&gt;=2,I3129*2,AA3129/I3129&lt;2,AA3129)</f>
        <v/>
      </c>
      <c r="AC3129" s="310" t="str">
        <f t="shared" si="392"/>
        <v/>
      </c>
      <c r="AD3129" s="286"/>
      <c r="AE3129" s="305" t="str">
        <f t="shared" si="393"/>
        <v/>
      </c>
      <c r="AF3129" s="311">
        <f t="shared" si="394"/>
        <v>0</v>
      </c>
      <c r="AG3129" s="187"/>
      <c r="AH3129" s="188"/>
    </row>
    <row r="3130" spans="2:34" ht="13.8" outlineLevel="1" x14ac:dyDescent="0.25">
      <c r="B3130" s="1"/>
      <c r="C3130" s="1"/>
      <c r="D3130" s="1"/>
      <c r="E3130" s="2"/>
      <c r="F3130" s="1"/>
      <c r="G3130" s="2"/>
      <c r="H3130" s="286"/>
      <c r="I3130" s="287"/>
      <c r="J3130" s="288" t="str">
        <f t="shared" si="388"/>
        <v/>
      </c>
      <c r="K3130" s="288">
        <f t="shared" si="389"/>
        <v>0</v>
      </c>
      <c r="L3130" s="303"/>
      <c r="M3130" s="304"/>
      <c r="N3130" s="303"/>
      <c r="O3130" s="286"/>
      <c r="P3130" s="305" t="str">
        <f t="shared" si="390"/>
        <v/>
      </c>
      <c r="Q3130" s="304"/>
      <c r="R3130" s="303"/>
      <c r="S3130" s="286"/>
      <c r="T3130" s="305" t="str">
        <f t="shared" si="391"/>
        <v/>
      </c>
      <c r="U3130" s="306" t="str">
        <f t="shared" si="387"/>
        <v/>
      </c>
      <c r="V3130" s="289"/>
      <c r="W3130" s="303"/>
      <c r="X3130" s="286"/>
      <c r="Y3130" s="305" t="str">
        <f>+IF(AND(W3130&gt;0,V3130&lt;&gt;'Data Validation (ROP used only)'!$A$25),SUM(W3130:X3130),"")</f>
        <v/>
      </c>
      <c r="Z3130" s="307">
        <f>IF(OR(V3130='Data Validation (ROP used only)'!$A$25,ISBLANK(W3130),ISERROR(W3130/$I3130)),0,W3130/$I3130)</f>
        <v>0</v>
      </c>
      <c r="AA3130" s="308"/>
      <c r="AB3130" s="309" t="str" cm="1">
        <f t="array" ref="AB3130">_xlfn.IFS(AA3130="","",AA3130/I3130&gt;=2,I3130*2,AA3130/I3130&lt;2,AA3130)</f>
        <v/>
      </c>
      <c r="AC3130" s="310" t="str">
        <f t="shared" si="392"/>
        <v/>
      </c>
      <c r="AD3130" s="286"/>
      <c r="AE3130" s="305" t="str">
        <f t="shared" si="393"/>
        <v/>
      </c>
      <c r="AF3130" s="311">
        <f t="shared" si="394"/>
        <v>0</v>
      </c>
      <c r="AG3130" s="187"/>
      <c r="AH3130" s="188"/>
    </row>
    <row r="3131" spans="2:34" ht="13.8" outlineLevel="1" x14ac:dyDescent="0.25">
      <c r="B3131" s="1"/>
      <c r="C3131" s="1"/>
      <c r="D3131" s="1"/>
      <c r="E3131" s="2"/>
      <c r="F3131" s="1"/>
      <c r="G3131" s="2"/>
      <c r="H3131" s="286"/>
      <c r="I3131" s="287"/>
      <c r="J3131" s="288" t="str">
        <f t="shared" si="388"/>
        <v/>
      </c>
      <c r="K3131" s="288">
        <f t="shared" si="389"/>
        <v>0</v>
      </c>
      <c r="L3131" s="303"/>
      <c r="M3131" s="304"/>
      <c r="N3131" s="303"/>
      <c r="O3131" s="286"/>
      <c r="P3131" s="305" t="str">
        <f t="shared" si="390"/>
        <v/>
      </c>
      <c r="Q3131" s="304"/>
      <c r="R3131" s="303"/>
      <c r="S3131" s="286"/>
      <c r="T3131" s="305" t="str">
        <f t="shared" si="391"/>
        <v/>
      </c>
      <c r="U3131" s="306" t="str">
        <f t="shared" si="387"/>
        <v/>
      </c>
      <c r="V3131" s="289"/>
      <c r="W3131" s="303"/>
      <c r="X3131" s="286"/>
      <c r="Y3131" s="305" t="str">
        <f>+IF(AND(W3131&gt;0,V3131&lt;&gt;'Data Validation (ROP used only)'!$A$25),SUM(W3131:X3131),"")</f>
        <v/>
      </c>
      <c r="Z3131" s="307">
        <f>IF(OR(V3131='Data Validation (ROP used only)'!$A$25,ISBLANK(W3131),ISERROR(W3131/$I3131)),0,W3131/$I3131)</f>
        <v>0</v>
      </c>
      <c r="AA3131" s="308"/>
      <c r="AB3131" s="309" t="str" cm="1">
        <f t="array" ref="AB3131">_xlfn.IFS(AA3131="","",AA3131/I3131&gt;=2,I3131*2,AA3131/I3131&lt;2,AA3131)</f>
        <v/>
      </c>
      <c r="AC3131" s="310" t="str">
        <f t="shared" si="392"/>
        <v/>
      </c>
      <c r="AD3131" s="286"/>
      <c r="AE3131" s="305" t="str">
        <f t="shared" si="393"/>
        <v/>
      </c>
      <c r="AF3131" s="311">
        <f t="shared" si="394"/>
        <v>0</v>
      </c>
      <c r="AG3131" s="187"/>
      <c r="AH3131" s="188"/>
    </row>
    <row r="3132" spans="2:34" ht="13.8" outlineLevel="1" x14ac:dyDescent="0.25">
      <c r="B3132" s="1"/>
      <c r="C3132" s="1"/>
      <c r="D3132" s="1"/>
      <c r="E3132" s="2"/>
      <c r="F3132" s="1"/>
      <c r="G3132" s="2"/>
      <c r="H3132" s="286"/>
      <c r="I3132" s="287"/>
      <c r="J3132" s="288" t="str">
        <f t="shared" si="388"/>
        <v/>
      </c>
      <c r="K3132" s="288">
        <f t="shared" si="389"/>
        <v>0</v>
      </c>
      <c r="L3132" s="303"/>
      <c r="M3132" s="304"/>
      <c r="N3132" s="303"/>
      <c r="O3132" s="286"/>
      <c r="P3132" s="305" t="str">
        <f t="shared" si="390"/>
        <v/>
      </c>
      <c r="Q3132" s="304"/>
      <c r="R3132" s="303"/>
      <c r="S3132" s="286"/>
      <c r="T3132" s="305" t="str">
        <f t="shared" si="391"/>
        <v/>
      </c>
      <c r="U3132" s="306" t="str">
        <f t="shared" si="387"/>
        <v/>
      </c>
      <c r="V3132" s="289"/>
      <c r="W3132" s="303"/>
      <c r="X3132" s="286"/>
      <c r="Y3132" s="305" t="str">
        <f>+IF(AND(W3132&gt;0,V3132&lt;&gt;'Data Validation (ROP used only)'!$A$25),SUM(W3132:X3132),"")</f>
        <v/>
      </c>
      <c r="Z3132" s="307">
        <f>IF(OR(V3132='Data Validation (ROP used only)'!$A$25,ISBLANK(W3132),ISERROR(W3132/$I3132)),0,W3132/$I3132)</f>
        <v>0</v>
      </c>
      <c r="AA3132" s="308"/>
      <c r="AB3132" s="309" t="str" cm="1">
        <f t="array" ref="AB3132">_xlfn.IFS(AA3132="","",AA3132/I3132&gt;=2,I3132*2,AA3132/I3132&lt;2,AA3132)</f>
        <v/>
      </c>
      <c r="AC3132" s="310" t="str">
        <f t="shared" si="392"/>
        <v/>
      </c>
      <c r="AD3132" s="286"/>
      <c r="AE3132" s="305" t="str">
        <f t="shared" si="393"/>
        <v/>
      </c>
      <c r="AF3132" s="311">
        <f t="shared" si="394"/>
        <v>0</v>
      </c>
      <c r="AG3132" s="187"/>
      <c r="AH3132" s="188"/>
    </row>
    <row r="3133" spans="2:34" ht="13.8" outlineLevel="1" x14ac:dyDescent="0.25">
      <c r="B3133" s="1"/>
      <c r="C3133" s="1"/>
      <c r="D3133" s="1"/>
      <c r="E3133" s="2"/>
      <c r="F3133" s="1"/>
      <c r="G3133" s="2"/>
      <c r="H3133" s="286"/>
      <c r="I3133" s="287"/>
      <c r="J3133" s="288" t="str">
        <f t="shared" si="388"/>
        <v/>
      </c>
      <c r="K3133" s="288">
        <f t="shared" si="389"/>
        <v>0</v>
      </c>
      <c r="L3133" s="303"/>
      <c r="M3133" s="304"/>
      <c r="N3133" s="303"/>
      <c r="O3133" s="286"/>
      <c r="P3133" s="305" t="str">
        <f t="shared" si="390"/>
        <v/>
      </c>
      <c r="Q3133" s="304"/>
      <c r="R3133" s="303"/>
      <c r="S3133" s="286"/>
      <c r="T3133" s="305" t="str">
        <f t="shared" si="391"/>
        <v/>
      </c>
      <c r="U3133" s="306" t="str">
        <f t="shared" si="387"/>
        <v/>
      </c>
      <c r="V3133" s="289"/>
      <c r="W3133" s="303"/>
      <c r="X3133" s="286"/>
      <c r="Y3133" s="305" t="str">
        <f>+IF(AND(W3133&gt;0,V3133&lt;&gt;'Data Validation (ROP used only)'!$A$25),SUM(W3133:X3133),"")</f>
        <v/>
      </c>
      <c r="Z3133" s="307">
        <f>IF(OR(V3133='Data Validation (ROP used only)'!$A$25,ISBLANK(W3133),ISERROR(W3133/$I3133)),0,W3133/$I3133)</f>
        <v>0</v>
      </c>
      <c r="AA3133" s="308"/>
      <c r="AB3133" s="309" t="str" cm="1">
        <f t="array" ref="AB3133">_xlfn.IFS(AA3133="","",AA3133/I3133&gt;=2,I3133*2,AA3133/I3133&lt;2,AA3133)</f>
        <v/>
      </c>
      <c r="AC3133" s="310" t="str">
        <f t="shared" si="392"/>
        <v/>
      </c>
      <c r="AD3133" s="286"/>
      <c r="AE3133" s="305" t="str">
        <f t="shared" si="393"/>
        <v/>
      </c>
      <c r="AF3133" s="311">
        <f t="shared" si="394"/>
        <v>0</v>
      </c>
      <c r="AG3133" s="187"/>
      <c r="AH3133" s="188"/>
    </row>
    <row r="3134" spans="2:34" ht="13.8" outlineLevel="1" x14ac:dyDescent="0.25">
      <c r="B3134" s="1"/>
      <c r="C3134" s="1"/>
      <c r="D3134" s="1"/>
      <c r="E3134" s="2"/>
      <c r="F3134" s="1"/>
      <c r="G3134" s="2"/>
      <c r="H3134" s="286"/>
      <c r="I3134" s="287"/>
      <c r="J3134" s="288" t="str">
        <f t="shared" si="388"/>
        <v/>
      </c>
      <c r="K3134" s="288">
        <f t="shared" si="389"/>
        <v>0</v>
      </c>
      <c r="L3134" s="303"/>
      <c r="M3134" s="304"/>
      <c r="N3134" s="303"/>
      <c r="O3134" s="286"/>
      <c r="P3134" s="305" t="str">
        <f t="shared" si="390"/>
        <v/>
      </c>
      <c r="Q3134" s="304"/>
      <c r="R3134" s="303"/>
      <c r="S3134" s="286"/>
      <c r="T3134" s="305" t="str">
        <f t="shared" si="391"/>
        <v/>
      </c>
      <c r="U3134" s="306" t="str">
        <f t="shared" si="387"/>
        <v/>
      </c>
      <c r="V3134" s="289"/>
      <c r="W3134" s="303"/>
      <c r="X3134" s="286"/>
      <c r="Y3134" s="305" t="str">
        <f>+IF(AND(W3134&gt;0,V3134&lt;&gt;'Data Validation (ROP used only)'!$A$25),SUM(W3134:X3134),"")</f>
        <v/>
      </c>
      <c r="Z3134" s="307">
        <f>IF(OR(V3134='Data Validation (ROP used only)'!$A$25,ISBLANK(W3134),ISERROR(W3134/$I3134)),0,W3134/$I3134)</f>
        <v>0</v>
      </c>
      <c r="AA3134" s="308"/>
      <c r="AB3134" s="309" t="str" cm="1">
        <f t="array" ref="AB3134">_xlfn.IFS(AA3134="","",AA3134/I3134&gt;=2,I3134*2,AA3134/I3134&lt;2,AA3134)</f>
        <v/>
      </c>
      <c r="AC3134" s="310" t="str">
        <f t="shared" si="392"/>
        <v/>
      </c>
      <c r="AD3134" s="286"/>
      <c r="AE3134" s="305" t="str">
        <f t="shared" si="393"/>
        <v/>
      </c>
      <c r="AF3134" s="311">
        <f t="shared" si="394"/>
        <v>0</v>
      </c>
      <c r="AG3134" s="187"/>
      <c r="AH3134" s="188"/>
    </row>
    <row r="3135" spans="2:34" ht="13.8" outlineLevel="1" x14ac:dyDescent="0.25">
      <c r="B3135" s="1"/>
      <c r="C3135" s="1"/>
      <c r="D3135" s="1"/>
      <c r="E3135" s="2"/>
      <c r="F3135" s="1"/>
      <c r="G3135" s="2"/>
      <c r="H3135" s="286"/>
      <c r="I3135" s="287"/>
      <c r="J3135" s="288" t="str">
        <f t="shared" si="388"/>
        <v/>
      </c>
      <c r="K3135" s="288">
        <f t="shared" si="389"/>
        <v>0</v>
      </c>
      <c r="L3135" s="303"/>
      <c r="M3135" s="304"/>
      <c r="N3135" s="303"/>
      <c r="O3135" s="286"/>
      <c r="P3135" s="305" t="str">
        <f t="shared" si="390"/>
        <v/>
      </c>
      <c r="Q3135" s="304"/>
      <c r="R3135" s="303"/>
      <c r="S3135" s="286"/>
      <c r="T3135" s="305" t="str">
        <f t="shared" si="391"/>
        <v/>
      </c>
      <c r="U3135" s="306" t="str">
        <f t="shared" si="387"/>
        <v/>
      </c>
      <c r="V3135" s="289"/>
      <c r="W3135" s="303"/>
      <c r="X3135" s="286"/>
      <c r="Y3135" s="305" t="str">
        <f>+IF(AND(W3135&gt;0,V3135&lt;&gt;'Data Validation (ROP used only)'!$A$25),SUM(W3135:X3135),"")</f>
        <v/>
      </c>
      <c r="Z3135" s="307">
        <f>IF(OR(V3135='Data Validation (ROP used only)'!$A$25,ISBLANK(W3135),ISERROR(W3135/$I3135)),0,W3135/$I3135)</f>
        <v>0</v>
      </c>
      <c r="AA3135" s="308"/>
      <c r="AB3135" s="309" t="str" cm="1">
        <f t="array" ref="AB3135">_xlfn.IFS(AA3135="","",AA3135/I3135&gt;=2,I3135*2,AA3135/I3135&lt;2,AA3135)</f>
        <v/>
      </c>
      <c r="AC3135" s="310" t="str">
        <f t="shared" si="392"/>
        <v/>
      </c>
      <c r="AD3135" s="286"/>
      <c r="AE3135" s="305" t="str">
        <f t="shared" si="393"/>
        <v/>
      </c>
      <c r="AF3135" s="311">
        <f t="shared" si="394"/>
        <v>0</v>
      </c>
      <c r="AG3135" s="187"/>
      <c r="AH3135" s="188"/>
    </row>
    <row r="3136" spans="2:34" ht="13.8" outlineLevel="1" x14ac:dyDescent="0.25">
      <c r="B3136" s="1"/>
      <c r="C3136" s="1"/>
      <c r="D3136" s="1"/>
      <c r="E3136" s="2"/>
      <c r="F3136" s="1"/>
      <c r="G3136" s="2"/>
      <c r="H3136" s="286"/>
      <c r="I3136" s="287"/>
      <c r="J3136" s="288" t="str">
        <f t="shared" si="388"/>
        <v/>
      </c>
      <c r="K3136" s="288">
        <f t="shared" si="389"/>
        <v>0</v>
      </c>
      <c r="L3136" s="303"/>
      <c r="M3136" s="304"/>
      <c r="N3136" s="303"/>
      <c r="O3136" s="286"/>
      <c r="P3136" s="305" t="str">
        <f t="shared" si="390"/>
        <v/>
      </c>
      <c r="Q3136" s="304"/>
      <c r="R3136" s="303"/>
      <c r="S3136" s="286"/>
      <c r="T3136" s="305" t="str">
        <f t="shared" si="391"/>
        <v/>
      </c>
      <c r="U3136" s="306" t="str">
        <f t="shared" si="387"/>
        <v/>
      </c>
      <c r="V3136" s="289"/>
      <c r="W3136" s="303"/>
      <c r="X3136" s="286"/>
      <c r="Y3136" s="305" t="str">
        <f>+IF(AND(W3136&gt;0,V3136&lt;&gt;'Data Validation (ROP used only)'!$A$25),SUM(W3136:X3136),"")</f>
        <v/>
      </c>
      <c r="Z3136" s="307">
        <f>IF(OR(V3136='Data Validation (ROP used only)'!$A$25,ISBLANK(W3136),ISERROR(W3136/$I3136)),0,W3136/$I3136)</f>
        <v>0</v>
      </c>
      <c r="AA3136" s="308"/>
      <c r="AB3136" s="309" t="str" cm="1">
        <f t="array" ref="AB3136">_xlfn.IFS(AA3136="","",AA3136/I3136&gt;=2,I3136*2,AA3136/I3136&lt;2,AA3136)</f>
        <v/>
      </c>
      <c r="AC3136" s="310" t="str">
        <f t="shared" si="392"/>
        <v/>
      </c>
      <c r="AD3136" s="286"/>
      <c r="AE3136" s="305" t="str">
        <f t="shared" si="393"/>
        <v/>
      </c>
      <c r="AF3136" s="311">
        <f t="shared" si="394"/>
        <v>0</v>
      </c>
      <c r="AG3136" s="187"/>
      <c r="AH3136" s="188"/>
    </row>
    <row r="3137" spans="2:34" ht="13.8" outlineLevel="1" x14ac:dyDescent="0.25">
      <c r="B3137" s="1"/>
      <c r="C3137" s="1"/>
      <c r="D3137" s="1"/>
      <c r="E3137" s="2"/>
      <c r="F3137" s="1"/>
      <c r="G3137" s="2"/>
      <c r="H3137" s="286"/>
      <c r="I3137" s="287"/>
      <c r="J3137" s="288" t="str">
        <f t="shared" si="388"/>
        <v/>
      </c>
      <c r="K3137" s="288">
        <f t="shared" si="389"/>
        <v>0</v>
      </c>
      <c r="L3137" s="303"/>
      <c r="M3137" s="304"/>
      <c r="N3137" s="303"/>
      <c r="O3137" s="286"/>
      <c r="P3137" s="305" t="str">
        <f t="shared" si="390"/>
        <v/>
      </c>
      <c r="Q3137" s="304"/>
      <c r="R3137" s="303"/>
      <c r="S3137" s="286"/>
      <c r="T3137" s="305" t="str">
        <f t="shared" si="391"/>
        <v/>
      </c>
      <c r="U3137" s="306" t="str">
        <f t="shared" si="387"/>
        <v/>
      </c>
      <c r="V3137" s="289"/>
      <c r="W3137" s="303"/>
      <c r="X3137" s="286"/>
      <c r="Y3137" s="305" t="str">
        <f>+IF(AND(W3137&gt;0,V3137&lt;&gt;'Data Validation (ROP used only)'!$A$25),SUM(W3137:X3137),"")</f>
        <v/>
      </c>
      <c r="Z3137" s="307">
        <f>IF(OR(V3137='Data Validation (ROP used only)'!$A$25,ISBLANK(W3137),ISERROR(W3137/$I3137)),0,W3137/$I3137)</f>
        <v>0</v>
      </c>
      <c r="AA3137" s="308"/>
      <c r="AB3137" s="309" t="str" cm="1">
        <f t="array" ref="AB3137">_xlfn.IFS(AA3137="","",AA3137/I3137&gt;=2,I3137*2,AA3137/I3137&lt;2,AA3137)</f>
        <v/>
      </c>
      <c r="AC3137" s="310" t="str">
        <f t="shared" si="392"/>
        <v/>
      </c>
      <c r="AD3137" s="286"/>
      <c r="AE3137" s="305" t="str">
        <f t="shared" si="393"/>
        <v/>
      </c>
      <c r="AF3137" s="311">
        <f t="shared" si="394"/>
        <v>0</v>
      </c>
      <c r="AG3137" s="187"/>
      <c r="AH3137" s="188"/>
    </row>
    <row r="3138" spans="2:34" ht="13.8" outlineLevel="1" x14ac:dyDescent="0.25">
      <c r="B3138" s="1"/>
      <c r="C3138" s="1"/>
      <c r="D3138" s="1"/>
      <c r="E3138" s="2"/>
      <c r="F3138" s="1"/>
      <c r="G3138" s="2"/>
      <c r="H3138" s="286"/>
      <c r="I3138" s="287"/>
      <c r="J3138" s="288" t="str">
        <f t="shared" si="388"/>
        <v/>
      </c>
      <c r="K3138" s="288">
        <f t="shared" si="389"/>
        <v>0</v>
      </c>
      <c r="L3138" s="303"/>
      <c r="M3138" s="304"/>
      <c r="N3138" s="303"/>
      <c r="O3138" s="286"/>
      <c r="P3138" s="305" t="str">
        <f t="shared" si="390"/>
        <v/>
      </c>
      <c r="Q3138" s="304"/>
      <c r="R3138" s="303"/>
      <c r="S3138" s="286"/>
      <c r="T3138" s="305" t="str">
        <f t="shared" si="391"/>
        <v/>
      </c>
      <c r="U3138" s="306" t="str">
        <f t="shared" si="387"/>
        <v/>
      </c>
      <c r="V3138" s="289"/>
      <c r="W3138" s="303"/>
      <c r="X3138" s="286"/>
      <c r="Y3138" s="305" t="str">
        <f>+IF(AND(W3138&gt;0,V3138&lt;&gt;'Data Validation (ROP used only)'!$A$25),SUM(W3138:X3138),"")</f>
        <v/>
      </c>
      <c r="Z3138" s="307">
        <f>IF(OR(V3138='Data Validation (ROP used only)'!$A$25,ISBLANK(W3138),ISERROR(W3138/$I3138)),0,W3138/$I3138)</f>
        <v>0</v>
      </c>
      <c r="AA3138" s="308"/>
      <c r="AB3138" s="309" t="str" cm="1">
        <f t="array" ref="AB3138">_xlfn.IFS(AA3138="","",AA3138/I3138&gt;=2,I3138*2,AA3138/I3138&lt;2,AA3138)</f>
        <v/>
      </c>
      <c r="AC3138" s="310" t="str">
        <f t="shared" si="392"/>
        <v/>
      </c>
      <c r="AD3138" s="286"/>
      <c r="AE3138" s="305" t="str">
        <f t="shared" si="393"/>
        <v/>
      </c>
      <c r="AF3138" s="311">
        <f t="shared" si="394"/>
        <v>0</v>
      </c>
      <c r="AG3138" s="187"/>
      <c r="AH3138" s="188"/>
    </row>
    <row r="3139" spans="2:34" ht="13.8" outlineLevel="1" x14ac:dyDescent="0.25">
      <c r="B3139" s="1"/>
      <c r="C3139" s="1"/>
      <c r="D3139" s="1"/>
      <c r="E3139" s="2"/>
      <c r="F3139" s="1"/>
      <c r="G3139" s="2"/>
      <c r="H3139" s="286"/>
      <c r="I3139" s="287"/>
      <c r="J3139" s="288" t="str">
        <f t="shared" si="388"/>
        <v/>
      </c>
      <c r="K3139" s="288">
        <f t="shared" si="389"/>
        <v>0</v>
      </c>
      <c r="L3139" s="303"/>
      <c r="M3139" s="304"/>
      <c r="N3139" s="303"/>
      <c r="O3139" s="286"/>
      <c r="P3139" s="305" t="str">
        <f t="shared" si="390"/>
        <v/>
      </c>
      <c r="Q3139" s="304"/>
      <c r="R3139" s="303"/>
      <c r="S3139" s="286"/>
      <c r="T3139" s="305" t="str">
        <f t="shared" si="391"/>
        <v/>
      </c>
      <c r="U3139" s="306" t="str">
        <f t="shared" si="387"/>
        <v/>
      </c>
      <c r="V3139" s="289"/>
      <c r="W3139" s="303"/>
      <c r="X3139" s="286"/>
      <c r="Y3139" s="305" t="str">
        <f>+IF(AND(W3139&gt;0,V3139&lt;&gt;'Data Validation (ROP used only)'!$A$25),SUM(W3139:X3139),"")</f>
        <v/>
      </c>
      <c r="Z3139" s="307">
        <f>IF(OR(V3139='Data Validation (ROP used only)'!$A$25,ISBLANK(W3139),ISERROR(W3139/$I3139)),0,W3139/$I3139)</f>
        <v>0</v>
      </c>
      <c r="AA3139" s="308"/>
      <c r="AB3139" s="309" t="str" cm="1">
        <f t="array" ref="AB3139">_xlfn.IFS(AA3139="","",AA3139/I3139&gt;=2,I3139*2,AA3139/I3139&lt;2,AA3139)</f>
        <v/>
      </c>
      <c r="AC3139" s="310" t="str">
        <f t="shared" si="392"/>
        <v/>
      </c>
      <c r="AD3139" s="286"/>
      <c r="AE3139" s="305" t="str">
        <f t="shared" si="393"/>
        <v/>
      </c>
      <c r="AF3139" s="311">
        <f t="shared" si="394"/>
        <v>0</v>
      </c>
      <c r="AG3139" s="187"/>
      <c r="AH3139" s="188"/>
    </row>
    <row r="3140" spans="2:34" ht="13.8" outlineLevel="1" x14ac:dyDescent="0.25">
      <c r="B3140" s="1"/>
      <c r="C3140" s="1"/>
      <c r="D3140" s="1"/>
      <c r="E3140" s="2"/>
      <c r="F3140" s="1"/>
      <c r="G3140" s="2"/>
      <c r="H3140" s="286"/>
      <c r="I3140" s="287"/>
      <c r="J3140" s="288" t="str">
        <f t="shared" si="388"/>
        <v/>
      </c>
      <c r="K3140" s="288">
        <f t="shared" si="389"/>
        <v>0</v>
      </c>
      <c r="L3140" s="303"/>
      <c r="M3140" s="304"/>
      <c r="N3140" s="303"/>
      <c r="O3140" s="286"/>
      <c r="P3140" s="305" t="str">
        <f t="shared" si="390"/>
        <v/>
      </c>
      <c r="Q3140" s="304"/>
      <c r="R3140" s="303"/>
      <c r="S3140" s="286"/>
      <c r="T3140" s="305" t="str">
        <f t="shared" si="391"/>
        <v/>
      </c>
      <c r="U3140" s="306" t="str">
        <f t="shared" si="387"/>
        <v/>
      </c>
      <c r="V3140" s="289"/>
      <c r="W3140" s="303"/>
      <c r="X3140" s="286"/>
      <c r="Y3140" s="305" t="str">
        <f>+IF(AND(W3140&gt;0,V3140&lt;&gt;'Data Validation (ROP used only)'!$A$25),SUM(W3140:X3140),"")</f>
        <v/>
      </c>
      <c r="Z3140" s="307">
        <f>IF(OR(V3140='Data Validation (ROP used only)'!$A$25,ISBLANK(W3140),ISERROR(W3140/$I3140)),0,W3140/$I3140)</f>
        <v>0</v>
      </c>
      <c r="AA3140" s="308"/>
      <c r="AB3140" s="309" t="str" cm="1">
        <f t="array" ref="AB3140">_xlfn.IFS(AA3140="","",AA3140/I3140&gt;=2,I3140*2,AA3140/I3140&lt;2,AA3140)</f>
        <v/>
      </c>
      <c r="AC3140" s="310" t="str">
        <f t="shared" si="392"/>
        <v/>
      </c>
      <c r="AD3140" s="286"/>
      <c r="AE3140" s="305" t="str">
        <f t="shared" si="393"/>
        <v/>
      </c>
      <c r="AF3140" s="311">
        <f t="shared" si="394"/>
        <v>0</v>
      </c>
      <c r="AG3140" s="187"/>
      <c r="AH3140" s="188"/>
    </row>
    <row r="3141" spans="2:34" ht="13.8" outlineLevel="1" x14ac:dyDescent="0.25">
      <c r="B3141" s="1"/>
      <c r="C3141" s="1"/>
      <c r="D3141" s="1"/>
      <c r="E3141" s="2"/>
      <c r="F3141" s="1"/>
      <c r="G3141" s="2"/>
      <c r="H3141" s="286"/>
      <c r="I3141" s="287"/>
      <c r="J3141" s="288" t="str">
        <f t="shared" si="388"/>
        <v/>
      </c>
      <c r="K3141" s="288">
        <f t="shared" si="389"/>
        <v>0</v>
      </c>
      <c r="L3141" s="303"/>
      <c r="M3141" s="304"/>
      <c r="N3141" s="303"/>
      <c r="O3141" s="286"/>
      <c r="P3141" s="305" t="str">
        <f t="shared" si="390"/>
        <v/>
      </c>
      <c r="Q3141" s="304"/>
      <c r="R3141" s="303"/>
      <c r="S3141" s="286"/>
      <c r="T3141" s="305" t="str">
        <f t="shared" si="391"/>
        <v/>
      </c>
      <c r="U3141" s="306" t="str">
        <f t="shared" si="387"/>
        <v/>
      </c>
      <c r="V3141" s="289"/>
      <c r="W3141" s="303"/>
      <c r="X3141" s="286"/>
      <c r="Y3141" s="305" t="str">
        <f>+IF(AND(W3141&gt;0,V3141&lt;&gt;'Data Validation (ROP used only)'!$A$25),SUM(W3141:X3141),"")</f>
        <v/>
      </c>
      <c r="Z3141" s="307">
        <f>IF(OR(V3141='Data Validation (ROP used only)'!$A$25,ISBLANK(W3141),ISERROR(W3141/$I3141)),0,W3141/$I3141)</f>
        <v>0</v>
      </c>
      <c r="AA3141" s="308"/>
      <c r="AB3141" s="309" t="str" cm="1">
        <f t="array" ref="AB3141">_xlfn.IFS(AA3141="","",AA3141/I3141&gt;=2,I3141*2,AA3141/I3141&lt;2,AA3141)</f>
        <v/>
      </c>
      <c r="AC3141" s="310" t="str">
        <f t="shared" si="392"/>
        <v/>
      </c>
      <c r="AD3141" s="286"/>
      <c r="AE3141" s="305" t="str">
        <f t="shared" si="393"/>
        <v/>
      </c>
      <c r="AF3141" s="311">
        <f t="shared" si="394"/>
        <v>0</v>
      </c>
      <c r="AG3141" s="187"/>
      <c r="AH3141" s="188"/>
    </row>
    <row r="3142" spans="2:34" ht="13.8" outlineLevel="1" x14ac:dyDescent="0.25">
      <c r="B3142" s="1"/>
      <c r="C3142" s="1"/>
      <c r="D3142" s="1"/>
      <c r="E3142" s="2"/>
      <c r="F3142" s="1"/>
      <c r="G3142" s="2"/>
      <c r="H3142" s="286"/>
      <c r="I3142" s="287"/>
      <c r="J3142" s="288" t="str">
        <f t="shared" si="388"/>
        <v/>
      </c>
      <c r="K3142" s="288">
        <f t="shared" si="389"/>
        <v>0</v>
      </c>
      <c r="L3142" s="303"/>
      <c r="M3142" s="304"/>
      <c r="N3142" s="303"/>
      <c r="O3142" s="286"/>
      <c r="P3142" s="305" t="str">
        <f t="shared" si="390"/>
        <v/>
      </c>
      <c r="Q3142" s="304"/>
      <c r="R3142" s="303"/>
      <c r="S3142" s="286"/>
      <c r="T3142" s="305" t="str">
        <f t="shared" si="391"/>
        <v/>
      </c>
      <c r="U3142" s="306" t="str">
        <f t="shared" si="387"/>
        <v/>
      </c>
      <c r="V3142" s="289"/>
      <c r="W3142" s="303"/>
      <c r="X3142" s="286"/>
      <c r="Y3142" s="305" t="str">
        <f>+IF(AND(W3142&gt;0,V3142&lt;&gt;'Data Validation (ROP used only)'!$A$25),SUM(W3142:X3142),"")</f>
        <v/>
      </c>
      <c r="Z3142" s="307">
        <f>IF(OR(V3142='Data Validation (ROP used only)'!$A$25,ISBLANK(W3142),ISERROR(W3142/$I3142)),0,W3142/$I3142)</f>
        <v>0</v>
      </c>
      <c r="AA3142" s="308"/>
      <c r="AB3142" s="309" t="str" cm="1">
        <f t="array" ref="AB3142">_xlfn.IFS(AA3142="","",AA3142/I3142&gt;=2,I3142*2,AA3142/I3142&lt;2,AA3142)</f>
        <v/>
      </c>
      <c r="AC3142" s="310" t="str">
        <f t="shared" si="392"/>
        <v/>
      </c>
      <c r="AD3142" s="286"/>
      <c r="AE3142" s="305" t="str">
        <f t="shared" si="393"/>
        <v/>
      </c>
      <c r="AF3142" s="311">
        <f t="shared" si="394"/>
        <v>0</v>
      </c>
      <c r="AG3142" s="187"/>
      <c r="AH3142" s="188"/>
    </row>
    <row r="3143" spans="2:34" ht="13.8" outlineLevel="1" x14ac:dyDescent="0.25">
      <c r="B3143" s="1"/>
      <c r="C3143" s="1"/>
      <c r="D3143" s="1"/>
      <c r="E3143" s="2"/>
      <c r="F3143" s="1"/>
      <c r="G3143" s="2"/>
      <c r="H3143" s="286"/>
      <c r="I3143" s="287"/>
      <c r="J3143" s="288" t="str">
        <f t="shared" si="388"/>
        <v/>
      </c>
      <c r="K3143" s="288">
        <f t="shared" si="389"/>
        <v>0</v>
      </c>
      <c r="L3143" s="303"/>
      <c r="M3143" s="304"/>
      <c r="N3143" s="303"/>
      <c r="O3143" s="286"/>
      <c r="P3143" s="305" t="str">
        <f t="shared" si="390"/>
        <v/>
      </c>
      <c r="Q3143" s="304"/>
      <c r="R3143" s="303"/>
      <c r="S3143" s="286"/>
      <c r="T3143" s="305" t="str">
        <f t="shared" si="391"/>
        <v/>
      </c>
      <c r="U3143" s="306" t="str">
        <f t="shared" si="387"/>
        <v/>
      </c>
      <c r="V3143" s="289"/>
      <c r="W3143" s="303"/>
      <c r="X3143" s="286"/>
      <c r="Y3143" s="305" t="str">
        <f>+IF(AND(W3143&gt;0,V3143&lt;&gt;'Data Validation (ROP used only)'!$A$25),SUM(W3143:X3143),"")</f>
        <v/>
      </c>
      <c r="Z3143" s="307">
        <f>IF(OR(V3143='Data Validation (ROP used only)'!$A$25,ISBLANK(W3143),ISERROR(W3143/$I3143)),0,W3143/$I3143)</f>
        <v>0</v>
      </c>
      <c r="AA3143" s="308"/>
      <c r="AB3143" s="309" t="str" cm="1">
        <f t="array" ref="AB3143">_xlfn.IFS(AA3143="","",AA3143/I3143&gt;=2,I3143*2,AA3143/I3143&lt;2,AA3143)</f>
        <v/>
      </c>
      <c r="AC3143" s="310" t="str">
        <f t="shared" si="392"/>
        <v/>
      </c>
      <c r="AD3143" s="286"/>
      <c r="AE3143" s="305" t="str">
        <f t="shared" si="393"/>
        <v/>
      </c>
      <c r="AF3143" s="311">
        <f t="shared" si="394"/>
        <v>0</v>
      </c>
      <c r="AG3143" s="187"/>
      <c r="AH3143" s="188"/>
    </row>
    <row r="3144" spans="2:34" ht="13.8" outlineLevel="1" x14ac:dyDescent="0.25">
      <c r="B3144" s="1"/>
      <c r="C3144" s="1"/>
      <c r="D3144" s="1"/>
      <c r="E3144" s="2"/>
      <c r="F3144" s="1"/>
      <c r="G3144" s="2"/>
      <c r="H3144" s="286"/>
      <c r="I3144" s="287"/>
      <c r="J3144" s="288" t="str">
        <f t="shared" si="388"/>
        <v/>
      </c>
      <c r="K3144" s="288">
        <f t="shared" si="389"/>
        <v>0</v>
      </c>
      <c r="L3144" s="303"/>
      <c r="M3144" s="304"/>
      <c r="N3144" s="303"/>
      <c r="O3144" s="286"/>
      <c r="P3144" s="305" t="str">
        <f t="shared" si="390"/>
        <v/>
      </c>
      <c r="Q3144" s="304"/>
      <c r="R3144" s="303"/>
      <c r="S3144" s="286"/>
      <c r="T3144" s="305" t="str">
        <f t="shared" si="391"/>
        <v/>
      </c>
      <c r="U3144" s="306" t="str">
        <f t="shared" si="387"/>
        <v/>
      </c>
      <c r="V3144" s="289"/>
      <c r="W3144" s="303"/>
      <c r="X3144" s="286"/>
      <c r="Y3144" s="305" t="str">
        <f>+IF(AND(W3144&gt;0,V3144&lt;&gt;'Data Validation (ROP used only)'!$A$25),SUM(W3144:X3144),"")</f>
        <v/>
      </c>
      <c r="Z3144" s="307">
        <f>IF(OR(V3144='Data Validation (ROP used only)'!$A$25,ISBLANK(W3144),ISERROR(W3144/$I3144)),0,W3144/$I3144)</f>
        <v>0</v>
      </c>
      <c r="AA3144" s="308"/>
      <c r="AB3144" s="309" t="str" cm="1">
        <f t="array" ref="AB3144">_xlfn.IFS(AA3144="","",AA3144/I3144&gt;=2,I3144*2,AA3144/I3144&lt;2,AA3144)</f>
        <v/>
      </c>
      <c r="AC3144" s="310" t="str">
        <f t="shared" si="392"/>
        <v/>
      </c>
      <c r="AD3144" s="286"/>
      <c r="AE3144" s="305" t="str">
        <f t="shared" si="393"/>
        <v/>
      </c>
      <c r="AF3144" s="311">
        <f t="shared" si="394"/>
        <v>0</v>
      </c>
      <c r="AG3144" s="187"/>
      <c r="AH3144" s="188"/>
    </row>
    <row r="3145" spans="2:34" ht="13.8" outlineLevel="1" x14ac:dyDescent="0.25">
      <c r="B3145" s="1"/>
      <c r="C3145" s="1"/>
      <c r="D3145" s="1"/>
      <c r="E3145" s="2"/>
      <c r="F3145" s="1"/>
      <c r="G3145" s="2"/>
      <c r="H3145" s="286"/>
      <c r="I3145" s="287"/>
      <c r="J3145" s="288" t="str">
        <f t="shared" si="388"/>
        <v/>
      </c>
      <c r="K3145" s="288">
        <f t="shared" si="389"/>
        <v>0</v>
      </c>
      <c r="L3145" s="303"/>
      <c r="M3145" s="304"/>
      <c r="N3145" s="303"/>
      <c r="O3145" s="286"/>
      <c r="P3145" s="305" t="str">
        <f t="shared" si="390"/>
        <v/>
      </c>
      <c r="Q3145" s="304"/>
      <c r="R3145" s="303"/>
      <c r="S3145" s="286"/>
      <c r="T3145" s="305" t="str">
        <f t="shared" si="391"/>
        <v/>
      </c>
      <c r="U3145" s="306" t="str">
        <f t="shared" si="387"/>
        <v/>
      </c>
      <c r="V3145" s="289"/>
      <c r="W3145" s="303"/>
      <c r="X3145" s="286"/>
      <c r="Y3145" s="305" t="str">
        <f>+IF(AND(W3145&gt;0,V3145&lt;&gt;'Data Validation (ROP used only)'!$A$25),SUM(W3145:X3145),"")</f>
        <v/>
      </c>
      <c r="Z3145" s="307">
        <f>IF(OR(V3145='Data Validation (ROP used only)'!$A$25,ISBLANK(W3145),ISERROR(W3145/$I3145)),0,W3145/$I3145)</f>
        <v>0</v>
      </c>
      <c r="AA3145" s="308"/>
      <c r="AB3145" s="309" t="str" cm="1">
        <f t="array" ref="AB3145">_xlfn.IFS(AA3145="","",AA3145/I3145&gt;=2,I3145*2,AA3145/I3145&lt;2,AA3145)</f>
        <v/>
      </c>
      <c r="AC3145" s="310" t="str">
        <f t="shared" si="392"/>
        <v/>
      </c>
      <c r="AD3145" s="286"/>
      <c r="AE3145" s="305" t="str">
        <f t="shared" si="393"/>
        <v/>
      </c>
      <c r="AF3145" s="311">
        <f t="shared" si="394"/>
        <v>0</v>
      </c>
      <c r="AG3145" s="187"/>
      <c r="AH3145" s="188"/>
    </row>
    <row r="3146" spans="2:34" ht="13.8" outlineLevel="1" x14ac:dyDescent="0.25">
      <c r="B3146" s="1"/>
      <c r="C3146" s="1"/>
      <c r="D3146" s="1"/>
      <c r="E3146" s="2"/>
      <c r="F3146" s="1"/>
      <c r="G3146" s="2"/>
      <c r="H3146" s="286"/>
      <c r="I3146" s="287"/>
      <c r="J3146" s="288" t="str">
        <f t="shared" si="388"/>
        <v/>
      </c>
      <c r="K3146" s="288">
        <f t="shared" si="389"/>
        <v>0</v>
      </c>
      <c r="L3146" s="303"/>
      <c r="M3146" s="304"/>
      <c r="N3146" s="303"/>
      <c r="O3146" s="286"/>
      <c r="P3146" s="305" t="str">
        <f t="shared" si="390"/>
        <v/>
      </c>
      <c r="Q3146" s="304"/>
      <c r="R3146" s="303"/>
      <c r="S3146" s="286"/>
      <c r="T3146" s="305" t="str">
        <f t="shared" si="391"/>
        <v/>
      </c>
      <c r="U3146" s="306" t="str">
        <f t="shared" ref="U3146:U3209" si="395">IF(ISERROR(R3146/$I3146),"",R3146/$I3146)</f>
        <v/>
      </c>
      <c r="V3146" s="289"/>
      <c r="W3146" s="303"/>
      <c r="X3146" s="286"/>
      <c r="Y3146" s="305" t="str">
        <f>+IF(AND(W3146&gt;0,V3146&lt;&gt;'Data Validation (ROP used only)'!$A$25),SUM(W3146:X3146),"")</f>
        <v/>
      </c>
      <c r="Z3146" s="307">
        <f>IF(OR(V3146='Data Validation (ROP used only)'!$A$25,ISBLANK(W3146),ISERROR(W3146/$I3146)),0,W3146/$I3146)</f>
        <v>0</v>
      </c>
      <c r="AA3146" s="308"/>
      <c r="AB3146" s="309" t="str" cm="1">
        <f t="array" ref="AB3146">_xlfn.IFS(AA3146="","",AA3146/I3146&gt;=2,I3146*2,AA3146/I3146&lt;2,AA3146)</f>
        <v/>
      </c>
      <c r="AC3146" s="310" t="str">
        <f t="shared" si="392"/>
        <v/>
      </c>
      <c r="AD3146" s="286"/>
      <c r="AE3146" s="305" t="str">
        <f t="shared" si="393"/>
        <v/>
      </c>
      <c r="AF3146" s="311">
        <f t="shared" si="394"/>
        <v>0</v>
      </c>
      <c r="AG3146" s="187"/>
      <c r="AH3146" s="188"/>
    </row>
    <row r="3147" spans="2:34" ht="13.8" outlineLevel="1" x14ac:dyDescent="0.25">
      <c r="B3147" s="1"/>
      <c r="C3147" s="1"/>
      <c r="D3147" s="1"/>
      <c r="E3147" s="2"/>
      <c r="F3147" s="1"/>
      <c r="G3147" s="2"/>
      <c r="H3147" s="286"/>
      <c r="I3147" s="287"/>
      <c r="J3147" s="288" t="str">
        <f t="shared" ref="J3147:J3210" si="396">IF(ISERROR(H3147/C3147),"",H3147/C3147)</f>
        <v/>
      </c>
      <c r="K3147" s="288">
        <f t="shared" ref="K3147:K3210" si="397">IF(ISERROR(I3147/1754.5),"",I3147/1754.5)</f>
        <v>0</v>
      </c>
      <c r="L3147" s="303"/>
      <c r="M3147" s="304"/>
      <c r="N3147" s="303"/>
      <c r="O3147" s="286"/>
      <c r="P3147" s="305" t="str">
        <f t="shared" ref="P3147:P3210" si="398">+IF(N3147+O3147&gt;0,+N3147+O3147,"")</f>
        <v/>
      </c>
      <c r="Q3147" s="304"/>
      <c r="R3147" s="303"/>
      <c r="S3147" s="286"/>
      <c r="T3147" s="305" t="str">
        <f t="shared" ref="T3147:T3210" si="399">+IF((R3147+S3147)&gt;0,+R3147+S3147,"")</f>
        <v/>
      </c>
      <c r="U3147" s="306" t="str">
        <f t="shared" si="395"/>
        <v/>
      </c>
      <c r="V3147" s="289"/>
      <c r="W3147" s="303"/>
      <c r="X3147" s="286"/>
      <c r="Y3147" s="305" t="str">
        <f>+IF(AND(W3147&gt;0,V3147&lt;&gt;'Data Validation (ROP used only)'!$A$25),SUM(W3147:X3147),"")</f>
        <v/>
      </c>
      <c r="Z3147" s="307">
        <f>IF(OR(V3147='Data Validation (ROP used only)'!$A$25,ISBLANK(W3147),ISERROR(W3147/$I3147)),0,W3147/$I3147)</f>
        <v>0</v>
      </c>
      <c r="AA3147" s="308"/>
      <c r="AB3147" s="309" t="str" cm="1">
        <f t="array" ref="AB3147">_xlfn.IFS(AA3147="","",AA3147/I3147&gt;=2,I3147*2,AA3147/I3147&lt;2,AA3147)</f>
        <v/>
      </c>
      <c r="AC3147" s="310" t="str">
        <f t="shared" ref="AC3147:AC3210" si="400">IF(ISBLANK(AA3147),"",AA3147-AB3147)</f>
        <v/>
      </c>
      <c r="AD3147" s="286"/>
      <c r="AE3147" s="305" t="str">
        <f t="shared" ref="AE3147:AE3210" si="401">IF(AA3147=0,"",AA3147+AD3147)</f>
        <v/>
      </c>
      <c r="AF3147" s="311">
        <f t="shared" ref="AF3147:AF3210" si="402">IF(ISERROR(AA3147/$I3147),0,AA3147/$I3147)</f>
        <v>0</v>
      </c>
      <c r="AG3147" s="187"/>
      <c r="AH3147" s="188"/>
    </row>
    <row r="3148" spans="2:34" ht="13.8" outlineLevel="1" x14ac:dyDescent="0.25">
      <c r="B3148" s="1"/>
      <c r="C3148" s="1"/>
      <c r="D3148" s="1"/>
      <c r="E3148" s="2"/>
      <c r="F3148" s="1"/>
      <c r="G3148" s="2"/>
      <c r="H3148" s="286"/>
      <c r="I3148" s="287"/>
      <c r="J3148" s="288" t="str">
        <f t="shared" si="396"/>
        <v/>
      </c>
      <c r="K3148" s="288">
        <f t="shared" si="397"/>
        <v>0</v>
      </c>
      <c r="L3148" s="303"/>
      <c r="M3148" s="304"/>
      <c r="N3148" s="303"/>
      <c r="O3148" s="286"/>
      <c r="P3148" s="305" t="str">
        <f t="shared" si="398"/>
        <v/>
      </c>
      <c r="Q3148" s="304"/>
      <c r="R3148" s="303"/>
      <c r="S3148" s="286"/>
      <c r="T3148" s="305" t="str">
        <f t="shared" si="399"/>
        <v/>
      </c>
      <c r="U3148" s="306" t="str">
        <f t="shared" si="395"/>
        <v/>
      </c>
      <c r="V3148" s="289"/>
      <c r="W3148" s="303"/>
      <c r="X3148" s="286"/>
      <c r="Y3148" s="305" t="str">
        <f>+IF(AND(W3148&gt;0,V3148&lt;&gt;'Data Validation (ROP used only)'!$A$25),SUM(W3148:X3148),"")</f>
        <v/>
      </c>
      <c r="Z3148" s="307">
        <f>IF(OR(V3148='Data Validation (ROP used only)'!$A$25,ISBLANK(W3148),ISERROR(W3148/$I3148)),0,W3148/$I3148)</f>
        <v>0</v>
      </c>
      <c r="AA3148" s="308"/>
      <c r="AB3148" s="309" t="str" cm="1">
        <f t="array" ref="AB3148">_xlfn.IFS(AA3148="","",AA3148/I3148&gt;=2,I3148*2,AA3148/I3148&lt;2,AA3148)</f>
        <v/>
      </c>
      <c r="AC3148" s="310" t="str">
        <f t="shared" si="400"/>
        <v/>
      </c>
      <c r="AD3148" s="286"/>
      <c r="AE3148" s="305" t="str">
        <f t="shared" si="401"/>
        <v/>
      </c>
      <c r="AF3148" s="311">
        <f t="shared" si="402"/>
        <v>0</v>
      </c>
      <c r="AG3148" s="187"/>
      <c r="AH3148" s="188"/>
    </row>
    <row r="3149" spans="2:34" ht="13.8" outlineLevel="1" x14ac:dyDescent="0.25">
      <c r="B3149" s="1"/>
      <c r="C3149" s="1"/>
      <c r="D3149" s="1"/>
      <c r="E3149" s="2"/>
      <c r="F3149" s="1"/>
      <c r="G3149" s="2"/>
      <c r="H3149" s="286"/>
      <c r="I3149" s="287"/>
      <c r="J3149" s="288" t="str">
        <f t="shared" si="396"/>
        <v/>
      </c>
      <c r="K3149" s="288">
        <f t="shared" si="397"/>
        <v>0</v>
      </c>
      <c r="L3149" s="303"/>
      <c r="M3149" s="304"/>
      <c r="N3149" s="303"/>
      <c r="O3149" s="286"/>
      <c r="P3149" s="305" t="str">
        <f t="shared" si="398"/>
        <v/>
      </c>
      <c r="Q3149" s="304"/>
      <c r="R3149" s="303"/>
      <c r="S3149" s="286"/>
      <c r="T3149" s="305" t="str">
        <f t="shared" si="399"/>
        <v/>
      </c>
      <c r="U3149" s="306" t="str">
        <f t="shared" si="395"/>
        <v/>
      </c>
      <c r="V3149" s="289"/>
      <c r="W3149" s="303"/>
      <c r="X3149" s="286"/>
      <c r="Y3149" s="305" t="str">
        <f>+IF(AND(W3149&gt;0,V3149&lt;&gt;'Data Validation (ROP used only)'!$A$25),SUM(W3149:X3149),"")</f>
        <v/>
      </c>
      <c r="Z3149" s="307">
        <f>IF(OR(V3149='Data Validation (ROP used only)'!$A$25,ISBLANK(W3149),ISERROR(W3149/$I3149)),0,W3149/$I3149)</f>
        <v>0</v>
      </c>
      <c r="AA3149" s="308"/>
      <c r="AB3149" s="309" t="str" cm="1">
        <f t="array" ref="AB3149">_xlfn.IFS(AA3149="","",AA3149/I3149&gt;=2,I3149*2,AA3149/I3149&lt;2,AA3149)</f>
        <v/>
      </c>
      <c r="AC3149" s="310" t="str">
        <f t="shared" si="400"/>
        <v/>
      </c>
      <c r="AD3149" s="286"/>
      <c r="AE3149" s="305" t="str">
        <f t="shared" si="401"/>
        <v/>
      </c>
      <c r="AF3149" s="311">
        <f t="shared" si="402"/>
        <v>0</v>
      </c>
      <c r="AG3149" s="187"/>
      <c r="AH3149" s="188"/>
    </row>
    <row r="3150" spans="2:34" ht="13.8" outlineLevel="1" x14ac:dyDescent="0.25">
      <c r="B3150" s="1"/>
      <c r="C3150" s="1"/>
      <c r="D3150" s="1"/>
      <c r="E3150" s="2"/>
      <c r="F3150" s="1"/>
      <c r="G3150" s="2"/>
      <c r="H3150" s="286"/>
      <c r="I3150" s="287"/>
      <c r="J3150" s="288" t="str">
        <f t="shared" si="396"/>
        <v/>
      </c>
      <c r="K3150" s="288">
        <f t="shared" si="397"/>
        <v>0</v>
      </c>
      <c r="L3150" s="303"/>
      <c r="M3150" s="304"/>
      <c r="N3150" s="303"/>
      <c r="O3150" s="286"/>
      <c r="P3150" s="305" t="str">
        <f t="shared" si="398"/>
        <v/>
      </c>
      <c r="Q3150" s="304"/>
      <c r="R3150" s="303"/>
      <c r="S3150" s="286"/>
      <c r="T3150" s="305" t="str">
        <f t="shared" si="399"/>
        <v/>
      </c>
      <c r="U3150" s="306" t="str">
        <f t="shared" si="395"/>
        <v/>
      </c>
      <c r="V3150" s="289"/>
      <c r="W3150" s="303"/>
      <c r="X3150" s="286"/>
      <c r="Y3150" s="305" t="str">
        <f>+IF(AND(W3150&gt;0,V3150&lt;&gt;'Data Validation (ROP used only)'!$A$25),SUM(W3150:X3150),"")</f>
        <v/>
      </c>
      <c r="Z3150" s="307">
        <f>IF(OR(V3150='Data Validation (ROP used only)'!$A$25,ISBLANK(W3150),ISERROR(W3150/$I3150)),0,W3150/$I3150)</f>
        <v>0</v>
      </c>
      <c r="AA3150" s="308"/>
      <c r="AB3150" s="309" t="str" cm="1">
        <f t="array" ref="AB3150">_xlfn.IFS(AA3150="","",AA3150/I3150&gt;=2,I3150*2,AA3150/I3150&lt;2,AA3150)</f>
        <v/>
      </c>
      <c r="AC3150" s="310" t="str">
        <f t="shared" si="400"/>
        <v/>
      </c>
      <c r="AD3150" s="286"/>
      <c r="AE3150" s="305" t="str">
        <f t="shared" si="401"/>
        <v/>
      </c>
      <c r="AF3150" s="311">
        <f t="shared" si="402"/>
        <v>0</v>
      </c>
      <c r="AG3150" s="187"/>
      <c r="AH3150" s="188"/>
    </row>
    <row r="3151" spans="2:34" ht="13.8" outlineLevel="1" x14ac:dyDescent="0.25">
      <c r="B3151" s="1"/>
      <c r="C3151" s="1"/>
      <c r="D3151" s="1"/>
      <c r="E3151" s="2"/>
      <c r="F3151" s="1"/>
      <c r="G3151" s="2"/>
      <c r="H3151" s="286"/>
      <c r="I3151" s="287"/>
      <c r="J3151" s="288" t="str">
        <f t="shared" si="396"/>
        <v/>
      </c>
      <c r="K3151" s="288">
        <f t="shared" si="397"/>
        <v>0</v>
      </c>
      <c r="L3151" s="303"/>
      <c r="M3151" s="304"/>
      <c r="N3151" s="303"/>
      <c r="O3151" s="286"/>
      <c r="P3151" s="305" t="str">
        <f t="shared" si="398"/>
        <v/>
      </c>
      <c r="Q3151" s="304"/>
      <c r="R3151" s="303"/>
      <c r="S3151" s="286"/>
      <c r="T3151" s="305" t="str">
        <f t="shared" si="399"/>
        <v/>
      </c>
      <c r="U3151" s="306" t="str">
        <f t="shared" si="395"/>
        <v/>
      </c>
      <c r="V3151" s="289"/>
      <c r="W3151" s="303"/>
      <c r="X3151" s="286"/>
      <c r="Y3151" s="305" t="str">
        <f>+IF(AND(W3151&gt;0,V3151&lt;&gt;'Data Validation (ROP used only)'!$A$25),SUM(W3151:X3151),"")</f>
        <v/>
      </c>
      <c r="Z3151" s="307">
        <f>IF(OR(V3151='Data Validation (ROP used only)'!$A$25,ISBLANK(W3151),ISERROR(W3151/$I3151)),0,W3151/$I3151)</f>
        <v>0</v>
      </c>
      <c r="AA3151" s="308"/>
      <c r="AB3151" s="309" t="str" cm="1">
        <f t="array" ref="AB3151">_xlfn.IFS(AA3151="","",AA3151/I3151&gt;=2,I3151*2,AA3151/I3151&lt;2,AA3151)</f>
        <v/>
      </c>
      <c r="AC3151" s="310" t="str">
        <f t="shared" si="400"/>
        <v/>
      </c>
      <c r="AD3151" s="286"/>
      <c r="AE3151" s="305" t="str">
        <f t="shared" si="401"/>
        <v/>
      </c>
      <c r="AF3151" s="311">
        <f t="shared" si="402"/>
        <v>0</v>
      </c>
      <c r="AG3151" s="187"/>
      <c r="AH3151" s="188"/>
    </row>
    <row r="3152" spans="2:34" ht="13.8" outlineLevel="1" x14ac:dyDescent="0.25">
      <c r="B3152" s="1"/>
      <c r="C3152" s="1"/>
      <c r="D3152" s="1"/>
      <c r="E3152" s="2"/>
      <c r="F3152" s="1"/>
      <c r="G3152" s="2"/>
      <c r="H3152" s="286"/>
      <c r="I3152" s="287"/>
      <c r="J3152" s="288" t="str">
        <f t="shared" si="396"/>
        <v/>
      </c>
      <c r="K3152" s="288">
        <f t="shared" si="397"/>
        <v>0</v>
      </c>
      <c r="L3152" s="303"/>
      <c r="M3152" s="304"/>
      <c r="N3152" s="303"/>
      <c r="O3152" s="286"/>
      <c r="P3152" s="305" t="str">
        <f t="shared" si="398"/>
        <v/>
      </c>
      <c r="Q3152" s="304"/>
      <c r="R3152" s="303"/>
      <c r="S3152" s="286"/>
      <c r="T3152" s="305" t="str">
        <f t="shared" si="399"/>
        <v/>
      </c>
      <c r="U3152" s="306" t="str">
        <f t="shared" si="395"/>
        <v/>
      </c>
      <c r="V3152" s="289"/>
      <c r="W3152" s="303"/>
      <c r="X3152" s="286"/>
      <c r="Y3152" s="305" t="str">
        <f>+IF(AND(W3152&gt;0,V3152&lt;&gt;'Data Validation (ROP used only)'!$A$25),SUM(W3152:X3152),"")</f>
        <v/>
      </c>
      <c r="Z3152" s="307">
        <f>IF(OR(V3152='Data Validation (ROP used only)'!$A$25,ISBLANK(W3152),ISERROR(W3152/$I3152)),0,W3152/$I3152)</f>
        <v>0</v>
      </c>
      <c r="AA3152" s="308"/>
      <c r="AB3152" s="309" t="str" cm="1">
        <f t="array" ref="AB3152">_xlfn.IFS(AA3152="","",AA3152/I3152&gt;=2,I3152*2,AA3152/I3152&lt;2,AA3152)</f>
        <v/>
      </c>
      <c r="AC3152" s="310" t="str">
        <f t="shared" si="400"/>
        <v/>
      </c>
      <c r="AD3152" s="286"/>
      <c r="AE3152" s="305" t="str">
        <f t="shared" si="401"/>
        <v/>
      </c>
      <c r="AF3152" s="311">
        <f t="shared" si="402"/>
        <v>0</v>
      </c>
      <c r="AG3152" s="187"/>
      <c r="AH3152" s="188"/>
    </row>
    <row r="3153" spans="2:34" ht="13.8" outlineLevel="1" x14ac:dyDescent="0.25">
      <c r="B3153" s="1"/>
      <c r="C3153" s="1"/>
      <c r="D3153" s="1"/>
      <c r="E3153" s="2"/>
      <c r="F3153" s="1"/>
      <c r="G3153" s="2"/>
      <c r="H3153" s="286"/>
      <c r="I3153" s="287"/>
      <c r="J3153" s="288" t="str">
        <f t="shared" si="396"/>
        <v/>
      </c>
      <c r="K3153" s="288">
        <f t="shared" si="397"/>
        <v>0</v>
      </c>
      <c r="L3153" s="303"/>
      <c r="M3153" s="304"/>
      <c r="N3153" s="303"/>
      <c r="O3153" s="286"/>
      <c r="P3153" s="305" t="str">
        <f t="shared" si="398"/>
        <v/>
      </c>
      <c r="Q3153" s="304"/>
      <c r="R3153" s="303"/>
      <c r="S3153" s="286"/>
      <c r="T3153" s="305" t="str">
        <f t="shared" si="399"/>
        <v/>
      </c>
      <c r="U3153" s="306" t="str">
        <f t="shared" si="395"/>
        <v/>
      </c>
      <c r="V3153" s="289"/>
      <c r="W3153" s="303"/>
      <c r="X3153" s="286"/>
      <c r="Y3153" s="305" t="str">
        <f>+IF(AND(W3153&gt;0,V3153&lt;&gt;'Data Validation (ROP used only)'!$A$25),SUM(W3153:X3153),"")</f>
        <v/>
      </c>
      <c r="Z3153" s="307">
        <f>IF(OR(V3153='Data Validation (ROP used only)'!$A$25,ISBLANK(W3153),ISERROR(W3153/$I3153)),0,W3153/$I3153)</f>
        <v>0</v>
      </c>
      <c r="AA3153" s="308"/>
      <c r="AB3153" s="309" t="str" cm="1">
        <f t="array" ref="AB3153">_xlfn.IFS(AA3153="","",AA3153/I3153&gt;=2,I3153*2,AA3153/I3153&lt;2,AA3153)</f>
        <v/>
      </c>
      <c r="AC3153" s="310" t="str">
        <f t="shared" si="400"/>
        <v/>
      </c>
      <c r="AD3153" s="286"/>
      <c r="AE3153" s="305" t="str">
        <f t="shared" si="401"/>
        <v/>
      </c>
      <c r="AF3153" s="311">
        <f t="shared" si="402"/>
        <v>0</v>
      </c>
      <c r="AG3153" s="187"/>
      <c r="AH3153" s="188"/>
    </row>
    <row r="3154" spans="2:34" ht="13.8" outlineLevel="1" x14ac:dyDescent="0.25">
      <c r="B3154" s="1"/>
      <c r="C3154" s="1"/>
      <c r="D3154" s="1"/>
      <c r="E3154" s="2"/>
      <c r="F3154" s="1"/>
      <c r="G3154" s="2"/>
      <c r="H3154" s="286"/>
      <c r="I3154" s="287"/>
      <c r="J3154" s="288" t="str">
        <f t="shared" si="396"/>
        <v/>
      </c>
      <c r="K3154" s="288">
        <f t="shared" si="397"/>
        <v>0</v>
      </c>
      <c r="L3154" s="303"/>
      <c r="M3154" s="304"/>
      <c r="N3154" s="303"/>
      <c r="O3154" s="286"/>
      <c r="P3154" s="305" t="str">
        <f t="shared" si="398"/>
        <v/>
      </c>
      <c r="Q3154" s="304"/>
      <c r="R3154" s="303"/>
      <c r="S3154" s="286"/>
      <c r="T3154" s="305" t="str">
        <f t="shared" si="399"/>
        <v/>
      </c>
      <c r="U3154" s="306" t="str">
        <f t="shared" si="395"/>
        <v/>
      </c>
      <c r="V3154" s="289"/>
      <c r="W3154" s="303"/>
      <c r="X3154" s="286"/>
      <c r="Y3154" s="305" t="str">
        <f>+IF(AND(W3154&gt;0,V3154&lt;&gt;'Data Validation (ROP used only)'!$A$25),SUM(W3154:X3154),"")</f>
        <v/>
      </c>
      <c r="Z3154" s="307">
        <f>IF(OR(V3154='Data Validation (ROP used only)'!$A$25,ISBLANK(W3154),ISERROR(W3154/$I3154)),0,W3154/$I3154)</f>
        <v>0</v>
      </c>
      <c r="AA3154" s="308"/>
      <c r="AB3154" s="309" t="str" cm="1">
        <f t="array" ref="AB3154">_xlfn.IFS(AA3154="","",AA3154/I3154&gt;=2,I3154*2,AA3154/I3154&lt;2,AA3154)</f>
        <v/>
      </c>
      <c r="AC3154" s="310" t="str">
        <f t="shared" si="400"/>
        <v/>
      </c>
      <c r="AD3154" s="286"/>
      <c r="AE3154" s="305" t="str">
        <f t="shared" si="401"/>
        <v/>
      </c>
      <c r="AF3154" s="311">
        <f t="shared" si="402"/>
        <v>0</v>
      </c>
      <c r="AG3154" s="187"/>
      <c r="AH3154" s="188"/>
    </row>
    <row r="3155" spans="2:34" ht="13.8" outlineLevel="1" x14ac:dyDescent="0.25">
      <c r="B3155" s="1"/>
      <c r="C3155" s="1"/>
      <c r="D3155" s="1"/>
      <c r="E3155" s="2"/>
      <c r="F3155" s="1"/>
      <c r="G3155" s="2"/>
      <c r="H3155" s="286"/>
      <c r="I3155" s="287"/>
      <c r="J3155" s="288" t="str">
        <f t="shared" si="396"/>
        <v/>
      </c>
      <c r="K3155" s="288">
        <f t="shared" si="397"/>
        <v>0</v>
      </c>
      <c r="L3155" s="303"/>
      <c r="M3155" s="304"/>
      <c r="N3155" s="303"/>
      <c r="O3155" s="286"/>
      <c r="P3155" s="305" t="str">
        <f t="shared" si="398"/>
        <v/>
      </c>
      <c r="Q3155" s="304"/>
      <c r="R3155" s="303"/>
      <c r="S3155" s="286"/>
      <c r="T3155" s="305" t="str">
        <f t="shared" si="399"/>
        <v/>
      </c>
      <c r="U3155" s="306" t="str">
        <f t="shared" si="395"/>
        <v/>
      </c>
      <c r="V3155" s="289"/>
      <c r="W3155" s="303"/>
      <c r="X3155" s="286"/>
      <c r="Y3155" s="305" t="str">
        <f>+IF(AND(W3155&gt;0,V3155&lt;&gt;'Data Validation (ROP used only)'!$A$25),SUM(W3155:X3155),"")</f>
        <v/>
      </c>
      <c r="Z3155" s="307">
        <f>IF(OR(V3155='Data Validation (ROP used only)'!$A$25,ISBLANK(W3155),ISERROR(W3155/$I3155)),0,W3155/$I3155)</f>
        <v>0</v>
      </c>
      <c r="AA3155" s="308"/>
      <c r="AB3155" s="309" t="str" cm="1">
        <f t="array" ref="AB3155">_xlfn.IFS(AA3155="","",AA3155/I3155&gt;=2,I3155*2,AA3155/I3155&lt;2,AA3155)</f>
        <v/>
      </c>
      <c r="AC3155" s="310" t="str">
        <f t="shared" si="400"/>
        <v/>
      </c>
      <c r="AD3155" s="286"/>
      <c r="AE3155" s="305" t="str">
        <f t="shared" si="401"/>
        <v/>
      </c>
      <c r="AF3155" s="311">
        <f t="shared" si="402"/>
        <v>0</v>
      </c>
      <c r="AG3155" s="187"/>
      <c r="AH3155" s="188"/>
    </row>
    <row r="3156" spans="2:34" ht="13.8" outlineLevel="1" x14ac:dyDescent="0.25">
      <c r="B3156" s="1"/>
      <c r="C3156" s="1"/>
      <c r="D3156" s="1"/>
      <c r="E3156" s="2"/>
      <c r="F3156" s="1"/>
      <c r="G3156" s="2"/>
      <c r="H3156" s="286"/>
      <c r="I3156" s="287"/>
      <c r="J3156" s="288" t="str">
        <f t="shared" si="396"/>
        <v/>
      </c>
      <c r="K3156" s="288">
        <f t="shared" si="397"/>
        <v>0</v>
      </c>
      <c r="L3156" s="303"/>
      <c r="M3156" s="304"/>
      <c r="N3156" s="303"/>
      <c r="O3156" s="286"/>
      <c r="P3156" s="305" t="str">
        <f t="shared" si="398"/>
        <v/>
      </c>
      <c r="Q3156" s="304"/>
      <c r="R3156" s="303"/>
      <c r="S3156" s="286"/>
      <c r="T3156" s="305" t="str">
        <f t="shared" si="399"/>
        <v/>
      </c>
      <c r="U3156" s="306" t="str">
        <f t="shared" si="395"/>
        <v/>
      </c>
      <c r="V3156" s="289"/>
      <c r="W3156" s="303"/>
      <c r="X3156" s="286"/>
      <c r="Y3156" s="305" t="str">
        <f>+IF(AND(W3156&gt;0,V3156&lt;&gt;'Data Validation (ROP used only)'!$A$25),SUM(W3156:X3156),"")</f>
        <v/>
      </c>
      <c r="Z3156" s="307">
        <f>IF(OR(V3156='Data Validation (ROP used only)'!$A$25,ISBLANK(W3156),ISERROR(W3156/$I3156)),0,W3156/$I3156)</f>
        <v>0</v>
      </c>
      <c r="AA3156" s="308"/>
      <c r="AB3156" s="309" t="str" cm="1">
        <f t="array" ref="AB3156">_xlfn.IFS(AA3156="","",AA3156/I3156&gt;=2,I3156*2,AA3156/I3156&lt;2,AA3156)</f>
        <v/>
      </c>
      <c r="AC3156" s="310" t="str">
        <f t="shared" si="400"/>
        <v/>
      </c>
      <c r="AD3156" s="286"/>
      <c r="AE3156" s="305" t="str">
        <f t="shared" si="401"/>
        <v/>
      </c>
      <c r="AF3156" s="311">
        <f t="shared" si="402"/>
        <v>0</v>
      </c>
      <c r="AG3156" s="187"/>
      <c r="AH3156" s="188"/>
    </row>
    <row r="3157" spans="2:34" ht="13.8" outlineLevel="1" x14ac:dyDescent="0.25">
      <c r="B3157" s="1"/>
      <c r="C3157" s="1"/>
      <c r="D3157" s="1"/>
      <c r="E3157" s="2"/>
      <c r="F3157" s="1"/>
      <c r="G3157" s="2"/>
      <c r="H3157" s="286"/>
      <c r="I3157" s="287"/>
      <c r="J3157" s="288" t="str">
        <f t="shared" si="396"/>
        <v/>
      </c>
      <c r="K3157" s="288">
        <f t="shared" si="397"/>
        <v>0</v>
      </c>
      <c r="L3157" s="303"/>
      <c r="M3157" s="304"/>
      <c r="N3157" s="303"/>
      <c r="O3157" s="286"/>
      <c r="P3157" s="305" t="str">
        <f t="shared" si="398"/>
        <v/>
      </c>
      <c r="Q3157" s="304"/>
      <c r="R3157" s="303"/>
      <c r="S3157" s="286"/>
      <c r="T3157" s="305" t="str">
        <f t="shared" si="399"/>
        <v/>
      </c>
      <c r="U3157" s="306" t="str">
        <f t="shared" si="395"/>
        <v/>
      </c>
      <c r="V3157" s="289"/>
      <c r="W3157" s="303"/>
      <c r="X3157" s="286"/>
      <c r="Y3157" s="305" t="str">
        <f>+IF(AND(W3157&gt;0,V3157&lt;&gt;'Data Validation (ROP used only)'!$A$25),SUM(W3157:X3157),"")</f>
        <v/>
      </c>
      <c r="Z3157" s="307">
        <f>IF(OR(V3157='Data Validation (ROP used only)'!$A$25,ISBLANK(W3157),ISERROR(W3157/$I3157)),0,W3157/$I3157)</f>
        <v>0</v>
      </c>
      <c r="AA3157" s="308"/>
      <c r="AB3157" s="309" t="str" cm="1">
        <f t="array" ref="AB3157">_xlfn.IFS(AA3157="","",AA3157/I3157&gt;=2,I3157*2,AA3157/I3157&lt;2,AA3157)</f>
        <v/>
      </c>
      <c r="AC3157" s="310" t="str">
        <f t="shared" si="400"/>
        <v/>
      </c>
      <c r="AD3157" s="286"/>
      <c r="AE3157" s="305" t="str">
        <f t="shared" si="401"/>
        <v/>
      </c>
      <c r="AF3157" s="311">
        <f t="shared" si="402"/>
        <v>0</v>
      </c>
      <c r="AG3157" s="187"/>
      <c r="AH3157" s="188"/>
    </row>
    <row r="3158" spans="2:34" ht="13.8" outlineLevel="1" x14ac:dyDescent="0.25">
      <c r="B3158" s="1"/>
      <c r="C3158" s="1"/>
      <c r="D3158" s="1"/>
      <c r="E3158" s="2"/>
      <c r="F3158" s="1"/>
      <c r="G3158" s="2"/>
      <c r="H3158" s="286"/>
      <c r="I3158" s="287"/>
      <c r="J3158" s="288" t="str">
        <f t="shared" si="396"/>
        <v/>
      </c>
      <c r="K3158" s="288">
        <f t="shared" si="397"/>
        <v>0</v>
      </c>
      <c r="L3158" s="303"/>
      <c r="M3158" s="304"/>
      <c r="N3158" s="303"/>
      <c r="O3158" s="286"/>
      <c r="P3158" s="305" t="str">
        <f t="shared" si="398"/>
        <v/>
      </c>
      <c r="Q3158" s="304"/>
      <c r="R3158" s="303"/>
      <c r="S3158" s="286"/>
      <c r="T3158" s="305" t="str">
        <f t="shared" si="399"/>
        <v/>
      </c>
      <c r="U3158" s="306" t="str">
        <f t="shared" si="395"/>
        <v/>
      </c>
      <c r="V3158" s="289"/>
      <c r="W3158" s="303"/>
      <c r="X3158" s="286"/>
      <c r="Y3158" s="305" t="str">
        <f>+IF(AND(W3158&gt;0,V3158&lt;&gt;'Data Validation (ROP used only)'!$A$25),SUM(W3158:X3158),"")</f>
        <v/>
      </c>
      <c r="Z3158" s="307">
        <f>IF(OR(V3158='Data Validation (ROP used only)'!$A$25,ISBLANK(W3158),ISERROR(W3158/$I3158)),0,W3158/$I3158)</f>
        <v>0</v>
      </c>
      <c r="AA3158" s="308"/>
      <c r="AB3158" s="309" t="str" cm="1">
        <f t="array" ref="AB3158">_xlfn.IFS(AA3158="","",AA3158/I3158&gt;=2,I3158*2,AA3158/I3158&lt;2,AA3158)</f>
        <v/>
      </c>
      <c r="AC3158" s="310" t="str">
        <f t="shared" si="400"/>
        <v/>
      </c>
      <c r="AD3158" s="286"/>
      <c r="AE3158" s="305" t="str">
        <f t="shared" si="401"/>
        <v/>
      </c>
      <c r="AF3158" s="311">
        <f t="shared" si="402"/>
        <v>0</v>
      </c>
      <c r="AG3158" s="187"/>
      <c r="AH3158" s="188"/>
    </row>
    <row r="3159" spans="2:34" ht="13.8" outlineLevel="1" x14ac:dyDescent="0.25">
      <c r="B3159" s="1"/>
      <c r="C3159" s="1"/>
      <c r="D3159" s="1"/>
      <c r="E3159" s="2"/>
      <c r="F3159" s="1"/>
      <c r="G3159" s="2"/>
      <c r="H3159" s="286"/>
      <c r="I3159" s="287"/>
      <c r="J3159" s="288" t="str">
        <f t="shared" si="396"/>
        <v/>
      </c>
      <c r="K3159" s="288">
        <f t="shared" si="397"/>
        <v>0</v>
      </c>
      <c r="L3159" s="303"/>
      <c r="M3159" s="304"/>
      <c r="N3159" s="303"/>
      <c r="O3159" s="286"/>
      <c r="P3159" s="305" t="str">
        <f t="shared" si="398"/>
        <v/>
      </c>
      <c r="Q3159" s="304"/>
      <c r="R3159" s="303"/>
      <c r="S3159" s="286"/>
      <c r="T3159" s="305" t="str">
        <f t="shared" si="399"/>
        <v/>
      </c>
      <c r="U3159" s="306" t="str">
        <f t="shared" si="395"/>
        <v/>
      </c>
      <c r="V3159" s="289"/>
      <c r="W3159" s="303"/>
      <c r="X3159" s="286"/>
      <c r="Y3159" s="305" t="str">
        <f>+IF(AND(W3159&gt;0,V3159&lt;&gt;'Data Validation (ROP used only)'!$A$25),SUM(W3159:X3159),"")</f>
        <v/>
      </c>
      <c r="Z3159" s="307">
        <f>IF(OR(V3159='Data Validation (ROP used only)'!$A$25,ISBLANK(W3159),ISERROR(W3159/$I3159)),0,W3159/$I3159)</f>
        <v>0</v>
      </c>
      <c r="AA3159" s="308"/>
      <c r="AB3159" s="309" t="str" cm="1">
        <f t="array" ref="AB3159">_xlfn.IFS(AA3159="","",AA3159/I3159&gt;=2,I3159*2,AA3159/I3159&lt;2,AA3159)</f>
        <v/>
      </c>
      <c r="AC3159" s="310" t="str">
        <f t="shared" si="400"/>
        <v/>
      </c>
      <c r="AD3159" s="286"/>
      <c r="AE3159" s="305" t="str">
        <f t="shared" si="401"/>
        <v/>
      </c>
      <c r="AF3159" s="311">
        <f t="shared" si="402"/>
        <v>0</v>
      </c>
      <c r="AG3159" s="187"/>
      <c r="AH3159" s="188"/>
    </row>
    <row r="3160" spans="2:34" ht="13.8" outlineLevel="1" x14ac:dyDescent="0.25">
      <c r="B3160" s="1"/>
      <c r="C3160" s="1"/>
      <c r="D3160" s="1"/>
      <c r="E3160" s="2"/>
      <c r="F3160" s="1"/>
      <c r="G3160" s="2"/>
      <c r="H3160" s="286"/>
      <c r="I3160" s="287"/>
      <c r="J3160" s="288" t="str">
        <f t="shared" si="396"/>
        <v/>
      </c>
      <c r="K3160" s="288">
        <f t="shared" si="397"/>
        <v>0</v>
      </c>
      <c r="L3160" s="303"/>
      <c r="M3160" s="304"/>
      <c r="N3160" s="303"/>
      <c r="O3160" s="286"/>
      <c r="P3160" s="305" t="str">
        <f t="shared" si="398"/>
        <v/>
      </c>
      <c r="Q3160" s="304"/>
      <c r="R3160" s="303"/>
      <c r="S3160" s="286"/>
      <c r="T3160" s="305" t="str">
        <f t="shared" si="399"/>
        <v/>
      </c>
      <c r="U3160" s="306" t="str">
        <f t="shared" si="395"/>
        <v/>
      </c>
      <c r="V3160" s="289"/>
      <c r="W3160" s="303"/>
      <c r="X3160" s="286"/>
      <c r="Y3160" s="305" t="str">
        <f>+IF(AND(W3160&gt;0,V3160&lt;&gt;'Data Validation (ROP used only)'!$A$25),SUM(W3160:X3160),"")</f>
        <v/>
      </c>
      <c r="Z3160" s="307">
        <f>IF(OR(V3160='Data Validation (ROP used only)'!$A$25,ISBLANK(W3160),ISERROR(W3160/$I3160)),0,W3160/$I3160)</f>
        <v>0</v>
      </c>
      <c r="AA3160" s="308"/>
      <c r="AB3160" s="309" t="str" cm="1">
        <f t="array" ref="AB3160">_xlfn.IFS(AA3160="","",AA3160/I3160&gt;=2,I3160*2,AA3160/I3160&lt;2,AA3160)</f>
        <v/>
      </c>
      <c r="AC3160" s="310" t="str">
        <f t="shared" si="400"/>
        <v/>
      </c>
      <c r="AD3160" s="286"/>
      <c r="AE3160" s="305" t="str">
        <f t="shared" si="401"/>
        <v/>
      </c>
      <c r="AF3160" s="311">
        <f t="shared" si="402"/>
        <v>0</v>
      </c>
      <c r="AG3160" s="187"/>
      <c r="AH3160" s="188"/>
    </row>
    <row r="3161" spans="2:34" ht="13.8" outlineLevel="1" x14ac:dyDescent="0.25">
      <c r="B3161" s="1"/>
      <c r="C3161" s="1"/>
      <c r="D3161" s="1"/>
      <c r="E3161" s="2"/>
      <c r="F3161" s="1"/>
      <c r="G3161" s="2"/>
      <c r="H3161" s="286"/>
      <c r="I3161" s="287"/>
      <c r="J3161" s="288" t="str">
        <f t="shared" si="396"/>
        <v/>
      </c>
      <c r="K3161" s="288">
        <f t="shared" si="397"/>
        <v>0</v>
      </c>
      <c r="L3161" s="303"/>
      <c r="M3161" s="304"/>
      <c r="N3161" s="303"/>
      <c r="O3161" s="286"/>
      <c r="P3161" s="305" t="str">
        <f t="shared" si="398"/>
        <v/>
      </c>
      <c r="Q3161" s="304"/>
      <c r="R3161" s="303"/>
      <c r="S3161" s="286"/>
      <c r="T3161" s="305" t="str">
        <f t="shared" si="399"/>
        <v/>
      </c>
      <c r="U3161" s="306" t="str">
        <f t="shared" si="395"/>
        <v/>
      </c>
      <c r="V3161" s="289"/>
      <c r="W3161" s="303"/>
      <c r="X3161" s="286"/>
      <c r="Y3161" s="305" t="str">
        <f>+IF(AND(W3161&gt;0,V3161&lt;&gt;'Data Validation (ROP used only)'!$A$25),SUM(W3161:X3161),"")</f>
        <v/>
      </c>
      <c r="Z3161" s="307">
        <f>IF(OR(V3161='Data Validation (ROP used only)'!$A$25,ISBLANK(W3161),ISERROR(W3161/$I3161)),0,W3161/$I3161)</f>
        <v>0</v>
      </c>
      <c r="AA3161" s="308"/>
      <c r="AB3161" s="309" t="str" cm="1">
        <f t="array" ref="AB3161">_xlfn.IFS(AA3161="","",AA3161/I3161&gt;=2,I3161*2,AA3161/I3161&lt;2,AA3161)</f>
        <v/>
      </c>
      <c r="AC3161" s="310" t="str">
        <f t="shared" si="400"/>
        <v/>
      </c>
      <c r="AD3161" s="286"/>
      <c r="AE3161" s="305" t="str">
        <f t="shared" si="401"/>
        <v/>
      </c>
      <c r="AF3161" s="311">
        <f t="shared" si="402"/>
        <v>0</v>
      </c>
      <c r="AG3161" s="187"/>
      <c r="AH3161" s="188"/>
    </row>
    <row r="3162" spans="2:34" ht="13.8" outlineLevel="1" x14ac:dyDescent="0.25">
      <c r="B3162" s="1"/>
      <c r="C3162" s="1"/>
      <c r="D3162" s="1"/>
      <c r="E3162" s="2"/>
      <c r="F3162" s="1"/>
      <c r="G3162" s="2"/>
      <c r="H3162" s="286"/>
      <c r="I3162" s="287"/>
      <c r="J3162" s="288" t="str">
        <f t="shared" si="396"/>
        <v/>
      </c>
      <c r="K3162" s="288">
        <f t="shared" si="397"/>
        <v>0</v>
      </c>
      <c r="L3162" s="303"/>
      <c r="M3162" s="304"/>
      <c r="N3162" s="303"/>
      <c r="O3162" s="286"/>
      <c r="P3162" s="305" t="str">
        <f t="shared" si="398"/>
        <v/>
      </c>
      <c r="Q3162" s="304"/>
      <c r="R3162" s="303"/>
      <c r="S3162" s="286"/>
      <c r="T3162" s="305" t="str">
        <f t="shared" si="399"/>
        <v/>
      </c>
      <c r="U3162" s="306" t="str">
        <f t="shared" si="395"/>
        <v/>
      </c>
      <c r="V3162" s="289"/>
      <c r="W3162" s="303"/>
      <c r="X3162" s="286"/>
      <c r="Y3162" s="305" t="str">
        <f>+IF(AND(W3162&gt;0,V3162&lt;&gt;'Data Validation (ROP used only)'!$A$25),SUM(W3162:X3162),"")</f>
        <v/>
      </c>
      <c r="Z3162" s="307">
        <f>IF(OR(V3162='Data Validation (ROP used only)'!$A$25,ISBLANK(W3162),ISERROR(W3162/$I3162)),0,W3162/$I3162)</f>
        <v>0</v>
      </c>
      <c r="AA3162" s="308"/>
      <c r="AB3162" s="309" t="str" cm="1">
        <f t="array" ref="AB3162">_xlfn.IFS(AA3162="","",AA3162/I3162&gt;=2,I3162*2,AA3162/I3162&lt;2,AA3162)</f>
        <v/>
      </c>
      <c r="AC3162" s="310" t="str">
        <f t="shared" si="400"/>
        <v/>
      </c>
      <c r="AD3162" s="286"/>
      <c r="AE3162" s="305" t="str">
        <f t="shared" si="401"/>
        <v/>
      </c>
      <c r="AF3162" s="311">
        <f t="shared" si="402"/>
        <v>0</v>
      </c>
      <c r="AG3162" s="187"/>
      <c r="AH3162" s="188"/>
    </row>
    <row r="3163" spans="2:34" ht="13.8" outlineLevel="1" x14ac:dyDescent="0.25">
      <c r="B3163" s="1"/>
      <c r="C3163" s="1"/>
      <c r="D3163" s="1"/>
      <c r="E3163" s="2"/>
      <c r="F3163" s="1"/>
      <c r="G3163" s="2"/>
      <c r="H3163" s="286"/>
      <c r="I3163" s="287"/>
      <c r="J3163" s="288" t="str">
        <f t="shared" si="396"/>
        <v/>
      </c>
      <c r="K3163" s="288">
        <f t="shared" si="397"/>
        <v>0</v>
      </c>
      <c r="L3163" s="303"/>
      <c r="M3163" s="304"/>
      <c r="N3163" s="303"/>
      <c r="O3163" s="286"/>
      <c r="P3163" s="305" t="str">
        <f t="shared" si="398"/>
        <v/>
      </c>
      <c r="Q3163" s="304"/>
      <c r="R3163" s="303"/>
      <c r="S3163" s="286"/>
      <c r="T3163" s="305" t="str">
        <f t="shared" si="399"/>
        <v/>
      </c>
      <c r="U3163" s="306" t="str">
        <f t="shared" si="395"/>
        <v/>
      </c>
      <c r="V3163" s="289"/>
      <c r="W3163" s="303"/>
      <c r="X3163" s="286"/>
      <c r="Y3163" s="305" t="str">
        <f>+IF(AND(W3163&gt;0,V3163&lt;&gt;'Data Validation (ROP used only)'!$A$25),SUM(W3163:X3163),"")</f>
        <v/>
      </c>
      <c r="Z3163" s="307">
        <f>IF(OR(V3163='Data Validation (ROP used only)'!$A$25,ISBLANK(W3163),ISERROR(W3163/$I3163)),0,W3163/$I3163)</f>
        <v>0</v>
      </c>
      <c r="AA3163" s="308"/>
      <c r="AB3163" s="309" t="str" cm="1">
        <f t="array" ref="AB3163">_xlfn.IFS(AA3163="","",AA3163/I3163&gt;=2,I3163*2,AA3163/I3163&lt;2,AA3163)</f>
        <v/>
      </c>
      <c r="AC3163" s="310" t="str">
        <f t="shared" si="400"/>
        <v/>
      </c>
      <c r="AD3163" s="286"/>
      <c r="AE3163" s="305" t="str">
        <f t="shared" si="401"/>
        <v/>
      </c>
      <c r="AF3163" s="311">
        <f t="shared" si="402"/>
        <v>0</v>
      </c>
      <c r="AG3163" s="187"/>
      <c r="AH3163" s="188"/>
    </row>
    <row r="3164" spans="2:34" ht="13.8" outlineLevel="1" x14ac:dyDescent="0.25">
      <c r="B3164" s="1"/>
      <c r="C3164" s="1"/>
      <c r="D3164" s="1"/>
      <c r="E3164" s="2"/>
      <c r="F3164" s="1"/>
      <c r="G3164" s="2"/>
      <c r="H3164" s="286"/>
      <c r="I3164" s="287"/>
      <c r="J3164" s="288" t="str">
        <f t="shared" si="396"/>
        <v/>
      </c>
      <c r="K3164" s="288">
        <f t="shared" si="397"/>
        <v>0</v>
      </c>
      <c r="L3164" s="303"/>
      <c r="M3164" s="304"/>
      <c r="N3164" s="303"/>
      <c r="O3164" s="286"/>
      <c r="P3164" s="305" t="str">
        <f t="shared" si="398"/>
        <v/>
      </c>
      <c r="Q3164" s="304"/>
      <c r="R3164" s="303"/>
      <c r="S3164" s="286"/>
      <c r="T3164" s="305" t="str">
        <f t="shared" si="399"/>
        <v/>
      </c>
      <c r="U3164" s="306" t="str">
        <f t="shared" si="395"/>
        <v/>
      </c>
      <c r="V3164" s="289"/>
      <c r="W3164" s="303"/>
      <c r="X3164" s="286"/>
      <c r="Y3164" s="305" t="str">
        <f>+IF(AND(W3164&gt;0,V3164&lt;&gt;'Data Validation (ROP used only)'!$A$25),SUM(W3164:X3164),"")</f>
        <v/>
      </c>
      <c r="Z3164" s="307">
        <f>IF(OR(V3164='Data Validation (ROP used only)'!$A$25,ISBLANK(W3164),ISERROR(W3164/$I3164)),0,W3164/$I3164)</f>
        <v>0</v>
      </c>
      <c r="AA3164" s="308"/>
      <c r="AB3164" s="309" t="str" cm="1">
        <f t="array" ref="AB3164">_xlfn.IFS(AA3164="","",AA3164/I3164&gt;=2,I3164*2,AA3164/I3164&lt;2,AA3164)</f>
        <v/>
      </c>
      <c r="AC3164" s="310" t="str">
        <f t="shared" si="400"/>
        <v/>
      </c>
      <c r="AD3164" s="286"/>
      <c r="AE3164" s="305" t="str">
        <f t="shared" si="401"/>
        <v/>
      </c>
      <c r="AF3164" s="311">
        <f t="shared" si="402"/>
        <v>0</v>
      </c>
      <c r="AG3164" s="187"/>
      <c r="AH3164" s="188"/>
    </row>
    <row r="3165" spans="2:34" ht="13.8" outlineLevel="1" x14ac:dyDescent="0.25">
      <c r="B3165" s="1"/>
      <c r="C3165" s="1"/>
      <c r="D3165" s="1"/>
      <c r="E3165" s="2"/>
      <c r="F3165" s="1"/>
      <c r="G3165" s="2"/>
      <c r="H3165" s="286"/>
      <c r="I3165" s="287"/>
      <c r="J3165" s="288" t="str">
        <f t="shared" si="396"/>
        <v/>
      </c>
      <c r="K3165" s="288">
        <f t="shared" si="397"/>
        <v>0</v>
      </c>
      <c r="L3165" s="303"/>
      <c r="M3165" s="304"/>
      <c r="N3165" s="303"/>
      <c r="O3165" s="286"/>
      <c r="P3165" s="305" t="str">
        <f t="shared" si="398"/>
        <v/>
      </c>
      <c r="Q3165" s="304"/>
      <c r="R3165" s="303"/>
      <c r="S3165" s="286"/>
      <c r="T3165" s="305" t="str">
        <f t="shared" si="399"/>
        <v/>
      </c>
      <c r="U3165" s="306" t="str">
        <f t="shared" si="395"/>
        <v/>
      </c>
      <c r="V3165" s="289"/>
      <c r="W3165" s="303"/>
      <c r="X3165" s="286"/>
      <c r="Y3165" s="305" t="str">
        <f>+IF(AND(W3165&gt;0,V3165&lt;&gt;'Data Validation (ROP used only)'!$A$25),SUM(W3165:X3165),"")</f>
        <v/>
      </c>
      <c r="Z3165" s="307">
        <f>IF(OR(V3165='Data Validation (ROP used only)'!$A$25,ISBLANK(W3165),ISERROR(W3165/$I3165)),0,W3165/$I3165)</f>
        <v>0</v>
      </c>
      <c r="AA3165" s="308"/>
      <c r="AB3165" s="309" t="str" cm="1">
        <f t="array" ref="AB3165">_xlfn.IFS(AA3165="","",AA3165/I3165&gt;=2,I3165*2,AA3165/I3165&lt;2,AA3165)</f>
        <v/>
      </c>
      <c r="AC3165" s="310" t="str">
        <f t="shared" si="400"/>
        <v/>
      </c>
      <c r="AD3165" s="286"/>
      <c r="AE3165" s="305" t="str">
        <f t="shared" si="401"/>
        <v/>
      </c>
      <c r="AF3165" s="311">
        <f t="shared" si="402"/>
        <v>0</v>
      </c>
      <c r="AG3165" s="187"/>
      <c r="AH3165" s="188"/>
    </row>
    <row r="3166" spans="2:34" ht="13.8" outlineLevel="1" x14ac:dyDescent="0.25">
      <c r="B3166" s="1"/>
      <c r="C3166" s="1"/>
      <c r="D3166" s="1"/>
      <c r="E3166" s="2"/>
      <c r="F3166" s="1"/>
      <c r="G3166" s="2"/>
      <c r="H3166" s="286"/>
      <c r="I3166" s="287"/>
      <c r="J3166" s="288" t="str">
        <f t="shared" si="396"/>
        <v/>
      </c>
      <c r="K3166" s="288">
        <f t="shared" si="397"/>
        <v>0</v>
      </c>
      <c r="L3166" s="303"/>
      <c r="M3166" s="304"/>
      <c r="N3166" s="303"/>
      <c r="O3166" s="286"/>
      <c r="P3166" s="305" t="str">
        <f t="shared" si="398"/>
        <v/>
      </c>
      <c r="Q3166" s="304"/>
      <c r="R3166" s="303"/>
      <c r="S3166" s="286"/>
      <c r="T3166" s="305" t="str">
        <f t="shared" si="399"/>
        <v/>
      </c>
      <c r="U3166" s="306" t="str">
        <f t="shared" si="395"/>
        <v/>
      </c>
      <c r="V3166" s="289"/>
      <c r="W3166" s="303"/>
      <c r="X3166" s="286"/>
      <c r="Y3166" s="305" t="str">
        <f>+IF(AND(W3166&gt;0,V3166&lt;&gt;'Data Validation (ROP used only)'!$A$25),SUM(W3166:X3166),"")</f>
        <v/>
      </c>
      <c r="Z3166" s="307">
        <f>IF(OR(V3166='Data Validation (ROP used only)'!$A$25,ISBLANK(W3166),ISERROR(W3166/$I3166)),0,W3166/$I3166)</f>
        <v>0</v>
      </c>
      <c r="AA3166" s="308"/>
      <c r="AB3166" s="309" t="str" cm="1">
        <f t="array" ref="AB3166">_xlfn.IFS(AA3166="","",AA3166/I3166&gt;=2,I3166*2,AA3166/I3166&lt;2,AA3166)</f>
        <v/>
      </c>
      <c r="AC3166" s="310" t="str">
        <f t="shared" si="400"/>
        <v/>
      </c>
      <c r="AD3166" s="286"/>
      <c r="AE3166" s="305" t="str">
        <f t="shared" si="401"/>
        <v/>
      </c>
      <c r="AF3166" s="311">
        <f t="shared" si="402"/>
        <v>0</v>
      </c>
      <c r="AG3166" s="187"/>
      <c r="AH3166" s="188"/>
    </row>
    <row r="3167" spans="2:34" ht="13.8" outlineLevel="1" x14ac:dyDescent="0.25">
      <c r="B3167" s="1"/>
      <c r="C3167" s="1"/>
      <c r="D3167" s="1"/>
      <c r="E3167" s="2"/>
      <c r="F3167" s="1"/>
      <c r="G3167" s="2"/>
      <c r="H3167" s="286"/>
      <c r="I3167" s="287"/>
      <c r="J3167" s="288" t="str">
        <f t="shared" si="396"/>
        <v/>
      </c>
      <c r="K3167" s="288">
        <f t="shared" si="397"/>
        <v>0</v>
      </c>
      <c r="L3167" s="303"/>
      <c r="M3167" s="304"/>
      <c r="N3167" s="303"/>
      <c r="O3167" s="286"/>
      <c r="P3167" s="305" t="str">
        <f t="shared" si="398"/>
        <v/>
      </c>
      <c r="Q3167" s="304"/>
      <c r="R3167" s="303"/>
      <c r="S3167" s="286"/>
      <c r="T3167" s="305" t="str">
        <f t="shared" si="399"/>
        <v/>
      </c>
      <c r="U3167" s="306" t="str">
        <f t="shared" si="395"/>
        <v/>
      </c>
      <c r="V3167" s="289"/>
      <c r="W3167" s="303"/>
      <c r="X3167" s="286"/>
      <c r="Y3167" s="305" t="str">
        <f>+IF(AND(W3167&gt;0,V3167&lt;&gt;'Data Validation (ROP used only)'!$A$25),SUM(W3167:X3167),"")</f>
        <v/>
      </c>
      <c r="Z3167" s="307">
        <f>IF(OR(V3167='Data Validation (ROP used only)'!$A$25,ISBLANK(W3167),ISERROR(W3167/$I3167)),0,W3167/$I3167)</f>
        <v>0</v>
      </c>
      <c r="AA3167" s="308"/>
      <c r="AB3167" s="309" t="str" cm="1">
        <f t="array" ref="AB3167">_xlfn.IFS(AA3167="","",AA3167/I3167&gt;=2,I3167*2,AA3167/I3167&lt;2,AA3167)</f>
        <v/>
      </c>
      <c r="AC3167" s="310" t="str">
        <f t="shared" si="400"/>
        <v/>
      </c>
      <c r="AD3167" s="286"/>
      <c r="AE3167" s="305" t="str">
        <f t="shared" si="401"/>
        <v/>
      </c>
      <c r="AF3167" s="311">
        <f t="shared" si="402"/>
        <v>0</v>
      </c>
      <c r="AG3167" s="187"/>
      <c r="AH3167" s="188"/>
    </row>
    <row r="3168" spans="2:34" ht="13.8" outlineLevel="1" x14ac:dyDescent="0.25">
      <c r="B3168" s="1"/>
      <c r="C3168" s="1"/>
      <c r="D3168" s="1"/>
      <c r="E3168" s="2"/>
      <c r="F3168" s="1"/>
      <c r="G3168" s="2"/>
      <c r="H3168" s="286"/>
      <c r="I3168" s="287"/>
      <c r="J3168" s="288" t="str">
        <f t="shared" si="396"/>
        <v/>
      </c>
      <c r="K3168" s="288">
        <f t="shared" si="397"/>
        <v>0</v>
      </c>
      <c r="L3168" s="303"/>
      <c r="M3168" s="304"/>
      <c r="N3168" s="303"/>
      <c r="O3168" s="286"/>
      <c r="P3168" s="305" t="str">
        <f t="shared" si="398"/>
        <v/>
      </c>
      <c r="Q3168" s="304"/>
      <c r="R3168" s="303"/>
      <c r="S3168" s="286"/>
      <c r="T3168" s="305" t="str">
        <f t="shared" si="399"/>
        <v/>
      </c>
      <c r="U3168" s="306" t="str">
        <f t="shared" si="395"/>
        <v/>
      </c>
      <c r="V3168" s="289"/>
      <c r="W3168" s="303"/>
      <c r="X3168" s="286"/>
      <c r="Y3168" s="305" t="str">
        <f>+IF(AND(W3168&gt;0,V3168&lt;&gt;'Data Validation (ROP used only)'!$A$25),SUM(W3168:X3168),"")</f>
        <v/>
      </c>
      <c r="Z3168" s="307">
        <f>IF(OR(V3168='Data Validation (ROP used only)'!$A$25,ISBLANK(W3168),ISERROR(W3168/$I3168)),0,W3168/$I3168)</f>
        <v>0</v>
      </c>
      <c r="AA3168" s="308"/>
      <c r="AB3168" s="309" t="str" cm="1">
        <f t="array" ref="AB3168">_xlfn.IFS(AA3168="","",AA3168/I3168&gt;=2,I3168*2,AA3168/I3168&lt;2,AA3168)</f>
        <v/>
      </c>
      <c r="AC3168" s="310" t="str">
        <f t="shared" si="400"/>
        <v/>
      </c>
      <c r="AD3168" s="286"/>
      <c r="AE3168" s="305" t="str">
        <f t="shared" si="401"/>
        <v/>
      </c>
      <c r="AF3168" s="311">
        <f t="shared" si="402"/>
        <v>0</v>
      </c>
      <c r="AG3168" s="187"/>
      <c r="AH3168" s="188"/>
    </row>
    <row r="3169" spans="2:34" ht="13.8" outlineLevel="1" x14ac:dyDescent="0.25">
      <c r="B3169" s="1"/>
      <c r="C3169" s="1"/>
      <c r="D3169" s="1"/>
      <c r="E3169" s="2"/>
      <c r="F3169" s="1"/>
      <c r="G3169" s="2"/>
      <c r="H3169" s="286"/>
      <c r="I3169" s="287"/>
      <c r="J3169" s="288" t="str">
        <f t="shared" si="396"/>
        <v/>
      </c>
      <c r="K3169" s="288">
        <f t="shared" si="397"/>
        <v>0</v>
      </c>
      <c r="L3169" s="303"/>
      <c r="M3169" s="304"/>
      <c r="N3169" s="303"/>
      <c r="O3169" s="286"/>
      <c r="P3169" s="305" t="str">
        <f t="shared" si="398"/>
        <v/>
      </c>
      <c r="Q3169" s="304"/>
      <c r="R3169" s="303"/>
      <c r="S3169" s="286"/>
      <c r="T3169" s="305" t="str">
        <f t="shared" si="399"/>
        <v/>
      </c>
      <c r="U3169" s="306" t="str">
        <f t="shared" si="395"/>
        <v/>
      </c>
      <c r="V3169" s="289"/>
      <c r="W3169" s="303"/>
      <c r="X3169" s="286"/>
      <c r="Y3169" s="305" t="str">
        <f>+IF(AND(W3169&gt;0,V3169&lt;&gt;'Data Validation (ROP used only)'!$A$25),SUM(W3169:X3169),"")</f>
        <v/>
      </c>
      <c r="Z3169" s="307">
        <f>IF(OR(V3169='Data Validation (ROP used only)'!$A$25,ISBLANK(W3169),ISERROR(W3169/$I3169)),0,W3169/$I3169)</f>
        <v>0</v>
      </c>
      <c r="AA3169" s="308"/>
      <c r="AB3169" s="309" t="str" cm="1">
        <f t="array" ref="AB3169">_xlfn.IFS(AA3169="","",AA3169/I3169&gt;=2,I3169*2,AA3169/I3169&lt;2,AA3169)</f>
        <v/>
      </c>
      <c r="AC3169" s="310" t="str">
        <f t="shared" si="400"/>
        <v/>
      </c>
      <c r="AD3169" s="286"/>
      <c r="AE3169" s="305" t="str">
        <f t="shared" si="401"/>
        <v/>
      </c>
      <c r="AF3169" s="311">
        <f t="shared" si="402"/>
        <v>0</v>
      </c>
      <c r="AG3169" s="187"/>
      <c r="AH3169" s="188"/>
    </row>
    <row r="3170" spans="2:34" ht="13.8" outlineLevel="1" x14ac:dyDescent="0.25">
      <c r="B3170" s="1"/>
      <c r="C3170" s="1"/>
      <c r="D3170" s="1"/>
      <c r="E3170" s="2"/>
      <c r="F3170" s="1"/>
      <c r="G3170" s="2"/>
      <c r="H3170" s="286"/>
      <c r="I3170" s="287"/>
      <c r="J3170" s="288" t="str">
        <f t="shared" si="396"/>
        <v/>
      </c>
      <c r="K3170" s="288">
        <f t="shared" si="397"/>
        <v>0</v>
      </c>
      <c r="L3170" s="303"/>
      <c r="M3170" s="304"/>
      <c r="N3170" s="303"/>
      <c r="O3170" s="286"/>
      <c r="P3170" s="305" t="str">
        <f t="shared" si="398"/>
        <v/>
      </c>
      <c r="Q3170" s="304"/>
      <c r="R3170" s="303"/>
      <c r="S3170" s="286"/>
      <c r="T3170" s="305" t="str">
        <f t="shared" si="399"/>
        <v/>
      </c>
      <c r="U3170" s="306" t="str">
        <f t="shared" si="395"/>
        <v/>
      </c>
      <c r="V3170" s="289"/>
      <c r="W3170" s="303"/>
      <c r="X3170" s="286"/>
      <c r="Y3170" s="305" t="str">
        <f>+IF(AND(W3170&gt;0,V3170&lt;&gt;'Data Validation (ROP used only)'!$A$25),SUM(W3170:X3170),"")</f>
        <v/>
      </c>
      <c r="Z3170" s="307">
        <f>IF(OR(V3170='Data Validation (ROP used only)'!$A$25,ISBLANK(W3170),ISERROR(W3170/$I3170)),0,W3170/$I3170)</f>
        <v>0</v>
      </c>
      <c r="AA3170" s="308"/>
      <c r="AB3170" s="309" t="str" cm="1">
        <f t="array" ref="AB3170">_xlfn.IFS(AA3170="","",AA3170/I3170&gt;=2,I3170*2,AA3170/I3170&lt;2,AA3170)</f>
        <v/>
      </c>
      <c r="AC3170" s="310" t="str">
        <f t="shared" si="400"/>
        <v/>
      </c>
      <c r="AD3170" s="286"/>
      <c r="AE3170" s="305" t="str">
        <f t="shared" si="401"/>
        <v/>
      </c>
      <c r="AF3170" s="311">
        <f t="shared" si="402"/>
        <v>0</v>
      </c>
      <c r="AG3170" s="187"/>
      <c r="AH3170" s="188"/>
    </row>
    <row r="3171" spans="2:34" ht="13.8" outlineLevel="1" x14ac:dyDescent="0.25">
      <c r="B3171" s="1"/>
      <c r="C3171" s="1"/>
      <c r="D3171" s="1"/>
      <c r="E3171" s="2"/>
      <c r="F3171" s="1"/>
      <c r="G3171" s="2"/>
      <c r="H3171" s="286"/>
      <c r="I3171" s="287"/>
      <c r="J3171" s="288" t="str">
        <f t="shared" si="396"/>
        <v/>
      </c>
      <c r="K3171" s="288">
        <f t="shared" si="397"/>
        <v>0</v>
      </c>
      <c r="L3171" s="303"/>
      <c r="M3171" s="304"/>
      <c r="N3171" s="303"/>
      <c r="O3171" s="286"/>
      <c r="P3171" s="305" t="str">
        <f t="shared" si="398"/>
        <v/>
      </c>
      <c r="Q3171" s="304"/>
      <c r="R3171" s="303"/>
      <c r="S3171" s="286"/>
      <c r="T3171" s="305" t="str">
        <f t="shared" si="399"/>
        <v/>
      </c>
      <c r="U3171" s="306" t="str">
        <f t="shared" si="395"/>
        <v/>
      </c>
      <c r="V3171" s="289"/>
      <c r="W3171" s="303"/>
      <c r="X3171" s="286"/>
      <c r="Y3171" s="305" t="str">
        <f>+IF(AND(W3171&gt;0,V3171&lt;&gt;'Data Validation (ROP used only)'!$A$25),SUM(W3171:X3171),"")</f>
        <v/>
      </c>
      <c r="Z3171" s="307">
        <f>IF(OR(V3171='Data Validation (ROP used only)'!$A$25,ISBLANK(W3171),ISERROR(W3171/$I3171)),0,W3171/$I3171)</f>
        <v>0</v>
      </c>
      <c r="AA3171" s="308"/>
      <c r="AB3171" s="309" t="str" cm="1">
        <f t="array" ref="AB3171">_xlfn.IFS(AA3171="","",AA3171/I3171&gt;=2,I3171*2,AA3171/I3171&lt;2,AA3171)</f>
        <v/>
      </c>
      <c r="AC3171" s="310" t="str">
        <f t="shared" si="400"/>
        <v/>
      </c>
      <c r="AD3171" s="286"/>
      <c r="AE3171" s="305" t="str">
        <f t="shared" si="401"/>
        <v/>
      </c>
      <c r="AF3171" s="311">
        <f t="shared" si="402"/>
        <v>0</v>
      </c>
      <c r="AG3171" s="187"/>
      <c r="AH3171" s="188"/>
    </row>
    <row r="3172" spans="2:34" ht="13.8" outlineLevel="1" x14ac:dyDescent="0.25">
      <c r="B3172" s="1"/>
      <c r="C3172" s="1"/>
      <c r="D3172" s="1"/>
      <c r="E3172" s="2"/>
      <c r="F3172" s="1"/>
      <c r="G3172" s="2"/>
      <c r="H3172" s="286"/>
      <c r="I3172" s="287"/>
      <c r="J3172" s="288" t="str">
        <f t="shared" si="396"/>
        <v/>
      </c>
      <c r="K3172" s="288">
        <f t="shared" si="397"/>
        <v>0</v>
      </c>
      <c r="L3172" s="303"/>
      <c r="M3172" s="304"/>
      <c r="N3172" s="303"/>
      <c r="O3172" s="286"/>
      <c r="P3172" s="305" t="str">
        <f t="shared" si="398"/>
        <v/>
      </c>
      <c r="Q3172" s="304"/>
      <c r="R3172" s="303"/>
      <c r="S3172" s="286"/>
      <c r="T3172" s="305" t="str">
        <f t="shared" si="399"/>
        <v/>
      </c>
      <c r="U3172" s="306" t="str">
        <f t="shared" si="395"/>
        <v/>
      </c>
      <c r="V3172" s="289"/>
      <c r="W3172" s="303"/>
      <c r="X3172" s="286"/>
      <c r="Y3172" s="305" t="str">
        <f>+IF(AND(W3172&gt;0,V3172&lt;&gt;'Data Validation (ROP used only)'!$A$25),SUM(W3172:X3172),"")</f>
        <v/>
      </c>
      <c r="Z3172" s="307">
        <f>IF(OR(V3172='Data Validation (ROP used only)'!$A$25,ISBLANK(W3172),ISERROR(W3172/$I3172)),0,W3172/$I3172)</f>
        <v>0</v>
      </c>
      <c r="AA3172" s="308"/>
      <c r="AB3172" s="309" t="str" cm="1">
        <f t="array" ref="AB3172">_xlfn.IFS(AA3172="","",AA3172/I3172&gt;=2,I3172*2,AA3172/I3172&lt;2,AA3172)</f>
        <v/>
      </c>
      <c r="AC3172" s="310" t="str">
        <f t="shared" si="400"/>
        <v/>
      </c>
      <c r="AD3172" s="286"/>
      <c r="AE3172" s="305" t="str">
        <f t="shared" si="401"/>
        <v/>
      </c>
      <c r="AF3172" s="311">
        <f t="shared" si="402"/>
        <v>0</v>
      </c>
      <c r="AG3172" s="187"/>
      <c r="AH3172" s="188"/>
    </row>
    <row r="3173" spans="2:34" ht="13.8" outlineLevel="1" x14ac:dyDescent="0.25">
      <c r="B3173" s="1"/>
      <c r="C3173" s="1"/>
      <c r="D3173" s="1"/>
      <c r="E3173" s="2"/>
      <c r="F3173" s="1"/>
      <c r="G3173" s="2"/>
      <c r="H3173" s="286"/>
      <c r="I3173" s="287"/>
      <c r="J3173" s="288" t="str">
        <f t="shared" si="396"/>
        <v/>
      </c>
      <c r="K3173" s="288">
        <f t="shared" si="397"/>
        <v>0</v>
      </c>
      <c r="L3173" s="303"/>
      <c r="M3173" s="304"/>
      <c r="N3173" s="303"/>
      <c r="O3173" s="286"/>
      <c r="P3173" s="305" t="str">
        <f t="shared" si="398"/>
        <v/>
      </c>
      <c r="Q3173" s="304"/>
      <c r="R3173" s="303"/>
      <c r="S3173" s="286"/>
      <c r="T3173" s="305" t="str">
        <f t="shared" si="399"/>
        <v/>
      </c>
      <c r="U3173" s="306" t="str">
        <f t="shared" si="395"/>
        <v/>
      </c>
      <c r="V3173" s="289"/>
      <c r="W3173" s="303"/>
      <c r="X3173" s="286"/>
      <c r="Y3173" s="305" t="str">
        <f>+IF(AND(W3173&gt;0,V3173&lt;&gt;'Data Validation (ROP used only)'!$A$25),SUM(W3173:X3173),"")</f>
        <v/>
      </c>
      <c r="Z3173" s="307">
        <f>IF(OR(V3173='Data Validation (ROP used only)'!$A$25,ISBLANK(W3173),ISERROR(W3173/$I3173)),0,W3173/$I3173)</f>
        <v>0</v>
      </c>
      <c r="AA3173" s="308"/>
      <c r="AB3173" s="309" t="str" cm="1">
        <f t="array" ref="AB3173">_xlfn.IFS(AA3173="","",AA3173/I3173&gt;=2,I3173*2,AA3173/I3173&lt;2,AA3173)</f>
        <v/>
      </c>
      <c r="AC3173" s="310" t="str">
        <f t="shared" si="400"/>
        <v/>
      </c>
      <c r="AD3173" s="286"/>
      <c r="AE3173" s="305" t="str">
        <f t="shared" si="401"/>
        <v/>
      </c>
      <c r="AF3173" s="311">
        <f t="shared" si="402"/>
        <v>0</v>
      </c>
      <c r="AG3173" s="187"/>
      <c r="AH3173" s="188"/>
    </row>
    <row r="3174" spans="2:34" ht="13.8" outlineLevel="1" x14ac:dyDescent="0.25">
      <c r="B3174" s="1"/>
      <c r="C3174" s="1"/>
      <c r="D3174" s="1"/>
      <c r="E3174" s="2"/>
      <c r="F3174" s="1"/>
      <c r="G3174" s="2"/>
      <c r="H3174" s="286"/>
      <c r="I3174" s="287"/>
      <c r="J3174" s="288" t="str">
        <f t="shared" si="396"/>
        <v/>
      </c>
      <c r="K3174" s="288">
        <f t="shared" si="397"/>
        <v>0</v>
      </c>
      <c r="L3174" s="303"/>
      <c r="M3174" s="304"/>
      <c r="N3174" s="303"/>
      <c r="O3174" s="286"/>
      <c r="P3174" s="305" t="str">
        <f t="shared" si="398"/>
        <v/>
      </c>
      <c r="Q3174" s="304"/>
      <c r="R3174" s="303"/>
      <c r="S3174" s="286"/>
      <c r="T3174" s="305" t="str">
        <f t="shared" si="399"/>
        <v/>
      </c>
      <c r="U3174" s="306" t="str">
        <f t="shared" si="395"/>
        <v/>
      </c>
      <c r="V3174" s="289"/>
      <c r="W3174" s="303"/>
      <c r="X3174" s="286"/>
      <c r="Y3174" s="305" t="str">
        <f>+IF(AND(W3174&gt;0,V3174&lt;&gt;'Data Validation (ROP used only)'!$A$25),SUM(W3174:X3174),"")</f>
        <v/>
      </c>
      <c r="Z3174" s="307">
        <f>IF(OR(V3174='Data Validation (ROP used only)'!$A$25,ISBLANK(W3174),ISERROR(W3174/$I3174)),0,W3174/$I3174)</f>
        <v>0</v>
      </c>
      <c r="AA3174" s="308"/>
      <c r="AB3174" s="309" t="str" cm="1">
        <f t="array" ref="AB3174">_xlfn.IFS(AA3174="","",AA3174/I3174&gt;=2,I3174*2,AA3174/I3174&lt;2,AA3174)</f>
        <v/>
      </c>
      <c r="AC3174" s="310" t="str">
        <f t="shared" si="400"/>
        <v/>
      </c>
      <c r="AD3174" s="286"/>
      <c r="AE3174" s="305" t="str">
        <f t="shared" si="401"/>
        <v/>
      </c>
      <c r="AF3174" s="311">
        <f t="shared" si="402"/>
        <v>0</v>
      </c>
      <c r="AG3174" s="187"/>
      <c r="AH3174" s="188"/>
    </row>
    <row r="3175" spans="2:34" ht="13.8" outlineLevel="1" x14ac:dyDescent="0.25">
      <c r="B3175" s="1"/>
      <c r="C3175" s="1"/>
      <c r="D3175" s="1"/>
      <c r="E3175" s="2"/>
      <c r="F3175" s="1"/>
      <c r="G3175" s="2"/>
      <c r="H3175" s="286"/>
      <c r="I3175" s="287"/>
      <c r="J3175" s="288" t="str">
        <f t="shared" si="396"/>
        <v/>
      </c>
      <c r="K3175" s="288">
        <f t="shared" si="397"/>
        <v>0</v>
      </c>
      <c r="L3175" s="303"/>
      <c r="M3175" s="304"/>
      <c r="N3175" s="303"/>
      <c r="O3175" s="286"/>
      <c r="P3175" s="305" t="str">
        <f t="shared" si="398"/>
        <v/>
      </c>
      <c r="Q3175" s="304"/>
      <c r="R3175" s="303"/>
      <c r="S3175" s="286"/>
      <c r="T3175" s="305" t="str">
        <f t="shared" si="399"/>
        <v/>
      </c>
      <c r="U3175" s="306" t="str">
        <f t="shared" si="395"/>
        <v/>
      </c>
      <c r="V3175" s="289"/>
      <c r="W3175" s="303"/>
      <c r="X3175" s="286"/>
      <c r="Y3175" s="305" t="str">
        <f>+IF(AND(W3175&gt;0,V3175&lt;&gt;'Data Validation (ROP used only)'!$A$25),SUM(W3175:X3175),"")</f>
        <v/>
      </c>
      <c r="Z3175" s="307">
        <f>IF(OR(V3175='Data Validation (ROP used only)'!$A$25,ISBLANK(W3175),ISERROR(W3175/$I3175)),0,W3175/$I3175)</f>
        <v>0</v>
      </c>
      <c r="AA3175" s="308"/>
      <c r="AB3175" s="309" t="str" cm="1">
        <f t="array" ref="AB3175">_xlfn.IFS(AA3175="","",AA3175/I3175&gt;=2,I3175*2,AA3175/I3175&lt;2,AA3175)</f>
        <v/>
      </c>
      <c r="AC3175" s="310" t="str">
        <f t="shared" si="400"/>
        <v/>
      </c>
      <c r="AD3175" s="286"/>
      <c r="AE3175" s="305" t="str">
        <f t="shared" si="401"/>
        <v/>
      </c>
      <c r="AF3175" s="311">
        <f t="shared" si="402"/>
        <v>0</v>
      </c>
      <c r="AG3175" s="187"/>
      <c r="AH3175" s="188"/>
    </row>
    <row r="3176" spans="2:34" ht="13.8" outlineLevel="1" x14ac:dyDescent="0.25">
      <c r="B3176" s="1"/>
      <c r="C3176" s="1"/>
      <c r="D3176" s="1"/>
      <c r="E3176" s="2"/>
      <c r="F3176" s="1"/>
      <c r="G3176" s="2"/>
      <c r="H3176" s="286"/>
      <c r="I3176" s="287"/>
      <c r="J3176" s="288" t="str">
        <f t="shared" si="396"/>
        <v/>
      </c>
      <c r="K3176" s="288">
        <f t="shared" si="397"/>
        <v>0</v>
      </c>
      <c r="L3176" s="303"/>
      <c r="M3176" s="304"/>
      <c r="N3176" s="303"/>
      <c r="O3176" s="286"/>
      <c r="P3176" s="305" t="str">
        <f t="shared" si="398"/>
        <v/>
      </c>
      <c r="Q3176" s="304"/>
      <c r="R3176" s="303"/>
      <c r="S3176" s="286"/>
      <c r="T3176" s="305" t="str">
        <f t="shared" si="399"/>
        <v/>
      </c>
      <c r="U3176" s="306" t="str">
        <f t="shared" si="395"/>
        <v/>
      </c>
      <c r="V3176" s="289"/>
      <c r="W3176" s="303"/>
      <c r="X3176" s="286"/>
      <c r="Y3176" s="305" t="str">
        <f>+IF(AND(W3176&gt;0,V3176&lt;&gt;'Data Validation (ROP used only)'!$A$25),SUM(W3176:X3176),"")</f>
        <v/>
      </c>
      <c r="Z3176" s="307">
        <f>IF(OR(V3176='Data Validation (ROP used only)'!$A$25,ISBLANK(W3176),ISERROR(W3176/$I3176)),0,W3176/$I3176)</f>
        <v>0</v>
      </c>
      <c r="AA3176" s="308"/>
      <c r="AB3176" s="309" t="str" cm="1">
        <f t="array" ref="AB3176">_xlfn.IFS(AA3176="","",AA3176/I3176&gt;=2,I3176*2,AA3176/I3176&lt;2,AA3176)</f>
        <v/>
      </c>
      <c r="AC3176" s="310" t="str">
        <f t="shared" si="400"/>
        <v/>
      </c>
      <c r="AD3176" s="286"/>
      <c r="AE3176" s="305" t="str">
        <f t="shared" si="401"/>
        <v/>
      </c>
      <c r="AF3176" s="311">
        <f t="shared" si="402"/>
        <v>0</v>
      </c>
      <c r="AG3176" s="187"/>
      <c r="AH3176" s="188"/>
    </row>
    <row r="3177" spans="2:34" ht="13.8" outlineLevel="1" x14ac:dyDescent="0.25">
      <c r="B3177" s="1"/>
      <c r="C3177" s="1"/>
      <c r="D3177" s="1"/>
      <c r="E3177" s="2"/>
      <c r="F3177" s="1"/>
      <c r="G3177" s="2"/>
      <c r="H3177" s="286"/>
      <c r="I3177" s="287"/>
      <c r="J3177" s="288" t="str">
        <f t="shared" si="396"/>
        <v/>
      </c>
      <c r="K3177" s="288">
        <f t="shared" si="397"/>
        <v>0</v>
      </c>
      <c r="L3177" s="303"/>
      <c r="M3177" s="304"/>
      <c r="N3177" s="303"/>
      <c r="O3177" s="286"/>
      <c r="P3177" s="305" t="str">
        <f t="shared" si="398"/>
        <v/>
      </c>
      <c r="Q3177" s="304"/>
      <c r="R3177" s="303"/>
      <c r="S3177" s="286"/>
      <c r="T3177" s="305" t="str">
        <f t="shared" si="399"/>
        <v/>
      </c>
      <c r="U3177" s="306" t="str">
        <f t="shared" si="395"/>
        <v/>
      </c>
      <c r="V3177" s="289"/>
      <c r="W3177" s="303"/>
      <c r="X3177" s="286"/>
      <c r="Y3177" s="305" t="str">
        <f>+IF(AND(W3177&gt;0,V3177&lt;&gt;'Data Validation (ROP used only)'!$A$25),SUM(W3177:X3177),"")</f>
        <v/>
      </c>
      <c r="Z3177" s="307">
        <f>IF(OR(V3177='Data Validation (ROP used only)'!$A$25,ISBLANK(W3177),ISERROR(W3177/$I3177)),0,W3177/$I3177)</f>
        <v>0</v>
      </c>
      <c r="AA3177" s="308"/>
      <c r="AB3177" s="309" t="str" cm="1">
        <f t="array" ref="AB3177">_xlfn.IFS(AA3177="","",AA3177/I3177&gt;=2,I3177*2,AA3177/I3177&lt;2,AA3177)</f>
        <v/>
      </c>
      <c r="AC3177" s="310" t="str">
        <f t="shared" si="400"/>
        <v/>
      </c>
      <c r="AD3177" s="286"/>
      <c r="AE3177" s="305" t="str">
        <f t="shared" si="401"/>
        <v/>
      </c>
      <c r="AF3177" s="311">
        <f t="shared" si="402"/>
        <v>0</v>
      </c>
      <c r="AG3177" s="187"/>
      <c r="AH3177" s="188"/>
    </row>
    <row r="3178" spans="2:34" ht="13.8" outlineLevel="1" x14ac:dyDescent="0.25">
      <c r="B3178" s="1"/>
      <c r="C3178" s="1"/>
      <c r="D3178" s="1"/>
      <c r="E3178" s="2"/>
      <c r="F3178" s="1"/>
      <c r="G3178" s="2"/>
      <c r="H3178" s="286"/>
      <c r="I3178" s="287"/>
      <c r="J3178" s="288" t="str">
        <f t="shared" si="396"/>
        <v/>
      </c>
      <c r="K3178" s="288">
        <f t="shared" si="397"/>
        <v>0</v>
      </c>
      <c r="L3178" s="303"/>
      <c r="M3178" s="304"/>
      <c r="N3178" s="303"/>
      <c r="O3178" s="286"/>
      <c r="P3178" s="305" t="str">
        <f t="shared" si="398"/>
        <v/>
      </c>
      <c r="Q3178" s="304"/>
      <c r="R3178" s="303"/>
      <c r="S3178" s="286"/>
      <c r="T3178" s="305" t="str">
        <f t="shared" si="399"/>
        <v/>
      </c>
      <c r="U3178" s="306" t="str">
        <f t="shared" si="395"/>
        <v/>
      </c>
      <c r="V3178" s="289"/>
      <c r="W3178" s="303"/>
      <c r="X3178" s="286"/>
      <c r="Y3178" s="305" t="str">
        <f>+IF(AND(W3178&gt;0,V3178&lt;&gt;'Data Validation (ROP used only)'!$A$25),SUM(W3178:X3178),"")</f>
        <v/>
      </c>
      <c r="Z3178" s="307">
        <f>IF(OR(V3178='Data Validation (ROP used only)'!$A$25,ISBLANK(W3178),ISERROR(W3178/$I3178)),0,W3178/$I3178)</f>
        <v>0</v>
      </c>
      <c r="AA3178" s="308"/>
      <c r="AB3178" s="309" t="str" cm="1">
        <f t="array" ref="AB3178">_xlfn.IFS(AA3178="","",AA3178/I3178&gt;=2,I3178*2,AA3178/I3178&lt;2,AA3178)</f>
        <v/>
      </c>
      <c r="AC3178" s="310" t="str">
        <f t="shared" si="400"/>
        <v/>
      </c>
      <c r="AD3178" s="286"/>
      <c r="AE3178" s="305" t="str">
        <f t="shared" si="401"/>
        <v/>
      </c>
      <c r="AF3178" s="311">
        <f t="shared" si="402"/>
        <v>0</v>
      </c>
      <c r="AG3178" s="187"/>
      <c r="AH3178" s="188"/>
    </row>
    <row r="3179" spans="2:34" ht="13.8" outlineLevel="1" x14ac:dyDescent="0.25">
      <c r="B3179" s="1"/>
      <c r="C3179" s="1"/>
      <c r="D3179" s="1"/>
      <c r="E3179" s="2"/>
      <c r="F3179" s="1"/>
      <c r="G3179" s="2"/>
      <c r="H3179" s="286"/>
      <c r="I3179" s="287"/>
      <c r="J3179" s="288" t="str">
        <f t="shared" si="396"/>
        <v/>
      </c>
      <c r="K3179" s="288">
        <f t="shared" si="397"/>
        <v>0</v>
      </c>
      <c r="L3179" s="303"/>
      <c r="M3179" s="304"/>
      <c r="N3179" s="303"/>
      <c r="O3179" s="286"/>
      <c r="P3179" s="305" t="str">
        <f t="shared" si="398"/>
        <v/>
      </c>
      <c r="Q3179" s="304"/>
      <c r="R3179" s="303"/>
      <c r="S3179" s="286"/>
      <c r="T3179" s="305" t="str">
        <f t="shared" si="399"/>
        <v/>
      </c>
      <c r="U3179" s="306" t="str">
        <f t="shared" si="395"/>
        <v/>
      </c>
      <c r="V3179" s="289"/>
      <c r="W3179" s="303"/>
      <c r="X3179" s="286"/>
      <c r="Y3179" s="305" t="str">
        <f>+IF(AND(W3179&gt;0,V3179&lt;&gt;'Data Validation (ROP used only)'!$A$25),SUM(W3179:X3179),"")</f>
        <v/>
      </c>
      <c r="Z3179" s="307">
        <f>IF(OR(V3179='Data Validation (ROP used only)'!$A$25,ISBLANK(W3179),ISERROR(W3179/$I3179)),0,W3179/$I3179)</f>
        <v>0</v>
      </c>
      <c r="AA3179" s="308"/>
      <c r="AB3179" s="309" t="str" cm="1">
        <f t="array" ref="AB3179">_xlfn.IFS(AA3179="","",AA3179/I3179&gt;=2,I3179*2,AA3179/I3179&lt;2,AA3179)</f>
        <v/>
      </c>
      <c r="AC3179" s="310" t="str">
        <f t="shared" si="400"/>
        <v/>
      </c>
      <c r="AD3179" s="286"/>
      <c r="AE3179" s="305" t="str">
        <f t="shared" si="401"/>
        <v/>
      </c>
      <c r="AF3179" s="311">
        <f t="shared" si="402"/>
        <v>0</v>
      </c>
      <c r="AG3179" s="187"/>
      <c r="AH3179" s="188"/>
    </row>
    <row r="3180" spans="2:34" ht="13.8" outlineLevel="1" x14ac:dyDescent="0.25">
      <c r="B3180" s="1"/>
      <c r="C3180" s="1"/>
      <c r="D3180" s="1"/>
      <c r="E3180" s="2"/>
      <c r="F3180" s="1"/>
      <c r="G3180" s="2"/>
      <c r="H3180" s="286"/>
      <c r="I3180" s="287"/>
      <c r="J3180" s="288" t="str">
        <f t="shared" si="396"/>
        <v/>
      </c>
      <c r="K3180" s="288">
        <f t="shared" si="397"/>
        <v>0</v>
      </c>
      <c r="L3180" s="303"/>
      <c r="M3180" s="304"/>
      <c r="N3180" s="303"/>
      <c r="O3180" s="286"/>
      <c r="P3180" s="305" t="str">
        <f t="shared" si="398"/>
        <v/>
      </c>
      <c r="Q3180" s="304"/>
      <c r="R3180" s="303"/>
      <c r="S3180" s="286"/>
      <c r="T3180" s="305" t="str">
        <f t="shared" si="399"/>
        <v/>
      </c>
      <c r="U3180" s="306" t="str">
        <f t="shared" si="395"/>
        <v/>
      </c>
      <c r="V3180" s="289"/>
      <c r="W3180" s="303"/>
      <c r="X3180" s="286"/>
      <c r="Y3180" s="305" t="str">
        <f>+IF(AND(W3180&gt;0,V3180&lt;&gt;'Data Validation (ROP used only)'!$A$25),SUM(W3180:X3180),"")</f>
        <v/>
      </c>
      <c r="Z3180" s="307">
        <f>IF(OR(V3180='Data Validation (ROP used only)'!$A$25,ISBLANK(W3180),ISERROR(W3180/$I3180)),0,W3180/$I3180)</f>
        <v>0</v>
      </c>
      <c r="AA3180" s="308"/>
      <c r="AB3180" s="309" t="str" cm="1">
        <f t="array" ref="AB3180">_xlfn.IFS(AA3180="","",AA3180/I3180&gt;=2,I3180*2,AA3180/I3180&lt;2,AA3180)</f>
        <v/>
      </c>
      <c r="AC3180" s="310" t="str">
        <f t="shared" si="400"/>
        <v/>
      </c>
      <c r="AD3180" s="286"/>
      <c r="AE3180" s="305" t="str">
        <f t="shared" si="401"/>
        <v/>
      </c>
      <c r="AF3180" s="311">
        <f t="shared" si="402"/>
        <v>0</v>
      </c>
      <c r="AG3180" s="187"/>
      <c r="AH3180" s="188"/>
    </row>
    <row r="3181" spans="2:34" ht="13.8" outlineLevel="1" x14ac:dyDescent="0.25">
      <c r="B3181" s="1"/>
      <c r="C3181" s="1"/>
      <c r="D3181" s="1"/>
      <c r="E3181" s="2"/>
      <c r="F3181" s="1"/>
      <c r="G3181" s="2"/>
      <c r="H3181" s="286"/>
      <c r="I3181" s="287"/>
      <c r="J3181" s="288" t="str">
        <f t="shared" si="396"/>
        <v/>
      </c>
      <c r="K3181" s="288">
        <f t="shared" si="397"/>
        <v>0</v>
      </c>
      <c r="L3181" s="303"/>
      <c r="M3181" s="304"/>
      <c r="N3181" s="303"/>
      <c r="O3181" s="286"/>
      <c r="P3181" s="305" t="str">
        <f t="shared" si="398"/>
        <v/>
      </c>
      <c r="Q3181" s="304"/>
      <c r="R3181" s="303"/>
      <c r="S3181" s="286"/>
      <c r="T3181" s="305" t="str">
        <f t="shared" si="399"/>
        <v/>
      </c>
      <c r="U3181" s="306" t="str">
        <f t="shared" si="395"/>
        <v/>
      </c>
      <c r="V3181" s="289"/>
      <c r="W3181" s="303"/>
      <c r="X3181" s="286"/>
      <c r="Y3181" s="305" t="str">
        <f>+IF(AND(W3181&gt;0,V3181&lt;&gt;'Data Validation (ROP used only)'!$A$25),SUM(W3181:X3181),"")</f>
        <v/>
      </c>
      <c r="Z3181" s="307">
        <f>IF(OR(V3181='Data Validation (ROP used only)'!$A$25,ISBLANK(W3181),ISERROR(W3181/$I3181)),0,W3181/$I3181)</f>
        <v>0</v>
      </c>
      <c r="AA3181" s="308"/>
      <c r="AB3181" s="309" t="str" cm="1">
        <f t="array" ref="AB3181">_xlfn.IFS(AA3181="","",AA3181/I3181&gt;=2,I3181*2,AA3181/I3181&lt;2,AA3181)</f>
        <v/>
      </c>
      <c r="AC3181" s="310" t="str">
        <f t="shared" si="400"/>
        <v/>
      </c>
      <c r="AD3181" s="286"/>
      <c r="AE3181" s="305" t="str">
        <f t="shared" si="401"/>
        <v/>
      </c>
      <c r="AF3181" s="311">
        <f t="shared" si="402"/>
        <v>0</v>
      </c>
      <c r="AG3181" s="187"/>
      <c r="AH3181" s="188"/>
    </row>
    <row r="3182" spans="2:34" ht="13.8" outlineLevel="1" x14ac:dyDescent="0.25">
      <c r="B3182" s="1"/>
      <c r="C3182" s="1"/>
      <c r="D3182" s="1"/>
      <c r="E3182" s="2"/>
      <c r="F3182" s="1"/>
      <c r="G3182" s="2"/>
      <c r="H3182" s="286"/>
      <c r="I3182" s="287"/>
      <c r="J3182" s="288" t="str">
        <f t="shared" si="396"/>
        <v/>
      </c>
      <c r="K3182" s="288">
        <f t="shared" si="397"/>
        <v>0</v>
      </c>
      <c r="L3182" s="303"/>
      <c r="M3182" s="304"/>
      <c r="N3182" s="303"/>
      <c r="O3182" s="286"/>
      <c r="P3182" s="305" t="str">
        <f t="shared" si="398"/>
        <v/>
      </c>
      <c r="Q3182" s="304"/>
      <c r="R3182" s="303"/>
      <c r="S3182" s="286"/>
      <c r="T3182" s="305" t="str">
        <f t="shared" si="399"/>
        <v/>
      </c>
      <c r="U3182" s="306" t="str">
        <f t="shared" si="395"/>
        <v/>
      </c>
      <c r="V3182" s="289"/>
      <c r="W3182" s="303"/>
      <c r="X3182" s="286"/>
      <c r="Y3182" s="305" t="str">
        <f>+IF(AND(W3182&gt;0,V3182&lt;&gt;'Data Validation (ROP used only)'!$A$25),SUM(W3182:X3182),"")</f>
        <v/>
      </c>
      <c r="Z3182" s="307">
        <f>IF(OR(V3182='Data Validation (ROP used only)'!$A$25,ISBLANK(W3182),ISERROR(W3182/$I3182)),0,W3182/$I3182)</f>
        <v>0</v>
      </c>
      <c r="AA3182" s="308"/>
      <c r="AB3182" s="309" t="str" cm="1">
        <f t="array" ref="AB3182">_xlfn.IFS(AA3182="","",AA3182/I3182&gt;=2,I3182*2,AA3182/I3182&lt;2,AA3182)</f>
        <v/>
      </c>
      <c r="AC3182" s="310" t="str">
        <f t="shared" si="400"/>
        <v/>
      </c>
      <c r="AD3182" s="286"/>
      <c r="AE3182" s="305" t="str">
        <f t="shared" si="401"/>
        <v/>
      </c>
      <c r="AF3182" s="311">
        <f t="shared" si="402"/>
        <v>0</v>
      </c>
      <c r="AG3182" s="187"/>
      <c r="AH3182" s="188"/>
    </row>
    <row r="3183" spans="2:34" ht="13.8" outlineLevel="1" x14ac:dyDescent="0.25">
      <c r="B3183" s="1"/>
      <c r="C3183" s="1"/>
      <c r="D3183" s="1"/>
      <c r="E3183" s="2"/>
      <c r="F3183" s="1"/>
      <c r="G3183" s="2"/>
      <c r="H3183" s="286"/>
      <c r="I3183" s="287"/>
      <c r="J3183" s="288" t="str">
        <f t="shared" si="396"/>
        <v/>
      </c>
      <c r="K3183" s="288">
        <f t="shared" si="397"/>
        <v>0</v>
      </c>
      <c r="L3183" s="303"/>
      <c r="M3183" s="304"/>
      <c r="N3183" s="303"/>
      <c r="O3183" s="286"/>
      <c r="P3183" s="305" t="str">
        <f t="shared" si="398"/>
        <v/>
      </c>
      <c r="Q3183" s="304"/>
      <c r="R3183" s="303"/>
      <c r="S3183" s="286"/>
      <c r="T3183" s="305" t="str">
        <f t="shared" si="399"/>
        <v/>
      </c>
      <c r="U3183" s="306" t="str">
        <f t="shared" si="395"/>
        <v/>
      </c>
      <c r="V3183" s="289"/>
      <c r="W3183" s="303"/>
      <c r="X3183" s="286"/>
      <c r="Y3183" s="305" t="str">
        <f>+IF(AND(W3183&gt;0,V3183&lt;&gt;'Data Validation (ROP used only)'!$A$25),SUM(W3183:X3183),"")</f>
        <v/>
      </c>
      <c r="Z3183" s="307">
        <f>IF(OR(V3183='Data Validation (ROP used only)'!$A$25,ISBLANK(W3183),ISERROR(W3183/$I3183)),0,W3183/$I3183)</f>
        <v>0</v>
      </c>
      <c r="AA3183" s="308"/>
      <c r="AB3183" s="309" t="str" cm="1">
        <f t="array" ref="AB3183">_xlfn.IFS(AA3183="","",AA3183/I3183&gt;=2,I3183*2,AA3183/I3183&lt;2,AA3183)</f>
        <v/>
      </c>
      <c r="AC3183" s="310" t="str">
        <f t="shared" si="400"/>
        <v/>
      </c>
      <c r="AD3183" s="286"/>
      <c r="AE3183" s="305" t="str">
        <f t="shared" si="401"/>
        <v/>
      </c>
      <c r="AF3183" s="311">
        <f t="shared" si="402"/>
        <v>0</v>
      </c>
      <c r="AG3183" s="187"/>
      <c r="AH3183" s="188"/>
    </row>
    <row r="3184" spans="2:34" ht="13.8" outlineLevel="1" x14ac:dyDescent="0.25">
      <c r="B3184" s="1"/>
      <c r="C3184" s="1"/>
      <c r="D3184" s="1"/>
      <c r="E3184" s="2"/>
      <c r="F3184" s="1"/>
      <c r="G3184" s="2"/>
      <c r="H3184" s="286"/>
      <c r="I3184" s="287"/>
      <c r="J3184" s="288" t="str">
        <f t="shared" si="396"/>
        <v/>
      </c>
      <c r="K3184" s="288">
        <f t="shared" si="397"/>
        <v>0</v>
      </c>
      <c r="L3184" s="303"/>
      <c r="M3184" s="304"/>
      <c r="N3184" s="303"/>
      <c r="O3184" s="286"/>
      <c r="P3184" s="305" t="str">
        <f t="shared" si="398"/>
        <v/>
      </c>
      <c r="Q3184" s="304"/>
      <c r="R3184" s="303"/>
      <c r="S3184" s="286"/>
      <c r="T3184" s="305" t="str">
        <f t="shared" si="399"/>
        <v/>
      </c>
      <c r="U3184" s="306" t="str">
        <f t="shared" si="395"/>
        <v/>
      </c>
      <c r="V3184" s="289"/>
      <c r="W3184" s="303"/>
      <c r="X3184" s="286"/>
      <c r="Y3184" s="305" t="str">
        <f>+IF(AND(W3184&gt;0,V3184&lt;&gt;'Data Validation (ROP used only)'!$A$25),SUM(W3184:X3184),"")</f>
        <v/>
      </c>
      <c r="Z3184" s="307">
        <f>IF(OR(V3184='Data Validation (ROP used only)'!$A$25,ISBLANK(W3184),ISERROR(W3184/$I3184)),0,W3184/$I3184)</f>
        <v>0</v>
      </c>
      <c r="AA3184" s="308"/>
      <c r="AB3184" s="309" t="str" cm="1">
        <f t="array" ref="AB3184">_xlfn.IFS(AA3184="","",AA3184/I3184&gt;=2,I3184*2,AA3184/I3184&lt;2,AA3184)</f>
        <v/>
      </c>
      <c r="AC3184" s="310" t="str">
        <f t="shared" si="400"/>
        <v/>
      </c>
      <c r="AD3184" s="286"/>
      <c r="AE3184" s="305" t="str">
        <f t="shared" si="401"/>
        <v/>
      </c>
      <c r="AF3184" s="311">
        <f t="shared" si="402"/>
        <v>0</v>
      </c>
      <c r="AG3184" s="187"/>
      <c r="AH3184" s="188"/>
    </row>
    <row r="3185" spans="2:34" ht="13.8" outlineLevel="1" x14ac:dyDescent="0.25">
      <c r="B3185" s="1"/>
      <c r="C3185" s="1"/>
      <c r="D3185" s="1"/>
      <c r="E3185" s="2"/>
      <c r="F3185" s="1"/>
      <c r="G3185" s="2"/>
      <c r="H3185" s="286"/>
      <c r="I3185" s="287"/>
      <c r="J3185" s="288" t="str">
        <f t="shared" si="396"/>
        <v/>
      </c>
      <c r="K3185" s="288">
        <f t="shared" si="397"/>
        <v>0</v>
      </c>
      <c r="L3185" s="303"/>
      <c r="M3185" s="304"/>
      <c r="N3185" s="303"/>
      <c r="O3185" s="286"/>
      <c r="P3185" s="305" t="str">
        <f t="shared" si="398"/>
        <v/>
      </c>
      <c r="Q3185" s="304"/>
      <c r="R3185" s="303"/>
      <c r="S3185" s="286"/>
      <c r="T3185" s="305" t="str">
        <f t="shared" si="399"/>
        <v/>
      </c>
      <c r="U3185" s="306" t="str">
        <f t="shared" si="395"/>
        <v/>
      </c>
      <c r="V3185" s="289"/>
      <c r="W3185" s="303"/>
      <c r="X3185" s="286"/>
      <c r="Y3185" s="305" t="str">
        <f>+IF(AND(W3185&gt;0,V3185&lt;&gt;'Data Validation (ROP used only)'!$A$25),SUM(W3185:X3185),"")</f>
        <v/>
      </c>
      <c r="Z3185" s="307">
        <f>IF(OR(V3185='Data Validation (ROP used only)'!$A$25,ISBLANK(W3185),ISERROR(W3185/$I3185)),0,W3185/$I3185)</f>
        <v>0</v>
      </c>
      <c r="AA3185" s="308"/>
      <c r="AB3185" s="309" t="str" cm="1">
        <f t="array" ref="AB3185">_xlfn.IFS(AA3185="","",AA3185/I3185&gt;=2,I3185*2,AA3185/I3185&lt;2,AA3185)</f>
        <v/>
      </c>
      <c r="AC3185" s="310" t="str">
        <f t="shared" si="400"/>
        <v/>
      </c>
      <c r="AD3185" s="286"/>
      <c r="AE3185" s="305" t="str">
        <f t="shared" si="401"/>
        <v/>
      </c>
      <c r="AF3185" s="311">
        <f t="shared" si="402"/>
        <v>0</v>
      </c>
      <c r="AG3185" s="187"/>
      <c r="AH3185" s="188"/>
    </row>
    <row r="3186" spans="2:34" ht="13.8" outlineLevel="1" x14ac:dyDescent="0.25">
      <c r="B3186" s="1"/>
      <c r="C3186" s="1"/>
      <c r="D3186" s="1"/>
      <c r="E3186" s="2"/>
      <c r="F3186" s="1"/>
      <c r="G3186" s="2"/>
      <c r="H3186" s="286"/>
      <c r="I3186" s="287"/>
      <c r="J3186" s="288" t="str">
        <f t="shared" si="396"/>
        <v/>
      </c>
      <c r="K3186" s="288">
        <f t="shared" si="397"/>
        <v>0</v>
      </c>
      <c r="L3186" s="303"/>
      <c r="M3186" s="304"/>
      <c r="N3186" s="303"/>
      <c r="O3186" s="286"/>
      <c r="P3186" s="305" t="str">
        <f t="shared" si="398"/>
        <v/>
      </c>
      <c r="Q3186" s="304"/>
      <c r="R3186" s="303"/>
      <c r="S3186" s="286"/>
      <c r="T3186" s="305" t="str">
        <f t="shared" si="399"/>
        <v/>
      </c>
      <c r="U3186" s="306" t="str">
        <f t="shared" si="395"/>
        <v/>
      </c>
      <c r="V3186" s="289"/>
      <c r="W3186" s="303"/>
      <c r="X3186" s="286"/>
      <c r="Y3186" s="305" t="str">
        <f>+IF(AND(W3186&gt;0,V3186&lt;&gt;'Data Validation (ROP used only)'!$A$25),SUM(W3186:X3186),"")</f>
        <v/>
      </c>
      <c r="Z3186" s="307">
        <f>IF(OR(V3186='Data Validation (ROP used only)'!$A$25,ISBLANK(W3186),ISERROR(W3186/$I3186)),0,W3186/$I3186)</f>
        <v>0</v>
      </c>
      <c r="AA3186" s="308"/>
      <c r="AB3186" s="309" t="str" cm="1">
        <f t="array" ref="AB3186">_xlfn.IFS(AA3186="","",AA3186/I3186&gt;=2,I3186*2,AA3186/I3186&lt;2,AA3186)</f>
        <v/>
      </c>
      <c r="AC3186" s="310" t="str">
        <f t="shared" si="400"/>
        <v/>
      </c>
      <c r="AD3186" s="286"/>
      <c r="AE3186" s="305" t="str">
        <f t="shared" si="401"/>
        <v/>
      </c>
      <c r="AF3186" s="311">
        <f t="shared" si="402"/>
        <v>0</v>
      </c>
      <c r="AG3186" s="187"/>
      <c r="AH3186" s="188"/>
    </row>
    <row r="3187" spans="2:34" ht="13.8" outlineLevel="1" x14ac:dyDescent="0.25">
      <c r="B3187" s="1"/>
      <c r="C3187" s="1"/>
      <c r="D3187" s="1"/>
      <c r="E3187" s="2"/>
      <c r="F3187" s="1"/>
      <c r="G3187" s="2"/>
      <c r="H3187" s="286"/>
      <c r="I3187" s="287"/>
      <c r="J3187" s="288" t="str">
        <f t="shared" si="396"/>
        <v/>
      </c>
      <c r="K3187" s="288">
        <f t="shared" si="397"/>
        <v>0</v>
      </c>
      <c r="L3187" s="303"/>
      <c r="M3187" s="304"/>
      <c r="N3187" s="303"/>
      <c r="O3187" s="286"/>
      <c r="P3187" s="305" t="str">
        <f t="shared" si="398"/>
        <v/>
      </c>
      <c r="Q3187" s="304"/>
      <c r="R3187" s="303"/>
      <c r="S3187" s="286"/>
      <c r="T3187" s="305" t="str">
        <f t="shared" si="399"/>
        <v/>
      </c>
      <c r="U3187" s="306" t="str">
        <f t="shared" si="395"/>
        <v/>
      </c>
      <c r="V3187" s="289"/>
      <c r="W3187" s="303"/>
      <c r="X3187" s="286"/>
      <c r="Y3187" s="305" t="str">
        <f>+IF(AND(W3187&gt;0,V3187&lt;&gt;'Data Validation (ROP used only)'!$A$25),SUM(W3187:X3187),"")</f>
        <v/>
      </c>
      <c r="Z3187" s="307">
        <f>IF(OR(V3187='Data Validation (ROP used only)'!$A$25,ISBLANK(W3187),ISERROR(W3187/$I3187)),0,W3187/$I3187)</f>
        <v>0</v>
      </c>
      <c r="AA3187" s="308"/>
      <c r="AB3187" s="309" t="str" cm="1">
        <f t="array" ref="AB3187">_xlfn.IFS(AA3187="","",AA3187/I3187&gt;=2,I3187*2,AA3187/I3187&lt;2,AA3187)</f>
        <v/>
      </c>
      <c r="AC3187" s="310" t="str">
        <f t="shared" si="400"/>
        <v/>
      </c>
      <c r="AD3187" s="286"/>
      <c r="AE3187" s="305" t="str">
        <f t="shared" si="401"/>
        <v/>
      </c>
      <c r="AF3187" s="311">
        <f t="shared" si="402"/>
        <v>0</v>
      </c>
      <c r="AG3187" s="187"/>
      <c r="AH3187" s="188"/>
    </row>
    <row r="3188" spans="2:34" ht="13.8" outlineLevel="1" x14ac:dyDescent="0.25">
      <c r="B3188" s="1"/>
      <c r="C3188" s="1"/>
      <c r="D3188" s="1"/>
      <c r="E3188" s="2"/>
      <c r="F3188" s="1"/>
      <c r="G3188" s="2"/>
      <c r="H3188" s="286"/>
      <c r="I3188" s="287"/>
      <c r="J3188" s="288" t="str">
        <f t="shared" si="396"/>
        <v/>
      </c>
      <c r="K3188" s="288">
        <f t="shared" si="397"/>
        <v>0</v>
      </c>
      <c r="L3188" s="303"/>
      <c r="M3188" s="304"/>
      <c r="N3188" s="303"/>
      <c r="O3188" s="286"/>
      <c r="P3188" s="305" t="str">
        <f t="shared" si="398"/>
        <v/>
      </c>
      <c r="Q3188" s="304"/>
      <c r="R3188" s="303"/>
      <c r="S3188" s="286"/>
      <c r="T3188" s="305" t="str">
        <f t="shared" si="399"/>
        <v/>
      </c>
      <c r="U3188" s="306" t="str">
        <f t="shared" si="395"/>
        <v/>
      </c>
      <c r="V3188" s="289"/>
      <c r="W3188" s="303"/>
      <c r="X3188" s="286"/>
      <c r="Y3188" s="305" t="str">
        <f>+IF(AND(W3188&gt;0,V3188&lt;&gt;'Data Validation (ROP used only)'!$A$25),SUM(W3188:X3188),"")</f>
        <v/>
      </c>
      <c r="Z3188" s="307">
        <f>IF(OR(V3188='Data Validation (ROP used only)'!$A$25,ISBLANK(W3188),ISERROR(W3188/$I3188)),0,W3188/$I3188)</f>
        <v>0</v>
      </c>
      <c r="AA3188" s="308"/>
      <c r="AB3188" s="309" t="str" cm="1">
        <f t="array" ref="AB3188">_xlfn.IFS(AA3188="","",AA3188/I3188&gt;=2,I3188*2,AA3188/I3188&lt;2,AA3188)</f>
        <v/>
      </c>
      <c r="AC3188" s="310" t="str">
        <f t="shared" si="400"/>
        <v/>
      </c>
      <c r="AD3188" s="286"/>
      <c r="AE3188" s="305" t="str">
        <f t="shared" si="401"/>
        <v/>
      </c>
      <c r="AF3188" s="311">
        <f t="shared" si="402"/>
        <v>0</v>
      </c>
      <c r="AG3188" s="187"/>
      <c r="AH3188" s="188"/>
    </row>
    <row r="3189" spans="2:34" ht="13.8" outlineLevel="1" x14ac:dyDescent="0.25">
      <c r="B3189" s="1"/>
      <c r="C3189" s="1"/>
      <c r="D3189" s="1"/>
      <c r="E3189" s="2"/>
      <c r="F3189" s="1"/>
      <c r="G3189" s="2"/>
      <c r="H3189" s="286"/>
      <c r="I3189" s="287"/>
      <c r="J3189" s="288" t="str">
        <f t="shared" si="396"/>
        <v/>
      </c>
      <c r="K3189" s="288">
        <f t="shared" si="397"/>
        <v>0</v>
      </c>
      <c r="L3189" s="303"/>
      <c r="M3189" s="304"/>
      <c r="N3189" s="303"/>
      <c r="O3189" s="286"/>
      <c r="P3189" s="305" t="str">
        <f t="shared" si="398"/>
        <v/>
      </c>
      <c r="Q3189" s="304"/>
      <c r="R3189" s="303"/>
      <c r="S3189" s="286"/>
      <c r="T3189" s="305" t="str">
        <f t="shared" si="399"/>
        <v/>
      </c>
      <c r="U3189" s="306" t="str">
        <f t="shared" si="395"/>
        <v/>
      </c>
      <c r="V3189" s="289"/>
      <c r="W3189" s="303"/>
      <c r="X3189" s="286"/>
      <c r="Y3189" s="305" t="str">
        <f>+IF(AND(W3189&gt;0,V3189&lt;&gt;'Data Validation (ROP used only)'!$A$25),SUM(W3189:X3189),"")</f>
        <v/>
      </c>
      <c r="Z3189" s="307">
        <f>IF(OR(V3189='Data Validation (ROP used only)'!$A$25,ISBLANK(W3189),ISERROR(W3189/$I3189)),0,W3189/$I3189)</f>
        <v>0</v>
      </c>
      <c r="AA3189" s="308"/>
      <c r="AB3189" s="309" t="str" cm="1">
        <f t="array" ref="AB3189">_xlfn.IFS(AA3189="","",AA3189/I3189&gt;=2,I3189*2,AA3189/I3189&lt;2,AA3189)</f>
        <v/>
      </c>
      <c r="AC3189" s="310" t="str">
        <f t="shared" si="400"/>
        <v/>
      </c>
      <c r="AD3189" s="286"/>
      <c r="AE3189" s="305" t="str">
        <f t="shared" si="401"/>
        <v/>
      </c>
      <c r="AF3189" s="311">
        <f t="shared" si="402"/>
        <v>0</v>
      </c>
      <c r="AG3189" s="187"/>
      <c r="AH3189" s="188"/>
    </row>
    <row r="3190" spans="2:34" ht="13.8" outlineLevel="1" x14ac:dyDescent="0.25">
      <c r="B3190" s="1"/>
      <c r="C3190" s="1"/>
      <c r="D3190" s="1"/>
      <c r="E3190" s="2"/>
      <c r="F3190" s="1"/>
      <c r="G3190" s="2"/>
      <c r="H3190" s="286"/>
      <c r="I3190" s="287"/>
      <c r="J3190" s="288" t="str">
        <f t="shared" si="396"/>
        <v/>
      </c>
      <c r="K3190" s="288">
        <f t="shared" si="397"/>
        <v>0</v>
      </c>
      <c r="L3190" s="303"/>
      <c r="M3190" s="304"/>
      <c r="N3190" s="303"/>
      <c r="O3190" s="286"/>
      <c r="P3190" s="305" t="str">
        <f t="shared" si="398"/>
        <v/>
      </c>
      <c r="Q3190" s="304"/>
      <c r="R3190" s="303"/>
      <c r="S3190" s="286"/>
      <c r="T3190" s="305" t="str">
        <f t="shared" si="399"/>
        <v/>
      </c>
      <c r="U3190" s="306" t="str">
        <f t="shared" si="395"/>
        <v/>
      </c>
      <c r="V3190" s="289"/>
      <c r="W3190" s="303"/>
      <c r="X3190" s="286"/>
      <c r="Y3190" s="305" t="str">
        <f>+IF(AND(W3190&gt;0,V3190&lt;&gt;'Data Validation (ROP used only)'!$A$25),SUM(W3190:X3190),"")</f>
        <v/>
      </c>
      <c r="Z3190" s="307">
        <f>IF(OR(V3190='Data Validation (ROP used only)'!$A$25,ISBLANK(W3190),ISERROR(W3190/$I3190)),0,W3190/$I3190)</f>
        <v>0</v>
      </c>
      <c r="AA3190" s="308"/>
      <c r="AB3190" s="309" t="str" cm="1">
        <f t="array" ref="AB3190">_xlfn.IFS(AA3190="","",AA3190/I3190&gt;=2,I3190*2,AA3190/I3190&lt;2,AA3190)</f>
        <v/>
      </c>
      <c r="AC3190" s="310" t="str">
        <f t="shared" si="400"/>
        <v/>
      </c>
      <c r="AD3190" s="286"/>
      <c r="AE3190" s="305" t="str">
        <f t="shared" si="401"/>
        <v/>
      </c>
      <c r="AF3190" s="311">
        <f t="shared" si="402"/>
        <v>0</v>
      </c>
      <c r="AG3190" s="187"/>
      <c r="AH3190" s="188"/>
    </row>
    <row r="3191" spans="2:34" ht="13.8" outlineLevel="1" x14ac:dyDescent="0.25">
      <c r="B3191" s="1"/>
      <c r="C3191" s="1"/>
      <c r="D3191" s="1"/>
      <c r="E3191" s="2"/>
      <c r="F3191" s="1"/>
      <c r="G3191" s="2"/>
      <c r="H3191" s="286"/>
      <c r="I3191" s="287"/>
      <c r="J3191" s="288" t="str">
        <f t="shared" si="396"/>
        <v/>
      </c>
      <c r="K3191" s="288">
        <f t="shared" si="397"/>
        <v>0</v>
      </c>
      <c r="L3191" s="303"/>
      <c r="M3191" s="304"/>
      <c r="N3191" s="303"/>
      <c r="O3191" s="286"/>
      <c r="P3191" s="305" t="str">
        <f t="shared" si="398"/>
        <v/>
      </c>
      <c r="Q3191" s="304"/>
      <c r="R3191" s="303"/>
      <c r="S3191" s="286"/>
      <c r="T3191" s="305" t="str">
        <f t="shared" si="399"/>
        <v/>
      </c>
      <c r="U3191" s="306" t="str">
        <f t="shared" si="395"/>
        <v/>
      </c>
      <c r="V3191" s="289"/>
      <c r="W3191" s="303"/>
      <c r="X3191" s="286"/>
      <c r="Y3191" s="305" t="str">
        <f>+IF(AND(W3191&gt;0,V3191&lt;&gt;'Data Validation (ROP used only)'!$A$25),SUM(W3191:X3191),"")</f>
        <v/>
      </c>
      <c r="Z3191" s="307">
        <f>IF(OR(V3191='Data Validation (ROP used only)'!$A$25,ISBLANK(W3191),ISERROR(W3191/$I3191)),0,W3191/$I3191)</f>
        <v>0</v>
      </c>
      <c r="AA3191" s="308"/>
      <c r="AB3191" s="309" t="str" cm="1">
        <f t="array" ref="AB3191">_xlfn.IFS(AA3191="","",AA3191/I3191&gt;=2,I3191*2,AA3191/I3191&lt;2,AA3191)</f>
        <v/>
      </c>
      <c r="AC3191" s="310" t="str">
        <f t="shared" si="400"/>
        <v/>
      </c>
      <c r="AD3191" s="286"/>
      <c r="AE3191" s="305" t="str">
        <f t="shared" si="401"/>
        <v/>
      </c>
      <c r="AF3191" s="311">
        <f t="shared" si="402"/>
        <v>0</v>
      </c>
      <c r="AG3191" s="187"/>
      <c r="AH3191" s="188"/>
    </row>
    <row r="3192" spans="2:34" ht="13.8" outlineLevel="1" x14ac:dyDescent="0.25">
      <c r="B3192" s="1"/>
      <c r="C3192" s="1"/>
      <c r="D3192" s="1"/>
      <c r="E3192" s="2"/>
      <c r="F3192" s="1"/>
      <c r="G3192" s="2"/>
      <c r="H3192" s="286"/>
      <c r="I3192" s="287"/>
      <c r="J3192" s="288" t="str">
        <f t="shared" si="396"/>
        <v/>
      </c>
      <c r="K3192" s="288">
        <f t="shared" si="397"/>
        <v>0</v>
      </c>
      <c r="L3192" s="303"/>
      <c r="M3192" s="304"/>
      <c r="N3192" s="303"/>
      <c r="O3192" s="286"/>
      <c r="P3192" s="305" t="str">
        <f t="shared" si="398"/>
        <v/>
      </c>
      <c r="Q3192" s="304"/>
      <c r="R3192" s="303"/>
      <c r="S3192" s="286"/>
      <c r="T3192" s="305" t="str">
        <f t="shared" si="399"/>
        <v/>
      </c>
      <c r="U3192" s="306" t="str">
        <f t="shared" si="395"/>
        <v/>
      </c>
      <c r="V3192" s="289"/>
      <c r="W3192" s="303"/>
      <c r="X3192" s="286"/>
      <c r="Y3192" s="305" t="str">
        <f>+IF(AND(W3192&gt;0,V3192&lt;&gt;'Data Validation (ROP used only)'!$A$25),SUM(W3192:X3192),"")</f>
        <v/>
      </c>
      <c r="Z3192" s="307">
        <f>IF(OR(V3192='Data Validation (ROP used only)'!$A$25,ISBLANK(W3192),ISERROR(W3192/$I3192)),0,W3192/$I3192)</f>
        <v>0</v>
      </c>
      <c r="AA3192" s="308"/>
      <c r="AB3192" s="309" t="str" cm="1">
        <f t="array" ref="AB3192">_xlfn.IFS(AA3192="","",AA3192/I3192&gt;=2,I3192*2,AA3192/I3192&lt;2,AA3192)</f>
        <v/>
      </c>
      <c r="AC3192" s="310" t="str">
        <f t="shared" si="400"/>
        <v/>
      </c>
      <c r="AD3192" s="286"/>
      <c r="AE3192" s="305" t="str">
        <f t="shared" si="401"/>
        <v/>
      </c>
      <c r="AF3192" s="311">
        <f t="shared" si="402"/>
        <v>0</v>
      </c>
      <c r="AG3192" s="187"/>
      <c r="AH3192" s="188"/>
    </row>
    <row r="3193" spans="2:34" ht="13.8" outlineLevel="1" x14ac:dyDescent="0.25">
      <c r="B3193" s="1"/>
      <c r="C3193" s="1"/>
      <c r="D3193" s="1"/>
      <c r="E3193" s="2"/>
      <c r="F3193" s="1"/>
      <c r="G3193" s="2"/>
      <c r="H3193" s="286"/>
      <c r="I3193" s="287"/>
      <c r="J3193" s="288" t="str">
        <f t="shared" si="396"/>
        <v/>
      </c>
      <c r="K3193" s="288">
        <f t="shared" si="397"/>
        <v>0</v>
      </c>
      <c r="L3193" s="303"/>
      <c r="M3193" s="304"/>
      <c r="N3193" s="303"/>
      <c r="O3193" s="286"/>
      <c r="P3193" s="305" t="str">
        <f t="shared" si="398"/>
        <v/>
      </c>
      <c r="Q3193" s="304"/>
      <c r="R3193" s="303"/>
      <c r="S3193" s="286"/>
      <c r="T3193" s="305" t="str">
        <f t="shared" si="399"/>
        <v/>
      </c>
      <c r="U3193" s="306" t="str">
        <f t="shared" si="395"/>
        <v/>
      </c>
      <c r="V3193" s="289"/>
      <c r="W3193" s="303"/>
      <c r="X3193" s="286"/>
      <c r="Y3193" s="305" t="str">
        <f>+IF(AND(W3193&gt;0,V3193&lt;&gt;'Data Validation (ROP used only)'!$A$25),SUM(W3193:X3193),"")</f>
        <v/>
      </c>
      <c r="Z3193" s="307">
        <f>IF(OR(V3193='Data Validation (ROP used only)'!$A$25,ISBLANK(W3193),ISERROR(W3193/$I3193)),0,W3193/$I3193)</f>
        <v>0</v>
      </c>
      <c r="AA3193" s="308"/>
      <c r="AB3193" s="309" t="str" cm="1">
        <f t="array" ref="AB3193">_xlfn.IFS(AA3193="","",AA3193/I3193&gt;=2,I3193*2,AA3193/I3193&lt;2,AA3193)</f>
        <v/>
      </c>
      <c r="AC3193" s="310" t="str">
        <f t="shared" si="400"/>
        <v/>
      </c>
      <c r="AD3193" s="286"/>
      <c r="AE3193" s="305" t="str">
        <f t="shared" si="401"/>
        <v/>
      </c>
      <c r="AF3193" s="311">
        <f t="shared" si="402"/>
        <v>0</v>
      </c>
      <c r="AG3193" s="187"/>
      <c r="AH3193" s="188"/>
    </row>
    <row r="3194" spans="2:34" ht="13.8" outlineLevel="1" x14ac:dyDescent="0.25">
      <c r="B3194" s="1"/>
      <c r="C3194" s="1"/>
      <c r="D3194" s="1"/>
      <c r="E3194" s="2"/>
      <c r="F3194" s="1"/>
      <c r="G3194" s="2"/>
      <c r="H3194" s="286"/>
      <c r="I3194" s="287"/>
      <c r="J3194" s="288" t="str">
        <f t="shared" si="396"/>
        <v/>
      </c>
      <c r="K3194" s="288">
        <f t="shared" si="397"/>
        <v>0</v>
      </c>
      <c r="L3194" s="303"/>
      <c r="M3194" s="304"/>
      <c r="N3194" s="303"/>
      <c r="O3194" s="286"/>
      <c r="P3194" s="305" t="str">
        <f t="shared" si="398"/>
        <v/>
      </c>
      <c r="Q3194" s="304"/>
      <c r="R3194" s="303"/>
      <c r="S3194" s="286"/>
      <c r="T3194" s="305" t="str">
        <f t="shared" si="399"/>
        <v/>
      </c>
      <c r="U3194" s="306" t="str">
        <f t="shared" si="395"/>
        <v/>
      </c>
      <c r="V3194" s="289"/>
      <c r="W3194" s="303"/>
      <c r="X3194" s="286"/>
      <c r="Y3194" s="305" t="str">
        <f>+IF(AND(W3194&gt;0,V3194&lt;&gt;'Data Validation (ROP used only)'!$A$25),SUM(W3194:X3194),"")</f>
        <v/>
      </c>
      <c r="Z3194" s="307">
        <f>IF(OR(V3194='Data Validation (ROP used only)'!$A$25,ISBLANK(W3194),ISERROR(W3194/$I3194)),0,W3194/$I3194)</f>
        <v>0</v>
      </c>
      <c r="AA3194" s="308"/>
      <c r="AB3194" s="309" t="str" cm="1">
        <f t="array" ref="AB3194">_xlfn.IFS(AA3194="","",AA3194/I3194&gt;=2,I3194*2,AA3194/I3194&lt;2,AA3194)</f>
        <v/>
      </c>
      <c r="AC3194" s="310" t="str">
        <f t="shared" si="400"/>
        <v/>
      </c>
      <c r="AD3194" s="286"/>
      <c r="AE3194" s="305" t="str">
        <f t="shared" si="401"/>
        <v/>
      </c>
      <c r="AF3194" s="311">
        <f t="shared" si="402"/>
        <v>0</v>
      </c>
      <c r="AG3194" s="187"/>
      <c r="AH3194" s="188"/>
    </row>
    <row r="3195" spans="2:34" ht="13.8" outlineLevel="1" x14ac:dyDescent="0.25">
      <c r="B3195" s="1"/>
      <c r="C3195" s="1"/>
      <c r="D3195" s="1"/>
      <c r="E3195" s="2"/>
      <c r="F3195" s="1"/>
      <c r="G3195" s="2"/>
      <c r="H3195" s="286"/>
      <c r="I3195" s="287"/>
      <c r="J3195" s="288" t="str">
        <f t="shared" si="396"/>
        <v/>
      </c>
      <c r="K3195" s="288">
        <f t="shared" si="397"/>
        <v>0</v>
      </c>
      <c r="L3195" s="303"/>
      <c r="M3195" s="304"/>
      <c r="N3195" s="303"/>
      <c r="O3195" s="286"/>
      <c r="P3195" s="305" t="str">
        <f t="shared" si="398"/>
        <v/>
      </c>
      <c r="Q3195" s="304"/>
      <c r="R3195" s="303"/>
      <c r="S3195" s="286"/>
      <c r="T3195" s="305" t="str">
        <f t="shared" si="399"/>
        <v/>
      </c>
      <c r="U3195" s="306" t="str">
        <f t="shared" si="395"/>
        <v/>
      </c>
      <c r="V3195" s="289"/>
      <c r="W3195" s="303"/>
      <c r="X3195" s="286"/>
      <c r="Y3195" s="305" t="str">
        <f>+IF(AND(W3195&gt;0,V3195&lt;&gt;'Data Validation (ROP used only)'!$A$25),SUM(W3195:X3195),"")</f>
        <v/>
      </c>
      <c r="Z3195" s="307">
        <f>IF(OR(V3195='Data Validation (ROP used only)'!$A$25,ISBLANK(W3195),ISERROR(W3195/$I3195)),0,W3195/$I3195)</f>
        <v>0</v>
      </c>
      <c r="AA3195" s="308"/>
      <c r="AB3195" s="309" t="str" cm="1">
        <f t="array" ref="AB3195">_xlfn.IFS(AA3195="","",AA3195/I3195&gt;=2,I3195*2,AA3195/I3195&lt;2,AA3195)</f>
        <v/>
      </c>
      <c r="AC3195" s="310" t="str">
        <f t="shared" si="400"/>
        <v/>
      </c>
      <c r="AD3195" s="286"/>
      <c r="AE3195" s="305" t="str">
        <f t="shared" si="401"/>
        <v/>
      </c>
      <c r="AF3195" s="311">
        <f t="shared" si="402"/>
        <v>0</v>
      </c>
      <c r="AG3195" s="187"/>
      <c r="AH3195" s="188"/>
    </row>
    <row r="3196" spans="2:34" ht="13.8" outlineLevel="1" x14ac:dyDescent="0.25">
      <c r="B3196" s="1"/>
      <c r="C3196" s="1"/>
      <c r="D3196" s="1"/>
      <c r="E3196" s="2"/>
      <c r="F3196" s="1"/>
      <c r="G3196" s="2"/>
      <c r="H3196" s="286"/>
      <c r="I3196" s="287"/>
      <c r="J3196" s="288" t="str">
        <f t="shared" si="396"/>
        <v/>
      </c>
      <c r="K3196" s="288">
        <f t="shared" si="397"/>
        <v>0</v>
      </c>
      <c r="L3196" s="303"/>
      <c r="M3196" s="304"/>
      <c r="N3196" s="303"/>
      <c r="O3196" s="286"/>
      <c r="P3196" s="305" t="str">
        <f t="shared" si="398"/>
        <v/>
      </c>
      <c r="Q3196" s="304"/>
      <c r="R3196" s="303"/>
      <c r="S3196" s="286"/>
      <c r="T3196" s="305" t="str">
        <f t="shared" si="399"/>
        <v/>
      </c>
      <c r="U3196" s="306" t="str">
        <f t="shared" si="395"/>
        <v/>
      </c>
      <c r="V3196" s="289"/>
      <c r="W3196" s="303"/>
      <c r="X3196" s="286"/>
      <c r="Y3196" s="305" t="str">
        <f>+IF(AND(W3196&gt;0,V3196&lt;&gt;'Data Validation (ROP used only)'!$A$25),SUM(W3196:X3196),"")</f>
        <v/>
      </c>
      <c r="Z3196" s="307">
        <f>IF(OR(V3196='Data Validation (ROP used only)'!$A$25,ISBLANK(W3196),ISERROR(W3196/$I3196)),0,W3196/$I3196)</f>
        <v>0</v>
      </c>
      <c r="AA3196" s="308"/>
      <c r="AB3196" s="309" t="str" cm="1">
        <f t="array" ref="AB3196">_xlfn.IFS(AA3196="","",AA3196/I3196&gt;=2,I3196*2,AA3196/I3196&lt;2,AA3196)</f>
        <v/>
      </c>
      <c r="AC3196" s="310" t="str">
        <f t="shared" si="400"/>
        <v/>
      </c>
      <c r="AD3196" s="286"/>
      <c r="AE3196" s="305" t="str">
        <f t="shared" si="401"/>
        <v/>
      </c>
      <c r="AF3196" s="311">
        <f t="shared" si="402"/>
        <v>0</v>
      </c>
      <c r="AG3196" s="187"/>
      <c r="AH3196" s="188"/>
    </row>
    <row r="3197" spans="2:34" ht="13.8" outlineLevel="1" x14ac:dyDescent="0.25">
      <c r="B3197" s="1"/>
      <c r="C3197" s="1"/>
      <c r="D3197" s="1"/>
      <c r="E3197" s="2"/>
      <c r="F3197" s="1"/>
      <c r="G3197" s="2"/>
      <c r="H3197" s="286"/>
      <c r="I3197" s="287"/>
      <c r="J3197" s="288" t="str">
        <f t="shared" si="396"/>
        <v/>
      </c>
      <c r="K3197" s="288">
        <f t="shared" si="397"/>
        <v>0</v>
      </c>
      <c r="L3197" s="303"/>
      <c r="M3197" s="304"/>
      <c r="N3197" s="303"/>
      <c r="O3197" s="286"/>
      <c r="P3197" s="305" t="str">
        <f t="shared" si="398"/>
        <v/>
      </c>
      <c r="Q3197" s="304"/>
      <c r="R3197" s="303"/>
      <c r="S3197" s="286"/>
      <c r="T3197" s="305" t="str">
        <f t="shared" si="399"/>
        <v/>
      </c>
      <c r="U3197" s="306" t="str">
        <f t="shared" si="395"/>
        <v/>
      </c>
      <c r="V3197" s="289"/>
      <c r="W3197" s="303"/>
      <c r="X3197" s="286"/>
      <c r="Y3197" s="305" t="str">
        <f>+IF(AND(W3197&gt;0,V3197&lt;&gt;'Data Validation (ROP used only)'!$A$25),SUM(W3197:X3197),"")</f>
        <v/>
      </c>
      <c r="Z3197" s="307">
        <f>IF(OR(V3197='Data Validation (ROP used only)'!$A$25,ISBLANK(W3197),ISERROR(W3197/$I3197)),0,W3197/$I3197)</f>
        <v>0</v>
      </c>
      <c r="AA3197" s="308"/>
      <c r="AB3197" s="309" t="str" cm="1">
        <f t="array" ref="AB3197">_xlfn.IFS(AA3197="","",AA3197/I3197&gt;=2,I3197*2,AA3197/I3197&lt;2,AA3197)</f>
        <v/>
      </c>
      <c r="AC3197" s="310" t="str">
        <f t="shared" si="400"/>
        <v/>
      </c>
      <c r="AD3197" s="286"/>
      <c r="AE3197" s="305" t="str">
        <f t="shared" si="401"/>
        <v/>
      </c>
      <c r="AF3197" s="311">
        <f t="shared" si="402"/>
        <v>0</v>
      </c>
      <c r="AG3197" s="187"/>
      <c r="AH3197" s="188"/>
    </row>
    <row r="3198" spans="2:34" ht="13.8" outlineLevel="1" x14ac:dyDescent="0.25">
      <c r="B3198" s="1"/>
      <c r="C3198" s="1"/>
      <c r="D3198" s="1"/>
      <c r="E3198" s="2"/>
      <c r="F3198" s="1"/>
      <c r="G3198" s="2"/>
      <c r="H3198" s="286"/>
      <c r="I3198" s="287"/>
      <c r="J3198" s="288" t="str">
        <f t="shared" si="396"/>
        <v/>
      </c>
      <c r="K3198" s="288">
        <f t="shared" si="397"/>
        <v>0</v>
      </c>
      <c r="L3198" s="303"/>
      <c r="M3198" s="304"/>
      <c r="N3198" s="303"/>
      <c r="O3198" s="286"/>
      <c r="P3198" s="305" t="str">
        <f t="shared" si="398"/>
        <v/>
      </c>
      <c r="Q3198" s="304"/>
      <c r="R3198" s="303"/>
      <c r="S3198" s="286"/>
      <c r="T3198" s="305" t="str">
        <f t="shared" si="399"/>
        <v/>
      </c>
      <c r="U3198" s="306" t="str">
        <f t="shared" si="395"/>
        <v/>
      </c>
      <c r="V3198" s="289"/>
      <c r="W3198" s="303"/>
      <c r="X3198" s="286"/>
      <c r="Y3198" s="305" t="str">
        <f>+IF(AND(W3198&gt;0,V3198&lt;&gt;'Data Validation (ROP used only)'!$A$25),SUM(W3198:X3198),"")</f>
        <v/>
      </c>
      <c r="Z3198" s="307">
        <f>IF(OR(V3198='Data Validation (ROP used only)'!$A$25,ISBLANK(W3198),ISERROR(W3198/$I3198)),0,W3198/$I3198)</f>
        <v>0</v>
      </c>
      <c r="AA3198" s="308"/>
      <c r="AB3198" s="309" t="str" cm="1">
        <f t="array" ref="AB3198">_xlfn.IFS(AA3198="","",AA3198/I3198&gt;=2,I3198*2,AA3198/I3198&lt;2,AA3198)</f>
        <v/>
      </c>
      <c r="AC3198" s="310" t="str">
        <f t="shared" si="400"/>
        <v/>
      </c>
      <c r="AD3198" s="286"/>
      <c r="AE3198" s="305" t="str">
        <f t="shared" si="401"/>
        <v/>
      </c>
      <c r="AF3198" s="311">
        <f t="shared" si="402"/>
        <v>0</v>
      </c>
      <c r="AG3198" s="187"/>
      <c r="AH3198" s="188"/>
    </row>
    <row r="3199" spans="2:34" ht="13.8" outlineLevel="1" x14ac:dyDescent="0.25">
      <c r="B3199" s="1"/>
      <c r="C3199" s="1"/>
      <c r="D3199" s="1"/>
      <c r="E3199" s="2"/>
      <c r="F3199" s="1"/>
      <c r="G3199" s="2"/>
      <c r="H3199" s="286"/>
      <c r="I3199" s="287"/>
      <c r="J3199" s="288" t="str">
        <f t="shared" si="396"/>
        <v/>
      </c>
      <c r="K3199" s="288">
        <f t="shared" si="397"/>
        <v>0</v>
      </c>
      <c r="L3199" s="303"/>
      <c r="M3199" s="304"/>
      <c r="N3199" s="303"/>
      <c r="O3199" s="286"/>
      <c r="P3199" s="305" t="str">
        <f t="shared" si="398"/>
        <v/>
      </c>
      <c r="Q3199" s="304"/>
      <c r="R3199" s="303"/>
      <c r="S3199" s="286"/>
      <c r="T3199" s="305" t="str">
        <f t="shared" si="399"/>
        <v/>
      </c>
      <c r="U3199" s="306" t="str">
        <f t="shared" si="395"/>
        <v/>
      </c>
      <c r="V3199" s="289"/>
      <c r="W3199" s="303"/>
      <c r="X3199" s="286"/>
      <c r="Y3199" s="305" t="str">
        <f>+IF(AND(W3199&gt;0,V3199&lt;&gt;'Data Validation (ROP used only)'!$A$25),SUM(W3199:X3199),"")</f>
        <v/>
      </c>
      <c r="Z3199" s="307">
        <f>IF(OR(V3199='Data Validation (ROP used only)'!$A$25,ISBLANK(W3199),ISERROR(W3199/$I3199)),0,W3199/$I3199)</f>
        <v>0</v>
      </c>
      <c r="AA3199" s="308"/>
      <c r="AB3199" s="309" t="str" cm="1">
        <f t="array" ref="AB3199">_xlfn.IFS(AA3199="","",AA3199/I3199&gt;=2,I3199*2,AA3199/I3199&lt;2,AA3199)</f>
        <v/>
      </c>
      <c r="AC3199" s="310" t="str">
        <f t="shared" si="400"/>
        <v/>
      </c>
      <c r="AD3199" s="286"/>
      <c r="AE3199" s="305" t="str">
        <f t="shared" si="401"/>
        <v/>
      </c>
      <c r="AF3199" s="311">
        <f t="shared" si="402"/>
        <v>0</v>
      </c>
      <c r="AG3199" s="187"/>
      <c r="AH3199" s="188"/>
    </row>
    <row r="3200" spans="2:34" ht="13.8" outlineLevel="1" x14ac:dyDescent="0.25">
      <c r="B3200" s="1"/>
      <c r="C3200" s="1"/>
      <c r="D3200" s="1"/>
      <c r="E3200" s="2"/>
      <c r="F3200" s="1"/>
      <c r="G3200" s="2"/>
      <c r="H3200" s="286"/>
      <c r="I3200" s="287"/>
      <c r="J3200" s="288" t="str">
        <f t="shared" si="396"/>
        <v/>
      </c>
      <c r="K3200" s="288">
        <f t="shared" si="397"/>
        <v>0</v>
      </c>
      <c r="L3200" s="303"/>
      <c r="M3200" s="304"/>
      <c r="N3200" s="303"/>
      <c r="O3200" s="286"/>
      <c r="P3200" s="305" t="str">
        <f t="shared" si="398"/>
        <v/>
      </c>
      <c r="Q3200" s="304"/>
      <c r="R3200" s="303"/>
      <c r="S3200" s="286"/>
      <c r="T3200" s="305" t="str">
        <f t="shared" si="399"/>
        <v/>
      </c>
      <c r="U3200" s="306" t="str">
        <f t="shared" si="395"/>
        <v/>
      </c>
      <c r="V3200" s="289"/>
      <c r="W3200" s="303"/>
      <c r="X3200" s="286"/>
      <c r="Y3200" s="305" t="str">
        <f>+IF(AND(W3200&gt;0,V3200&lt;&gt;'Data Validation (ROP used only)'!$A$25),SUM(W3200:X3200),"")</f>
        <v/>
      </c>
      <c r="Z3200" s="307">
        <f>IF(OR(V3200='Data Validation (ROP used only)'!$A$25,ISBLANK(W3200),ISERROR(W3200/$I3200)),0,W3200/$I3200)</f>
        <v>0</v>
      </c>
      <c r="AA3200" s="308"/>
      <c r="AB3200" s="309" t="str" cm="1">
        <f t="array" ref="AB3200">_xlfn.IFS(AA3200="","",AA3200/I3200&gt;=2,I3200*2,AA3200/I3200&lt;2,AA3200)</f>
        <v/>
      </c>
      <c r="AC3200" s="310" t="str">
        <f t="shared" si="400"/>
        <v/>
      </c>
      <c r="AD3200" s="286"/>
      <c r="AE3200" s="305" t="str">
        <f t="shared" si="401"/>
        <v/>
      </c>
      <c r="AF3200" s="311">
        <f t="shared" si="402"/>
        <v>0</v>
      </c>
      <c r="AG3200" s="187"/>
      <c r="AH3200" s="188"/>
    </row>
    <row r="3201" spans="2:34" ht="13.8" outlineLevel="1" x14ac:dyDescent="0.25">
      <c r="B3201" s="1"/>
      <c r="C3201" s="1"/>
      <c r="D3201" s="1"/>
      <c r="E3201" s="2"/>
      <c r="F3201" s="1"/>
      <c r="G3201" s="2"/>
      <c r="H3201" s="286"/>
      <c r="I3201" s="287"/>
      <c r="J3201" s="288" t="str">
        <f t="shared" si="396"/>
        <v/>
      </c>
      <c r="K3201" s="288">
        <f t="shared" si="397"/>
        <v>0</v>
      </c>
      <c r="L3201" s="303"/>
      <c r="M3201" s="304"/>
      <c r="N3201" s="303"/>
      <c r="O3201" s="286"/>
      <c r="P3201" s="305" t="str">
        <f t="shared" si="398"/>
        <v/>
      </c>
      <c r="Q3201" s="304"/>
      <c r="R3201" s="303"/>
      <c r="S3201" s="286"/>
      <c r="T3201" s="305" t="str">
        <f t="shared" si="399"/>
        <v/>
      </c>
      <c r="U3201" s="306" t="str">
        <f t="shared" si="395"/>
        <v/>
      </c>
      <c r="V3201" s="289"/>
      <c r="W3201" s="303"/>
      <c r="X3201" s="286"/>
      <c r="Y3201" s="305" t="str">
        <f>+IF(AND(W3201&gt;0,V3201&lt;&gt;'Data Validation (ROP used only)'!$A$25),SUM(W3201:X3201),"")</f>
        <v/>
      </c>
      <c r="Z3201" s="307">
        <f>IF(OR(V3201='Data Validation (ROP used only)'!$A$25,ISBLANK(W3201),ISERROR(W3201/$I3201)),0,W3201/$I3201)</f>
        <v>0</v>
      </c>
      <c r="AA3201" s="308"/>
      <c r="AB3201" s="309" t="str" cm="1">
        <f t="array" ref="AB3201">_xlfn.IFS(AA3201="","",AA3201/I3201&gt;=2,I3201*2,AA3201/I3201&lt;2,AA3201)</f>
        <v/>
      </c>
      <c r="AC3201" s="310" t="str">
        <f t="shared" si="400"/>
        <v/>
      </c>
      <c r="AD3201" s="286"/>
      <c r="AE3201" s="305" t="str">
        <f t="shared" si="401"/>
        <v/>
      </c>
      <c r="AF3201" s="311">
        <f t="shared" si="402"/>
        <v>0</v>
      </c>
      <c r="AG3201" s="187"/>
      <c r="AH3201" s="188"/>
    </row>
    <row r="3202" spans="2:34" ht="13.8" outlineLevel="1" x14ac:dyDescent="0.25">
      <c r="B3202" s="1"/>
      <c r="C3202" s="1"/>
      <c r="D3202" s="1"/>
      <c r="E3202" s="2"/>
      <c r="F3202" s="1"/>
      <c r="G3202" s="2"/>
      <c r="H3202" s="286"/>
      <c r="I3202" s="287"/>
      <c r="J3202" s="288" t="str">
        <f t="shared" si="396"/>
        <v/>
      </c>
      <c r="K3202" s="288">
        <f t="shared" si="397"/>
        <v>0</v>
      </c>
      <c r="L3202" s="303"/>
      <c r="M3202" s="304"/>
      <c r="N3202" s="303"/>
      <c r="O3202" s="286"/>
      <c r="P3202" s="305" t="str">
        <f t="shared" si="398"/>
        <v/>
      </c>
      <c r="Q3202" s="304"/>
      <c r="R3202" s="303"/>
      <c r="S3202" s="286"/>
      <c r="T3202" s="305" t="str">
        <f t="shared" si="399"/>
        <v/>
      </c>
      <c r="U3202" s="306" t="str">
        <f t="shared" si="395"/>
        <v/>
      </c>
      <c r="V3202" s="289"/>
      <c r="W3202" s="303"/>
      <c r="X3202" s="286"/>
      <c r="Y3202" s="305" t="str">
        <f>+IF(AND(W3202&gt;0,V3202&lt;&gt;'Data Validation (ROP used only)'!$A$25),SUM(W3202:X3202),"")</f>
        <v/>
      </c>
      <c r="Z3202" s="307">
        <f>IF(OR(V3202='Data Validation (ROP used only)'!$A$25,ISBLANK(W3202),ISERROR(W3202/$I3202)),0,W3202/$I3202)</f>
        <v>0</v>
      </c>
      <c r="AA3202" s="308"/>
      <c r="AB3202" s="309" t="str" cm="1">
        <f t="array" ref="AB3202">_xlfn.IFS(AA3202="","",AA3202/I3202&gt;=2,I3202*2,AA3202/I3202&lt;2,AA3202)</f>
        <v/>
      </c>
      <c r="AC3202" s="310" t="str">
        <f t="shared" si="400"/>
        <v/>
      </c>
      <c r="AD3202" s="286"/>
      <c r="AE3202" s="305" t="str">
        <f t="shared" si="401"/>
        <v/>
      </c>
      <c r="AF3202" s="311">
        <f t="shared" si="402"/>
        <v>0</v>
      </c>
      <c r="AG3202" s="187"/>
      <c r="AH3202" s="188"/>
    </row>
    <row r="3203" spans="2:34" ht="13.8" outlineLevel="1" x14ac:dyDescent="0.25">
      <c r="B3203" s="1"/>
      <c r="C3203" s="1"/>
      <c r="D3203" s="1"/>
      <c r="E3203" s="2"/>
      <c r="F3203" s="1"/>
      <c r="G3203" s="2"/>
      <c r="H3203" s="286"/>
      <c r="I3203" s="287"/>
      <c r="J3203" s="288" t="str">
        <f t="shared" si="396"/>
        <v/>
      </c>
      <c r="K3203" s="288">
        <f t="shared" si="397"/>
        <v>0</v>
      </c>
      <c r="L3203" s="303"/>
      <c r="M3203" s="304"/>
      <c r="N3203" s="303"/>
      <c r="O3203" s="286"/>
      <c r="P3203" s="305" t="str">
        <f t="shared" si="398"/>
        <v/>
      </c>
      <c r="Q3203" s="304"/>
      <c r="R3203" s="303"/>
      <c r="S3203" s="286"/>
      <c r="T3203" s="305" t="str">
        <f t="shared" si="399"/>
        <v/>
      </c>
      <c r="U3203" s="306" t="str">
        <f t="shared" si="395"/>
        <v/>
      </c>
      <c r="V3203" s="289"/>
      <c r="W3203" s="303"/>
      <c r="X3203" s="286"/>
      <c r="Y3203" s="305" t="str">
        <f>+IF(AND(W3203&gt;0,V3203&lt;&gt;'Data Validation (ROP used only)'!$A$25),SUM(W3203:X3203),"")</f>
        <v/>
      </c>
      <c r="Z3203" s="307">
        <f>IF(OR(V3203='Data Validation (ROP used only)'!$A$25,ISBLANK(W3203),ISERROR(W3203/$I3203)),0,W3203/$I3203)</f>
        <v>0</v>
      </c>
      <c r="AA3203" s="308"/>
      <c r="AB3203" s="309" t="str" cm="1">
        <f t="array" ref="AB3203">_xlfn.IFS(AA3203="","",AA3203/I3203&gt;=2,I3203*2,AA3203/I3203&lt;2,AA3203)</f>
        <v/>
      </c>
      <c r="AC3203" s="310" t="str">
        <f t="shared" si="400"/>
        <v/>
      </c>
      <c r="AD3203" s="286"/>
      <c r="AE3203" s="305" t="str">
        <f t="shared" si="401"/>
        <v/>
      </c>
      <c r="AF3203" s="311">
        <f t="shared" si="402"/>
        <v>0</v>
      </c>
      <c r="AG3203" s="187"/>
      <c r="AH3203" s="188"/>
    </row>
    <row r="3204" spans="2:34" ht="13.8" outlineLevel="1" x14ac:dyDescent="0.25">
      <c r="B3204" s="1"/>
      <c r="C3204" s="1"/>
      <c r="D3204" s="1"/>
      <c r="E3204" s="2"/>
      <c r="F3204" s="1"/>
      <c r="G3204" s="2"/>
      <c r="H3204" s="286"/>
      <c r="I3204" s="287"/>
      <c r="J3204" s="288" t="str">
        <f t="shared" si="396"/>
        <v/>
      </c>
      <c r="K3204" s="288">
        <f t="shared" si="397"/>
        <v>0</v>
      </c>
      <c r="L3204" s="303"/>
      <c r="M3204" s="304"/>
      <c r="N3204" s="303"/>
      <c r="O3204" s="286"/>
      <c r="P3204" s="305" t="str">
        <f t="shared" si="398"/>
        <v/>
      </c>
      <c r="Q3204" s="304"/>
      <c r="R3204" s="303"/>
      <c r="S3204" s="286"/>
      <c r="T3204" s="305" t="str">
        <f t="shared" si="399"/>
        <v/>
      </c>
      <c r="U3204" s="306" t="str">
        <f t="shared" si="395"/>
        <v/>
      </c>
      <c r="V3204" s="289"/>
      <c r="W3204" s="303"/>
      <c r="X3204" s="286"/>
      <c r="Y3204" s="305" t="str">
        <f>+IF(AND(W3204&gt;0,V3204&lt;&gt;'Data Validation (ROP used only)'!$A$25),SUM(W3204:X3204),"")</f>
        <v/>
      </c>
      <c r="Z3204" s="307">
        <f>IF(OR(V3204='Data Validation (ROP used only)'!$A$25,ISBLANK(W3204),ISERROR(W3204/$I3204)),0,W3204/$I3204)</f>
        <v>0</v>
      </c>
      <c r="AA3204" s="308"/>
      <c r="AB3204" s="309" t="str" cm="1">
        <f t="array" ref="AB3204">_xlfn.IFS(AA3204="","",AA3204/I3204&gt;=2,I3204*2,AA3204/I3204&lt;2,AA3204)</f>
        <v/>
      </c>
      <c r="AC3204" s="310" t="str">
        <f t="shared" si="400"/>
        <v/>
      </c>
      <c r="AD3204" s="286"/>
      <c r="AE3204" s="305" t="str">
        <f t="shared" si="401"/>
        <v/>
      </c>
      <c r="AF3204" s="311">
        <f t="shared" si="402"/>
        <v>0</v>
      </c>
      <c r="AG3204" s="187"/>
      <c r="AH3204" s="188"/>
    </row>
    <row r="3205" spans="2:34" ht="13.8" outlineLevel="1" x14ac:dyDescent="0.25">
      <c r="B3205" s="1"/>
      <c r="C3205" s="1"/>
      <c r="D3205" s="1"/>
      <c r="E3205" s="2"/>
      <c r="F3205" s="1"/>
      <c r="G3205" s="2"/>
      <c r="H3205" s="286"/>
      <c r="I3205" s="287"/>
      <c r="J3205" s="288" t="str">
        <f t="shared" si="396"/>
        <v/>
      </c>
      <c r="K3205" s="288">
        <f t="shared" si="397"/>
        <v>0</v>
      </c>
      <c r="L3205" s="303"/>
      <c r="M3205" s="304"/>
      <c r="N3205" s="303"/>
      <c r="O3205" s="286"/>
      <c r="P3205" s="305" t="str">
        <f t="shared" si="398"/>
        <v/>
      </c>
      <c r="Q3205" s="304"/>
      <c r="R3205" s="303"/>
      <c r="S3205" s="286"/>
      <c r="T3205" s="305" t="str">
        <f t="shared" si="399"/>
        <v/>
      </c>
      <c r="U3205" s="306" t="str">
        <f t="shared" si="395"/>
        <v/>
      </c>
      <c r="V3205" s="289"/>
      <c r="W3205" s="303"/>
      <c r="X3205" s="286"/>
      <c r="Y3205" s="305" t="str">
        <f>+IF(AND(W3205&gt;0,V3205&lt;&gt;'Data Validation (ROP used only)'!$A$25),SUM(W3205:X3205),"")</f>
        <v/>
      </c>
      <c r="Z3205" s="307">
        <f>IF(OR(V3205='Data Validation (ROP used only)'!$A$25,ISBLANK(W3205),ISERROR(W3205/$I3205)),0,W3205/$I3205)</f>
        <v>0</v>
      </c>
      <c r="AA3205" s="308"/>
      <c r="AB3205" s="309" t="str" cm="1">
        <f t="array" ref="AB3205">_xlfn.IFS(AA3205="","",AA3205/I3205&gt;=2,I3205*2,AA3205/I3205&lt;2,AA3205)</f>
        <v/>
      </c>
      <c r="AC3205" s="310" t="str">
        <f t="shared" si="400"/>
        <v/>
      </c>
      <c r="AD3205" s="286"/>
      <c r="AE3205" s="305" t="str">
        <f t="shared" si="401"/>
        <v/>
      </c>
      <c r="AF3205" s="311">
        <f t="shared" si="402"/>
        <v>0</v>
      </c>
      <c r="AG3205" s="187"/>
      <c r="AH3205" s="188"/>
    </row>
    <row r="3206" spans="2:34" ht="13.8" outlineLevel="1" x14ac:dyDescent="0.25">
      <c r="B3206" s="1"/>
      <c r="C3206" s="1"/>
      <c r="D3206" s="1"/>
      <c r="E3206" s="2"/>
      <c r="F3206" s="1"/>
      <c r="G3206" s="2"/>
      <c r="H3206" s="286"/>
      <c r="I3206" s="287"/>
      <c r="J3206" s="288" t="str">
        <f t="shared" si="396"/>
        <v/>
      </c>
      <c r="K3206" s="288">
        <f t="shared" si="397"/>
        <v>0</v>
      </c>
      <c r="L3206" s="303"/>
      <c r="M3206" s="304"/>
      <c r="N3206" s="303"/>
      <c r="O3206" s="286"/>
      <c r="P3206" s="305" t="str">
        <f t="shared" si="398"/>
        <v/>
      </c>
      <c r="Q3206" s="304"/>
      <c r="R3206" s="303"/>
      <c r="S3206" s="286"/>
      <c r="T3206" s="305" t="str">
        <f t="shared" si="399"/>
        <v/>
      </c>
      <c r="U3206" s="306" t="str">
        <f t="shared" si="395"/>
        <v/>
      </c>
      <c r="V3206" s="289"/>
      <c r="W3206" s="303"/>
      <c r="X3206" s="286"/>
      <c r="Y3206" s="305" t="str">
        <f>+IF(AND(W3206&gt;0,V3206&lt;&gt;'Data Validation (ROP used only)'!$A$25),SUM(W3206:X3206),"")</f>
        <v/>
      </c>
      <c r="Z3206" s="307">
        <f>IF(OR(V3206='Data Validation (ROP used only)'!$A$25,ISBLANK(W3206),ISERROR(W3206/$I3206)),0,W3206/$I3206)</f>
        <v>0</v>
      </c>
      <c r="AA3206" s="308"/>
      <c r="AB3206" s="309" t="str" cm="1">
        <f t="array" ref="AB3206">_xlfn.IFS(AA3206="","",AA3206/I3206&gt;=2,I3206*2,AA3206/I3206&lt;2,AA3206)</f>
        <v/>
      </c>
      <c r="AC3206" s="310" t="str">
        <f t="shared" si="400"/>
        <v/>
      </c>
      <c r="AD3206" s="286"/>
      <c r="AE3206" s="305" t="str">
        <f t="shared" si="401"/>
        <v/>
      </c>
      <c r="AF3206" s="311">
        <f t="shared" si="402"/>
        <v>0</v>
      </c>
      <c r="AG3206" s="187"/>
      <c r="AH3206" s="188"/>
    </row>
    <row r="3207" spans="2:34" ht="13.8" outlineLevel="1" x14ac:dyDescent="0.25">
      <c r="B3207" s="1"/>
      <c r="C3207" s="1"/>
      <c r="D3207" s="1"/>
      <c r="E3207" s="2"/>
      <c r="F3207" s="1"/>
      <c r="G3207" s="2"/>
      <c r="H3207" s="286"/>
      <c r="I3207" s="287"/>
      <c r="J3207" s="288" t="str">
        <f t="shared" si="396"/>
        <v/>
      </c>
      <c r="K3207" s="288">
        <f t="shared" si="397"/>
        <v>0</v>
      </c>
      <c r="L3207" s="303"/>
      <c r="M3207" s="304"/>
      <c r="N3207" s="303"/>
      <c r="O3207" s="286"/>
      <c r="P3207" s="305" t="str">
        <f t="shared" si="398"/>
        <v/>
      </c>
      <c r="Q3207" s="304"/>
      <c r="R3207" s="303"/>
      <c r="S3207" s="286"/>
      <c r="T3207" s="305" t="str">
        <f t="shared" si="399"/>
        <v/>
      </c>
      <c r="U3207" s="306" t="str">
        <f t="shared" si="395"/>
        <v/>
      </c>
      <c r="V3207" s="289"/>
      <c r="W3207" s="303"/>
      <c r="X3207" s="286"/>
      <c r="Y3207" s="305" t="str">
        <f>+IF(AND(W3207&gt;0,V3207&lt;&gt;'Data Validation (ROP used only)'!$A$25),SUM(W3207:X3207),"")</f>
        <v/>
      </c>
      <c r="Z3207" s="307">
        <f>IF(OR(V3207='Data Validation (ROP used only)'!$A$25,ISBLANK(W3207),ISERROR(W3207/$I3207)),0,W3207/$I3207)</f>
        <v>0</v>
      </c>
      <c r="AA3207" s="308"/>
      <c r="AB3207" s="309" t="str" cm="1">
        <f t="array" ref="AB3207">_xlfn.IFS(AA3207="","",AA3207/I3207&gt;=2,I3207*2,AA3207/I3207&lt;2,AA3207)</f>
        <v/>
      </c>
      <c r="AC3207" s="310" t="str">
        <f t="shared" si="400"/>
        <v/>
      </c>
      <c r="AD3207" s="286"/>
      <c r="AE3207" s="305" t="str">
        <f t="shared" si="401"/>
        <v/>
      </c>
      <c r="AF3207" s="311">
        <f t="shared" si="402"/>
        <v>0</v>
      </c>
      <c r="AG3207" s="187"/>
      <c r="AH3207" s="188"/>
    </row>
    <row r="3208" spans="2:34" ht="13.8" outlineLevel="1" x14ac:dyDescent="0.25">
      <c r="B3208" s="1"/>
      <c r="C3208" s="1"/>
      <c r="D3208" s="1"/>
      <c r="E3208" s="2"/>
      <c r="F3208" s="1"/>
      <c r="G3208" s="2"/>
      <c r="H3208" s="286"/>
      <c r="I3208" s="287"/>
      <c r="J3208" s="288" t="str">
        <f t="shared" si="396"/>
        <v/>
      </c>
      <c r="K3208" s="288">
        <f t="shared" si="397"/>
        <v>0</v>
      </c>
      <c r="L3208" s="303"/>
      <c r="M3208" s="304"/>
      <c r="N3208" s="303"/>
      <c r="O3208" s="286"/>
      <c r="P3208" s="305" t="str">
        <f t="shared" si="398"/>
        <v/>
      </c>
      <c r="Q3208" s="304"/>
      <c r="R3208" s="303"/>
      <c r="S3208" s="286"/>
      <c r="T3208" s="305" t="str">
        <f t="shared" si="399"/>
        <v/>
      </c>
      <c r="U3208" s="306" t="str">
        <f t="shared" si="395"/>
        <v/>
      </c>
      <c r="V3208" s="289"/>
      <c r="W3208" s="303"/>
      <c r="X3208" s="286"/>
      <c r="Y3208" s="305" t="str">
        <f>+IF(AND(W3208&gt;0,V3208&lt;&gt;'Data Validation (ROP used only)'!$A$25),SUM(W3208:X3208),"")</f>
        <v/>
      </c>
      <c r="Z3208" s="307">
        <f>IF(OR(V3208='Data Validation (ROP used only)'!$A$25,ISBLANK(W3208),ISERROR(W3208/$I3208)),0,W3208/$I3208)</f>
        <v>0</v>
      </c>
      <c r="AA3208" s="308"/>
      <c r="AB3208" s="309" t="str" cm="1">
        <f t="array" ref="AB3208">_xlfn.IFS(AA3208="","",AA3208/I3208&gt;=2,I3208*2,AA3208/I3208&lt;2,AA3208)</f>
        <v/>
      </c>
      <c r="AC3208" s="310" t="str">
        <f t="shared" si="400"/>
        <v/>
      </c>
      <c r="AD3208" s="286"/>
      <c r="AE3208" s="305" t="str">
        <f t="shared" si="401"/>
        <v/>
      </c>
      <c r="AF3208" s="311">
        <f t="shared" si="402"/>
        <v>0</v>
      </c>
      <c r="AG3208" s="187"/>
      <c r="AH3208" s="188"/>
    </row>
    <row r="3209" spans="2:34" ht="13.8" outlineLevel="1" x14ac:dyDescent="0.25">
      <c r="B3209" s="1"/>
      <c r="C3209" s="1"/>
      <c r="D3209" s="1"/>
      <c r="E3209" s="2"/>
      <c r="F3209" s="1"/>
      <c r="G3209" s="2"/>
      <c r="H3209" s="286"/>
      <c r="I3209" s="287"/>
      <c r="J3209" s="288" t="str">
        <f t="shared" si="396"/>
        <v/>
      </c>
      <c r="K3209" s="288">
        <f t="shared" si="397"/>
        <v>0</v>
      </c>
      <c r="L3209" s="303"/>
      <c r="M3209" s="304"/>
      <c r="N3209" s="303"/>
      <c r="O3209" s="286"/>
      <c r="P3209" s="305" t="str">
        <f t="shared" si="398"/>
        <v/>
      </c>
      <c r="Q3209" s="304"/>
      <c r="R3209" s="303"/>
      <c r="S3209" s="286"/>
      <c r="T3209" s="305" t="str">
        <f t="shared" si="399"/>
        <v/>
      </c>
      <c r="U3209" s="306" t="str">
        <f t="shared" si="395"/>
        <v/>
      </c>
      <c r="V3209" s="289"/>
      <c r="W3209" s="303"/>
      <c r="X3209" s="286"/>
      <c r="Y3209" s="305" t="str">
        <f>+IF(AND(W3209&gt;0,V3209&lt;&gt;'Data Validation (ROP used only)'!$A$25),SUM(W3209:X3209),"")</f>
        <v/>
      </c>
      <c r="Z3209" s="307">
        <f>IF(OR(V3209='Data Validation (ROP used only)'!$A$25,ISBLANK(W3209),ISERROR(W3209/$I3209)),0,W3209/$I3209)</f>
        <v>0</v>
      </c>
      <c r="AA3209" s="308"/>
      <c r="AB3209" s="309" t="str" cm="1">
        <f t="array" ref="AB3209">_xlfn.IFS(AA3209="","",AA3209/I3209&gt;=2,I3209*2,AA3209/I3209&lt;2,AA3209)</f>
        <v/>
      </c>
      <c r="AC3209" s="310" t="str">
        <f t="shared" si="400"/>
        <v/>
      </c>
      <c r="AD3209" s="286"/>
      <c r="AE3209" s="305" t="str">
        <f t="shared" si="401"/>
        <v/>
      </c>
      <c r="AF3209" s="311">
        <f t="shared" si="402"/>
        <v>0</v>
      </c>
      <c r="AG3209" s="187"/>
      <c r="AH3209" s="188"/>
    </row>
    <row r="3210" spans="2:34" ht="13.8" outlineLevel="1" x14ac:dyDescent="0.25">
      <c r="B3210" s="1"/>
      <c r="C3210" s="1"/>
      <c r="D3210" s="1"/>
      <c r="E3210" s="2"/>
      <c r="F3210" s="1"/>
      <c r="G3210" s="2"/>
      <c r="H3210" s="286"/>
      <c r="I3210" s="287"/>
      <c r="J3210" s="288" t="str">
        <f t="shared" si="396"/>
        <v/>
      </c>
      <c r="K3210" s="288">
        <f t="shared" si="397"/>
        <v>0</v>
      </c>
      <c r="L3210" s="303"/>
      <c r="M3210" s="304"/>
      <c r="N3210" s="303"/>
      <c r="O3210" s="286"/>
      <c r="P3210" s="305" t="str">
        <f t="shared" si="398"/>
        <v/>
      </c>
      <c r="Q3210" s="304"/>
      <c r="R3210" s="303"/>
      <c r="S3210" s="286"/>
      <c r="T3210" s="305" t="str">
        <f t="shared" si="399"/>
        <v/>
      </c>
      <c r="U3210" s="306" t="str">
        <f t="shared" ref="U3210:U3273" si="403">IF(ISERROR(R3210/$I3210),"",R3210/$I3210)</f>
        <v/>
      </c>
      <c r="V3210" s="289"/>
      <c r="W3210" s="303"/>
      <c r="X3210" s="286"/>
      <c r="Y3210" s="305" t="str">
        <f>+IF(AND(W3210&gt;0,V3210&lt;&gt;'Data Validation (ROP used only)'!$A$25),SUM(W3210:X3210),"")</f>
        <v/>
      </c>
      <c r="Z3210" s="307">
        <f>IF(OR(V3210='Data Validation (ROP used only)'!$A$25,ISBLANK(W3210),ISERROR(W3210/$I3210)),0,W3210/$I3210)</f>
        <v>0</v>
      </c>
      <c r="AA3210" s="308"/>
      <c r="AB3210" s="309" t="str" cm="1">
        <f t="array" ref="AB3210">_xlfn.IFS(AA3210="","",AA3210/I3210&gt;=2,I3210*2,AA3210/I3210&lt;2,AA3210)</f>
        <v/>
      </c>
      <c r="AC3210" s="310" t="str">
        <f t="shared" si="400"/>
        <v/>
      </c>
      <c r="AD3210" s="286"/>
      <c r="AE3210" s="305" t="str">
        <f t="shared" si="401"/>
        <v/>
      </c>
      <c r="AF3210" s="311">
        <f t="shared" si="402"/>
        <v>0</v>
      </c>
      <c r="AG3210" s="187"/>
      <c r="AH3210" s="188"/>
    </row>
    <row r="3211" spans="2:34" ht="13.8" outlineLevel="1" x14ac:dyDescent="0.25">
      <c r="B3211" s="1"/>
      <c r="C3211" s="1"/>
      <c r="D3211" s="1"/>
      <c r="E3211" s="2"/>
      <c r="F3211" s="1"/>
      <c r="G3211" s="2"/>
      <c r="H3211" s="286"/>
      <c r="I3211" s="287"/>
      <c r="J3211" s="288" t="str">
        <f t="shared" ref="J3211:J3274" si="404">IF(ISERROR(H3211/C3211),"",H3211/C3211)</f>
        <v/>
      </c>
      <c r="K3211" s="288">
        <f t="shared" ref="K3211:K3274" si="405">IF(ISERROR(I3211/1754.5),"",I3211/1754.5)</f>
        <v>0</v>
      </c>
      <c r="L3211" s="303"/>
      <c r="M3211" s="304"/>
      <c r="N3211" s="303"/>
      <c r="O3211" s="286"/>
      <c r="P3211" s="305" t="str">
        <f t="shared" ref="P3211:P3274" si="406">+IF(N3211+O3211&gt;0,+N3211+O3211,"")</f>
        <v/>
      </c>
      <c r="Q3211" s="304"/>
      <c r="R3211" s="303"/>
      <c r="S3211" s="286"/>
      <c r="T3211" s="305" t="str">
        <f t="shared" ref="T3211:T3274" si="407">+IF((R3211+S3211)&gt;0,+R3211+S3211,"")</f>
        <v/>
      </c>
      <c r="U3211" s="306" t="str">
        <f t="shared" si="403"/>
        <v/>
      </c>
      <c r="V3211" s="289"/>
      <c r="W3211" s="303"/>
      <c r="X3211" s="286"/>
      <c r="Y3211" s="305" t="str">
        <f>+IF(AND(W3211&gt;0,V3211&lt;&gt;'Data Validation (ROP used only)'!$A$25),SUM(W3211:X3211),"")</f>
        <v/>
      </c>
      <c r="Z3211" s="307">
        <f>IF(OR(V3211='Data Validation (ROP used only)'!$A$25,ISBLANK(W3211),ISERROR(W3211/$I3211)),0,W3211/$I3211)</f>
        <v>0</v>
      </c>
      <c r="AA3211" s="308"/>
      <c r="AB3211" s="309" t="str" cm="1">
        <f t="array" ref="AB3211">_xlfn.IFS(AA3211="","",AA3211/I3211&gt;=2,I3211*2,AA3211/I3211&lt;2,AA3211)</f>
        <v/>
      </c>
      <c r="AC3211" s="310" t="str">
        <f t="shared" ref="AC3211:AC3274" si="408">IF(ISBLANK(AA3211),"",AA3211-AB3211)</f>
        <v/>
      </c>
      <c r="AD3211" s="286"/>
      <c r="AE3211" s="305" t="str">
        <f t="shared" ref="AE3211:AE3274" si="409">IF(AA3211=0,"",AA3211+AD3211)</f>
        <v/>
      </c>
      <c r="AF3211" s="311">
        <f t="shared" ref="AF3211:AF3274" si="410">IF(ISERROR(AA3211/$I3211),0,AA3211/$I3211)</f>
        <v>0</v>
      </c>
      <c r="AG3211" s="187"/>
      <c r="AH3211" s="188"/>
    </row>
    <row r="3212" spans="2:34" ht="13.8" outlineLevel="1" x14ac:dyDescent="0.25">
      <c r="B3212" s="1"/>
      <c r="C3212" s="1"/>
      <c r="D3212" s="1"/>
      <c r="E3212" s="2"/>
      <c r="F3212" s="1"/>
      <c r="G3212" s="2"/>
      <c r="H3212" s="286"/>
      <c r="I3212" s="287"/>
      <c r="J3212" s="288" t="str">
        <f t="shared" si="404"/>
        <v/>
      </c>
      <c r="K3212" s="288">
        <f t="shared" si="405"/>
        <v>0</v>
      </c>
      <c r="L3212" s="303"/>
      <c r="M3212" s="304"/>
      <c r="N3212" s="303"/>
      <c r="O3212" s="286"/>
      <c r="P3212" s="305" t="str">
        <f t="shared" si="406"/>
        <v/>
      </c>
      <c r="Q3212" s="304"/>
      <c r="R3212" s="303"/>
      <c r="S3212" s="286"/>
      <c r="T3212" s="305" t="str">
        <f t="shared" si="407"/>
        <v/>
      </c>
      <c r="U3212" s="306" t="str">
        <f t="shared" si="403"/>
        <v/>
      </c>
      <c r="V3212" s="289"/>
      <c r="W3212" s="303"/>
      <c r="X3212" s="286"/>
      <c r="Y3212" s="305" t="str">
        <f>+IF(AND(W3212&gt;0,V3212&lt;&gt;'Data Validation (ROP used only)'!$A$25),SUM(W3212:X3212),"")</f>
        <v/>
      </c>
      <c r="Z3212" s="307">
        <f>IF(OR(V3212='Data Validation (ROP used only)'!$A$25,ISBLANK(W3212),ISERROR(W3212/$I3212)),0,W3212/$I3212)</f>
        <v>0</v>
      </c>
      <c r="AA3212" s="308"/>
      <c r="AB3212" s="309" t="str" cm="1">
        <f t="array" ref="AB3212">_xlfn.IFS(AA3212="","",AA3212/I3212&gt;=2,I3212*2,AA3212/I3212&lt;2,AA3212)</f>
        <v/>
      </c>
      <c r="AC3212" s="310" t="str">
        <f t="shared" si="408"/>
        <v/>
      </c>
      <c r="AD3212" s="286"/>
      <c r="AE3212" s="305" t="str">
        <f t="shared" si="409"/>
        <v/>
      </c>
      <c r="AF3212" s="311">
        <f t="shared" si="410"/>
        <v>0</v>
      </c>
      <c r="AG3212" s="187"/>
      <c r="AH3212" s="188"/>
    </row>
    <row r="3213" spans="2:34" ht="13.8" outlineLevel="1" x14ac:dyDescent="0.25">
      <c r="B3213" s="1"/>
      <c r="C3213" s="1"/>
      <c r="D3213" s="1"/>
      <c r="E3213" s="2"/>
      <c r="F3213" s="1"/>
      <c r="G3213" s="2"/>
      <c r="H3213" s="286"/>
      <c r="I3213" s="287"/>
      <c r="J3213" s="288" t="str">
        <f t="shared" si="404"/>
        <v/>
      </c>
      <c r="K3213" s="288">
        <f t="shared" si="405"/>
        <v>0</v>
      </c>
      <c r="L3213" s="303"/>
      <c r="M3213" s="304"/>
      <c r="N3213" s="303"/>
      <c r="O3213" s="286"/>
      <c r="P3213" s="305" t="str">
        <f t="shared" si="406"/>
        <v/>
      </c>
      <c r="Q3213" s="304"/>
      <c r="R3213" s="303"/>
      <c r="S3213" s="286"/>
      <c r="T3213" s="305" t="str">
        <f t="shared" si="407"/>
        <v/>
      </c>
      <c r="U3213" s="306" t="str">
        <f t="shared" si="403"/>
        <v/>
      </c>
      <c r="V3213" s="289"/>
      <c r="W3213" s="303"/>
      <c r="X3213" s="286"/>
      <c r="Y3213" s="305" t="str">
        <f>+IF(AND(W3213&gt;0,V3213&lt;&gt;'Data Validation (ROP used only)'!$A$25),SUM(W3213:X3213),"")</f>
        <v/>
      </c>
      <c r="Z3213" s="307">
        <f>IF(OR(V3213='Data Validation (ROP used only)'!$A$25,ISBLANK(W3213),ISERROR(W3213/$I3213)),0,W3213/$I3213)</f>
        <v>0</v>
      </c>
      <c r="AA3213" s="308"/>
      <c r="AB3213" s="309" t="str" cm="1">
        <f t="array" ref="AB3213">_xlfn.IFS(AA3213="","",AA3213/I3213&gt;=2,I3213*2,AA3213/I3213&lt;2,AA3213)</f>
        <v/>
      </c>
      <c r="AC3213" s="310" t="str">
        <f t="shared" si="408"/>
        <v/>
      </c>
      <c r="AD3213" s="286"/>
      <c r="AE3213" s="305" t="str">
        <f t="shared" si="409"/>
        <v/>
      </c>
      <c r="AF3213" s="311">
        <f t="shared" si="410"/>
        <v>0</v>
      </c>
      <c r="AG3213" s="187"/>
      <c r="AH3213" s="188"/>
    </row>
    <row r="3214" spans="2:34" ht="13.8" outlineLevel="1" x14ac:dyDescent="0.25">
      <c r="B3214" s="1"/>
      <c r="C3214" s="1"/>
      <c r="D3214" s="1"/>
      <c r="E3214" s="2"/>
      <c r="F3214" s="1"/>
      <c r="G3214" s="2"/>
      <c r="H3214" s="286"/>
      <c r="I3214" s="287"/>
      <c r="J3214" s="288" t="str">
        <f t="shared" si="404"/>
        <v/>
      </c>
      <c r="K3214" s="288">
        <f t="shared" si="405"/>
        <v>0</v>
      </c>
      <c r="L3214" s="303"/>
      <c r="M3214" s="304"/>
      <c r="N3214" s="303"/>
      <c r="O3214" s="286"/>
      <c r="P3214" s="305" t="str">
        <f t="shared" si="406"/>
        <v/>
      </c>
      <c r="Q3214" s="304"/>
      <c r="R3214" s="303"/>
      <c r="S3214" s="286"/>
      <c r="T3214" s="305" t="str">
        <f t="shared" si="407"/>
        <v/>
      </c>
      <c r="U3214" s="306" t="str">
        <f t="shared" si="403"/>
        <v/>
      </c>
      <c r="V3214" s="289"/>
      <c r="W3214" s="303"/>
      <c r="X3214" s="286"/>
      <c r="Y3214" s="305" t="str">
        <f>+IF(AND(W3214&gt;0,V3214&lt;&gt;'Data Validation (ROP used only)'!$A$25),SUM(W3214:X3214),"")</f>
        <v/>
      </c>
      <c r="Z3214" s="307">
        <f>IF(OR(V3214='Data Validation (ROP used only)'!$A$25,ISBLANK(W3214),ISERROR(W3214/$I3214)),0,W3214/$I3214)</f>
        <v>0</v>
      </c>
      <c r="AA3214" s="308"/>
      <c r="AB3214" s="309" t="str" cm="1">
        <f t="array" ref="AB3214">_xlfn.IFS(AA3214="","",AA3214/I3214&gt;=2,I3214*2,AA3214/I3214&lt;2,AA3214)</f>
        <v/>
      </c>
      <c r="AC3214" s="310" t="str">
        <f t="shared" si="408"/>
        <v/>
      </c>
      <c r="AD3214" s="286"/>
      <c r="AE3214" s="305" t="str">
        <f t="shared" si="409"/>
        <v/>
      </c>
      <c r="AF3214" s="311">
        <f t="shared" si="410"/>
        <v>0</v>
      </c>
      <c r="AG3214" s="187"/>
      <c r="AH3214" s="188"/>
    </row>
    <row r="3215" spans="2:34" ht="13.8" outlineLevel="1" x14ac:dyDescent="0.25">
      <c r="B3215" s="1"/>
      <c r="C3215" s="1"/>
      <c r="D3215" s="1"/>
      <c r="E3215" s="2"/>
      <c r="F3215" s="1"/>
      <c r="G3215" s="2"/>
      <c r="H3215" s="286"/>
      <c r="I3215" s="287"/>
      <c r="J3215" s="288" t="str">
        <f t="shared" si="404"/>
        <v/>
      </c>
      <c r="K3215" s="288">
        <f t="shared" si="405"/>
        <v>0</v>
      </c>
      <c r="L3215" s="303"/>
      <c r="M3215" s="304"/>
      <c r="N3215" s="303"/>
      <c r="O3215" s="286"/>
      <c r="P3215" s="305" t="str">
        <f t="shared" si="406"/>
        <v/>
      </c>
      <c r="Q3215" s="304"/>
      <c r="R3215" s="303"/>
      <c r="S3215" s="286"/>
      <c r="T3215" s="305" t="str">
        <f t="shared" si="407"/>
        <v/>
      </c>
      <c r="U3215" s="306" t="str">
        <f t="shared" si="403"/>
        <v/>
      </c>
      <c r="V3215" s="289"/>
      <c r="W3215" s="303"/>
      <c r="X3215" s="286"/>
      <c r="Y3215" s="305" t="str">
        <f>+IF(AND(W3215&gt;0,V3215&lt;&gt;'Data Validation (ROP used only)'!$A$25),SUM(W3215:X3215),"")</f>
        <v/>
      </c>
      <c r="Z3215" s="307">
        <f>IF(OR(V3215='Data Validation (ROP used only)'!$A$25,ISBLANK(W3215),ISERROR(W3215/$I3215)),0,W3215/$I3215)</f>
        <v>0</v>
      </c>
      <c r="AA3215" s="308"/>
      <c r="AB3215" s="309" t="str" cm="1">
        <f t="array" ref="AB3215">_xlfn.IFS(AA3215="","",AA3215/I3215&gt;=2,I3215*2,AA3215/I3215&lt;2,AA3215)</f>
        <v/>
      </c>
      <c r="AC3215" s="310" t="str">
        <f t="shared" si="408"/>
        <v/>
      </c>
      <c r="AD3215" s="286"/>
      <c r="AE3215" s="305" t="str">
        <f t="shared" si="409"/>
        <v/>
      </c>
      <c r="AF3215" s="311">
        <f t="shared" si="410"/>
        <v>0</v>
      </c>
      <c r="AG3215" s="187"/>
      <c r="AH3215" s="188"/>
    </row>
    <row r="3216" spans="2:34" ht="13.8" outlineLevel="1" x14ac:dyDescent="0.25">
      <c r="B3216" s="1"/>
      <c r="C3216" s="1"/>
      <c r="D3216" s="1"/>
      <c r="E3216" s="2"/>
      <c r="F3216" s="1"/>
      <c r="G3216" s="2"/>
      <c r="H3216" s="286"/>
      <c r="I3216" s="287"/>
      <c r="J3216" s="288" t="str">
        <f t="shared" si="404"/>
        <v/>
      </c>
      <c r="K3216" s="288">
        <f t="shared" si="405"/>
        <v>0</v>
      </c>
      <c r="L3216" s="303"/>
      <c r="M3216" s="304"/>
      <c r="N3216" s="303"/>
      <c r="O3216" s="286"/>
      <c r="P3216" s="305" t="str">
        <f t="shared" si="406"/>
        <v/>
      </c>
      <c r="Q3216" s="304"/>
      <c r="R3216" s="303"/>
      <c r="S3216" s="286"/>
      <c r="T3216" s="305" t="str">
        <f t="shared" si="407"/>
        <v/>
      </c>
      <c r="U3216" s="306" t="str">
        <f t="shared" si="403"/>
        <v/>
      </c>
      <c r="V3216" s="289"/>
      <c r="W3216" s="303"/>
      <c r="X3216" s="286"/>
      <c r="Y3216" s="305" t="str">
        <f>+IF(AND(W3216&gt;0,V3216&lt;&gt;'Data Validation (ROP used only)'!$A$25),SUM(W3216:X3216),"")</f>
        <v/>
      </c>
      <c r="Z3216" s="307">
        <f>IF(OR(V3216='Data Validation (ROP used only)'!$A$25,ISBLANK(W3216),ISERROR(W3216/$I3216)),0,W3216/$I3216)</f>
        <v>0</v>
      </c>
      <c r="AA3216" s="308"/>
      <c r="AB3216" s="309" t="str" cm="1">
        <f t="array" ref="AB3216">_xlfn.IFS(AA3216="","",AA3216/I3216&gt;=2,I3216*2,AA3216/I3216&lt;2,AA3216)</f>
        <v/>
      </c>
      <c r="AC3216" s="310" t="str">
        <f t="shared" si="408"/>
        <v/>
      </c>
      <c r="AD3216" s="286"/>
      <c r="AE3216" s="305" t="str">
        <f t="shared" si="409"/>
        <v/>
      </c>
      <c r="AF3216" s="311">
        <f t="shared" si="410"/>
        <v>0</v>
      </c>
      <c r="AG3216" s="187"/>
      <c r="AH3216" s="188"/>
    </row>
    <row r="3217" spans="2:34" ht="13.8" outlineLevel="1" x14ac:dyDescent="0.25">
      <c r="B3217" s="1"/>
      <c r="C3217" s="1"/>
      <c r="D3217" s="1"/>
      <c r="E3217" s="2"/>
      <c r="F3217" s="1"/>
      <c r="G3217" s="2"/>
      <c r="H3217" s="286"/>
      <c r="I3217" s="287"/>
      <c r="J3217" s="288" t="str">
        <f t="shared" si="404"/>
        <v/>
      </c>
      <c r="K3217" s="288">
        <f t="shared" si="405"/>
        <v>0</v>
      </c>
      <c r="L3217" s="303"/>
      <c r="M3217" s="304"/>
      <c r="N3217" s="303"/>
      <c r="O3217" s="286"/>
      <c r="P3217" s="305" t="str">
        <f t="shared" si="406"/>
        <v/>
      </c>
      <c r="Q3217" s="304"/>
      <c r="R3217" s="303"/>
      <c r="S3217" s="286"/>
      <c r="T3217" s="305" t="str">
        <f t="shared" si="407"/>
        <v/>
      </c>
      <c r="U3217" s="306" t="str">
        <f t="shared" si="403"/>
        <v/>
      </c>
      <c r="V3217" s="289"/>
      <c r="W3217" s="303"/>
      <c r="X3217" s="286"/>
      <c r="Y3217" s="305" t="str">
        <f>+IF(AND(W3217&gt;0,V3217&lt;&gt;'Data Validation (ROP used only)'!$A$25),SUM(W3217:X3217),"")</f>
        <v/>
      </c>
      <c r="Z3217" s="307">
        <f>IF(OR(V3217='Data Validation (ROP used only)'!$A$25,ISBLANK(W3217),ISERROR(W3217/$I3217)),0,W3217/$I3217)</f>
        <v>0</v>
      </c>
      <c r="AA3217" s="308"/>
      <c r="AB3217" s="309" t="str" cm="1">
        <f t="array" ref="AB3217">_xlfn.IFS(AA3217="","",AA3217/I3217&gt;=2,I3217*2,AA3217/I3217&lt;2,AA3217)</f>
        <v/>
      </c>
      <c r="AC3217" s="310" t="str">
        <f t="shared" si="408"/>
        <v/>
      </c>
      <c r="AD3217" s="286"/>
      <c r="AE3217" s="305" t="str">
        <f t="shared" si="409"/>
        <v/>
      </c>
      <c r="AF3217" s="311">
        <f t="shared" si="410"/>
        <v>0</v>
      </c>
      <c r="AG3217" s="187"/>
      <c r="AH3217" s="188"/>
    </row>
    <row r="3218" spans="2:34" ht="13.8" outlineLevel="1" x14ac:dyDescent="0.25">
      <c r="B3218" s="1"/>
      <c r="C3218" s="1"/>
      <c r="D3218" s="1"/>
      <c r="E3218" s="2"/>
      <c r="F3218" s="1"/>
      <c r="G3218" s="2"/>
      <c r="H3218" s="286"/>
      <c r="I3218" s="287"/>
      <c r="J3218" s="288" t="str">
        <f t="shared" si="404"/>
        <v/>
      </c>
      <c r="K3218" s="288">
        <f t="shared" si="405"/>
        <v>0</v>
      </c>
      <c r="L3218" s="303"/>
      <c r="M3218" s="304"/>
      <c r="N3218" s="303"/>
      <c r="O3218" s="286"/>
      <c r="P3218" s="305" t="str">
        <f t="shared" si="406"/>
        <v/>
      </c>
      <c r="Q3218" s="304"/>
      <c r="R3218" s="303"/>
      <c r="S3218" s="286"/>
      <c r="T3218" s="305" t="str">
        <f t="shared" si="407"/>
        <v/>
      </c>
      <c r="U3218" s="306" t="str">
        <f t="shared" si="403"/>
        <v/>
      </c>
      <c r="V3218" s="289"/>
      <c r="W3218" s="303"/>
      <c r="X3218" s="286"/>
      <c r="Y3218" s="305" t="str">
        <f>+IF(AND(W3218&gt;0,V3218&lt;&gt;'Data Validation (ROP used only)'!$A$25),SUM(W3218:X3218),"")</f>
        <v/>
      </c>
      <c r="Z3218" s="307">
        <f>IF(OR(V3218='Data Validation (ROP used only)'!$A$25,ISBLANK(W3218),ISERROR(W3218/$I3218)),0,W3218/$I3218)</f>
        <v>0</v>
      </c>
      <c r="AA3218" s="308"/>
      <c r="AB3218" s="309" t="str" cm="1">
        <f t="array" ref="AB3218">_xlfn.IFS(AA3218="","",AA3218/I3218&gt;=2,I3218*2,AA3218/I3218&lt;2,AA3218)</f>
        <v/>
      </c>
      <c r="AC3218" s="310" t="str">
        <f t="shared" si="408"/>
        <v/>
      </c>
      <c r="AD3218" s="286"/>
      <c r="AE3218" s="305" t="str">
        <f t="shared" si="409"/>
        <v/>
      </c>
      <c r="AF3218" s="311">
        <f t="shared" si="410"/>
        <v>0</v>
      </c>
      <c r="AG3218" s="187"/>
      <c r="AH3218" s="188"/>
    </row>
    <row r="3219" spans="2:34" ht="13.8" outlineLevel="1" x14ac:dyDescent="0.25">
      <c r="B3219" s="1"/>
      <c r="C3219" s="1"/>
      <c r="D3219" s="1"/>
      <c r="E3219" s="2"/>
      <c r="F3219" s="1"/>
      <c r="G3219" s="2"/>
      <c r="H3219" s="286"/>
      <c r="I3219" s="287"/>
      <c r="J3219" s="288" t="str">
        <f t="shared" si="404"/>
        <v/>
      </c>
      <c r="K3219" s="288">
        <f t="shared" si="405"/>
        <v>0</v>
      </c>
      <c r="L3219" s="303"/>
      <c r="M3219" s="304"/>
      <c r="N3219" s="303"/>
      <c r="O3219" s="286"/>
      <c r="P3219" s="305" t="str">
        <f t="shared" si="406"/>
        <v/>
      </c>
      <c r="Q3219" s="304"/>
      <c r="R3219" s="303"/>
      <c r="S3219" s="286"/>
      <c r="T3219" s="305" t="str">
        <f t="shared" si="407"/>
        <v/>
      </c>
      <c r="U3219" s="306" t="str">
        <f t="shared" si="403"/>
        <v/>
      </c>
      <c r="V3219" s="289"/>
      <c r="W3219" s="303"/>
      <c r="X3219" s="286"/>
      <c r="Y3219" s="305" t="str">
        <f>+IF(AND(W3219&gt;0,V3219&lt;&gt;'Data Validation (ROP used only)'!$A$25),SUM(W3219:X3219),"")</f>
        <v/>
      </c>
      <c r="Z3219" s="307">
        <f>IF(OR(V3219='Data Validation (ROP used only)'!$A$25,ISBLANK(W3219),ISERROR(W3219/$I3219)),0,W3219/$I3219)</f>
        <v>0</v>
      </c>
      <c r="AA3219" s="308"/>
      <c r="AB3219" s="309" t="str" cm="1">
        <f t="array" ref="AB3219">_xlfn.IFS(AA3219="","",AA3219/I3219&gt;=2,I3219*2,AA3219/I3219&lt;2,AA3219)</f>
        <v/>
      </c>
      <c r="AC3219" s="310" t="str">
        <f t="shared" si="408"/>
        <v/>
      </c>
      <c r="AD3219" s="286"/>
      <c r="AE3219" s="305" t="str">
        <f t="shared" si="409"/>
        <v/>
      </c>
      <c r="AF3219" s="311">
        <f t="shared" si="410"/>
        <v>0</v>
      </c>
      <c r="AG3219" s="187"/>
      <c r="AH3219" s="188"/>
    </row>
    <row r="3220" spans="2:34" ht="13.8" outlineLevel="1" x14ac:dyDescent="0.25">
      <c r="B3220" s="1"/>
      <c r="C3220" s="1"/>
      <c r="D3220" s="1"/>
      <c r="E3220" s="2"/>
      <c r="F3220" s="1"/>
      <c r="G3220" s="2"/>
      <c r="H3220" s="286"/>
      <c r="I3220" s="287"/>
      <c r="J3220" s="288" t="str">
        <f t="shared" si="404"/>
        <v/>
      </c>
      <c r="K3220" s="288">
        <f t="shared" si="405"/>
        <v>0</v>
      </c>
      <c r="L3220" s="303"/>
      <c r="M3220" s="304"/>
      <c r="N3220" s="303"/>
      <c r="O3220" s="286"/>
      <c r="P3220" s="305" t="str">
        <f t="shared" si="406"/>
        <v/>
      </c>
      <c r="Q3220" s="304"/>
      <c r="R3220" s="303"/>
      <c r="S3220" s="286"/>
      <c r="T3220" s="305" t="str">
        <f t="shared" si="407"/>
        <v/>
      </c>
      <c r="U3220" s="306" t="str">
        <f t="shared" si="403"/>
        <v/>
      </c>
      <c r="V3220" s="289"/>
      <c r="W3220" s="303"/>
      <c r="X3220" s="286"/>
      <c r="Y3220" s="305" t="str">
        <f>+IF(AND(W3220&gt;0,V3220&lt;&gt;'Data Validation (ROP used only)'!$A$25),SUM(W3220:X3220),"")</f>
        <v/>
      </c>
      <c r="Z3220" s="307">
        <f>IF(OR(V3220='Data Validation (ROP used only)'!$A$25,ISBLANK(W3220),ISERROR(W3220/$I3220)),0,W3220/$I3220)</f>
        <v>0</v>
      </c>
      <c r="AA3220" s="308"/>
      <c r="AB3220" s="309" t="str" cm="1">
        <f t="array" ref="AB3220">_xlfn.IFS(AA3220="","",AA3220/I3220&gt;=2,I3220*2,AA3220/I3220&lt;2,AA3220)</f>
        <v/>
      </c>
      <c r="AC3220" s="310" t="str">
        <f t="shared" si="408"/>
        <v/>
      </c>
      <c r="AD3220" s="286"/>
      <c r="AE3220" s="305" t="str">
        <f t="shared" si="409"/>
        <v/>
      </c>
      <c r="AF3220" s="311">
        <f t="shared" si="410"/>
        <v>0</v>
      </c>
      <c r="AG3220" s="187"/>
      <c r="AH3220" s="188"/>
    </row>
    <row r="3221" spans="2:34" ht="13.8" outlineLevel="1" x14ac:dyDescent="0.25">
      <c r="B3221" s="1"/>
      <c r="C3221" s="1"/>
      <c r="D3221" s="1"/>
      <c r="E3221" s="2"/>
      <c r="F3221" s="1"/>
      <c r="G3221" s="2"/>
      <c r="H3221" s="286"/>
      <c r="I3221" s="287"/>
      <c r="J3221" s="288" t="str">
        <f t="shared" si="404"/>
        <v/>
      </c>
      <c r="K3221" s="288">
        <f t="shared" si="405"/>
        <v>0</v>
      </c>
      <c r="L3221" s="303"/>
      <c r="M3221" s="304"/>
      <c r="N3221" s="303"/>
      <c r="O3221" s="286"/>
      <c r="P3221" s="305" t="str">
        <f t="shared" si="406"/>
        <v/>
      </c>
      <c r="Q3221" s="304"/>
      <c r="R3221" s="303"/>
      <c r="S3221" s="286"/>
      <c r="T3221" s="305" t="str">
        <f t="shared" si="407"/>
        <v/>
      </c>
      <c r="U3221" s="306" t="str">
        <f t="shared" si="403"/>
        <v/>
      </c>
      <c r="V3221" s="289"/>
      <c r="W3221" s="303"/>
      <c r="X3221" s="286"/>
      <c r="Y3221" s="305" t="str">
        <f>+IF(AND(W3221&gt;0,V3221&lt;&gt;'Data Validation (ROP used only)'!$A$25),SUM(W3221:X3221),"")</f>
        <v/>
      </c>
      <c r="Z3221" s="307">
        <f>IF(OR(V3221='Data Validation (ROP used only)'!$A$25,ISBLANK(W3221),ISERROR(W3221/$I3221)),0,W3221/$I3221)</f>
        <v>0</v>
      </c>
      <c r="AA3221" s="308"/>
      <c r="AB3221" s="309" t="str" cm="1">
        <f t="array" ref="AB3221">_xlfn.IFS(AA3221="","",AA3221/I3221&gt;=2,I3221*2,AA3221/I3221&lt;2,AA3221)</f>
        <v/>
      </c>
      <c r="AC3221" s="310" t="str">
        <f t="shared" si="408"/>
        <v/>
      </c>
      <c r="AD3221" s="286"/>
      <c r="AE3221" s="305" t="str">
        <f t="shared" si="409"/>
        <v/>
      </c>
      <c r="AF3221" s="311">
        <f t="shared" si="410"/>
        <v>0</v>
      </c>
      <c r="AG3221" s="187"/>
      <c r="AH3221" s="188"/>
    </row>
    <row r="3222" spans="2:34" ht="13.8" outlineLevel="1" x14ac:dyDescent="0.25">
      <c r="B3222" s="1"/>
      <c r="C3222" s="1"/>
      <c r="D3222" s="1"/>
      <c r="E3222" s="2"/>
      <c r="F3222" s="1"/>
      <c r="G3222" s="2"/>
      <c r="H3222" s="286"/>
      <c r="I3222" s="287"/>
      <c r="J3222" s="288" t="str">
        <f t="shared" si="404"/>
        <v/>
      </c>
      <c r="K3222" s="288">
        <f t="shared" si="405"/>
        <v>0</v>
      </c>
      <c r="L3222" s="303"/>
      <c r="M3222" s="304"/>
      <c r="N3222" s="303"/>
      <c r="O3222" s="286"/>
      <c r="P3222" s="305" t="str">
        <f t="shared" si="406"/>
        <v/>
      </c>
      <c r="Q3222" s="304"/>
      <c r="R3222" s="303"/>
      <c r="S3222" s="286"/>
      <c r="T3222" s="305" t="str">
        <f t="shared" si="407"/>
        <v/>
      </c>
      <c r="U3222" s="306" t="str">
        <f t="shared" si="403"/>
        <v/>
      </c>
      <c r="V3222" s="289"/>
      <c r="W3222" s="303"/>
      <c r="X3222" s="286"/>
      <c r="Y3222" s="305" t="str">
        <f>+IF(AND(W3222&gt;0,V3222&lt;&gt;'Data Validation (ROP used only)'!$A$25),SUM(W3222:X3222),"")</f>
        <v/>
      </c>
      <c r="Z3222" s="307">
        <f>IF(OR(V3222='Data Validation (ROP used only)'!$A$25,ISBLANK(W3222),ISERROR(W3222/$I3222)),0,W3222/$I3222)</f>
        <v>0</v>
      </c>
      <c r="AA3222" s="308"/>
      <c r="AB3222" s="309" t="str" cm="1">
        <f t="array" ref="AB3222">_xlfn.IFS(AA3222="","",AA3222/I3222&gt;=2,I3222*2,AA3222/I3222&lt;2,AA3222)</f>
        <v/>
      </c>
      <c r="AC3222" s="310" t="str">
        <f t="shared" si="408"/>
        <v/>
      </c>
      <c r="AD3222" s="286"/>
      <c r="AE3222" s="305" t="str">
        <f t="shared" si="409"/>
        <v/>
      </c>
      <c r="AF3222" s="311">
        <f t="shared" si="410"/>
        <v>0</v>
      </c>
      <c r="AG3222" s="187"/>
      <c r="AH3222" s="188"/>
    </row>
    <row r="3223" spans="2:34" ht="13.8" outlineLevel="1" x14ac:dyDescent="0.25">
      <c r="B3223" s="1"/>
      <c r="C3223" s="1"/>
      <c r="D3223" s="1"/>
      <c r="E3223" s="2"/>
      <c r="F3223" s="1"/>
      <c r="G3223" s="2"/>
      <c r="H3223" s="286"/>
      <c r="I3223" s="287"/>
      <c r="J3223" s="288" t="str">
        <f t="shared" si="404"/>
        <v/>
      </c>
      <c r="K3223" s="288">
        <f t="shared" si="405"/>
        <v>0</v>
      </c>
      <c r="L3223" s="303"/>
      <c r="M3223" s="304"/>
      <c r="N3223" s="303"/>
      <c r="O3223" s="286"/>
      <c r="P3223" s="305" t="str">
        <f t="shared" si="406"/>
        <v/>
      </c>
      <c r="Q3223" s="304"/>
      <c r="R3223" s="303"/>
      <c r="S3223" s="286"/>
      <c r="T3223" s="305" t="str">
        <f t="shared" si="407"/>
        <v/>
      </c>
      <c r="U3223" s="306" t="str">
        <f t="shared" si="403"/>
        <v/>
      </c>
      <c r="V3223" s="289"/>
      <c r="W3223" s="303"/>
      <c r="X3223" s="286"/>
      <c r="Y3223" s="305" t="str">
        <f>+IF(AND(W3223&gt;0,V3223&lt;&gt;'Data Validation (ROP used only)'!$A$25),SUM(W3223:X3223),"")</f>
        <v/>
      </c>
      <c r="Z3223" s="307">
        <f>IF(OR(V3223='Data Validation (ROP used only)'!$A$25,ISBLANK(W3223),ISERROR(W3223/$I3223)),0,W3223/$I3223)</f>
        <v>0</v>
      </c>
      <c r="AA3223" s="308"/>
      <c r="AB3223" s="309" t="str" cm="1">
        <f t="array" ref="AB3223">_xlfn.IFS(AA3223="","",AA3223/I3223&gt;=2,I3223*2,AA3223/I3223&lt;2,AA3223)</f>
        <v/>
      </c>
      <c r="AC3223" s="310" t="str">
        <f t="shared" si="408"/>
        <v/>
      </c>
      <c r="AD3223" s="286"/>
      <c r="AE3223" s="305" t="str">
        <f t="shared" si="409"/>
        <v/>
      </c>
      <c r="AF3223" s="311">
        <f t="shared" si="410"/>
        <v>0</v>
      </c>
      <c r="AG3223" s="187"/>
      <c r="AH3223" s="188"/>
    </row>
    <row r="3224" spans="2:34" ht="13.8" outlineLevel="1" x14ac:dyDescent="0.25">
      <c r="B3224" s="1"/>
      <c r="C3224" s="1"/>
      <c r="D3224" s="1"/>
      <c r="E3224" s="2"/>
      <c r="F3224" s="1"/>
      <c r="G3224" s="2"/>
      <c r="H3224" s="286"/>
      <c r="I3224" s="287"/>
      <c r="J3224" s="288" t="str">
        <f t="shared" si="404"/>
        <v/>
      </c>
      <c r="K3224" s="288">
        <f t="shared" si="405"/>
        <v>0</v>
      </c>
      <c r="L3224" s="303"/>
      <c r="M3224" s="304"/>
      <c r="N3224" s="303"/>
      <c r="O3224" s="286"/>
      <c r="P3224" s="305" t="str">
        <f t="shared" si="406"/>
        <v/>
      </c>
      <c r="Q3224" s="304"/>
      <c r="R3224" s="303"/>
      <c r="S3224" s="286"/>
      <c r="T3224" s="305" t="str">
        <f t="shared" si="407"/>
        <v/>
      </c>
      <c r="U3224" s="306" t="str">
        <f t="shared" si="403"/>
        <v/>
      </c>
      <c r="V3224" s="289"/>
      <c r="W3224" s="303"/>
      <c r="X3224" s="286"/>
      <c r="Y3224" s="305" t="str">
        <f>+IF(AND(W3224&gt;0,V3224&lt;&gt;'Data Validation (ROP used only)'!$A$25),SUM(W3224:X3224),"")</f>
        <v/>
      </c>
      <c r="Z3224" s="307">
        <f>IF(OR(V3224='Data Validation (ROP used only)'!$A$25,ISBLANK(W3224),ISERROR(W3224/$I3224)),0,W3224/$I3224)</f>
        <v>0</v>
      </c>
      <c r="AA3224" s="308"/>
      <c r="AB3224" s="309" t="str" cm="1">
        <f t="array" ref="AB3224">_xlfn.IFS(AA3224="","",AA3224/I3224&gt;=2,I3224*2,AA3224/I3224&lt;2,AA3224)</f>
        <v/>
      </c>
      <c r="AC3224" s="310" t="str">
        <f t="shared" si="408"/>
        <v/>
      </c>
      <c r="AD3224" s="286"/>
      <c r="AE3224" s="305" t="str">
        <f t="shared" si="409"/>
        <v/>
      </c>
      <c r="AF3224" s="311">
        <f t="shared" si="410"/>
        <v>0</v>
      </c>
      <c r="AG3224" s="187"/>
      <c r="AH3224" s="188"/>
    </row>
    <row r="3225" spans="2:34" ht="13.8" outlineLevel="1" x14ac:dyDescent="0.25">
      <c r="B3225" s="1"/>
      <c r="C3225" s="1"/>
      <c r="D3225" s="1"/>
      <c r="E3225" s="2"/>
      <c r="F3225" s="1"/>
      <c r="G3225" s="2"/>
      <c r="H3225" s="286"/>
      <c r="I3225" s="287"/>
      <c r="J3225" s="288" t="str">
        <f t="shared" si="404"/>
        <v/>
      </c>
      <c r="K3225" s="288">
        <f t="shared" si="405"/>
        <v>0</v>
      </c>
      <c r="L3225" s="303"/>
      <c r="M3225" s="304"/>
      <c r="N3225" s="303"/>
      <c r="O3225" s="286"/>
      <c r="P3225" s="305" t="str">
        <f t="shared" si="406"/>
        <v/>
      </c>
      <c r="Q3225" s="304"/>
      <c r="R3225" s="303"/>
      <c r="S3225" s="286"/>
      <c r="T3225" s="305" t="str">
        <f t="shared" si="407"/>
        <v/>
      </c>
      <c r="U3225" s="306" t="str">
        <f t="shared" si="403"/>
        <v/>
      </c>
      <c r="V3225" s="289"/>
      <c r="W3225" s="303"/>
      <c r="X3225" s="286"/>
      <c r="Y3225" s="305" t="str">
        <f>+IF(AND(W3225&gt;0,V3225&lt;&gt;'Data Validation (ROP used only)'!$A$25),SUM(W3225:X3225),"")</f>
        <v/>
      </c>
      <c r="Z3225" s="307">
        <f>IF(OR(V3225='Data Validation (ROP used only)'!$A$25,ISBLANK(W3225),ISERROR(W3225/$I3225)),0,W3225/$I3225)</f>
        <v>0</v>
      </c>
      <c r="AA3225" s="308"/>
      <c r="AB3225" s="309" t="str" cm="1">
        <f t="array" ref="AB3225">_xlfn.IFS(AA3225="","",AA3225/I3225&gt;=2,I3225*2,AA3225/I3225&lt;2,AA3225)</f>
        <v/>
      </c>
      <c r="AC3225" s="310" t="str">
        <f t="shared" si="408"/>
        <v/>
      </c>
      <c r="AD3225" s="286"/>
      <c r="AE3225" s="305" t="str">
        <f t="shared" si="409"/>
        <v/>
      </c>
      <c r="AF3225" s="311">
        <f t="shared" si="410"/>
        <v>0</v>
      </c>
      <c r="AG3225" s="187"/>
      <c r="AH3225" s="188"/>
    </row>
    <row r="3226" spans="2:34" ht="13.8" outlineLevel="1" x14ac:dyDescent="0.25">
      <c r="B3226" s="1"/>
      <c r="C3226" s="1"/>
      <c r="D3226" s="1"/>
      <c r="E3226" s="2"/>
      <c r="F3226" s="1"/>
      <c r="G3226" s="2"/>
      <c r="H3226" s="286"/>
      <c r="I3226" s="287"/>
      <c r="J3226" s="288" t="str">
        <f t="shared" si="404"/>
        <v/>
      </c>
      <c r="K3226" s="288">
        <f t="shared" si="405"/>
        <v>0</v>
      </c>
      <c r="L3226" s="303"/>
      <c r="M3226" s="304"/>
      <c r="N3226" s="303"/>
      <c r="O3226" s="286"/>
      <c r="P3226" s="305" t="str">
        <f t="shared" si="406"/>
        <v/>
      </c>
      <c r="Q3226" s="304"/>
      <c r="R3226" s="303"/>
      <c r="S3226" s="286"/>
      <c r="T3226" s="305" t="str">
        <f t="shared" si="407"/>
        <v/>
      </c>
      <c r="U3226" s="306" t="str">
        <f t="shared" si="403"/>
        <v/>
      </c>
      <c r="V3226" s="289"/>
      <c r="W3226" s="303"/>
      <c r="X3226" s="286"/>
      <c r="Y3226" s="305" t="str">
        <f>+IF(AND(W3226&gt;0,V3226&lt;&gt;'Data Validation (ROP used only)'!$A$25),SUM(W3226:X3226),"")</f>
        <v/>
      </c>
      <c r="Z3226" s="307">
        <f>IF(OR(V3226='Data Validation (ROP used only)'!$A$25,ISBLANK(W3226),ISERROR(W3226/$I3226)),0,W3226/$I3226)</f>
        <v>0</v>
      </c>
      <c r="AA3226" s="308"/>
      <c r="AB3226" s="309" t="str" cm="1">
        <f t="array" ref="AB3226">_xlfn.IFS(AA3226="","",AA3226/I3226&gt;=2,I3226*2,AA3226/I3226&lt;2,AA3226)</f>
        <v/>
      </c>
      <c r="AC3226" s="310" t="str">
        <f t="shared" si="408"/>
        <v/>
      </c>
      <c r="AD3226" s="286"/>
      <c r="AE3226" s="305" t="str">
        <f t="shared" si="409"/>
        <v/>
      </c>
      <c r="AF3226" s="311">
        <f t="shared" si="410"/>
        <v>0</v>
      </c>
      <c r="AG3226" s="187"/>
      <c r="AH3226" s="188"/>
    </row>
    <row r="3227" spans="2:34" ht="13.8" outlineLevel="1" x14ac:dyDescent="0.25">
      <c r="B3227" s="1"/>
      <c r="C3227" s="1"/>
      <c r="D3227" s="1"/>
      <c r="E3227" s="2"/>
      <c r="F3227" s="1"/>
      <c r="G3227" s="2"/>
      <c r="H3227" s="286"/>
      <c r="I3227" s="287"/>
      <c r="J3227" s="288" t="str">
        <f t="shared" si="404"/>
        <v/>
      </c>
      <c r="K3227" s="288">
        <f t="shared" si="405"/>
        <v>0</v>
      </c>
      <c r="L3227" s="303"/>
      <c r="M3227" s="304"/>
      <c r="N3227" s="303"/>
      <c r="O3227" s="286"/>
      <c r="P3227" s="305" t="str">
        <f t="shared" si="406"/>
        <v/>
      </c>
      <c r="Q3227" s="304"/>
      <c r="R3227" s="303"/>
      <c r="S3227" s="286"/>
      <c r="T3227" s="305" t="str">
        <f t="shared" si="407"/>
        <v/>
      </c>
      <c r="U3227" s="306" t="str">
        <f t="shared" si="403"/>
        <v/>
      </c>
      <c r="V3227" s="289"/>
      <c r="W3227" s="303"/>
      <c r="X3227" s="286"/>
      <c r="Y3227" s="305" t="str">
        <f>+IF(AND(W3227&gt;0,V3227&lt;&gt;'Data Validation (ROP used only)'!$A$25),SUM(W3227:X3227),"")</f>
        <v/>
      </c>
      <c r="Z3227" s="307">
        <f>IF(OR(V3227='Data Validation (ROP used only)'!$A$25,ISBLANK(W3227),ISERROR(W3227/$I3227)),0,W3227/$I3227)</f>
        <v>0</v>
      </c>
      <c r="AA3227" s="308"/>
      <c r="AB3227" s="309" t="str" cm="1">
        <f t="array" ref="AB3227">_xlfn.IFS(AA3227="","",AA3227/I3227&gt;=2,I3227*2,AA3227/I3227&lt;2,AA3227)</f>
        <v/>
      </c>
      <c r="AC3227" s="310" t="str">
        <f t="shared" si="408"/>
        <v/>
      </c>
      <c r="AD3227" s="286"/>
      <c r="AE3227" s="305" t="str">
        <f t="shared" si="409"/>
        <v/>
      </c>
      <c r="AF3227" s="311">
        <f t="shared" si="410"/>
        <v>0</v>
      </c>
      <c r="AG3227" s="187"/>
      <c r="AH3227" s="188"/>
    </row>
    <row r="3228" spans="2:34" ht="13.8" outlineLevel="1" x14ac:dyDescent="0.25">
      <c r="B3228" s="1"/>
      <c r="C3228" s="1"/>
      <c r="D3228" s="1"/>
      <c r="E3228" s="2"/>
      <c r="F3228" s="1"/>
      <c r="G3228" s="2"/>
      <c r="H3228" s="286"/>
      <c r="I3228" s="287"/>
      <c r="J3228" s="288" t="str">
        <f t="shared" si="404"/>
        <v/>
      </c>
      <c r="K3228" s="288">
        <f t="shared" si="405"/>
        <v>0</v>
      </c>
      <c r="L3228" s="303"/>
      <c r="M3228" s="304"/>
      <c r="N3228" s="303"/>
      <c r="O3228" s="286"/>
      <c r="P3228" s="305" t="str">
        <f t="shared" si="406"/>
        <v/>
      </c>
      <c r="Q3228" s="304"/>
      <c r="R3228" s="303"/>
      <c r="S3228" s="286"/>
      <c r="T3228" s="305" t="str">
        <f t="shared" si="407"/>
        <v/>
      </c>
      <c r="U3228" s="306" t="str">
        <f t="shared" si="403"/>
        <v/>
      </c>
      <c r="V3228" s="289"/>
      <c r="W3228" s="303"/>
      <c r="X3228" s="286"/>
      <c r="Y3228" s="305" t="str">
        <f>+IF(AND(W3228&gt;0,V3228&lt;&gt;'Data Validation (ROP used only)'!$A$25),SUM(W3228:X3228),"")</f>
        <v/>
      </c>
      <c r="Z3228" s="307">
        <f>IF(OR(V3228='Data Validation (ROP used only)'!$A$25,ISBLANK(W3228),ISERROR(W3228/$I3228)),0,W3228/$I3228)</f>
        <v>0</v>
      </c>
      <c r="AA3228" s="308"/>
      <c r="AB3228" s="309" t="str" cm="1">
        <f t="array" ref="AB3228">_xlfn.IFS(AA3228="","",AA3228/I3228&gt;=2,I3228*2,AA3228/I3228&lt;2,AA3228)</f>
        <v/>
      </c>
      <c r="AC3228" s="310" t="str">
        <f t="shared" si="408"/>
        <v/>
      </c>
      <c r="AD3228" s="286"/>
      <c r="AE3228" s="305" t="str">
        <f t="shared" si="409"/>
        <v/>
      </c>
      <c r="AF3228" s="311">
        <f t="shared" si="410"/>
        <v>0</v>
      </c>
      <c r="AG3228" s="187"/>
      <c r="AH3228" s="188"/>
    </row>
    <row r="3229" spans="2:34" ht="13.8" outlineLevel="1" x14ac:dyDescent="0.25">
      <c r="B3229" s="1"/>
      <c r="C3229" s="1"/>
      <c r="D3229" s="1"/>
      <c r="E3229" s="2"/>
      <c r="F3229" s="1"/>
      <c r="G3229" s="2"/>
      <c r="H3229" s="286"/>
      <c r="I3229" s="287"/>
      <c r="J3229" s="288" t="str">
        <f t="shared" si="404"/>
        <v/>
      </c>
      <c r="K3229" s="288">
        <f t="shared" si="405"/>
        <v>0</v>
      </c>
      <c r="L3229" s="303"/>
      <c r="M3229" s="304"/>
      <c r="N3229" s="303"/>
      <c r="O3229" s="286"/>
      <c r="P3229" s="305" t="str">
        <f t="shared" si="406"/>
        <v/>
      </c>
      <c r="Q3229" s="304"/>
      <c r="R3229" s="303"/>
      <c r="S3229" s="286"/>
      <c r="T3229" s="305" t="str">
        <f t="shared" si="407"/>
        <v/>
      </c>
      <c r="U3229" s="306" t="str">
        <f t="shared" si="403"/>
        <v/>
      </c>
      <c r="V3229" s="289"/>
      <c r="W3229" s="303"/>
      <c r="X3229" s="286"/>
      <c r="Y3229" s="305" t="str">
        <f>+IF(AND(W3229&gt;0,V3229&lt;&gt;'Data Validation (ROP used only)'!$A$25),SUM(W3229:X3229),"")</f>
        <v/>
      </c>
      <c r="Z3229" s="307">
        <f>IF(OR(V3229='Data Validation (ROP used only)'!$A$25,ISBLANK(W3229),ISERROR(W3229/$I3229)),0,W3229/$I3229)</f>
        <v>0</v>
      </c>
      <c r="AA3229" s="308"/>
      <c r="AB3229" s="309" t="str" cm="1">
        <f t="array" ref="AB3229">_xlfn.IFS(AA3229="","",AA3229/I3229&gt;=2,I3229*2,AA3229/I3229&lt;2,AA3229)</f>
        <v/>
      </c>
      <c r="AC3229" s="310" t="str">
        <f t="shared" si="408"/>
        <v/>
      </c>
      <c r="AD3229" s="286"/>
      <c r="AE3229" s="305" t="str">
        <f t="shared" si="409"/>
        <v/>
      </c>
      <c r="AF3229" s="311">
        <f t="shared" si="410"/>
        <v>0</v>
      </c>
      <c r="AG3229" s="187"/>
      <c r="AH3229" s="188"/>
    </row>
    <row r="3230" spans="2:34" ht="13.8" outlineLevel="1" x14ac:dyDescent="0.25">
      <c r="B3230" s="1"/>
      <c r="C3230" s="1"/>
      <c r="D3230" s="1"/>
      <c r="E3230" s="2"/>
      <c r="F3230" s="1"/>
      <c r="G3230" s="2"/>
      <c r="H3230" s="286"/>
      <c r="I3230" s="287"/>
      <c r="J3230" s="288" t="str">
        <f t="shared" si="404"/>
        <v/>
      </c>
      <c r="K3230" s="288">
        <f t="shared" si="405"/>
        <v>0</v>
      </c>
      <c r="L3230" s="303"/>
      <c r="M3230" s="304"/>
      <c r="N3230" s="303"/>
      <c r="O3230" s="286"/>
      <c r="P3230" s="305" t="str">
        <f t="shared" si="406"/>
        <v/>
      </c>
      <c r="Q3230" s="304"/>
      <c r="R3230" s="303"/>
      <c r="S3230" s="286"/>
      <c r="T3230" s="305" t="str">
        <f t="shared" si="407"/>
        <v/>
      </c>
      <c r="U3230" s="306" t="str">
        <f t="shared" si="403"/>
        <v/>
      </c>
      <c r="V3230" s="289"/>
      <c r="W3230" s="303"/>
      <c r="X3230" s="286"/>
      <c r="Y3230" s="305" t="str">
        <f>+IF(AND(W3230&gt;0,V3230&lt;&gt;'Data Validation (ROP used only)'!$A$25),SUM(W3230:X3230),"")</f>
        <v/>
      </c>
      <c r="Z3230" s="307">
        <f>IF(OR(V3230='Data Validation (ROP used only)'!$A$25,ISBLANK(W3230),ISERROR(W3230/$I3230)),0,W3230/$I3230)</f>
        <v>0</v>
      </c>
      <c r="AA3230" s="308"/>
      <c r="AB3230" s="309" t="str" cm="1">
        <f t="array" ref="AB3230">_xlfn.IFS(AA3230="","",AA3230/I3230&gt;=2,I3230*2,AA3230/I3230&lt;2,AA3230)</f>
        <v/>
      </c>
      <c r="AC3230" s="310" t="str">
        <f t="shared" si="408"/>
        <v/>
      </c>
      <c r="AD3230" s="286"/>
      <c r="AE3230" s="305" t="str">
        <f t="shared" si="409"/>
        <v/>
      </c>
      <c r="AF3230" s="311">
        <f t="shared" si="410"/>
        <v>0</v>
      </c>
      <c r="AG3230" s="187"/>
      <c r="AH3230" s="188"/>
    </row>
    <row r="3231" spans="2:34" ht="13.8" outlineLevel="1" x14ac:dyDescent="0.25">
      <c r="B3231" s="1"/>
      <c r="C3231" s="1"/>
      <c r="D3231" s="1"/>
      <c r="E3231" s="2"/>
      <c r="F3231" s="1"/>
      <c r="G3231" s="2"/>
      <c r="H3231" s="286"/>
      <c r="I3231" s="287"/>
      <c r="J3231" s="288" t="str">
        <f t="shared" si="404"/>
        <v/>
      </c>
      <c r="K3231" s="288">
        <f t="shared" si="405"/>
        <v>0</v>
      </c>
      <c r="L3231" s="303"/>
      <c r="M3231" s="304"/>
      <c r="N3231" s="303"/>
      <c r="O3231" s="286"/>
      <c r="P3231" s="305" t="str">
        <f t="shared" si="406"/>
        <v/>
      </c>
      <c r="Q3231" s="304"/>
      <c r="R3231" s="303"/>
      <c r="S3231" s="286"/>
      <c r="T3231" s="305" t="str">
        <f t="shared" si="407"/>
        <v/>
      </c>
      <c r="U3231" s="306" t="str">
        <f t="shared" si="403"/>
        <v/>
      </c>
      <c r="V3231" s="289"/>
      <c r="W3231" s="303"/>
      <c r="X3231" s="286"/>
      <c r="Y3231" s="305" t="str">
        <f>+IF(AND(W3231&gt;0,V3231&lt;&gt;'Data Validation (ROP used only)'!$A$25),SUM(W3231:X3231),"")</f>
        <v/>
      </c>
      <c r="Z3231" s="307">
        <f>IF(OR(V3231='Data Validation (ROP used only)'!$A$25,ISBLANK(W3231),ISERROR(W3231/$I3231)),0,W3231/$I3231)</f>
        <v>0</v>
      </c>
      <c r="AA3231" s="308"/>
      <c r="AB3231" s="309" t="str" cm="1">
        <f t="array" ref="AB3231">_xlfn.IFS(AA3231="","",AA3231/I3231&gt;=2,I3231*2,AA3231/I3231&lt;2,AA3231)</f>
        <v/>
      </c>
      <c r="AC3231" s="310" t="str">
        <f t="shared" si="408"/>
        <v/>
      </c>
      <c r="AD3231" s="286"/>
      <c r="AE3231" s="305" t="str">
        <f t="shared" si="409"/>
        <v/>
      </c>
      <c r="AF3231" s="311">
        <f t="shared" si="410"/>
        <v>0</v>
      </c>
      <c r="AG3231" s="187"/>
      <c r="AH3231" s="188"/>
    </row>
    <row r="3232" spans="2:34" ht="13.8" outlineLevel="1" x14ac:dyDescent="0.25">
      <c r="B3232" s="1"/>
      <c r="C3232" s="1"/>
      <c r="D3232" s="1"/>
      <c r="E3232" s="2"/>
      <c r="F3232" s="1"/>
      <c r="G3232" s="2"/>
      <c r="H3232" s="286"/>
      <c r="I3232" s="287"/>
      <c r="J3232" s="288" t="str">
        <f t="shared" si="404"/>
        <v/>
      </c>
      <c r="K3232" s="288">
        <f t="shared" si="405"/>
        <v>0</v>
      </c>
      <c r="L3232" s="303"/>
      <c r="M3232" s="304"/>
      <c r="N3232" s="303"/>
      <c r="O3232" s="286"/>
      <c r="P3232" s="305" t="str">
        <f t="shared" si="406"/>
        <v/>
      </c>
      <c r="Q3232" s="304"/>
      <c r="R3232" s="303"/>
      <c r="S3232" s="286"/>
      <c r="T3232" s="305" t="str">
        <f t="shared" si="407"/>
        <v/>
      </c>
      <c r="U3232" s="306" t="str">
        <f t="shared" si="403"/>
        <v/>
      </c>
      <c r="V3232" s="289"/>
      <c r="W3232" s="303"/>
      <c r="X3232" s="286"/>
      <c r="Y3232" s="305" t="str">
        <f>+IF(AND(W3232&gt;0,V3232&lt;&gt;'Data Validation (ROP used only)'!$A$25),SUM(W3232:X3232),"")</f>
        <v/>
      </c>
      <c r="Z3232" s="307">
        <f>IF(OR(V3232='Data Validation (ROP used only)'!$A$25,ISBLANK(W3232),ISERROR(W3232/$I3232)),0,W3232/$I3232)</f>
        <v>0</v>
      </c>
      <c r="AA3232" s="308"/>
      <c r="AB3232" s="309" t="str" cm="1">
        <f t="array" ref="AB3232">_xlfn.IFS(AA3232="","",AA3232/I3232&gt;=2,I3232*2,AA3232/I3232&lt;2,AA3232)</f>
        <v/>
      </c>
      <c r="AC3232" s="310" t="str">
        <f t="shared" si="408"/>
        <v/>
      </c>
      <c r="AD3232" s="286"/>
      <c r="AE3232" s="305" t="str">
        <f t="shared" si="409"/>
        <v/>
      </c>
      <c r="AF3232" s="311">
        <f t="shared" si="410"/>
        <v>0</v>
      </c>
      <c r="AG3232" s="187"/>
      <c r="AH3232" s="188"/>
    </row>
    <row r="3233" spans="2:34" ht="13.8" outlineLevel="1" x14ac:dyDescent="0.25">
      <c r="B3233" s="1"/>
      <c r="C3233" s="1"/>
      <c r="D3233" s="1"/>
      <c r="E3233" s="2"/>
      <c r="F3233" s="1"/>
      <c r="G3233" s="2"/>
      <c r="H3233" s="286"/>
      <c r="I3233" s="287"/>
      <c r="J3233" s="288" t="str">
        <f t="shared" si="404"/>
        <v/>
      </c>
      <c r="K3233" s="288">
        <f t="shared" si="405"/>
        <v>0</v>
      </c>
      <c r="L3233" s="303"/>
      <c r="M3233" s="304"/>
      <c r="N3233" s="303"/>
      <c r="O3233" s="286"/>
      <c r="P3233" s="305" t="str">
        <f t="shared" si="406"/>
        <v/>
      </c>
      <c r="Q3233" s="304"/>
      <c r="R3233" s="303"/>
      <c r="S3233" s="286"/>
      <c r="T3233" s="305" t="str">
        <f t="shared" si="407"/>
        <v/>
      </c>
      <c r="U3233" s="306" t="str">
        <f t="shared" si="403"/>
        <v/>
      </c>
      <c r="V3233" s="289"/>
      <c r="W3233" s="303"/>
      <c r="X3233" s="286"/>
      <c r="Y3233" s="305" t="str">
        <f>+IF(AND(W3233&gt;0,V3233&lt;&gt;'Data Validation (ROP used only)'!$A$25),SUM(W3233:X3233),"")</f>
        <v/>
      </c>
      <c r="Z3233" s="307">
        <f>IF(OR(V3233='Data Validation (ROP used only)'!$A$25,ISBLANK(W3233),ISERROR(W3233/$I3233)),0,W3233/$I3233)</f>
        <v>0</v>
      </c>
      <c r="AA3233" s="308"/>
      <c r="AB3233" s="309" t="str" cm="1">
        <f t="array" ref="AB3233">_xlfn.IFS(AA3233="","",AA3233/I3233&gt;=2,I3233*2,AA3233/I3233&lt;2,AA3233)</f>
        <v/>
      </c>
      <c r="AC3233" s="310" t="str">
        <f t="shared" si="408"/>
        <v/>
      </c>
      <c r="AD3233" s="286"/>
      <c r="AE3233" s="305" t="str">
        <f t="shared" si="409"/>
        <v/>
      </c>
      <c r="AF3233" s="311">
        <f t="shared" si="410"/>
        <v>0</v>
      </c>
      <c r="AG3233" s="187"/>
      <c r="AH3233" s="188"/>
    </row>
    <row r="3234" spans="2:34" ht="13.8" outlineLevel="1" x14ac:dyDescent="0.25">
      <c r="B3234" s="1"/>
      <c r="C3234" s="1"/>
      <c r="D3234" s="1"/>
      <c r="E3234" s="2"/>
      <c r="F3234" s="1"/>
      <c r="G3234" s="2"/>
      <c r="H3234" s="286"/>
      <c r="I3234" s="287"/>
      <c r="J3234" s="288" t="str">
        <f t="shared" si="404"/>
        <v/>
      </c>
      <c r="K3234" s="288">
        <f t="shared" si="405"/>
        <v>0</v>
      </c>
      <c r="L3234" s="303"/>
      <c r="M3234" s="304"/>
      <c r="N3234" s="303"/>
      <c r="O3234" s="286"/>
      <c r="P3234" s="305" t="str">
        <f t="shared" si="406"/>
        <v/>
      </c>
      <c r="Q3234" s="304"/>
      <c r="R3234" s="303"/>
      <c r="S3234" s="286"/>
      <c r="T3234" s="305" t="str">
        <f t="shared" si="407"/>
        <v/>
      </c>
      <c r="U3234" s="306" t="str">
        <f t="shared" si="403"/>
        <v/>
      </c>
      <c r="V3234" s="289"/>
      <c r="W3234" s="303"/>
      <c r="X3234" s="286"/>
      <c r="Y3234" s="305" t="str">
        <f>+IF(AND(W3234&gt;0,V3234&lt;&gt;'Data Validation (ROP used only)'!$A$25),SUM(W3234:X3234),"")</f>
        <v/>
      </c>
      <c r="Z3234" s="307">
        <f>IF(OR(V3234='Data Validation (ROP used only)'!$A$25,ISBLANK(W3234),ISERROR(W3234/$I3234)),0,W3234/$I3234)</f>
        <v>0</v>
      </c>
      <c r="AA3234" s="308"/>
      <c r="AB3234" s="309" t="str" cm="1">
        <f t="array" ref="AB3234">_xlfn.IFS(AA3234="","",AA3234/I3234&gt;=2,I3234*2,AA3234/I3234&lt;2,AA3234)</f>
        <v/>
      </c>
      <c r="AC3234" s="310" t="str">
        <f t="shared" si="408"/>
        <v/>
      </c>
      <c r="AD3234" s="286"/>
      <c r="AE3234" s="305" t="str">
        <f t="shared" si="409"/>
        <v/>
      </c>
      <c r="AF3234" s="311">
        <f t="shared" si="410"/>
        <v>0</v>
      </c>
      <c r="AG3234" s="187"/>
      <c r="AH3234" s="188"/>
    </row>
    <row r="3235" spans="2:34" ht="13.8" outlineLevel="1" x14ac:dyDescent="0.25">
      <c r="B3235" s="1"/>
      <c r="C3235" s="1"/>
      <c r="D3235" s="1"/>
      <c r="E3235" s="2"/>
      <c r="F3235" s="1"/>
      <c r="G3235" s="2"/>
      <c r="H3235" s="286"/>
      <c r="I3235" s="287"/>
      <c r="J3235" s="288" t="str">
        <f t="shared" si="404"/>
        <v/>
      </c>
      <c r="K3235" s="288">
        <f t="shared" si="405"/>
        <v>0</v>
      </c>
      <c r="L3235" s="303"/>
      <c r="M3235" s="304"/>
      <c r="N3235" s="303"/>
      <c r="O3235" s="286"/>
      <c r="P3235" s="305" t="str">
        <f t="shared" si="406"/>
        <v/>
      </c>
      <c r="Q3235" s="304"/>
      <c r="R3235" s="303"/>
      <c r="S3235" s="286"/>
      <c r="T3235" s="305" t="str">
        <f t="shared" si="407"/>
        <v/>
      </c>
      <c r="U3235" s="306" t="str">
        <f t="shared" si="403"/>
        <v/>
      </c>
      <c r="V3235" s="289"/>
      <c r="W3235" s="303"/>
      <c r="X3235" s="286"/>
      <c r="Y3235" s="305" t="str">
        <f>+IF(AND(W3235&gt;0,V3235&lt;&gt;'Data Validation (ROP used only)'!$A$25),SUM(W3235:X3235),"")</f>
        <v/>
      </c>
      <c r="Z3235" s="307">
        <f>IF(OR(V3235='Data Validation (ROP used only)'!$A$25,ISBLANK(W3235),ISERROR(W3235/$I3235)),0,W3235/$I3235)</f>
        <v>0</v>
      </c>
      <c r="AA3235" s="308"/>
      <c r="AB3235" s="309" t="str" cm="1">
        <f t="array" ref="AB3235">_xlfn.IFS(AA3235="","",AA3235/I3235&gt;=2,I3235*2,AA3235/I3235&lt;2,AA3235)</f>
        <v/>
      </c>
      <c r="AC3235" s="310" t="str">
        <f t="shared" si="408"/>
        <v/>
      </c>
      <c r="AD3235" s="286"/>
      <c r="AE3235" s="305" t="str">
        <f t="shared" si="409"/>
        <v/>
      </c>
      <c r="AF3235" s="311">
        <f t="shared" si="410"/>
        <v>0</v>
      </c>
      <c r="AG3235" s="187"/>
      <c r="AH3235" s="188"/>
    </row>
    <row r="3236" spans="2:34" ht="13.8" outlineLevel="1" x14ac:dyDescent="0.25">
      <c r="B3236" s="1"/>
      <c r="C3236" s="1"/>
      <c r="D3236" s="1"/>
      <c r="E3236" s="2"/>
      <c r="F3236" s="1"/>
      <c r="G3236" s="2"/>
      <c r="H3236" s="286"/>
      <c r="I3236" s="287"/>
      <c r="J3236" s="288" t="str">
        <f t="shared" si="404"/>
        <v/>
      </c>
      <c r="K3236" s="288">
        <f t="shared" si="405"/>
        <v>0</v>
      </c>
      <c r="L3236" s="303"/>
      <c r="M3236" s="304"/>
      <c r="N3236" s="303"/>
      <c r="O3236" s="286"/>
      <c r="P3236" s="305" t="str">
        <f t="shared" si="406"/>
        <v/>
      </c>
      <c r="Q3236" s="304"/>
      <c r="R3236" s="303"/>
      <c r="S3236" s="286"/>
      <c r="T3236" s="305" t="str">
        <f t="shared" si="407"/>
        <v/>
      </c>
      <c r="U3236" s="306" t="str">
        <f t="shared" si="403"/>
        <v/>
      </c>
      <c r="V3236" s="289"/>
      <c r="W3236" s="303"/>
      <c r="X3236" s="286"/>
      <c r="Y3236" s="305" t="str">
        <f>+IF(AND(W3236&gt;0,V3236&lt;&gt;'Data Validation (ROP used only)'!$A$25),SUM(W3236:X3236),"")</f>
        <v/>
      </c>
      <c r="Z3236" s="307">
        <f>IF(OR(V3236='Data Validation (ROP used only)'!$A$25,ISBLANK(W3236),ISERROR(W3236/$I3236)),0,W3236/$I3236)</f>
        <v>0</v>
      </c>
      <c r="AA3236" s="308"/>
      <c r="AB3236" s="309" t="str" cm="1">
        <f t="array" ref="AB3236">_xlfn.IFS(AA3236="","",AA3236/I3236&gt;=2,I3236*2,AA3236/I3236&lt;2,AA3236)</f>
        <v/>
      </c>
      <c r="AC3236" s="310" t="str">
        <f t="shared" si="408"/>
        <v/>
      </c>
      <c r="AD3236" s="286"/>
      <c r="AE3236" s="305" t="str">
        <f t="shared" si="409"/>
        <v/>
      </c>
      <c r="AF3236" s="311">
        <f t="shared" si="410"/>
        <v>0</v>
      </c>
      <c r="AG3236" s="187"/>
      <c r="AH3236" s="188"/>
    </row>
    <row r="3237" spans="2:34" ht="13.8" outlineLevel="1" x14ac:dyDescent="0.25">
      <c r="B3237" s="1"/>
      <c r="C3237" s="1"/>
      <c r="D3237" s="1"/>
      <c r="E3237" s="2"/>
      <c r="F3237" s="1"/>
      <c r="G3237" s="2"/>
      <c r="H3237" s="286"/>
      <c r="I3237" s="287"/>
      <c r="J3237" s="288" t="str">
        <f t="shared" si="404"/>
        <v/>
      </c>
      <c r="K3237" s="288">
        <f t="shared" si="405"/>
        <v>0</v>
      </c>
      <c r="L3237" s="303"/>
      <c r="M3237" s="304"/>
      <c r="N3237" s="303"/>
      <c r="O3237" s="286"/>
      <c r="P3237" s="305" t="str">
        <f t="shared" si="406"/>
        <v/>
      </c>
      <c r="Q3237" s="304"/>
      <c r="R3237" s="303"/>
      <c r="S3237" s="286"/>
      <c r="T3237" s="305" t="str">
        <f t="shared" si="407"/>
        <v/>
      </c>
      <c r="U3237" s="306" t="str">
        <f t="shared" si="403"/>
        <v/>
      </c>
      <c r="V3237" s="289"/>
      <c r="W3237" s="303"/>
      <c r="X3237" s="286"/>
      <c r="Y3237" s="305" t="str">
        <f>+IF(AND(W3237&gt;0,V3237&lt;&gt;'Data Validation (ROP used only)'!$A$25),SUM(W3237:X3237),"")</f>
        <v/>
      </c>
      <c r="Z3237" s="307">
        <f>IF(OR(V3237='Data Validation (ROP used only)'!$A$25,ISBLANK(W3237),ISERROR(W3237/$I3237)),0,W3237/$I3237)</f>
        <v>0</v>
      </c>
      <c r="AA3237" s="308"/>
      <c r="AB3237" s="309" t="str" cm="1">
        <f t="array" ref="AB3237">_xlfn.IFS(AA3237="","",AA3237/I3237&gt;=2,I3237*2,AA3237/I3237&lt;2,AA3237)</f>
        <v/>
      </c>
      <c r="AC3237" s="310" t="str">
        <f t="shared" si="408"/>
        <v/>
      </c>
      <c r="AD3237" s="286"/>
      <c r="AE3237" s="305" t="str">
        <f t="shared" si="409"/>
        <v/>
      </c>
      <c r="AF3237" s="311">
        <f t="shared" si="410"/>
        <v>0</v>
      </c>
      <c r="AG3237" s="187"/>
      <c r="AH3237" s="188"/>
    </row>
    <row r="3238" spans="2:34" ht="13.8" outlineLevel="1" x14ac:dyDescent="0.25">
      <c r="B3238" s="1"/>
      <c r="C3238" s="1"/>
      <c r="D3238" s="1"/>
      <c r="E3238" s="2"/>
      <c r="F3238" s="1"/>
      <c r="G3238" s="2"/>
      <c r="H3238" s="286"/>
      <c r="I3238" s="287"/>
      <c r="J3238" s="288" t="str">
        <f t="shared" si="404"/>
        <v/>
      </c>
      <c r="K3238" s="288">
        <f t="shared" si="405"/>
        <v>0</v>
      </c>
      <c r="L3238" s="303"/>
      <c r="M3238" s="304"/>
      <c r="N3238" s="303"/>
      <c r="O3238" s="286"/>
      <c r="P3238" s="305" t="str">
        <f t="shared" si="406"/>
        <v/>
      </c>
      <c r="Q3238" s="304"/>
      <c r="R3238" s="303"/>
      <c r="S3238" s="286"/>
      <c r="T3238" s="305" t="str">
        <f t="shared" si="407"/>
        <v/>
      </c>
      <c r="U3238" s="306" t="str">
        <f t="shared" si="403"/>
        <v/>
      </c>
      <c r="V3238" s="289"/>
      <c r="W3238" s="303"/>
      <c r="X3238" s="286"/>
      <c r="Y3238" s="305" t="str">
        <f>+IF(AND(W3238&gt;0,V3238&lt;&gt;'Data Validation (ROP used only)'!$A$25),SUM(W3238:X3238),"")</f>
        <v/>
      </c>
      <c r="Z3238" s="307">
        <f>IF(OR(V3238='Data Validation (ROP used only)'!$A$25,ISBLANK(W3238),ISERROR(W3238/$I3238)),0,W3238/$I3238)</f>
        <v>0</v>
      </c>
      <c r="AA3238" s="308"/>
      <c r="AB3238" s="309" t="str" cm="1">
        <f t="array" ref="AB3238">_xlfn.IFS(AA3238="","",AA3238/I3238&gt;=2,I3238*2,AA3238/I3238&lt;2,AA3238)</f>
        <v/>
      </c>
      <c r="AC3238" s="310" t="str">
        <f t="shared" si="408"/>
        <v/>
      </c>
      <c r="AD3238" s="286"/>
      <c r="AE3238" s="305" t="str">
        <f t="shared" si="409"/>
        <v/>
      </c>
      <c r="AF3238" s="311">
        <f t="shared" si="410"/>
        <v>0</v>
      </c>
      <c r="AG3238" s="187"/>
      <c r="AH3238" s="188"/>
    </row>
    <row r="3239" spans="2:34" ht="13.8" outlineLevel="1" x14ac:dyDescent="0.25">
      <c r="B3239" s="1"/>
      <c r="C3239" s="1"/>
      <c r="D3239" s="1"/>
      <c r="E3239" s="2"/>
      <c r="F3239" s="1"/>
      <c r="G3239" s="2"/>
      <c r="H3239" s="286"/>
      <c r="I3239" s="287"/>
      <c r="J3239" s="288" t="str">
        <f t="shared" si="404"/>
        <v/>
      </c>
      <c r="K3239" s="288">
        <f t="shared" si="405"/>
        <v>0</v>
      </c>
      <c r="L3239" s="303"/>
      <c r="M3239" s="304"/>
      <c r="N3239" s="303"/>
      <c r="O3239" s="286"/>
      <c r="P3239" s="305" t="str">
        <f t="shared" si="406"/>
        <v/>
      </c>
      <c r="Q3239" s="304"/>
      <c r="R3239" s="303"/>
      <c r="S3239" s="286"/>
      <c r="T3239" s="305" t="str">
        <f t="shared" si="407"/>
        <v/>
      </c>
      <c r="U3239" s="306" t="str">
        <f t="shared" si="403"/>
        <v/>
      </c>
      <c r="V3239" s="289"/>
      <c r="W3239" s="303"/>
      <c r="X3239" s="286"/>
      <c r="Y3239" s="305" t="str">
        <f>+IF(AND(W3239&gt;0,V3239&lt;&gt;'Data Validation (ROP used only)'!$A$25),SUM(W3239:X3239),"")</f>
        <v/>
      </c>
      <c r="Z3239" s="307">
        <f>IF(OR(V3239='Data Validation (ROP used only)'!$A$25,ISBLANK(W3239),ISERROR(W3239/$I3239)),0,W3239/$I3239)</f>
        <v>0</v>
      </c>
      <c r="AA3239" s="308"/>
      <c r="AB3239" s="309" t="str" cm="1">
        <f t="array" ref="AB3239">_xlfn.IFS(AA3239="","",AA3239/I3239&gt;=2,I3239*2,AA3239/I3239&lt;2,AA3239)</f>
        <v/>
      </c>
      <c r="AC3239" s="310" t="str">
        <f t="shared" si="408"/>
        <v/>
      </c>
      <c r="AD3239" s="286"/>
      <c r="AE3239" s="305" t="str">
        <f t="shared" si="409"/>
        <v/>
      </c>
      <c r="AF3239" s="311">
        <f t="shared" si="410"/>
        <v>0</v>
      </c>
      <c r="AG3239" s="187"/>
      <c r="AH3239" s="188"/>
    </row>
    <row r="3240" spans="2:34" ht="13.8" outlineLevel="1" x14ac:dyDescent="0.25">
      <c r="B3240" s="1"/>
      <c r="C3240" s="1"/>
      <c r="D3240" s="1"/>
      <c r="E3240" s="2"/>
      <c r="F3240" s="1"/>
      <c r="G3240" s="2"/>
      <c r="H3240" s="286"/>
      <c r="I3240" s="287"/>
      <c r="J3240" s="288" t="str">
        <f t="shared" si="404"/>
        <v/>
      </c>
      <c r="K3240" s="288">
        <f t="shared" si="405"/>
        <v>0</v>
      </c>
      <c r="L3240" s="303"/>
      <c r="M3240" s="304"/>
      <c r="N3240" s="303"/>
      <c r="O3240" s="286"/>
      <c r="P3240" s="305" t="str">
        <f t="shared" si="406"/>
        <v/>
      </c>
      <c r="Q3240" s="304"/>
      <c r="R3240" s="303"/>
      <c r="S3240" s="286"/>
      <c r="T3240" s="305" t="str">
        <f t="shared" si="407"/>
        <v/>
      </c>
      <c r="U3240" s="306" t="str">
        <f t="shared" si="403"/>
        <v/>
      </c>
      <c r="V3240" s="289"/>
      <c r="W3240" s="303"/>
      <c r="X3240" s="286"/>
      <c r="Y3240" s="305" t="str">
        <f>+IF(AND(W3240&gt;0,V3240&lt;&gt;'Data Validation (ROP used only)'!$A$25),SUM(W3240:X3240),"")</f>
        <v/>
      </c>
      <c r="Z3240" s="307">
        <f>IF(OR(V3240='Data Validation (ROP used only)'!$A$25,ISBLANK(W3240),ISERROR(W3240/$I3240)),0,W3240/$I3240)</f>
        <v>0</v>
      </c>
      <c r="AA3240" s="308"/>
      <c r="AB3240" s="309" t="str" cm="1">
        <f t="array" ref="AB3240">_xlfn.IFS(AA3240="","",AA3240/I3240&gt;=2,I3240*2,AA3240/I3240&lt;2,AA3240)</f>
        <v/>
      </c>
      <c r="AC3240" s="310" t="str">
        <f t="shared" si="408"/>
        <v/>
      </c>
      <c r="AD3240" s="286"/>
      <c r="AE3240" s="305" t="str">
        <f t="shared" si="409"/>
        <v/>
      </c>
      <c r="AF3240" s="311">
        <f t="shared" si="410"/>
        <v>0</v>
      </c>
      <c r="AG3240" s="187"/>
      <c r="AH3240" s="188"/>
    </row>
    <row r="3241" spans="2:34" ht="13.8" outlineLevel="1" x14ac:dyDescent="0.25">
      <c r="B3241" s="1"/>
      <c r="C3241" s="1"/>
      <c r="D3241" s="1"/>
      <c r="E3241" s="2"/>
      <c r="F3241" s="1"/>
      <c r="G3241" s="2"/>
      <c r="H3241" s="286"/>
      <c r="I3241" s="287"/>
      <c r="J3241" s="288" t="str">
        <f t="shared" si="404"/>
        <v/>
      </c>
      <c r="K3241" s="288">
        <f t="shared" si="405"/>
        <v>0</v>
      </c>
      <c r="L3241" s="303"/>
      <c r="M3241" s="304"/>
      <c r="N3241" s="303"/>
      <c r="O3241" s="286"/>
      <c r="P3241" s="305" t="str">
        <f t="shared" si="406"/>
        <v/>
      </c>
      <c r="Q3241" s="304"/>
      <c r="R3241" s="303"/>
      <c r="S3241" s="286"/>
      <c r="T3241" s="305" t="str">
        <f t="shared" si="407"/>
        <v/>
      </c>
      <c r="U3241" s="306" t="str">
        <f t="shared" si="403"/>
        <v/>
      </c>
      <c r="V3241" s="289"/>
      <c r="W3241" s="303"/>
      <c r="X3241" s="286"/>
      <c r="Y3241" s="305" t="str">
        <f>+IF(AND(W3241&gt;0,V3241&lt;&gt;'Data Validation (ROP used only)'!$A$25),SUM(W3241:X3241),"")</f>
        <v/>
      </c>
      <c r="Z3241" s="307">
        <f>IF(OR(V3241='Data Validation (ROP used only)'!$A$25,ISBLANK(W3241),ISERROR(W3241/$I3241)),0,W3241/$I3241)</f>
        <v>0</v>
      </c>
      <c r="AA3241" s="308"/>
      <c r="AB3241" s="309" t="str" cm="1">
        <f t="array" ref="AB3241">_xlfn.IFS(AA3241="","",AA3241/I3241&gt;=2,I3241*2,AA3241/I3241&lt;2,AA3241)</f>
        <v/>
      </c>
      <c r="AC3241" s="310" t="str">
        <f t="shared" si="408"/>
        <v/>
      </c>
      <c r="AD3241" s="286"/>
      <c r="AE3241" s="305" t="str">
        <f t="shared" si="409"/>
        <v/>
      </c>
      <c r="AF3241" s="311">
        <f t="shared" si="410"/>
        <v>0</v>
      </c>
      <c r="AG3241" s="187"/>
      <c r="AH3241" s="188"/>
    </row>
    <row r="3242" spans="2:34" ht="13.8" outlineLevel="1" x14ac:dyDescent="0.25">
      <c r="B3242" s="1"/>
      <c r="C3242" s="1"/>
      <c r="D3242" s="1"/>
      <c r="E3242" s="2"/>
      <c r="F3242" s="1"/>
      <c r="G3242" s="2"/>
      <c r="H3242" s="286"/>
      <c r="I3242" s="287"/>
      <c r="J3242" s="288" t="str">
        <f t="shared" si="404"/>
        <v/>
      </c>
      <c r="K3242" s="288">
        <f t="shared" si="405"/>
        <v>0</v>
      </c>
      <c r="L3242" s="303"/>
      <c r="M3242" s="304"/>
      <c r="N3242" s="303"/>
      <c r="O3242" s="286"/>
      <c r="P3242" s="305" t="str">
        <f t="shared" si="406"/>
        <v/>
      </c>
      <c r="Q3242" s="304"/>
      <c r="R3242" s="303"/>
      <c r="S3242" s="286"/>
      <c r="T3242" s="305" t="str">
        <f t="shared" si="407"/>
        <v/>
      </c>
      <c r="U3242" s="306" t="str">
        <f t="shared" si="403"/>
        <v/>
      </c>
      <c r="V3242" s="289"/>
      <c r="W3242" s="303"/>
      <c r="X3242" s="286"/>
      <c r="Y3242" s="305" t="str">
        <f>+IF(AND(W3242&gt;0,V3242&lt;&gt;'Data Validation (ROP used only)'!$A$25),SUM(W3242:X3242),"")</f>
        <v/>
      </c>
      <c r="Z3242" s="307">
        <f>IF(OR(V3242='Data Validation (ROP used only)'!$A$25,ISBLANK(W3242),ISERROR(W3242/$I3242)),0,W3242/$I3242)</f>
        <v>0</v>
      </c>
      <c r="AA3242" s="308"/>
      <c r="AB3242" s="309" t="str" cm="1">
        <f t="array" ref="AB3242">_xlfn.IFS(AA3242="","",AA3242/I3242&gt;=2,I3242*2,AA3242/I3242&lt;2,AA3242)</f>
        <v/>
      </c>
      <c r="AC3242" s="310" t="str">
        <f t="shared" si="408"/>
        <v/>
      </c>
      <c r="AD3242" s="286"/>
      <c r="AE3242" s="305" t="str">
        <f t="shared" si="409"/>
        <v/>
      </c>
      <c r="AF3242" s="311">
        <f t="shared" si="410"/>
        <v>0</v>
      </c>
      <c r="AG3242" s="187"/>
      <c r="AH3242" s="188"/>
    </row>
    <row r="3243" spans="2:34" ht="13.8" outlineLevel="1" x14ac:dyDescent="0.25">
      <c r="B3243" s="1"/>
      <c r="C3243" s="1"/>
      <c r="D3243" s="1"/>
      <c r="E3243" s="2"/>
      <c r="F3243" s="1"/>
      <c r="G3243" s="2"/>
      <c r="H3243" s="286"/>
      <c r="I3243" s="287"/>
      <c r="J3243" s="288" t="str">
        <f t="shared" si="404"/>
        <v/>
      </c>
      <c r="K3243" s="288">
        <f t="shared" si="405"/>
        <v>0</v>
      </c>
      <c r="L3243" s="303"/>
      <c r="M3243" s="304"/>
      <c r="N3243" s="303"/>
      <c r="O3243" s="286"/>
      <c r="P3243" s="305" t="str">
        <f t="shared" si="406"/>
        <v/>
      </c>
      <c r="Q3243" s="304"/>
      <c r="R3243" s="303"/>
      <c r="S3243" s="286"/>
      <c r="T3243" s="305" t="str">
        <f t="shared" si="407"/>
        <v/>
      </c>
      <c r="U3243" s="306" t="str">
        <f t="shared" si="403"/>
        <v/>
      </c>
      <c r="V3243" s="289"/>
      <c r="W3243" s="303"/>
      <c r="X3243" s="286"/>
      <c r="Y3243" s="305" t="str">
        <f>+IF(AND(W3243&gt;0,V3243&lt;&gt;'Data Validation (ROP used only)'!$A$25),SUM(W3243:X3243),"")</f>
        <v/>
      </c>
      <c r="Z3243" s="307">
        <f>IF(OR(V3243='Data Validation (ROP used only)'!$A$25,ISBLANK(W3243),ISERROR(W3243/$I3243)),0,W3243/$I3243)</f>
        <v>0</v>
      </c>
      <c r="AA3243" s="308"/>
      <c r="AB3243" s="309" t="str" cm="1">
        <f t="array" ref="AB3243">_xlfn.IFS(AA3243="","",AA3243/I3243&gt;=2,I3243*2,AA3243/I3243&lt;2,AA3243)</f>
        <v/>
      </c>
      <c r="AC3243" s="310" t="str">
        <f t="shared" si="408"/>
        <v/>
      </c>
      <c r="AD3243" s="286"/>
      <c r="AE3243" s="305" t="str">
        <f t="shared" si="409"/>
        <v/>
      </c>
      <c r="AF3243" s="311">
        <f t="shared" si="410"/>
        <v>0</v>
      </c>
      <c r="AG3243" s="187"/>
      <c r="AH3243" s="188"/>
    </row>
    <row r="3244" spans="2:34" ht="13.8" outlineLevel="1" x14ac:dyDescent="0.25">
      <c r="B3244" s="1"/>
      <c r="C3244" s="1"/>
      <c r="D3244" s="1"/>
      <c r="E3244" s="2"/>
      <c r="F3244" s="1"/>
      <c r="G3244" s="2"/>
      <c r="H3244" s="286"/>
      <c r="I3244" s="287"/>
      <c r="J3244" s="288" t="str">
        <f t="shared" si="404"/>
        <v/>
      </c>
      <c r="K3244" s="288">
        <f t="shared" si="405"/>
        <v>0</v>
      </c>
      <c r="L3244" s="303"/>
      <c r="M3244" s="304"/>
      <c r="N3244" s="303"/>
      <c r="O3244" s="286"/>
      <c r="P3244" s="305" t="str">
        <f t="shared" si="406"/>
        <v/>
      </c>
      <c r="Q3244" s="304"/>
      <c r="R3244" s="303"/>
      <c r="S3244" s="286"/>
      <c r="T3244" s="305" t="str">
        <f t="shared" si="407"/>
        <v/>
      </c>
      <c r="U3244" s="306" t="str">
        <f t="shared" si="403"/>
        <v/>
      </c>
      <c r="V3244" s="289"/>
      <c r="W3244" s="303"/>
      <c r="X3244" s="286"/>
      <c r="Y3244" s="305" t="str">
        <f>+IF(AND(W3244&gt;0,V3244&lt;&gt;'Data Validation (ROP used only)'!$A$25),SUM(W3244:X3244),"")</f>
        <v/>
      </c>
      <c r="Z3244" s="307">
        <f>IF(OR(V3244='Data Validation (ROP used only)'!$A$25,ISBLANK(W3244),ISERROR(W3244/$I3244)),0,W3244/$I3244)</f>
        <v>0</v>
      </c>
      <c r="AA3244" s="308"/>
      <c r="AB3244" s="309" t="str" cm="1">
        <f t="array" ref="AB3244">_xlfn.IFS(AA3244="","",AA3244/I3244&gt;=2,I3244*2,AA3244/I3244&lt;2,AA3244)</f>
        <v/>
      </c>
      <c r="AC3244" s="310" t="str">
        <f t="shared" si="408"/>
        <v/>
      </c>
      <c r="AD3244" s="286"/>
      <c r="AE3244" s="305" t="str">
        <f t="shared" si="409"/>
        <v/>
      </c>
      <c r="AF3244" s="311">
        <f t="shared" si="410"/>
        <v>0</v>
      </c>
      <c r="AG3244" s="187"/>
      <c r="AH3244" s="188"/>
    </row>
    <row r="3245" spans="2:34" ht="13.8" outlineLevel="1" x14ac:dyDescent="0.25">
      <c r="B3245" s="1"/>
      <c r="C3245" s="1"/>
      <c r="D3245" s="1"/>
      <c r="E3245" s="2"/>
      <c r="F3245" s="1"/>
      <c r="G3245" s="2"/>
      <c r="H3245" s="286"/>
      <c r="I3245" s="287"/>
      <c r="J3245" s="288" t="str">
        <f t="shared" si="404"/>
        <v/>
      </c>
      <c r="K3245" s="288">
        <f t="shared" si="405"/>
        <v>0</v>
      </c>
      <c r="L3245" s="303"/>
      <c r="M3245" s="304"/>
      <c r="N3245" s="303"/>
      <c r="O3245" s="286"/>
      <c r="P3245" s="305" t="str">
        <f t="shared" si="406"/>
        <v/>
      </c>
      <c r="Q3245" s="304"/>
      <c r="R3245" s="303"/>
      <c r="S3245" s="286"/>
      <c r="T3245" s="305" t="str">
        <f t="shared" si="407"/>
        <v/>
      </c>
      <c r="U3245" s="306" t="str">
        <f t="shared" si="403"/>
        <v/>
      </c>
      <c r="V3245" s="289"/>
      <c r="W3245" s="303"/>
      <c r="X3245" s="286"/>
      <c r="Y3245" s="305" t="str">
        <f>+IF(AND(W3245&gt;0,V3245&lt;&gt;'Data Validation (ROP used only)'!$A$25),SUM(W3245:X3245),"")</f>
        <v/>
      </c>
      <c r="Z3245" s="307">
        <f>IF(OR(V3245='Data Validation (ROP used only)'!$A$25,ISBLANK(W3245),ISERROR(W3245/$I3245)),0,W3245/$I3245)</f>
        <v>0</v>
      </c>
      <c r="AA3245" s="308"/>
      <c r="AB3245" s="309" t="str" cm="1">
        <f t="array" ref="AB3245">_xlfn.IFS(AA3245="","",AA3245/I3245&gt;=2,I3245*2,AA3245/I3245&lt;2,AA3245)</f>
        <v/>
      </c>
      <c r="AC3245" s="310" t="str">
        <f t="shared" si="408"/>
        <v/>
      </c>
      <c r="AD3245" s="286"/>
      <c r="AE3245" s="305" t="str">
        <f t="shared" si="409"/>
        <v/>
      </c>
      <c r="AF3245" s="311">
        <f t="shared" si="410"/>
        <v>0</v>
      </c>
      <c r="AG3245" s="187"/>
      <c r="AH3245" s="188"/>
    </row>
    <row r="3246" spans="2:34" ht="13.8" outlineLevel="1" x14ac:dyDescent="0.25">
      <c r="B3246" s="1"/>
      <c r="C3246" s="1"/>
      <c r="D3246" s="1"/>
      <c r="E3246" s="2"/>
      <c r="F3246" s="1"/>
      <c r="G3246" s="2"/>
      <c r="H3246" s="286"/>
      <c r="I3246" s="287"/>
      <c r="J3246" s="288" t="str">
        <f t="shared" si="404"/>
        <v/>
      </c>
      <c r="K3246" s="288">
        <f t="shared" si="405"/>
        <v>0</v>
      </c>
      <c r="L3246" s="303"/>
      <c r="M3246" s="304"/>
      <c r="N3246" s="303"/>
      <c r="O3246" s="286"/>
      <c r="P3246" s="305" t="str">
        <f t="shared" si="406"/>
        <v/>
      </c>
      <c r="Q3246" s="304"/>
      <c r="R3246" s="303"/>
      <c r="S3246" s="286"/>
      <c r="T3246" s="305" t="str">
        <f t="shared" si="407"/>
        <v/>
      </c>
      <c r="U3246" s="306" t="str">
        <f t="shared" si="403"/>
        <v/>
      </c>
      <c r="V3246" s="289"/>
      <c r="W3246" s="303"/>
      <c r="X3246" s="286"/>
      <c r="Y3246" s="305" t="str">
        <f>+IF(AND(W3246&gt;0,V3246&lt;&gt;'Data Validation (ROP used only)'!$A$25),SUM(W3246:X3246),"")</f>
        <v/>
      </c>
      <c r="Z3246" s="307">
        <f>IF(OR(V3246='Data Validation (ROP used only)'!$A$25,ISBLANK(W3246),ISERROR(W3246/$I3246)),0,W3246/$I3246)</f>
        <v>0</v>
      </c>
      <c r="AA3246" s="308"/>
      <c r="AB3246" s="309" t="str" cm="1">
        <f t="array" ref="AB3246">_xlfn.IFS(AA3246="","",AA3246/I3246&gt;=2,I3246*2,AA3246/I3246&lt;2,AA3246)</f>
        <v/>
      </c>
      <c r="AC3246" s="310" t="str">
        <f t="shared" si="408"/>
        <v/>
      </c>
      <c r="AD3246" s="286"/>
      <c r="AE3246" s="305" t="str">
        <f t="shared" si="409"/>
        <v/>
      </c>
      <c r="AF3246" s="311">
        <f t="shared" si="410"/>
        <v>0</v>
      </c>
      <c r="AG3246" s="187"/>
      <c r="AH3246" s="188"/>
    </row>
    <row r="3247" spans="2:34" ht="13.8" outlineLevel="1" x14ac:dyDescent="0.25">
      <c r="B3247" s="1"/>
      <c r="C3247" s="1"/>
      <c r="D3247" s="1"/>
      <c r="E3247" s="2"/>
      <c r="F3247" s="1"/>
      <c r="G3247" s="2"/>
      <c r="H3247" s="286"/>
      <c r="I3247" s="287"/>
      <c r="J3247" s="288" t="str">
        <f t="shared" si="404"/>
        <v/>
      </c>
      <c r="K3247" s="288">
        <f t="shared" si="405"/>
        <v>0</v>
      </c>
      <c r="L3247" s="303"/>
      <c r="M3247" s="304"/>
      <c r="N3247" s="303"/>
      <c r="O3247" s="286"/>
      <c r="P3247" s="305" t="str">
        <f t="shared" si="406"/>
        <v/>
      </c>
      <c r="Q3247" s="304"/>
      <c r="R3247" s="303"/>
      <c r="S3247" s="286"/>
      <c r="T3247" s="305" t="str">
        <f t="shared" si="407"/>
        <v/>
      </c>
      <c r="U3247" s="306" t="str">
        <f t="shared" si="403"/>
        <v/>
      </c>
      <c r="V3247" s="289"/>
      <c r="W3247" s="303"/>
      <c r="X3247" s="286"/>
      <c r="Y3247" s="305" t="str">
        <f>+IF(AND(W3247&gt;0,V3247&lt;&gt;'Data Validation (ROP used only)'!$A$25),SUM(W3247:X3247),"")</f>
        <v/>
      </c>
      <c r="Z3247" s="307">
        <f>IF(OR(V3247='Data Validation (ROP used only)'!$A$25,ISBLANK(W3247),ISERROR(W3247/$I3247)),0,W3247/$I3247)</f>
        <v>0</v>
      </c>
      <c r="AA3247" s="308"/>
      <c r="AB3247" s="309" t="str" cm="1">
        <f t="array" ref="AB3247">_xlfn.IFS(AA3247="","",AA3247/I3247&gt;=2,I3247*2,AA3247/I3247&lt;2,AA3247)</f>
        <v/>
      </c>
      <c r="AC3247" s="310" t="str">
        <f t="shared" si="408"/>
        <v/>
      </c>
      <c r="AD3247" s="286"/>
      <c r="AE3247" s="305" t="str">
        <f t="shared" si="409"/>
        <v/>
      </c>
      <c r="AF3247" s="311">
        <f t="shared" si="410"/>
        <v>0</v>
      </c>
      <c r="AG3247" s="187"/>
      <c r="AH3247" s="188"/>
    </row>
    <row r="3248" spans="2:34" ht="13.8" outlineLevel="1" x14ac:dyDescent="0.25">
      <c r="B3248" s="1"/>
      <c r="C3248" s="1"/>
      <c r="D3248" s="1"/>
      <c r="E3248" s="2"/>
      <c r="F3248" s="1"/>
      <c r="G3248" s="2"/>
      <c r="H3248" s="286"/>
      <c r="I3248" s="287"/>
      <c r="J3248" s="288" t="str">
        <f t="shared" si="404"/>
        <v/>
      </c>
      <c r="K3248" s="288">
        <f t="shared" si="405"/>
        <v>0</v>
      </c>
      <c r="L3248" s="303"/>
      <c r="M3248" s="304"/>
      <c r="N3248" s="303"/>
      <c r="O3248" s="286"/>
      <c r="P3248" s="305" t="str">
        <f t="shared" si="406"/>
        <v/>
      </c>
      <c r="Q3248" s="304"/>
      <c r="R3248" s="303"/>
      <c r="S3248" s="286"/>
      <c r="T3248" s="305" t="str">
        <f t="shared" si="407"/>
        <v/>
      </c>
      <c r="U3248" s="306" t="str">
        <f t="shared" si="403"/>
        <v/>
      </c>
      <c r="V3248" s="289"/>
      <c r="W3248" s="303"/>
      <c r="X3248" s="286"/>
      <c r="Y3248" s="305" t="str">
        <f>+IF(AND(W3248&gt;0,V3248&lt;&gt;'Data Validation (ROP used only)'!$A$25),SUM(W3248:X3248),"")</f>
        <v/>
      </c>
      <c r="Z3248" s="307">
        <f>IF(OR(V3248='Data Validation (ROP used only)'!$A$25,ISBLANK(W3248),ISERROR(W3248/$I3248)),0,W3248/$I3248)</f>
        <v>0</v>
      </c>
      <c r="AA3248" s="308"/>
      <c r="AB3248" s="309" t="str" cm="1">
        <f t="array" ref="AB3248">_xlfn.IFS(AA3248="","",AA3248/I3248&gt;=2,I3248*2,AA3248/I3248&lt;2,AA3248)</f>
        <v/>
      </c>
      <c r="AC3248" s="310" t="str">
        <f t="shared" si="408"/>
        <v/>
      </c>
      <c r="AD3248" s="286"/>
      <c r="AE3248" s="305" t="str">
        <f t="shared" si="409"/>
        <v/>
      </c>
      <c r="AF3248" s="311">
        <f t="shared" si="410"/>
        <v>0</v>
      </c>
      <c r="AG3248" s="187"/>
      <c r="AH3248" s="188"/>
    </row>
    <row r="3249" spans="2:34" ht="13.8" outlineLevel="1" x14ac:dyDescent="0.25">
      <c r="B3249" s="1"/>
      <c r="C3249" s="1"/>
      <c r="D3249" s="1"/>
      <c r="E3249" s="2"/>
      <c r="F3249" s="1"/>
      <c r="G3249" s="2"/>
      <c r="H3249" s="286"/>
      <c r="I3249" s="287"/>
      <c r="J3249" s="288" t="str">
        <f t="shared" si="404"/>
        <v/>
      </c>
      <c r="K3249" s="288">
        <f t="shared" si="405"/>
        <v>0</v>
      </c>
      <c r="L3249" s="303"/>
      <c r="M3249" s="304"/>
      <c r="N3249" s="303"/>
      <c r="O3249" s="286"/>
      <c r="P3249" s="305" t="str">
        <f t="shared" si="406"/>
        <v/>
      </c>
      <c r="Q3249" s="304"/>
      <c r="R3249" s="303"/>
      <c r="S3249" s="286"/>
      <c r="T3249" s="305" t="str">
        <f t="shared" si="407"/>
        <v/>
      </c>
      <c r="U3249" s="306" t="str">
        <f t="shared" si="403"/>
        <v/>
      </c>
      <c r="V3249" s="289"/>
      <c r="W3249" s="303"/>
      <c r="X3249" s="286"/>
      <c r="Y3249" s="305" t="str">
        <f>+IF(AND(W3249&gt;0,V3249&lt;&gt;'Data Validation (ROP used only)'!$A$25),SUM(W3249:X3249),"")</f>
        <v/>
      </c>
      <c r="Z3249" s="307">
        <f>IF(OR(V3249='Data Validation (ROP used only)'!$A$25,ISBLANK(W3249),ISERROR(W3249/$I3249)),0,W3249/$I3249)</f>
        <v>0</v>
      </c>
      <c r="AA3249" s="308"/>
      <c r="AB3249" s="309" t="str" cm="1">
        <f t="array" ref="AB3249">_xlfn.IFS(AA3249="","",AA3249/I3249&gt;=2,I3249*2,AA3249/I3249&lt;2,AA3249)</f>
        <v/>
      </c>
      <c r="AC3249" s="310" t="str">
        <f t="shared" si="408"/>
        <v/>
      </c>
      <c r="AD3249" s="286"/>
      <c r="AE3249" s="305" t="str">
        <f t="shared" si="409"/>
        <v/>
      </c>
      <c r="AF3249" s="311">
        <f t="shared" si="410"/>
        <v>0</v>
      </c>
      <c r="AG3249" s="187"/>
      <c r="AH3249" s="188"/>
    </row>
    <row r="3250" spans="2:34" ht="13.8" outlineLevel="1" x14ac:dyDescent="0.25">
      <c r="B3250" s="1"/>
      <c r="C3250" s="1"/>
      <c r="D3250" s="1"/>
      <c r="E3250" s="2"/>
      <c r="F3250" s="1"/>
      <c r="G3250" s="2"/>
      <c r="H3250" s="286"/>
      <c r="I3250" s="287"/>
      <c r="J3250" s="288" t="str">
        <f t="shared" si="404"/>
        <v/>
      </c>
      <c r="K3250" s="288">
        <f t="shared" si="405"/>
        <v>0</v>
      </c>
      <c r="L3250" s="303"/>
      <c r="M3250" s="304"/>
      <c r="N3250" s="303"/>
      <c r="O3250" s="286"/>
      <c r="P3250" s="305" t="str">
        <f t="shared" si="406"/>
        <v/>
      </c>
      <c r="Q3250" s="304"/>
      <c r="R3250" s="303"/>
      <c r="S3250" s="286"/>
      <c r="T3250" s="305" t="str">
        <f t="shared" si="407"/>
        <v/>
      </c>
      <c r="U3250" s="306" t="str">
        <f t="shared" si="403"/>
        <v/>
      </c>
      <c r="V3250" s="289"/>
      <c r="W3250" s="303"/>
      <c r="X3250" s="286"/>
      <c r="Y3250" s="305" t="str">
        <f>+IF(AND(W3250&gt;0,V3250&lt;&gt;'Data Validation (ROP used only)'!$A$25),SUM(W3250:X3250),"")</f>
        <v/>
      </c>
      <c r="Z3250" s="307">
        <f>IF(OR(V3250='Data Validation (ROP used only)'!$A$25,ISBLANK(W3250),ISERROR(W3250/$I3250)),0,W3250/$I3250)</f>
        <v>0</v>
      </c>
      <c r="AA3250" s="308"/>
      <c r="AB3250" s="309" t="str" cm="1">
        <f t="array" ref="AB3250">_xlfn.IFS(AA3250="","",AA3250/I3250&gt;=2,I3250*2,AA3250/I3250&lt;2,AA3250)</f>
        <v/>
      </c>
      <c r="AC3250" s="310" t="str">
        <f t="shared" si="408"/>
        <v/>
      </c>
      <c r="AD3250" s="286"/>
      <c r="AE3250" s="305" t="str">
        <f t="shared" si="409"/>
        <v/>
      </c>
      <c r="AF3250" s="311">
        <f t="shared" si="410"/>
        <v>0</v>
      </c>
      <c r="AG3250" s="187"/>
      <c r="AH3250" s="188"/>
    </row>
    <row r="3251" spans="2:34" ht="13.8" outlineLevel="1" x14ac:dyDescent="0.25">
      <c r="B3251" s="1"/>
      <c r="C3251" s="1"/>
      <c r="D3251" s="1"/>
      <c r="E3251" s="2"/>
      <c r="F3251" s="1"/>
      <c r="G3251" s="2"/>
      <c r="H3251" s="286"/>
      <c r="I3251" s="287"/>
      <c r="J3251" s="288" t="str">
        <f t="shared" si="404"/>
        <v/>
      </c>
      <c r="K3251" s="288">
        <f t="shared" si="405"/>
        <v>0</v>
      </c>
      <c r="L3251" s="303"/>
      <c r="M3251" s="304"/>
      <c r="N3251" s="303"/>
      <c r="O3251" s="286"/>
      <c r="P3251" s="305" t="str">
        <f t="shared" si="406"/>
        <v/>
      </c>
      <c r="Q3251" s="304"/>
      <c r="R3251" s="303"/>
      <c r="S3251" s="286"/>
      <c r="T3251" s="305" t="str">
        <f t="shared" si="407"/>
        <v/>
      </c>
      <c r="U3251" s="306" t="str">
        <f t="shared" si="403"/>
        <v/>
      </c>
      <c r="V3251" s="289"/>
      <c r="W3251" s="303"/>
      <c r="X3251" s="286"/>
      <c r="Y3251" s="305" t="str">
        <f>+IF(AND(W3251&gt;0,V3251&lt;&gt;'Data Validation (ROP used only)'!$A$25),SUM(W3251:X3251),"")</f>
        <v/>
      </c>
      <c r="Z3251" s="307">
        <f>IF(OR(V3251='Data Validation (ROP used only)'!$A$25,ISBLANK(W3251),ISERROR(W3251/$I3251)),0,W3251/$I3251)</f>
        <v>0</v>
      </c>
      <c r="AA3251" s="308"/>
      <c r="AB3251" s="309" t="str" cm="1">
        <f t="array" ref="AB3251">_xlfn.IFS(AA3251="","",AA3251/I3251&gt;=2,I3251*2,AA3251/I3251&lt;2,AA3251)</f>
        <v/>
      </c>
      <c r="AC3251" s="310" t="str">
        <f t="shared" si="408"/>
        <v/>
      </c>
      <c r="AD3251" s="286"/>
      <c r="AE3251" s="305" t="str">
        <f t="shared" si="409"/>
        <v/>
      </c>
      <c r="AF3251" s="311">
        <f t="shared" si="410"/>
        <v>0</v>
      </c>
      <c r="AG3251" s="187"/>
      <c r="AH3251" s="188"/>
    </row>
    <row r="3252" spans="2:34" ht="13.8" outlineLevel="1" x14ac:dyDescent="0.25">
      <c r="B3252" s="1"/>
      <c r="C3252" s="1"/>
      <c r="D3252" s="1"/>
      <c r="E3252" s="2"/>
      <c r="F3252" s="1"/>
      <c r="G3252" s="2"/>
      <c r="H3252" s="286"/>
      <c r="I3252" s="287"/>
      <c r="J3252" s="288" t="str">
        <f t="shared" si="404"/>
        <v/>
      </c>
      <c r="K3252" s="288">
        <f t="shared" si="405"/>
        <v>0</v>
      </c>
      <c r="L3252" s="303"/>
      <c r="M3252" s="304"/>
      <c r="N3252" s="303"/>
      <c r="O3252" s="286"/>
      <c r="P3252" s="305" t="str">
        <f t="shared" si="406"/>
        <v/>
      </c>
      <c r="Q3252" s="304"/>
      <c r="R3252" s="303"/>
      <c r="S3252" s="286"/>
      <c r="T3252" s="305" t="str">
        <f t="shared" si="407"/>
        <v/>
      </c>
      <c r="U3252" s="306" t="str">
        <f t="shared" si="403"/>
        <v/>
      </c>
      <c r="V3252" s="289"/>
      <c r="W3252" s="303"/>
      <c r="X3252" s="286"/>
      <c r="Y3252" s="305" t="str">
        <f>+IF(AND(W3252&gt;0,V3252&lt;&gt;'Data Validation (ROP used only)'!$A$25),SUM(W3252:X3252),"")</f>
        <v/>
      </c>
      <c r="Z3252" s="307">
        <f>IF(OR(V3252='Data Validation (ROP used only)'!$A$25,ISBLANK(W3252),ISERROR(W3252/$I3252)),0,W3252/$I3252)</f>
        <v>0</v>
      </c>
      <c r="AA3252" s="308"/>
      <c r="AB3252" s="309" t="str" cm="1">
        <f t="array" ref="AB3252">_xlfn.IFS(AA3252="","",AA3252/I3252&gt;=2,I3252*2,AA3252/I3252&lt;2,AA3252)</f>
        <v/>
      </c>
      <c r="AC3252" s="310" t="str">
        <f t="shared" si="408"/>
        <v/>
      </c>
      <c r="AD3252" s="286"/>
      <c r="AE3252" s="305" t="str">
        <f t="shared" si="409"/>
        <v/>
      </c>
      <c r="AF3252" s="311">
        <f t="shared" si="410"/>
        <v>0</v>
      </c>
      <c r="AG3252" s="187"/>
      <c r="AH3252" s="188"/>
    </row>
    <row r="3253" spans="2:34" ht="13.8" outlineLevel="1" x14ac:dyDescent="0.25">
      <c r="B3253" s="1"/>
      <c r="C3253" s="1"/>
      <c r="D3253" s="1"/>
      <c r="E3253" s="2"/>
      <c r="F3253" s="1"/>
      <c r="G3253" s="2"/>
      <c r="H3253" s="286"/>
      <c r="I3253" s="287"/>
      <c r="J3253" s="288" t="str">
        <f t="shared" si="404"/>
        <v/>
      </c>
      <c r="K3253" s="288">
        <f t="shared" si="405"/>
        <v>0</v>
      </c>
      <c r="L3253" s="303"/>
      <c r="M3253" s="304"/>
      <c r="N3253" s="303"/>
      <c r="O3253" s="286"/>
      <c r="P3253" s="305" t="str">
        <f t="shared" si="406"/>
        <v/>
      </c>
      <c r="Q3253" s="304"/>
      <c r="R3253" s="303"/>
      <c r="S3253" s="286"/>
      <c r="T3253" s="305" t="str">
        <f t="shared" si="407"/>
        <v/>
      </c>
      <c r="U3253" s="306" t="str">
        <f t="shared" si="403"/>
        <v/>
      </c>
      <c r="V3253" s="289"/>
      <c r="W3253" s="303"/>
      <c r="X3253" s="286"/>
      <c r="Y3253" s="305" t="str">
        <f>+IF(AND(W3253&gt;0,V3253&lt;&gt;'Data Validation (ROP used only)'!$A$25),SUM(W3253:X3253),"")</f>
        <v/>
      </c>
      <c r="Z3253" s="307">
        <f>IF(OR(V3253='Data Validation (ROP used only)'!$A$25,ISBLANK(W3253),ISERROR(W3253/$I3253)),0,W3253/$I3253)</f>
        <v>0</v>
      </c>
      <c r="AA3253" s="308"/>
      <c r="AB3253" s="309" t="str" cm="1">
        <f t="array" ref="AB3253">_xlfn.IFS(AA3253="","",AA3253/I3253&gt;=2,I3253*2,AA3253/I3253&lt;2,AA3253)</f>
        <v/>
      </c>
      <c r="AC3253" s="310" t="str">
        <f t="shared" si="408"/>
        <v/>
      </c>
      <c r="AD3253" s="286"/>
      <c r="AE3253" s="305" t="str">
        <f t="shared" si="409"/>
        <v/>
      </c>
      <c r="AF3253" s="311">
        <f t="shared" si="410"/>
        <v>0</v>
      </c>
      <c r="AG3253" s="187"/>
      <c r="AH3253" s="188"/>
    </row>
    <row r="3254" spans="2:34" ht="13.8" outlineLevel="1" x14ac:dyDescent="0.25">
      <c r="B3254" s="1"/>
      <c r="C3254" s="1"/>
      <c r="D3254" s="1"/>
      <c r="E3254" s="2"/>
      <c r="F3254" s="1"/>
      <c r="G3254" s="2"/>
      <c r="H3254" s="286"/>
      <c r="I3254" s="287"/>
      <c r="J3254" s="288" t="str">
        <f t="shared" si="404"/>
        <v/>
      </c>
      <c r="K3254" s="288">
        <f t="shared" si="405"/>
        <v>0</v>
      </c>
      <c r="L3254" s="303"/>
      <c r="M3254" s="304"/>
      <c r="N3254" s="303"/>
      <c r="O3254" s="286"/>
      <c r="P3254" s="305" t="str">
        <f t="shared" si="406"/>
        <v/>
      </c>
      <c r="Q3254" s="304"/>
      <c r="R3254" s="303"/>
      <c r="S3254" s="286"/>
      <c r="T3254" s="305" t="str">
        <f t="shared" si="407"/>
        <v/>
      </c>
      <c r="U3254" s="306" t="str">
        <f t="shared" si="403"/>
        <v/>
      </c>
      <c r="V3254" s="289"/>
      <c r="W3254" s="303"/>
      <c r="X3254" s="286"/>
      <c r="Y3254" s="305" t="str">
        <f>+IF(AND(W3254&gt;0,V3254&lt;&gt;'Data Validation (ROP used only)'!$A$25),SUM(W3254:X3254),"")</f>
        <v/>
      </c>
      <c r="Z3254" s="307">
        <f>IF(OR(V3254='Data Validation (ROP used only)'!$A$25,ISBLANK(W3254),ISERROR(W3254/$I3254)),0,W3254/$I3254)</f>
        <v>0</v>
      </c>
      <c r="AA3254" s="308"/>
      <c r="AB3254" s="309" t="str" cm="1">
        <f t="array" ref="AB3254">_xlfn.IFS(AA3254="","",AA3254/I3254&gt;=2,I3254*2,AA3254/I3254&lt;2,AA3254)</f>
        <v/>
      </c>
      <c r="AC3254" s="310" t="str">
        <f t="shared" si="408"/>
        <v/>
      </c>
      <c r="AD3254" s="286"/>
      <c r="AE3254" s="305" t="str">
        <f t="shared" si="409"/>
        <v/>
      </c>
      <c r="AF3254" s="311">
        <f t="shared" si="410"/>
        <v>0</v>
      </c>
      <c r="AG3254" s="187"/>
      <c r="AH3254" s="188"/>
    </row>
    <row r="3255" spans="2:34" ht="13.8" outlineLevel="1" x14ac:dyDescent="0.25">
      <c r="B3255" s="1"/>
      <c r="C3255" s="1"/>
      <c r="D3255" s="1"/>
      <c r="E3255" s="2"/>
      <c r="F3255" s="1"/>
      <c r="G3255" s="2"/>
      <c r="H3255" s="286"/>
      <c r="I3255" s="287"/>
      <c r="J3255" s="288" t="str">
        <f t="shared" si="404"/>
        <v/>
      </c>
      <c r="K3255" s="288">
        <f t="shared" si="405"/>
        <v>0</v>
      </c>
      <c r="L3255" s="303"/>
      <c r="M3255" s="304"/>
      <c r="N3255" s="303"/>
      <c r="O3255" s="286"/>
      <c r="P3255" s="305" t="str">
        <f t="shared" si="406"/>
        <v/>
      </c>
      <c r="Q3255" s="304"/>
      <c r="R3255" s="303"/>
      <c r="S3255" s="286"/>
      <c r="T3255" s="305" t="str">
        <f t="shared" si="407"/>
        <v/>
      </c>
      <c r="U3255" s="306" t="str">
        <f t="shared" si="403"/>
        <v/>
      </c>
      <c r="V3255" s="289"/>
      <c r="W3255" s="303"/>
      <c r="X3255" s="286"/>
      <c r="Y3255" s="305" t="str">
        <f>+IF(AND(W3255&gt;0,V3255&lt;&gt;'Data Validation (ROP used only)'!$A$25),SUM(W3255:X3255),"")</f>
        <v/>
      </c>
      <c r="Z3255" s="307">
        <f>IF(OR(V3255='Data Validation (ROP used only)'!$A$25,ISBLANK(W3255),ISERROR(W3255/$I3255)),0,W3255/$I3255)</f>
        <v>0</v>
      </c>
      <c r="AA3255" s="308"/>
      <c r="AB3255" s="309" t="str" cm="1">
        <f t="array" ref="AB3255">_xlfn.IFS(AA3255="","",AA3255/I3255&gt;=2,I3255*2,AA3255/I3255&lt;2,AA3255)</f>
        <v/>
      </c>
      <c r="AC3255" s="310" t="str">
        <f t="shared" si="408"/>
        <v/>
      </c>
      <c r="AD3255" s="286"/>
      <c r="AE3255" s="305" t="str">
        <f t="shared" si="409"/>
        <v/>
      </c>
      <c r="AF3255" s="311">
        <f t="shared" si="410"/>
        <v>0</v>
      </c>
      <c r="AG3255" s="187"/>
      <c r="AH3255" s="188"/>
    </row>
    <row r="3256" spans="2:34" ht="13.8" outlineLevel="1" x14ac:dyDescent="0.25">
      <c r="B3256" s="1"/>
      <c r="C3256" s="1"/>
      <c r="D3256" s="1"/>
      <c r="E3256" s="2"/>
      <c r="F3256" s="1"/>
      <c r="G3256" s="2"/>
      <c r="H3256" s="286"/>
      <c r="I3256" s="287"/>
      <c r="J3256" s="288" t="str">
        <f t="shared" si="404"/>
        <v/>
      </c>
      <c r="K3256" s="288">
        <f t="shared" si="405"/>
        <v>0</v>
      </c>
      <c r="L3256" s="303"/>
      <c r="M3256" s="304"/>
      <c r="N3256" s="303"/>
      <c r="O3256" s="286"/>
      <c r="P3256" s="305" t="str">
        <f t="shared" si="406"/>
        <v/>
      </c>
      <c r="Q3256" s="304"/>
      <c r="R3256" s="303"/>
      <c r="S3256" s="286"/>
      <c r="T3256" s="305" t="str">
        <f t="shared" si="407"/>
        <v/>
      </c>
      <c r="U3256" s="306" t="str">
        <f t="shared" si="403"/>
        <v/>
      </c>
      <c r="V3256" s="289"/>
      <c r="W3256" s="303"/>
      <c r="X3256" s="286"/>
      <c r="Y3256" s="305" t="str">
        <f>+IF(AND(W3256&gt;0,V3256&lt;&gt;'Data Validation (ROP used only)'!$A$25),SUM(W3256:X3256),"")</f>
        <v/>
      </c>
      <c r="Z3256" s="307">
        <f>IF(OR(V3256='Data Validation (ROP used only)'!$A$25,ISBLANK(W3256),ISERROR(W3256/$I3256)),0,W3256/$I3256)</f>
        <v>0</v>
      </c>
      <c r="AA3256" s="308"/>
      <c r="AB3256" s="309" t="str" cm="1">
        <f t="array" ref="AB3256">_xlfn.IFS(AA3256="","",AA3256/I3256&gt;=2,I3256*2,AA3256/I3256&lt;2,AA3256)</f>
        <v/>
      </c>
      <c r="AC3256" s="310" t="str">
        <f t="shared" si="408"/>
        <v/>
      </c>
      <c r="AD3256" s="286"/>
      <c r="AE3256" s="305" t="str">
        <f t="shared" si="409"/>
        <v/>
      </c>
      <c r="AF3256" s="311">
        <f t="shared" si="410"/>
        <v>0</v>
      </c>
      <c r="AG3256" s="187"/>
      <c r="AH3256" s="188"/>
    </row>
    <row r="3257" spans="2:34" ht="13.8" outlineLevel="1" x14ac:dyDescent="0.25">
      <c r="B3257" s="1"/>
      <c r="C3257" s="1"/>
      <c r="D3257" s="1"/>
      <c r="E3257" s="2"/>
      <c r="F3257" s="1"/>
      <c r="G3257" s="2"/>
      <c r="H3257" s="286"/>
      <c r="I3257" s="287"/>
      <c r="J3257" s="288" t="str">
        <f t="shared" si="404"/>
        <v/>
      </c>
      <c r="K3257" s="288">
        <f t="shared" si="405"/>
        <v>0</v>
      </c>
      <c r="L3257" s="303"/>
      <c r="M3257" s="304"/>
      <c r="N3257" s="303"/>
      <c r="O3257" s="286"/>
      <c r="P3257" s="305" t="str">
        <f t="shared" si="406"/>
        <v/>
      </c>
      <c r="Q3257" s="304"/>
      <c r="R3257" s="303"/>
      <c r="S3257" s="286"/>
      <c r="T3257" s="305" t="str">
        <f t="shared" si="407"/>
        <v/>
      </c>
      <c r="U3257" s="306" t="str">
        <f t="shared" si="403"/>
        <v/>
      </c>
      <c r="V3257" s="289"/>
      <c r="W3257" s="303"/>
      <c r="X3257" s="286"/>
      <c r="Y3257" s="305" t="str">
        <f>+IF(AND(W3257&gt;0,V3257&lt;&gt;'Data Validation (ROP used only)'!$A$25),SUM(W3257:X3257),"")</f>
        <v/>
      </c>
      <c r="Z3257" s="307">
        <f>IF(OR(V3257='Data Validation (ROP used only)'!$A$25,ISBLANK(W3257),ISERROR(W3257/$I3257)),0,W3257/$I3257)</f>
        <v>0</v>
      </c>
      <c r="AA3257" s="308"/>
      <c r="AB3257" s="309" t="str" cm="1">
        <f t="array" ref="AB3257">_xlfn.IFS(AA3257="","",AA3257/I3257&gt;=2,I3257*2,AA3257/I3257&lt;2,AA3257)</f>
        <v/>
      </c>
      <c r="AC3257" s="310" t="str">
        <f t="shared" si="408"/>
        <v/>
      </c>
      <c r="AD3257" s="286"/>
      <c r="AE3257" s="305" t="str">
        <f t="shared" si="409"/>
        <v/>
      </c>
      <c r="AF3257" s="311">
        <f t="shared" si="410"/>
        <v>0</v>
      </c>
      <c r="AG3257" s="187"/>
      <c r="AH3257" s="188"/>
    </row>
    <row r="3258" spans="2:34" ht="13.8" outlineLevel="1" x14ac:dyDescent="0.25">
      <c r="B3258" s="1"/>
      <c r="C3258" s="1"/>
      <c r="D3258" s="1"/>
      <c r="E3258" s="2"/>
      <c r="F3258" s="1"/>
      <c r="G3258" s="2"/>
      <c r="H3258" s="286"/>
      <c r="I3258" s="287"/>
      <c r="J3258" s="288" t="str">
        <f t="shared" si="404"/>
        <v/>
      </c>
      <c r="K3258" s="288">
        <f t="shared" si="405"/>
        <v>0</v>
      </c>
      <c r="L3258" s="303"/>
      <c r="M3258" s="304"/>
      <c r="N3258" s="303"/>
      <c r="O3258" s="286"/>
      <c r="P3258" s="305" t="str">
        <f t="shared" si="406"/>
        <v/>
      </c>
      <c r="Q3258" s="304"/>
      <c r="R3258" s="303"/>
      <c r="S3258" s="286"/>
      <c r="T3258" s="305" t="str">
        <f t="shared" si="407"/>
        <v/>
      </c>
      <c r="U3258" s="306" t="str">
        <f t="shared" si="403"/>
        <v/>
      </c>
      <c r="V3258" s="289"/>
      <c r="W3258" s="303"/>
      <c r="X3258" s="286"/>
      <c r="Y3258" s="305" t="str">
        <f>+IF(AND(W3258&gt;0,V3258&lt;&gt;'Data Validation (ROP used only)'!$A$25),SUM(W3258:X3258),"")</f>
        <v/>
      </c>
      <c r="Z3258" s="307">
        <f>IF(OR(V3258='Data Validation (ROP used only)'!$A$25,ISBLANK(W3258),ISERROR(W3258/$I3258)),0,W3258/$I3258)</f>
        <v>0</v>
      </c>
      <c r="AA3258" s="308"/>
      <c r="AB3258" s="309" t="str" cm="1">
        <f t="array" ref="AB3258">_xlfn.IFS(AA3258="","",AA3258/I3258&gt;=2,I3258*2,AA3258/I3258&lt;2,AA3258)</f>
        <v/>
      </c>
      <c r="AC3258" s="310" t="str">
        <f t="shared" si="408"/>
        <v/>
      </c>
      <c r="AD3258" s="286"/>
      <c r="AE3258" s="305" t="str">
        <f t="shared" si="409"/>
        <v/>
      </c>
      <c r="AF3258" s="311">
        <f t="shared" si="410"/>
        <v>0</v>
      </c>
      <c r="AG3258" s="187"/>
      <c r="AH3258" s="188"/>
    </row>
    <row r="3259" spans="2:34" ht="13.8" outlineLevel="1" x14ac:dyDescent="0.25">
      <c r="B3259" s="1"/>
      <c r="C3259" s="1"/>
      <c r="D3259" s="1"/>
      <c r="E3259" s="2"/>
      <c r="F3259" s="1"/>
      <c r="G3259" s="2"/>
      <c r="H3259" s="286"/>
      <c r="I3259" s="287"/>
      <c r="J3259" s="288" t="str">
        <f t="shared" si="404"/>
        <v/>
      </c>
      <c r="K3259" s="288">
        <f t="shared" si="405"/>
        <v>0</v>
      </c>
      <c r="L3259" s="303"/>
      <c r="M3259" s="304"/>
      <c r="N3259" s="303"/>
      <c r="O3259" s="286"/>
      <c r="P3259" s="305" t="str">
        <f t="shared" si="406"/>
        <v/>
      </c>
      <c r="Q3259" s="304"/>
      <c r="R3259" s="303"/>
      <c r="S3259" s="286"/>
      <c r="T3259" s="305" t="str">
        <f t="shared" si="407"/>
        <v/>
      </c>
      <c r="U3259" s="306" t="str">
        <f t="shared" si="403"/>
        <v/>
      </c>
      <c r="V3259" s="289"/>
      <c r="W3259" s="303"/>
      <c r="X3259" s="286"/>
      <c r="Y3259" s="305" t="str">
        <f>+IF(AND(W3259&gt;0,V3259&lt;&gt;'Data Validation (ROP used only)'!$A$25),SUM(W3259:X3259),"")</f>
        <v/>
      </c>
      <c r="Z3259" s="307">
        <f>IF(OR(V3259='Data Validation (ROP used only)'!$A$25,ISBLANK(W3259),ISERROR(W3259/$I3259)),0,W3259/$I3259)</f>
        <v>0</v>
      </c>
      <c r="AA3259" s="308"/>
      <c r="AB3259" s="309" t="str" cm="1">
        <f t="array" ref="AB3259">_xlfn.IFS(AA3259="","",AA3259/I3259&gt;=2,I3259*2,AA3259/I3259&lt;2,AA3259)</f>
        <v/>
      </c>
      <c r="AC3259" s="310" t="str">
        <f t="shared" si="408"/>
        <v/>
      </c>
      <c r="AD3259" s="286"/>
      <c r="AE3259" s="305" t="str">
        <f t="shared" si="409"/>
        <v/>
      </c>
      <c r="AF3259" s="311">
        <f t="shared" si="410"/>
        <v>0</v>
      </c>
      <c r="AG3259" s="187"/>
      <c r="AH3259" s="188"/>
    </row>
    <row r="3260" spans="2:34" ht="13.8" outlineLevel="1" x14ac:dyDescent="0.25">
      <c r="B3260" s="1"/>
      <c r="C3260" s="1"/>
      <c r="D3260" s="1"/>
      <c r="E3260" s="2"/>
      <c r="F3260" s="1"/>
      <c r="G3260" s="2"/>
      <c r="H3260" s="286"/>
      <c r="I3260" s="287"/>
      <c r="J3260" s="288" t="str">
        <f t="shared" si="404"/>
        <v/>
      </c>
      <c r="K3260" s="288">
        <f t="shared" si="405"/>
        <v>0</v>
      </c>
      <c r="L3260" s="303"/>
      <c r="M3260" s="304"/>
      <c r="N3260" s="303"/>
      <c r="O3260" s="286"/>
      <c r="P3260" s="305" t="str">
        <f t="shared" si="406"/>
        <v/>
      </c>
      <c r="Q3260" s="304"/>
      <c r="R3260" s="303"/>
      <c r="S3260" s="286"/>
      <c r="T3260" s="305" t="str">
        <f t="shared" si="407"/>
        <v/>
      </c>
      <c r="U3260" s="306" t="str">
        <f t="shared" si="403"/>
        <v/>
      </c>
      <c r="V3260" s="289"/>
      <c r="W3260" s="303"/>
      <c r="X3260" s="286"/>
      <c r="Y3260" s="305" t="str">
        <f>+IF(AND(W3260&gt;0,V3260&lt;&gt;'Data Validation (ROP used only)'!$A$25),SUM(W3260:X3260),"")</f>
        <v/>
      </c>
      <c r="Z3260" s="307">
        <f>IF(OR(V3260='Data Validation (ROP used only)'!$A$25,ISBLANK(W3260),ISERROR(W3260/$I3260)),0,W3260/$I3260)</f>
        <v>0</v>
      </c>
      <c r="AA3260" s="308"/>
      <c r="AB3260" s="309" t="str" cm="1">
        <f t="array" ref="AB3260">_xlfn.IFS(AA3260="","",AA3260/I3260&gt;=2,I3260*2,AA3260/I3260&lt;2,AA3260)</f>
        <v/>
      </c>
      <c r="AC3260" s="310" t="str">
        <f t="shared" si="408"/>
        <v/>
      </c>
      <c r="AD3260" s="286"/>
      <c r="AE3260" s="305" t="str">
        <f t="shared" si="409"/>
        <v/>
      </c>
      <c r="AF3260" s="311">
        <f t="shared" si="410"/>
        <v>0</v>
      </c>
      <c r="AG3260" s="187"/>
      <c r="AH3260" s="188"/>
    </row>
    <row r="3261" spans="2:34" ht="13.8" outlineLevel="1" x14ac:dyDescent="0.25">
      <c r="B3261" s="1"/>
      <c r="C3261" s="1"/>
      <c r="D3261" s="1"/>
      <c r="E3261" s="2"/>
      <c r="F3261" s="1"/>
      <c r="G3261" s="2"/>
      <c r="H3261" s="286"/>
      <c r="I3261" s="287"/>
      <c r="J3261" s="288" t="str">
        <f t="shared" si="404"/>
        <v/>
      </c>
      <c r="K3261" s="288">
        <f t="shared" si="405"/>
        <v>0</v>
      </c>
      <c r="L3261" s="303"/>
      <c r="M3261" s="304"/>
      <c r="N3261" s="303"/>
      <c r="O3261" s="286"/>
      <c r="P3261" s="305" t="str">
        <f t="shared" si="406"/>
        <v/>
      </c>
      <c r="Q3261" s="304"/>
      <c r="R3261" s="303"/>
      <c r="S3261" s="286"/>
      <c r="T3261" s="305" t="str">
        <f t="shared" si="407"/>
        <v/>
      </c>
      <c r="U3261" s="306" t="str">
        <f t="shared" si="403"/>
        <v/>
      </c>
      <c r="V3261" s="289"/>
      <c r="W3261" s="303"/>
      <c r="X3261" s="286"/>
      <c r="Y3261" s="305" t="str">
        <f>+IF(AND(W3261&gt;0,V3261&lt;&gt;'Data Validation (ROP used only)'!$A$25),SUM(W3261:X3261),"")</f>
        <v/>
      </c>
      <c r="Z3261" s="307">
        <f>IF(OR(V3261='Data Validation (ROP used only)'!$A$25,ISBLANK(W3261),ISERROR(W3261/$I3261)),0,W3261/$I3261)</f>
        <v>0</v>
      </c>
      <c r="AA3261" s="308"/>
      <c r="AB3261" s="309" t="str" cm="1">
        <f t="array" ref="AB3261">_xlfn.IFS(AA3261="","",AA3261/I3261&gt;=2,I3261*2,AA3261/I3261&lt;2,AA3261)</f>
        <v/>
      </c>
      <c r="AC3261" s="310" t="str">
        <f t="shared" si="408"/>
        <v/>
      </c>
      <c r="AD3261" s="286"/>
      <c r="AE3261" s="305" t="str">
        <f t="shared" si="409"/>
        <v/>
      </c>
      <c r="AF3261" s="311">
        <f t="shared" si="410"/>
        <v>0</v>
      </c>
      <c r="AG3261" s="187"/>
      <c r="AH3261" s="188"/>
    </row>
    <row r="3262" spans="2:34" ht="13.8" outlineLevel="1" x14ac:dyDescent="0.25">
      <c r="B3262" s="1"/>
      <c r="C3262" s="1"/>
      <c r="D3262" s="1"/>
      <c r="E3262" s="2"/>
      <c r="F3262" s="1"/>
      <c r="G3262" s="2"/>
      <c r="H3262" s="286"/>
      <c r="I3262" s="287"/>
      <c r="J3262" s="288" t="str">
        <f t="shared" si="404"/>
        <v/>
      </c>
      <c r="K3262" s="288">
        <f t="shared" si="405"/>
        <v>0</v>
      </c>
      <c r="L3262" s="303"/>
      <c r="M3262" s="304"/>
      <c r="N3262" s="303"/>
      <c r="O3262" s="286"/>
      <c r="P3262" s="305" t="str">
        <f t="shared" si="406"/>
        <v/>
      </c>
      <c r="Q3262" s="304"/>
      <c r="R3262" s="303"/>
      <c r="S3262" s="286"/>
      <c r="T3262" s="305" t="str">
        <f t="shared" si="407"/>
        <v/>
      </c>
      <c r="U3262" s="306" t="str">
        <f t="shared" si="403"/>
        <v/>
      </c>
      <c r="V3262" s="289"/>
      <c r="W3262" s="303"/>
      <c r="X3262" s="286"/>
      <c r="Y3262" s="305" t="str">
        <f>+IF(AND(W3262&gt;0,V3262&lt;&gt;'Data Validation (ROP used only)'!$A$25),SUM(W3262:X3262),"")</f>
        <v/>
      </c>
      <c r="Z3262" s="307">
        <f>IF(OR(V3262='Data Validation (ROP used only)'!$A$25,ISBLANK(W3262),ISERROR(W3262/$I3262)),0,W3262/$I3262)</f>
        <v>0</v>
      </c>
      <c r="AA3262" s="308"/>
      <c r="AB3262" s="309" t="str" cm="1">
        <f t="array" ref="AB3262">_xlfn.IFS(AA3262="","",AA3262/I3262&gt;=2,I3262*2,AA3262/I3262&lt;2,AA3262)</f>
        <v/>
      </c>
      <c r="AC3262" s="310" t="str">
        <f t="shared" si="408"/>
        <v/>
      </c>
      <c r="AD3262" s="286"/>
      <c r="AE3262" s="305" t="str">
        <f t="shared" si="409"/>
        <v/>
      </c>
      <c r="AF3262" s="311">
        <f t="shared" si="410"/>
        <v>0</v>
      </c>
      <c r="AG3262" s="187"/>
      <c r="AH3262" s="188"/>
    </row>
    <row r="3263" spans="2:34" ht="13.8" outlineLevel="1" x14ac:dyDescent="0.25">
      <c r="B3263" s="1"/>
      <c r="C3263" s="1"/>
      <c r="D3263" s="1"/>
      <c r="E3263" s="2"/>
      <c r="F3263" s="1"/>
      <c r="G3263" s="2"/>
      <c r="H3263" s="286"/>
      <c r="I3263" s="287"/>
      <c r="J3263" s="288" t="str">
        <f t="shared" si="404"/>
        <v/>
      </c>
      <c r="K3263" s="288">
        <f t="shared" si="405"/>
        <v>0</v>
      </c>
      <c r="L3263" s="303"/>
      <c r="M3263" s="304"/>
      <c r="N3263" s="303"/>
      <c r="O3263" s="286"/>
      <c r="P3263" s="305" t="str">
        <f t="shared" si="406"/>
        <v/>
      </c>
      <c r="Q3263" s="304"/>
      <c r="R3263" s="303"/>
      <c r="S3263" s="286"/>
      <c r="T3263" s="305" t="str">
        <f t="shared" si="407"/>
        <v/>
      </c>
      <c r="U3263" s="306" t="str">
        <f t="shared" si="403"/>
        <v/>
      </c>
      <c r="V3263" s="289"/>
      <c r="W3263" s="303"/>
      <c r="X3263" s="286"/>
      <c r="Y3263" s="305" t="str">
        <f>+IF(AND(W3263&gt;0,V3263&lt;&gt;'Data Validation (ROP used only)'!$A$25),SUM(W3263:X3263),"")</f>
        <v/>
      </c>
      <c r="Z3263" s="307">
        <f>IF(OR(V3263='Data Validation (ROP used only)'!$A$25,ISBLANK(W3263),ISERROR(W3263/$I3263)),0,W3263/$I3263)</f>
        <v>0</v>
      </c>
      <c r="AA3263" s="308"/>
      <c r="AB3263" s="309" t="str" cm="1">
        <f t="array" ref="AB3263">_xlfn.IFS(AA3263="","",AA3263/I3263&gt;=2,I3263*2,AA3263/I3263&lt;2,AA3263)</f>
        <v/>
      </c>
      <c r="AC3263" s="310" t="str">
        <f t="shared" si="408"/>
        <v/>
      </c>
      <c r="AD3263" s="286"/>
      <c r="AE3263" s="305" t="str">
        <f t="shared" si="409"/>
        <v/>
      </c>
      <c r="AF3263" s="311">
        <f t="shared" si="410"/>
        <v>0</v>
      </c>
      <c r="AG3263" s="187"/>
      <c r="AH3263" s="188"/>
    </row>
    <row r="3264" spans="2:34" ht="13.8" outlineLevel="1" x14ac:dyDescent="0.25">
      <c r="B3264" s="1"/>
      <c r="C3264" s="1"/>
      <c r="D3264" s="1"/>
      <c r="E3264" s="2"/>
      <c r="F3264" s="1"/>
      <c r="G3264" s="2"/>
      <c r="H3264" s="286"/>
      <c r="I3264" s="287"/>
      <c r="J3264" s="288" t="str">
        <f t="shared" si="404"/>
        <v/>
      </c>
      <c r="K3264" s="288">
        <f t="shared" si="405"/>
        <v>0</v>
      </c>
      <c r="L3264" s="303"/>
      <c r="M3264" s="304"/>
      <c r="N3264" s="303"/>
      <c r="O3264" s="286"/>
      <c r="P3264" s="305" t="str">
        <f t="shared" si="406"/>
        <v/>
      </c>
      <c r="Q3264" s="304"/>
      <c r="R3264" s="303"/>
      <c r="S3264" s="286"/>
      <c r="T3264" s="305" t="str">
        <f t="shared" si="407"/>
        <v/>
      </c>
      <c r="U3264" s="306" t="str">
        <f t="shared" si="403"/>
        <v/>
      </c>
      <c r="V3264" s="289"/>
      <c r="W3264" s="303"/>
      <c r="X3264" s="286"/>
      <c r="Y3264" s="305" t="str">
        <f>+IF(AND(W3264&gt;0,V3264&lt;&gt;'Data Validation (ROP used only)'!$A$25),SUM(W3264:X3264),"")</f>
        <v/>
      </c>
      <c r="Z3264" s="307">
        <f>IF(OR(V3264='Data Validation (ROP used only)'!$A$25,ISBLANK(W3264),ISERROR(W3264/$I3264)),0,W3264/$I3264)</f>
        <v>0</v>
      </c>
      <c r="AA3264" s="308"/>
      <c r="AB3264" s="309" t="str" cm="1">
        <f t="array" ref="AB3264">_xlfn.IFS(AA3264="","",AA3264/I3264&gt;=2,I3264*2,AA3264/I3264&lt;2,AA3264)</f>
        <v/>
      </c>
      <c r="AC3264" s="310" t="str">
        <f t="shared" si="408"/>
        <v/>
      </c>
      <c r="AD3264" s="286"/>
      <c r="AE3264" s="305" t="str">
        <f t="shared" si="409"/>
        <v/>
      </c>
      <c r="AF3264" s="311">
        <f t="shared" si="410"/>
        <v>0</v>
      </c>
      <c r="AG3264" s="187"/>
      <c r="AH3264" s="188"/>
    </row>
    <row r="3265" spans="2:34" ht="13.8" outlineLevel="1" x14ac:dyDescent="0.25">
      <c r="B3265" s="1"/>
      <c r="C3265" s="1"/>
      <c r="D3265" s="1"/>
      <c r="E3265" s="2"/>
      <c r="F3265" s="1"/>
      <c r="G3265" s="2"/>
      <c r="H3265" s="286"/>
      <c r="I3265" s="287"/>
      <c r="J3265" s="288" t="str">
        <f t="shared" si="404"/>
        <v/>
      </c>
      <c r="K3265" s="288">
        <f t="shared" si="405"/>
        <v>0</v>
      </c>
      <c r="L3265" s="303"/>
      <c r="M3265" s="304"/>
      <c r="N3265" s="303"/>
      <c r="O3265" s="286"/>
      <c r="P3265" s="305" t="str">
        <f t="shared" si="406"/>
        <v/>
      </c>
      <c r="Q3265" s="304"/>
      <c r="R3265" s="303"/>
      <c r="S3265" s="286"/>
      <c r="T3265" s="305" t="str">
        <f t="shared" si="407"/>
        <v/>
      </c>
      <c r="U3265" s="306" t="str">
        <f t="shared" si="403"/>
        <v/>
      </c>
      <c r="V3265" s="289"/>
      <c r="W3265" s="303"/>
      <c r="X3265" s="286"/>
      <c r="Y3265" s="305" t="str">
        <f>+IF(AND(W3265&gt;0,V3265&lt;&gt;'Data Validation (ROP used only)'!$A$25),SUM(W3265:X3265),"")</f>
        <v/>
      </c>
      <c r="Z3265" s="307">
        <f>IF(OR(V3265='Data Validation (ROP used only)'!$A$25,ISBLANK(W3265),ISERROR(W3265/$I3265)),0,W3265/$I3265)</f>
        <v>0</v>
      </c>
      <c r="AA3265" s="308"/>
      <c r="AB3265" s="309" t="str" cm="1">
        <f t="array" ref="AB3265">_xlfn.IFS(AA3265="","",AA3265/I3265&gt;=2,I3265*2,AA3265/I3265&lt;2,AA3265)</f>
        <v/>
      </c>
      <c r="AC3265" s="310" t="str">
        <f t="shared" si="408"/>
        <v/>
      </c>
      <c r="AD3265" s="286"/>
      <c r="AE3265" s="305" t="str">
        <f t="shared" si="409"/>
        <v/>
      </c>
      <c r="AF3265" s="311">
        <f t="shared" si="410"/>
        <v>0</v>
      </c>
      <c r="AG3265" s="187"/>
      <c r="AH3265" s="188"/>
    </row>
    <row r="3266" spans="2:34" ht="13.8" outlineLevel="1" x14ac:dyDescent="0.25">
      <c r="B3266" s="1"/>
      <c r="C3266" s="1"/>
      <c r="D3266" s="1"/>
      <c r="E3266" s="2"/>
      <c r="F3266" s="1"/>
      <c r="G3266" s="2"/>
      <c r="H3266" s="286"/>
      <c r="I3266" s="287"/>
      <c r="J3266" s="288" t="str">
        <f t="shared" si="404"/>
        <v/>
      </c>
      <c r="K3266" s="288">
        <f t="shared" si="405"/>
        <v>0</v>
      </c>
      <c r="L3266" s="303"/>
      <c r="M3266" s="304"/>
      <c r="N3266" s="303"/>
      <c r="O3266" s="286"/>
      <c r="P3266" s="305" t="str">
        <f t="shared" si="406"/>
        <v/>
      </c>
      <c r="Q3266" s="304"/>
      <c r="R3266" s="303"/>
      <c r="S3266" s="286"/>
      <c r="T3266" s="305" t="str">
        <f t="shared" si="407"/>
        <v/>
      </c>
      <c r="U3266" s="306" t="str">
        <f t="shared" si="403"/>
        <v/>
      </c>
      <c r="V3266" s="289"/>
      <c r="W3266" s="303"/>
      <c r="X3266" s="286"/>
      <c r="Y3266" s="305" t="str">
        <f>+IF(AND(W3266&gt;0,V3266&lt;&gt;'Data Validation (ROP used only)'!$A$25),SUM(W3266:X3266),"")</f>
        <v/>
      </c>
      <c r="Z3266" s="307">
        <f>IF(OR(V3266='Data Validation (ROP used only)'!$A$25,ISBLANK(W3266),ISERROR(W3266/$I3266)),0,W3266/$I3266)</f>
        <v>0</v>
      </c>
      <c r="AA3266" s="308"/>
      <c r="AB3266" s="309" t="str" cm="1">
        <f t="array" ref="AB3266">_xlfn.IFS(AA3266="","",AA3266/I3266&gt;=2,I3266*2,AA3266/I3266&lt;2,AA3266)</f>
        <v/>
      </c>
      <c r="AC3266" s="310" t="str">
        <f t="shared" si="408"/>
        <v/>
      </c>
      <c r="AD3266" s="286"/>
      <c r="AE3266" s="305" t="str">
        <f t="shared" si="409"/>
        <v/>
      </c>
      <c r="AF3266" s="311">
        <f t="shared" si="410"/>
        <v>0</v>
      </c>
      <c r="AG3266" s="187"/>
      <c r="AH3266" s="188"/>
    </row>
    <row r="3267" spans="2:34" ht="13.8" outlineLevel="1" x14ac:dyDescent="0.25">
      <c r="B3267" s="1"/>
      <c r="C3267" s="1"/>
      <c r="D3267" s="1"/>
      <c r="E3267" s="2"/>
      <c r="F3267" s="1"/>
      <c r="G3267" s="2"/>
      <c r="H3267" s="286"/>
      <c r="I3267" s="287"/>
      <c r="J3267" s="288" t="str">
        <f t="shared" si="404"/>
        <v/>
      </c>
      <c r="K3267" s="288">
        <f t="shared" si="405"/>
        <v>0</v>
      </c>
      <c r="L3267" s="303"/>
      <c r="M3267" s="304"/>
      <c r="N3267" s="303"/>
      <c r="O3267" s="286"/>
      <c r="P3267" s="305" t="str">
        <f t="shared" si="406"/>
        <v/>
      </c>
      <c r="Q3267" s="304"/>
      <c r="R3267" s="303"/>
      <c r="S3267" s="286"/>
      <c r="T3267" s="305" t="str">
        <f t="shared" si="407"/>
        <v/>
      </c>
      <c r="U3267" s="306" t="str">
        <f t="shared" si="403"/>
        <v/>
      </c>
      <c r="V3267" s="289"/>
      <c r="W3267" s="303"/>
      <c r="X3267" s="286"/>
      <c r="Y3267" s="305" t="str">
        <f>+IF(AND(W3267&gt;0,V3267&lt;&gt;'Data Validation (ROP used only)'!$A$25),SUM(W3267:X3267),"")</f>
        <v/>
      </c>
      <c r="Z3267" s="307">
        <f>IF(OR(V3267='Data Validation (ROP used only)'!$A$25,ISBLANK(W3267),ISERROR(W3267/$I3267)),0,W3267/$I3267)</f>
        <v>0</v>
      </c>
      <c r="AA3267" s="308"/>
      <c r="AB3267" s="309" t="str" cm="1">
        <f t="array" ref="AB3267">_xlfn.IFS(AA3267="","",AA3267/I3267&gt;=2,I3267*2,AA3267/I3267&lt;2,AA3267)</f>
        <v/>
      </c>
      <c r="AC3267" s="310" t="str">
        <f t="shared" si="408"/>
        <v/>
      </c>
      <c r="AD3267" s="286"/>
      <c r="AE3267" s="305" t="str">
        <f t="shared" si="409"/>
        <v/>
      </c>
      <c r="AF3267" s="311">
        <f t="shared" si="410"/>
        <v>0</v>
      </c>
      <c r="AG3267" s="187"/>
      <c r="AH3267" s="188"/>
    </row>
    <row r="3268" spans="2:34" ht="13.8" outlineLevel="1" x14ac:dyDescent="0.25">
      <c r="B3268" s="1"/>
      <c r="C3268" s="1"/>
      <c r="D3268" s="1"/>
      <c r="E3268" s="2"/>
      <c r="F3268" s="1"/>
      <c r="G3268" s="2"/>
      <c r="H3268" s="286"/>
      <c r="I3268" s="287"/>
      <c r="J3268" s="288" t="str">
        <f t="shared" si="404"/>
        <v/>
      </c>
      <c r="K3268" s="288">
        <f t="shared" si="405"/>
        <v>0</v>
      </c>
      <c r="L3268" s="303"/>
      <c r="M3268" s="304"/>
      <c r="N3268" s="303"/>
      <c r="O3268" s="286"/>
      <c r="P3268" s="305" t="str">
        <f t="shared" si="406"/>
        <v/>
      </c>
      <c r="Q3268" s="304"/>
      <c r="R3268" s="303"/>
      <c r="S3268" s="286"/>
      <c r="T3268" s="305" t="str">
        <f t="shared" si="407"/>
        <v/>
      </c>
      <c r="U3268" s="306" t="str">
        <f t="shared" si="403"/>
        <v/>
      </c>
      <c r="V3268" s="289"/>
      <c r="W3268" s="303"/>
      <c r="X3268" s="286"/>
      <c r="Y3268" s="305" t="str">
        <f>+IF(AND(W3268&gt;0,V3268&lt;&gt;'Data Validation (ROP used only)'!$A$25),SUM(W3268:X3268),"")</f>
        <v/>
      </c>
      <c r="Z3268" s="307">
        <f>IF(OR(V3268='Data Validation (ROP used only)'!$A$25,ISBLANK(W3268),ISERROR(W3268/$I3268)),0,W3268/$I3268)</f>
        <v>0</v>
      </c>
      <c r="AA3268" s="308"/>
      <c r="AB3268" s="309" t="str" cm="1">
        <f t="array" ref="AB3268">_xlfn.IFS(AA3268="","",AA3268/I3268&gt;=2,I3268*2,AA3268/I3268&lt;2,AA3268)</f>
        <v/>
      </c>
      <c r="AC3268" s="310" t="str">
        <f t="shared" si="408"/>
        <v/>
      </c>
      <c r="AD3268" s="286"/>
      <c r="AE3268" s="305" t="str">
        <f t="shared" si="409"/>
        <v/>
      </c>
      <c r="AF3268" s="311">
        <f t="shared" si="410"/>
        <v>0</v>
      </c>
      <c r="AG3268" s="187"/>
      <c r="AH3268" s="188"/>
    </row>
    <row r="3269" spans="2:34" ht="13.8" outlineLevel="1" x14ac:dyDescent="0.25">
      <c r="B3269" s="1"/>
      <c r="C3269" s="1"/>
      <c r="D3269" s="1"/>
      <c r="E3269" s="2"/>
      <c r="F3269" s="1"/>
      <c r="G3269" s="2"/>
      <c r="H3269" s="286"/>
      <c r="I3269" s="287"/>
      <c r="J3269" s="288" t="str">
        <f t="shared" si="404"/>
        <v/>
      </c>
      <c r="K3269" s="288">
        <f t="shared" si="405"/>
        <v>0</v>
      </c>
      <c r="L3269" s="303"/>
      <c r="M3269" s="304"/>
      <c r="N3269" s="303"/>
      <c r="O3269" s="286"/>
      <c r="P3269" s="305" t="str">
        <f t="shared" si="406"/>
        <v/>
      </c>
      <c r="Q3269" s="304"/>
      <c r="R3269" s="303"/>
      <c r="S3269" s="286"/>
      <c r="T3269" s="305" t="str">
        <f t="shared" si="407"/>
        <v/>
      </c>
      <c r="U3269" s="306" t="str">
        <f t="shared" si="403"/>
        <v/>
      </c>
      <c r="V3269" s="289"/>
      <c r="W3269" s="303"/>
      <c r="X3269" s="286"/>
      <c r="Y3269" s="305" t="str">
        <f>+IF(AND(W3269&gt;0,V3269&lt;&gt;'Data Validation (ROP used only)'!$A$25),SUM(W3269:X3269),"")</f>
        <v/>
      </c>
      <c r="Z3269" s="307">
        <f>IF(OR(V3269='Data Validation (ROP used only)'!$A$25,ISBLANK(W3269),ISERROR(W3269/$I3269)),0,W3269/$I3269)</f>
        <v>0</v>
      </c>
      <c r="AA3269" s="308"/>
      <c r="AB3269" s="309" t="str" cm="1">
        <f t="array" ref="AB3269">_xlfn.IFS(AA3269="","",AA3269/I3269&gt;=2,I3269*2,AA3269/I3269&lt;2,AA3269)</f>
        <v/>
      </c>
      <c r="AC3269" s="310" t="str">
        <f t="shared" si="408"/>
        <v/>
      </c>
      <c r="AD3269" s="286"/>
      <c r="AE3269" s="305" t="str">
        <f t="shared" si="409"/>
        <v/>
      </c>
      <c r="AF3269" s="311">
        <f t="shared" si="410"/>
        <v>0</v>
      </c>
      <c r="AG3269" s="187"/>
      <c r="AH3269" s="188"/>
    </row>
    <row r="3270" spans="2:34" ht="13.8" outlineLevel="1" x14ac:dyDescent="0.25">
      <c r="B3270" s="1"/>
      <c r="C3270" s="1"/>
      <c r="D3270" s="1"/>
      <c r="E3270" s="2"/>
      <c r="F3270" s="1"/>
      <c r="G3270" s="2"/>
      <c r="H3270" s="286"/>
      <c r="I3270" s="287"/>
      <c r="J3270" s="288" t="str">
        <f t="shared" si="404"/>
        <v/>
      </c>
      <c r="K3270" s="288">
        <f t="shared" si="405"/>
        <v>0</v>
      </c>
      <c r="L3270" s="303"/>
      <c r="M3270" s="304"/>
      <c r="N3270" s="303"/>
      <c r="O3270" s="286"/>
      <c r="P3270" s="305" t="str">
        <f t="shared" si="406"/>
        <v/>
      </c>
      <c r="Q3270" s="304"/>
      <c r="R3270" s="303"/>
      <c r="S3270" s="286"/>
      <c r="T3270" s="305" t="str">
        <f t="shared" si="407"/>
        <v/>
      </c>
      <c r="U3270" s="306" t="str">
        <f t="shared" si="403"/>
        <v/>
      </c>
      <c r="V3270" s="289"/>
      <c r="W3270" s="303"/>
      <c r="X3270" s="286"/>
      <c r="Y3270" s="305" t="str">
        <f>+IF(AND(W3270&gt;0,V3270&lt;&gt;'Data Validation (ROP used only)'!$A$25),SUM(W3270:X3270),"")</f>
        <v/>
      </c>
      <c r="Z3270" s="307">
        <f>IF(OR(V3270='Data Validation (ROP used only)'!$A$25,ISBLANK(W3270),ISERROR(W3270/$I3270)),0,W3270/$I3270)</f>
        <v>0</v>
      </c>
      <c r="AA3270" s="308"/>
      <c r="AB3270" s="309" t="str" cm="1">
        <f t="array" ref="AB3270">_xlfn.IFS(AA3270="","",AA3270/I3270&gt;=2,I3270*2,AA3270/I3270&lt;2,AA3270)</f>
        <v/>
      </c>
      <c r="AC3270" s="310" t="str">
        <f t="shared" si="408"/>
        <v/>
      </c>
      <c r="AD3270" s="286"/>
      <c r="AE3270" s="305" t="str">
        <f t="shared" si="409"/>
        <v/>
      </c>
      <c r="AF3270" s="311">
        <f t="shared" si="410"/>
        <v>0</v>
      </c>
      <c r="AG3270" s="187"/>
      <c r="AH3270" s="188"/>
    </row>
    <row r="3271" spans="2:34" ht="13.8" outlineLevel="1" x14ac:dyDescent="0.25">
      <c r="B3271" s="1"/>
      <c r="C3271" s="1"/>
      <c r="D3271" s="1"/>
      <c r="E3271" s="2"/>
      <c r="F3271" s="1"/>
      <c r="G3271" s="2"/>
      <c r="H3271" s="286"/>
      <c r="I3271" s="287"/>
      <c r="J3271" s="288" t="str">
        <f t="shared" si="404"/>
        <v/>
      </c>
      <c r="K3271" s="288">
        <f t="shared" si="405"/>
        <v>0</v>
      </c>
      <c r="L3271" s="303"/>
      <c r="M3271" s="304"/>
      <c r="N3271" s="303"/>
      <c r="O3271" s="286"/>
      <c r="P3271" s="305" t="str">
        <f t="shared" si="406"/>
        <v/>
      </c>
      <c r="Q3271" s="304"/>
      <c r="R3271" s="303"/>
      <c r="S3271" s="286"/>
      <c r="T3271" s="305" t="str">
        <f t="shared" si="407"/>
        <v/>
      </c>
      <c r="U3271" s="306" t="str">
        <f t="shared" si="403"/>
        <v/>
      </c>
      <c r="V3271" s="289"/>
      <c r="W3271" s="303"/>
      <c r="X3271" s="286"/>
      <c r="Y3271" s="305" t="str">
        <f>+IF(AND(W3271&gt;0,V3271&lt;&gt;'Data Validation (ROP used only)'!$A$25),SUM(W3271:X3271),"")</f>
        <v/>
      </c>
      <c r="Z3271" s="307">
        <f>IF(OR(V3271='Data Validation (ROP used only)'!$A$25,ISBLANK(W3271),ISERROR(W3271/$I3271)),0,W3271/$I3271)</f>
        <v>0</v>
      </c>
      <c r="AA3271" s="308"/>
      <c r="AB3271" s="309" t="str" cm="1">
        <f t="array" ref="AB3271">_xlfn.IFS(AA3271="","",AA3271/I3271&gt;=2,I3271*2,AA3271/I3271&lt;2,AA3271)</f>
        <v/>
      </c>
      <c r="AC3271" s="310" t="str">
        <f t="shared" si="408"/>
        <v/>
      </c>
      <c r="AD3271" s="286"/>
      <c r="AE3271" s="305" t="str">
        <f t="shared" si="409"/>
        <v/>
      </c>
      <c r="AF3271" s="311">
        <f t="shared" si="410"/>
        <v>0</v>
      </c>
      <c r="AG3271" s="187"/>
      <c r="AH3271" s="188"/>
    </row>
    <row r="3272" spans="2:34" ht="13.8" outlineLevel="1" x14ac:dyDescent="0.25">
      <c r="B3272" s="1"/>
      <c r="C3272" s="1"/>
      <c r="D3272" s="1"/>
      <c r="E3272" s="2"/>
      <c r="F3272" s="1"/>
      <c r="G3272" s="2"/>
      <c r="H3272" s="286"/>
      <c r="I3272" s="287"/>
      <c r="J3272" s="288" t="str">
        <f t="shared" si="404"/>
        <v/>
      </c>
      <c r="K3272" s="288">
        <f t="shared" si="405"/>
        <v>0</v>
      </c>
      <c r="L3272" s="303"/>
      <c r="M3272" s="304"/>
      <c r="N3272" s="303"/>
      <c r="O3272" s="286"/>
      <c r="P3272" s="305" t="str">
        <f t="shared" si="406"/>
        <v/>
      </c>
      <c r="Q3272" s="304"/>
      <c r="R3272" s="303"/>
      <c r="S3272" s="286"/>
      <c r="T3272" s="305" t="str">
        <f t="shared" si="407"/>
        <v/>
      </c>
      <c r="U3272" s="306" t="str">
        <f t="shared" si="403"/>
        <v/>
      </c>
      <c r="V3272" s="289"/>
      <c r="W3272" s="303"/>
      <c r="X3272" s="286"/>
      <c r="Y3272" s="305" t="str">
        <f>+IF(AND(W3272&gt;0,V3272&lt;&gt;'Data Validation (ROP used only)'!$A$25),SUM(W3272:X3272),"")</f>
        <v/>
      </c>
      <c r="Z3272" s="307">
        <f>IF(OR(V3272='Data Validation (ROP used only)'!$A$25,ISBLANK(W3272),ISERROR(W3272/$I3272)),0,W3272/$I3272)</f>
        <v>0</v>
      </c>
      <c r="AA3272" s="308"/>
      <c r="AB3272" s="309" t="str" cm="1">
        <f t="array" ref="AB3272">_xlfn.IFS(AA3272="","",AA3272/I3272&gt;=2,I3272*2,AA3272/I3272&lt;2,AA3272)</f>
        <v/>
      </c>
      <c r="AC3272" s="310" t="str">
        <f t="shared" si="408"/>
        <v/>
      </c>
      <c r="AD3272" s="286"/>
      <c r="AE3272" s="305" t="str">
        <f t="shared" si="409"/>
        <v/>
      </c>
      <c r="AF3272" s="311">
        <f t="shared" si="410"/>
        <v>0</v>
      </c>
      <c r="AG3272" s="187"/>
      <c r="AH3272" s="188"/>
    </row>
    <row r="3273" spans="2:34" ht="13.8" outlineLevel="1" x14ac:dyDescent="0.25">
      <c r="B3273" s="1"/>
      <c r="C3273" s="1"/>
      <c r="D3273" s="1"/>
      <c r="E3273" s="2"/>
      <c r="F3273" s="1"/>
      <c r="G3273" s="2"/>
      <c r="H3273" s="286"/>
      <c r="I3273" s="287"/>
      <c r="J3273" s="288" t="str">
        <f t="shared" si="404"/>
        <v/>
      </c>
      <c r="K3273" s="288">
        <f t="shared" si="405"/>
        <v>0</v>
      </c>
      <c r="L3273" s="303"/>
      <c r="M3273" s="304"/>
      <c r="N3273" s="303"/>
      <c r="O3273" s="286"/>
      <c r="P3273" s="305" t="str">
        <f t="shared" si="406"/>
        <v/>
      </c>
      <c r="Q3273" s="304"/>
      <c r="R3273" s="303"/>
      <c r="S3273" s="286"/>
      <c r="T3273" s="305" t="str">
        <f t="shared" si="407"/>
        <v/>
      </c>
      <c r="U3273" s="306" t="str">
        <f t="shared" si="403"/>
        <v/>
      </c>
      <c r="V3273" s="289"/>
      <c r="W3273" s="303"/>
      <c r="X3273" s="286"/>
      <c r="Y3273" s="305" t="str">
        <f>+IF(AND(W3273&gt;0,V3273&lt;&gt;'Data Validation (ROP used only)'!$A$25),SUM(W3273:X3273),"")</f>
        <v/>
      </c>
      <c r="Z3273" s="307">
        <f>IF(OR(V3273='Data Validation (ROP used only)'!$A$25,ISBLANK(W3273),ISERROR(W3273/$I3273)),0,W3273/$I3273)</f>
        <v>0</v>
      </c>
      <c r="AA3273" s="308"/>
      <c r="AB3273" s="309" t="str" cm="1">
        <f t="array" ref="AB3273">_xlfn.IFS(AA3273="","",AA3273/I3273&gt;=2,I3273*2,AA3273/I3273&lt;2,AA3273)</f>
        <v/>
      </c>
      <c r="AC3273" s="310" t="str">
        <f t="shared" si="408"/>
        <v/>
      </c>
      <c r="AD3273" s="286"/>
      <c r="AE3273" s="305" t="str">
        <f t="shared" si="409"/>
        <v/>
      </c>
      <c r="AF3273" s="311">
        <f t="shared" si="410"/>
        <v>0</v>
      </c>
      <c r="AG3273" s="187"/>
      <c r="AH3273" s="188"/>
    </row>
    <row r="3274" spans="2:34" ht="13.8" outlineLevel="1" x14ac:dyDescent="0.25">
      <c r="B3274" s="1"/>
      <c r="C3274" s="1"/>
      <c r="D3274" s="1"/>
      <c r="E3274" s="2"/>
      <c r="F3274" s="1"/>
      <c r="G3274" s="2"/>
      <c r="H3274" s="286"/>
      <c r="I3274" s="287"/>
      <c r="J3274" s="288" t="str">
        <f t="shared" si="404"/>
        <v/>
      </c>
      <c r="K3274" s="288">
        <f t="shared" si="405"/>
        <v>0</v>
      </c>
      <c r="L3274" s="303"/>
      <c r="M3274" s="304"/>
      <c r="N3274" s="303"/>
      <c r="O3274" s="286"/>
      <c r="P3274" s="305" t="str">
        <f t="shared" si="406"/>
        <v/>
      </c>
      <c r="Q3274" s="304"/>
      <c r="R3274" s="303"/>
      <c r="S3274" s="286"/>
      <c r="T3274" s="305" t="str">
        <f t="shared" si="407"/>
        <v/>
      </c>
      <c r="U3274" s="306" t="str">
        <f t="shared" ref="U3274:U3337" si="411">IF(ISERROR(R3274/$I3274),"",R3274/$I3274)</f>
        <v/>
      </c>
      <c r="V3274" s="289"/>
      <c r="W3274" s="303"/>
      <c r="X3274" s="286"/>
      <c r="Y3274" s="305" t="str">
        <f>+IF(AND(W3274&gt;0,V3274&lt;&gt;'Data Validation (ROP used only)'!$A$25),SUM(W3274:X3274),"")</f>
        <v/>
      </c>
      <c r="Z3274" s="307">
        <f>IF(OR(V3274='Data Validation (ROP used only)'!$A$25,ISBLANK(W3274),ISERROR(W3274/$I3274)),0,W3274/$I3274)</f>
        <v>0</v>
      </c>
      <c r="AA3274" s="308"/>
      <c r="AB3274" s="309" t="str" cm="1">
        <f t="array" ref="AB3274">_xlfn.IFS(AA3274="","",AA3274/I3274&gt;=2,I3274*2,AA3274/I3274&lt;2,AA3274)</f>
        <v/>
      </c>
      <c r="AC3274" s="310" t="str">
        <f t="shared" si="408"/>
        <v/>
      </c>
      <c r="AD3274" s="286"/>
      <c r="AE3274" s="305" t="str">
        <f t="shared" si="409"/>
        <v/>
      </c>
      <c r="AF3274" s="311">
        <f t="shared" si="410"/>
        <v>0</v>
      </c>
      <c r="AG3274" s="187"/>
      <c r="AH3274" s="188"/>
    </row>
    <row r="3275" spans="2:34" ht="13.8" outlineLevel="1" x14ac:dyDescent="0.25">
      <c r="B3275" s="1"/>
      <c r="C3275" s="1"/>
      <c r="D3275" s="1"/>
      <c r="E3275" s="2"/>
      <c r="F3275" s="1"/>
      <c r="G3275" s="2"/>
      <c r="H3275" s="286"/>
      <c r="I3275" s="287"/>
      <c r="J3275" s="288" t="str">
        <f t="shared" ref="J3275:J3338" si="412">IF(ISERROR(H3275/C3275),"",H3275/C3275)</f>
        <v/>
      </c>
      <c r="K3275" s="288">
        <f t="shared" ref="K3275:K3338" si="413">IF(ISERROR(I3275/1754.5),"",I3275/1754.5)</f>
        <v>0</v>
      </c>
      <c r="L3275" s="303"/>
      <c r="M3275" s="304"/>
      <c r="N3275" s="303"/>
      <c r="O3275" s="286"/>
      <c r="P3275" s="305" t="str">
        <f t="shared" ref="P3275:P3338" si="414">+IF(N3275+O3275&gt;0,+N3275+O3275,"")</f>
        <v/>
      </c>
      <c r="Q3275" s="304"/>
      <c r="R3275" s="303"/>
      <c r="S3275" s="286"/>
      <c r="T3275" s="305" t="str">
        <f t="shared" ref="T3275:T3338" si="415">+IF((R3275+S3275)&gt;0,+R3275+S3275,"")</f>
        <v/>
      </c>
      <c r="U3275" s="306" t="str">
        <f t="shared" si="411"/>
        <v/>
      </c>
      <c r="V3275" s="289"/>
      <c r="W3275" s="303"/>
      <c r="X3275" s="286"/>
      <c r="Y3275" s="305" t="str">
        <f>+IF(AND(W3275&gt;0,V3275&lt;&gt;'Data Validation (ROP used only)'!$A$25),SUM(W3275:X3275),"")</f>
        <v/>
      </c>
      <c r="Z3275" s="307">
        <f>IF(OR(V3275='Data Validation (ROP used only)'!$A$25,ISBLANK(W3275),ISERROR(W3275/$I3275)),0,W3275/$I3275)</f>
        <v>0</v>
      </c>
      <c r="AA3275" s="308"/>
      <c r="AB3275" s="309" t="str" cm="1">
        <f t="array" ref="AB3275">_xlfn.IFS(AA3275="","",AA3275/I3275&gt;=2,I3275*2,AA3275/I3275&lt;2,AA3275)</f>
        <v/>
      </c>
      <c r="AC3275" s="310" t="str">
        <f t="shared" ref="AC3275:AC3338" si="416">IF(ISBLANK(AA3275),"",AA3275-AB3275)</f>
        <v/>
      </c>
      <c r="AD3275" s="286"/>
      <c r="AE3275" s="305" t="str">
        <f t="shared" ref="AE3275:AE3338" si="417">IF(AA3275=0,"",AA3275+AD3275)</f>
        <v/>
      </c>
      <c r="AF3275" s="311">
        <f t="shared" ref="AF3275:AF3338" si="418">IF(ISERROR(AA3275/$I3275),0,AA3275/$I3275)</f>
        <v>0</v>
      </c>
      <c r="AG3275" s="187"/>
      <c r="AH3275" s="188"/>
    </row>
    <row r="3276" spans="2:34" ht="13.8" outlineLevel="1" x14ac:dyDescent="0.25">
      <c r="B3276" s="1"/>
      <c r="C3276" s="1"/>
      <c r="D3276" s="1"/>
      <c r="E3276" s="2"/>
      <c r="F3276" s="1"/>
      <c r="G3276" s="2"/>
      <c r="H3276" s="286"/>
      <c r="I3276" s="287"/>
      <c r="J3276" s="288" t="str">
        <f t="shared" si="412"/>
        <v/>
      </c>
      <c r="K3276" s="288">
        <f t="shared" si="413"/>
        <v>0</v>
      </c>
      <c r="L3276" s="303"/>
      <c r="M3276" s="304"/>
      <c r="N3276" s="303"/>
      <c r="O3276" s="286"/>
      <c r="P3276" s="305" t="str">
        <f t="shared" si="414"/>
        <v/>
      </c>
      <c r="Q3276" s="304"/>
      <c r="R3276" s="303"/>
      <c r="S3276" s="286"/>
      <c r="T3276" s="305" t="str">
        <f t="shared" si="415"/>
        <v/>
      </c>
      <c r="U3276" s="306" t="str">
        <f t="shared" si="411"/>
        <v/>
      </c>
      <c r="V3276" s="289"/>
      <c r="W3276" s="303"/>
      <c r="X3276" s="286"/>
      <c r="Y3276" s="305" t="str">
        <f>+IF(AND(W3276&gt;0,V3276&lt;&gt;'Data Validation (ROP used only)'!$A$25),SUM(W3276:X3276),"")</f>
        <v/>
      </c>
      <c r="Z3276" s="307">
        <f>IF(OR(V3276='Data Validation (ROP used only)'!$A$25,ISBLANK(W3276),ISERROR(W3276/$I3276)),0,W3276/$I3276)</f>
        <v>0</v>
      </c>
      <c r="AA3276" s="308"/>
      <c r="AB3276" s="309" t="str" cm="1">
        <f t="array" ref="AB3276">_xlfn.IFS(AA3276="","",AA3276/I3276&gt;=2,I3276*2,AA3276/I3276&lt;2,AA3276)</f>
        <v/>
      </c>
      <c r="AC3276" s="310" t="str">
        <f t="shared" si="416"/>
        <v/>
      </c>
      <c r="AD3276" s="286"/>
      <c r="AE3276" s="305" t="str">
        <f t="shared" si="417"/>
        <v/>
      </c>
      <c r="AF3276" s="311">
        <f t="shared" si="418"/>
        <v>0</v>
      </c>
      <c r="AG3276" s="187"/>
      <c r="AH3276" s="188"/>
    </row>
    <row r="3277" spans="2:34" ht="13.8" outlineLevel="1" x14ac:dyDescent="0.25">
      <c r="B3277" s="1"/>
      <c r="C3277" s="1"/>
      <c r="D3277" s="1"/>
      <c r="E3277" s="2"/>
      <c r="F3277" s="1"/>
      <c r="G3277" s="2"/>
      <c r="H3277" s="286"/>
      <c r="I3277" s="287"/>
      <c r="J3277" s="288" t="str">
        <f t="shared" si="412"/>
        <v/>
      </c>
      <c r="K3277" s="288">
        <f t="shared" si="413"/>
        <v>0</v>
      </c>
      <c r="L3277" s="303"/>
      <c r="M3277" s="304"/>
      <c r="N3277" s="303"/>
      <c r="O3277" s="286"/>
      <c r="P3277" s="305" t="str">
        <f t="shared" si="414"/>
        <v/>
      </c>
      <c r="Q3277" s="304"/>
      <c r="R3277" s="303"/>
      <c r="S3277" s="286"/>
      <c r="T3277" s="305" t="str">
        <f t="shared" si="415"/>
        <v/>
      </c>
      <c r="U3277" s="306" t="str">
        <f t="shared" si="411"/>
        <v/>
      </c>
      <c r="V3277" s="289"/>
      <c r="W3277" s="303"/>
      <c r="X3277" s="286"/>
      <c r="Y3277" s="305" t="str">
        <f>+IF(AND(W3277&gt;0,V3277&lt;&gt;'Data Validation (ROP used only)'!$A$25),SUM(W3277:X3277),"")</f>
        <v/>
      </c>
      <c r="Z3277" s="307">
        <f>IF(OR(V3277='Data Validation (ROP used only)'!$A$25,ISBLANK(W3277),ISERROR(W3277/$I3277)),0,W3277/$I3277)</f>
        <v>0</v>
      </c>
      <c r="AA3277" s="308"/>
      <c r="AB3277" s="309" t="str" cm="1">
        <f t="array" ref="AB3277">_xlfn.IFS(AA3277="","",AA3277/I3277&gt;=2,I3277*2,AA3277/I3277&lt;2,AA3277)</f>
        <v/>
      </c>
      <c r="AC3277" s="310" t="str">
        <f t="shared" si="416"/>
        <v/>
      </c>
      <c r="AD3277" s="286"/>
      <c r="AE3277" s="305" t="str">
        <f t="shared" si="417"/>
        <v/>
      </c>
      <c r="AF3277" s="311">
        <f t="shared" si="418"/>
        <v>0</v>
      </c>
      <c r="AG3277" s="187"/>
      <c r="AH3277" s="188"/>
    </row>
    <row r="3278" spans="2:34" ht="13.8" outlineLevel="1" x14ac:dyDescent="0.25">
      <c r="B3278" s="1"/>
      <c r="C3278" s="1"/>
      <c r="D3278" s="1"/>
      <c r="E3278" s="2"/>
      <c r="F3278" s="1"/>
      <c r="G3278" s="2"/>
      <c r="H3278" s="286"/>
      <c r="I3278" s="287"/>
      <c r="J3278" s="288" t="str">
        <f t="shared" si="412"/>
        <v/>
      </c>
      <c r="K3278" s="288">
        <f t="shared" si="413"/>
        <v>0</v>
      </c>
      <c r="L3278" s="303"/>
      <c r="M3278" s="304"/>
      <c r="N3278" s="303"/>
      <c r="O3278" s="286"/>
      <c r="P3278" s="305" t="str">
        <f t="shared" si="414"/>
        <v/>
      </c>
      <c r="Q3278" s="304"/>
      <c r="R3278" s="303"/>
      <c r="S3278" s="286"/>
      <c r="T3278" s="305" t="str">
        <f t="shared" si="415"/>
        <v/>
      </c>
      <c r="U3278" s="306" t="str">
        <f t="shared" si="411"/>
        <v/>
      </c>
      <c r="V3278" s="289"/>
      <c r="W3278" s="303"/>
      <c r="X3278" s="286"/>
      <c r="Y3278" s="305" t="str">
        <f>+IF(AND(W3278&gt;0,V3278&lt;&gt;'Data Validation (ROP used only)'!$A$25),SUM(W3278:X3278),"")</f>
        <v/>
      </c>
      <c r="Z3278" s="307">
        <f>IF(OR(V3278='Data Validation (ROP used only)'!$A$25,ISBLANK(W3278),ISERROR(W3278/$I3278)),0,W3278/$I3278)</f>
        <v>0</v>
      </c>
      <c r="AA3278" s="308"/>
      <c r="AB3278" s="309" t="str" cm="1">
        <f t="array" ref="AB3278">_xlfn.IFS(AA3278="","",AA3278/I3278&gt;=2,I3278*2,AA3278/I3278&lt;2,AA3278)</f>
        <v/>
      </c>
      <c r="AC3278" s="310" t="str">
        <f t="shared" si="416"/>
        <v/>
      </c>
      <c r="AD3278" s="286"/>
      <c r="AE3278" s="305" t="str">
        <f t="shared" si="417"/>
        <v/>
      </c>
      <c r="AF3278" s="311">
        <f t="shared" si="418"/>
        <v>0</v>
      </c>
      <c r="AG3278" s="187"/>
      <c r="AH3278" s="188"/>
    </row>
    <row r="3279" spans="2:34" ht="13.8" outlineLevel="1" x14ac:dyDescent="0.25">
      <c r="B3279" s="1"/>
      <c r="C3279" s="1"/>
      <c r="D3279" s="1"/>
      <c r="E3279" s="2"/>
      <c r="F3279" s="1"/>
      <c r="G3279" s="2"/>
      <c r="H3279" s="286"/>
      <c r="I3279" s="287"/>
      <c r="J3279" s="288" t="str">
        <f t="shared" si="412"/>
        <v/>
      </c>
      <c r="K3279" s="288">
        <f t="shared" si="413"/>
        <v>0</v>
      </c>
      <c r="L3279" s="303"/>
      <c r="M3279" s="304"/>
      <c r="N3279" s="303"/>
      <c r="O3279" s="286"/>
      <c r="P3279" s="305" t="str">
        <f t="shared" si="414"/>
        <v/>
      </c>
      <c r="Q3279" s="304"/>
      <c r="R3279" s="303"/>
      <c r="S3279" s="286"/>
      <c r="T3279" s="305" t="str">
        <f t="shared" si="415"/>
        <v/>
      </c>
      <c r="U3279" s="306" t="str">
        <f t="shared" si="411"/>
        <v/>
      </c>
      <c r="V3279" s="289"/>
      <c r="W3279" s="303"/>
      <c r="X3279" s="286"/>
      <c r="Y3279" s="305" t="str">
        <f>+IF(AND(W3279&gt;0,V3279&lt;&gt;'Data Validation (ROP used only)'!$A$25),SUM(W3279:X3279),"")</f>
        <v/>
      </c>
      <c r="Z3279" s="307">
        <f>IF(OR(V3279='Data Validation (ROP used only)'!$A$25,ISBLANK(W3279),ISERROR(W3279/$I3279)),0,W3279/$I3279)</f>
        <v>0</v>
      </c>
      <c r="AA3279" s="308"/>
      <c r="AB3279" s="309" t="str" cm="1">
        <f t="array" ref="AB3279">_xlfn.IFS(AA3279="","",AA3279/I3279&gt;=2,I3279*2,AA3279/I3279&lt;2,AA3279)</f>
        <v/>
      </c>
      <c r="AC3279" s="310" t="str">
        <f t="shared" si="416"/>
        <v/>
      </c>
      <c r="AD3279" s="286"/>
      <c r="AE3279" s="305" t="str">
        <f t="shared" si="417"/>
        <v/>
      </c>
      <c r="AF3279" s="311">
        <f t="shared" si="418"/>
        <v>0</v>
      </c>
      <c r="AG3279" s="187"/>
      <c r="AH3279" s="188"/>
    </row>
    <row r="3280" spans="2:34" ht="13.8" outlineLevel="1" x14ac:dyDescent="0.25">
      <c r="B3280" s="1"/>
      <c r="C3280" s="1"/>
      <c r="D3280" s="1"/>
      <c r="E3280" s="2"/>
      <c r="F3280" s="1"/>
      <c r="G3280" s="2"/>
      <c r="H3280" s="286"/>
      <c r="I3280" s="287"/>
      <c r="J3280" s="288" t="str">
        <f t="shared" si="412"/>
        <v/>
      </c>
      <c r="K3280" s="288">
        <f t="shared" si="413"/>
        <v>0</v>
      </c>
      <c r="L3280" s="303"/>
      <c r="M3280" s="304"/>
      <c r="N3280" s="303"/>
      <c r="O3280" s="286"/>
      <c r="P3280" s="305" t="str">
        <f t="shared" si="414"/>
        <v/>
      </c>
      <c r="Q3280" s="304"/>
      <c r="R3280" s="303"/>
      <c r="S3280" s="286"/>
      <c r="T3280" s="305" t="str">
        <f t="shared" si="415"/>
        <v/>
      </c>
      <c r="U3280" s="306" t="str">
        <f t="shared" si="411"/>
        <v/>
      </c>
      <c r="V3280" s="289"/>
      <c r="W3280" s="303"/>
      <c r="X3280" s="286"/>
      <c r="Y3280" s="305" t="str">
        <f>+IF(AND(W3280&gt;0,V3280&lt;&gt;'Data Validation (ROP used only)'!$A$25),SUM(W3280:X3280),"")</f>
        <v/>
      </c>
      <c r="Z3280" s="307">
        <f>IF(OR(V3280='Data Validation (ROP used only)'!$A$25,ISBLANK(W3280),ISERROR(W3280/$I3280)),0,W3280/$I3280)</f>
        <v>0</v>
      </c>
      <c r="AA3280" s="308"/>
      <c r="AB3280" s="309" t="str" cm="1">
        <f t="array" ref="AB3280">_xlfn.IFS(AA3280="","",AA3280/I3280&gt;=2,I3280*2,AA3280/I3280&lt;2,AA3280)</f>
        <v/>
      </c>
      <c r="AC3280" s="310" t="str">
        <f t="shared" si="416"/>
        <v/>
      </c>
      <c r="AD3280" s="286"/>
      <c r="AE3280" s="305" t="str">
        <f t="shared" si="417"/>
        <v/>
      </c>
      <c r="AF3280" s="311">
        <f t="shared" si="418"/>
        <v>0</v>
      </c>
      <c r="AG3280" s="187"/>
      <c r="AH3280" s="188"/>
    </row>
    <row r="3281" spans="2:34" ht="13.8" outlineLevel="1" x14ac:dyDescent="0.25">
      <c r="B3281" s="1"/>
      <c r="C3281" s="1"/>
      <c r="D3281" s="1"/>
      <c r="E3281" s="2"/>
      <c r="F3281" s="1"/>
      <c r="G3281" s="2"/>
      <c r="H3281" s="286"/>
      <c r="I3281" s="287"/>
      <c r="J3281" s="288" t="str">
        <f t="shared" si="412"/>
        <v/>
      </c>
      <c r="K3281" s="288">
        <f t="shared" si="413"/>
        <v>0</v>
      </c>
      <c r="L3281" s="303"/>
      <c r="M3281" s="304"/>
      <c r="N3281" s="303"/>
      <c r="O3281" s="286"/>
      <c r="P3281" s="305" t="str">
        <f t="shared" si="414"/>
        <v/>
      </c>
      <c r="Q3281" s="304"/>
      <c r="R3281" s="303"/>
      <c r="S3281" s="286"/>
      <c r="T3281" s="305" t="str">
        <f t="shared" si="415"/>
        <v/>
      </c>
      <c r="U3281" s="306" t="str">
        <f t="shared" si="411"/>
        <v/>
      </c>
      <c r="V3281" s="289"/>
      <c r="W3281" s="303"/>
      <c r="X3281" s="286"/>
      <c r="Y3281" s="305" t="str">
        <f>+IF(AND(W3281&gt;0,V3281&lt;&gt;'Data Validation (ROP used only)'!$A$25),SUM(W3281:X3281),"")</f>
        <v/>
      </c>
      <c r="Z3281" s="307">
        <f>IF(OR(V3281='Data Validation (ROP used only)'!$A$25,ISBLANK(W3281),ISERROR(W3281/$I3281)),0,W3281/$I3281)</f>
        <v>0</v>
      </c>
      <c r="AA3281" s="308"/>
      <c r="AB3281" s="309" t="str" cm="1">
        <f t="array" ref="AB3281">_xlfn.IFS(AA3281="","",AA3281/I3281&gt;=2,I3281*2,AA3281/I3281&lt;2,AA3281)</f>
        <v/>
      </c>
      <c r="AC3281" s="310" t="str">
        <f t="shared" si="416"/>
        <v/>
      </c>
      <c r="AD3281" s="286"/>
      <c r="AE3281" s="305" t="str">
        <f t="shared" si="417"/>
        <v/>
      </c>
      <c r="AF3281" s="311">
        <f t="shared" si="418"/>
        <v>0</v>
      </c>
      <c r="AG3281" s="187"/>
      <c r="AH3281" s="188"/>
    </row>
    <row r="3282" spans="2:34" ht="13.8" outlineLevel="1" x14ac:dyDescent="0.25">
      <c r="B3282" s="1"/>
      <c r="C3282" s="1"/>
      <c r="D3282" s="1"/>
      <c r="E3282" s="2"/>
      <c r="F3282" s="1"/>
      <c r="G3282" s="2"/>
      <c r="H3282" s="286"/>
      <c r="I3282" s="287"/>
      <c r="J3282" s="288" t="str">
        <f t="shared" si="412"/>
        <v/>
      </c>
      <c r="K3282" s="288">
        <f t="shared" si="413"/>
        <v>0</v>
      </c>
      <c r="L3282" s="303"/>
      <c r="M3282" s="304"/>
      <c r="N3282" s="303"/>
      <c r="O3282" s="286"/>
      <c r="P3282" s="305" t="str">
        <f t="shared" si="414"/>
        <v/>
      </c>
      <c r="Q3282" s="304"/>
      <c r="R3282" s="303"/>
      <c r="S3282" s="286"/>
      <c r="T3282" s="305" t="str">
        <f t="shared" si="415"/>
        <v/>
      </c>
      <c r="U3282" s="306" t="str">
        <f t="shared" si="411"/>
        <v/>
      </c>
      <c r="V3282" s="289"/>
      <c r="W3282" s="303"/>
      <c r="X3282" s="286"/>
      <c r="Y3282" s="305" t="str">
        <f>+IF(AND(W3282&gt;0,V3282&lt;&gt;'Data Validation (ROP used only)'!$A$25),SUM(W3282:X3282),"")</f>
        <v/>
      </c>
      <c r="Z3282" s="307">
        <f>IF(OR(V3282='Data Validation (ROP used only)'!$A$25,ISBLANK(W3282),ISERROR(W3282/$I3282)),0,W3282/$I3282)</f>
        <v>0</v>
      </c>
      <c r="AA3282" s="308"/>
      <c r="AB3282" s="309" t="str" cm="1">
        <f t="array" ref="AB3282">_xlfn.IFS(AA3282="","",AA3282/I3282&gt;=2,I3282*2,AA3282/I3282&lt;2,AA3282)</f>
        <v/>
      </c>
      <c r="AC3282" s="310" t="str">
        <f t="shared" si="416"/>
        <v/>
      </c>
      <c r="AD3282" s="286"/>
      <c r="AE3282" s="305" t="str">
        <f t="shared" si="417"/>
        <v/>
      </c>
      <c r="AF3282" s="311">
        <f t="shared" si="418"/>
        <v>0</v>
      </c>
      <c r="AG3282" s="187"/>
      <c r="AH3282" s="188"/>
    </row>
    <row r="3283" spans="2:34" ht="13.8" outlineLevel="1" x14ac:dyDescent="0.25">
      <c r="B3283" s="1"/>
      <c r="C3283" s="1"/>
      <c r="D3283" s="1"/>
      <c r="E3283" s="2"/>
      <c r="F3283" s="1"/>
      <c r="G3283" s="2"/>
      <c r="H3283" s="286"/>
      <c r="I3283" s="287"/>
      <c r="J3283" s="288" t="str">
        <f t="shared" si="412"/>
        <v/>
      </c>
      <c r="K3283" s="288">
        <f t="shared" si="413"/>
        <v>0</v>
      </c>
      <c r="L3283" s="303"/>
      <c r="M3283" s="304"/>
      <c r="N3283" s="303"/>
      <c r="O3283" s="286"/>
      <c r="P3283" s="305" t="str">
        <f t="shared" si="414"/>
        <v/>
      </c>
      <c r="Q3283" s="304"/>
      <c r="R3283" s="303"/>
      <c r="S3283" s="286"/>
      <c r="T3283" s="305" t="str">
        <f t="shared" si="415"/>
        <v/>
      </c>
      <c r="U3283" s="306" t="str">
        <f t="shared" si="411"/>
        <v/>
      </c>
      <c r="V3283" s="289"/>
      <c r="W3283" s="303"/>
      <c r="X3283" s="286"/>
      <c r="Y3283" s="305" t="str">
        <f>+IF(AND(W3283&gt;0,V3283&lt;&gt;'Data Validation (ROP used only)'!$A$25),SUM(W3283:X3283),"")</f>
        <v/>
      </c>
      <c r="Z3283" s="307">
        <f>IF(OR(V3283='Data Validation (ROP used only)'!$A$25,ISBLANK(W3283),ISERROR(W3283/$I3283)),0,W3283/$I3283)</f>
        <v>0</v>
      </c>
      <c r="AA3283" s="308"/>
      <c r="AB3283" s="309" t="str" cm="1">
        <f t="array" ref="AB3283">_xlfn.IFS(AA3283="","",AA3283/I3283&gt;=2,I3283*2,AA3283/I3283&lt;2,AA3283)</f>
        <v/>
      </c>
      <c r="AC3283" s="310" t="str">
        <f t="shared" si="416"/>
        <v/>
      </c>
      <c r="AD3283" s="286"/>
      <c r="AE3283" s="305" t="str">
        <f t="shared" si="417"/>
        <v/>
      </c>
      <c r="AF3283" s="311">
        <f t="shared" si="418"/>
        <v>0</v>
      </c>
      <c r="AG3283" s="187"/>
      <c r="AH3283" s="188"/>
    </row>
    <row r="3284" spans="2:34" ht="13.8" outlineLevel="1" x14ac:dyDescent="0.25">
      <c r="B3284" s="1"/>
      <c r="C3284" s="1"/>
      <c r="D3284" s="1"/>
      <c r="E3284" s="2"/>
      <c r="F3284" s="1"/>
      <c r="G3284" s="2"/>
      <c r="H3284" s="286"/>
      <c r="I3284" s="287"/>
      <c r="J3284" s="288" t="str">
        <f t="shared" si="412"/>
        <v/>
      </c>
      <c r="K3284" s="288">
        <f t="shared" si="413"/>
        <v>0</v>
      </c>
      <c r="L3284" s="303"/>
      <c r="M3284" s="304"/>
      <c r="N3284" s="303"/>
      <c r="O3284" s="286"/>
      <c r="P3284" s="305" t="str">
        <f t="shared" si="414"/>
        <v/>
      </c>
      <c r="Q3284" s="304"/>
      <c r="R3284" s="303"/>
      <c r="S3284" s="286"/>
      <c r="T3284" s="305" t="str">
        <f t="shared" si="415"/>
        <v/>
      </c>
      <c r="U3284" s="306" t="str">
        <f t="shared" si="411"/>
        <v/>
      </c>
      <c r="V3284" s="289"/>
      <c r="W3284" s="303"/>
      <c r="X3284" s="286"/>
      <c r="Y3284" s="305" t="str">
        <f>+IF(AND(W3284&gt;0,V3284&lt;&gt;'Data Validation (ROP used only)'!$A$25),SUM(W3284:X3284),"")</f>
        <v/>
      </c>
      <c r="Z3284" s="307">
        <f>IF(OR(V3284='Data Validation (ROP used only)'!$A$25,ISBLANK(W3284),ISERROR(W3284/$I3284)),0,W3284/$I3284)</f>
        <v>0</v>
      </c>
      <c r="AA3284" s="308"/>
      <c r="AB3284" s="309" t="str" cm="1">
        <f t="array" ref="AB3284">_xlfn.IFS(AA3284="","",AA3284/I3284&gt;=2,I3284*2,AA3284/I3284&lt;2,AA3284)</f>
        <v/>
      </c>
      <c r="AC3284" s="310" t="str">
        <f t="shared" si="416"/>
        <v/>
      </c>
      <c r="AD3284" s="286"/>
      <c r="AE3284" s="305" t="str">
        <f t="shared" si="417"/>
        <v/>
      </c>
      <c r="AF3284" s="311">
        <f t="shared" si="418"/>
        <v>0</v>
      </c>
      <c r="AG3284" s="187"/>
      <c r="AH3284" s="188"/>
    </row>
    <row r="3285" spans="2:34" ht="13.8" outlineLevel="1" x14ac:dyDescent="0.25">
      <c r="B3285" s="1"/>
      <c r="C3285" s="1"/>
      <c r="D3285" s="1"/>
      <c r="E3285" s="2"/>
      <c r="F3285" s="1"/>
      <c r="G3285" s="2"/>
      <c r="H3285" s="286"/>
      <c r="I3285" s="287"/>
      <c r="J3285" s="288" t="str">
        <f t="shared" si="412"/>
        <v/>
      </c>
      <c r="K3285" s="288">
        <f t="shared" si="413"/>
        <v>0</v>
      </c>
      <c r="L3285" s="303"/>
      <c r="M3285" s="304"/>
      <c r="N3285" s="303"/>
      <c r="O3285" s="286"/>
      <c r="P3285" s="305" t="str">
        <f t="shared" si="414"/>
        <v/>
      </c>
      <c r="Q3285" s="304"/>
      <c r="R3285" s="303"/>
      <c r="S3285" s="286"/>
      <c r="T3285" s="305" t="str">
        <f t="shared" si="415"/>
        <v/>
      </c>
      <c r="U3285" s="306" t="str">
        <f t="shared" si="411"/>
        <v/>
      </c>
      <c r="V3285" s="289"/>
      <c r="W3285" s="303"/>
      <c r="X3285" s="286"/>
      <c r="Y3285" s="305" t="str">
        <f>+IF(AND(W3285&gt;0,V3285&lt;&gt;'Data Validation (ROP used only)'!$A$25),SUM(W3285:X3285),"")</f>
        <v/>
      </c>
      <c r="Z3285" s="307">
        <f>IF(OR(V3285='Data Validation (ROP used only)'!$A$25,ISBLANK(W3285),ISERROR(W3285/$I3285)),0,W3285/$I3285)</f>
        <v>0</v>
      </c>
      <c r="AA3285" s="308"/>
      <c r="AB3285" s="309" t="str" cm="1">
        <f t="array" ref="AB3285">_xlfn.IFS(AA3285="","",AA3285/I3285&gt;=2,I3285*2,AA3285/I3285&lt;2,AA3285)</f>
        <v/>
      </c>
      <c r="AC3285" s="310" t="str">
        <f t="shared" si="416"/>
        <v/>
      </c>
      <c r="AD3285" s="286"/>
      <c r="AE3285" s="305" t="str">
        <f t="shared" si="417"/>
        <v/>
      </c>
      <c r="AF3285" s="311">
        <f t="shared" si="418"/>
        <v>0</v>
      </c>
      <c r="AG3285" s="187"/>
      <c r="AH3285" s="188"/>
    </row>
    <row r="3286" spans="2:34" ht="13.8" outlineLevel="1" x14ac:dyDescent="0.25">
      <c r="B3286" s="1"/>
      <c r="C3286" s="1"/>
      <c r="D3286" s="1"/>
      <c r="E3286" s="2"/>
      <c r="F3286" s="1"/>
      <c r="G3286" s="2"/>
      <c r="H3286" s="286"/>
      <c r="I3286" s="287"/>
      <c r="J3286" s="288" t="str">
        <f t="shared" si="412"/>
        <v/>
      </c>
      <c r="K3286" s="288">
        <f t="shared" si="413"/>
        <v>0</v>
      </c>
      <c r="L3286" s="303"/>
      <c r="M3286" s="304"/>
      <c r="N3286" s="303"/>
      <c r="O3286" s="286"/>
      <c r="P3286" s="305" t="str">
        <f t="shared" si="414"/>
        <v/>
      </c>
      <c r="Q3286" s="304"/>
      <c r="R3286" s="303"/>
      <c r="S3286" s="286"/>
      <c r="T3286" s="305" t="str">
        <f t="shared" si="415"/>
        <v/>
      </c>
      <c r="U3286" s="306" t="str">
        <f t="shared" si="411"/>
        <v/>
      </c>
      <c r="V3286" s="289"/>
      <c r="W3286" s="303"/>
      <c r="X3286" s="286"/>
      <c r="Y3286" s="305" t="str">
        <f>+IF(AND(W3286&gt;0,V3286&lt;&gt;'Data Validation (ROP used only)'!$A$25),SUM(W3286:X3286),"")</f>
        <v/>
      </c>
      <c r="Z3286" s="307">
        <f>IF(OR(V3286='Data Validation (ROP used only)'!$A$25,ISBLANK(W3286),ISERROR(W3286/$I3286)),0,W3286/$I3286)</f>
        <v>0</v>
      </c>
      <c r="AA3286" s="308"/>
      <c r="AB3286" s="309" t="str" cm="1">
        <f t="array" ref="AB3286">_xlfn.IFS(AA3286="","",AA3286/I3286&gt;=2,I3286*2,AA3286/I3286&lt;2,AA3286)</f>
        <v/>
      </c>
      <c r="AC3286" s="310" t="str">
        <f t="shared" si="416"/>
        <v/>
      </c>
      <c r="AD3286" s="286"/>
      <c r="AE3286" s="305" t="str">
        <f t="shared" si="417"/>
        <v/>
      </c>
      <c r="AF3286" s="311">
        <f t="shared" si="418"/>
        <v>0</v>
      </c>
      <c r="AG3286" s="187"/>
      <c r="AH3286" s="188"/>
    </row>
    <row r="3287" spans="2:34" ht="13.8" outlineLevel="1" x14ac:dyDescent="0.25">
      <c r="B3287" s="1"/>
      <c r="C3287" s="1"/>
      <c r="D3287" s="1"/>
      <c r="E3287" s="2"/>
      <c r="F3287" s="1"/>
      <c r="G3287" s="2"/>
      <c r="H3287" s="286"/>
      <c r="I3287" s="287"/>
      <c r="J3287" s="288" t="str">
        <f t="shared" si="412"/>
        <v/>
      </c>
      <c r="K3287" s="288">
        <f t="shared" si="413"/>
        <v>0</v>
      </c>
      <c r="L3287" s="303"/>
      <c r="M3287" s="304"/>
      <c r="N3287" s="303"/>
      <c r="O3287" s="286"/>
      <c r="P3287" s="305" t="str">
        <f t="shared" si="414"/>
        <v/>
      </c>
      <c r="Q3287" s="304"/>
      <c r="R3287" s="303"/>
      <c r="S3287" s="286"/>
      <c r="T3287" s="305" t="str">
        <f t="shared" si="415"/>
        <v/>
      </c>
      <c r="U3287" s="306" t="str">
        <f t="shared" si="411"/>
        <v/>
      </c>
      <c r="V3287" s="289"/>
      <c r="W3287" s="303"/>
      <c r="X3287" s="286"/>
      <c r="Y3287" s="305" t="str">
        <f>+IF(AND(W3287&gt;0,V3287&lt;&gt;'Data Validation (ROP used only)'!$A$25),SUM(W3287:X3287),"")</f>
        <v/>
      </c>
      <c r="Z3287" s="307">
        <f>IF(OR(V3287='Data Validation (ROP used only)'!$A$25,ISBLANK(W3287),ISERROR(W3287/$I3287)),0,W3287/$I3287)</f>
        <v>0</v>
      </c>
      <c r="AA3287" s="308"/>
      <c r="AB3287" s="309" t="str" cm="1">
        <f t="array" ref="AB3287">_xlfn.IFS(AA3287="","",AA3287/I3287&gt;=2,I3287*2,AA3287/I3287&lt;2,AA3287)</f>
        <v/>
      </c>
      <c r="AC3287" s="310" t="str">
        <f t="shared" si="416"/>
        <v/>
      </c>
      <c r="AD3287" s="286"/>
      <c r="AE3287" s="305" t="str">
        <f t="shared" si="417"/>
        <v/>
      </c>
      <c r="AF3287" s="311">
        <f t="shared" si="418"/>
        <v>0</v>
      </c>
      <c r="AG3287" s="187"/>
      <c r="AH3287" s="188"/>
    </row>
    <row r="3288" spans="2:34" ht="13.8" outlineLevel="1" x14ac:dyDescent="0.25">
      <c r="B3288" s="1"/>
      <c r="C3288" s="1"/>
      <c r="D3288" s="1"/>
      <c r="E3288" s="2"/>
      <c r="F3288" s="1"/>
      <c r="G3288" s="2"/>
      <c r="H3288" s="286"/>
      <c r="I3288" s="287"/>
      <c r="J3288" s="288" t="str">
        <f t="shared" si="412"/>
        <v/>
      </c>
      <c r="K3288" s="288">
        <f t="shared" si="413"/>
        <v>0</v>
      </c>
      <c r="L3288" s="303"/>
      <c r="M3288" s="304"/>
      <c r="N3288" s="303"/>
      <c r="O3288" s="286"/>
      <c r="P3288" s="305" t="str">
        <f t="shared" si="414"/>
        <v/>
      </c>
      <c r="Q3288" s="304"/>
      <c r="R3288" s="303"/>
      <c r="S3288" s="286"/>
      <c r="T3288" s="305" t="str">
        <f t="shared" si="415"/>
        <v/>
      </c>
      <c r="U3288" s="306" t="str">
        <f t="shared" si="411"/>
        <v/>
      </c>
      <c r="V3288" s="289"/>
      <c r="W3288" s="303"/>
      <c r="X3288" s="286"/>
      <c r="Y3288" s="305" t="str">
        <f>+IF(AND(W3288&gt;0,V3288&lt;&gt;'Data Validation (ROP used only)'!$A$25),SUM(W3288:X3288),"")</f>
        <v/>
      </c>
      <c r="Z3288" s="307">
        <f>IF(OR(V3288='Data Validation (ROP used only)'!$A$25,ISBLANK(W3288),ISERROR(W3288/$I3288)),0,W3288/$I3288)</f>
        <v>0</v>
      </c>
      <c r="AA3288" s="308"/>
      <c r="AB3288" s="309" t="str" cm="1">
        <f t="array" ref="AB3288">_xlfn.IFS(AA3288="","",AA3288/I3288&gt;=2,I3288*2,AA3288/I3288&lt;2,AA3288)</f>
        <v/>
      </c>
      <c r="AC3288" s="310" t="str">
        <f t="shared" si="416"/>
        <v/>
      </c>
      <c r="AD3288" s="286"/>
      <c r="AE3288" s="305" t="str">
        <f t="shared" si="417"/>
        <v/>
      </c>
      <c r="AF3288" s="311">
        <f t="shared" si="418"/>
        <v>0</v>
      </c>
      <c r="AG3288" s="187"/>
      <c r="AH3288" s="188"/>
    </row>
    <row r="3289" spans="2:34" ht="13.8" outlineLevel="1" x14ac:dyDescent="0.25">
      <c r="B3289" s="1"/>
      <c r="C3289" s="1"/>
      <c r="D3289" s="1"/>
      <c r="E3289" s="2"/>
      <c r="F3289" s="1"/>
      <c r="G3289" s="2"/>
      <c r="H3289" s="286"/>
      <c r="I3289" s="287"/>
      <c r="J3289" s="288" t="str">
        <f t="shared" si="412"/>
        <v/>
      </c>
      <c r="K3289" s="288">
        <f t="shared" si="413"/>
        <v>0</v>
      </c>
      <c r="L3289" s="303"/>
      <c r="M3289" s="304"/>
      <c r="N3289" s="303"/>
      <c r="O3289" s="286"/>
      <c r="P3289" s="305" t="str">
        <f t="shared" si="414"/>
        <v/>
      </c>
      <c r="Q3289" s="304"/>
      <c r="R3289" s="303"/>
      <c r="S3289" s="286"/>
      <c r="T3289" s="305" t="str">
        <f t="shared" si="415"/>
        <v/>
      </c>
      <c r="U3289" s="306" t="str">
        <f t="shared" si="411"/>
        <v/>
      </c>
      <c r="V3289" s="289"/>
      <c r="W3289" s="303"/>
      <c r="X3289" s="286"/>
      <c r="Y3289" s="305" t="str">
        <f>+IF(AND(W3289&gt;0,V3289&lt;&gt;'Data Validation (ROP used only)'!$A$25),SUM(W3289:X3289),"")</f>
        <v/>
      </c>
      <c r="Z3289" s="307">
        <f>IF(OR(V3289='Data Validation (ROP used only)'!$A$25,ISBLANK(W3289),ISERROR(W3289/$I3289)),0,W3289/$I3289)</f>
        <v>0</v>
      </c>
      <c r="AA3289" s="308"/>
      <c r="AB3289" s="309" t="str" cm="1">
        <f t="array" ref="AB3289">_xlfn.IFS(AA3289="","",AA3289/I3289&gt;=2,I3289*2,AA3289/I3289&lt;2,AA3289)</f>
        <v/>
      </c>
      <c r="AC3289" s="310" t="str">
        <f t="shared" si="416"/>
        <v/>
      </c>
      <c r="AD3289" s="286"/>
      <c r="AE3289" s="305" t="str">
        <f t="shared" si="417"/>
        <v/>
      </c>
      <c r="AF3289" s="311">
        <f t="shared" si="418"/>
        <v>0</v>
      </c>
      <c r="AG3289" s="187"/>
      <c r="AH3289" s="188"/>
    </row>
    <row r="3290" spans="2:34" ht="13.8" outlineLevel="1" x14ac:dyDescent="0.25">
      <c r="B3290" s="1"/>
      <c r="C3290" s="1"/>
      <c r="D3290" s="1"/>
      <c r="E3290" s="2"/>
      <c r="F3290" s="1"/>
      <c r="G3290" s="2"/>
      <c r="H3290" s="286"/>
      <c r="I3290" s="287"/>
      <c r="J3290" s="288" t="str">
        <f t="shared" si="412"/>
        <v/>
      </c>
      <c r="K3290" s="288">
        <f t="shared" si="413"/>
        <v>0</v>
      </c>
      <c r="L3290" s="303"/>
      <c r="M3290" s="304"/>
      <c r="N3290" s="303"/>
      <c r="O3290" s="286"/>
      <c r="P3290" s="305" t="str">
        <f t="shared" si="414"/>
        <v/>
      </c>
      <c r="Q3290" s="304"/>
      <c r="R3290" s="303"/>
      <c r="S3290" s="286"/>
      <c r="T3290" s="305" t="str">
        <f t="shared" si="415"/>
        <v/>
      </c>
      <c r="U3290" s="306" t="str">
        <f t="shared" si="411"/>
        <v/>
      </c>
      <c r="V3290" s="289"/>
      <c r="W3290" s="303"/>
      <c r="X3290" s="286"/>
      <c r="Y3290" s="305" t="str">
        <f>+IF(AND(W3290&gt;0,V3290&lt;&gt;'Data Validation (ROP used only)'!$A$25),SUM(W3290:X3290),"")</f>
        <v/>
      </c>
      <c r="Z3290" s="307">
        <f>IF(OR(V3290='Data Validation (ROP used only)'!$A$25,ISBLANK(W3290),ISERROR(W3290/$I3290)),0,W3290/$I3290)</f>
        <v>0</v>
      </c>
      <c r="AA3290" s="308"/>
      <c r="AB3290" s="309" t="str" cm="1">
        <f t="array" ref="AB3290">_xlfn.IFS(AA3290="","",AA3290/I3290&gt;=2,I3290*2,AA3290/I3290&lt;2,AA3290)</f>
        <v/>
      </c>
      <c r="AC3290" s="310" t="str">
        <f t="shared" si="416"/>
        <v/>
      </c>
      <c r="AD3290" s="286"/>
      <c r="AE3290" s="305" t="str">
        <f t="shared" si="417"/>
        <v/>
      </c>
      <c r="AF3290" s="311">
        <f t="shared" si="418"/>
        <v>0</v>
      </c>
      <c r="AG3290" s="187"/>
      <c r="AH3290" s="188"/>
    </row>
    <row r="3291" spans="2:34" ht="13.8" outlineLevel="1" x14ac:dyDescent="0.25">
      <c r="B3291" s="1"/>
      <c r="C3291" s="1"/>
      <c r="D3291" s="1"/>
      <c r="E3291" s="2"/>
      <c r="F3291" s="1"/>
      <c r="G3291" s="2"/>
      <c r="H3291" s="286"/>
      <c r="I3291" s="287"/>
      <c r="J3291" s="288" t="str">
        <f t="shared" si="412"/>
        <v/>
      </c>
      <c r="K3291" s="288">
        <f t="shared" si="413"/>
        <v>0</v>
      </c>
      <c r="L3291" s="303"/>
      <c r="M3291" s="304"/>
      <c r="N3291" s="303"/>
      <c r="O3291" s="286"/>
      <c r="P3291" s="305" t="str">
        <f t="shared" si="414"/>
        <v/>
      </c>
      <c r="Q3291" s="304"/>
      <c r="R3291" s="303"/>
      <c r="S3291" s="286"/>
      <c r="T3291" s="305" t="str">
        <f t="shared" si="415"/>
        <v/>
      </c>
      <c r="U3291" s="306" t="str">
        <f t="shared" si="411"/>
        <v/>
      </c>
      <c r="V3291" s="289"/>
      <c r="W3291" s="303"/>
      <c r="X3291" s="286"/>
      <c r="Y3291" s="305" t="str">
        <f>+IF(AND(W3291&gt;0,V3291&lt;&gt;'Data Validation (ROP used only)'!$A$25),SUM(W3291:X3291),"")</f>
        <v/>
      </c>
      <c r="Z3291" s="307">
        <f>IF(OR(V3291='Data Validation (ROP used only)'!$A$25,ISBLANK(W3291),ISERROR(W3291/$I3291)),0,W3291/$I3291)</f>
        <v>0</v>
      </c>
      <c r="AA3291" s="308"/>
      <c r="AB3291" s="309" t="str" cm="1">
        <f t="array" ref="AB3291">_xlfn.IFS(AA3291="","",AA3291/I3291&gt;=2,I3291*2,AA3291/I3291&lt;2,AA3291)</f>
        <v/>
      </c>
      <c r="AC3291" s="310" t="str">
        <f t="shared" si="416"/>
        <v/>
      </c>
      <c r="AD3291" s="286"/>
      <c r="AE3291" s="305" t="str">
        <f t="shared" si="417"/>
        <v/>
      </c>
      <c r="AF3291" s="311">
        <f t="shared" si="418"/>
        <v>0</v>
      </c>
      <c r="AG3291" s="187"/>
      <c r="AH3291" s="188"/>
    </row>
    <row r="3292" spans="2:34" ht="13.8" outlineLevel="1" x14ac:dyDescent="0.25">
      <c r="B3292" s="1"/>
      <c r="C3292" s="1"/>
      <c r="D3292" s="1"/>
      <c r="E3292" s="2"/>
      <c r="F3292" s="1"/>
      <c r="G3292" s="2"/>
      <c r="H3292" s="286"/>
      <c r="I3292" s="287"/>
      <c r="J3292" s="288" t="str">
        <f t="shared" si="412"/>
        <v/>
      </c>
      <c r="K3292" s="288">
        <f t="shared" si="413"/>
        <v>0</v>
      </c>
      <c r="L3292" s="303"/>
      <c r="M3292" s="304"/>
      <c r="N3292" s="303"/>
      <c r="O3292" s="286"/>
      <c r="P3292" s="305" t="str">
        <f t="shared" si="414"/>
        <v/>
      </c>
      <c r="Q3292" s="304"/>
      <c r="R3292" s="303"/>
      <c r="S3292" s="286"/>
      <c r="T3292" s="305" t="str">
        <f t="shared" si="415"/>
        <v/>
      </c>
      <c r="U3292" s="306" t="str">
        <f t="shared" si="411"/>
        <v/>
      </c>
      <c r="V3292" s="289"/>
      <c r="W3292" s="303"/>
      <c r="X3292" s="286"/>
      <c r="Y3292" s="305" t="str">
        <f>+IF(AND(W3292&gt;0,V3292&lt;&gt;'Data Validation (ROP used only)'!$A$25),SUM(W3292:X3292),"")</f>
        <v/>
      </c>
      <c r="Z3292" s="307">
        <f>IF(OR(V3292='Data Validation (ROP used only)'!$A$25,ISBLANK(W3292),ISERROR(W3292/$I3292)),0,W3292/$I3292)</f>
        <v>0</v>
      </c>
      <c r="AA3292" s="308"/>
      <c r="AB3292" s="309" t="str" cm="1">
        <f t="array" ref="AB3292">_xlfn.IFS(AA3292="","",AA3292/I3292&gt;=2,I3292*2,AA3292/I3292&lt;2,AA3292)</f>
        <v/>
      </c>
      <c r="AC3292" s="310" t="str">
        <f t="shared" si="416"/>
        <v/>
      </c>
      <c r="AD3292" s="286"/>
      <c r="AE3292" s="305" t="str">
        <f t="shared" si="417"/>
        <v/>
      </c>
      <c r="AF3292" s="311">
        <f t="shared" si="418"/>
        <v>0</v>
      </c>
      <c r="AG3292" s="187"/>
      <c r="AH3292" s="188"/>
    </row>
    <row r="3293" spans="2:34" ht="13.8" outlineLevel="1" x14ac:dyDescent="0.25">
      <c r="B3293" s="1"/>
      <c r="C3293" s="1"/>
      <c r="D3293" s="1"/>
      <c r="E3293" s="2"/>
      <c r="F3293" s="1"/>
      <c r="G3293" s="2"/>
      <c r="H3293" s="286"/>
      <c r="I3293" s="287"/>
      <c r="J3293" s="288" t="str">
        <f t="shared" si="412"/>
        <v/>
      </c>
      <c r="K3293" s="288">
        <f t="shared" si="413"/>
        <v>0</v>
      </c>
      <c r="L3293" s="303"/>
      <c r="M3293" s="304"/>
      <c r="N3293" s="303"/>
      <c r="O3293" s="286"/>
      <c r="P3293" s="305" t="str">
        <f t="shared" si="414"/>
        <v/>
      </c>
      <c r="Q3293" s="304"/>
      <c r="R3293" s="303"/>
      <c r="S3293" s="286"/>
      <c r="T3293" s="305" t="str">
        <f t="shared" si="415"/>
        <v/>
      </c>
      <c r="U3293" s="306" t="str">
        <f t="shared" si="411"/>
        <v/>
      </c>
      <c r="V3293" s="289"/>
      <c r="W3293" s="303"/>
      <c r="X3293" s="286"/>
      <c r="Y3293" s="305" t="str">
        <f>+IF(AND(W3293&gt;0,V3293&lt;&gt;'Data Validation (ROP used only)'!$A$25),SUM(W3293:X3293),"")</f>
        <v/>
      </c>
      <c r="Z3293" s="307">
        <f>IF(OR(V3293='Data Validation (ROP used only)'!$A$25,ISBLANK(W3293),ISERROR(W3293/$I3293)),0,W3293/$I3293)</f>
        <v>0</v>
      </c>
      <c r="AA3293" s="308"/>
      <c r="AB3293" s="309" t="str" cm="1">
        <f t="array" ref="AB3293">_xlfn.IFS(AA3293="","",AA3293/I3293&gt;=2,I3293*2,AA3293/I3293&lt;2,AA3293)</f>
        <v/>
      </c>
      <c r="AC3293" s="310" t="str">
        <f t="shared" si="416"/>
        <v/>
      </c>
      <c r="AD3293" s="286"/>
      <c r="AE3293" s="305" t="str">
        <f t="shared" si="417"/>
        <v/>
      </c>
      <c r="AF3293" s="311">
        <f t="shared" si="418"/>
        <v>0</v>
      </c>
      <c r="AG3293" s="187"/>
      <c r="AH3293" s="188"/>
    </row>
    <row r="3294" spans="2:34" ht="13.8" outlineLevel="1" x14ac:dyDescent="0.25">
      <c r="B3294" s="1"/>
      <c r="C3294" s="1"/>
      <c r="D3294" s="1"/>
      <c r="E3294" s="2"/>
      <c r="F3294" s="1"/>
      <c r="G3294" s="2"/>
      <c r="H3294" s="286"/>
      <c r="I3294" s="287"/>
      <c r="J3294" s="288" t="str">
        <f t="shared" si="412"/>
        <v/>
      </c>
      <c r="K3294" s="288">
        <f t="shared" si="413"/>
        <v>0</v>
      </c>
      <c r="L3294" s="303"/>
      <c r="M3294" s="304"/>
      <c r="N3294" s="303"/>
      <c r="O3294" s="286"/>
      <c r="P3294" s="305" t="str">
        <f t="shared" si="414"/>
        <v/>
      </c>
      <c r="Q3294" s="304"/>
      <c r="R3294" s="303"/>
      <c r="S3294" s="286"/>
      <c r="T3294" s="305" t="str">
        <f t="shared" si="415"/>
        <v/>
      </c>
      <c r="U3294" s="306" t="str">
        <f t="shared" si="411"/>
        <v/>
      </c>
      <c r="V3294" s="289"/>
      <c r="W3294" s="303"/>
      <c r="X3294" s="286"/>
      <c r="Y3294" s="305" t="str">
        <f>+IF(AND(W3294&gt;0,V3294&lt;&gt;'Data Validation (ROP used only)'!$A$25),SUM(W3294:X3294),"")</f>
        <v/>
      </c>
      <c r="Z3294" s="307">
        <f>IF(OR(V3294='Data Validation (ROP used only)'!$A$25,ISBLANK(W3294),ISERROR(W3294/$I3294)),0,W3294/$I3294)</f>
        <v>0</v>
      </c>
      <c r="AA3294" s="308"/>
      <c r="AB3294" s="309" t="str" cm="1">
        <f t="array" ref="AB3294">_xlfn.IFS(AA3294="","",AA3294/I3294&gt;=2,I3294*2,AA3294/I3294&lt;2,AA3294)</f>
        <v/>
      </c>
      <c r="AC3294" s="310" t="str">
        <f t="shared" si="416"/>
        <v/>
      </c>
      <c r="AD3294" s="286"/>
      <c r="AE3294" s="305" t="str">
        <f t="shared" si="417"/>
        <v/>
      </c>
      <c r="AF3294" s="311">
        <f t="shared" si="418"/>
        <v>0</v>
      </c>
      <c r="AG3294" s="187"/>
      <c r="AH3294" s="188"/>
    </row>
    <row r="3295" spans="2:34" ht="13.8" outlineLevel="1" x14ac:dyDescent="0.25">
      <c r="B3295" s="1"/>
      <c r="C3295" s="1"/>
      <c r="D3295" s="1"/>
      <c r="E3295" s="2"/>
      <c r="F3295" s="1"/>
      <c r="G3295" s="2"/>
      <c r="H3295" s="286"/>
      <c r="I3295" s="287"/>
      <c r="J3295" s="288" t="str">
        <f t="shared" si="412"/>
        <v/>
      </c>
      <c r="K3295" s="288">
        <f t="shared" si="413"/>
        <v>0</v>
      </c>
      <c r="L3295" s="303"/>
      <c r="M3295" s="304"/>
      <c r="N3295" s="303"/>
      <c r="O3295" s="286"/>
      <c r="P3295" s="305" t="str">
        <f t="shared" si="414"/>
        <v/>
      </c>
      <c r="Q3295" s="304"/>
      <c r="R3295" s="303"/>
      <c r="S3295" s="286"/>
      <c r="T3295" s="305" t="str">
        <f t="shared" si="415"/>
        <v/>
      </c>
      <c r="U3295" s="306" t="str">
        <f t="shared" si="411"/>
        <v/>
      </c>
      <c r="V3295" s="289"/>
      <c r="W3295" s="303"/>
      <c r="X3295" s="286"/>
      <c r="Y3295" s="305" t="str">
        <f>+IF(AND(W3295&gt;0,V3295&lt;&gt;'Data Validation (ROP used only)'!$A$25),SUM(W3295:X3295),"")</f>
        <v/>
      </c>
      <c r="Z3295" s="307">
        <f>IF(OR(V3295='Data Validation (ROP used only)'!$A$25,ISBLANK(W3295),ISERROR(W3295/$I3295)),0,W3295/$I3295)</f>
        <v>0</v>
      </c>
      <c r="AA3295" s="308"/>
      <c r="AB3295" s="309" t="str" cm="1">
        <f t="array" ref="AB3295">_xlfn.IFS(AA3295="","",AA3295/I3295&gt;=2,I3295*2,AA3295/I3295&lt;2,AA3295)</f>
        <v/>
      </c>
      <c r="AC3295" s="310" t="str">
        <f t="shared" si="416"/>
        <v/>
      </c>
      <c r="AD3295" s="286"/>
      <c r="AE3295" s="305" t="str">
        <f t="shared" si="417"/>
        <v/>
      </c>
      <c r="AF3295" s="311">
        <f t="shared" si="418"/>
        <v>0</v>
      </c>
      <c r="AG3295" s="187"/>
      <c r="AH3295" s="188"/>
    </row>
    <row r="3296" spans="2:34" ht="13.8" outlineLevel="1" x14ac:dyDescent="0.25">
      <c r="B3296" s="1"/>
      <c r="C3296" s="1"/>
      <c r="D3296" s="1"/>
      <c r="E3296" s="2"/>
      <c r="F3296" s="1"/>
      <c r="G3296" s="2"/>
      <c r="H3296" s="286"/>
      <c r="I3296" s="287"/>
      <c r="J3296" s="288" t="str">
        <f t="shared" si="412"/>
        <v/>
      </c>
      <c r="K3296" s="288">
        <f t="shared" si="413"/>
        <v>0</v>
      </c>
      <c r="L3296" s="303"/>
      <c r="M3296" s="304"/>
      <c r="N3296" s="303"/>
      <c r="O3296" s="286"/>
      <c r="P3296" s="305" t="str">
        <f t="shared" si="414"/>
        <v/>
      </c>
      <c r="Q3296" s="304"/>
      <c r="R3296" s="303"/>
      <c r="S3296" s="286"/>
      <c r="T3296" s="305" t="str">
        <f t="shared" si="415"/>
        <v/>
      </c>
      <c r="U3296" s="306" t="str">
        <f t="shared" si="411"/>
        <v/>
      </c>
      <c r="V3296" s="289"/>
      <c r="W3296" s="303"/>
      <c r="X3296" s="286"/>
      <c r="Y3296" s="305" t="str">
        <f>+IF(AND(W3296&gt;0,V3296&lt;&gt;'Data Validation (ROP used only)'!$A$25),SUM(W3296:X3296),"")</f>
        <v/>
      </c>
      <c r="Z3296" s="307">
        <f>IF(OR(V3296='Data Validation (ROP used only)'!$A$25,ISBLANK(W3296),ISERROR(W3296/$I3296)),0,W3296/$I3296)</f>
        <v>0</v>
      </c>
      <c r="AA3296" s="308"/>
      <c r="AB3296" s="309" t="str" cm="1">
        <f t="array" ref="AB3296">_xlfn.IFS(AA3296="","",AA3296/I3296&gt;=2,I3296*2,AA3296/I3296&lt;2,AA3296)</f>
        <v/>
      </c>
      <c r="AC3296" s="310" t="str">
        <f t="shared" si="416"/>
        <v/>
      </c>
      <c r="AD3296" s="286"/>
      <c r="AE3296" s="305" t="str">
        <f t="shared" si="417"/>
        <v/>
      </c>
      <c r="AF3296" s="311">
        <f t="shared" si="418"/>
        <v>0</v>
      </c>
      <c r="AG3296" s="187"/>
      <c r="AH3296" s="188"/>
    </row>
    <row r="3297" spans="2:34" ht="13.8" outlineLevel="1" x14ac:dyDescent="0.25">
      <c r="B3297" s="1"/>
      <c r="C3297" s="1"/>
      <c r="D3297" s="1"/>
      <c r="E3297" s="2"/>
      <c r="F3297" s="1"/>
      <c r="G3297" s="2"/>
      <c r="H3297" s="286"/>
      <c r="I3297" s="287"/>
      <c r="J3297" s="288" t="str">
        <f t="shared" si="412"/>
        <v/>
      </c>
      <c r="K3297" s="288">
        <f t="shared" si="413"/>
        <v>0</v>
      </c>
      <c r="L3297" s="303"/>
      <c r="M3297" s="304"/>
      <c r="N3297" s="303"/>
      <c r="O3297" s="286"/>
      <c r="P3297" s="305" t="str">
        <f t="shared" si="414"/>
        <v/>
      </c>
      <c r="Q3297" s="304"/>
      <c r="R3297" s="303"/>
      <c r="S3297" s="286"/>
      <c r="T3297" s="305" t="str">
        <f t="shared" si="415"/>
        <v/>
      </c>
      <c r="U3297" s="306" t="str">
        <f t="shared" si="411"/>
        <v/>
      </c>
      <c r="V3297" s="289"/>
      <c r="W3297" s="303"/>
      <c r="X3297" s="286"/>
      <c r="Y3297" s="305" t="str">
        <f>+IF(AND(W3297&gt;0,V3297&lt;&gt;'Data Validation (ROP used only)'!$A$25),SUM(W3297:X3297),"")</f>
        <v/>
      </c>
      <c r="Z3297" s="307">
        <f>IF(OR(V3297='Data Validation (ROP used only)'!$A$25,ISBLANK(W3297),ISERROR(W3297/$I3297)),0,W3297/$I3297)</f>
        <v>0</v>
      </c>
      <c r="AA3297" s="308"/>
      <c r="AB3297" s="309" t="str" cm="1">
        <f t="array" ref="AB3297">_xlfn.IFS(AA3297="","",AA3297/I3297&gt;=2,I3297*2,AA3297/I3297&lt;2,AA3297)</f>
        <v/>
      </c>
      <c r="AC3297" s="310" t="str">
        <f t="shared" si="416"/>
        <v/>
      </c>
      <c r="AD3297" s="286"/>
      <c r="AE3297" s="305" t="str">
        <f t="shared" si="417"/>
        <v/>
      </c>
      <c r="AF3297" s="311">
        <f t="shared" si="418"/>
        <v>0</v>
      </c>
      <c r="AG3297" s="187"/>
      <c r="AH3297" s="188"/>
    </row>
    <row r="3298" spans="2:34" ht="13.8" outlineLevel="1" x14ac:dyDescent="0.25">
      <c r="B3298" s="1"/>
      <c r="C3298" s="1"/>
      <c r="D3298" s="1"/>
      <c r="E3298" s="2"/>
      <c r="F3298" s="1"/>
      <c r="G3298" s="2"/>
      <c r="H3298" s="286"/>
      <c r="I3298" s="287"/>
      <c r="J3298" s="288" t="str">
        <f t="shared" si="412"/>
        <v/>
      </c>
      <c r="K3298" s="288">
        <f t="shared" si="413"/>
        <v>0</v>
      </c>
      <c r="L3298" s="303"/>
      <c r="M3298" s="304"/>
      <c r="N3298" s="303"/>
      <c r="O3298" s="286"/>
      <c r="P3298" s="305" t="str">
        <f t="shared" si="414"/>
        <v/>
      </c>
      <c r="Q3298" s="304"/>
      <c r="R3298" s="303"/>
      <c r="S3298" s="286"/>
      <c r="T3298" s="305" t="str">
        <f t="shared" si="415"/>
        <v/>
      </c>
      <c r="U3298" s="306" t="str">
        <f t="shared" si="411"/>
        <v/>
      </c>
      <c r="V3298" s="289"/>
      <c r="W3298" s="303"/>
      <c r="X3298" s="286"/>
      <c r="Y3298" s="305" t="str">
        <f>+IF(AND(W3298&gt;0,V3298&lt;&gt;'Data Validation (ROP used only)'!$A$25),SUM(W3298:X3298),"")</f>
        <v/>
      </c>
      <c r="Z3298" s="307">
        <f>IF(OR(V3298='Data Validation (ROP used only)'!$A$25,ISBLANK(W3298),ISERROR(W3298/$I3298)),0,W3298/$I3298)</f>
        <v>0</v>
      </c>
      <c r="AA3298" s="308"/>
      <c r="AB3298" s="309" t="str" cm="1">
        <f t="array" ref="AB3298">_xlfn.IFS(AA3298="","",AA3298/I3298&gt;=2,I3298*2,AA3298/I3298&lt;2,AA3298)</f>
        <v/>
      </c>
      <c r="AC3298" s="310" t="str">
        <f t="shared" si="416"/>
        <v/>
      </c>
      <c r="AD3298" s="286"/>
      <c r="AE3298" s="305" t="str">
        <f t="shared" si="417"/>
        <v/>
      </c>
      <c r="AF3298" s="311">
        <f t="shared" si="418"/>
        <v>0</v>
      </c>
      <c r="AG3298" s="187"/>
      <c r="AH3298" s="188"/>
    </row>
    <row r="3299" spans="2:34" ht="13.8" outlineLevel="1" x14ac:dyDescent="0.25">
      <c r="B3299" s="1"/>
      <c r="C3299" s="1"/>
      <c r="D3299" s="1"/>
      <c r="E3299" s="2"/>
      <c r="F3299" s="1"/>
      <c r="G3299" s="2"/>
      <c r="H3299" s="286"/>
      <c r="I3299" s="287"/>
      <c r="J3299" s="288" t="str">
        <f t="shared" si="412"/>
        <v/>
      </c>
      <c r="K3299" s="288">
        <f t="shared" si="413"/>
        <v>0</v>
      </c>
      <c r="L3299" s="303"/>
      <c r="M3299" s="304"/>
      <c r="N3299" s="303"/>
      <c r="O3299" s="286"/>
      <c r="P3299" s="305" t="str">
        <f t="shared" si="414"/>
        <v/>
      </c>
      <c r="Q3299" s="304"/>
      <c r="R3299" s="303"/>
      <c r="S3299" s="286"/>
      <c r="T3299" s="305" t="str">
        <f t="shared" si="415"/>
        <v/>
      </c>
      <c r="U3299" s="306" t="str">
        <f t="shared" si="411"/>
        <v/>
      </c>
      <c r="V3299" s="289"/>
      <c r="W3299" s="303"/>
      <c r="X3299" s="286"/>
      <c r="Y3299" s="305" t="str">
        <f>+IF(AND(W3299&gt;0,V3299&lt;&gt;'Data Validation (ROP used only)'!$A$25),SUM(W3299:X3299),"")</f>
        <v/>
      </c>
      <c r="Z3299" s="307">
        <f>IF(OR(V3299='Data Validation (ROP used only)'!$A$25,ISBLANK(W3299),ISERROR(W3299/$I3299)),0,W3299/$I3299)</f>
        <v>0</v>
      </c>
      <c r="AA3299" s="308"/>
      <c r="AB3299" s="309" t="str" cm="1">
        <f t="array" ref="AB3299">_xlfn.IFS(AA3299="","",AA3299/I3299&gt;=2,I3299*2,AA3299/I3299&lt;2,AA3299)</f>
        <v/>
      </c>
      <c r="AC3299" s="310" t="str">
        <f t="shared" si="416"/>
        <v/>
      </c>
      <c r="AD3299" s="286"/>
      <c r="AE3299" s="305" t="str">
        <f t="shared" si="417"/>
        <v/>
      </c>
      <c r="AF3299" s="311">
        <f t="shared" si="418"/>
        <v>0</v>
      </c>
      <c r="AG3299" s="187"/>
      <c r="AH3299" s="188"/>
    </row>
    <row r="3300" spans="2:34" ht="13.8" outlineLevel="1" x14ac:dyDescent="0.25">
      <c r="B3300" s="1"/>
      <c r="C3300" s="1"/>
      <c r="D3300" s="1"/>
      <c r="E3300" s="2"/>
      <c r="F3300" s="1"/>
      <c r="G3300" s="2"/>
      <c r="H3300" s="286"/>
      <c r="I3300" s="287"/>
      <c r="J3300" s="288" t="str">
        <f t="shared" si="412"/>
        <v/>
      </c>
      <c r="K3300" s="288">
        <f t="shared" si="413"/>
        <v>0</v>
      </c>
      <c r="L3300" s="303"/>
      <c r="M3300" s="304"/>
      <c r="N3300" s="303"/>
      <c r="O3300" s="286"/>
      <c r="P3300" s="305" t="str">
        <f t="shared" si="414"/>
        <v/>
      </c>
      <c r="Q3300" s="304"/>
      <c r="R3300" s="303"/>
      <c r="S3300" s="286"/>
      <c r="T3300" s="305" t="str">
        <f t="shared" si="415"/>
        <v/>
      </c>
      <c r="U3300" s="306" t="str">
        <f t="shared" si="411"/>
        <v/>
      </c>
      <c r="V3300" s="289"/>
      <c r="W3300" s="303"/>
      <c r="X3300" s="286"/>
      <c r="Y3300" s="305" t="str">
        <f>+IF(AND(W3300&gt;0,V3300&lt;&gt;'Data Validation (ROP used only)'!$A$25),SUM(W3300:X3300),"")</f>
        <v/>
      </c>
      <c r="Z3300" s="307">
        <f>IF(OR(V3300='Data Validation (ROP used only)'!$A$25,ISBLANK(W3300),ISERROR(W3300/$I3300)),0,W3300/$I3300)</f>
        <v>0</v>
      </c>
      <c r="AA3300" s="308"/>
      <c r="AB3300" s="309" t="str" cm="1">
        <f t="array" ref="AB3300">_xlfn.IFS(AA3300="","",AA3300/I3300&gt;=2,I3300*2,AA3300/I3300&lt;2,AA3300)</f>
        <v/>
      </c>
      <c r="AC3300" s="310" t="str">
        <f t="shared" si="416"/>
        <v/>
      </c>
      <c r="AD3300" s="286"/>
      <c r="AE3300" s="305" t="str">
        <f t="shared" si="417"/>
        <v/>
      </c>
      <c r="AF3300" s="311">
        <f t="shared" si="418"/>
        <v>0</v>
      </c>
      <c r="AG3300" s="187"/>
      <c r="AH3300" s="188"/>
    </row>
    <row r="3301" spans="2:34" ht="13.8" outlineLevel="1" x14ac:dyDescent="0.25">
      <c r="B3301" s="1"/>
      <c r="C3301" s="1"/>
      <c r="D3301" s="1"/>
      <c r="E3301" s="2"/>
      <c r="F3301" s="1"/>
      <c r="G3301" s="2"/>
      <c r="H3301" s="286"/>
      <c r="I3301" s="287"/>
      <c r="J3301" s="288" t="str">
        <f t="shared" si="412"/>
        <v/>
      </c>
      <c r="K3301" s="288">
        <f t="shared" si="413"/>
        <v>0</v>
      </c>
      <c r="L3301" s="303"/>
      <c r="M3301" s="304"/>
      <c r="N3301" s="303"/>
      <c r="O3301" s="286"/>
      <c r="P3301" s="305" t="str">
        <f t="shared" si="414"/>
        <v/>
      </c>
      <c r="Q3301" s="304"/>
      <c r="R3301" s="303"/>
      <c r="S3301" s="286"/>
      <c r="T3301" s="305" t="str">
        <f t="shared" si="415"/>
        <v/>
      </c>
      <c r="U3301" s="306" t="str">
        <f t="shared" si="411"/>
        <v/>
      </c>
      <c r="V3301" s="289"/>
      <c r="W3301" s="303"/>
      <c r="X3301" s="286"/>
      <c r="Y3301" s="305" t="str">
        <f>+IF(AND(W3301&gt;0,V3301&lt;&gt;'Data Validation (ROP used only)'!$A$25),SUM(W3301:X3301),"")</f>
        <v/>
      </c>
      <c r="Z3301" s="307">
        <f>IF(OR(V3301='Data Validation (ROP used only)'!$A$25,ISBLANK(W3301),ISERROR(W3301/$I3301)),0,W3301/$I3301)</f>
        <v>0</v>
      </c>
      <c r="AA3301" s="308"/>
      <c r="AB3301" s="309" t="str" cm="1">
        <f t="array" ref="AB3301">_xlfn.IFS(AA3301="","",AA3301/I3301&gt;=2,I3301*2,AA3301/I3301&lt;2,AA3301)</f>
        <v/>
      </c>
      <c r="AC3301" s="310" t="str">
        <f t="shared" si="416"/>
        <v/>
      </c>
      <c r="AD3301" s="286"/>
      <c r="AE3301" s="305" t="str">
        <f t="shared" si="417"/>
        <v/>
      </c>
      <c r="AF3301" s="311">
        <f t="shared" si="418"/>
        <v>0</v>
      </c>
      <c r="AG3301" s="187"/>
      <c r="AH3301" s="188"/>
    </row>
    <row r="3302" spans="2:34" ht="13.8" outlineLevel="1" x14ac:dyDescent="0.25">
      <c r="B3302" s="1"/>
      <c r="C3302" s="1"/>
      <c r="D3302" s="1"/>
      <c r="E3302" s="2"/>
      <c r="F3302" s="1"/>
      <c r="G3302" s="2"/>
      <c r="H3302" s="286"/>
      <c r="I3302" s="287"/>
      <c r="J3302" s="288" t="str">
        <f t="shared" si="412"/>
        <v/>
      </c>
      <c r="K3302" s="288">
        <f t="shared" si="413"/>
        <v>0</v>
      </c>
      <c r="L3302" s="303"/>
      <c r="M3302" s="304"/>
      <c r="N3302" s="303"/>
      <c r="O3302" s="286"/>
      <c r="P3302" s="305" t="str">
        <f t="shared" si="414"/>
        <v/>
      </c>
      <c r="Q3302" s="304"/>
      <c r="R3302" s="303"/>
      <c r="S3302" s="286"/>
      <c r="T3302" s="305" t="str">
        <f t="shared" si="415"/>
        <v/>
      </c>
      <c r="U3302" s="306" t="str">
        <f t="shared" si="411"/>
        <v/>
      </c>
      <c r="V3302" s="289"/>
      <c r="W3302" s="303"/>
      <c r="X3302" s="286"/>
      <c r="Y3302" s="305" t="str">
        <f>+IF(AND(W3302&gt;0,V3302&lt;&gt;'Data Validation (ROP used only)'!$A$25),SUM(W3302:X3302),"")</f>
        <v/>
      </c>
      <c r="Z3302" s="307">
        <f>IF(OR(V3302='Data Validation (ROP used only)'!$A$25,ISBLANK(W3302),ISERROR(W3302/$I3302)),0,W3302/$I3302)</f>
        <v>0</v>
      </c>
      <c r="AA3302" s="308"/>
      <c r="AB3302" s="309" t="str" cm="1">
        <f t="array" ref="AB3302">_xlfn.IFS(AA3302="","",AA3302/I3302&gt;=2,I3302*2,AA3302/I3302&lt;2,AA3302)</f>
        <v/>
      </c>
      <c r="AC3302" s="310" t="str">
        <f t="shared" si="416"/>
        <v/>
      </c>
      <c r="AD3302" s="286"/>
      <c r="AE3302" s="305" t="str">
        <f t="shared" si="417"/>
        <v/>
      </c>
      <c r="AF3302" s="311">
        <f t="shared" si="418"/>
        <v>0</v>
      </c>
      <c r="AG3302" s="187"/>
      <c r="AH3302" s="188"/>
    </row>
    <row r="3303" spans="2:34" ht="13.8" outlineLevel="1" x14ac:dyDescent="0.25">
      <c r="B3303" s="1"/>
      <c r="C3303" s="1"/>
      <c r="D3303" s="1"/>
      <c r="E3303" s="2"/>
      <c r="F3303" s="1"/>
      <c r="G3303" s="2"/>
      <c r="H3303" s="286"/>
      <c r="I3303" s="287"/>
      <c r="J3303" s="288" t="str">
        <f t="shared" si="412"/>
        <v/>
      </c>
      <c r="K3303" s="288">
        <f t="shared" si="413"/>
        <v>0</v>
      </c>
      <c r="L3303" s="303"/>
      <c r="M3303" s="304"/>
      <c r="N3303" s="303"/>
      <c r="O3303" s="286"/>
      <c r="P3303" s="305" t="str">
        <f t="shared" si="414"/>
        <v/>
      </c>
      <c r="Q3303" s="304"/>
      <c r="R3303" s="303"/>
      <c r="S3303" s="286"/>
      <c r="T3303" s="305" t="str">
        <f t="shared" si="415"/>
        <v/>
      </c>
      <c r="U3303" s="306" t="str">
        <f t="shared" si="411"/>
        <v/>
      </c>
      <c r="V3303" s="289"/>
      <c r="W3303" s="303"/>
      <c r="X3303" s="286"/>
      <c r="Y3303" s="305" t="str">
        <f>+IF(AND(W3303&gt;0,V3303&lt;&gt;'Data Validation (ROP used only)'!$A$25),SUM(W3303:X3303),"")</f>
        <v/>
      </c>
      <c r="Z3303" s="307">
        <f>IF(OR(V3303='Data Validation (ROP used only)'!$A$25,ISBLANK(W3303),ISERROR(W3303/$I3303)),0,W3303/$I3303)</f>
        <v>0</v>
      </c>
      <c r="AA3303" s="308"/>
      <c r="AB3303" s="309" t="str" cm="1">
        <f t="array" ref="AB3303">_xlfn.IFS(AA3303="","",AA3303/I3303&gt;=2,I3303*2,AA3303/I3303&lt;2,AA3303)</f>
        <v/>
      </c>
      <c r="AC3303" s="310" t="str">
        <f t="shared" si="416"/>
        <v/>
      </c>
      <c r="AD3303" s="286"/>
      <c r="AE3303" s="305" t="str">
        <f t="shared" si="417"/>
        <v/>
      </c>
      <c r="AF3303" s="311">
        <f t="shared" si="418"/>
        <v>0</v>
      </c>
      <c r="AG3303" s="187"/>
      <c r="AH3303" s="188"/>
    </row>
    <row r="3304" spans="2:34" ht="13.8" outlineLevel="1" x14ac:dyDescent="0.25">
      <c r="B3304" s="1"/>
      <c r="C3304" s="1"/>
      <c r="D3304" s="1"/>
      <c r="E3304" s="2"/>
      <c r="F3304" s="1"/>
      <c r="G3304" s="2"/>
      <c r="H3304" s="286"/>
      <c r="I3304" s="287"/>
      <c r="J3304" s="288" t="str">
        <f t="shared" si="412"/>
        <v/>
      </c>
      <c r="K3304" s="288">
        <f t="shared" si="413"/>
        <v>0</v>
      </c>
      <c r="L3304" s="303"/>
      <c r="M3304" s="304"/>
      <c r="N3304" s="303"/>
      <c r="O3304" s="286"/>
      <c r="P3304" s="305" t="str">
        <f t="shared" si="414"/>
        <v/>
      </c>
      <c r="Q3304" s="304"/>
      <c r="R3304" s="303"/>
      <c r="S3304" s="286"/>
      <c r="T3304" s="305" t="str">
        <f t="shared" si="415"/>
        <v/>
      </c>
      <c r="U3304" s="306" t="str">
        <f t="shared" si="411"/>
        <v/>
      </c>
      <c r="V3304" s="289"/>
      <c r="W3304" s="303"/>
      <c r="X3304" s="286"/>
      <c r="Y3304" s="305" t="str">
        <f>+IF(AND(W3304&gt;0,V3304&lt;&gt;'Data Validation (ROP used only)'!$A$25),SUM(W3304:X3304),"")</f>
        <v/>
      </c>
      <c r="Z3304" s="307">
        <f>IF(OR(V3304='Data Validation (ROP used only)'!$A$25,ISBLANK(W3304),ISERROR(W3304/$I3304)),0,W3304/$I3304)</f>
        <v>0</v>
      </c>
      <c r="AA3304" s="308"/>
      <c r="AB3304" s="309" t="str" cm="1">
        <f t="array" ref="AB3304">_xlfn.IFS(AA3304="","",AA3304/I3304&gt;=2,I3304*2,AA3304/I3304&lt;2,AA3304)</f>
        <v/>
      </c>
      <c r="AC3304" s="310" t="str">
        <f t="shared" si="416"/>
        <v/>
      </c>
      <c r="AD3304" s="286"/>
      <c r="AE3304" s="305" t="str">
        <f t="shared" si="417"/>
        <v/>
      </c>
      <c r="AF3304" s="311">
        <f t="shared" si="418"/>
        <v>0</v>
      </c>
      <c r="AG3304" s="187"/>
      <c r="AH3304" s="188"/>
    </row>
    <row r="3305" spans="2:34" ht="13.8" outlineLevel="1" x14ac:dyDescent="0.25">
      <c r="B3305" s="1"/>
      <c r="C3305" s="1"/>
      <c r="D3305" s="1"/>
      <c r="E3305" s="2"/>
      <c r="F3305" s="1"/>
      <c r="G3305" s="2"/>
      <c r="H3305" s="286"/>
      <c r="I3305" s="287"/>
      <c r="J3305" s="288" t="str">
        <f t="shared" si="412"/>
        <v/>
      </c>
      <c r="K3305" s="288">
        <f t="shared" si="413"/>
        <v>0</v>
      </c>
      <c r="L3305" s="303"/>
      <c r="M3305" s="304"/>
      <c r="N3305" s="303"/>
      <c r="O3305" s="286"/>
      <c r="P3305" s="305" t="str">
        <f t="shared" si="414"/>
        <v/>
      </c>
      <c r="Q3305" s="304"/>
      <c r="R3305" s="303"/>
      <c r="S3305" s="286"/>
      <c r="T3305" s="305" t="str">
        <f t="shared" si="415"/>
        <v/>
      </c>
      <c r="U3305" s="306" t="str">
        <f t="shared" si="411"/>
        <v/>
      </c>
      <c r="V3305" s="289"/>
      <c r="W3305" s="303"/>
      <c r="X3305" s="286"/>
      <c r="Y3305" s="305" t="str">
        <f>+IF(AND(W3305&gt;0,V3305&lt;&gt;'Data Validation (ROP used only)'!$A$25),SUM(W3305:X3305),"")</f>
        <v/>
      </c>
      <c r="Z3305" s="307">
        <f>IF(OR(V3305='Data Validation (ROP used only)'!$A$25,ISBLANK(W3305),ISERROR(W3305/$I3305)),0,W3305/$I3305)</f>
        <v>0</v>
      </c>
      <c r="AA3305" s="308"/>
      <c r="AB3305" s="309" t="str" cm="1">
        <f t="array" ref="AB3305">_xlfn.IFS(AA3305="","",AA3305/I3305&gt;=2,I3305*2,AA3305/I3305&lt;2,AA3305)</f>
        <v/>
      </c>
      <c r="AC3305" s="310" t="str">
        <f t="shared" si="416"/>
        <v/>
      </c>
      <c r="AD3305" s="286"/>
      <c r="AE3305" s="305" t="str">
        <f t="shared" si="417"/>
        <v/>
      </c>
      <c r="AF3305" s="311">
        <f t="shared" si="418"/>
        <v>0</v>
      </c>
      <c r="AG3305" s="187"/>
      <c r="AH3305" s="188"/>
    </row>
    <row r="3306" spans="2:34" ht="13.8" outlineLevel="1" x14ac:dyDescent="0.25">
      <c r="B3306" s="1"/>
      <c r="C3306" s="1"/>
      <c r="D3306" s="1"/>
      <c r="E3306" s="2"/>
      <c r="F3306" s="1"/>
      <c r="G3306" s="2"/>
      <c r="H3306" s="286"/>
      <c r="I3306" s="287"/>
      <c r="J3306" s="288" t="str">
        <f t="shared" si="412"/>
        <v/>
      </c>
      <c r="K3306" s="288">
        <f t="shared" si="413"/>
        <v>0</v>
      </c>
      <c r="L3306" s="303"/>
      <c r="M3306" s="304"/>
      <c r="N3306" s="303"/>
      <c r="O3306" s="286"/>
      <c r="P3306" s="305" t="str">
        <f t="shared" si="414"/>
        <v/>
      </c>
      <c r="Q3306" s="304"/>
      <c r="R3306" s="303"/>
      <c r="S3306" s="286"/>
      <c r="T3306" s="305" t="str">
        <f t="shared" si="415"/>
        <v/>
      </c>
      <c r="U3306" s="306" t="str">
        <f t="shared" si="411"/>
        <v/>
      </c>
      <c r="V3306" s="289"/>
      <c r="W3306" s="303"/>
      <c r="X3306" s="286"/>
      <c r="Y3306" s="305" t="str">
        <f>+IF(AND(W3306&gt;0,V3306&lt;&gt;'Data Validation (ROP used only)'!$A$25),SUM(W3306:X3306),"")</f>
        <v/>
      </c>
      <c r="Z3306" s="307">
        <f>IF(OR(V3306='Data Validation (ROP used only)'!$A$25,ISBLANK(W3306),ISERROR(W3306/$I3306)),0,W3306/$I3306)</f>
        <v>0</v>
      </c>
      <c r="AA3306" s="308"/>
      <c r="AB3306" s="309" t="str" cm="1">
        <f t="array" ref="AB3306">_xlfn.IFS(AA3306="","",AA3306/I3306&gt;=2,I3306*2,AA3306/I3306&lt;2,AA3306)</f>
        <v/>
      </c>
      <c r="AC3306" s="310" t="str">
        <f t="shared" si="416"/>
        <v/>
      </c>
      <c r="AD3306" s="286"/>
      <c r="AE3306" s="305" t="str">
        <f t="shared" si="417"/>
        <v/>
      </c>
      <c r="AF3306" s="311">
        <f t="shared" si="418"/>
        <v>0</v>
      </c>
      <c r="AG3306" s="187"/>
      <c r="AH3306" s="188"/>
    </row>
    <row r="3307" spans="2:34" ht="13.8" outlineLevel="1" x14ac:dyDescent="0.25">
      <c r="B3307" s="1"/>
      <c r="C3307" s="1"/>
      <c r="D3307" s="1"/>
      <c r="E3307" s="2"/>
      <c r="F3307" s="1"/>
      <c r="G3307" s="2"/>
      <c r="H3307" s="286"/>
      <c r="I3307" s="287"/>
      <c r="J3307" s="288" t="str">
        <f t="shared" si="412"/>
        <v/>
      </c>
      <c r="K3307" s="288">
        <f t="shared" si="413"/>
        <v>0</v>
      </c>
      <c r="L3307" s="303"/>
      <c r="M3307" s="304"/>
      <c r="N3307" s="303"/>
      <c r="O3307" s="286"/>
      <c r="P3307" s="305" t="str">
        <f t="shared" si="414"/>
        <v/>
      </c>
      <c r="Q3307" s="304"/>
      <c r="R3307" s="303"/>
      <c r="S3307" s="286"/>
      <c r="T3307" s="305" t="str">
        <f t="shared" si="415"/>
        <v/>
      </c>
      <c r="U3307" s="306" t="str">
        <f t="shared" si="411"/>
        <v/>
      </c>
      <c r="V3307" s="289"/>
      <c r="W3307" s="303"/>
      <c r="X3307" s="286"/>
      <c r="Y3307" s="305" t="str">
        <f>+IF(AND(W3307&gt;0,V3307&lt;&gt;'Data Validation (ROP used only)'!$A$25),SUM(W3307:X3307),"")</f>
        <v/>
      </c>
      <c r="Z3307" s="307">
        <f>IF(OR(V3307='Data Validation (ROP used only)'!$A$25,ISBLANK(W3307),ISERROR(W3307/$I3307)),0,W3307/$I3307)</f>
        <v>0</v>
      </c>
      <c r="AA3307" s="308"/>
      <c r="AB3307" s="309" t="str" cm="1">
        <f t="array" ref="AB3307">_xlfn.IFS(AA3307="","",AA3307/I3307&gt;=2,I3307*2,AA3307/I3307&lt;2,AA3307)</f>
        <v/>
      </c>
      <c r="AC3307" s="310" t="str">
        <f t="shared" si="416"/>
        <v/>
      </c>
      <c r="AD3307" s="286"/>
      <c r="AE3307" s="305" t="str">
        <f t="shared" si="417"/>
        <v/>
      </c>
      <c r="AF3307" s="311">
        <f t="shared" si="418"/>
        <v>0</v>
      </c>
      <c r="AG3307" s="187"/>
      <c r="AH3307" s="188"/>
    </row>
    <row r="3308" spans="2:34" ht="13.8" outlineLevel="1" x14ac:dyDescent="0.25">
      <c r="B3308" s="1"/>
      <c r="C3308" s="1"/>
      <c r="D3308" s="1"/>
      <c r="E3308" s="2"/>
      <c r="F3308" s="1"/>
      <c r="G3308" s="2"/>
      <c r="H3308" s="286"/>
      <c r="I3308" s="287"/>
      <c r="J3308" s="288" t="str">
        <f t="shared" si="412"/>
        <v/>
      </c>
      <c r="K3308" s="288">
        <f t="shared" si="413"/>
        <v>0</v>
      </c>
      <c r="L3308" s="303"/>
      <c r="M3308" s="304"/>
      <c r="N3308" s="303"/>
      <c r="O3308" s="286"/>
      <c r="P3308" s="305" t="str">
        <f t="shared" si="414"/>
        <v/>
      </c>
      <c r="Q3308" s="304"/>
      <c r="R3308" s="303"/>
      <c r="S3308" s="286"/>
      <c r="T3308" s="305" t="str">
        <f t="shared" si="415"/>
        <v/>
      </c>
      <c r="U3308" s="306" t="str">
        <f t="shared" si="411"/>
        <v/>
      </c>
      <c r="V3308" s="289"/>
      <c r="W3308" s="303"/>
      <c r="X3308" s="286"/>
      <c r="Y3308" s="305" t="str">
        <f>+IF(AND(W3308&gt;0,V3308&lt;&gt;'Data Validation (ROP used only)'!$A$25),SUM(W3308:X3308),"")</f>
        <v/>
      </c>
      <c r="Z3308" s="307">
        <f>IF(OR(V3308='Data Validation (ROP used only)'!$A$25,ISBLANK(W3308),ISERROR(W3308/$I3308)),0,W3308/$I3308)</f>
        <v>0</v>
      </c>
      <c r="AA3308" s="308"/>
      <c r="AB3308" s="309" t="str" cm="1">
        <f t="array" ref="AB3308">_xlfn.IFS(AA3308="","",AA3308/I3308&gt;=2,I3308*2,AA3308/I3308&lt;2,AA3308)</f>
        <v/>
      </c>
      <c r="AC3308" s="310" t="str">
        <f t="shared" si="416"/>
        <v/>
      </c>
      <c r="AD3308" s="286"/>
      <c r="AE3308" s="305" t="str">
        <f t="shared" si="417"/>
        <v/>
      </c>
      <c r="AF3308" s="311">
        <f t="shared" si="418"/>
        <v>0</v>
      </c>
      <c r="AG3308" s="187"/>
      <c r="AH3308" s="188"/>
    </row>
    <row r="3309" spans="2:34" ht="13.8" outlineLevel="1" x14ac:dyDescent="0.25">
      <c r="B3309" s="1"/>
      <c r="C3309" s="1"/>
      <c r="D3309" s="1"/>
      <c r="E3309" s="2"/>
      <c r="F3309" s="1"/>
      <c r="G3309" s="2"/>
      <c r="H3309" s="286"/>
      <c r="I3309" s="287"/>
      <c r="J3309" s="288" t="str">
        <f t="shared" si="412"/>
        <v/>
      </c>
      <c r="K3309" s="288">
        <f t="shared" si="413"/>
        <v>0</v>
      </c>
      <c r="L3309" s="303"/>
      <c r="M3309" s="304"/>
      <c r="N3309" s="303"/>
      <c r="O3309" s="286"/>
      <c r="P3309" s="305" t="str">
        <f t="shared" si="414"/>
        <v/>
      </c>
      <c r="Q3309" s="304"/>
      <c r="R3309" s="303"/>
      <c r="S3309" s="286"/>
      <c r="T3309" s="305" t="str">
        <f t="shared" si="415"/>
        <v/>
      </c>
      <c r="U3309" s="306" t="str">
        <f t="shared" si="411"/>
        <v/>
      </c>
      <c r="V3309" s="289"/>
      <c r="W3309" s="303"/>
      <c r="X3309" s="286"/>
      <c r="Y3309" s="305" t="str">
        <f>+IF(AND(W3309&gt;0,V3309&lt;&gt;'Data Validation (ROP used only)'!$A$25),SUM(W3309:X3309),"")</f>
        <v/>
      </c>
      <c r="Z3309" s="307">
        <f>IF(OR(V3309='Data Validation (ROP used only)'!$A$25,ISBLANK(W3309),ISERROR(W3309/$I3309)),0,W3309/$I3309)</f>
        <v>0</v>
      </c>
      <c r="AA3309" s="308"/>
      <c r="AB3309" s="309" t="str" cm="1">
        <f t="array" ref="AB3309">_xlfn.IFS(AA3309="","",AA3309/I3309&gt;=2,I3309*2,AA3309/I3309&lt;2,AA3309)</f>
        <v/>
      </c>
      <c r="AC3309" s="310" t="str">
        <f t="shared" si="416"/>
        <v/>
      </c>
      <c r="AD3309" s="286"/>
      <c r="AE3309" s="305" t="str">
        <f t="shared" si="417"/>
        <v/>
      </c>
      <c r="AF3309" s="311">
        <f t="shared" si="418"/>
        <v>0</v>
      </c>
      <c r="AG3309" s="187"/>
      <c r="AH3309" s="188"/>
    </row>
    <row r="3310" spans="2:34" ht="13.8" outlineLevel="1" x14ac:dyDescent="0.25">
      <c r="B3310" s="1"/>
      <c r="C3310" s="1"/>
      <c r="D3310" s="1"/>
      <c r="E3310" s="2"/>
      <c r="F3310" s="1"/>
      <c r="G3310" s="2"/>
      <c r="H3310" s="286"/>
      <c r="I3310" s="287"/>
      <c r="J3310" s="288" t="str">
        <f t="shared" si="412"/>
        <v/>
      </c>
      <c r="K3310" s="288">
        <f t="shared" si="413"/>
        <v>0</v>
      </c>
      <c r="L3310" s="303"/>
      <c r="M3310" s="304"/>
      <c r="N3310" s="303"/>
      <c r="O3310" s="286"/>
      <c r="P3310" s="305" t="str">
        <f t="shared" si="414"/>
        <v/>
      </c>
      <c r="Q3310" s="304"/>
      <c r="R3310" s="303"/>
      <c r="S3310" s="286"/>
      <c r="T3310" s="305" t="str">
        <f t="shared" si="415"/>
        <v/>
      </c>
      <c r="U3310" s="306" t="str">
        <f t="shared" si="411"/>
        <v/>
      </c>
      <c r="V3310" s="289"/>
      <c r="W3310" s="303"/>
      <c r="X3310" s="286"/>
      <c r="Y3310" s="305" t="str">
        <f>+IF(AND(W3310&gt;0,V3310&lt;&gt;'Data Validation (ROP used only)'!$A$25),SUM(W3310:X3310),"")</f>
        <v/>
      </c>
      <c r="Z3310" s="307">
        <f>IF(OR(V3310='Data Validation (ROP used only)'!$A$25,ISBLANK(W3310),ISERROR(W3310/$I3310)),0,W3310/$I3310)</f>
        <v>0</v>
      </c>
      <c r="AA3310" s="308"/>
      <c r="AB3310" s="309" t="str" cm="1">
        <f t="array" ref="AB3310">_xlfn.IFS(AA3310="","",AA3310/I3310&gt;=2,I3310*2,AA3310/I3310&lt;2,AA3310)</f>
        <v/>
      </c>
      <c r="AC3310" s="310" t="str">
        <f t="shared" si="416"/>
        <v/>
      </c>
      <c r="AD3310" s="286"/>
      <c r="AE3310" s="305" t="str">
        <f t="shared" si="417"/>
        <v/>
      </c>
      <c r="AF3310" s="311">
        <f t="shared" si="418"/>
        <v>0</v>
      </c>
      <c r="AG3310" s="187"/>
      <c r="AH3310" s="188"/>
    </row>
    <row r="3311" spans="2:34" ht="13.8" outlineLevel="1" x14ac:dyDescent="0.25">
      <c r="B3311" s="1"/>
      <c r="C3311" s="1"/>
      <c r="D3311" s="1"/>
      <c r="E3311" s="2"/>
      <c r="F3311" s="1"/>
      <c r="G3311" s="2"/>
      <c r="H3311" s="286"/>
      <c r="I3311" s="287"/>
      <c r="J3311" s="288" t="str">
        <f t="shared" si="412"/>
        <v/>
      </c>
      <c r="K3311" s="288">
        <f t="shared" si="413"/>
        <v>0</v>
      </c>
      <c r="L3311" s="303"/>
      <c r="M3311" s="304"/>
      <c r="N3311" s="303"/>
      <c r="O3311" s="286"/>
      <c r="P3311" s="305" t="str">
        <f t="shared" si="414"/>
        <v/>
      </c>
      <c r="Q3311" s="304"/>
      <c r="R3311" s="303"/>
      <c r="S3311" s="286"/>
      <c r="T3311" s="305" t="str">
        <f t="shared" si="415"/>
        <v/>
      </c>
      <c r="U3311" s="306" t="str">
        <f t="shared" si="411"/>
        <v/>
      </c>
      <c r="V3311" s="289"/>
      <c r="W3311" s="303"/>
      <c r="X3311" s="286"/>
      <c r="Y3311" s="305" t="str">
        <f>+IF(AND(W3311&gt;0,V3311&lt;&gt;'Data Validation (ROP used only)'!$A$25),SUM(W3311:X3311),"")</f>
        <v/>
      </c>
      <c r="Z3311" s="307">
        <f>IF(OR(V3311='Data Validation (ROP used only)'!$A$25,ISBLANK(W3311),ISERROR(W3311/$I3311)),0,W3311/$I3311)</f>
        <v>0</v>
      </c>
      <c r="AA3311" s="308"/>
      <c r="AB3311" s="309" t="str" cm="1">
        <f t="array" ref="AB3311">_xlfn.IFS(AA3311="","",AA3311/I3311&gt;=2,I3311*2,AA3311/I3311&lt;2,AA3311)</f>
        <v/>
      </c>
      <c r="AC3311" s="310" t="str">
        <f t="shared" si="416"/>
        <v/>
      </c>
      <c r="AD3311" s="286"/>
      <c r="AE3311" s="305" t="str">
        <f t="shared" si="417"/>
        <v/>
      </c>
      <c r="AF3311" s="311">
        <f t="shared" si="418"/>
        <v>0</v>
      </c>
      <c r="AG3311" s="187"/>
      <c r="AH3311" s="188"/>
    </row>
    <row r="3312" spans="2:34" ht="13.8" outlineLevel="1" x14ac:dyDescent="0.25">
      <c r="B3312" s="1"/>
      <c r="C3312" s="1"/>
      <c r="D3312" s="1"/>
      <c r="E3312" s="2"/>
      <c r="F3312" s="1"/>
      <c r="G3312" s="2"/>
      <c r="H3312" s="286"/>
      <c r="I3312" s="287"/>
      <c r="J3312" s="288" t="str">
        <f t="shared" si="412"/>
        <v/>
      </c>
      <c r="K3312" s="288">
        <f t="shared" si="413"/>
        <v>0</v>
      </c>
      <c r="L3312" s="303"/>
      <c r="M3312" s="304"/>
      <c r="N3312" s="303"/>
      <c r="O3312" s="286"/>
      <c r="P3312" s="305" t="str">
        <f t="shared" si="414"/>
        <v/>
      </c>
      <c r="Q3312" s="304"/>
      <c r="R3312" s="303"/>
      <c r="S3312" s="286"/>
      <c r="T3312" s="305" t="str">
        <f t="shared" si="415"/>
        <v/>
      </c>
      <c r="U3312" s="306" t="str">
        <f t="shared" si="411"/>
        <v/>
      </c>
      <c r="V3312" s="289"/>
      <c r="W3312" s="303"/>
      <c r="X3312" s="286"/>
      <c r="Y3312" s="305" t="str">
        <f>+IF(AND(W3312&gt;0,V3312&lt;&gt;'Data Validation (ROP used only)'!$A$25),SUM(W3312:X3312),"")</f>
        <v/>
      </c>
      <c r="Z3312" s="307">
        <f>IF(OR(V3312='Data Validation (ROP used only)'!$A$25,ISBLANK(W3312),ISERROR(W3312/$I3312)),0,W3312/$I3312)</f>
        <v>0</v>
      </c>
      <c r="AA3312" s="308"/>
      <c r="AB3312" s="309" t="str" cm="1">
        <f t="array" ref="AB3312">_xlfn.IFS(AA3312="","",AA3312/I3312&gt;=2,I3312*2,AA3312/I3312&lt;2,AA3312)</f>
        <v/>
      </c>
      <c r="AC3312" s="310" t="str">
        <f t="shared" si="416"/>
        <v/>
      </c>
      <c r="AD3312" s="286"/>
      <c r="AE3312" s="305" t="str">
        <f t="shared" si="417"/>
        <v/>
      </c>
      <c r="AF3312" s="311">
        <f t="shared" si="418"/>
        <v>0</v>
      </c>
      <c r="AG3312" s="187"/>
      <c r="AH3312" s="188"/>
    </row>
    <row r="3313" spans="2:34" ht="13.8" outlineLevel="1" x14ac:dyDescent="0.25">
      <c r="B3313" s="1"/>
      <c r="C3313" s="1"/>
      <c r="D3313" s="1"/>
      <c r="E3313" s="2"/>
      <c r="F3313" s="1"/>
      <c r="G3313" s="2"/>
      <c r="H3313" s="286"/>
      <c r="I3313" s="287"/>
      <c r="J3313" s="288" t="str">
        <f t="shared" si="412"/>
        <v/>
      </c>
      <c r="K3313" s="288">
        <f t="shared" si="413"/>
        <v>0</v>
      </c>
      <c r="L3313" s="303"/>
      <c r="M3313" s="304"/>
      <c r="N3313" s="303"/>
      <c r="O3313" s="286"/>
      <c r="P3313" s="305" t="str">
        <f t="shared" si="414"/>
        <v/>
      </c>
      <c r="Q3313" s="304"/>
      <c r="R3313" s="303"/>
      <c r="S3313" s="286"/>
      <c r="T3313" s="305" t="str">
        <f t="shared" si="415"/>
        <v/>
      </c>
      <c r="U3313" s="306" t="str">
        <f t="shared" si="411"/>
        <v/>
      </c>
      <c r="V3313" s="289"/>
      <c r="W3313" s="303"/>
      <c r="X3313" s="286"/>
      <c r="Y3313" s="305" t="str">
        <f>+IF(AND(W3313&gt;0,V3313&lt;&gt;'Data Validation (ROP used only)'!$A$25),SUM(W3313:X3313),"")</f>
        <v/>
      </c>
      <c r="Z3313" s="307">
        <f>IF(OR(V3313='Data Validation (ROP used only)'!$A$25,ISBLANK(W3313),ISERROR(W3313/$I3313)),0,W3313/$I3313)</f>
        <v>0</v>
      </c>
      <c r="AA3313" s="308"/>
      <c r="AB3313" s="309" t="str" cm="1">
        <f t="array" ref="AB3313">_xlfn.IFS(AA3313="","",AA3313/I3313&gt;=2,I3313*2,AA3313/I3313&lt;2,AA3313)</f>
        <v/>
      </c>
      <c r="AC3313" s="310" t="str">
        <f t="shared" si="416"/>
        <v/>
      </c>
      <c r="AD3313" s="286"/>
      <c r="AE3313" s="305" t="str">
        <f t="shared" si="417"/>
        <v/>
      </c>
      <c r="AF3313" s="311">
        <f t="shared" si="418"/>
        <v>0</v>
      </c>
      <c r="AG3313" s="187"/>
      <c r="AH3313" s="188"/>
    </row>
    <row r="3314" spans="2:34" ht="13.8" outlineLevel="1" x14ac:dyDescent="0.25">
      <c r="B3314" s="1"/>
      <c r="C3314" s="1"/>
      <c r="D3314" s="1"/>
      <c r="E3314" s="2"/>
      <c r="F3314" s="1"/>
      <c r="G3314" s="2"/>
      <c r="H3314" s="286"/>
      <c r="I3314" s="287"/>
      <c r="J3314" s="288" t="str">
        <f t="shared" si="412"/>
        <v/>
      </c>
      <c r="K3314" s="288">
        <f t="shared" si="413"/>
        <v>0</v>
      </c>
      <c r="L3314" s="303"/>
      <c r="M3314" s="304"/>
      <c r="N3314" s="303"/>
      <c r="O3314" s="286"/>
      <c r="P3314" s="305" t="str">
        <f t="shared" si="414"/>
        <v/>
      </c>
      <c r="Q3314" s="304"/>
      <c r="R3314" s="303"/>
      <c r="S3314" s="286"/>
      <c r="T3314" s="305" t="str">
        <f t="shared" si="415"/>
        <v/>
      </c>
      <c r="U3314" s="306" t="str">
        <f t="shared" si="411"/>
        <v/>
      </c>
      <c r="V3314" s="289"/>
      <c r="W3314" s="303"/>
      <c r="X3314" s="286"/>
      <c r="Y3314" s="305" t="str">
        <f>+IF(AND(W3314&gt;0,V3314&lt;&gt;'Data Validation (ROP used only)'!$A$25),SUM(W3314:X3314),"")</f>
        <v/>
      </c>
      <c r="Z3314" s="307">
        <f>IF(OR(V3314='Data Validation (ROP used only)'!$A$25,ISBLANK(W3314),ISERROR(W3314/$I3314)),0,W3314/$I3314)</f>
        <v>0</v>
      </c>
      <c r="AA3314" s="308"/>
      <c r="AB3314" s="309" t="str" cm="1">
        <f t="array" ref="AB3314">_xlfn.IFS(AA3314="","",AA3314/I3314&gt;=2,I3314*2,AA3314/I3314&lt;2,AA3314)</f>
        <v/>
      </c>
      <c r="AC3314" s="310" t="str">
        <f t="shared" si="416"/>
        <v/>
      </c>
      <c r="AD3314" s="286"/>
      <c r="AE3314" s="305" t="str">
        <f t="shared" si="417"/>
        <v/>
      </c>
      <c r="AF3314" s="311">
        <f t="shared" si="418"/>
        <v>0</v>
      </c>
      <c r="AG3314" s="187"/>
      <c r="AH3314" s="188"/>
    </row>
    <row r="3315" spans="2:34" ht="13.8" outlineLevel="1" x14ac:dyDescent="0.25">
      <c r="B3315" s="1"/>
      <c r="C3315" s="1"/>
      <c r="D3315" s="1"/>
      <c r="E3315" s="2"/>
      <c r="F3315" s="1"/>
      <c r="G3315" s="2"/>
      <c r="H3315" s="286"/>
      <c r="I3315" s="287"/>
      <c r="J3315" s="288" t="str">
        <f t="shared" si="412"/>
        <v/>
      </c>
      <c r="K3315" s="288">
        <f t="shared" si="413"/>
        <v>0</v>
      </c>
      <c r="L3315" s="303"/>
      <c r="M3315" s="304"/>
      <c r="N3315" s="303"/>
      <c r="O3315" s="286"/>
      <c r="P3315" s="305" t="str">
        <f t="shared" si="414"/>
        <v/>
      </c>
      <c r="Q3315" s="304"/>
      <c r="R3315" s="303"/>
      <c r="S3315" s="286"/>
      <c r="T3315" s="305" t="str">
        <f t="shared" si="415"/>
        <v/>
      </c>
      <c r="U3315" s="306" t="str">
        <f t="shared" si="411"/>
        <v/>
      </c>
      <c r="V3315" s="289"/>
      <c r="W3315" s="303"/>
      <c r="X3315" s="286"/>
      <c r="Y3315" s="305" t="str">
        <f>+IF(AND(W3315&gt;0,V3315&lt;&gt;'Data Validation (ROP used only)'!$A$25),SUM(W3315:X3315),"")</f>
        <v/>
      </c>
      <c r="Z3315" s="307">
        <f>IF(OR(V3315='Data Validation (ROP used only)'!$A$25,ISBLANK(W3315),ISERROR(W3315/$I3315)),0,W3315/$I3315)</f>
        <v>0</v>
      </c>
      <c r="AA3315" s="308"/>
      <c r="AB3315" s="309" t="str" cm="1">
        <f t="array" ref="AB3315">_xlfn.IFS(AA3315="","",AA3315/I3315&gt;=2,I3315*2,AA3315/I3315&lt;2,AA3315)</f>
        <v/>
      </c>
      <c r="AC3315" s="310" t="str">
        <f t="shared" si="416"/>
        <v/>
      </c>
      <c r="AD3315" s="286"/>
      <c r="AE3315" s="305" t="str">
        <f t="shared" si="417"/>
        <v/>
      </c>
      <c r="AF3315" s="311">
        <f t="shared" si="418"/>
        <v>0</v>
      </c>
      <c r="AG3315" s="187"/>
      <c r="AH3315" s="188"/>
    </row>
    <row r="3316" spans="2:34" ht="13.8" outlineLevel="1" x14ac:dyDescent="0.25">
      <c r="B3316" s="1"/>
      <c r="C3316" s="1"/>
      <c r="D3316" s="1"/>
      <c r="E3316" s="2"/>
      <c r="F3316" s="1"/>
      <c r="G3316" s="2"/>
      <c r="H3316" s="286"/>
      <c r="I3316" s="287"/>
      <c r="J3316" s="288" t="str">
        <f t="shared" si="412"/>
        <v/>
      </c>
      <c r="K3316" s="288">
        <f t="shared" si="413"/>
        <v>0</v>
      </c>
      <c r="L3316" s="303"/>
      <c r="M3316" s="304"/>
      <c r="N3316" s="303"/>
      <c r="O3316" s="286"/>
      <c r="P3316" s="305" t="str">
        <f t="shared" si="414"/>
        <v/>
      </c>
      <c r="Q3316" s="304"/>
      <c r="R3316" s="303"/>
      <c r="S3316" s="286"/>
      <c r="T3316" s="305" t="str">
        <f t="shared" si="415"/>
        <v/>
      </c>
      <c r="U3316" s="306" t="str">
        <f t="shared" si="411"/>
        <v/>
      </c>
      <c r="V3316" s="289"/>
      <c r="W3316" s="303"/>
      <c r="X3316" s="286"/>
      <c r="Y3316" s="305" t="str">
        <f>+IF(AND(W3316&gt;0,V3316&lt;&gt;'Data Validation (ROP used only)'!$A$25),SUM(W3316:X3316),"")</f>
        <v/>
      </c>
      <c r="Z3316" s="307">
        <f>IF(OR(V3316='Data Validation (ROP used only)'!$A$25,ISBLANK(W3316),ISERROR(W3316/$I3316)),0,W3316/$I3316)</f>
        <v>0</v>
      </c>
      <c r="AA3316" s="308"/>
      <c r="AB3316" s="309" t="str" cm="1">
        <f t="array" ref="AB3316">_xlfn.IFS(AA3316="","",AA3316/I3316&gt;=2,I3316*2,AA3316/I3316&lt;2,AA3316)</f>
        <v/>
      </c>
      <c r="AC3316" s="310" t="str">
        <f t="shared" si="416"/>
        <v/>
      </c>
      <c r="AD3316" s="286"/>
      <c r="AE3316" s="305" t="str">
        <f t="shared" si="417"/>
        <v/>
      </c>
      <c r="AF3316" s="311">
        <f t="shared" si="418"/>
        <v>0</v>
      </c>
      <c r="AG3316" s="187"/>
      <c r="AH3316" s="188"/>
    </row>
    <row r="3317" spans="2:34" ht="13.8" outlineLevel="1" x14ac:dyDescent="0.25">
      <c r="B3317" s="1"/>
      <c r="C3317" s="1"/>
      <c r="D3317" s="1"/>
      <c r="E3317" s="2"/>
      <c r="F3317" s="1"/>
      <c r="G3317" s="2"/>
      <c r="H3317" s="286"/>
      <c r="I3317" s="287"/>
      <c r="J3317" s="288" t="str">
        <f t="shared" si="412"/>
        <v/>
      </c>
      <c r="K3317" s="288">
        <f t="shared" si="413"/>
        <v>0</v>
      </c>
      <c r="L3317" s="303"/>
      <c r="M3317" s="304"/>
      <c r="N3317" s="303"/>
      <c r="O3317" s="286"/>
      <c r="P3317" s="305" t="str">
        <f t="shared" si="414"/>
        <v/>
      </c>
      <c r="Q3317" s="304"/>
      <c r="R3317" s="303"/>
      <c r="S3317" s="286"/>
      <c r="T3317" s="305" t="str">
        <f t="shared" si="415"/>
        <v/>
      </c>
      <c r="U3317" s="306" t="str">
        <f t="shared" si="411"/>
        <v/>
      </c>
      <c r="V3317" s="289"/>
      <c r="W3317" s="303"/>
      <c r="X3317" s="286"/>
      <c r="Y3317" s="305" t="str">
        <f>+IF(AND(W3317&gt;0,V3317&lt;&gt;'Data Validation (ROP used only)'!$A$25),SUM(W3317:X3317),"")</f>
        <v/>
      </c>
      <c r="Z3317" s="307">
        <f>IF(OR(V3317='Data Validation (ROP used only)'!$A$25,ISBLANK(W3317),ISERROR(W3317/$I3317)),0,W3317/$I3317)</f>
        <v>0</v>
      </c>
      <c r="AA3317" s="308"/>
      <c r="AB3317" s="309" t="str" cm="1">
        <f t="array" ref="AB3317">_xlfn.IFS(AA3317="","",AA3317/I3317&gt;=2,I3317*2,AA3317/I3317&lt;2,AA3317)</f>
        <v/>
      </c>
      <c r="AC3317" s="310" t="str">
        <f t="shared" si="416"/>
        <v/>
      </c>
      <c r="AD3317" s="286"/>
      <c r="AE3317" s="305" t="str">
        <f t="shared" si="417"/>
        <v/>
      </c>
      <c r="AF3317" s="311">
        <f t="shared" si="418"/>
        <v>0</v>
      </c>
      <c r="AG3317" s="187"/>
      <c r="AH3317" s="188"/>
    </row>
    <row r="3318" spans="2:34" ht="13.8" outlineLevel="1" x14ac:dyDescent="0.25">
      <c r="B3318" s="1"/>
      <c r="C3318" s="1"/>
      <c r="D3318" s="1"/>
      <c r="E3318" s="2"/>
      <c r="F3318" s="1"/>
      <c r="G3318" s="2"/>
      <c r="H3318" s="286"/>
      <c r="I3318" s="287"/>
      <c r="J3318" s="288" t="str">
        <f t="shared" si="412"/>
        <v/>
      </c>
      <c r="K3318" s="288">
        <f t="shared" si="413"/>
        <v>0</v>
      </c>
      <c r="L3318" s="303"/>
      <c r="M3318" s="304"/>
      <c r="N3318" s="303"/>
      <c r="O3318" s="286"/>
      <c r="P3318" s="305" t="str">
        <f t="shared" si="414"/>
        <v/>
      </c>
      <c r="Q3318" s="304"/>
      <c r="R3318" s="303"/>
      <c r="S3318" s="286"/>
      <c r="T3318" s="305" t="str">
        <f t="shared" si="415"/>
        <v/>
      </c>
      <c r="U3318" s="306" t="str">
        <f t="shared" si="411"/>
        <v/>
      </c>
      <c r="V3318" s="289"/>
      <c r="W3318" s="303"/>
      <c r="X3318" s="286"/>
      <c r="Y3318" s="305" t="str">
        <f>+IF(AND(W3318&gt;0,V3318&lt;&gt;'Data Validation (ROP used only)'!$A$25),SUM(W3318:X3318),"")</f>
        <v/>
      </c>
      <c r="Z3318" s="307">
        <f>IF(OR(V3318='Data Validation (ROP used only)'!$A$25,ISBLANK(W3318),ISERROR(W3318/$I3318)),0,W3318/$I3318)</f>
        <v>0</v>
      </c>
      <c r="AA3318" s="308"/>
      <c r="AB3318" s="309" t="str" cm="1">
        <f t="array" ref="AB3318">_xlfn.IFS(AA3318="","",AA3318/I3318&gt;=2,I3318*2,AA3318/I3318&lt;2,AA3318)</f>
        <v/>
      </c>
      <c r="AC3318" s="310" t="str">
        <f t="shared" si="416"/>
        <v/>
      </c>
      <c r="AD3318" s="286"/>
      <c r="AE3318" s="305" t="str">
        <f t="shared" si="417"/>
        <v/>
      </c>
      <c r="AF3318" s="311">
        <f t="shared" si="418"/>
        <v>0</v>
      </c>
      <c r="AG3318" s="187"/>
      <c r="AH3318" s="188"/>
    </row>
    <row r="3319" spans="2:34" ht="13.8" outlineLevel="1" x14ac:dyDescent="0.25">
      <c r="B3319" s="1"/>
      <c r="C3319" s="1"/>
      <c r="D3319" s="1"/>
      <c r="E3319" s="2"/>
      <c r="F3319" s="1"/>
      <c r="G3319" s="2"/>
      <c r="H3319" s="286"/>
      <c r="I3319" s="287"/>
      <c r="J3319" s="288" t="str">
        <f t="shared" si="412"/>
        <v/>
      </c>
      <c r="K3319" s="288">
        <f t="shared" si="413"/>
        <v>0</v>
      </c>
      <c r="L3319" s="303"/>
      <c r="M3319" s="304"/>
      <c r="N3319" s="303"/>
      <c r="O3319" s="286"/>
      <c r="P3319" s="305" t="str">
        <f t="shared" si="414"/>
        <v/>
      </c>
      <c r="Q3319" s="304"/>
      <c r="R3319" s="303"/>
      <c r="S3319" s="286"/>
      <c r="T3319" s="305" t="str">
        <f t="shared" si="415"/>
        <v/>
      </c>
      <c r="U3319" s="306" t="str">
        <f t="shared" si="411"/>
        <v/>
      </c>
      <c r="V3319" s="289"/>
      <c r="W3319" s="303"/>
      <c r="X3319" s="286"/>
      <c r="Y3319" s="305" t="str">
        <f>+IF(AND(W3319&gt;0,V3319&lt;&gt;'Data Validation (ROP used only)'!$A$25),SUM(W3319:X3319),"")</f>
        <v/>
      </c>
      <c r="Z3319" s="307">
        <f>IF(OR(V3319='Data Validation (ROP used only)'!$A$25,ISBLANK(W3319),ISERROR(W3319/$I3319)),0,W3319/$I3319)</f>
        <v>0</v>
      </c>
      <c r="AA3319" s="308"/>
      <c r="AB3319" s="309" t="str" cm="1">
        <f t="array" ref="AB3319">_xlfn.IFS(AA3319="","",AA3319/I3319&gt;=2,I3319*2,AA3319/I3319&lt;2,AA3319)</f>
        <v/>
      </c>
      <c r="AC3319" s="310" t="str">
        <f t="shared" si="416"/>
        <v/>
      </c>
      <c r="AD3319" s="286"/>
      <c r="AE3319" s="305" t="str">
        <f t="shared" si="417"/>
        <v/>
      </c>
      <c r="AF3319" s="311">
        <f t="shared" si="418"/>
        <v>0</v>
      </c>
      <c r="AG3319" s="187"/>
      <c r="AH3319" s="188"/>
    </row>
    <row r="3320" spans="2:34" ht="13.8" outlineLevel="1" x14ac:dyDescent="0.25">
      <c r="B3320" s="1"/>
      <c r="C3320" s="1"/>
      <c r="D3320" s="1"/>
      <c r="E3320" s="2"/>
      <c r="F3320" s="1"/>
      <c r="G3320" s="2"/>
      <c r="H3320" s="286"/>
      <c r="I3320" s="287"/>
      <c r="J3320" s="288" t="str">
        <f t="shared" si="412"/>
        <v/>
      </c>
      <c r="K3320" s="288">
        <f t="shared" si="413"/>
        <v>0</v>
      </c>
      <c r="L3320" s="303"/>
      <c r="M3320" s="304"/>
      <c r="N3320" s="303"/>
      <c r="O3320" s="286"/>
      <c r="P3320" s="305" t="str">
        <f t="shared" si="414"/>
        <v/>
      </c>
      <c r="Q3320" s="304"/>
      <c r="R3320" s="303"/>
      <c r="S3320" s="286"/>
      <c r="T3320" s="305" t="str">
        <f t="shared" si="415"/>
        <v/>
      </c>
      <c r="U3320" s="306" t="str">
        <f t="shared" si="411"/>
        <v/>
      </c>
      <c r="V3320" s="289"/>
      <c r="W3320" s="303"/>
      <c r="X3320" s="286"/>
      <c r="Y3320" s="305" t="str">
        <f>+IF(AND(W3320&gt;0,V3320&lt;&gt;'Data Validation (ROP used only)'!$A$25),SUM(W3320:X3320),"")</f>
        <v/>
      </c>
      <c r="Z3320" s="307">
        <f>IF(OR(V3320='Data Validation (ROP used only)'!$A$25,ISBLANK(W3320),ISERROR(W3320/$I3320)),0,W3320/$I3320)</f>
        <v>0</v>
      </c>
      <c r="AA3320" s="308"/>
      <c r="AB3320" s="309" t="str" cm="1">
        <f t="array" ref="AB3320">_xlfn.IFS(AA3320="","",AA3320/I3320&gt;=2,I3320*2,AA3320/I3320&lt;2,AA3320)</f>
        <v/>
      </c>
      <c r="AC3320" s="310" t="str">
        <f t="shared" si="416"/>
        <v/>
      </c>
      <c r="AD3320" s="286"/>
      <c r="AE3320" s="305" t="str">
        <f t="shared" si="417"/>
        <v/>
      </c>
      <c r="AF3320" s="311">
        <f t="shared" si="418"/>
        <v>0</v>
      </c>
      <c r="AG3320" s="187"/>
      <c r="AH3320" s="188"/>
    </row>
    <row r="3321" spans="2:34" ht="13.8" outlineLevel="1" x14ac:dyDescent="0.25">
      <c r="B3321" s="1"/>
      <c r="C3321" s="1"/>
      <c r="D3321" s="1"/>
      <c r="E3321" s="2"/>
      <c r="F3321" s="1"/>
      <c r="G3321" s="2"/>
      <c r="H3321" s="286"/>
      <c r="I3321" s="287"/>
      <c r="J3321" s="288" t="str">
        <f t="shared" si="412"/>
        <v/>
      </c>
      <c r="K3321" s="288">
        <f t="shared" si="413"/>
        <v>0</v>
      </c>
      <c r="L3321" s="303"/>
      <c r="M3321" s="304"/>
      <c r="N3321" s="303"/>
      <c r="O3321" s="286"/>
      <c r="P3321" s="305" t="str">
        <f t="shared" si="414"/>
        <v/>
      </c>
      <c r="Q3321" s="304"/>
      <c r="R3321" s="303"/>
      <c r="S3321" s="286"/>
      <c r="T3321" s="305" t="str">
        <f t="shared" si="415"/>
        <v/>
      </c>
      <c r="U3321" s="306" t="str">
        <f t="shared" si="411"/>
        <v/>
      </c>
      <c r="V3321" s="289"/>
      <c r="W3321" s="303"/>
      <c r="X3321" s="286"/>
      <c r="Y3321" s="305" t="str">
        <f>+IF(AND(W3321&gt;0,V3321&lt;&gt;'Data Validation (ROP used only)'!$A$25),SUM(W3321:X3321),"")</f>
        <v/>
      </c>
      <c r="Z3321" s="307">
        <f>IF(OR(V3321='Data Validation (ROP used only)'!$A$25,ISBLANK(W3321),ISERROR(W3321/$I3321)),0,W3321/$I3321)</f>
        <v>0</v>
      </c>
      <c r="AA3321" s="308"/>
      <c r="AB3321" s="309" t="str" cm="1">
        <f t="array" ref="AB3321">_xlfn.IFS(AA3321="","",AA3321/I3321&gt;=2,I3321*2,AA3321/I3321&lt;2,AA3321)</f>
        <v/>
      </c>
      <c r="AC3321" s="310" t="str">
        <f t="shared" si="416"/>
        <v/>
      </c>
      <c r="AD3321" s="286"/>
      <c r="AE3321" s="305" t="str">
        <f t="shared" si="417"/>
        <v/>
      </c>
      <c r="AF3321" s="311">
        <f t="shared" si="418"/>
        <v>0</v>
      </c>
      <c r="AG3321" s="187"/>
      <c r="AH3321" s="188"/>
    </row>
    <row r="3322" spans="2:34" ht="13.8" outlineLevel="1" x14ac:dyDescent="0.25">
      <c r="B3322" s="1"/>
      <c r="C3322" s="1"/>
      <c r="D3322" s="1"/>
      <c r="E3322" s="2"/>
      <c r="F3322" s="1"/>
      <c r="G3322" s="2"/>
      <c r="H3322" s="286"/>
      <c r="I3322" s="287"/>
      <c r="J3322" s="288" t="str">
        <f t="shared" si="412"/>
        <v/>
      </c>
      <c r="K3322" s="288">
        <f t="shared" si="413"/>
        <v>0</v>
      </c>
      <c r="L3322" s="303"/>
      <c r="M3322" s="304"/>
      <c r="N3322" s="303"/>
      <c r="O3322" s="286"/>
      <c r="P3322" s="305" t="str">
        <f t="shared" si="414"/>
        <v/>
      </c>
      <c r="Q3322" s="304"/>
      <c r="R3322" s="303"/>
      <c r="S3322" s="286"/>
      <c r="T3322" s="305" t="str">
        <f t="shared" si="415"/>
        <v/>
      </c>
      <c r="U3322" s="306" t="str">
        <f t="shared" si="411"/>
        <v/>
      </c>
      <c r="V3322" s="289"/>
      <c r="W3322" s="303"/>
      <c r="X3322" s="286"/>
      <c r="Y3322" s="305" t="str">
        <f>+IF(AND(W3322&gt;0,V3322&lt;&gt;'Data Validation (ROP used only)'!$A$25),SUM(W3322:X3322),"")</f>
        <v/>
      </c>
      <c r="Z3322" s="307">
        <f>IF(OR(V3322='Data Validation (ROP used only)'!$A$25,ISBLANK(W3322),ISERROR(W3322/$I3322)),0,W3322/$I3322)</f>
        <v>0</v>
      </c>
      <c r="AA3322" s="308"/>
      <c r="AB3322" s="309" t="str" cm="1">
        <f t="array" ref="AB3322">_xlfn.IFS(AA3322="","",AA3322/I3322&gt;=2,I3322*2,AA3322/I3322&lt;2,AA3322)</f>
        <v/>
      </c>
      <c r="AC3322" s="310" t="str">
        <f t="shared" si="416"/>
        <v/>
      </c>
      <c r="AD3322" s="286"/>
      <c r="AE3322" s="305" t="str">
        <f t="shared" si="417"/>
        <v/>
      </c>
      <c r="AF3322" s="311">
        <f t="shared" si="418"/>
        <v>0</v>
      </c>
      <c r="AG3322" s="187"/>
      <c r="AH3322" s="188"/>
    </row>
    <row r="3323" spans="2:34" ht="13.8" outlineLevel="1" x14ac:dyDescent="0.25">
      <c r="B3323" s="1"/>
      <c r="C3323" s="1"/>
      <c r="D3323" s="1"/>
      <c r="E3323" s="2"/>
      <c r="F3323" s="1"/>
      <c r="G3323" s="2"/>
      <c r="H3323" s="286"/>
      <c r="I3323" s="287"/>
      <c r="J3323" s="288" t="str">
        <f t="shared" si="412"/>
        <v/>
      </c>
      <c r="K3323" s="288">
        <f t="shared" si="413"/>
        <v>0</v>
      </c>
      <c r="L3323" s="303"/>
      <c r="M3323" s="304"/>
      <c r="N3323" s="303"/>
      <c r="O3323" s="286"/>
      <c r="P3323" s="305" t="str">
        <f t="shared" si="414"/>
        <v/>
      </c>
      <c r="Q3323" s="304"/>
      <c r="R3323" s="303"/>
      <c r="S3323" s="286"/>
      <c r="T3323" s="305" t="str">
        <f t="shared" si="415"/>
        <v/>
      </c>
      <c r="U3323" s="306" t="str">
        <f t="shared" si="411"/>
        <v/>
      </c>
      <c r="V3323" s="289"/>
      <c r="W3323" s="303"/>
      <c r="X3323" s="286"/>
      <c r="Y3323" s="305" t="str">
        <f>+IF(AND(W3323&gt;0,V3323&lt;&gt;'Data Validation (ROP used only)'!$A$25),SUM(W3323:X3323),"")</f>
        <v/>
      </c>
      <c r="Z3323" s="307">
        <f>IF(OR(V3323='Data Validation (ROP used only)'!$A$25,ISBLANK(W3323),ISERROR(W3323/$I3323)),0,W3323/$I3323)</f>
        <v>0</v>
      </c>
      <c r="AA3323" s="308"/>
      <c r="AB3323" s="309" t="str" cm="1">
        <f t="array" ref="AB3323">_xlfn.IFS(AA3323="","",AA3323/I3323&gt;=2,I3323*2,AA3323/I3323&lt;2,AA3323)</f>
        <v/>
      </c>
      <c r="AC3323" s="310" t="str">
        <f t="shared" si="416"/>
        <v/>
      </c>
      <c r="AD3323" s="286"/>
      <c r="AE3323" s="305" t="str">
        <f t="shared" si="417"/>
        <v/>
      </c>
      <c r="AF3323" s="311">
        <f t="shared" si="418"/>
        <v>0</v>
      </c>
      <c r="AG3323" s="187"/>
      <c r="AH3323" s="188"/>
    </row>
    <row r="3324" spans="2:34" ht="13.8" outlineLevel="1" x14ac:dyDescent="0.25">
      <c r="B3324" s="1"/>
      <c r="C3324" s="1"/>
      <c r="D3324" s="1"/>
      <c r="E3324" s="2"/>
      <c r="F3324" s="1"/>
      <c r="G3324" s="2"/>
      <c r="H3324" s="286"/>
      <c r="I3324" s="287"/>
      <c r="J3324" s="288" t="str">
        <f t="shared" si="412"/>
        <v/>
      </c>
      <c r="K3324" s="288">
        <f t="shared" si="413"/>
        <v>0</v>
      </c>
      <c r="L3324" s="303"/>
      <c r="M3324" s="304"/>
      <c r="N3324" s="303"/>
      <c r="O3324" s="286"/>
      <c r="P3324" s="305" t="str">
        <f t="shared" si="414"/>
        <v/>
      </c>
      <c r="Q3324" s="304"/>
      <c r="R3324" s="303"/>
      <c r="S3324" s="286"/>
      <c r="T3324" s="305" t="str">
        <f t="shared" si="415"/>
        <v/>
      </c>
      <c r="U3324" s="306" t="str">
        <f t="shared" si="411"/>
        <v/>
      </c>
      <c r="V3324" s="289"/>
      <c r="W3324" s="303"/>
      <c r="X3324" s="286"/>
      <c r="Y3324" s="305" t="str">
        <f>+IF(AND(W3324&gt;0,V3324&lt;&gt;'Data Validation (ROP used only)'!$A$25),SUM(W3324:X3324),"")</f>
        <v/>
      </c>
      <c r="Z3324" s="307">
        <f>IF(OR(V3324='Data Validation (ROP used only)'!$A$25,ISBLANK(W3324),ISERROR(W3324/$I3324)),0,W3324/$I3324)</f>
        <v>0</v>
      </c>
      <c r="AA3324" s="308"/>
      <c r="AB3324" s="309" t="str" cm="1">
        <f t="array" ref="AB3324">_xlfn.IFS(AA3324="","",AA3324/I3324&gt;=2,I3324*2,AA3324/I3324&lt;2,AA3324)</f>
        <v/>
      </c>
      <c r="AC3324" s="310" t="str">
        <f t="shared" si="416"/>
        <v/>
      </c>
      <c r="AD3324" s="286"/>
      <c r="AE3324" s="305" t="str">
        <f t="shared" si="417"/>
        <v/>
      </c>
      <c r="AF3324" s="311">
        <f t="shared" si="418"/>
        <v>0</v>
      </c>
      <c r="AG3324" s="187"/>
      <c r="AH3324" s="188"/>
    </row>
    <row r="3325" spans="2:34" ht="13.8" outlineLevel="1" x14ac:dyDescent="0.25">
      <c r="B3325" s="1"/>
      <c r="C3325" s="1"/>
      <c r="D3325" s="1"/>
      <c r="E3325" s="2"/>
      <c r="F3325" s="1"/>
      <c r="G3325" s="2"/>
      <c r="H3325" s="286"/>
      <c r="I3325" s="287"/>
      <c r="J3325" s="288" t="str">
        <f t="shared" si="412"/>
        <v/>
      </c>
      <c r="K3325" s="288">
        <f t="shared" si="413"/>
        <v>0</v>
      </c>
      <c r="L3325" s="303"/>
      <c r="M3325" s="304"/>
      <c r="N3325" s="303"/>
      <c r="O3325" s="286"/>
      <c r="P3325" s="305" t="str">
        <f t="shared" si="414"/>
        <v/>
      </c>
      <c r="Q3325" s="304"/>
      <c r="R3325" s="303"/>
      <c r="S3325" s="286"/>
      <c r="T3325" s="305" t="str">
        <f t="shared" si="415"/>
        <v/>
      </c>
      <c r="U3325" s="306" t="str">
        <f t="shared" si="411"/>
        <v/>
      </c>
      <c r="V3325" s="289"/>
      <c r="W3325" s="303"/>
      <c r="X3325" s="286"/>
      <c r="Y3325" s="305" t="str">
        <f>+IF(AND(W3325&gt;0,V3325&lt;&gt;'Data Validation (ROP used only)'!$A$25),SUM(W3325:X3325),"")</f>
        <v/>
      </c>
      <c r="Z3325" s="307">
        <f>IF(OR(V3325='Data Validation (ROP used only)'!$A$25,ISBLANK(W3325),ISERROR(W3325/$I3325)),0,W3325/$I3325)</f>
        <v>0</v>
      </c>
      <c r="AA3325" s="308"/>
      <c r="AB3325" s="309" t="str" cm="1">
        <f t="array" ref="AB3325">_xlfn.IFS(AA3325="","",AA3325/I3325&gt;=2,I3325*2,AA3325/I3325&lt;2,AA3325)</f>
        <v/>
      </c>
      <c r="AC3325" s="310" t="str">
        <f t="shared" si="416"/>
        <v/>
      </c>
      <c r="AD3325" s="286"/>
      <c r="AE3325" s="305" t="str">
        <f t="shared" si="417"/>
        <v/>
      </c>
      <c r="AF3325" s="311">
        <f t="shared" si="418"/>
        <v>0</v>
      </c>
      <c r="AG3325" s="187"/>
      <c r="AH3325" s="188"/>
    </row>
    <row r="3326" spans="2:34" ht="13.8" outlineLevel="1" x14ac:dyDescent="0.25">
      <c r="B3326" s="1"/>
      <c r="C3326" s="1"/>
      <c r="D3326" s="1"/>
      <c r="E3326" s="2"/>
      <c r="F3326" s="1"/>
      <c r="G3326" s="2"/>
      <c r="H3326" s="286"/>
      <c r="I3326" s="287"/>
      <c r="J3326" s="288" t="str">
        <f t="shared" si="412"/>
        <v/>
      </c>
      <c r="K3326" s="288">
        <f t="shared" si="413"/>
        <v>0</v>
      </c>
      <c r="L3326" s="303"/>
      <c r="M3326" s="304"/>
      <c r="N3326" s="303"/>
      <c r="O3326" s="286"/>
      <c r="P3326" s="305" t="str">
        <f t="shared" si="414"/>
        <v/>
      </c>
      <c r="Q3326" s="304"/>
      <c r="R3326" s="303"/>
      <c r="S3326" s="286"/>
      <c r="T3326" s="305" t="str">
        <f t="shared" si="415"/>
        <v/>
      </c>
      <c r="U3326" s="306" t="str">
        <f t="shared" si="411"/>
        <v/>
      </c>
      <c r="V3326" s="289"/>
      <c r="W3326" s="303"/>
      <c r="X3326" s="286"/>
      <c r="Y3326" s="305" t="str">
        <f>+IF(AND(W3326&gt;0,V3326&lt;&gt;'Data Validation (ROP used only)'!$A$25),SUM(W3326:X3326),"")</f>
        <v/>
      </c>
      <c r="Z3326" s="307">
        <f>IF(OR(V3326='Data Validation (ROP used only)'!$A$25,ISBLANK(W3326),ISERROR(W3326/$I3326)),0,W3326/$I3326)</f>
        <v>0</v>
      </c>
      <c r="AA3326" s="308"/>
      <c r="AB3326" s="309" t="str" cm="1">
        <f t="array" ref="AB3326">_xlfn.IFS(AA3326="","",AA3326/I3326&gt;=2,I3326*2,AA3326/I3326&lt;2,AA3326)</f>
        <v/>
      </c>
      <c r="AC3326" s="310" t="str">
        <f t="shared" si="416"/>
        <v/>
      </c>
      <c r="AD3326" s="286"/>
      <c r="AE3326" s="305" t="str">
        <f t="shared" si="417"/>
        <v/>
      </c>
      <c r="AF3326" s="311">
        <f t="shared" si="418"/>
        <v>0</v>
      </c>
      <c r="AG3326" s="187"/>
      <c r="AH3326" s="188"/>
    </row>
    <row r="3327" spans="2:34" ht="13.8" outlineLevel="1" x14ac:dyDescent="0.25">
      <c r="B3327" s="1"/>
      <c r="C3327" s="1"/>
      <c r="D3327" s="1"/>
      <c r="E3327" s="2"/>
      <c r="F3327" s="1"/>
      <c r="G3327" s="2"/>
      <c r="H3327" s="286"/>
      <c r="I3327" s="287"/>
      <c r="J3327" s="288" t="str">
        <f t="shared" si="412"/>
        <v/>
      </c>
      <c r="K3327" s="288">
        <f t="shared" si="413"/>
        <v>0</v>
      </c>
      <c r="L3327" s="303"/>
      <c r="M3327" s="304"/>
      <c r="N3327" s="303"/>
      <c r="O3327" s="286"/>
      <c r="P3327" s="305" t="str">
        <f t="shared" si="414"/>
        <v/>
      </c>
      <c r="Q3327" s="304"/>
      <c r="R3327" s="303"/>
      <c r="S3327" s="286"/>
      <c r="T3327" s="305" t="str">
        <f t="shared" si="415"/>
        <v/>
      </c>
      <c r="U3327" s="306" t="str">
        <f t="shared" si="411"/>
        <v/>
      </c>
      <c r="V3327" s="289"/>
      <c r="W3327" s="303"/>
      <c r="X3327" s="286"/>
      <c r="Y3327" s="305" t="str">
        <f>+IF(AND(W3327&gt;0,V3327&lt;&gt;'Data Validation (ROP used only)'!$A$25),SUM(W3327:X3327),"")</f>
        <v/>
      </c>
      <c r="Z3327" s="307">
        <f>IF(OR(V3327='Data Validation (ROP used only)'!$A$25,ISBLANK(W3327),ISERROR(W3327/$I3327)),0,W3327/$I3327)</f>
        <v>0</v>
      </c>
      <c r="AA3327" s="308"/>
      <c r="AB3327" s="309" t="str" cm="1">
        <f t="array" ref="AB3327">_xlfn.IFS(AA3327="","",AA3327/I3327&gt;=2,I3327*2,AA3327/I3327&lt;2,AA3327)</f>
        <v/>
      </c>
      <c r="AC3327" s="310" t="str">
        <f t="shared" si="416"/>
        <v/>
      </c>
      <c r="AD3327" s="286"/>
      <c r="AE3327" s="305" t="str">
        <f t="shared" si="417"/>
        <v/>
      </c>
      <c r="AF3327" s="311">
        <f t="shared" si="418"/>
        <v>0</v>
      </c>
      <c r="AG3327" s="187"/>
      <c r="AH3327" s="188"/>
    </row>
    <row r="3328" spans="2:34" ht="13.8" outlineLevel="1" x14ac:dyDescent="0.25">
      <c r="B3328" s="1"/>
      <c r="C3328" s="1"/>
      <c r="D3328" s="1"/>
      <c r="E3328" s="2"/>
      <c r="F3328" s="1"/>
      <c r="G3328" s="2"/>
      <c r="H3328" s="286"/>
      <c r="I3328" s="287"/>
      <c r="J3328" s="288" t="str">
        <f t="shared" si="412"/>
        <v/>
      </c>
      <c r="K3328" s="288">
        <f t="shared" si="413"/>
        <v>0</v>
      </c>
      <c r="L3328" s="303"/>
      <c r="M3328" s="304"/>
      <c r="N3328" s="303"/>
      <c r="O3328" s="286"/>
      <c r="P3328" s="305" t="str">
        <f t="shared" si="414"/>
        <v/>
      </c>
      <c r="Q3328" s="304"/>
      <c r="R3328" s="303"/>
      <c r="S3328" s="286"/>
      <c r="T3328" s="305" t="str">
        <f t="shared" si="415"/>
        <v/>
      </c>
      <c r="U3328" s="306" t="str">
        <f t="shared" si="411"/>
        <v/>
      </c>
      <c r="V3328" s="289"/>
      <c r="W3328" s="303"/>
      <c r="X3328" s="286"/>
      <c r="Y3328" s="305" t="str">
        <f>+IF(AND(W3328&gt;0,V3328&lt;&gt;'Data Validation (ROP used only)'!$A$25),SUM(W3328:X3328),"")</f>
        <v/>
      </c>
      <c r="Z3328" s="307">
        <f>IF(OR(V3328='Data Validation (ROP used only)'!$A$25,ISBLANK(W3328),ISERROR(W3328/$I3328)),0,W3328/$I3328)</f>
        <v>0</v>
      </c>
      <c r="AA3328" s="308"/>
      <c r="AB3328" s="309" t="str" cm="1">
        <f t="array" ref="AB3328">_xlfn.IFS(AA3328="","",AA3328/I3328&gt;=2,I3328*2,AA3328/I3328&lt;2,AA3328)</f>
        <v/>
      </c>
      <c r="AC3328" s="310" t="str">
        <f t="shared" si="416"/>
        <v/>
      </c>
      <c r="AD3328" s="286"/>
      <c r="AE3328" s="305" t="str">
        <f t="shared" si="417"/>
        <v/>
      </c>
      <c r="AF3328" s="311">
        <f t="shared" si="418"/>
        <v>0</v>
      </c>
      <c r="AG3328" s="187"/>
      <c r="AH3328" s="188"/>
    </row>
    <row r="3329" spans="2:34" ht="13.8" outlineLevel="1" x14ac:dyDescent="0.25">
      <c r="B3329" s="1"/>
      <c r="C3329" s="1"/>
      <c r="D3329" s="1"/>
      <c r="E3329" s="2"/>
      <c r="F3329" s="1"/>
      <c r="G3329" s="2"/>
      <c r="H3329" s="286"/>
      <c r="I3329" s="287"/>
      <c r="J3329" s="288" t="str">
        <f t="shared" si="412"/>
        <v/>
      </c>
      <c r="K3329" s="288">
        <f t="shared" si="413"/>
        <v>0</v>
      </c>
      <c r="L3329" s="303"/>
      <c r="M3329" s="304"/>
      <c r="N3329" s="303"/>
      <c r="O3329" s="286"/>
      <c r="P3329" s="305" t="str">
        <f t="shared" si="414"/>
        <v/>
      </c>
      <c r="Q3329" s="304"/>
      <c r="R3329" s="303"/>
      <c r="S3329" s="286"/>
      <c r="T3329" s="305" t="str">
        <f t="shared" si="415"/>
        <v/>
      </c>
      <c r="U3329" s="306" t="str">
        <f t="shared" si="411"/>
        <v/>
      </c>
      <c r="V3329" s="289"/>
      <c r="W3329" s="303"/>
      <c r="X3329" s="286"/>
      <c r="Y3329" s="305" t="str">
        <f>+IF(AND(W3329&gt;0,V3329&lt;&gt;'Data Validation (ROP used only)'!$A$25),SUM(W3329:X3329),"")</f>
        <v/>
      </c>
      <c r="Z3329" s="307">
        <f>IF(OR(V3329='Data Validation (ROP used only)'!$A$25,ISBLANK(W3329),ISERROR(W3329/$I3329)),0,W3329/$I3329)</f>
        <v>0</v>
      </c>
      <c r="AA3329" s="308"/>
      <c r="AB3329" s="309" t="str" cm="1">
        <f t="array" ref="AB3329">_xlfn.IFS(AA3329="","",AA3329/I3329&gt;=2,I3329*2,AA3329/I3329&lt;2,AA3329)</f>
        <v/>
      </c>
      <c r="AC3329" s="310" t="str">
        <f t="shared" si="416"/>
        <v/>
      </c>
      <c r="AD3329" s="286"/>
      <c r="AE3329" s="305" t="str">
        <f t="shared" si="417"/>
        <v/>
      </c>
      <c r="AF3329" s="311">
        <f t="shared" si="418"/>
        <v>0</v>
      </c>
      <c r="AG3329" s="187"/>
      <c r="AH3329" s="188"/>
    </row>
    <row r="3330" spans="2:34" ht="13.8" outlineLevel="1" x14ac:dyDescent="0.25">
      <c r="B3330" s="1"/>
      <c r="C3330" s="1"/>
      <c r="D3330" s="1"/>
      <c r="E3330" s="2"/>
      <c r="F3330" s="1"/>
      <c r="G3330" s="2"/>
      <c r="H3330" s="286"/>
      <c r="I3330" s="287"/>
      <c r="J3330" s="288" t="str">
        <f t="shared" si="412"/>
        <v/>
      </c>
      <c r="K3330" s="288">
        <f t="shared" si="413"/>
        <v>0</v>
      </c>
      <c r="L3330" s="303"/>
      <c r="M3330" s="304"/>
      <c r="N3330" s="303"/>
      <c r="O3330" s="286"/>
      <c r="P3330" s="305" t="str">
        <f t="shared" si="414"/>
        <v/>
      </c>
      <c r="Q3330" s="304"/>
      <c r="R3330" s="303"/>
      <c r="S3330" s="286"/>
      <c r="T3330" s="305" t="str">
        <f t="shared" si="415"/>
        <v/>
      </c>
      <c r="U3330" s="306" t="str">
        <f t="shared" si="411"/>
        <v/>
      </c>
      <c r="V3330" s="289"/>
      <c r="W3330" s="303"/>
      <c r="X3330" s="286"/>
      <c r="Y3330" s="305" t="str">
        <f>+IF(AND(W3330&gt;0,V3330&lt;&gt;'Data Validation (ROP used only)'!$A$25),SUM(W3330:X3330),"")</f>
        <v/>
      </c>
      <c r="Z3330" s="307">
        <f>IF(OR(V3330='Data Validation (ROP used only)'!$A$25,ISBLANK(W3330),ISERROR(W3330/$I3330)),0,W3330/$I3330)</f>
        <v>0</v>
      </c>
      <c r="AA3330" s="308"/>
      <c r="AB3330" s="309" t="str" cm="1">
        <f t="array" ref="AB3330">_xlfn.IFS(AA3330="","",AA3330/I3330&gt;=2,I3330*2,AA3330/I3330&lt;2,AA3330)</f>
        <v/>
      </c>
      <c r="AC3330" s="310" t="str">
        <f t="shared" si="416"/>
        <v/>
      </c>
      <c r="AD3330" s="286"/>
      <c r="AE3330" s="305" t="str">
        <f t="shared" si="417"/>
        <v/>
      </c>
      <c r="AF3330" s="311">
        <f t="shared" si="418"/>
        <v>0</v>
      </c>
      <c r="AG3330" s="187"/>
      <c r="AH3330" s="188"/>
    </row>
    <row r="3331" spans="2:34" ht="13.8" outlineLevel="1" x14ac:dyDescent="0.25">
      <c r="B3331" s="1"/>
      <c r="C3331" s="1"/>
      <c r="D3331" s="1"/>
      <c r="E3331" s="2"/>
      <c r="F3331" s="1"/>
      <c r="G3331" s="2"/>
      <c r="H3331" s="286"/>
      <c r="I3331" s="287"/>
      <c r="J3331" s="288" t="str">
        <f t="shared" si="412"/>
        <v/>
      </c>
      <c r="K3331" s="288">
        <f t="shared" si="413"/>
        <v>0</v>
      </c>
      <c r="L3331" s="303"/>
      <c r="M3331" s="304"/>
      <c r="N3331" s="303"/>
      <c r="O3331" s="286"/>
      <c r="P3331" s="305" t="str">
        <f t="shared" si="414"/>
        <v/>
      </c>
      <c r="Q3331" s="304"/>
      <c r="R3331" s="303"/>
      <c r="S3331" s="286"/>
      <c r="T3331" s="305" t="str">
        <f t="shared" si="415"/>
        <v/>
      </c>
      <c r="U3331" s="306" t="str">
        <f t="shared" si="411"/>
        <v/>
      </c>
      <c r="V3331" s="289"/>
      <c r="W3331" s="303"/>
      <c r="X3331" s="286"/>
      <c r="Y3331" s="305" t="str">
        <f>+IF(AND(W3331&gt;0,V3331&lt;&gt;'Data Validation (ROP used only)'!$A$25),SUM(W3331:X3331),"")</f>
        <v/>
      </c>
      <c r="Z3331" s="307">
        <f>IF(OR(V3331='Data Validation (ROP used only)'!$A$25,ISBLANK(W3331),ISERROR(W3331/$I3331)),0,W3331/$I3331)</f>
        <v>0</v>
      </c>
      <c r="AA3331" s="308"/>
      <c r="AB3331" s="309" t="str" cm="1">
        <f t="array" ref="AB3331">_xlfn.IFS(AA3331="","",AA3331/I3331&gt;=2,I3331*2,AA3331/I3331&lt;2,AA3331)</f>
        <v/>
      </c>
      <c r="AC3331" s="310" t="str">
        <f t="shared" si="416"/>
        <v/>
      </c>
      <c r="AD3331" s="286"/>
      <c r="AE3331" s="305" t="str">
        <f t="shared" si="417"/>
        <v/>
      </c>
      <c r="AF3331" s="311">
        <f t="shared" si="418"/>
        <v>0</v>
      </c>
      <c r="AG3331" s="187"/>
      <c r="AH3331" s="188"/>
    </row>
    <row r="3332" spans="2:34" ht="13.8" outlineLevel="1" x14ac:dyDescent="0.25">
      <c r="B3332" s="1"/>
      <c r="C3332" s="1"/>
      <c r="D3332" s="1"/>
      <c r="E3332" s="2"/>
      <c r="F3332" s="1"/>
      <c r="G3332" s="2"/>
      <c r="H3332" s="286"/>
      <c r="I3332" s="287"/>
      <c r="J3332" s="288" t="str">
        <f t="shared" si="412"/>
        <v/>
      </c>
      <c r="K3332" s="288">
        <f t="shared" si="413"/>
        <v>0</v>
      </c>
      <c r="L3332" s="303"/>
      <c r="M3332" s="304"/>
      <c r="N3332" s="303"/>
      <c r="O3332" s="286"/>
      <c r="P3332" s="305" t="str">
        <f t="shared" si="414"/>
        <v/>
      </c>
      <c r="Q3332" s="304"/>
      <c r="R3332" s="303"/>
      <c r="S3332" s="286"/>
      <c r="T3332" s="305" t="str">
        <f t="shared" si="415"/>
        <v/>
      </c>
      <c r="U3332" s="306" t="str">
        <f t="shared" si="411"/>
        <v/>
      </c>
      <c r="V3332" s="289"/>
      <c r="W3332" s="303"/>
      <c r="X3332" s="286"/>
      <c r="Y3332" s="305" t="str">
        <f>+IF(AND(W3332&gt;0,V3332&lt;&gt;'Data Validation (ROP used only)'!$A$25),SUM(W3332:X3332),"")</f>
        <v/>
      </c>
      <c r="Z3332" s="307">
        <f>IF(OR(V3332='Data Validation (ROP used only)'!$A$25,ISBLANK(W3332),ISERROR(W3332/$I3332)),0,W3332/$I3332)</f>
        <v>0</v>
      </c>
      <c r="AA3332" s="308"/>
      <c r="AB3332" s="309" t="str" cm="1">
        <f t="array" ref="AB3332">_xlfn.IFS(AA3332="","",AA3332/I3332&gt;=2,I3332*2,AA3332/I3332&lt;2,AA3332)</f>
        <v/>
      </c>
      <c r="AC3332" s="310" t="str">
        <f t="shared" si="416"/>
        <v/>
      </c>
      <c r="AD3332" s="286"/>
      <c r="AE3332" s="305" t="str">
        <f t="shared" si="417"/>
        <v/>
      </c>
      <c r="AF3332" s="311">
        <f t="shared" si="418"/>
        <v>0</v>
      </c>
      <c r="AG3332" s="187"/>
      <c r="AH3332" s="188"/>
    </row>
    <row r="3333" spans="2:34" ht="13.8" outlineLevel="1" x14ac:dyDescent="0.25">
      <c r="B3333" s="1"/>
      <c r="C3333" s="1"/>
      <c r="D3333" s="1"/>
      <c r="E3333" s="2"/>
      <c r="F3333" s="1"/>
      <c r="G3333" s="2"/>
      <c r="H3333" s="286"/>
      <c r="I3333" s="287"/>
      <c r="J3333" s="288" t="str">
        <f t="shared" si="412"/>
        <v/>
      </c>
      <c r="K3333" s="288">
        <f t="shared" si="413"/>
        <v>0</v>
      </c>
      <c r="L3333" s="303"/>
      <c r="M3333" s="304"/>
      <c r="N3333" s="303"/>
      <c r="O3333" s="286"/>
      <c r="P3333" s="305" t="str">
        <f t="shared" si="414"/>
        <v/>
      </c>
      <c r="Q3333" s="304"/>
      <c r="R3333" s="303"/>
      <c r="S3333" s="286"/>
      <c r="T3333" s="305" t="str">
        <f t="shared" si="415"/>
        <v/>
      </c>
      <c r="U3333" s="306" t="str">
        <f t="shared" si="411"/>
        <v/>
      </c>
      <c r="V3333" s="289"/>
      <c r="W3333" s="303"/>
      <c r="X3333" s="286"/>
      <c r="Y3333" s="305" t="str">
        <f>+IF(AND(W3333&gt;0,V3333&lt;&gt;'Data Validation (ROP used only)'!$A$25),SUM(W3333:X3333),"")</f>
        <v/>
      </c>
      <c r="Z3333" s="307">
        <f>IF(OR(V3333='Data Validation (ROP used only)'!$A$25,ISBLANK(W3333),ISERROR(W3333/$I3333)),0,W3333/$I3333)</f>
        <v>0</v>
      </c>
      <c r="AA3333" s="308"/>
      <c r="AB3333" s="309" t="str" cm="1">
        <f t="array" ref="AB3333">_xlfn.IFS(AA3333="","",AA3333/I3333&gt;=2,I3333*2,AA3333/I3333&lt;2,AA3333)</f>
        <v/>
      </c>
      <c r="AC3333" s="310" t="str">
        <f t="shared" si="416"/>
        <v/>
      </c>
      <c r="AD3333" s="286"/>
      <c r="AE3333" s="305" t="str">
        <f t="shared" si="417"/>
        <v/>
      </c>
      <c r="AF3333" s="311">
        <f t="shared" si="418"/>
        <v>0</v>
      </c>
      <c r="AG3333" s="187"/>
      <c r="AH3333" s="188"/>
    </row>
    <row r="3334" spans="2:34" ht="13.8" outlineLevel="1" x14ac:dyDescent="0.25">
      <c r="B3334" s="1"/>
      <c r="C3334" s="1"/>
      <c r="D3334" s="1"/>
      <c r="E3334" s="2"/>
      <c r="F3334" s="1"/>
      <c r="G3334" s="2"/>
      <c r="H3334" s="286"/>
      <c r="I3334" s="287"/>
      <c r="J3334" s="288" t="str">
        <f t="shared" si="412"/>
        <v/>
      </c>
      <c r="K3334" s="288">
        <f t="shared" si="413"/>
        <v>0</v>
      </c>
      <c r="L3334" s="303"/>
      <c r="M3334" s="304"/>
      <c r="N3334" s="303"/>
      <c r="O3334" s="286"/>
      <c r="P3334" s="305" t="str">
        <f t="shared" si="414"/>
        <v/>
      </c>
      <c r="Q3334" s="304"/>
      <c r="R3334" s="303"/>
      <c r="S3334" s="286"/>
      <c r="T3334" s="305" t="str">
        <f t="shared" si="415"/>
        <v/>
      </c>
      <c r="U3334" s="306" t="str">
        <f t="shared" si="411"/>
        <v/>
      </c>
      <c r="V3334" s="289"/>
      <c r="W3334" s="303"/>
      <c r="X3334" s="286"/>
      <c r="Y3334" s="305" t="str">
        <f>+IF(AND(W3334&gt;0,V3334&lt;&gt;'Data Validation (ROP used only)'!$A$25),SUM(W3334:X3334),"")</f>
        <v/>
      </c>
      <c r="Z3334" s="307">
        <f>IF(OR(V3334='Data Validation (ROP used only)'!$A$25,ISBLANK(W3334),ISERROR(W3334/$I3334)),0,W3334/$I3334)</f>
        <v>0</v>
      </c>
      <c r="AA3334" s="308"/>
      <c r="AB3334" s="309" t="str" cm="1">
        <f t="array" ref="AB3334">_xlfn.IFS(AA3334="","",AA3334/I3334&gt;=2,I3334*2,AA3334/I3334&lt;2,AA3334)</f>
        <v/>
      </c>
      <c r="AC3334" s="310" t="str">
        <f t="shared" si="416"/>
        <v/>
      </c>
      <c r="AD3334" s="286"/>
      <c r="AE3334" s="305" t="str">
        <f t="shared" si="417"/>
        <v/>
      </c>
      <c r="AF3334" s="311">
        <f t="shared" si="418"/>
        <v>0</v>
      </c>
      <c r="AG3334" s="187"/>
      <c r="AH3334" s="188"/>
    </row>
    <row r="3335" spans="2:34" ht="13.8" outlineLevel="1" x14ac:dyDescent="0.25">
      <c r="B3335" s="1"/>
      <c r="C3335" s="1"/>
      <c r="D3335" s="1"/>
      <c r="E3335" s="2"/>
      <c r="F3335" s="1"/>
      <c r="G3335" s="2"/>
      <c r="H3335" s="286"/>
      <c r="I3335" s="287"/>
      <c r="J3335" s="288" t="str">
        <f t="shared" si="412"/>
        <v/>
      </c>
      <c r="K3335" s="288">
        <f t="shared" si="413"/>
        <v>0</v>
      </c>
      <c r="L3335" s="303"/>
      <c r="M3335" s="304"/>
      <c r="N3335" s="303"/>
      <c r="O3335" s="286"/>
      <c r="P3335" s="305" t="str">
        <f t="shared" si="414"/>
        <v/>
      </c>
      <c r="Q3335" s="304"/>
      <c r="R3335" s="303"/>
      <c r="S3335" s="286"/>
      <c r="T3335" s="305" t="str">
        <f t="shared" si="415"/>
        <v/>
      </c>
      <c r="U3335" s="306" t="str">
        <f t="shared" si="411"/>
        <v/>
      </c>
      <c r="V3335" s="289"/>
      <c r="W3335" s="303"/>
      <c r="X3335" s="286"/>
      <c r="Y3335" s="305" t="str">
        <f>+IF(AND(W3335&gt;0,V3335&lt;&gt;'Data Validation (ROP used only)'!$A$25),SUM(W3335:X3335),"")</f>
        <v/>
      </c>
      <c r="Z3335" s="307">
        <f>IF(OR(V3335='Data Validation (ROP used only)'!$A$25,ISBLANK(W3335),ISERROR(W3335/$I3335)),0,W3335/$I3335)</f>
        <v>0</v>
      </c>
      <c r="AA3335" s="308"/>
      <c r="AB3335" s="309" t="str" cm="1">
        <f t="array" ref="AB3335">_xlfn.IFS(AA3335="","",AA3335/I3335&gt;=2,I3335*2,AA3335/I3335&lt;2,AA3335)</f>
        <v/>
      </c>
      <c r="AC3335" s="310" t="str">
        <f t="shared" si="416"/>
        <v/>
      </c>
      <c r="AD3335" s="286"/>
      <c r="AE3335" s="305" t="str">
        <f t="shared" si="417"/>
        <v/>
      </c>
      <c r="AF3335" s="311">
        <f t="shared" si="418"/>
        <v>0</v>
      </c>
      <c r="AG3335" s="187"/>
      <c r="AH3335" s="188"/>
    </row>
    <row r="3336" spans="2:34" ht="13.8" outlineLevel="1" x14ac:dyDescent="0.25">
      <c r="B3336" s="1"/>
      <c r="C3336" s="1"/>
      <c r="D3336" s="1"/>
      <c r="E3336" s="2"/>
      <c r="F3336" s="1"/>
      <c r="G3336" s="2"/>
      <c r="H3336" s="286"/>
      <c r="I3336" s="287"/>
      <c r="J3336" s="288" t="str">
        <f t="shared" si="412"/>
        <v/>
      </c>
      <c r="K3336" s="288">
        <f t="shared" si="413"/>
        <v>0</v>
      </c>
      <c r="L3336" s="303"/>
      <c r="M3336" s="304"/>
      <c r="N3336" s="303"/>
      <c r="O3336" s="286"/>
      <c r="P3336" s="305" t="str">
        <f t="shared" si="414"/>
        <v/>
      </c>
      <c r="Q3336" s="304"/>
      <c r="R3336" s="303"/>
      <c r="S3336" s="286"/>
      <c r="T3336" s="305" t="str">
        <f t="shared" si="415"/>
        <v/>
      </c>
      <c r="U3336" s="306" t="str">
        <f t="shared" si="411"/>
        <v/>
      </c>
      <c r="V3336" s="289"/>
      <c r="W3336" s="303"/>
      <c r="X3336" s="286"/>
      <c r="Y3336" s="305" t="str">
        <f>+IF(AND(W3336&gt;0,V3336&lt;&gt;'Data Validation (ROP used only)'!$A$25),SUM(W3336:X3336),"")</f>
        <v/>
      </c>
      <c r="Z3336" s="307">
        <f>IF(OR(V3336='Data Validation (ROP used only)'!$A$25,ISBLANK(W3336),ISERROR(W3336/$I3336)),0,W3336/$I3336)</f>
        <v>0</v>
      </c>
      <c r="AA3336" s="308"/>
      <c r="AB3336" s="309" t="str" cm="1">
        <f t="array" ref="AB3336">_xlfn.IFS(AA3336="","",AA3336/I3336&gt;=2,I3336*2,AA3336/I3336&lt;2,AA3336)</f>
        <v/>
      </c>
      <c r="AC3336" s="310" t="str">
        <f t="shared" si="416"/>
        <v/>
      </c>
      <c r="AD3336" s="286"/>
      <c r="AE3336" s="305" t="str">
        <f t="shared" si="417"/>
        <v/>
      </c>
      <c r="AF3336" s="311">
        <f t="shared" si="418"/>
        <v>0</v>
      </c>
      <c r="AG3336" s="187"/>
      <c r="AH3336" s="188"/>
    </row>
    <row r="3337" spans="2:34" ht="13.8" outlineLevel="1" x14ac:dyDescent="0.25">
      <c r="B3337" s="1"/>
      <c r="C3337" s="1"/>
      <c r="D3337" s="1"/>
      <c r="E3337" s="2"/>
      <c r="F3337" s="1"/>
      <c r="G3337" s="2"/>
      <c r="H3337" s="286"/>
      <c r="I3337" s="287"/>
      <c r="J3337" s="288" t="str">
        <f t="shared" si="412"/>
        <v/>
      </c>
      <c r="K3337" s="288">
        <f t="shared" si="413"/>
        <v>0</v>
      </c>
      <c r="L3337" s="303"/>
      <c r="M3337" s="304"/>
      <c r="N3337" s="303"/>
      <c r="O3337" s="286"/>
      <c r="P3337" s="305" t="str">
        <f t="shared" si="414"/>
        <v/>
      </c>
      <c r="Q3337" s="304"/>
      <c r="R3337" s="303"/>
      <c r="S3337" s="286"/>
      <c r="T3337" s="305" t="str">
        <f t="shared" si="415"/>
        <v/>
      </c>
      <c r="U3337" s="306" t="str">
        <f t="shared" si="411"/>
        <v/>
      </c>
      <c r="V3337" s="289"/>
      <c r="W3337" s="303"/>
      <c r="X3337" s="286"/>
      <c r="Y3337" s="305" t="str">
        <f>+IF(AND(W3337&gt;0,V3337&lt;&gt;'Data Validation (ROP used only)'!$A$25),SUM(W3337:X3337),"")</f>
        <v/>
      </c>
      <c r="Z3337" s="307">
        <f>IF(OR(V3337='Data Validation (ROP used only)'!$A$25,ISBLANK(W3337),ISERROR(W3337/$I3337)),0,W3337/$I3337)</f>
        <v>0</v>
      </c>
      <c r="AA3337" s="308"/>
      <c r="AB3337" s="309" t="str" cm="1">
        <f t="array" ref="AB3337">_xlfn.IFS(AA3337="","",AA3337/I3337&gt;=2,I3337*2,AA3337/I3337&lt;2,AA3337)</f>
        <v/>
      </c>
      <c r="AC3337" s="310" t="str">
        <f t="shared" si="416"/>
        <v/>
      </c>
      <c r="AD3337" s="286"/>
      <c r="AE3337" s="305" t="str">
        <f t="shared" si="417"/>
        <v/>
      </c>
      <c r="AF3337" s="311">
        <f t="shared" si="418"/>
        <v>0</v>
      </c>
      <c r="AG3337" s="187"/>
      <c r="AH3337" s="188"/>
    </row>
    <row r="3338" spans="2:34" ht="13.8" outlineLevel="1" x14ac:dyDescent="0.25">
      <c r="B3338" s="1"/>
      <c r="C3338" s="1"/>
      <c r="D3338" s="1"/>
      <c r="E3338" s="2"/>
      <c r="F3338" s="1"/>
      <c r="G3338" s="2"/>
      <c r="H3338" s="286"/>
      <c r="I3338" s="287"/>
      <c r="J3338" s="288" t="str">
        <f t="shared" si="412"/>
        <v/>
      </c>
      <c r="K3338" s="288">
        <f t="shared" si="413"/>
        <v>0</v>
      </c>
      <c r="L3338" s="303"/>
      <c r="M3338" s="304"/>
      <c r="N3338" s="303"/>
      <c r="O3338" s="286"/>
      <c r="P3338" s="305" t="str">
        <f t="shared" si="414"/>
        <v/>
      </c>
      <c r="Q3338" s="304"/>
      <c r="R3338" s="303"/>
      <c r="S3338" s="286"/>
      <c r="T3338" s="305" t="str">
        <f t="shared" si="415"/>
        <v/>
      </c>
      <c r="U3338" s="306" t="str">
        <f t="shared" ref="U3338:U3401" si="419">IF(ISERROR(R3338/$I3338),"",R3338/$I3338)</f>
        <v/>
      </c>
      <c r="V3338" s="289"/>
      <c r="W3338" s="303"/>
      <c r="X3338" s="286"/>
      <c r="Y3338" s="305" t="str">
        <f>+IF(AND(W3338&gt;0,V3338&lt;&gt;'Data Validation (ROP used only)'!$A$25),SUM(W3338:X3338),"")</f>
        <v/>
      </c>
      <c r="Z3338" s="307">
        <f>IF(OR(V3338='Data Validation (ROP used only)'!$A$25,ISBLANK(W3338),ISERROR(W3338/$I3338)),0,W3338/$I3338)</f>
        <v>0</v>
      </c>
      <c r="AA3338" s="308"/>
      <c r="AB3338" s="309" t="str" cm="1">
        <f t="array" ref="AB3338">_xlfn.IFS(AA3338="","",AA3338/I3338&gt;=2,I3338*2,AA3338/I3338&lt;2,AA3338)</f>
        <v/>
      </c>
      <c r="AC3338" s="310" t="str">
        <f t="shared" si="416"/>
        <v/>
      </c>
      <c r="AD3338" s="286"/>
      <c r="AE3338" s="305" t="str">
        <f t="shared" si="417"/>
        <v/>
      </c>
      <c r="AF3338" s="311">
        <f t="shared" si="418"/>
        <v>0</v>
      </c>
      <c r="AG3338" s="187"/>
      <c r="AH3338" s="188"/>
    </row>
    <row r="3339" spans="2:34" ht="13.8" outlineLevel="1" x14ac:dyDescent="0.25">
      <c r="B3339" s="1"/>
      <c r="C3339" s="1"/>
      <c r="D3339" s="1"/>
      <c r="E3339" s="2"/>
      <c r="F3339" s="1"/>
      <c r="G3339" s="2"/>
      <c r="H3339" s="286"/>
      <c r="I3339" s="287"/>
      <c r="J3339" s="288" t="str">
        <f t="shared" ref="J3339:J3402" si="420">IF(ISERROR(H3339/C3339),"",H3339/C3339)</f>
        <v/>
      </c>
      <c r="K3339" s="288">
        <f t="shared" ref="K3339:K3402" si="421">IF(ISERROR(I3339/1754.5),"",I3339/1754.5)</f>
        <v>0</v>
      </c>
      <c r="L3339" s="303"/>
      <c r="M3339" s="304"/>
      <c r="N3339" s="303"/>
      <c r="O3339" s="286"/>
      <c r="P3339" s="305" t="str">
        <f t="shared" ref="P3339:P3402" si="422">+IF(N3339+O3339&gt;0,+N3339+O3339,"")</f>
        <v/>
      </c>
      <c r="Q3339" s="304"/>
      <c r="R3339" s="303"/>
      <c r="S3339" s="286"/>
      <c r="T3339" s="305" t="str">
        <f t="shared" ref="T3339:T3402" si="423">+IF((R3339+S3339)&gt;0,+R3339+S3339,"")</f>
        <v/>
      </c>
      <c r="U3339" s="306" t="str">
        <f t="shared" si="419"/>
        <v/>
      </c>
      <c r="V3339" s="289"/>
      <c r="W3339" s="303"/>
      <c r="X3339" s="286"/>
      <c r="Y3339" s="305" t="str">
        <f>+IF(AND(W3339&gt;0,V3339&lt;&gt;'Data Validation (ROP used only)'!$A$25),SUM(W3339:X3339),"")</f>
        <v/>
      </c>
      <c r="Z3339" s="307">
        <f>IF(OR(V3339='Data Validation (ROP used only)'!$A$25,ISBLANK(W3339),ISERROR(W3339/$I3339)),0,W3339/$I3339)</f>
        <v>0</v>
      </c>
      <c r="AA3339" s="308"/>
      <c r="AB3339" s="309" t="str" cm="1">
        <f t="array" ref="AB3339">_xlfn.IFS(AA3339="","",AA3339/I3339&gt;=2,I3339*2,AA3339/I3339&lt;2,AA3339)</f>
        <v/>
      </c>
      <c r="AC3339" s="310" t="str">
        <f t="shared" ref="AC3339:AC3402" si="424">IF(ISBLANK(AA3339),"",AA3339-AB3339)</f>
        <v/>
      </c>
      <c r="AD3339" s="286"/>
      <c r="AE3339" s="305" t="str">
        <f t="shared" ref="AE3339:AE3402" si="425">IF(AA3339=0,"",AA3339+AD3339)</f>
        <v/>
      </c>
      <c r="AF3339" s="311">
        <f t="shared" ref="AF3339:AF3402" si="426">IF(ISERROR(AA3339/$I3339),0,AA3339/$I3339)</f>
        <v>0</v>
      </c>
      <c r="AG3339" s="187"/>
      <c r="AH3339" s="188"/>
    </row>
    <row r="3340" spans="2:34" ht="13.8" outlineLevel="1" x14ac:dyDescent="0.25">
      <c r="B3340" s="1"/>
      <c r="C3340" s="1"/>
      <c r="D3340" s="1"/>
      <c r="E3340" s="2"/>
      <c r="F3340" s="1"/>
      <c r="G3340" s="2"/>
      <c r="H3340" s="286"/>
      <c r="I3340" s="287"/>
      <c r="J3340" s="288" t="str">
        <f t="shared" si="420"/>
        <v/>
      </c>
      <c r="K3340" s="288">
        <f t="shared" si="421"/>
        <v>0</v>
      </c>
      <c r="L3340" s="303"/>
      <c r="M3340" s="304"/>
      <c r="N3340" s="303"/>
      <c r="O3340" s="286"/>
      <c r="P3340" s="305" t="str">
        <f t="shared" si="422"/>
        <v/>
      </c>
      <c r="Q3340" s="304"/>
      <c r="R3340" s="303"/>
      <c r="S3340" s="286"/>
      <c r="T3340" s="305" t="str">
        <f t="shared" si="423"/>
        <v/>
      </c>
      <c r="U3340" s="306" t="str">
        <f t="shared" si="419"/>
        <v/>
      </c>
      <c r="V3340" s="289"/>
      <c r="W3340" s="303"/>
      <c r="X3340" s="286"/>
      <c r="Y3340" s="305" t="str">
        <f>+IF(AND(W3340&gt;0,V3340&lt;&gt;'Data Validation (ROP used only)'!$A$25),SUM(W3340:X3340),"")</f>
        <v/>
      </c>
      <c r="Z3340" s="307">
        <f>IF(OR(V3340='Data Validation (ROP used only)'!$A$25,ISBLANK(W3340),ISERROR(W3340/$I3340)),0,W3340/$I3340)</f>
        <v>0</v>
      </c>
      <c r="AA3340" s="308"/>
      <c r="AB3340" s="309" t="str" cm="1">
        <f t="array" ref="AB3340">_xlfn.IFS(AA3340="","",AA3340/I3340&gt;=2,I3340*2,AA3340/I3340&lt;2,AA3340)</f>
        <v/>
      </c>
      <c r="AC3340" s="310" t="str">
        <f t="shared" si="424"/>
        <v/>
      </c>
      <c r="AD3340" s="286"/>
      <c r="AE3340" s="305" t="str">
        <f t="shared" si="425"/>
        <v/>
      </c>
      <c r="AF3340" s="311">
        <f t="shared" si="426"/>
        <v>0</v>
      </c>
      <c r="AG3340" s="187"/>
      <c r="AH3340" s="188"/>
    </row>
    <row r="3341" spans="2:34" ht="13.8" outlineLevel="1" x14ac:dyDescent="0.25">
      <c r="B3341" s="1"/>
      <c r="C3341" s="1"/>
      <c r="D3341" s="1"/>
      <c r="E3341" s="2"/>
      <c r="F3341" s="1"/>
      <c r="G3341" s="2"/>
      <c r="H3341" s="286"/>
      <c r="I3341" s="287"/>
      <c r="J3341" s="288" t="str">
        <f t="shared" si="420"/>
        <v/>
      </c>
      <c r="K3341" s="288">
        <f t="shared" si="421"/>
        <v>0</v>
      </c>
      <c r="L3341" s="303"/>
      <c r="M3341" s="304"/>
      <c r="N3341" s="303"/>
      <c r="O3341" s="286"/>
      <c r="P3341" s="305" t="str">
        <f t="shared" si="422"/>
        <v/>
      </c>
      <c r="Q3341" s="304"/>
      <c r="R3341" s="303"/>
      <c r="S3341" s="286"/>
      <c r="T3341" s="305" t="str">
        <f t="shared" si="423"/>
        <v/>
      </c>
      <c r="U3341" s="306" t="str">
        <f t="shared" si="419"/>
        <v/>
      </c>
      <c r="V3341" s="289"/>
      <c r="W3341" s="303"/>
      <c r="X3341" s="286"/>
      <c r="Y3341" s="305" t="str">
        <f>+IF(AND(W3341&gt;0,V3341&lt;&gt;'Data Validation (ROP used only)'!$A$25),SUM(W3341:X3341),"")</f>
        <v/>
      </c>
      <c r="Z3341" s="307">
        <f>IF(OR(V3341='Data Validation (ROP used only)'!$A$25,ISBLANK(W3341),ISERROR(W3341/$I3341)),0,W3341/$I3341)</f>
        <v>0</v>
      </c>
      <c r="AA3341" s="308"/>
      <c r="AB3341" s="309" t="str" cm="1">
        <f t="array" ref="AB3341">_xlfn.IFS(AA3341="","",AA3341/I3341&gt;=2,I3341*2,AA3341/I3341&lt;2,AA3341)</f>
        <v/>
      </c>
      <c r="AC3341" s="310" t="str">
        <f t="shared" si="424"/>
        <v/>
      </c>
      <c r="AD3341" s="286"/>
      <c r="AE3341" s="305" t="str">
        <f t="shared" si="425"/>
        <v/>
      </c>
      <c r="AF3341" s="311">
        <f t="shared" si="426"/>
        <v>0</v>
      </c>
      <c r="AG3341" s="187"/>
      <c r="AH3341" s="188"/>
    </row>
    <row r="3342" spans="2:34" ht="13.8" outlineLevel="1" x14ac:dyDescent="0.25">
      <c r="B3342" s="1"/>
      <c r="C3342" s="1"/>
      <c r="D3342" s="1"/>
      <c r="E3342" s="2"/>
      <c r="F3342" s="1"/>
      <c r="G3342" s="2"/>
      <c r="H3342" s="286"/>
      <c r="I3342" s="287"/>
      <c r="J3342" s="288" t="str">
        <f t="shared" si="420"/>
        <v/>
      </c>
      <c r="K3342" s="288">
        <f t="shared" si="421"/>
        <v>0</v>
      </c>
      <c r="L3342" s="303"/>
      <c r="M3342" s="304"/>
      <c r="N3342" s="303"/>
      <c r="O3342" s="286"/>
      <c r="P3342" s="305" t="str">
        <f t="shared" si="422"/>
        <v/>
      </c>
      <c r="Q3342" s="304"/>
      <c r="R3342" s="303"/>
      <c r="S3342" s="286"/>
      <c r="T3342" s="305" t="str">
        <f t="shared" si="423"/>
        <v/>
      </c>
      <c r="U3342" s="306" t="str">
        <f t="shared" si="419"/>
        <v/>
      </c>
      <c r="V3342" s="289"/>
      <c r="W3342" s="303"/>
      <c r="X3342" s="286"/>
      <c r="Y3342" s="305" t="str">
        <f>+IF(AND(W3342&gt;0,V3342&lt;&gt;'Data Validation (ROP used only)'!$A$25),SUM(W3342:X3342),"")</f>
        <v/>
      </c>
      <c r="Z3342" s="307">
        <f>IF(OR(V3342='Data Validation (ROP used only)'!$A$25,ISBLANK(W3342),ISERROR(W3342/$I3342)),0,W3342/$I3342)</f>
        <v>0</v>
      </c>
      <c r="AA3342" s="308"/>
      <c r="AB3342" s="309" t="str" cm="1">
        <f t="array" ref="AB3342">_xlfn.IFS(AA3342="","",AA3342/I3342&gt;=2,I3342*2,AA3342/I3342&lt;2,AA3342)</f>
        <v/>
      </c>
      <c r="AC3342" s="310" t="str">
        <f t="shared" si="424"/>
        <v/>
      </c>
      <c r="AD3342" s="286"/>
      <c r="AE3342" s="305" t="str">
        <f t="shared" si="425"/>
        <v/>
      </c>
      <c r="AF3342" s="311">
        <f t="shared" si="426"/>
        <v>0</v>
      </c>
      <c r="AG3342" s="187"/>
      <c r="AH3342" s="188"/>
    </row>
    <row r="3343" spans="2:34" ht="13.8" outlineLevel="1" x14ac:dyDescent="0.25">
      <c r="B3343" s="1"/>
      <c r="C3343" s="1"/>
      <c r="D3343" s="1"/>
      <c r="E3343" s="2"/>
      <c r="F3343" s="1"/>
      <c r="G3343" s="2"/>
      <c r="H3343" s="286"/>
      <c r="I3343" s="287"/>
      <c r="J3343" s="288" t="str">
        <f t="shared" si="420"/>
        <v/>
      </c>
      <c r="K3343" s="288">
        <f t="shared" si="421"/>
        <v>0</v>
      </c>
      <c r="L3343" s="303"/>
      <c r="M3343" s="304"/>
      <c r="N3343" s="303"/>
      <c r="O3343" s="286"/>
      <c r="P3343" s="305" t="str">
        <f t="shared" si="422"/>
        <v/>
      </c>
      <c r="Q3343" s="304"/>
      <c r="R3343" s="303"/>
      <c r="S3343" s="286"/>
      <c r="T3343" s="305" t="str">
        <f t="shared" si="423"/>
        <v/>
      </c>
      <c r="U3343" s="306" t="str">
        <f t="shared" si="419"/>
        <v/>
      </c>
      <c r="V3343" s="289"/>
      <c r="W3343" s="303"/>
      <c r="X3343" s="286"/>
      <c r="Y3343" s="305" t="str">
        <f>+IF(AND(W3343&gt;0,V3343&lt;&gt;'Data Validation (ROP used only)'!$A$25),SUM(W3343:X3343),"")</f>
        <v/>
      </c>
      <c r="Z3343" s="307">
        <f>IF(OR(V3343='Data Validation (ROP used only)'!$A$25,ISBLANK(W3343),ISERROR(W3343/$I3343)),0,W3343/$I3343)</f>
        <v>0</v>
      </c>
      <c r="AA3343" s="308"/>
      <c r="AB3343" s="309" t="str" cm="1">
        <f t="array" ref="AB3343">_xlfn.IFS(AA3343="","",AA3343/I3343&gt;=2,I3343*2,AA3343/I3343&lt;2,AA3343)</f>
        <v/>
      </c>
      <c r="AC3343" s="310" t="str">
        <f t="shared" si="424"/>
        <v/>
      </c>
      <c r="AD3343" s="286"/>
      <c r="AE3343" s="305" t="str">
        <f t="shared" si="425"/>
        <v/>
      </c>
      <c r="AF3343" s="311">
        <f t="shared" si="426"/>
        <v>0</v>
      </c>
      <c r="AG3343" s="187"/>
      <c r="AH3343" s="188"/>
    </row>
    <row r="3344" spans="2:34" ht="13.8" outlineLevel="1" x14ac:dyDescent="0.25">
      <c r="B3344" s="1"/>
      <c r="C3344" s="1"/>
      <c r="D3344" s="1"/>
      <c r="E3344" s="2"/>
      <c r="F3344" s="1"/>
      <c r="G3344" s="2"/>
      <c r="H3344" s="286"/>
      <c r="I3344" s="287"/>
      <c r="J3344" s="288" t="str">
        <f t="shared" si="420"/>
        <v/>
      </c>
      <c r="K3344" s="288">
        <f t="shared" si="421"/>
        <v>0</v>
      </c>
      <c r="L3344" s="303"/>
      <c r="M3344" s="304"/>
      <c r="N3344" s="303"/>
      <c r="O3344" s="286"/>
      <c r="P3344" s="305" t="str">
        <f t="shared" si="422"/>
        <v/>
      </c>
      <c r="Q3344" s="304"/>
      <c r="R3344" s="303"/>
      <c r="S3344" s="286"/>
      <c r="T3344" s="305" t="str">
        <f t="shared" si="423"/>
        <v/>
      </c>
      <c r="U3344" s="306" t="str">
        <f t="shared" si="419"/>
        <v/>
      </c>
      <c r="V3344" s="289"/>
      <c r="W3344" s="303"/>
      <c r="X3344" s="286"/>
      <c r="Y3344" s="305" t="str">
        <f>+IF(AND(W3344&gt;0,V3344&lt;&gt;'Data Validation (ROP used only)'!$A$25),SUM(W3344:X3344),"")</f>
        <v/>
      </c>
      <c r="Z3344" s="307">
        <f>IF(OR(V3344='Data Validation (ROP used only)'!$A$25,ISBLANK(W3344),ISERROR(W3344/$I3344)),0,W3344/$I3344)</f>
        <v>0</v>
      </c>
      <c r="AA3344" s="308"/>
      <c r="AB3344" s="309" t="str" cm="1">
        <f t="array" ref="AB3344">_xlfn.IFS(AA3344="","",AA3344/I3344&gt;=2,I3344*2,AA3344/I3344&lt;2,AA3344)</f>
        <v/>
      </c>
      <c r="AC3344" s="310" t="str">
        <f t="shared" si="424"/>
        <v/>
      </c>
      <c r="AD3344" s="286"/>
      <c r="AE3344" s="305" t="str">
        <f t="shared" si="425"/>
        <v/>
      </c>
      <c r="AF3344" s="311">
        <f t="shared" si="426"/>
        <v>0</v>
      </c>
      <c r="AG3344" s="187"/>
      <c r="AH3344" s="188"/>
    </row>
    <row r="3345" spans="2:34" ht="13.8" outlineLevel="1" x14ac:dyDescent="0.25">
      <c r="B3345" s="1"/>
      <c r="C3345" s="1"/>
      <c r="D3345" s="1"/>
      <c r="E3345" s="2"/>
      <c r="F3345" s="1"/>
      <c r="G3345" s="2"/>
      <c r="H3345" s="286"/>
      <c r="I3345" s="287"/>
      <c r="J3345" s="288" t="str">
        <f t="shared" si="420"/>
        <v/>
      </c>
      <c r="K3345" s="288">
        <f t="shared" si="421"/>
        <v>0</v>
      </c>
      <c r="L3345" s="303"/>
      <c r="M3345" s="304"/>
      <c r="N3345" s="303"/>
      <c r="O3345" s="286"/>
      <c r="P3345" s="305" t="str">
        <f t="shared" si="422"/>
        <v/>
      </c>
      <c r="Q3345" s="304"/>
      <c r="R3345" s="303"/>
      <c r="S3345" s="286"/>
      <c r="T3345" s="305" t="str">
        <f t="shared" si="423"/>
        <v/>
      </c>
      <c r="U3345" s="306" t="str">
        <f t="shared" si="419"/>
        <v/>
      </c>
      <c r="V3345" s="289"/>
      <c r="W3345" s="303"/>
      <c r="X3345" s="286"/>
      <c r="Y3345" s="305" t="str">
        <f>+IF(AND(W3345&gt;0,V3345&lt;&gt;'Data Validation (ROP used only)'!$A$25),SUM(W3345:X3345),"")</f>
        <v/>
      </c>
      <c r="Z3345" s="307">
        <f>IF(OR(V3345='Data Validation (ROP used only)'!$A$25,ISBLANK(W3345),ISERROR(W3345/$I3345)),0,W3345/$I3345)</f>
        <v>0</v>
      </c>
      <c r="AA3345" s="308"/>
      <c r="AB3345" s="309" t="str" cm="1">
        <f t="array" ref="AB3345">_xlfn.IFS(AA3345="","",AA3345/I3345&gt;=2,I3345*2,AA3345/I3345&lt;2,AA3345)</f>
        <v/>
      </c>
      <c r="AC3345" s="310" t="str">
        <f t="shared" si="424"/>
        <v/>
      </c>
      <c r="AD3345" s="286"/>
      <c r="AE3345" s="305" t="str">
        <f t="shared" si="425"/>
        <v/>
      </c>
      <c r="AF3345" s="311">
        <f t="shared" si="426"/>
        <v>0</v>
      </c>
      <c r="AG3345" s="187"/>
      <c r="AH3345" s="188"/>
    </row>
    <row r="3346" spans="2:34" ht="13.8" outlineLevel="1" x14ac:dyDescent="0.25">
      <c r="B3346" s="1"/>
      <c r="C3346" s="1"/>
      <c r="D3346" s="1"/>
      <c r="E3346" s="2"/>
      <c r="F3346" s="1"/>
      <c r="G3346" s="2"/>
      <c r="H3346" s="286"/>
      <c r="I3346" s="287"/>
      <c r="J3346" s="288" t="str">
        <f t="shared" si="420"/>
        <v/>
      </c>
      <c r="K3346" s="288">
        <f t="shared" si="421"/>
        <v>0</v>
      </c>
      <c r="L3346" s="303"/>
      <c r="M3346" s="304"/>
      <c r="N3346" s="303"/>
      <c r="O3346" s="286"/>
      <c r="P3346" s="305" t="str">
        <f t="shared" si="422"/>
        <v/>
      </c>
      <c r="Q3346" s="304"/>
      <c r="R3346" s="303"/>
      <c r="S3346" s="286"/>
      <c r="T3346" s="305" t="str">
        <f t="shared" si="423"/>
        <v/>
      </c>
      <c r="U3346" s="306" t="str">
        <f t="shared" si="419"/>
        <v/>
      </c>
      <c r="V3346" s="289"/>
      <c r="W3346" s="303"/>
      <c r="X3346" s="286"/>
      <c r="Y3346" s="305" t="str">
        <f>+IF(AND(W3346&gt;0,V3346&lt;&gt;'Data Validation (ROP used only)'!$A$25),SUM(W3346:X3346),"")</f>
        <v/>
      </c>
      <c r="Z3346" s="307">
        <f>IF(OR(V3346='Data Validation (ROP used only)'!$A$25,ISBLANK(W3346),ISERROR(W3346/$I3346)),0,W3346/$I3346)</f>
        <v>0</v>
      </c>
      <c r="AA3346" s="308"/>
      <c r="AB3346" s="309" t="str" cm="1">
        <f t="array" ref="AB3346">_xlfn.IFS(AA3346="","",AA3346/I3346&gt;=2,I3346*2,AA3346/I3346&lt;2,AA3346)</f>
        <v/>
      </c>
      <c r="AC3346" s="310" t="str">
        <f t="shared" si="424"/>
        <v/>
      </c>
      <c r="AD3346" s="286"/>
      <c r="AE3346" s="305" t="str">
        <f t="shared" si="425"/>
        <v/>
      </c>
      <c r="AF3346" s="311">
        <f t="shared" si="426"/>
        <v>0</v>
      </c>
      <c r="AG3346" s="187"/>
      <c r="AH3346" s="188"/>
    </row>
    <row r="3347" spans="2:34" ht="13.8" outlineLevel="1" x14ac:dyDescent="0.25">
      <c r="B3347" s="1"/>
      <c r="C3347" s="1"/>
      <c r="D3347" s="1"/>
      <c r="E3347" s="2"/>
      <c r="F3347" s="1"/>
      <c r="G3347" s="2"/>
      <c r="H3347" s="286"/>
      <c r="I3347" s="287"/>
      <c r="J3347" s="288" t="str">
        <f t="shared" si="420"/>
        <v/>
      </c>
      <c r="K3347" s="288">
        <f t="shared" si="421"/>
        <v>0</v>
      </c>
      <c r="L3347" s="303"/>
      <c r="M3347" s="304"/>
      <c r="N3347" s="303"/>
      <c r="O3347" s="286"/>
      <c r="P3347" s="305" t="str">
        <f t="shared" si="422"/>
        <v/>
      </c>
      <c r="Q3347" s="304"/>
      <c r="R3347" s="303"/>
      <c r="S3347" s="286"/>
      <c r="T3347" s="305" t="str">
        <f t="shared" si="423"/>
        <v/>
      </c>
      <c r="U3347" s="306" t="str">
        <f t="shared" si="419"/>
        <v/>
      </c>
      <c r="V3347" s="289"/>
      <c r="W3347" s="303"/>
      <c r="X3347" s="286"/>
      <c r="Y3347" s="305" t="str">
        <f>+IF(AND(W3347&gt;0,V3347&lt;&gt;'Data Validation (ROP used only)'!$A$25),SUM(W3347:X3347),"")</f>
        <v/>
      </c>
      <c r="Z3347" s="307">
        <f>IF(OR(V3347='Data Validation (ROP used only)'!$A$25,ISBLANK(W3347),ISERROR(W3347/$I3347)),0,W3347/$I3347)</f>
        <v>0</v>
      </c>
      <c r="AA3347" s="308"/>
      <c r="AB3347" s="309" t="str" cm="1">
        <f t="array" ref="AB3347">_xlfn.IFS(AA3347="","",AA3347/I3347&gt;=2,I3347*2,AA3347/I3347&lt;2,AA3347)</f>
        <v/>
      </c>
      <c r="AC3347" s="310" t="str">
        <f t="shared" si="424"/>
        <v/>
      </c>
      <c r="AD3347" s="286"/>
      <c r="AE3347" s="305" t="str">
        <f t="shared" si="425"/>
        <v/>
      </c>
      <c r="AF3347" s="311">
        <f t="shared" si="426"/>
        <v>0</v>
      </c>
      <c r="AG3347" s="187"/>
      <c r="AH3347" s="188"/>
    </row>
    <row r="3348" spans="2:34" ht="13.8" outlineLevel="1" x14ac:dyDescent="0.25">
      <c r="B3348" s="1"/>
      <c r="C3348" s="1"/>
      <c r="D3348" s="1"/>
      <c r="E3348" s="2"/>
      <c r="F3348" s="1"/>
      <c r="G3348" s="2"/>
      <c r="H3348" s="286"/>
      <c r="I3348" s="287"/>
      <c r="J3348" s="288" t="str">
        <f t="shared" si="420"/>
        <v/>
      </c>
      <c r="K3348" s="288">
        <f t="shared" si="421"/>
        <v>0</v>
      </c>
      <c r="L3348" s="303"/>
      <c r="M3348" s="304"/>
      <c r="N3348" s="303"/>
      <c r="O3348" s="286"/>
      <c r="P3348" s="305" t="str">
        <f t="shared" si="422"/>
        <v/>
      </c>
      <c r="Q3348" s="304"/>
      <c r="R3348" s="303"/>
      <c r="S3348" s="286"/>
      <c r="T3348" s="305" t="str">
        <f t="shared" si="423"/>
        <v/>
      </c>
      <c r="U3348" s="306" t="str">
        <f t="shared" si="419"/>
        <v/>
      </c>
      <c r="V3348" s="289"/>
      <c r="W3348" s="303"/>
      <c r="X3348" s="286"/>
      <c r="Y3348" s="305" t="str">
        <f>+IF(AND(W3348&gt;0,V3348&lt;&gt;'Data Validation (ROP used only)'!$A$25),SUM(W3348:X3348),"")</f>
        <v/>
      </c>
      <c r="Z3348" s="307">
        <f>IF(OR(V3348='Data Validation (ROP used only)'!$A$25,ISBLANK(W3348),ISERROR(W3348/$I3348)),0,W3348/$I3348)</f>
        <v>0</v>
      </c>
      <c r="AA3348" s="308"/>
      <c r="AB3348" s="309" t="str" cm="1">
        <f t="array" ref="AB3348">_xlfn.IFS(AA3348="","",AA3348/I3348&gt;=2,I3348*2,AA3348/I3348&lt;2,AA3348)</f>
        <v/>
      </c>
      <c r="AC3348" s="310" t="str">
        <f t="shared" si="424"/>
        <v/>
      </c>
      <c r="AD3348" s="286"/>
      <c r="AE3348" s="305" t="str">
        <f t="shared" si="425"/>
        <v/>
      </c>
      <c r="AF3348" s="311">
        <f t="shared" si="426"/>
        <v>0</v>
      </c>
      <c r="AG3348" s="187"/>
      <c r="AH3348" s="188"/>
    </row>
    <row r="3349" spans="2:34" ht="13.8" outlineLevel="1" x14ac:dyDescent="0.25">
      <c r="B3349" s="1"/>
      <c r="C3349" s="1"/>
      <c r="D3349" s="1"/>
      <c r="E3349" s="2"/>
      <c r="F3349" s="1"/>
      <c r="G3349" s="2"/>
      <c r="H3349" s="286"/>
      <c r="I3349" s="287"/>
      <c r="J3349" s="288" t="str">
        <f t="shared" si="420"/>
        <v/>
      </c>
      <c r="K3349" s="288">
        <f t="shared" si="421"/>
        <v>0</v>
      </c>
      <c r="L3349" s="303"/>
      <c r="M3349" s="304"/>
      <c r="N3349" s="303"/>
      <c r="O3349" s="286"/>
      <c r="P3349" s="305" t="str">
        <f t="shared" si="422"/>
        <v/>
      </c>
      <c r="Q3349" s="304"/>
      <c r="R3349" s="303"/>
      <c r="S3349" s="286"/>
      <c r="T3349" s="305" t="str">
        <f t="shared" si="423"/>
        <v/>
      </c>
      <c r="U3349" s="306" t="str">
        <f t="shared" si="419"/>
        <v/>
      </c>
      <c r="V3349" s="289"/>
      <c r="W3349" s="303"/>
      <c r="X3349" s="286"/>
      <c r="Y3349" s="305" t="str">
        <f>+IF(AND(W3349&gt;0,V3349&lt;&gt;'Data Validation (ROP used only)'!$A$25),SUM(W3349:X3349),"")</f>
        <v/>
      </c>
      <c r="Z3349" s="307">
        <f>IF(OR(V3349='Data Validation (ROP used only)'!$A$25,ISBLANK(W3349),ISERROR(W3349/$I3349)),0,W3349/$I3349)</f>
        <v>0</v>
      </c>
      <c r="AA3349" s="308"/>
      <c r="AB3349" s="309" t="str" cm="1">
        <f t="array" ref="AB3349">_xlfn.IFS(AA3349="","",AA3349/I3349&gt;=2,I3349*2,AA3349/I3349&lt;2,AA3349)</f>
        <v/>
      </c>
      <c r="AC3349" s="310" t="str">
        <f t="shared" si="424"/>
        <v/>
      </c>
      <c r="AD3349" s="286"/>
      <c r="AE3349" s="305" t="str">
        <f t="shared" si="425"/>
        <v/>
      </c>
      <c r="AF3349" s="311">
        <f t="shared" si="426"/>
        <v>0</v>
      </c>
      <c r="AG3349" s="187"/>
      <c r="AH3349" s="188"/>
    </row>
    <row r="3350" spans="2:34" ht="13.8" outlineLevel="1" x14ac:dyDescent="0.25">
      <c r="B3350" s="1"/>
      <c r="C3350" s="1"/>
      <c r="D3350" s="1"/>
      <c r="E3350" s="2"/>
      <c r="F3350" s="1"/>
      <c r="G3350" s="2"/>
      <c r="H3350" s="286"/>
      <c r="I3350" s="287"/>
      <c r="J3350" s="288" t="str">
        <f t="shared" si="420"/>
        <v/>
      </c>
      <c r="K3350" s="288">
        <f t="shared" si="421"/>
        <v>0</v>
      </c>
      <c r="L3350" s="303"/>
      <c r="M3350" s="304"/>
      <c r="N3350" s="303"/>
      <c r="O3350" s="286"/>
      <c r="P3350" s="305" t="str">
        <f t="shared" si="422"/>
        <v/>
      </c>
      <c r="Q3350" s="304"/>
      <c r="R3350" s="303"/>
      <c r="S3350" s="286"/>
      <c r="T3350" s="305" t="str">
        <f t="shared" si="423"/>
        <v/>
      </c>
      <c r="U3350" s="306" t="str">
        <f t="shared" si="419"/>
        <v/>
      </c>
      <c r="V3350" s="289"/>
      <c r="W3350" s="303"/>
      <c r="X3350" s="286"/>
      <c r="Y3350" s="305" t="str">
        <f>+IF(AND(W3350&gt;0,V3350&lt;&gt;'Data Validation (ROP used only)'!$A$25),SUM(W3350:X3350),"")</f>
        <v/>
      </c>
      <c r="Z3350" s="307">
        <f>IF(OR(V3350='Data Validation (ROP used only)'!$A$25,ISBLANK(W3350),ISERROR(W3350/$I3350)),0,W3350/$I3350)</f>
        <v>0</v>
      </c>
      <c r="AA3350" s="308"/>
      <c r="AB3350" s="309" t="str" cm="1">
        <f t="array" ref="AB3350">_xlfn.IFS(AA3350="","",AA3350/I3350&gt;=2,I3350*2,AA3350/I3350&lt;2,AA3350)</f>
        <v/>
      </c>
      <c r="AC3350" s="310" t="str">
        <f t="shared" si="424"/>
        <v/>
      </c>
      <c r="AD3350" s="286"/>
      <c r="AE3350" s="305" t="str">
        <f t="shared" si="425"/>
        <v/>
      </c>
      <c r="AF3350" s="311">
        <f t="shared" si="426"/>
        <v>0</v>
      </c>
      <c r="AG3350" s="187"/>
      <c r="AH3350" s="188"/>
    </row>
    <row r="3351" spans="2:34" ht="13.8" outlineLevel="1" x14ac:dyDescent="0.25">
      <c r="B3351" s="1"/>
      <c r="C3351" s="1"/>
      <c r="D3351" s="1"/>
      <c r="E3351" s="2"/>
      <c r="F3351" s="1"/>
      <c r="G3351" s="2"/>
      <c r="H3351" s="286"/>
      <c r="I3351" s="287"/>
      <c r="J3351" s="288" t="str">
        <f t="shared" si="420"/>
        <v/>
      </c>
      <c r="K3351" s="288">
        <f t="shared" si="421"/>
        <v>0</v>
      </c>
      <c r="L3351" s="303"/>
      <c r="M3351" s="304"/>
      <c r="N3351" s="303"/>
      <c r="O3351" s="286"/>
      <c r="P3351" s="305" t="str">
        <f t="shared" si="422"/>
        <v/>
      </c>
      <c r="Q3351" s="304"/>
      <c r="R3351" s="303"/>
      <c r="S3351" s="286"/>
      <c r="T3351" s="305" t="str">
        <f t="shared" si="423"/>
        <v/>
      </c>
      <c r="U3351" s="306" t="str">
        <f t="shared" si="419"/>
        <v/>
      </c>
      <c r="V3351" s="289"/>
      <c r="W3351" s="303"/>
      <c r="X3351" s="286"/>
      <c r="Y3351" s="305" t="str">
        <f>+IF(AND(W3351&gt;0,V3351&lt;&gt;'Data Validation (ROP used only)'!$A$25),SUM(W3351:X3351),"")</f>
        <v/>
      </c>
      <c r="Z3351" s="307">
        <f>IF(OR(V3351='Data Validation (ROP used only)'!$A$25,ISBLANK(W3351),ISERROR(W3351/$I3351)),0,W3351/$I3351)</f>
        <v>0</v>
      </c>
      <c r="AA3351" s="308"/>
      <c r="AB3351" s="309" t="str" cm="1">
        <f t="array" ref="AB3351">_xlfn.IFS(AA3351="","",AA3351/I3351&gt;=2,I3351*2,AA3351/I3351&lt;2,AA3351)</f>
        <v/>
      </c>
      <c r="AC3351" s="310" t="str">
        <f t="shared" si="424"/>
        <v/>
      </c>
      <c r="AD3351" s="286"/>
      <c r="AE3351" s="305" t="str">
        <f t="shared" si="425"/>
        <v/>
      </c>
      <c r="AF3351" s="311">
        <f t="shared" si="426"/>
        <v>0</v>
      </c>
      <c r="AG3351" s="187"/>
      <c r="AH3351" s="188"/>
    </row>
    <row r="3352" spans="2:34" ht="13.8" outlineLevel="1" x14ac:dyDescent="0.25">
      <c r="B3352" s="1"/>
      <c r="C3352" s="1"/>
      <c r="D3352" s="1"/>
      <c r="E3352" s="2"/>
      <c r="F3352" s="1"/>
      <c r="G3352" s="2"/>
      <c r="H3352" s="286"/>
      <c r="I3352" s="287"/>
      <c r="J3352" s="288" t="str">
        <f t="shared" si="420"/>
        <v/>
      </c>
      <c r="K3352" s="288">
        <f t="shared" si="421"/>
        <v>0</v>
      </c>
      <c r="L3352" s="303"/>
      <c r="M3352" s="304"/>
      <c r="N3352" s="303"/>
      <c r="O3352" s="286"/>
      <c r="P3352" s="305" t="str">
        <f t="shared" si="422"/>
        <v/>
      </c>
      <c r="Q3352" s="304"/>
      <c r="R3352" s="303"/>
      <c r="S3352" s="286"/>
      <c r="T3352" s="305" t="str">
        <f t="shared" si="423"/>
        <v/>
      </c>
      <c r="U3352" s="306" t="str">
        <f t="shared" si="419"/>
        <v/>
      </c>
      <c r="V3352" s="289"/>
      <c r="W3352" s="303"/>
      <c r="X3352" s="286"/>
      <c r="Y3352" s="305" t="str">
        <f>+IF(AND(W3352&gt;0,V3352&lt;&gt;'Data Validation (ROP used only)'!$A$25),SUM(W3352:X3352),"")</f>
        <v/>
      </c>
      <c r="Z3352" s="307">
        <f>IF(OR(V3352='Data Validation (ROP used only)'!$A$25,ISBLANK(W3352),ISERROR(W3352/$I3352)),0,W3352/$I3352)</f>
        <v>0</v>
      </c>
      <c r="AA3352" s="308"/>
      <c r="AB3352" s="309" t="str" cm="1">
        <f t="array" ref="AB3352">_xlfn.IFS(AA3352="","",AA3352/I3352&gt;=2,I3352*2,AA3352/I3352&lt;2,AA3352)</f>
        <v/>
      </c>
      <c r="AC3352" s="310" t="str">
        <f t="shared" si="424"/>
        <v/>
      </c>
      <c r="AD3352" s="286"/>
      <c r="AE3352" s="305" t="str">
        <f t="shared" si="425"/>
        <v/>
      </c>
      <c r="AF3352" s="311">
        <f t="shared" si="426"/>
        <v>0</v>
      </c>
      <c r="AG3352" s="187"/>
      <c r="AH3352" s="188"/>
    </row>
    <row r="3353" spans="2:34" ht="13.8" outlineLevel="1" x14ac:dyDescent="0.25">
      <c r="B3353" s="1"/>
      <c r="C3353" s="1"/>
      <c r="D3353" s="1"/>
      <c r="E3353" s="2"/>
      <c r="F3353" s="1"/>
      <c r="G3353" s="2"/>
      <c r="H3353" s="286"/>
      <c r="I3353" s="287"/>
      <c r="J3353" s="288" t="str">
        <f t="shared" si="420"/>
        <v/>
      </c>
      <c r="K3353" s="288">
        <f t="shared" si="421"/>
        <v>0</v>
      </c>
      <c r="L3353" s="303"/>
      <c r="M3353" s="304"/>
      <c r="N3353" s="303"/>
      <c r="O3353" s="286"/>
      <c r="P3353" s="305" t="str">
        <f t="shared" si="422"/>
        <v/>
      </c>
      <c r="Q3353" s="304"/>
      <c r="R3353" s="303"/>
      <c r="S3353" s="286"/>
      <c r="T3353" s="305" t="str">
        <f t="shared" si="423"/>
        <v/>
      </c>
      <c r="U3353" s="306" t="str">
        <f t="shared" si="419"/>
        <v/>
      </c>
      <c r="V3353" s="289"/>
      <c r="W3353" s="303"/>
      <c r="X3353" s="286"/>
      <c r="Y3353" s="305" t="str">
        <f>+IF(AND(W3353&gt;0,V3353&lt;&gt;'Data Validation (ROP used only)'!$A$25),SUM(W3353:X3353),"")</f>
        <v/>
      </c>
      <c r="Z3353" s="307">
        <f>IF(OR(V3353='Data Validation (ROP used only)'!$A$25,ISBLANK(W3353),ISERROR(W3353/$I3353)),0,W3353/$I3353)</f>
        <v>0</v>
      </c>
      <c r="AA3353" s="308"/>
      <c r="AB3353" s="309" t="str" cm="1">
        <f t="array" ref="AB3353">_xlfn.IFS(AA3353="","",AA3353/I3353&gt;=2,I3353*2,AA3353/I3353&lt;2,AA3353)</f>
        <v/>
      </c>
      <c r="AC3353" s="310" t="str">
        <f t="shared" si="424"/>
        <v/>
      </c>
      <c r="AD3353" s="286"/>
      <c r="AE3353" s="305" t="str">
        <f t="shared" si="425"/>
        <v/>
      </c>
      <c r="AF3353" s="311">
        <f t="shared" si="426"/>
        <v>0</v>
      </c>
      <c r="AG3353" s="187"/>
      <c r="AH3353" s="188"/>
    </row>
    <row r="3354" spans="2:34" ht="13.8" outlineLevel="1" x14ac:dyDescent="0.25">
      <c r="B3354" s="1"/>
      <c r="C3354" s="1"/>
      <c r="D3354" s="1"/>
      <c r="E3354" s="2"/>
      <c r="F3354" s="1"/>
      <c r="G3354" s="2"/>
      <c r="H3354" s="286"/>
      <c r="I3354" s="287"/>
      <c r="J3354" s="288" t="str">
        <f t="shared" si="420"/>
        <v/>
      </c>
      <c r="K3354" s="288">
        <f t="shared" si="421"/>
        <v>0</v>
      </c>
      <c r="L3354" s="303"/>
      <c r="M3354" s="304"/>
      <c r="N3354" s="303"/>
      <c r="O3354" s="286"/>
      <c r="P3354" s="305" t="str">
        <f t="shared" si="422"/>
        <v/>
      </c>
      <c r="Q3354" s="304"/>
      <c r="R3354" s="303"/>
      <c r="S3354" s="286"/>
      <c r="T3354" s="305" t="str">
        <f t="shared" si="423"/>
        <v/>
      </c>
      <c r="U3354" s="306" t="str">
        <f t="shared" si="419"/>
        <v/>
      </c>
      <c r="V3354" s="289"/>
      <c r="W3354" s="303"/>
      <c r="X3354" s="286"/>
      <c r="Y3354" s="305" t="str">
        <f>+IF(AND(W3354&gt;0,V3354&lt;&gt;'Data Validation (ROP used only)'!$A$25),SUM(W3354:X3354),"")</f>
        <v/>
      </c>
      <c r="Z3354" s="307">
        <f>IF(OR(V3354='Data Validation (ROP used only)'!$A$25,ISBLANK(W3354),ISERROR(W3354/$I3354)),0,W3354/$I3354)</f>
        <v>0</v>
      </c>
      <c r="AA3354" s="308"/>
      <c r="AB3354" s="309" t="str" cm="1">
        <f t="array" ref="AB3354">_xlfn.IFS(AA3354="","",AA3354/I3354&gt;=2,I3354*2,AA3354/I3354&lt;2,AA3354)</f>
        <v/>
      </c>
      <c r="AC3354" s="310" t="str">
        <f t="shared" si="424"/>
        <v/>
      </c>
      <c r="AD3354" s="286"/>
      <c r="AE3354" s="305" t="str">
        <f t="shared" si="425"/>
        <v/>
      </c>
      <c r="AF3354" s="311">
        <f t="shared" si="426"/>
        <v>0</v>
      </c>
      <c r="AG3354" s="187"/>
      <c r="AH3354" s="188"/>
    </row>
    <row r="3355" spans="2:34" ht="13.8" outlineLevel="1" x14ac:dyDescent="0.25">
      <c r="B3355" s="1"/>
      <c r="C3355" s="1"/>
      <c r="D3355" s="1"/>
      <c r="E3355" s="2"/>
      <c r="F3355" s="1"/>
      <c r="G3355" s="2"/>
      <c r="H3355" s="286"/>
      <c r="I3355" s="287"/>
      <c r="J3355" s="288" t="str">
        <f t="shared" si="420"/>
        <v/>
      </c>
      <c r="K3355" s="288">
        <f t="shared" si="421"/>
        <v>0</v>
      </c>
      <c r="L3355" s="303"/>
      <c r="M3355" s="304"/>
      <c r="N3355" s="303"/>
      <c r="O3355" s="286"/>
      <c r="P3355" s="305" t="str">
        <f t="shared" si="422"/>
        <v/>
      </c>
      <c r="Q3355" s="304"/>
      <c r="R3355" s="303"/>
      <c r="S3355" s="286"/>
      <c r="T3355" s="305" t="str">
        <f t="shared" si="423"/>
        <v/>
      </c>
      <c r="U3355" s="306" t="str">
        <f t="shared" si="419"/>
        <v/>
      </c>
      <c r="V3355" s="289"/>
      <c r="W3355" s="303"/>
      <c r="X3355" s="286"/>
      <c r="Y3355" s="305" t="str">
        <f>+IF(AND(W3355&gt;0,V3355&lt;&gt;'Data Validation (ROP used only)'!$A$25),SUM(W3355:X3355),"")</f>
        <v/>
      </c>
      <c r="Z3355" s="307">
        <f>IF(OR(V3355='Data Validation (ROP used only)'!$A$25,ISBLANK(W3355),ISERROR(W3355/$I3355)),0,W3355/$I3355)</f>
        <v>0</v>
      </c>
      <c r="AA3355" s="308"/>
      <c r="AB3355" s="309" t="str" cm="1">
        <f t="array" ref="AB3355">_xlfn.IFS(AA3355="","",AA3355/I3355&gt;=2,I3355*2,AA3355/I3355&lt;2,AA3355)</f>
        <v/>
      </c>
      <c r="AC3355" s="310" t="str">
        <f t="shared" si="424"/>
        <v/>
      </c>
      <c r="AD3355" s="286"/>
      <c r="AE3355" s="305" t="str">
        <f t="shared" si="425"/>
        <v/>
      </c>
      <c r="AF3355" s="311">
        <f t="shared" si="426"/>
        <v>0</v>
      </c>
      <c r="AG3355" s="187"/>
      <c r="AH3355" s="188"/>
    </row>
    <row r="3356" spans="2:34" ht="13.8" outlineLevel="1" x14ac:dyDescent="0.25">
      <c r="B3356" s="1"/>
      <c r="C3356" s="1"/>
      <c r="D3356" s="1"/>
      <c r="E3356" s="2"/>
      <c r="F3356" s="1"/>
      <c r="G3356" s="2"/>
      <c r="H3356" s="286"/>
      <c r="I3356" s="287"/>
      <c r="J3356" s="288" t="str">
        <f t="shared" si="420"/>
        <v/>
      </c>
      <c r="K3356" s="288">
        <f t="shared" si="421"/>
        <v>0</v>
      </c>
      <c r="L3356" s="303"/>
      <c r="M3356" s="304"/>
      <c r="N3356" s="303"/>
      <c r="O3356" s="286"/>
      <c r="P3356" s="305" t="str">
        <f t="shared" si="422"/>
        <v/>
      </c>
      <c r="Q3356" s="304"/>
      <c r="R3356" s="303"/>
      <c r="S3356" s="286"/>
      <c r="T3356" s="305" t="str">
        <f t="shared" si="423"/>
        <v/>
      </c>
      <c r="U3356" s="306" t="str">
        <f t="shared" si="419"/>
        <v/>
      </c>
      <c r="V3356" s="289"/>
      <c r="W3356" s="303"/>
      <c r="X3356" s="286"/>
      <c r="Y3356" s="305" t="str">
        <f>+IF(AND(W3356&gt;0,V3356&lt;&gt;'Data Validation (ROP used only)'!$A$25),SUM(W3356:X3356),"")</f>
        <v/>
      </c>
      <c r="Z3356" s="307">
        <f>IF(OR(V3356='Data Validation (ROP used only)'!$A$25,ISBLANK(W3356),ISERROR(W3356/$I3356)),0,W3356/$I3356)</f>
        <v>0</v>
      </c>
      <c r="AA3356" s="308"/>
      <c r="AB3356" s="309" t="str" cm="1">
        <f t="array" ref="AB3356">_xlfn.IFS(AA3356="","",AA3356/I3356&gt;=2,I3356*2,AA3356/I3356&lt;2,AA3356)</f>
        <v/>
      </c>
      <c r="AC3356" s="310" t="str">
        <f t="shared" si="424"/>
        <v/>
      </c>
      <c r="AD3356" s="286"/>
      <c r="AE3356" s="305" t="str">
        <f t="shared" si="425"/>
        <v/>
      </c>
      <c r="AF3356" s="311">
        <f t="shared" si="426"/>
        <v>0</v>
      </c>
      <c r="AG3356" s="187"/>
      <c r="AH3356" s="188"/>
    </row>
    <row r="3357" spans="2:34" ht="13.8" outlineLevel="1" x14ac:dyDescent="0.25">
      <c r="B3357" s="1"/>
      <c r="C3357" s="1"/>
      <c r="D3357" s="1"/>
      <c r="E3357" s="2"/>
      <c r="F3357" s="1"/>
      <c r="G3357" s="2"/>
      <c r="H3357" s="286"/>
      <c r="I3357" s="287"/>
      <c r="J3357" s="288" t="str">
        <f t="shared" si="420"/>
        <v/>
      </c>
      <c r="K3357" s="288">
        <f t="shared" si="421"/>
        <v>0</v>
      </c>
      <c r="L3357" s="303"/>
      <c r="M3357" s="304"/>
      <c r="N3357" s="303"/>
      <c r="O3357" s="286"/>
      <c r="P3357" s="305" t="str">
        <f t="shared" si="422"/>
        <v/>
      </c>
      <c r="Q3357" s="304"/>
      <c r="R3357" s="303"/>
      <c r="S3357" s="286"/>
      <c r="T3357" s="305" t="str">
        <f t="shared" si="423"/>
        <v/>
      </c>
      <c r="U3357" s="306" t="str">
        <f t="shared" si="419"/>
        <v/>
      </c>
      <c r="V3357" s="289"/>
      <c r="W3357" s="303"/>
      <c r="X3357" s="286"/>
      <c r="Y3357" s="305" t="str">
        <f>+IF(AND(W3357&gt;0,V3357&lt;&gt;'Data Validation (ROP used only)'!$A$25),SUM(W3357:X3357),"")</f>
        <v/>
      </c>
      <c r="Z3357" s="307">
        <f>IF(OR(V3357='Data Validation (ROP used only)'!$A$25,ISBLANK(W3357),ISERROR(W3357/$I3357)),0,W3357/$I3357)</f>
        <v>0</v>
      </c>
      <c r="AA3357" s="308"/>
      <c r="AB3357" s="309" t="str" cm="1">
        <f t="array" ref="AB3357">_xlfn.IFS(AA3357="","",AA3357/I3357&gt;=2,I3357*2,AA3357/I3357&lt;2,AA3357)</f>
        <v/>
      </c>
      <c r="AC3357" s="310" t="str">
        <f t="shared" si="424"/>
        <v/>
      </c>
      <c r="AD3357" s="286"/>
      <c r="AE3357" s="305" t="str">
        <f t="shared" si="425"/>
        <v/>
      </c>
      <c r="AF3357" s="311">
        <f t="shared" si="426"/>
        <v>0</v>
      </c>
      <c r="AG3357" s="187"/>
      <c r="AH3357" s="188"/>
    </row>
    <row r="3358" spans="2:34" ht="13.8" outlineLevel="1" x14ac:dyDescent="0.25">
      <c r="B3358" s="1"/>
      <c r="C3358" s="1"/>
      <c r="D3358" s="1"/>
      <c r="E3358" s="2"/>
      <c r="F3358" s="1"/>
      <c r="G3358" s="2"/>
      <c r="H3358" s="286"/>
      <c r="I3358" s="287"/>
      <c r="J3358" s="288" t="str">
        <f t="shared" si="420"/>
        <v/>
      </c>
      <c r="K3358" s="288">
        <f t="shared" si="421"/>
        <v>0</v>
      </c>
      <c r="L3358" s="303"/>
      <c r="M3358" s="304"/>
      <c r="N3358" s="303"/>
      <c r="O3358" s="286"/>
      <c r="P3358" s="305" t="str">
        <f t="shared" si="422"/>
        <v/>
      </c>
      <c r="Q3358" s="304"/>
      <c r="R3358" s="303"/>
      <c r="S3358" s="286"/>
      <c r="T3358" s="305" t="str">
        <f t="shared" si="423"/>
        <v/>
      </c>
      <c r="U3358" s="306" t="str">
        <f t="shared" si="419"/>
        <v/>
      </c>
      <c r="V3358" s="289"/>
      <c r="W3358" s="303"/>
      <c r="X3358" s="286"/>
      <c r="Y3358" s="305" t="str">
        <f>+IF(AND(W3358&gt;0,V3358&lt;&gt;'Data Validation (ROP used only)'!$A$25),SUM(W3358:X3358),"")</f>
        <v/>
      </c>
      <c r="Z3358" s="307">
        <f>IF(OR(V3358='Data Validation (ROP used only)'!$A$25,ISBLANK(W3358),ISERROR(W3358/$I3358)),0,W3358/$I3358)</f>
        <v>0</v>
      </c>
      <c r="AA3358" s="308"/>
      <c r="AB3358" s="309" t="str" cm="1">
        <f t="array" ref="AB3358">_xlfn.IFS(AA3358="","",AA3358/I3358&gt;=2,I3358*2,AA3358/I3358&lt;2,AA3358)</f>
        <v/>
      </c>
      <c r="AC3358" s="310" t="str">
        <f t="shared" si="424"/>
        <v/>
      </c>
      <c r="AD3358" s="286"/>
      <c r="AE3358" s="305" t="str">
        <f t="shared" si="425"/>
        <v/>
      </c>
      <c r="AF3358" s="311">
        <f t="shared" si="426"/>
        <v>0</v>
      </c>
      <c r="AG3358" s="187"/>
      <c r="AH3358" s="188"/>
    </row>
    <row r="3359" spans="2:34" ht="13.8" outlineLevel="1" x14ac:dyDescent="0.25">
      <c r="B3359" s="1"/>
      <c r="C3359" s="1"/>
      <c r="D3359" s="1"/>
      <c r="E3359" s="2"/>
      <c r="F3359" s="1"/>
      <c r="G3359" s="2"/>
      <c r="H3359" s="286"/>
      <c r="I3359" s="287"/>
      <c r="J3359" s="288" t="str">
        <f t="shared" si="420"/>
        <v/>
      </c>
      <c r="K3359" s="288">
        <f t="shared" si="421"/>
        <v>0</v>
      </c>
      <c r="L3359" s="303"/>
      <c r="M3359" s="304"/>
      <c r="N3359" s="303"/>
      <c r="O3359" s="286"/>
      <c r="P3359" s="305" t="str">
        <f t="shared" si="422"/>
        <v/>
      </c>
      <c r="Q3359" s="304"/>
      <c r="R3359" s="303"/>
      <c r="S3359" s="286"/>
      <c r="T3359" s="305" t="str">
        <f t="shared" si="423"/>
        <v/>
      </c>
      <c r="U3359" s="306" t="str">
        <f t="shared" si="419"/>
        <v/>
      </c>
      <c r="V3359" s="289"/>
      <c r="W3359" s="303"/>
      <c r="X3359" s="286"/>
      <c r="Y3359" s="305" t="str">
        <f>+IF(AND(W3359&gt;0,V3359&lt;&gt;'Data Validation (ROP used only)'!$A$25),SUM(W3359:X3359),"")</f>
        <v/>
      </c>
      <c r="Z3359" s="307">
        <f>IF(OR(V3359='Data Validation (ROP used only)'!$A$25,ISBLANK(W3359),ISERROR(W3359/$I3359)),0,W3359/$I3359)</f>
        <v>0</v>
      </c>
      <c r="AA3359" s="308"/>
      <c r="AB3359" s="309" t="str" cm="1">
        <f t="array" ref="AB3359">_xlfn.IFS(AA3359="","",AA3359/I3359&gt;=2,I3359*2,AA3359/I3359&lt;2,AA3359)</f>
        <v/>
      </c>
      <c r="AC3359" s="310" t="str">
        <f t="shared" si="424"/>
        <v/>
      </c>
      <c r="AD3359" s="286"/>
      <c r="AE3359" s="305" t="str">
        <f t="shared" si="425"/>
        <v/>
      </c>
      <c r="AF3359" s="311">
        <f t="shared" si="426"/>
        <v>0</v>
      </c>
      <c r="AG3359" s="187"/>
      <c r="AH3359" s="188"/>
    </row>
    <row r="3360" spans="2:34" ht="13.8" outlineLevel="1" x14ac:dyDescent="0.25">
      <c r="B3360" s="1"/>
      <c r="C3360" s="1"/>
      <c r="D3360" s="1"/>
      <c r="E3360" s="2"/>
      <c r="F3360" s="1"/>
      <c r="G3360" s="2"/>
      <c r="H3360" s="286"/>
      <c r="I3360" s="287"/>
      <c r="J3360" s="288" t="str">
        <f t="shared" si="420"/>
        <v/>
      </c>
      <c r="K3360" s="288">
        <f t="shared" si="421"/>
        <v>0</v>
      </c>
      <c r="L3360" s="303"/>
      <c r="M3360" s="304"/>
      <c r="N3360" s="303"/>
      <c r="O3360" s="286"/>
      <c r="P3360" s="305" t="str">
        <f t="shared" si="422"/>
        <v/>
      </c>
      <c r="Q3360" s="304"/>
      <c r="R3360" s="303"/>
      <c r="S3360" s="286"/>
      <c r="T3360" s="305" t="str">
        <f t="shared" si="423"/>
        <v/>
      </c>
      <c r="U3360" s="306" t="str">
        <f t="shared" si="419"/>
        <v/>
      </c>
      <c r="V3360" s="289"/>
      <c r="W3360" s="303"/>
      <c r="X3360" s="286"/>
      <c r="Y3360" s="305" t="str">
        <f>+IF(AND(W3360&gt;0,V3360&lt;&gt;'Data Validation (ROP used only)'!$A$25),SUM(W3360:X3360),"")</f>
        <v/>
      </c>
      <c r="Z3360" s="307">
        <f>IF(OR(V3360='Data Validation (ROP used only)'!$A$25,ISBLANK(W3360),ISERROR(W3360/$I3360)),0,W3360/$I3360)</f>
        <v>0</v>
      </c>
      <c r="AA3360" s="308"/>
      <c r="AB3360" s="309" t="str" cm="1">
        <f t="array" ref="AB3360">_xlfn.IFS(AA3360="","",AA3360/I3360&gt;=2,I3360*2,AA3360/I3360&lt;2,AA3360)</f>
        <v/>
      </c>
      <c r="AC3360" s="310" t="str">
        <f t="shared" si="424"/>
        <v/>
      </c>
      <c r="AD3360" s="286"/>
      <c r="AE3360" s="305" t="str">
        <f t="shared" si="425"/>
        <v/>
      </c>
      <c r="AF3360" s="311">
        <f t="shared" si="426"/>
        <v>0</v>
      </c>
      <c r="AG3360" s="187"/>
      <c r="AH3360" s="188"/>
    </row>
    <row r="3361" spans="2:34" ht="13.8" outlineLevel="1" x14ac:dyDescent="0.25">
      <c r="B3361" s="1"/>
      <c r="C3361" s="1"/>
      <c r="D3361" s="1"/>
      <c r="E3361" s="2"/>
      <c r="F3361" s="1"/>
      <c r="G3361" s="2"/>
      <c r="H3361" s="286"/>
      <c r="I3361" s="287"/>
      <c r="J3361" s="288" t="str">
        <f t="shared" si="420"/>
        <v/>
      </c>
      <c r="K3361" s="288">
        <f t="shared" si="421"/>
        <v>0</v>
      </c>
      <c r="L3361" s="303"/>
      <c r="M3361" s="304"/>
      <c r="N3361" s="303"/>
      <c r="O3361" s="286"/>
      <c r="P3361" s="305" t="str">
        <f t="shared" si="422"/>
        <v/>
      </c>
      <c r="Q3361" s="304"/>
      <c r="R3361" s="303"/>
      <c r="S3361" s="286"/>
      <c r="T3361" s="305" t="str">
        <f t="shared" si="423"/>
        <v/>
      </c>
      <c r="U3361" s="306" t="str">
        <f t="shared" si="419"/>
        <v/>
      </c>
      <c r="V3361" s="289"/>
      <c r="W3361" s="303"/>
      <c r="X3361" s="286"/>
      <c r="Y3361" s="305" t="str">
        <f>+IF(AND(W3361&gt;0,V3361&lt;&gt;'Data Validation (ROP used only)'!$A$25),SUM(W3361:X3361),"")</f>
        <v/>
      </c>
      <c r="Z3361" s="307">
        <f>IF(OR(V3361='Data Validation (ROP used only)'!$A$25,ISBLANK(W3361),ISERROR(W3361/$I3361)),0,W3361/$I3361)</f>
        <v>0</v>
      </c>
      <c r="AA3361" s="308"/>
      <c r="AB3361" s="309" t="str" cm="1">
        <f t="array" ref="AB3361">_xlfn.IFS(AA3361="","",AA3361/I3361&gt;=2,I3361*2,AA3361/I3361&lt;2,AA3361)</f>
        <v/>
      </c>
      <c r="AC3361" s="310" t="str">
        <f t="shared" si="424"/>
        <v/>
      </c>
      <c r="AD3361" s="286"/>
      <c r="AE3361" s="305" t="str">
        <f t="shared" si="425"/>
        <v/>
      </c>
      <c r="AF3361" s="311">
        <f t="shared" si="426"/>
        <v>0</v>
      </c>
      <c r="AG3361" s="187"/>
      <c r="AH3361" s="188"/>
    </row>
    <row r="3362" spans="2:34" ht="13.8" outlineLevel="1" x14ac:dyDescent="0.25">
      <c r="B3362" s="1"/>
      <c r="C3362" s="1"/>
      <c r="D3362" s="1"/>
      <c r="E3362" s="2"/>
      <c r="F3362" s="1"/>
      <c r="G3362" s="2"/>
      <c r="H3362" s="286"/>
      <c r="I3362" s="287"/>
      <c r="J3362" s="288" t="str">
        <f t="shared" si="420"/>
        <v/>
      </c>
      <c r="K3362" s="288">
        <f t="shared" si="421"/>
        <v>0</v>
      </c>
      <c r="L3362" s="303"/>
      <c r="M3362" s="304"/>
      <c r="N3362" s="303"/>
      <c r="O3362" s="286"/>
      <c r="P3362" s="305" t="str">
        <f t="shared" si="422"/>
        <v/>
      </c>
      <c r="Q3362" s="304"/>
      <c r="R3362" s="303"/>
      <c r="S3362" s="286"/>
      <c r="T3362" s="305" t="str">
        <f t="shared" si="423"/>
        <v/>
      </c>
      <c r="U3362" s="306" t="str">
        <f t="shared" si="419"/>
        <v/>
      </c>
      <c r="V3362" s="289"/>
      <c r="W3362" s="303"/>
      <c r="X3362" s="286"/>
      <c r="Y3362" s="305" t="str">
        <f>+IF(AND(W3362&gt;0,V3362&lt;&gt;'Data Validation (ROP used only)'!$A$25),SUM(W3362:X3362),"")</f>
        <v/>
      </c>
      <c r="Z3362" s="307">
        <f>IF(OR(V3362='Data Validation (ROP used only)'!$A$25,ISBLANK(W3362),ISERROR(W3362/$I3362)),0,W3362/$I3362)</f>
        <v>0</v>
      </c>
      <c r="AA3362" s="308"/>
      <c r="AB3362" s="309" t="str" cm="1">
        <f t="array" ref="AB3362">_xlfn.IFS(AA3362="","",AA3362/I3362&gt;=2,I3362*2,AA3362/I3362&lt;2,AA3362)</f>
        <v/>
      </c>
      <c r="AC3362" s="310" t="str">
        <f t="shared" si="424"/>
        <v/>
      </c>
      <c r="AD3362" s="286"/>
      <c r="AE3362" s="305" t="str">
        <f t="shared" si="425"/>
        <v/>
      </c>
      <c r="AF3362" s="311">
        <f t="shared" si="426"/>
        <v>0</v>
      </c>
      <c r="AG3362" s="187"/>
      <c r="AH3362" s="188"/>
    </row>
    <row r="3363" spans="2:34" ht="13.8" outlineLevel="1" x14ac:dyDescent="0.25">
      <c r="B3363" s="1"/>
      <c r="C3363" s="1"/>
      <c r="D3363" s="1"/>
      <c r="E3363" s="2"/>
      <c r="F3363" s="1"/>
      <c r="G3363" s="2"/>
      <c r="H3363" s="286"/>
      <c r="I3363" s="287"/>
      <c r="J3363" s="288" t="str">
        <f t="shared" si="420"/>
        <v/>
      </c>
      <c r="K3363" s="288">
        <f t="shared" si="421"/>
        <v>0</v>
      </c>
      <c r="L3363" s="303"/>
      <c r="M3363" s="304"/>
      <c r="N3363" s="303"/>
      <c r="O3363" s="286"/>
      <c r="P3363" s="305" t="str">
        <f t="shared" si="422"/>
        <v/>
      </c>
      <c r="Q3363" s="304"/>
      <c r="R3363" s="303"/>
      <c r="S3363" s="286"/>
      <c r="T3363" s="305" t="str">
        <f t="shared" si="423"/>
        <v/>
      </c>
      <c r="U3363" s="306" t="str">
        <f t="shared" si="419"/>
        <v/>
      </c>
      <c r="V3363" s="289"/>
      <c r="W3363" s="303"/>
      <c r="X3363" s="286"/>
      <c r="Y3363" s="305" t="str">
        <f>+IF(AND(W3363&gt;0,V3363&lt;&gt;'Data Validation (ROP used only)'!$A$25),SUM(W3363:X3363),"")</f>
        <v/>
      </c>
      <c r="Z3363" s="307">
        <f>IF(OR(V3363='Data Validation (ROP used only)'!$A$25,ISBLANK(W3363),ISERROR(W3363/$I3363)),0,W3363/$I3363)</f>
        <v>0</v>
      </c>
      <c r="AA3363" s="308"/>
      <c r="AB3363" s="309" t="str" cm="1">
        <f t="array" ref="AB3363">_xlfn.IFS(AA3363="","",AA3363/I3363&gt;=2,I3363*2,AA3363/I3363&lt;2,AA3363)</f>
        <v/>
      </c>
      <c r="AC3363" s="310" t="str">
        <f t="shared" si="424"/>
        <v/>
      </c>
      <c r="AD3363" s="286"/>
      <c r="AE3363" s="305" t="str">
        <f t="shared" si="425"/>
        <v/>
      </c>
      <c r="AF3363" s="311">
        <f t="shared" si="426"/>
        <v>0</v>
      </c>
      <c r="AG3363" s="187"/>
      <c r="AH3363" s="188"/>
    </row>
    <row r="3364" spans="2:34" ht="13.8" outlineLevel="1" x14ac:dyDescent="0.25">
      <c r="B3364" s="1"/>
      <c r="C3364" s="1"/>
      <c r="D3364" s="1"/>
      <c r="E3364" s="2"/>
      <c r="F3364" s="1"/>
      <c r="G3364" s="2"/>
      <c r="H3364" s="286"/>
      <c r="I3364" s="287"/>
      <c r="J3364" s="288" t="str">
        <f t="shared" si="420"/>
        <v/>
      </c>
      <c r="K3364" s="288">
        <f t="shared" si="421"/>
        <v>0</v>
      </c>
      <c r="L3364" s="303"/>
      <c r="M3364" s="304"/>
      <c r="N3364" s="303"/>
      <c r="O3364" s="286"/>
      <c r="P3364" s="305" t="str">
        <f t="shared" si="422"/>
        <v/>
      </c>
      <c r="Q3364" s="304"/>
      <c r="R3364" s="303"/>
      <c r="S3364" s="286"/>
      <c r="T3364" s="305" t="str">
        <f t="shared" si="423"/>
        <v/>
      </c>
      <c r="U3364" s="306" t="str">
        <f t="shared" si="419"/>
        <v/>
      </c>
      <c r="V3364" s="289"/>
      <c r="W3364" s="303"/>
      <c r="X3364" s="286"/>
      <c r="Y3364" s="305" t="str">
        <f>+IF(AND(W3364&gt;0,V3364&lt;&gt;'Data Validation (ROP used only)'!$A$25),SUM(W3364:X3364),"")</f>
        <v/>
      </c>
      <c r="Z3364" s="307">
        <f>IF(OR(V3364='Data Validation (ROP used only)'!$A$25,ISBLANK(W3364),ISERROR(W3364/$I3364)),0,W3364/$I3364)</f>
        <v>0</v>
      </c>
      <c r="AA3364" s="308"/>
      <c r="AB3364" s="309" t="str" cm="1">
        <f t="array" ref="AB3364">_xlfn.IFS(AA3364="","",AA3364/I3364&gt;=2,I3364*2,AA3364/I3364&lt;2,AA3364)</f>
        <v/>
      </c>
      <c r="AC3364" s="310" t="str">
        <f t="shared" si="424"/>
        <v/>
      </c>
      <c r="AD3364" s="286"/>
      <c r="AE3364" s="305" t="str">
        <f t="shared" si="425"/>
        <v/>
      </c>
      <c r="AF3364" s="311">
        <f t="shared" si="426"/>
        <v>0</v>
      </c>
      <c r="AG3364" s="187"/>
      <c r="AH3364" s="188"/>
    </row>
    <row r="3365" spans="2:34" ht="13.8" outlineLevel="1" x14ac:dyDescent="0.25">
      <c r="B3365" s="1"/>
      <c r="C3365" s="1"/>
      <c r="D3365" s="1"/>
      <c r="E3365" s="2"/>
      <c r="F3365" s="1"/>
      <c r="G3365" s="2"/>
      <c r="H3365" s="286"/>
      <c r="I3365" s="287"/>
      <c r="J3365" s="288" t="str">
        <f t="shared" si="420"/>
        <v/>
      </c>
      <c r="K3365" s="288">
        <f t="shared" si="421"/>
        <v>0</v>
      </c>
      <c r="L3365" s="303"/>
      <c r="M3365" s="304"/>
      <c r="N3365" s="303"/>
      <c r="O3365" s="286"/>
      <c r="P3365" s="305" t="str">
        <f t="shared" si="422"/>
        <v/>
      </c>
      <c r="Q3365" s="304"/>
      <c r="R3365" s="303"/>
      <c r="S3365" s="286"/>
      <c r="T3365" s="305" t="str">
        <f t="shared" si="423"/>
        <v/>
      </c>
      <c r="U3365" s="306" t="str">
        <f t="shared" si="419"/>
        <v/>
      </c>
      <c r="V3365" s="289"/>
      <c r="W3365" s="303"/>
      <c r="X3365" s="286"/>
      <c r="Y3365" s="305" t="str">
        <f>+IF(AND(W3365&gt;0,V3365&lt;&gt;'Data Validation (ROP used only)'!$A$25),SUM(W3365:X3365),"")</f>
        <v/>
      </c>
      <c r="Z3365" s="307">
        <f>IF(OR(V3365='Data Validation (ROP used only)'!$A$25,ISBLANK(W3365),ISERROR(W3365/$I3365)),0,W3365/$I3365)</f>
        <v>0</v>
      </c>
      <c r="AA3365" s="308"/>
      <c r="AB3365" s="309" t="str" cm="1">
        <f t="array" ref="AB3365">_xlfn.IFS(AA3365="","",AA3365/I3365&gt;=2,I3365*2,AA3365/I3365&lt;2,AA3365)</f>
        <v/>
      </c>
      <c r="AC3365" s="310" t="str">
        <f t="shared" si="424"/>
        <v/>
      </c>
      <c r="AD3365" s="286"/>
      <c r="AE3365" s="305" t="str">
        <f t="shared" si="425"/>
        <v/>
      </c>
      <c r="AF3365" s="311">
        <f t="shared" si="426"/>
        <v>0</v>
      </c>
      <c r="AG3365" s="187"/>
      <c r="AH3365" s="188"/>
    </row>
    <row r="3366" spans="2:34" ht="13.8" outlineLevel="1" x14ac:dyDescent="0.25">
      <c r="B3366" s="1"/>
      <c r="C3366" s="1"/>
      <c r="D3366" s="1"/>
      <c r="E3366" s="2"/>
      <c r="F3366" s="1"/>
      <c r="G3366" s="2"/>
      <c r="H3366" s="286"/>
      <c r="I3366" s="287"/>
      <c r="J3366" s="288" t="str">
        <f t="shared" si="420"/>
        <v/>
      </c>
      <c r="K3366" s="288">
        <f t="shared" si="421"/>
        <v>0</v>
      </c>
      <c r="L3366" s="303"/>
      <c r="M3366" s="304"/>
      <c r="N3366" s="303"/>
      <c r="O3366" s="286"/>
      <c r="P3366" s="305" t="str">
        <f t="shared" si="422"/>
        <v/>
      </c>
      <c r="Q3366" s="304"/>
      <c r="R3366" s="303"/>
      <c r="S3366" s="286"/>
      <c r="T3366" s="305" t="str">
        <f t="shared" si="423"/>
        <v/>
      </c>
      <c r="U3366" s="306" t="str">
        <f t="shared" si="419"/>
        <v/>
      </c>
      <c r="V3366" s="289"/>
      <c r="W3366" s="303"/>
      <c r="X3366" s="286"/>
      <c r="Y3366" s="305" t="str">
        <f>+IF(AND(W3366&gt;0,V3366&lt;&gt;'Data Validation (ROP used only)'!$A$25),SUM(W3366:X3366),"")</f>
        <v/>
      </c>
      <c r="Z3366" s="307">
        <f>IF(OR(V3366='Data Validation (ROP used only)'!$A$25,ISBLANK(W3366),ISERROR(W3366/$I3366)),0,W3366/$I3366)</f>
        <v>0</v>
      </c>
      <c r="AA3366" s="308"/>
      <c r="AB3366" s="309" t="str" cm="1">
        <f t="array" ref="AB3366">_xlfn.IFS(AA3366="","",AA3366/I3366&gt;=2,I3366*2,AA3366/I3366&lt;2,AA3366)</f>
        <v/>
      </c>
      <c r="AC3366" s="310" t="str">
        <f t="shared" si="424"/>
        <v/>
      </c>
      <c r="AD3366" s="286"/>
      <c r="AE3366" s="305" t="str">
        <f t="shared" si="425"/>
        <v/>
      </c>
      <c r="AF3366" s="311">
        <f t="shared" si="426"/>
        <v>0</v>
      </c>
      <c r="AG3366" s="187"/>
      <c r="AH3366" s="188"/>
    </row>
    <row r="3367" spans="2:34" ht="13.8" outlineLevel="1" x14ac:dyDescent="0.25">
      <c r="B3367" s="1"/>
      <c r="C3367" s="1"/>
      <c r="D3367" s="1"/>
      <c r="E3367" s="2"/>
      <c r="F3367" s="1"/>
      <c r="G3367" s="2"/>
      <c r="H3367" s="286"/>
      <c r="I3367" s="287"/>
      <c r="J3367" s="288" t="str">
        <f t="shared" si="420"/>
        <v/>
      </c>
      <c r="K3367" s="288">
        <f t="shared" si="421"/>
        <v>0</v>
      </c>
      <c r="L3367" s="303"/>
      <c r="M3367" s="304"/>
      <c r="N3367" s="303"/>
      <c r="O3367" s="286"/>
      <c r="P3367" s="305" t="str">
        <f t="shared" si="422"/>
        <v/>
      </c>
      <c r="Q3367" s="304"/>
      <c r="R3367" s="303"/>
      <c r="S3367" s="286"/>
      <c r="T3367" s="305" t="str">
        <f t="shared" si="423"/>
        <v/>
      </c>
      <c r="U3367" s="306" t="str">
        <f t="shared" si="419"/>
        <v/>
      </c>
      <c r="V3367" s="289"/>
      <c r="W3367" s="303"/>
      <c r="X3367" s="286"/>
      <c r="Y3367" s="305" t="str">
        <f>+IF(AND(W3367&gt;0,V3367&lt;&gt;'Data Validation (ROP used only)'!$A$25),SUM(W3367:X3367),"")</f>
        <v/>
      </c>
      <c r="Z3367" s="307">
        <f>IF(OR(V3367='Data Validation (ROP used only)'!$A$25,ISBLANK(W3367),ISERROR(W3367/$I3367)),0,W3367/$I3367)</f>
        <v>0</v>
      </c>
      <c r="AA3367" s="308"/>
      <c r="AB3367" s="309" t="str" cm="1">
        <f t="array" ref="AB3367">_xlfn.IFS(AA3367="","",AA3367/I3367&gt;=2,I3367*2,AA3367/I3367&lt;2,AA3367)</f>
        <v/>
      </c>
      <c r="AC3367" s="310" t="str">
        <f t="shared" si="424"/>
        <v/>
      </c>
      <c r="AD3367" s="286"/>
      <c r="AE3367" s="305" t="str">
        <f t="shared" si="425"/>
        <v/>
      </c>
      <c r="AF3367" s="311">
        <f t="shared" si="426"/>
        <v>0</v>
      </c>
      <c r="AG3367" s="187"/>
      <c r="AH3367" s="188"/>
    </row>
    <row r="3368" spans="2:34" ht="13.8" outlineLevel="1" x14ac:dyDescent="0.25">
      <c r="B3368" s="1"/>
      <c r="C3368" s="1"/>
      <c r="D3368" s="1"/>
      <c r="E3368" s="2"/>
      <c r="F3368" s="1"/>
      <c r="G3368" s="2"/>
      <c r="H3368" s="286"/>
      <c r="I3368" s="287"/>
      <c r="J3368" s="288" t="str">
        <f t="shared" si="420"/>
        <v/>
      </c>
      <c r="K3368" s="288">
        <f t="shared" si="421"/>
        <v>0</v>
      </c>
      <c r="L3368" s="303"/>
      <c r="M3368" s="304"/>
      <c r="N3368" s="303"/>
      <c r="O3368" s="286"/>
      <c r="P3368" s="305" t="str">
        <f t="shared" si="422"/>
        <v/>
      </c>
      <c r="Q3368" s="304"/>
      <c r="R3368" s="303"/>
      <c r="S3368" s="286"/>
      <c r="T3368" s="305" t="str">
        <f t="shared" si="423"/>
        <v/>
      </c>
      <c r="U3368" s="306" t="str">
        <f t="shared" si="419"/>
        <v/>
      </c>
      <c r="V3368" s="289"/>
      <c r="W3368" s="303"/>
      <c r="X3368" s="286"/>
      <c r="Y3368" s="305" t="str">
        <f>+IF(AND(W3368&gt;0,V3368&lt;&gt;'Data Validation (ROP used only)'!$A$25),SUM(W3368:X3368),"")</f>
        <v/>
      </c>
      <c r="Z3368" s="307">
        <f>IF(OR(V3368='Data Validation (ROP used only)'!$A$25,ISBLANK(W3368),ISERROR(W3368/$I3368)),0,W3368/$I3368)</f>
        <v>0</v>
      </c>
      <c r="AA3368" s="308"/>
      <c r="AB3368" s="309" t="str" cm="1">
        <f t="array" ref="AB3368">_xlfn.IFS(AA3368="","",AA3368/I3368&gt;=2,I3368*2,AA3368/I3368&lt;2,AA3368)</f>
        <v/>
      </c>
      <c r="AC3368" s="310" t="str">
        <f t="shared" si="424"/>
        <v/>
      </c>
      <c r="AD3368" s="286"/>
      <c r="AE3368" s="305" t="str">
        <f t="shared" si="425"/>
        <v/>
      </c>
      <c r="AF3368" s="311">
        <f t="shared" si="426"/>
        <v>0</v>
      </c>
      <c r="AG3368" s="187"/>
      <c r="AH3368" s="188"/>
    </row>
    <row r="3369" spans="2:34" ht="13.8" outlineLevel="1" x14ac:dyDescent="0.25">
      <c r="B3369" s="1"/>
      <c r="C3369" s="1"/>
      <c r="D3369" s="1"/>
      <c r="E3369" s="2"/>
      <c r="F3369" s="1"/>
      <c r="G3369" s="2"/>
      <c r="H3369" s="286"/>
      <c r="I3369" s="287"/>
      <c r="J3369" s="288" t="str">
        <f t="shared" si="420"/>
        <v/>
      </c>
      <c r="K3369" s="288">
        <f t="shared" si="421"/>
        <v>0</v>
      </c>
      <c r="L3369" s="303"/>
      <c r="M3369" s="304"/>
      <c r="N3369" s="303"/>
      <c r="O3369" s="286"/>
      <c r="P3369" s="305" t="str">
        <f t="shared" si="422"/>
        <v/>
      </c>
      <c r="Q3369" s="304"/>
      <c r="R3369" s="303"/>
      <c r="S3369" s="286"/>
      <c r="T3369" s="305" t="str">
        <f t="shared" si="423"/>
        <v/>
      </c>
      <c r="U3369" s="306" t="str">
        <f t="shared" si="419"/>
        <v/>
      </c>
      <c r="V3369" s="289"/>
      <c r="W3369" s="303"/>
      <c r="X3369" s="286"/>
      <c r="Y3369" s="305" t="str">
        <f>+IF(AND(W3369&gt;0,V3369&lt;&gt;'Data Validation (ROP used only)'!$A$25),SUM(W3369:X3369),"")</f>
        <v/>
      </c>
      <c r="Z3369" s="307">
        <f>IF(OR(V3369='Data Validation (ROP used only)'!$A$25,ISBLANK(W3369),ISERROR(W3369/$I3369)),0,W3369/$I3369)</f>
        <v>0</v>
      </c>
      <c r="AA3369" s="308"/>
      <c r="AB3369" s="309" t="str" cm="1">
        <f t="array" ref="AB3369">_xlfn.IFS(AA3369="","",AA3369/I3369&gt;=2,I3369*2,AA3369/I3369&lt;2,AA3369)</f>
        <v/>
      </c>
      <c r="AC3369" s="310" t="str">
        <f t="shared" si="424"/>
        <v/>
      </c>
      <c r="AD3369" s="286"/>
      <c r="AE3369" s="305" t="str">
        <f t="shared" si="425"/>
        <v/>
      </c>
      <c r="AF3369" s="311">
        <f t="shared" si="426"/>
        <v>0</v>
      </c>
      <c r="AG3369" s="187"/>
      <c r="AH3369" s="188"/>
    </row>
    <row r="3370" spans="2:34" ht="13.8" outlineLevel="1" x14ac:dyDescent="0.25">
      <c r="B3370" s="1"/>
      <c r="C3370" s="1"/>
      <c r="D3370" s="1"/>
      <c r="E3370" s="2"/>
      <c r="F3370" s="1"/>
      <c r="G3370" s="2"/>
      <c r="H3370" s="286"/>
      <c r="I3370" s="287"/>
      <c r="J3370" s="288" t="str">
        <f t="shared" si="420"/>
        <v/>
      </c>
      <c r="K3370" s="288">
        <f t="shared" si="421"/>
        <v>0</v>
      </c>
      <c r="L3370" s="303"/>
      <c r="M3370" s="304"/>
      <c r="N3370" s="303"/>
      <c r="O3370" s="286"/>
      <c r="P3370" s="305" t="str">
        <f t="shared" si="422"/>
        <v/>
      </c>
      <c r="Q3370" s="304"/>
      <c r="R3370" s="303"/>
      <c r="S3370" s="286"/>
      <c r="T3370" s="305" t="str">
        <f t="shared" si="423"/>
        <v/>
      </c>
      <c r="U3370" s="306" t="str">
        <f t="shared" si="419"/>
        <v/>
      </c>
      <c r="V3370" s="289"/>
      <c r="W3370" s="303"/>
      <c r="X3370" s="286"/>
      <c r="Y3370" s="305" t="str">
        <f>+IF(AND(W3370&gt;0,V3370&lt;&gt;'Data Validation (ROP used only)'!$A$25),SUM(W3370:X3370),"")</f>
        <v/>
      </c>
      <c r="Z3370" s="307">
        <f>IF(OR(V3370='Data Validation (ROP used only)'!$A$25,ISBLANK(W3370),ISERROR(W3370/$I3370)),0,W3370/$I3370)</f>
        <v>0</v>
      </c>
      <c r="AA3370" s="308"/>
      <c r="AB3370" s="309" t="str" cm="1">
        <f t="array" ref="AB3370">_xlfn.IFS(AA3370="","",AA3370/I3370&gt;=2,I3370*2,AA3370/I3370&lt;2,AA3370)</f>
        <v/>
      </c>
      <c r="AC3370" s="310" t="str">
        <f t="shared" si="424"/>
        <v/>
      </c>
      <c r="AD3370" s="286"/>
      <c r="AE3370" s="305" t="str">
        <f t="shared" si="425"/>
        <v/>
      </c>
      <c r="AF3370" s="311">
        <f t="shared" si="426"/>
        <v>0</v>
      </c>
      <c r="AG3370" s="187"/>
      <c r="AH3370" s="188"/>
    </row>
    <row r="3371" spans="2:34" ht="13.8" outlineLevel="1" x14ac:dyDescent="0.25">
      <c r="B3371" s="1"/>
      <c r="C3371" s="1"/>
      <c r="D3371" s="1"/>
      <c r="E3371" s="2"/>
      <c r="F3371" s="1"/>
      <c r="G3371" s="2"/>
      <c r="H3371" s="286"/>
      <c r="I3371" s="287"/>
      <c r="J3371" s="288" t="str">
        <f t="shared" si="420"/>
        <v/>
      </c>
      <c r="K3371" s="288">
        <f t="shared" si="421"/>
        <v>0</v>
      </c>
      <c r="L3371" s="303"/>
      <c r="M3371" s="304"/>
      <c r="N3371" s="303"/>
      <c r="O3371" s="286"/>
      <c r="P3371" s="305" t="str">
        <f t="shared" si="422"/>
        <v/>
      </c>
      <c r="Q3371" s="304"/>
      <c r="R3371" s="303"/>
      <c r="S3371" s="286"/>
      <c r="T3371" s="305" t="str">
        <f t="shared" si="423"/>
        <v/>
      </c>
      <c r="U3371" s="306" t="str">
        <f t="shared" si="419"/>
        <v/>
      </c>
      <c r="V3371" s="289"/>
      <c r="W3371" s="303"/>
      <c r="X3371" s="286"/>
      <c r="Y3371" s="305" t="str">
        <f>+IF(AND(W3371&gt;0,V3371&lt;&gt;'Data Validation (ROP used only)'!$A$25),SUM(W3371:X3371),"")</f>
        <v/>
      </c>
      <c r="Z3371" s="307">
        <f>IF(OR(V3371='Data Validation (ROP used only)'!$A$25,ISBLANK(W3371),ISERROR(W3371/$I3371)),0,W3371/$I3371)</f>
        <v>0</v>
      </c>
      <c r="AA3371" s="308"/>
      <c r="AB3371" s="309" t="str" cm="1">
        <f t="array" ref="AB3371">_xlfn.IFS(AA3371="","",AA3371/I3371&gt;=2,I3371*2,AA3371/I3371&lt;2,AA3371)</f>
        <v/>
      </c>
      <c r="AC3371" s="310" t="str">
        <f t="shared" si="424"/>
        <v/>
      </c>
      <c r="AD3371" s="286"/>
      <c r="AE3371" s="305" t="str">
        <f t="shared" si="425"/>
        <v/>
      </c>
      <c r="AF3371" s="311">
        <f t="shared" si="426"/>
        <v>0</v>
      </c>
      <c r="AG3371" s="187"/>
      <c r="AH3371" s="188"/>
    </row>
    <row r="3372" spans="2:34" ht="13.8" outlineLevel="1" x14ac:dyDescent="0.25">
      <c r="B3372" s="1"/>
      <c r="C3372" s="1"/>
      <c r="D3372" s="1"/>
      <c r="E3372" s="2"/>
      <c r="F3372" s="1"/>
      <c r="G3372" s="2"/>
      <c r="H3372" s="286"/>
      <c r="I3372" s="287"/>
      <c r="J3372" s="288" t="str">
        <f t="shared" si="420"/>
        <v/>
      </c>
      <c r="K3372" s="288">
        <f t="shared" si="421"/>
        <v>0</v>
      </c>
      <c r="L3372" s="303"/>
      <c r="M3372" s="304"/>
      <c r="N3372" s="303"/>
      <c r="O3372" s="286"/>
      <c r="P3372" s="305" t="str">
        <f t="shared" si="422"/>
        <v/>
      </c>
      <c r="Q3372" s="304"/>
      <c r="R3372" s="303"/>
      <c r="S3372" s="286"/>
      <c r="T3372" s="305" t="str">
        <f t="shared" si="423"/>
        <v/>
      </c>
      <c r="U3372" s="306" t="str">
        <f t="shared" si="419"/>
        <v/>
      </c>
      <c r="V3372" s="289"/>
      <c r="W3372" s="303"/>
      <c r="X3372" s="286"/>
      <c r="Y3372" s="305" t="str">
        <f>+IF(AND(W3372&gt;0,V3372&lt;&gt;'Data Validation (ROP used only)'!$A$25),SUM(W3372:X3372),"")</f>
        <v/>
      </c>
      <c r="Z3372" s="307">
        <f>IF(OR(V3372='Data Validation (ROP used only)'!$A$25,ISBLANK(W3372),ISERROR(W3372/$I3372)),0,W3372/$I3372)</f>
        <v>0</v>
      </c>
      <c r="AA3372" s="308"/>
      <c r="AB3372" s="309" t="str" cm="1">
        <f t="array" ref="AB3372">_xlfn.IFS(AA3372="","",AA3372/I3372&gt;=2,I3372*2,AA3372/I3372&lt;2,AA3372)</f>
        <v/>
      </c>
      <c r="AC3372" s="310" t="str">
        <f t="shared" si="424"/>
        <v/>
      </c>
      <c r="AD3372" s="286"/>
      <c r="AE3372" s="305" t="str">
        <f t="shared" si="425"/>
        <v/>
      </c>
      <c r="AF3372" s="311">
        <f t="shared" si="426"/>
        <v>0</v>
      </c>
      <c r="AG3372" s="187"/>
      <c r="AH3372" s="188"/>
    </row>
    <row r="3373" spans="2:34" ht="13.8" outlineLevel="1" x14ac:dyDescent="0.25">
      <c r="B3373" s="1"/>
      <c r="C3373" s="1"/>
      <c r="D3373" s="1"/>
      <c r="E3373" s="2"/>
      <c r="F3373" s="1"/>
      <c r="G3373" s="2"/>
      <c r="H3373" s="286"/>
      <c r="I3373" s="287"/>
      <c r="J3373" s="288" t="str">
        <f t="shared" si="420"/>
        <v/>
      </c>
      <c r="K3373" s="288">
        <f t="shared" si="421"/>
        <v>0</v>
      </c>
      <c r="L3373" s="303"/>
      <c r="M3373" s="304"/>
      <c r="N3373" s="303"/>
      <c r="O3373" s="286"/>
      <c r="P3373" s="305" t="str">
        <f t="shared" si="422"/>
        <v/>
      </c>
      <c r="Q3373" s="304"/>
      <c r="R3373" s="303"/>
      <c r="S3373" s="286"/>
      <c r="T3373" s="305" t="str">
        <f t="shared" si="423"/>
        <v/>
      </c>
      <c r="U3373" s="306" t="str">
        <f t="shared" si="419"/>
        <v/>
      </c>
      <c r="V3373" s="289"/>
      <c r="W3373" s="303"/>
      <c r="X3373" s="286"/>
      <c r="Y3373" s="305" t="str">
        <f>+IF(AND(W3373&gt;0,V3373&lt;&gt;'Data Validation (ROP used only)'!$A$25),SUM(W3373:X3373),"")</f>
        <v/>
      </c>
      <c r="Z3373" s="307">
        <f>IF(OR(V3373='Data Validation (ROP used only)'!$A$25,ISBLANK(W3373),ISERROR(W3373/$I3373)),0,W3373/$I3373)</f>
        <v>0</v>
      </c>
      <c r="AA3373" s="308"/>
      <c r="AB3373" s="309" t="str" cm="1">
        <f t="array" ref="AB3373">_xlfn.IFS(AA3373="","",AA3373/I3373&gt;=2,I3373*2,AA3373/I3373&lt;2,AA3373)</f>
        <v/>
      </c>
      <c r="AC3373" s="310" t="str">
        <f t="shared" si="424"/>
        <v/>
      </c>
      <c r="AD3373" s="286"/>
      <c r="AE3373" s="305" t="str">
        <f t="shared" si="425"/>
        <v/>
      </c>
      <c r="AF3373" s="311">
        <f t="shared" si="426"/>
        <v>0</v>
      </c>
      <c r="AG3373" s="187"/>
      <c r="AH3373" s="188"/>
    </row>
    <row r="3374" spans="2:34" ht="13.8" outlineLevel="1" x14ac:dyDescent="0.25">
      <c r="B3374" s="1"/>
      <c r="C3374" s="1"/>
      <c r="D3374" s="1"/>
      <c r="E3374" s="2"/>
      <c r="F3374" s="1"/>
      <c r="G3374" s="2"/>
      <c r="H3374" s="286"/>
      <c r="I3374" s="287"/>
      <c r="J3374" s="288" t="str">
        <f t="shared" si="420"/>
        <v/>
      </c>
      <c r="K3374" s="288">
        <f t="shared" si="421"/>
        <v>0</v>
      </c>
      <c r="L3374" s="303"/>
      <c r="M3374" s="304"/>
      <c r="N3374" s="303"/>
      <c r="O3374" s="286"/>
      <c r="P3374" s="305" t="str">
        <f t="shared" si="422"/>
        <v/>
      </c>
      <c r="Q3374" s="304"/>
      <c r="R3374" s="303"/>
      <c r="S3374" s="286"/>
      <c r="T3374" s="305" t="str">
        <f t="shared" si="423"/>
        <v/>
      </c>
      <c r="U3374" s="306" t="str">
        <f t="shared" si="419"/>
        <v/>
      </c>
      <c r="V3374" s="289"/>
      <c r="W3374" s="303"/>
      <c r="X3374" s="286"/>
      <c r="Y3374" s="305" t="str">
        <f>+IF(AND(W3374&gt;0,V3374&lt;&gt;'Data Validation (ROP used only)'!$A$25),SUM(W3374:X3374),"")</f>
        <v/>
      </c>
      <c r="Z3374" s="307">
        <f>IF(OR(V3374='Data Validation (ROP used only)'!$A$25,ISBLANK(W3374),ISERROR(W3374/$I3374)),0,W3374/$I3374)</f>
        <v>0</v>
      </c>
      <c r="AA3374" s="308"/>
      <c r="AB3374" s="309" t="str" cm="1">
        <f t="array" ref="AB3374">_xlfn.IFS(AA3374="","",AA3374/I3374&gt;=2,I3374*2,AA3374/I3374&lt;2,AA3374)</f>
        <v/>
      </c>
      <c r="AC3374" s="310" t="str">
        <f t="shared" si="424"/>
        <v/>
      </c>
      <c r="AD3374" s="286"/>
      <c r="AE3374" s="305" t="str">
        <f t="shared" si="425"/>
        <v/>
      </c>
      <c r="AF3374" s="311">
        <f t="shared" si="426"/>
        <v>0</v>
      </c>
      <c r="AG3374" s="187"/>
      <c r="AH3374" s="188"/>
    </row>
    <row r="3375" spans="2:34" ht="13.8" outlineLevel="1" x14ac:dyDescent="0.25">
      <c r="B3375" s="1"/>
      <c r="C3375" s="1"/>
      <c r="D3375" s="1"/>
      <c r="E3375" s="2"/>
      <c r="F3375" s="1"/>
      <c r="G3375" s="2"/>
      <c r="H3375" s="286"/>
      <c r="I3375" s="287"/>
      <c r="J3375" s="288" t="str">
        <f t="shared" si="420"/>
        <v/>
      </c>
      <c r="K3375" s="288">
        <f t="shared" si="421"/>
        <v>0</v>
      </c>
      <c r="L3375" s="303"/>
      <c r="M3375" s="304"/>
      <c r="N3375" s="303"/>
      <c r="O3375" s="286"/>
      <c r="P3375" s="305" t="str">
        <f t="shared" si="422"/>
        <v/>
      </c>
      <c r="Q3375" s="304"/>
      <c r="R3375" s="303"/>
      <c r="S3375" s="286"/>
      <c r="T3375" s="305" t="str">
        <f t="shared" si="423"/>
        <v/>
      </c>
      <c r="U3375" s="306" t="str">
        <f t="shared" si="419"/>
        <v/>
      </c>
      <c r="V3375" s="289"/>
      <c r="W3375" s="303"/>
      <c r="X3375" s="286"/>
      <c r="Y3375" s="305" t="str">
        <f>+IF(AND(W3375&gt;0,V3375&lt;&gt;'Data Validation (ROP used only)'!$A$25),SUM(W3375:X3375),"")</f>
        <v/>
      </c>
      <c r="Z3375" s="307">
        <f>IF(OR(V3375='Data Validation (ROP used only)'!$A$25,ISBLANK(W3375),ISERROR(W3375/$I3375)),0,W3375/$I3375)</f>
        <v>0</v>
      </c>
      <c r="AA3375" s="308"/>
      <c r="AB3375" s="309" t="str" cm="1">
        <f t="array" ref="AB3375">_xlfn.IFS(AA3375="","",AA3375/I3375&gt;=2,I3375*2,AA3375/I3375&lt;2,AA3375)</f>
        <v/>
      </c>
      <c r="AC3375" s="310" t="str">
        <f t="shared" si="424"/>
        <v/>
      </c>
      <c r="AD3375" s="286"/>
      <c r="AE3375" s="305" t="str">
        <f t="shared" si="425"/>
        <v/>
      </c>
      <c r="AF3375" s="311">
        <f t="shared" si="426"/>
        <v>0</v>
      </c>
      <c r="AG3375" s="187"/>
      <c r="AH3375" s="188"/>
    </row>
    <row r="3376" spans="2:34" ht="13.8" outlineLevel="1" x14ac:dyDescent="0.25">
      <c r="B3376" s="1"/>
      <c r="C3376" s="1"/>
      <c r="D3376" s="1"/>
      <c r="E3376" s="2"/>
      <c r="F3376" s="1"/>
      <c r="G3376" s="2"/>
      <c r="H3376" s="286"/>
      <c r="I3376" s="287"/>
      <c r="J3376" s="288" t="str">
        <f t="shared" si="420"/>
        <v/>
      </c>
      <c r="K3376" s="288">
        <f t="shared" si="421"/>
        <v>0</v>
      </c>
      <c r="L3376" s="303"/>
      <c r="M3376" s="304"/>
      <c r="N3376" s="303"/>
      <c r="O3376" s="286"/>
      <c r="P3376" s="305" t="str">
        <f t="shared" si="422"/>
        <v/>
      </c>
      <c r="Q3376" s="304"/>
      <c r="R3376" s="303"/>
      <c r="S3376" s="286"/>
      <c r="T3376" s="305" t="str">
        <f t="shared" si="423"/>
        <v/>
      </c>
      <c r="U3376" s="306" t="str">
        <f t="shared" si="419"/>
        <v/>
      </c>
      <c r="V3376" s="289"/>
      <c r="W3376" s="303"/>
      <c r="X3376" s="286"/>
      <c r="Y3376" s="305" t="str">
        <f>+IF(AND(W3376&gt;0,V3376&lt;&gt;'Data Validation (ROP used only)'!$A$25),SUM(W3376:X3376),"")</f>
        <v/>
      </c>
      <c r="Z3376" s="307">
        <f>IF(OR(V3376='Data Validation (ROP used only)'!$A$25,ISBLANK(W3376),ISERROR(W3376/$I3376)),0,W3376/$I3376)</f>
        <v>0</v>
      </c>
      <c r="AA3376" s="308"/>
      <c r="AB3376" s="309" t="str" cm="1">
        <f t="array" ref="AB3376">_xlfn.IFS(AA3376="","",AA3376/I3376&gt;=2,I3376*2,AA3376/I3376&lt;2,AA3376)</f>
        <v/>
      </c>
      <c r="AC3376" s="310" t="str">
        <f t="shared" si="424"/>
        <v/>
      </c>
      <c r="AD3376" s="286"/>
      <c r="AE3376" s="305" t="str">
        <f t="shared" si="425"/>
        <v/>
      </c>
      <c r="AF3376" s="311">
        <f t="shared" si="426"/>
        <v>0</v>
      </c>
      <c r="AG3376" s="187"/>
      <c r="AH3376" s="188"/>
    </row>
    <row r="3377" spans="2:34" ht="13.8" outlineLevel="1" x14ac:dyDescent="0.25">
      <c r="B3377" s="1"/>
      <c r="C3377" s="1"/>
      <c r="D3377" s="1"/>
      <c r="E3377" s="2"/>
      <c r="F3377" s="1"/>
      <c r="G3377" s="2"/>
      <c r="H3377" s="286"/>
      <c r="I3377" s="287"/>
      <c r="J3377" s="288" t="str">
        <f t="shared" si="420"/>
        <v/>
      </c>
      <c r="K3377" s="288">
        <f t="shared" si="421"/>
        <v>0</v>
      </c>
      <c r="L3377" s="303"/>
      <c r="M3377" s="304"/>
      <c r="N3377" s="303"/>
      <c r="O3377" s="286"/>
      <c r="P3377" s="305" t="str">
        <f t="shared" si="422"/>
        <v/>
      </c>
      <c r="Q3377" s="304"/>
      <c r="R3377" s="303"/>
      <c r="S3377" s="286"/>
      <c r="T3377" s="305" t="str">
        <f t="shared" si="423"/>
        <v/>
      </c>
      <c r="U3377" s="306" t="str">
        <f t="shared" si="419"/>
        <v/>
      </c>
      <c r="V3377" s="289"/>
      <c r="W3377" s="303"/>
      <c r="X3377" s="286"/>
      <c r="Y3377" s="305" t="str">
        <f>+IF(AND(W3377&gt;0,V3377&lt;&gt;'Data Validation (ROP used only)'!$A$25),SUM(W3377:X3377),"")</f>
        <v/>
      </c>
      <c r="Z3377" s="307">
        <f>IF(OR(V3377='Data Validation (ROP used only)'!$A$25,ISBLANK(W3377),ISERROR(W3377/$I3377)),0,W3377/$I3377)</f>
        <v>0</v>
      </c>
      <c r="AA3377" s="308"/>
      <c r="AB3377" s="309" t="str" cm="1">
        <f t="array" ref="AB3377">_xlfn.IFS(AA3377="","",AA3377/I3377&gt;=2,I3377*2,AA3377/I3377&lt;2,AA3377)</f>
        <v/>
      </c>
      <c r="AC3377" s="310" t="str">
        <f t="shared" si="424"/>
        <v/>
      </c>
      <c r="AD3377" s="286"/>
      <c r="AE3377" s="305" t="str">
        <f t="shared" si="425"/>
        <v/>
      </c>
      <c r="AF3377" s="311">
        <f t="shared" si="426"/>
        <v>0</v>
      </c>
      <c r="AG3377" s="187"/>
      <c r="AH3377" s="188"/>
    </row>
    <row r="3378" spans="2:34" ht="13.8" outlineLevel="1" x14ac:dyDescent="0.25">
      <c r="B3378" s="1"/>
      <c r="C3378" s="1"/>
      <c r="D3378" s="1"/>
      <c r="E3378" s="2"/>
      <c r="F3378" s="1"/>
      <c r="G3378" s="2"/>
      <c r="H3378" s="286"/>
      <c r="I3378" s="287"/>
      <c r="J3378" s="288" t="str">
        <f t="shared" si="420"/>
        <v/>
      </c>
      <c r="K3378" s="288">
        <f t="shared" si="421"/>
        <v>0</v>
      </c>
      <c r="L3378" s="303"/>
      <c r="M3378" s="304"/>
      <c r="N3378" s="303"/>
      <c r="O3378" s="286"/>
      <c r="P3378" s="305" t="str">
        <f t="shared" si="422"/>
        <v/>
      </c>
      <c r="Q3378" s="304"/>
      <c r="R3378" s="303"/>
      <c r="S3378" s="286"/>
      <c r="T3378" s="305" t="str">
        <f t="shared" si="423"/>
        <v/>
      </c>
      <c r="U3378" s="306" t="str">
        <f t="shared" si="419"/>
        <v/>
      </c>
      <c r="V3378" s="289"/>
      <c r="W3378" s="303"/>
      <c r="X3378" s="286"/>
      <c r="Y3378" s="305" t="str">
        <f>+IF(AND(W3378&gt;0,V3378&lt;&gt;'Data Validation (ROP used only)'!$A$25),SUM(W3378:X3378),"")</f>
        <v/>
      </c>
      <c r="Z3378" s="307">
        <f>IF(OR(V3378='Data Validation (ROP used only)'!$A$25,ISBLANK(W3378),ISERROR(W3378/$I3378)),0,W3378/$I3378)</f>
        <v>0</v>
      </c>
      <c r="AA3378" s="308"/>
      <c r="AB3378" s="309" t="str" cm="1">
        <f t="array" ref="AB3378">_xlfn.IFS(AA3378="","",AA3378/I3378&gt;=2,I3378*2,AA3378/I3378&lt;2,AA3378)</f>
        <v/>
      </c>
      <c r="AC3378" s="310" t="str">
        <f t="shared" si="424"/>
        <v/>
      </c>
      <c r="AD3378" s="286"/>
      <c r="AE3378" s="305" t="str">
        <f t="shared" si="425"/>
        <v/>
      </c>
      <c r="AF3378" s="311">
        <f t="shared" si="426"/>
        <v>0</v>
      </c>
      <c r="AG3378" s="187"/>
      <c r="AH3378" s="188"/>
    </row>
    <row r="3379" spans="2:34" ht="13.8" outlineLevel="1" x14ac:dyDescent="0.25">
      <c r="B3379" s="1"/>
      <c r="C3379" s="1"/>
      <c r="D3379" s="1"/>
      <c r="E3379" s="2"/>
      <c r="F3379" s="1"/>
      <c r="G3379" s="2"/>
      <c r="H3379" s="286"/>
      <c r="I3379" s="287"/>
      <c r="J3379" s="288" t="str">
        <f t="shared" si="420"/>
        <v/>
      </c>
      <c r="K3379" s="288">
        <f t="shared" si="421"/>
        <v>0</v>
      </c>
      <c r="L3379" s="303"/>
      <c r="M3379" s="304"/>
      <c r="N3379" s="303"/>
      <c r="O3379" s="286"/>
      <c r="P3379" s="305" t="str">
        <f t="shared" si="422"/>
        <v/>
      </c>
      <c r="Q3379" s="304"/>
      <c r="R3379" s="303"/>
      <c r="S3379" s="286"/>
      <c r="T3379" s="305" t="str">
        <f t="shared" si="423"/>
        <v/>
      </c>
      <c r="U3379" s="306" t="str">
        <f t="shared" si="419"/>
        <v/>
      </c>
      <c r="V3379" s="289"/>
      <c r="W3379" s="303"/>
      <c r="X3379" s="286"/>
      <c r="Y3379" s="305" t="str">
        <f>+IF(AND(W3379&gt;0,V3379&lt;&gt;'Data Validation (ROP used only)'!$A$25),SUM(W3379:X3379),"")</f>
        <v/>
      </c>
      <c r="Z3379" s="307">
        <f>IF(OR(V3379='Data Validation (ROP used only)'!$A$25,ISBLANK(W3379),ISERROR(W3379/$I3379)),0,W3379/$I3379)</f>
        <v>0</v>
      </c>
      <c r="AA3379" s="308"/>
      <c r="AB3379" s="309" t="str" cm="1">
        <f t="array" ref="AB3379">_xlfn.IFS(AA3379="","",AA3379/I3379&gt;=2,I3379*2,AA3379/I3379&lt;2,AA3379)</f>
        <v/>
      </c>
      <c r="AC3379" s="310" t="str">
        <f t="shared" si="424"/>
        <v/>
      </c>
      <c r="AD3379" s="286"/>
      <c r="AE3379" s="305" t="str">
        <f t="shared" si="425"/>
        <v/>
      </c>
      <c r="AF3379" s="311">
        <f t="shared" si="426"/>
        <v>0</v>
      </c>
      <c r="AG3379" s="187"/>
      <c r="AH3379" s="188"/>
    </row>
    <row r="3380" spans="2:34" ht="13.8" outlineLevel="1" x14ac:dyDescent="0.25">
      <c r="B3380" s="1"/>
      <c r="C3380" s="1"/>
      <c r="D3380" s="1"/>
      <c r="E3380" s="2"/>
      <c r="F3380" s="1"/>
      <c r="G3380" s="2"/>
      <c r="H3380" s="286"/>
      <c r="I3380" s="287"/>
      <c r="J3380" s="288" t="str">
        <f t="shared" si="420"/>
        <v/>
      </c>
      <c r="K3380" s="288">
        <f t="shared" si="421"/>
        <v>0</v>
      </c>
      <c r="L3380" s="303"/>
      <c r="M3380" s="304"/>
      <c r="N3380" s="303"/>
      <c r="O3380" s="286"/>
      <c r="P3380" s="305" t="str">
        <f t="shared" si="422"/>
        <v/>
      </c>
      <c r="Q3380" s="304"/>
      <c r="R3380" s="303"/>
      <c r="S3380" s="286"/>
      <c r="T3380" s="305" t="str">
        <f t="shared" si="423"/>
        <v/>
      </c>
      <c r="U3380" s="306" t="str">
        <f t="shared" si="419"/>
        <v/>
      </c>
      <c r="V3380" s="289"/>
      <c r="W3380" s="303"/>
      <c r="X3380" s="286"/>
      <c r="Y3380" s="305" t="str">
        <f>+IF(AND(W3380&gt;0,V3380&lt;&gt;'Data Validation (ROP used only)'!$A$25),SUM(W3380:X3380),"")</f>
        <v/>
      </c>
      <c r="Z3380" s="307">
        <f>IF(OR(V3380='Data Validation (ROP used only)'!$A$25,ISBLANK(W3380),ISERROR(W3380/$I3380)),0,W3380/$I3380)</f>
        <v>0</v>
      </c>
      <c r="AA3380" s="308"/>
      <c r="AB3380" s="309" t="str" cm="1">
        <f t="array" ref="AB3380">_xlfn.IFS(AA3380="","",AA3380/I3380&gt;=2,I3380*2,AA3380/I3380&lt;2,AA3380)</f>
        <v/>
      </c>
      <c r="AC3380" s="310" t="str">
        <f t="shared" si="424"/>
        <v/>
      </c>
      <c r="AD3380" s="286"/>
      <c r="AE3380" s="305" t="str">
        <f t="shared" si="425"/>
        <v/>
      </c>
      <c r="AF3380" s="311">
        <f t="shared" si="426"/>
        <v>0</v>
      </c>
      <c r="AG3380" s="187"/>
      <c r="AH3380" s="188"/>
    </row>
    <row r="3381" spans="2:34" ht="13.8" outlineLevel="1" x14ac:dyDescent="0.25">
      <c r="B3381" s="1"/>
      <c r="C3381" s="1"/>
      <c r="D3381" s="1"/>
      <c r="E3381" s="2"/>
      <c r="F3381" s="1"/>
      <c r="G3381" s="2"/>
      <c r="H3381" s="286"/>
      <c r="I3381" s="287"/>
      <c r="J3381" s="288" t="str">
        <f t="shared" si="420"/>
        <v/>
      </c>
      <c r="K3381" s="288">
        <f t="shared" si="421"/>
        <v>0</v>
      </c>
      <c r="L3381" s="303"/>
      <c r="M3381" s="304"/>
      <c r="N3381" s="303"/>
      <c r="O3381" s="286"/>
      <c r="P3381" s="305" t="str">
        <f t="shared" si="422"/>
        <v/>
      </c>
      <c r="Q3381" s="304"/>
      <c r="R3381" s="303"/>
      <c r="S3381" s="286"/>
      <c r="T3381" s="305" t="str">
        <f t="shared" si="423"/>
        <v/>
      </c>
      <c r="U3381" s="306" t="str">
        <f t="shared" si="419"/>
        <v/>
      </c>
      <c r="V3381" s="289"/>
      <c r="W3381" s="303"/>
      <c r="X3381" s="286"/>
      <c r="Y3381" s="305" t="str">
        <f>+IF(AND(W3381&gt;0,V3381&lt;&gt;'Data Validation (ROP used only)'!$A$25),SUM(W3381:X3381),"")</f>
        <v/>
      </c>
      <c r="Z3381" s="307">
        <f>IF(OR(V3381='Data Validation (ROP used only)'!$A$25,ISBLANK(W3381),ISERROR(W3381/$I3381)),0,W3381/$I3381)</f>
        <v>0</v>
      </c>
      <c r="AA3381" s="308"/>
      <c r="AB3381" s="309" t="str" cm="1">
        <f t="array" ref="AB3381">_xlfn.IFS(AA3381="","",AA3381/I3381&gt;=2,I3381*2,AA3381/I3381&lt;2,AA3381)</f>
        <v/>
      </c>
      <c r="AC3381" s="310" t="str">
        <f t="shared" si="424"/>
        <v/>
      </c>
      <c r="AD3381" s="286"/>
      <c r="AE3381" s="305" t="str">
        <f t="shared" si="425"/>
        <v/>
      </c>
      <c r="AF3381" s="311">
        <f t="shared" si="426"/>
        <v>0</v>
      </c>
      <c r="AG3381" s="187"/>
      <c r="AH3381" s="188"/>
    </row>
    <row r="3382" spans="2:34" ht="13.8" outlineLevel="1" x14ac:dyDescent="0.25">
      <c r="B3382" s="1"/>
      <c r="C3382" s="1"/>
      <c r="D3382" s="1"/>
      <c r="E3382" s="2"/>
      <c r="F3382" s="1"/>
      <c r="G3382" s="2"/>
      <c r="H3382" s="286"/>
      <c r="I3382" s="287"/>
      <c r="J3382" s="288" t="str">
        <f t="shared" si="420"/>
        <v/>
      </c>
      <c r="K3382" s="288">
        <f t="shared" si="421"/>
        <v>0</v>
      </c>
      <c r="L3382" s="303"/>
      <c r="M3382" s="304"/>
      <c r="N3382" s="303"/>
      <c r="O3382" s="286"/>
      <c r="P3382" s="305" t="str">
        <f t="shared" si="422"/>
        <v/>
      </c>
      <c r="Q3382" s="304"/>
      <c r="R3382" s="303"/>
      <c r="S3382" s="286"/>
      <c r="T3382" s="305" t="str">
        <f t="shared" si="423"/>
        <v/>
      </c>
      <c r="U3382" s="306" t="str">
        <f t="shared" si="419"/>
        <v/>
      </c>
      <c r="V3382" s="289"/>
      <c r="W3382" s="303"/>
      <c r="X3382" s="286"/>
      <c r="Y3382" s="305" t="str">
        <f>+IF(AND(W3382&gt;0,V3382&lt;&gt;'Data Validation (ROP used only)'!$A$25),SUM(W3382:X3382),"")</f>
        <v/>
      </c>
      <c r="Z3382" s="307">
        <f>IF(OR(V3382='Data Validation (ROP used only)'!$A$25,ISBLANK(W3382),ISERROR(W3382/$I3382)),0,W3382/$I3382)</f>
        <v>0</v>
      </c>
      <c r="AA3382" s="308"/>
      <c r="AB3382" s="309" t="str" cm="1">
        <f t="array" ref="AB3382">_xlfn.IFS(AA3382="","",AA3382/I3382&gt;=2,I3382*2,AA3382/I3382&lt;2,AA3382)</f>
        <v/>
      </c>
      <c r="AC3382" s="310" t="str">
        <f t="shared" si="424"/>
        <v/>
      </c>
      <c r="AD3382" s="286"/>
      <c r="AE3382" s="305" t="str">
        <f t="shared" si="425"/>
        <v/>
      </c>
      <c r="AF3382" s="311">
        <f t="shared" si="426"/>
        <v>0</v>
      </c>
      <c r="AG3382" s="187"/>
      <c r="AH3382" s="188"/>
    </row>
    <row r="3383" spans="2:34" ht="13.8" outlineLevel="1" x14ac:dyDescent="0.25">
      <c r="B3383" s="1"/>
      <c r="C3383" s="1"/>
      <c r="D3383" s="1"/>
      <c r="E3383" s="2"/>
      <c r="F3383" s="1"/>
      <c r="G3383" s="2"/>
      <c r="H3383" s="286"/>
      <c r="I3383" s="287"/>
      <c r="J3383" s="288" t="str">
        <f t="shared" si="420"/>
        <v/>
      </c>
      <c r="K3383" s="288">
        <f t="shared" si="421"/>
        <v>0</v>
      </c>
      <c r="L3383" s="303"/>
      <c r="M3383" s="304"/>
      <c r="N3383" s="303"/>
      <c r="O3383" s="286"/>
      <c r="P3383" s="305" t="str">
        <f t="shared" si="422"/>
        <v/>
      </c>
      <c r="Q3383" s="304"/>
      <c r="R3383" s="303"/>
      <c r="S3383" s="286"/>
      <c r="T3383" s="305" t="str">
        <f t="shared" si="423"/>
        <v/>
      </c>
      <c r="U3383" s="306" t="str">
        <f t="shared" si="419"/>
        <v/>
      </c>
      <c r="V3383" s="289"/>
      <c r="W3383" s="303"/>
      <c r="X3383" s="286"/>
      <c r="Y3383" s="305" t="str">
        <f>+IF(AND(W3383&gt;0,V3383&lt;&gt;'Data Validation (ROP used only)'!$A$25),SUM(W3383:X3383),"")</f>
        <v/>
      </c>
      <c r="Z3383" s="307">
        <f>IF(OR(V3383='Data Validation (ROP used only)'!$A$25,ISBLANK(W3383),ISERROR(W3383/$I3383)),0,W3383/$I3383)</f>
        <v>0</v>
      </c>
      <c r="AA3383" s="308"/>
      <c r="AB3383" s="309" t="str" cm="1">
        <f t="array" ref="AB3383">_xlfn.IFS(AA3383="","",AA3383/I3383&gt;=2,I3383*2,AA3383/I3383&lt;2,AA3383)</f>
        <v/>
      </c>
      <c r="AC3383" s="310" t="str">
        <f t="shared" si="424"/>
        <v/>
      </c>
      <c r="AD3383" s="286"/>
      <c r="AE3383" s="305" t="str">
        <f t="shared" si="425"/>
        <v/>
      </c>
      <c r="AF3383" s="311">
        <f t="shared" si="426"/>
        <v>0</v>
      </c>
      <c r="AG3383" s="187"/>
      <c r="AH3383" s="188"/>
    </row>
    <row r="3384" spans="2:34" ht="13.8" outlineLevel="1" x14ac:dyDescent="0.25">
      <c r="B3384" s="1"/>
      <c r="C3384" s="1"/>
      <c r="D3384" s="1"/>
      <c r="E3384" s="2"/>
      <c r="F3384" s="1"/>
      <c r="G3384" s="2"/>
      <c r="H3384" s="286"/>
      <c r="I3384" s="287"/>
      <c r="J3384" s="288" t="str">
        <f t="shared" si="420"/>
        <v/>
      </c>
      <c r="K3384" s="288">
        <f t="shared" si="421"/>
        <v>0</v>
      </c>
      <c r="L3384" s="303"/>
      <c r="M3384" s="304"/>
      <c r="N3384" s="303"/>
      <c r="O3384" s="286"/>
      <c r="P3384" s="305" t="str">
        <f t="shared" si="422"/>
        <v/>
      </c>
      <c r="Q3384" s="304"/>
      <c r="R3384" s="303"/>
      <c r="S3384" s="286"/>
      <c r="T3384" s="305" t="str">
        <f t="shared" si="423"/>
        <v/>
      </c>
      <c r="U3384" s="306" t="str">
        <f t="shared" si="419"/>
        <v/>
      </c>
      <c r="V3384" s="289"/>
      <c r="W3384" s="303"/>
      <c r="X3384" s="286"/>
      <c r="Y3384" s="305" t="str">
        <f>+IF(AND(W3384&gt;0,V3384&lt;&gt;'Data Validation (ROP used only)'!$A$25),SUM(W3384:X3384),"")</f>
        <v/>
      </c>
      <c r="Z3384" s="307">
        <f>IF(OR(V3384='Data Validation (ROP used only)'!$A$25,ISBLANK(W3384),ISERROR(W3384/$I3384)),0,W3384/$I3384)</f>
        <v>0</v>
      </c>
      <c r="AA3384" s="308"/>
      <c r="AB3384" s="309" t="str" cm="1">
        <f t="array" ref="AB3384">_xlfn.IFS(AA3384="","",AA3384/I3384&gt;=2,I3384*2,AA3384/I3384&lt;2,AA3384)</f>
        <v/>
      </c>
      <c r="AC3384" s="310" t="str">
        <f t="shared" si="424"/>
        <v/>
      </c>
      <c r="AD3384" s="286"/>
      <c r="AE3384" s="305" t="str">
        <f t="shared" si="425"/>
        <v/>
      </c>
      <c r="AF3384" s="311">
        <f t="shared" si="426"/>
        <v>0</v>
      </c>
      <c r="AG3384" s="187"/>
      <c r="AH3384" s="188"/>
    </row>
    <row r="3385" spans="2:34" ht="13.8" outlineLevel="1" x14ac:dyDescent="0.25">
      <c r="B3385" s="1"/>
      <c r="C3385" s="1"/>
      <c r="D3385" s="1"/>
      <c r="E3385" s="2"/>
      <c r="F3385" s="1"/>
      <c r="G3385" s="2"/>
      <c r="H3385" s="286"/>
      <c r="I3385" s="287"/>
      <c r="J3385" s="288" t="str">
        <f t="shared" si="420"/>
        <v/>
      </c>
      <c r="K3385" s="288">
        <f t="shared" si="421"/>
        <v>0</v>
      </c>
      <c r="L3385" s="303"/>
      <c r="M3385" s="304"/>
      <c r="N3385" s="303"/>
      <c r="O3385" s="286"/>
      <c r="P3385" s="305" t="str">
        <f t="shared" si="422"/>
        <v/>
      </c>
      <c r="Q3385" s="304"/>
      <c r="R3385" s="303"/>
      <c r="S3385" s="286"/>
      <c r="T3385" s="305" t="str">
        <f t="shared" si="423"/>
        <v/>
      </c>
      <c r="U3385" s="306" t="str">
        <f t="shared" si="419"/>
        <v/>
      </c>
      <c r="V3385" s="289"/>
      <c r="W3385" s="303"/>
      <c r="X3385" s="286"/>
      <c r="Y3385" s="305" t="str">
        <f>+IF(AND(W3385&gt;0,V3385&lt;&gt;'Data Validation (ROP used only)'!$A$25),SUM(W3385:X3385),"")</f>
        <v/>
      </c>
      <c r="Z3385" s="307">
        <f>IF(OR(V3385='Data Validation (ROP used only)'!$A$25,ISBLANK(W3385),ISERROR(W3385/$I3385)),0,W3385/$I3385)</f>
        <v>0</v>
      </c>
      <c r="AA3385" s="308"/>
      <c r="AB3385" s="309" t="str" cm="1">
        <f t="array" ref="AB3385">_xlfn.IFS(AA3385="","",AA3385/I3385&gt;=2,I3385*2,AA3385/I3385&lt;2,AA3385)</f>
        <v/>
      </c>
      <c r="AC3385" s="310" t="str">
        <f t="shared" si="424"/>
        <v/>
      </c>
      <c r="AD3385" s="286"/>
      <c r="AE3385" s="305" t="str">
        <f t="shared" si="425"/>
        <v/>
      </c>
      <c r="AF3385" s="311">
        <f t="shared" si="426"/>
        <v>0</v>
      </c>
      <c r="AG3385" s="187"/>
      <c r="AH3385" s="188"/>
    </row>
    <row r="3386" spans="2:34" ht="13.8" outlineLevel="1" x14ac:dyDescent="0.25">
      <c r="B3386" s="1"/>
      <c r="C3386" s="1"/>
      <c r="D3386" s="1"/>
      <c r="E3386" s="2"/>
      <c r="F3386" s="1"/>
      <c r="G3386" s="2"/>
      <c r="H3386" s="286"/>
      <c r="I3386" s="287"/>
      <c r="J3386" s="288" t="str">
        <f t="shared" si="420"/>
        <v/>
      </c>
      <c r="K3386" s="288">
        <f t="shared" si="421"/>
        <v>0</v>
      </c>
      <c r="L3386" s="303"/>
      <c r="M3386" s="304"/>
      <c r="N3386" s="303"/>
      <c r="O3386" s="286"/>
      <c r="P3386" s="305" t="str">
        <f t="shared" si="422"/>
        <v/>
      </c>
      <c r="Q3386" s="304"/>
      <c r="R3386" s="303"/>
      <c r="S3386" s="286"/>
      <c r="T3386" s="305" t="str">
        <f t="shared" si="423"/>
        <v/>
      </c>
      <c r="U3386" s="306" t="str">
        <f t="shared" si="419"/>
        <v/>
      </c>
      <c r="V3386" s="289"/>
      <c r="W3386" s="303"/>
      <c r="X3386" s="286"/>
      <c r="Y3386" s="305" t="str">
        <f>+IF(AND(W3386&gt;0,V3386&lt;&gt;'Data Validation (ROP used only)'!$A$25),SUM(W3386:X3386),"")</f>
        <v/>
      </c>
      <c r="Z3386" s="307">
        <f>IF(OR(V3386='Data Validation (ROP used only)'!$A$25,ISBLANK(W3386),ISERROR(W3386/$I3386)),0,W3386/$I3386)</f>
        <v>0</v>
      </c>
      <c r="AA3386" s="308"/>
      <c r="AB3386" s="309" t="str" cm="1">
        <f t="array" ref="AB3386">_xlfn.IFS(AA3386="","",AA3386/I3386&gt;=2,I3386*2,AA3386/I3386&lt;2,AA3386)</f>
        <v/>
      </c>
      <c r="AC3386" s="310" t="str">
        <f t="shared" si="424"/>
        <v/>
      </c>
      <c r="AD3386" s="286"/>
      <c r="AE3386" s="305" t="str">
        <f t="shared" si="425"/>
        <v/>
      </c>
      <c r="AF3386" s="311">
        <f t="shared" si="426"/>
        <v>0</v>
      </c>
      <c r="AG3386" s="187"/>
      <c r="AH3386" s="188"/>
    </row>
    <row r="3387" spans="2:34" ht="13.8" outlineLevel="1" x14ac:dyDescent="0.25">
      <c r="B3387" s="1"/>
      <c r="C3387" s="1"/>
      <c r="D3387" s="1"/>
      <c r="E3387" s="2"/>
      <c r="F3387" s="1"/>
      <c r="G3387" s="2"/>
      <c r="H3387" s="286"/>
      <c r="I3387" s="287"/>
      <c r="J3387" s="288" t="str">
        <f t="shared" si="420"/>
        <v/>
      </c>
      <c r="K3387" s="288">
        <f t="shared" si="421"/>
        <v>0</v>
      </c>
      <c r="L3387" s="303"/>
      <c r="M3387" s="304"/>
      <c r="N3387" s="303"/>
      <c r="O3387" s="286"/>
      <c r="P3387" s="305" t="str">
        <f t="shared" si="422"/>
        <v/>
      </c>
      <c r="Q3387" s="304"/>
      <c r="R3387" s="303"/>
      <c r="S3387" s="286"/>
      <c r="T3387" s="305" t="str">
        <f t="shared" si="423"/>
        <v/>
      </c>
      <c r="U3387" s="306" t="str">
        <f t="shared" si="419"/>
        <v/>
      </c>
      <c r="V3387" s="289"/>
      <c r="W3387" s="303"/>
      <c r="X3387" s="286"/>
      <c r="Y3387" s="305" t="str">
        <f>+IF(AND(W3387&gt;0,V3387&lt;&gt;'Data Validation (ROP used only)'!$A$25),SUM(W3387:X3387),"")</f>
        <v/>
      </c>
      <c r="Z3387" s="307">
        <f>IF(OR(V3387='Data Validation (ROP used only)'!$A$25,ISBLANK(W3387),ISERROR(W3387/$I3387)),0,W3387/$I3387)</f>
        <v>0</v>
      </c>
      <c r="AA3387" s="308"/>
      <c r="AB3387" s="309" t="str" cm="1">
        <f t="array" ref="AB3387">_xlfn.IFS(AA3387="","",AA3387/I3387&gt;=2,I3387*2,AA3387/I3387&lt;2,AA3387)</f>
        <v/>
      </c>
      <c r="AC3387" s="310" t="str">
        <f t="shared" si="424"/>
        <v/>
      </c>
      <c r="AD3387" s="286"/>
      <c r="AE3387" s="305" t="str">
        <f t="shared" si="425"/>
        <v/>
      </c>
      <c r="AF3387" s="311">
        <f t="shared" si="426"/>
        <v>0</v>
      </c>
      <c r="AG3387" s="187"/>
      <c r="AH3387" s="188"/>
    </row>
    <row r="3388" spans="2:34" ht="13.8" outlineLevel="1" x14ac:dyDescent="0.25">
      <c r="B3388" s="1"/>
      <c r="C3388" s="1"/>
      <c r="D3388" s="1"/>
      <c r="E3388" s="2"/>
      <c r="F3388" s="1"/>
      <c r="G3388" s="2"/>
      <c r="H3388" s="286"/>
      <c r="I3388" s="287"/>
      <c r="J3388" s="288" t="str">
        <f t="shared" si="420"/>
        <v/>
      </c>
      <c r="K3388" s="288">
        <f t="shared" si="421"/>
        <v>0</v>
      </c>
      <c r="L3388" s="303"/>
      <c r="M3388" s="304"/>
      <c r="N3388" s="303"/>
      <c r="O3388" s="286"/>
      <c r="P3388" s="305" t="str">
        <f t="shared" si="422"/>
        <v/>
      </c>
      <c r="Q3388" s="304"/>
      <c r="R3388" s="303"/>
      <c r="S3388" s="286"/>
      <c r="T3388" s="305" t="str">
        <f t="shared" si="423"/>
        <v/>
      </c>
      <c r="U3388" s="306" t="str">
        <f t="shared" si="419"/>
        <v/>
      </c>
      <c r="V3388" s="289"/>
      <c r="W3388" s="303"/>
      <c r="X3388" s="286"/>
      <c r="Y3388" s="305" t="str">
        <f>+IF(AND(W3388&gt;0,V3388&lt;&gt;'Data Validation (ROP used only)'!$A$25),SUM(W3388:X3388),"")</f>
        <v/>
      </c>
      <c r="Z3388" s="307">
        <f>IF(OR(V3388='Data Validation (ROP used only)'!$A$25,ISBLANK(W3388),ISERROR(W3388/$I3388)),0,W3388/$I3388)</f>
        <v>0</v>
      </c>
      <c r="AA3388" s="308"/>
      <c r="AB3388" s="309" t="str" cm="1">
        <f t="array" ref="AB3388">_xlfn.IFS(AA3388="","",AA3388/I3388&gt;=2,I3388*2,AA3388/I3388&lt;2,AA3388)</f>
        <v/>
      </c>
      <c r="AC3388" s="310" t="str">
        <f t="shared" si="424"/>
        <v/>
      </c>
      <c r="AD3388" s="286"/>
      <c r="AE3388" s="305" t="str">
        <f t="shared" si="425"/>
        <v/>
      </c>
      <c r="AF3388" s="311">
        <f t="shared" si="426"/>
        <v>0</v>
      </c>
      <c r="AG3388" s="187"/>
      <c r="AH3388" s="188"/>
    </row>
    <row r="3389" spans="2:34" ht="13.8" outlineLevel="1" x14ac:dyDescent="0.25">
      <c r="B3389" s="1"/>
      <c r="C3389" s="1"/>
      <c r="D3389" s="1"/>
      <c r="E3389" s="2"/>
      <c r="F3389" s="1"/>
      <c r="G3389" s="2"/>
      <c r="H3389" s="286"/>
      <c r="I3389" s="287"/>
      <c r="J3389" s="288" t="str">
        <f t="shared" si="420"/>
        <v/>
      </c>
      <c r="K3389" s="288">
        <f t="shared" si="421"/>
        <v>0</v>
      </c>
      <c r="L3389" s="303"/>
      <c r="M3389" s="304"/>
      <c r="N3389" s="303"/>
      <c r="O3389" s="286"/>
      <c r="P3389" s="305" t="str">
        <f t="shared" si="422"/>
        <v/>
      </c>
      <c r="Q3389" s="304"/>
      <c r="R3389" s="303"/>
      <c r="S3389" s="286"/>
      <c r="T3389" s="305" t="str">
        <f t="shared" si="423"/>
        <v/>
      </c>
      <c r="U3389" s="306" t="str">
        <f t="shared" si="419"/>
        <v/>
      </c>
      <c r="V3389" s="289"/>
      <c r="W3389" s="303"/>
      <c r="X3389" s="286"/>
      <c r="Y3389" s="305" t="str">
        <f>+IF(AND(W3389&gt;0,V3389&lt;&gt;'Data Validation (ROP used only)'!$A$25),SUM(W3389:X3389),"")</f>
        <v/>
      </c>
      <c r="Z3389" s="307">
        <f>IF(OR(V3389='Data Validation (ROP used only)'!$A$25,ISBLANK(W3389),ISERROR(W3389/$I3389)),0,W3389/$I3389)</f>
        <v>0</v>
      </c>
      <c r="AA3389" s="308"/>
      <c r="AB3389" s="309" t="str" cm="1">
        <f t="array" ref="AB3389">_xlfn.IFS(AA3389="","",AA3389/I3389&gt;=2,I3389*2,AA3389/I3389&lt;2,AA3389)</f>
        <v/>
      </c>
      <c r="AC3389" s="310" t="str">
        <f t="shared" si="424"/>
        <v/>
      </c>
      <c r="AD3389" s="286"/>
      <c r="AE3389" s="305" t="str">
        <f t="shared" si="425"/>
        <v/>
      </c>
      <c r="AF3389" s="311">
        <f t="shared" si="426"/>
        <v>0</v>
      </c>
      <c r="AG3389" s="187"/>
      <c r="AH3389" s="188"/>
    </row>
    <row r="3390" spans="2:34" ht="13.8" outlineLevel="1" x14ac:dyDescent="0.25">
      <c r="B3390" s="1"/>
      <c r="C3390" s="1"/>
      <c r="D3390" s="1"/>
      <c r="E3390" s="2"/>
      <c r="F3390" s="1"/>
      <c r="G3390" s="2"/>
      <c r="H3390" s="286"/>
      <c r="I3390" s="287"/>
      <c r="J3390" s="288" t="str">
        <f t="shared" si="420"/>
        <v/>
      </c>
      <c r="K3390" s="288">
        <f t="shared" si="421"/>
        <v>0</v>
      </c>
      <c r="L3390" s="303"/>
      <c r="M3390" s="304"/>
      <c r="N3390" s="303"/>
      <c r="O3390" s="286"/>
      <c r="P3390" s="305" t="str">
        <f t="shared" si="422"/>
        <v/>
      </c>
      <c r="Q3390" s="304"/>
      <c r="R3390" s="303"/>
      <c r="S3390" s="286"/>
      <c r="T3390" s="305" t="str">
        <f t="shared" si="423"/>
        <v/>
      </c>
      <c r="U3390" s="306" t="str">
        <f t="shared" si="419"/>
        <v/>
      </c>
      <c r="V3390" s="289"/>
      <c r="W3390" s="303"/>
      <c r="X3390" s="286"/>
      <c r="Y3390" s="305" t="str">
        <f>+IF(AND(W3390&gt;0,V3390&lt;&gt;'Data Validation (ROP used only)'!$A$25),SUM(W3390:X3390),"")</f>
        <v/>
      </c>
      <c r="Z3390" s="307">
        <f>IF(OR(V3390='Data Validation (ROP used only)'!$A$25,ISBLANK(W3390),ISERROR(W3390/$I3390)),0,W3390/$I3390)</f>
        <v>0</v>
      </c>
      <c r="AA3390" s="308"/>
      <c r="AB3390" s="309" t="str" cm="1">
        <f t="array" ref="AB3390">_xlfn.IFS(AA3390="","",AA3390/I3390&gt;=2,I3390*2,AA3390/I3390&lt;2,AA3390)</f>
        <v/>
      </c>
      <c r="AC3390" s="310" t="str">
        <f t="shared" si="424"/>
        <v/>
      </c>
      <c r="AD3390" s="286"/>
      <c r="AE3390" s="305" t="str">
        <f t="shared" si="425"/>
        <v/>
      </c>
      <c r="AF3390" s="311">
        <f t="shared" si="426"/>
        <v>0</v>
      </c>
      <c r="AG3390" s="187"/>
      <c r="AH3390" s="188"/>
    </row>
    <row r="3391" spans="2:34" ht="13.8" outlineLevel="1" x14ac:dyDescent="0.25">
      <c r="B3391" s="1"/>
      <c r="C3391" s="1"/>
      <c r="D3391" s="1"/>
      <c r="E3391" s="2"/>
      <c r="F3391" s="1"/>
      <c r="G3391" s="2"/>
      <c r="H3391" s="286"/>
      <c r="I3391" s="287"/>
      <c r="J3391" s="288" t="str">
        <f t="shared" si="420"/>
        <v/>
      </c>
      <c r="K3391" s="288">
        <f t="shared" si="421"/>
        <v>0</v>
      </c>
      <c r="L3391" s="303"/>
      <c r="M3391" s="304"/>
      <c r="N3391" s="303"/>
      <c r="O3391" s="286"/>
      <c r="P3391" s="305" t="str">
        <f t="shared" si="422"/>
        <v/>
      </c>
      <c r="Q3391" s="304"/>
      <c r="R3391" s="303"/>
      <c r="S3391" s="286"/>
      <c r="T3391" s="305" t="str">
        <f t="shared" si="423"/>
        <v/>
      </c>
      <c r="U3391" s="306" t="str">
        <f t="shared" si="419"/>
        <v/>
      </c>
      <c r="V3391" s="289"/>
      <c r="W3391" s="303"/>
      <c r="X3391" s="286"/>
      <c r="Y3391" s="305" t="str">
        <f>+IF(AND(W3391&gt;0,V3391&lt;&gt;'Data Validation (ROP used only)'!$A$25),SUM(W3391:X3391),"")</f>
        <v/>
      </c>
      <c r="Z3391" s="307">
        <f>IF(OR(V3391='Data Validation (ROP used only)'!$A$25,ISBLANK(W3391),ISERROR(W3391/$I3391)),0,W3391/$I3391)</f>
        <v>0</v>
      </c>
      <c r="AA3391" s="308"/>
      <c r="AB3391" s="309" t="str" cm="1">
        <f t="array" ref="AB3391">_xlfn.IFS(AA3391="","",AA3391/I3391&gt;=2,I3391*2,AA3391/I3391&lt;2,AA3391)</f>
        <v/>
      </c>
      <c r="AC3391" s="310" t="str">
        <f t="shared" si="424"/>
        <v/>
      </c>
      <c r="AD3391" s="286"/>
      <c r="AE3391" s="305" t="str">
        <f t="shared" si="425"/>
        <v/>
      </c>
      <c r="AF3391" s="311">
        <f t="shared" si="426"/>
        <v>0</v>
      </c>
      <c r="AG3391" s="187"/>
      <c r="AH3391" s="188"/>
    </row>
    <row r="3392" spans="2:34" ht="13.8" outlineLevel="1" x14ac:dyDescent="0.25">
      <c r="B3392" s="1"/>
      <c r="C3392" s="1"/>
      <c r="D3392" s="1"/>
      <c r="E3392" s="2"/>
      <c r="F3392" s="1"/>
      <c r="G3392" s="2"/>
      <c r="H3392" s="286"/>
      <c r="I3392" s="287"/>
      <c r="J3392" s="288" t="str">
        <f t="shared" si="420"/>
        <v/>
      </c>
      <c r="K3392" s="288">
        <f t="shared" si="421"/>
        <v>0</v>
      </c>
      <c r="L3392" s="303"/>
      <c r="M3392" s="304"/>
      <c r="N3392" s="303"/>
      <c r="O3392" s="286"/>
      <c r="P3392" s="305" t="str">
        <f t="shared" si="422"/>
        <v/>
      </c>
      <c r="Q3392" s="304"/>
      <c r="R3392" s="303"/>
      <c r="S3392" s="286"/>
      <c r="T3392" s="305" t="str">
        <f t="shared" si="423"/>
        <v/>
      </c>
      <c r="U3392" s="306" t="str">
        <f t="shared" si="419"/>
        <v/>
      </c>
      <c r="V3392" s="289"/>
      <c r="W3392" s="303"/>
      <c r="X3392" s="286"/>
      <c r="Y3392" s="305" t="str">
        <f>+IF(AND(W3392&gt;0,V3392&lt;&gt;'Data Validation (ROP used only)'!$A$25),SUM(W3392:X3392),"")</f>
        <v/>
      </c>
      <c r="Z3392" s="307">
        <f>IF(OR(V3392='Data Validation (ROP used only)'!$A$25,ISBLANK(W3392),ISERROR(W3392/$I3392)),0,W3392/$I3392)</f>
        <v>0</v>
      </c>
      <c r="AA3392" s="308"/>
      <c r="AB3392" s="309" t="str" cm="1">
        <f t="array" ref="AB3392">_xlfn.IFS(AA3392="","",AA3392/I3392&gt;=2,I3392*2,AA3392/I3392&lt;2,AA3392)</f>
        <v/>
      </c>
      <c r="AC3392" s="310" t="str">
        <f t="shared" si="424"/>
        <v/>
      </c>
      <c r="AD3392" s="286"/>
      <c r="AE3392" s="305" t="str">
        <f t="shared" si="425"/>
        <v/>
      </c>
      <c r="AF3392" s="311">
        <f t="shared" si="426"/>
        <v>0</v>
      </c>
      <c r="AG3392" s="187"/>
      <c r="AH3392" s="188"/>
    </row>
    <row r="3393" spans="2:34" ht="13.8" outlineLevel="1" x14ac:dyDescent="0.25">
      <c r="B3393" s="1"/>
      <c r="C3393" s="1"/>
      <c r="D3393" s="1"/>
      <c r="E3393" s="2"/>
      <c r="F3393" s="1"/>
      <c r="G3393" s="2"/>
      <c r="H3393" s="286"/>
      <c r="I3393" s="287"/>
      <c r="J3393" s="288" t="str">
        <f t="shared" si="420"/>
        <v/>
      </c>
      <c r="K3393" s="288">
        <f t="shared" si="421"/>
        <v>0</v>
      </c>
      <c r="L3393" s="303"/>
      <c r="M3393" s="304"/>
      <c r="N3393" s="303"/>
      <c r="O3393" s="286"/>
      <c r="P3393" s="305" t="str">
        <f t="shared" si="422"/>
        <v/>
      </c>
      <c r="Q3393" s="304"/>
      <c r="R3393" s="303"/>
      <c r="S3393" s="286"/>
      <c r="T3393" s="305" t="str">
        <f t="shared" si="423"/>
        <v/>
      </c>
      <c r="U3393" s="306" t="str">
        <f t="shared" si="419"/>
        <v/>
      </c>
      <c r="V3393" s="289"/>
      <c r="W3393" s="303"/>
      <c r="X3393" s="286"/>
      <c r="Y3393" s="305" t="str">
        <f>+IF(AND(W3393&gt;0,V3393&lt;&gt;'Data Validation (ROP used only)'!$A$25),SUM(W3393:X3393),"")</f>
        <v/>
      </c>
      <c r="Z3393" s="307">
        <f>IF(OR(V3393='Data Validation (ROP used only)'!$A$25,ISBLANK(W3393),ISERROR(W3393/$I3393)),0,W3393/$I3393)</f>
        <v>0</v>
      </c>
      <c r="AA3393" s="308"/>
      <c r="AB3393" s="309" t="str" cm="1">
        <f t="array" ref="AB3393">_xlfn.IFS(AA3393="","",AA3393/I3393&gt;=2,I3393*2,AA3393/I3393&lt;2,AA3393)</f>
        <v/>
      </c>
      <c r="AC3393" s="310" t="str">
        <f t="shared" si="424"/>
        <v/>
      </c>
      <c r="AD3393" s="286"/>
      <c r="AE3393" s="305" t="str">
        <f t="shared" si="425"/>
        <v/>
      </c>
      <c r="AF3393" s="311">
        <f t="shared" si="426"/>
        <v>0</v>
      </c>
      <c r="AG3393" s="187"/>
      <c r="AH3393" s="188"/>
    </row>
    <row r="3394" spans="2:34" ht="13.8" outlineLevel="1" x14ac:dyDescent="0.25">
      <c r="B3394" s="1"/>
      <c r="C3394" s="1"/>
      <c r="D3394" s="1"/>
      <c r="E3394" s="2"/>
      <c r="F3394" s="1"/>
      <c r="G3394" s="2"/>
      <c r="H3394" s="286"/>
      <c r="I3394" s="287"/>
      <c r="J3394" s="288" t="str">
        <f t="shared" si="420"/>
        <v/>
      </c>
      <c r="K3394" s="288">
        <f t="shared" si="421"/>
        <v>0</v>
      </c>
      <c r="L3394" s="303"/>
      <c r="M3394" s="304"/>
      <c r="N3394" s="303"/>
      <c r="O3394" s="286"/>
      <c r="P3394" s="305" t="str">
        <f t="shared" si="422"/>
        <v/>
      </c>
      <c r="Q3394" s="304"/>
      <c r="R3394" s="303"/>
      <c r="S3394" s="286"/>
      <c r="T3394" s="305" t="str">
        <f t="shared" si="423"/>
        <v/>
      </c>
      <c r="U3394" s="306" t="str">
        <f t="shared" si="419"/>
        <v/>
      </c>
      <c r="V3394" s="289"/>
      <c r="W3394" s="303"/>
      <c r="X3394" s="286"/>
      <c r="Y3394" s="305" t="str">
        <f>+IF(AND(W3394&gt;0,V3394&lt;&gt;'Data Validation (ROP used only)'!$A$25),SUM(W3394:X3394),"")</f>
        <v/>
      </c>
      <c r="Z3394" s="307">
        <f>IF(OR(V3394='Data Validation (ROP used only)'!$A$25,ISBLANK(W3394),ISERROR(W3394/$I3394)),0,W3394/$I3394)</f>
        <v>0</v>
      </c>
      <c r="AA3394" s="308"/>
      <c r="AB3394" s="309" t="str" cm="1">
        <f t="array" ref="AB3394">_xlfn.IFS(AA3394="","",AA3394/I3394&gt;=2,I3394*2,AA3394/I3394&lt;2,AA3394)</f>
        <v/>
      </c>
      <c r="AC3394" s="310" t="str">
        <f t="shared" si="424"/>
        <v/>
      </c>
      <c r="AD3394" s="286"/>
      <c r="AE3394" s="305" t="str">
        <f t="shared" si="425"/>
        <v/>
      </c>
      <c r="AF3394" s="311">
        <f t="shared" si="426"/>
        <v>0</v>
      </c>
      <c r="AG3394" s="187"/>
      <c r="AH3394" s="188"/>
    </row>
    <row r="3395" spans="2:34" ht="13.8" outlineLevel="1" x14ac:dyDescent="0.25">
      <c r="B3395" s="1"/>
      <c r="C3395" s="1"/>
      <c r="D3395" s="1"/>
      <c r="E3395" s="2"/>
      <c r="F3395" s="1"/>
      <c r="G3395" s="2"/>
      <c r="H3395" s="286"/>
      <c r="I3395" s="287"/>
      <c r="J3395" s="288" t="str">
        <f t="shared" si="420"/>
        <v/>
      </c>
      <c r="K3395" s="288">
        <f t="shared" si="421"/>
        <v>0</v>
      </c>
      <c r="L3395" s="303"/>
      <c r="M3395" s="304"/>
      <c r="N3395" s="303"/>
      <c r="O3395" s="286"/>
      <c r="P3395" s="305" t="str">
        <f t="shared" si="422"/>
        <v/>
      </c>
      <c r="Q3395" s="304"/>
      <c r="R3395" s="303"/>
      <c r="S3395" s="286"/>
      <c r="T3395" s="305" t="str">
        <f t="shared" si="423"/>
        <v/>
      </c>
      <c r="U3395" s="306" t="str">
        <f t="shared" si="419"/>
        <v/>
      </c>
      <c r="V3395" s="289"/>
      <c r="W3395" s="303"/>
      <c r="X3395" s="286"/>
      <c r="Y3395" s="305" t="str">
        <f>+IF(AND(W3395&gt;0,V3395&lt;&gt;'Data Validation (ROP used only)'!$A$25),SUM(W3395:X3395),"")</f>
        <v/>
      </c>
      <c r="Z3395" s="307">
        <f>IF(OR(V3395='Data Validation (ROP used only)'!$A$25,ISBLANK(W3395),ISERROR(W3395/$I3395)),0,W3395/$I3395)</f>
        <v>0</v>
      </c>
      <c r="AA3395" s="308"/>
      <c r="AB3395" s="309" t="str" cm="1">
        <f t="array" ref="AB3395">_xlfn.IFS(AA3395="","",AA3395/I3395&gt;=2,I3395*2,AA3395/I3395&lt;2,AA3395)</f>
        <v/>
      </c>
      <c r="AC3395" s="310" t="str">
        <f t="shared" si="424"/>
        <v/>
      </c>
      <c r="AD3395" s="286"/>
      <c r="AE3395" s="305" t="str">
        <f t="shared" si="425"/>
        <v/>
      </c>
      <c r="AF3395" s="311">
        <f t="shared" si="426"/>
        <v>0</v>
      </c>
      <c r="AG3395" s="187"/>
      <c r="AH3395" s="188"/>
    </row>
    <row r="3396" spans="2:34" ht="13.8" outlineLevel="1" x14ac:dyDescent="0.25">
      <c r="B3396" s="1"/>
      <c r="C3396" s="1"/>
      <c r="D3396" s="1"/>
      <c r="E3396" s="2"/>
      <c r="F3396" s="1"/>
      <c r="G3396" s="2"/>
      <c r="H3396" s="286"/>
      <c r="I3396" s="287"/>
      <c r="J3396" s="288" t="str">
        <f t="shared" si="420"/>
        <v/>
      </c>
      <c r="K3396" s="288">
        <f t="shared" si="421"/>
        <v>0</v>
      </c>
      <c r="L3396" s="303"/>
      <c r="M3396" s="304"/>
      <c r="N3396" s="303"/>
      <c r="O3396" s="286"/>
      <c r="P3396" s="305" t="str">
        <f t="shared" si="422"/>
        <v/>
      </c>
      <c r="Q3396" s="304"/>
      <c r="R3396" s="303"/>
      <c r="S3396" s="286"/>
      <c r="T3396" s="305" t="str">
        <f t="shared" si="423"/>
        <v/>
      </c>
      <c r="U3396" s="306" t="str">
        <f t="shared" si="419"/>
        <v/>
      </c>
      <c r="V3396" s="289"/>
      <c r="W3396" s="303"/>
      <c r="X3396" s="286"/>
      <c r="Y3396" s="305" t="str">
        <f>+IF(AND(W3396&gt;0,V3396&lt;&gt;'Data Validation (ROP used only)'!$A$25),SUM(W3396:X3396),"")</f>
        <v/>
      </c>
      <c r="Z3396" s="307">
        <f>IF(OR(V3396='Data Validation (ROP used only)'!$A$25,ISBLANK(W3396),ISERROR(W3396/$I3396)),0,W3396/$I3396)</f>
        <v>0</v>
      </c>
      <c r="AA3396" s="308"/>
      <c r="AB3396" s="309" t="str" cm="1">
        <f t="array" ref="AB3396">_xlfn.IFS(AA3396="","",AA3396/I3396&gt;=2,I3396*2,AA3396/I3396&lt;2,AA3396)</f>
        <v/>
      </c>
      <c r="AC3396" s="310" t="str">
        <f t="shared" si="424"/>
        <v/>
      </c>
      <c r="AD3396" s="286"/>
      <c r="AE3396" s="305" t="str">
        <f t="shared" si="425"/>
        <v/>
      </c>
      <c r="AF3396" s="311">
        <f t="shared" si="426"/>
        <v>0</v>
      </c>
      <c r="AG3396" s="187"/>
      <c r="AH3396" s="188"/>
    </row>
    <row r="3397" spans="2:34" ht="13.8" outlineLevel="1" x14ac:dyDescent="0.25">
      <c r="B3397" s="1"/>
      <c r="C3397" s="1"/>
      <c r="D3397" s="1"/>
      <c r="E3397" s="2"/>
      <c r="F3397" s="1"/>
      <c r="G3397" s="2"/>
      <c r="H3397" s="286"/>
      <c r="I3397" s="287"/>
      <c r="J3397" s="288" t="str">
        <f t="shared" si="420"/>
        <v/>
      </c>
      <c r="K3397" s="288">
        <f t="shared" si="421"/>
        <v>0</v>
      </c>
      <c r="L3397" s="303"/>
      <c r="M3397" s="304"/>
      <c r="N3397" s="303"/>
      <c r="O3397" s="286"/>
      <c r="P3397" s="305" t="str">
        <f t="shared" si="422"/>
        <v/>
      </c>
      <c r="Q3397" s="304"/>
      <c r="R3397" s="303"/>
      <c r="S3397" s="286"/>
      <c r="T3397" s="305" t="str">
        <f t="shared" si="423"/>
        <v/>
      </c>
      <c r="U3397" s="306" t="str">
        <f t="shared" si="419"/>
        <v/>
      </c>
      <c r="V3397" s="289"/>
      <c r="W3397" s="303"/>
      <c r="X3397" s="286"/>
      <c r="Y3397" s="305" t="str">
        <f>+IF(AND(W3397&gt;0,V3397&lt;&gt;'Data Validation (ROP used only)'!$A$25),SUM(W3397:X3397),"")</f>
        <v/>
      </c>
      <c r="Z3397" s="307">
        <f>IF(OR(V3397='Data Validation (ROP used only)'!$A$25,ISBLANK(W3397),ISERROR(W3397/$I3397)),0,W3397/$I3397)</f>
        <v>0</v>
      </c>
      <c r="AA3397" s="308"/>
      <c r="AB3397" s="309" t="str" cm="1">
        <f t="array" ref="AB3397">_xlfn.IFS(AA3397="","",AA3397/I3397&gt;=2,I3397*2,AA3397/I3397&lt;2,AA3397)</f>
        <v/>
      </c>
      <c r="AC3397" s="310" t="str">
        <f t="shared" si="424"/>
        <v/>
      </c>
      <c r="AD3397" s="286"/>
      <c r="AE3397" s="305" t="str">
        <f t="shared" si="425"/>
        <v/>
      </c>
      <c r="AF3397" s="311">
        <f t="shared" si="426"/>
        <v>0</v>
      </c>
      <c r="AG3397" s="187"/>
      <c r="AH3397" s="188"/>
    </row>
    <row r="3398" spans="2:34" ht="13.8" outlineLevel="1" x14ac:dyDescent="0.25">
      <c r="B3398" s="1"/>
      <c r="C3398" s="1"/>
      <c r="D3398" s="1"/>
      <c r="E3398" s="2"/>
      <c r="F3398" s="1"/>
      <c r="G3398" s="2"/>
      <c r="H3398" s="286"/>
      <c r="I3398" s="287"/>
      <c r="J3398" s="288" t="str">
        <f t="shared" si="420"/>
        <v/>
      </c>
      <c r="K3398" s="288">
        <f t="shared" si="421"/>
        <v>0</v>
      </c>
      <c r="L3398" s="303"/>
      <c r="M3398" s="304"/>
      <c r="N3398" s="303"/>
      <c r="O3398" s="286"/>
      <c r="P3398" s="305" t="str">
        <f t="shared" si="422"/>
        <v/>
      </c>
      <c r="Q3398" s="304"/>
      <c r="R3398" s="303"/>
      <c r="S3398" s="286"/>
      <c r="T3398" s="305" t="str">
        <f t="shared" si="423"/>
        <v/>
      </c>
      <c r="U3398" s="306" t="str">
        <f t="shared" si="419"/>
        <v/>
      </c>
      <c r="V3398" s="289"/>
      <c r="W3398" s="303"/>
      <c r="X3398" s="286"/>
      <c r="Y3398" s="305" t="str">
        <f>+IF(AND(W3398&gt;0,V3398&lt;&gt;'Data Validation (ROP used only)'!$A$25),SUM(W3398:X3398),"")</f>
        <v/>
      </c>
      <c r="Z3398" s="307">
        <f>IF(OR(V3398='Data Validation (ROP used only)'!$A$25,ISBLANK(W3398),ISERROR(W3398/$I3398)),0,W3398/$I3398)</f>
        <v>0</v>
      </c>
      <c r="AA3398" s="308"/>
      <c r="AB3398" s="309" t="str" cm="1">
        <f t="array" ref="AB3398">_xlfn.IFS(AA3398="","",AA3398/I3398&gt;=2,I3398*2,AA3398/I3398&lt;2,AA3398)</f>
        <v/>
      </c>
      <c r="AC3398" s="310" t="str">
        <f t="shared" si="424"/>
        <v/>
      </c>
      <c r="AD3398" s="286"/>
      <c r="AE3398" s="305" t="str">
        <f t="shared" si="425"/>
        <v/>
      </c>
      <c r="AF3398" s="311">
        <f t="shared" si="426"/>
        <v>0</v>
      </c>
      <c r="AG3398" s="187"/>
      <c r="AH3398" s="188"/>
    </row>
    <row r="3399" spans="2:34" ht="13.8" outlineLevel="1" x14ac:dyDescent="0.25">
      <c r="B3399" s="1"/>
      <c r="C3399" s="1"/>
      <c r="D3399" s="1"/>
      <c r="E3399" s="2"/>
      <c r="F3399" s="1"/>
      <c r="G3399" s="2"/>
      <c r="H3399" s="286"/>
      <c r="I3399" s="287"/>
      <c r="J3399" s="288" t="str">
        <f t="shared" si="420"/>
        <v/>
      </c>
      <c r="K3399" s="288">
        <f t="shared" si="421"/>
        <v>0</v>
      </c>
      <c r="L3399" s="303"/>
      <c r="M3399" s="304"/>
      <c r="N3399" s="303"/>
      <c r="O3399" s="286"/>
      <c r="P3399" s="305" t="str">
        <f t="shared" si="422"/>
        <v/>
      </c>
      <c r="Q3399" s="304"/>
      <c r="R3399" s="303"/>
      <c r="S3399" s="286"/>
      <c r="T3399" s="305" t="str">
        <f t="shared" si="423"/>
        <v/>
      </c>
      <c r="U3399" s="306" t="str">
        <f t="shared" si="419"/>
        <v/>
      </c>
      <c r="V3399" s="289"/>
      <c r="W3399" s="303"/>
      <c r="X3399" s="286"/>
      <c r="Y3399" s="305" t="str">
        <f>+IF(AND(W3399&gt;0,V3399&lt;&gt;'Data Validation (ROP used only)'!$A$25),SUM(W3399:X3399),"")</f>
        <v/>
      </c>
      <c r="Z3399" s="307">
        <f>IF(OR(V3399='Data Validation (ROP used only)'!$A$25,ISBLANK(W3399),ISERROR(W3399/$I3399)),0,W3399/$I3399)</f>
        <v>0</v>
      </c>
      <c r="AA3399" s="308"/>
      <c r="AB3399" s="309" t="str" cm="1">
        <f t="array" ref="AB3399">_xlfn.IFS(AA3399="","",AA3399/I3399&gt;=2,I3399*2,AA3399/I3399&lt;2,AA3399)</f>
        <v/>
      </c>
      <c r="AC3399" s="310" t="str">
        <f t="shared" si="424"/>
        <v/>
      </c>
      <c r="AD3399" s="286"/>
      <c r="AE3399" s="305" t="str">
        <f t="shared" si="425"/>
        <v/>
      </c>
      <c r="AF3399" s="311">
        <f t="shared" si="426"/>
        <v>0</v>
      </c>
      <c r="AG3399" s="187"/>
      <c r="AH3399" s="188"/>
    </row>
    <row r="3400" spans="2:34" ht="13.8" outlineLevel="1" x14ac:dyDescent="0.25">
      <c r="B3400" s="1"/>
      <c r="C3400" s="1"/>
      <c r="D3400" s="1"/>
      <c r="E3400" s="2"/>
      <c r="F3400" s="1"/>
      <c r="G3400" s="2"/>
      <c r="H3400" s="286"/>
      <c r="I3400" s="287"/>
      <c r="J3400" s="288" t="str">
        <f t="shared" si="420"/>
        <v/>
      </c>
      <c r="K3400" s="288">
        <f t="shared" si="421"/>
        <v>0</v>
      </c>
      <c r="L3400" s="303"/>
      <c r="M3400" s="304"/>
      <c r="N3400" s="303"/>
      <c r="O3400" s="286"/>
      <c r="P3400" s="305" t="str">
        <f t="shared" si="422"/>
        <v/>
      </c>
      <c r="Q3400" s="304"/>
      <c r="R3400" s="303"/>
      <c r="S3400" s="286"/>
      <c r="T3400" s="305" t="str">
        <f t="shared" si="423"/>
        <v/>
      </c>
      <c r="U3400" s="306" t="str">
        <f t="shared" si="419"/>
        <v/>
      </c>
      <c r="V3400" s="289"/>
      <c r="W3400" s="303"/>
      <c r="X3400" s="286"/>
      <c r="Y3400" s="305" t="str">
        <f>+IF(AND(W3400&gt;0,V3400&lt;&gt;'Data Validation (ROP used only)'!$A$25),SUM(W3400:X3400),"")</f>
        <v/>
      </c>
      <c r="Z3400" s="307">
        <f>IF(OR(V3400='Data Validation (ROP used only)'!$A$25,ISBLANK(W3400),ISERROR(W3400/$I3400)),0,W3400/$I3400)</f>
        <v>0</v>
      </c>
      <c r="AA3400" s="308"/>
      <c r="AB3400" s="309" t="str" cm="1">
        <f t="array" ref="AB3400">_xlfn.IFS(AA3400="","",AA3400/I3400&gt;=2,I3400*2,AA3400/I3400&lt;2,AA3400)</f>
        <v/>
      </c>
      <c r="AC3400" s="310" t="str">
        <f t="shared" si="424"/>
        <v/>
      </c>
      <c r="AD3400" s="286"/>
      <c r="AE3400" s="305" t="str">
        <f t="shared" si="425"/>
        <v/>
      </c>
      <c r="AF3400" s="311">
        <f t="shared" si="426"/>
        <v>0</v>
      </c>
      <c r="AG3400" s="187"/>
      <c r="AH3400" s="188"/>
    </row>
    <row r="3401" spans="2:34" ht="13.8" outlineLevel="1" x14ac:dyDescent="0.25">
      <c r="B3401" s="1"/>
      <c r="C3401" s="1"/>
      <c r="D3401" s="1"/>
      <c r="E3401" s="2"/>
      <c r="F3401" s="1"/>
      <c r="G3401" s="2"/>
      <c r="H3401" s="286"/>
      <c r="I3401" s="287"/>
      <c r="J3401" s="288" t="str">
        <f t="shared" si="420"/>
        <v/>
      </c>
      <c r="K3401" s="288">
        <f t="shared" si="421"/>
        <v>0</v>
      </c>
      <c r="L3401" s="303"/>
      <c r="M3401" s="304"/>
      <c r="N3401" s="303"/>
      <c r="O3401" s="286"/>
      <c r="P3401" s="305" t="str">
        <f t="shared" si="422"/>
        <v/>
      </c>
      <c r="Q3401" s="304"/>
      <c r="R3401" s="303"/>
      <c r="S3401" s="286"/>
      <c r="T3401" s="305" t="str">
        <f t="shared" si="423"/>
        <v/>
      </c>
      <c r="U3401" s="306" t="str">
        <f t="shared" si="419"/>
        <v/>
      </c>
      <c r="V3401" s="289"/>
      <c r="W3401" s="303"/>
      <c r="X3401" s="286"/>
      <c r="Y3401" s="305" t="str">
        <f>+IF(AND(W3401&gt;0,V3401&lt;&gt;'Data Validation (ROP used only)'!$A$25),SUM(W3401:X3401),"")</f>
        <v/>
      </c>
      <c r="Z3401" s="307">
        <f>IF(OR(V3401='Data Validation (ROP used only)'!$A$25,ISBLANK(W3401),ISERROR(W3401/$I3401)),0,W3401/$I3401)</f>
        <v>0</v>
      </c>
      <c r="AA3401" s="308"/>
      <c r="AB3401" s="309" t="str" cm="1">
        <f t="array" ref="AB3401">_xlfn.IFS(AA3401="","",AA3401/I3401&gt;=2,I3401*2,AA3401/I3401&lt;2,AA3401)</f>
        <v/>
      </c>
      <c r="AC3401" s="310" t="str">
        <f t="shared" si="424"/>
        <v/>
      </c>
      <c r="AD3401" s="286"/>
      <c r="AE3401" s="305" t="str">
        <f t="shared" si="425"/>
        <v/>
      </c>
      <c r="AF3401" s="311">
        <f t="shared" si="426"/>
        <v>0</v>
      </c>
      <c r="AG3401" s="187"/>
      <c r="AH3401" s="188"/>
    </row>
    <row r="3402" spans="2:34" ht="13.8" outlineLevel="1" x14ac:dyDescent="0.25">
      <c r="B3402" s="1"/>
      <c r="C3402" s="1"/>
      <c r="D3402" s="1"/>
      <c r="E3402" s="2"/>
      <c r="F3402" s="1"/>
      <c r="G3402" s="2"/>
      <c r="H3402" s="286"/>
      <c r="I3402" s="287"/>
      <c r="J3402" s="288" t="str">
        <f t="shared" si="420"/>
        <v/>
      </c>
      <c r="K3402" s="288">
        <f t="shared" si="421"/>
        <v>0</v>
      </c>
      <c r="L3402" s="303"/>
      <c r="M3402" s="304"/>
      <c r="N3402" s="303"/>
      <c r="O3402" s="286"/>
      <c r="P3402" s="305" t="str">
        <f t="shared" si="422"/>
        <v/>
      </c>
      <c r="Q3402" s="304"/>
      <c r="R3402" s="303"/>
      <c r="S3402" s="286"/>
      <c r="T3402" s="305" t="str">
        <f t="shared" si="423"/>
        <v/>
      </c>
      <c r="U3402" s="306" t="str">
        <f t="shared" ref="U3402:U3465" si="427">IF(ISERROR(R3402/$I3402),"",R3402/$I3402)</f>
        <v/>
      </c>
      <c r="V3402" s="289"/>
      <c r="W3402" s="303"/>
      <c r="X3402" s="286"/>
      <c r="Y3402" s="305" t="str">
        <f>+IF(AND(W3402&gt;0,V3402&lt;&gt;'Data Validation (ROP used only)'!$A$25),SUM(W3402:X3402),"")</f>
        <v/>
      </c>
      <c r="Z3402" s="307">
        <f>IF(OR(V3402='Data Validation (ROP used only)'!$A$25,ISBLANK(W3402),ISERROR(W3402/$I3402)),0,W3402/$I3402)</f>
        <v>0</v>
      </c>
      <c r="AA3402" s="308"/>
      <c r="AB3402" s="309" t="str" cm="1">
        <f t="array" ref="AB3402">_xlfn.IFS(AA3402="","",AA3402/I3402&gt;=2,I3402*2,AA3402/I3402&lt;2,AA3402)</f>
        <v/>
      </c>
      <c r="AC3402" s="310" t="str">
        <f t="shared" si="424"/>
        <v/>
      </c>
      <c r="AD3402" s="286"/>
      <c r="AE3402" s="305" t="str">
        <f t="shared" si="425"/>
        <v/>
      </c>
      <c r="AF3402" s="311">
        <f t="shared" si="426"/>
        <v>0</v>
      </c>
      <c r="AG3402" s="187"/>
      <c r="AH3402" s="188"/>
    </row>
    <row r="3403" spans="2:34" ht="13.8" outlineLevel="1" x14ac:dyDescent="0.25">
      <c r="B3403" s="1"/>
      <c r="C3403" s="1"/>
      <c r="D3403" s="1"/>
      <c r="E3403" s="2"/>
      <c r="F3403" s="1"/>
      <c r="G3403" s="2"/>
      <c r="H3403" s="286"/>
      <c r="I3403" s="287"/>
      <c r="J3403" s="288" t="str">
        <f t="shared" ref="J3403:J3466" si="428">IF(ISERROR(H3403/C3403),"",H3403/C3403)</f>
        <v/>
      </c>
      <c r="K3403" s="288">
        <f t="shared" ref="K3403:K3466" si="429">IF(ISERROR(I3403/1754.5),"",I3403/1754.5)</f>
        <v>0</v>
      </c>
      <c r="L3403" s="303"/>
      <c r="M3403" s="304"/>
      <c r="N3403" s="303"/>
      <c r="O3403" s="286"/>
      <c r="P3403" s="305" t="str">
        <f t="shared" ref="P3403:P3466" si="430">+IF(N3403+O3403&gt;0,+N3403+O3403,"")</f>
        <v/>
      </c>
      <c r="Q3403" s="304"/>
      <c r="R3403" s="303"/>
      <c r="S3403" s="286"/>
      <c r="T3403" s="305" t="str">
        <f t="shared" ref="T3403:T3466" si="431">+IF((R3403+S3403)&gt;0,+R3403+S3403,"")</f>
        <v/>
      </c>
      <c r="U3403" s="306" t="str">
        <f t="shared" si="427"/>
        <v/>
      </c>
      <c r="V3403" s="289"/>
      <c r="W3403" s="303"/>
      <c r="X3403" s="286"/>
      <c r="Y3403" s="305" t="str">
        <f>+IF(AND(W3403&gt;0,V3403&lt;&gt;'Data Validation (ROP used only)'!$A$25),SUM(W3403:X3403),"")</f>
        <v/>
      </c>
      <c r="Z3403" s="307">
        <f>IF(OR(V3403='Data Validation (ROP used only)'!$A$25,ISBLANK(W3403),ISERROR(W3403/$I3403)),0,W3403/$I3403)</f>
        <v>0</v>
      </c>
      <c r="AA3403" s="308"/>
      <c r="AB3403" s="309" t="str" cm="1">
        <f t="array" ref="AB3403">_xlfn.IFS(AA3403="","",AA3403/I3403&gt;=2,I3403*2,AA3403/I3403&lt;2,AA3403)</f>
        <v/>
      </c>
      <c r="AC3403" s="310" t="str">
        <f t="shared" ref="AC3403:AC3466" si="432">IF(ISBLANK(AA3403),"",AA3403-AB3403)</f>
        <v/>
      </c>
      <c r="AD3403" s="286"/>
      <c r="AE3403" s="305" t="str">
        <f t="shared" ref="AE3403:AE3466" si="433">IF(AA3403=0,"",AA3403+AD3403)</f>
        <v/>
      </c>
      <c r="AF3403" s="311">
        <f t="shared" ref="AF3403:AF3466" si="434">IF(ISERROR(AA3403/$I3403),0,AA3403/$I3403)</f>
        <v>0</v>
      </c>
      <c r="AG3403" s="187"/>
      <c r="AH3403" s="188"/>
    </row>
    <row r="3404" spans="2:34" ht="13.8" outlineLevel="1" x14ac:dyDescent="0.25">
      <c r="B3404" s="1"/>
      <c r="C3404" s="1"/>
      <c r="D3404" s="1"/>
      <c r="E3404" s="2"/>
      <c r="F3404" s="1"/>
      <c r="G3404" s="2"/>
      <c r="H3404" s="286"/>
      <c r="I3404" s="287"/>
      <c r="J3404" s="288" t="str">
        <f t="shared" si="428"/>
        <v/>
      </c>
      <c r="K3404" s="288">
        <f t="shared" si="429"/>
        <v>0</v>
      </c>
      <c r="L3404" s="303"/>
      <c r="M3404" s="304"/>
      <c r="N3404" s="303"/>
      <c r="O3404" s="286"/>
      <c r="P3404" s="305" t="str">
        <f t="shared" si="430"/>
        <v/>
      </c>
      <c r="Q3404" s="304"/>
      <c r="R3404" s="303"/>
      <c r="S3404" s="286"/>
      <c r="T3404" s="305" t="str">
        <f t="shared" si="431"/>
        <v/>
      </c>
      <c r="U3404" s="306" t="str">
        <f t="shared" si="427"/>
        <v/>
      </c>
      <c r="V3404" s="289"/>
      <c r="W3404" s="303"/>
      <c r="X3404" s="286"/>
      <c r="Y3404" s="305" t="str">
        <f>+IF(AND(W3404&gt;0,V3404&lt;&gt;'Data Validation (ROP used only)'!$A$25),SUM(W3404:X3404),"")</f>
        <v/>
      </c>
      <c r="Z3404" s="307">
        <f>IF(OR(V3404='Data Validation (ROP used only)'!$A$25,ISBLANK(W3404),ISERROR(W3404/$I3404)),0,W3404/$I3404)</f>
        <v>0</v>
      </c>
      <c r="AA3404" s="308"/>
      <c r="AB3404" s="309" t="str" cm="1">
        <f t="array" ref="AB3404">_xlfn.IFS(AA3404="","",AA3404/I3404&gt;=2,I3404*2,AA3404/I3404&lt;2,AA3404)</f>
        <v/>
      </c>
      <c r="AC3404" s="310" t="str">
        <f t="shared" si="432"/>
        <v/>
      </c>
      <c r="AD3404" s="286"/>
      <c r="AE3404" s="305" t="str">
        <f t="shared" si="433"/>
        <v/>
      </c>
      <c r="AF3404" s="311">
        <f t="shared" si="434"/>
        <v>0</v>
      </c>
      <c r="AG3404" s="187"/>
      <c r="AH3404" s="188"/>
    </row>
    <row r="3405" spans="2:34" ht="13.8" outlineLevel="1" x14ac:dyDescent="0.25">
      <c r="B3405" s="1"/>
      <c r="C3405" s="1"/>
      <c r="D3405" s="1"/>
      <c r="E3405" s="2"/>
      <c r="F3405" s="1"/>
      <c r="G3405" s="2"/>
      <c r="H3405" s="286"/>
      <c r="I3405" s="287"/>
      <c r="J3405" s="288" t="str">
        <f t="shared" si="428"/>
        <v/>
      </c>
      <c r="K3405" s="288">
        <f t="shared" si="429"/>
        <v>0</v>
      </c>
      <c r="L3405" s="303"/>
      <c r="M3405" s="304"/>
      <c r="N3405" s="303"/>
      <c r="O3405" s="286"/>
      <c r="P3405" s="305" t="str">
        <f t="shared" si="430"/>
        <v/>
      </c>
      <c r="Q3405" s="304"/>
      <c r="R3405" s="303"/>
      <c r="S3405" s="286"/>
      <c r="T3405" s="305" t="str">
        <f t="shared" si="431"/>
        <v/>
      </c>
      <c r="U3405" s="306" t="str">
        <f t="shared" si="427"/>
        <v/>
      </c>
      <c r="V3405" s="289"/>
      <c r="W3405" s="303"/>
      <c r="X3405" s="286"/>
      <c r="Y3405" s="305" t="str">
        <f>+IF(AND(W3405&gt;0,V3405&lt;&gt;'Data Validation (ROP used only)'!$A$25),SUM(W3405:X3405),"")</f>
        <v/>
      </c>
      <c r="Z3405" s="307">
        <f>IF(OR(V3405='Data Validation (ROP used only)'!$A$25,ISBLANK(W3405),ISERROR(W3405/$I3405)),0,W3405/$I3405)</f>
        <v>0</v>
      </c>
      <c r="AA3405" s="308"/>
      <c r="AB3405" s="309" t="str" cm="1">
        <f t="array" ref="AB3405">_xlfn.IFS(AA3405="","",AA3405/I3405&gt;=2,I3405*2,AA3405/I3405&lt;2,AA3405)</f>
        <v/>
      </c>
      <c r="AC3405" s="310" t="str">
        <f t="shared" si="432"/>
        <v/>
      </c>
      <c r="AD3405" s="286"/>
      <c r="AE3405" s="305" t="str">
        <f t="shared" si="433"/>
        <v/>
      </c>
      <c r="AF3405" s="311">
        <f t="shared" si="434"/>
        <v>0</v>
      </c>
      <c r="AG3405" s="187"/>
      <c r="AH3405" s="188"/>
    </row>
    <row r="3406" spans="2:34" ht="13.8" outlineLevel="1" x14ac:dyDescent="0.25">
      <c r="B3406" s="1"/>
      <c r="C3406" s="1"/>
      <c r="D3406" s="1"/>
      <c r="E3406" s="2"/>
      <c r="F3406" s="1"/>
      <c r="G3406" s="2"/>
      <c r="H3406" s="286"/>
      <c r="I3406" s="287"/>
      <c r="J3406" s="288" t="str">
        <f t="shared" si="428"/>
        <v/>
      </c>
      <c r="K3406" s="288">
        <f t="shared" si="429"/>
        <v>0</v>
      </c>
      <c r="L3406" s="303"/>
      <c r="M3406" s="304"/>
      <c r="N3406" s="303"/>
      <c r="O3406" s="286"/>
      <c r="P3406" s="305" t="str">
        <f t="shared" si="430"/>
        <v/>
      </c>
      <c r="Q3406" s="304"/>
      <c r="R3406" s="303"/>
      <c r="S3406" s="286"/>
      <c r="T3406" s="305" t="str">
        <f t="shared" si="431"/>
        <v/>
      </c>
      <c r="U3406" s="306" t="str">
        <f t="shared" si="427"/>
        <v/>
      </c>
      <c r="V3406" s="289"/>
      <c r="W3406" s="303"/>
      <c r="X3406" s="286"/>
      <c r="Y3406" s="305" t="str">
        <f>+IF(AND(W3406&gt;0,V3406&lt;&gt;'Data Validation (ROP used only)'!$A$25),SUM(W3406:X3406),"")</f>
        <v/>
      </c>
      <c r="Z3406" s="307">
        <f>IF(OR(V3406='Data Validation (ROP used only)'!$A$25,ISBLANK(W3406),ISERROR(W3406/$I3406)),0,W3406/$I3406)</f>
        <v>0</v>
      </c>
      <c r="AA3406" s="308"/>
      <c r="AB3406" s="309" t="str" cm="1">
        <f t="array" ref="AB3406">_xlfn.IFS(AA3406="","",AA3406/I3406&gt;=2,I3406*2,AA3406/I3406&lt;2,AA3406)</f>
        <v/>
      </c>
      <c r="AC3406" s="310" t="str">
        <f t="shared" si="432"/>
        <v/>
      </c>
      <c r="AD3406" s="286"/>
      <c r="AE3406" s="305" t="str">
        <f t="shared" si="433"/>
        <v/>
      </c>
      <c r="AF3406" s="311">
        <f t="shared" si="434"/>
        <v>0</v>
      </c>
      <c r="AG3406" s="187"/>
      <c r="AH3406" s="188"/>
    </row>
    <row r="3407" spans="2:34" ht="13.8" outlineLevel="1" x14ac:dyDescent="0.25">
      <c r="B3407" s="1"/>
      <c r="C3407" s="1"/>
      <c r="D3407" s="1"/>
      <c r="E3407" s="2"/>
      <c r="F3407" s="1"/>
      <c r="G3407" s="2"/>
      <c r="H3407" s="286"/>
      <c r="I3407" s="287"/>
      <c r="J3407" s="288" t="str">
        <f t="shared" si="428"/>
        <v/>
      </c>
      <c r="K3407" s="288">
        <f t="shared" si="429"/>
        <v>0</v>
      </c>
      <c r="L3407" s="303"/>
      <c r="M3407" s="304"/>
      <c r="N3407" s="303"/>
      <c r="O3407" s="286"/>
      <c r="P3407" s="305" t="str">
        <f t="shared" si="430"/>
        <v/>
      </c>
      <c r="Q3407" s="304"/>
      <c r="R3407" s="303"/>
      <c r="S3407" s="286"/>
      <c r="T3407" s="305" t="str">
        <f t="shared" si="431"/>
        <v/>
      </c>
      <c r="U3407" s="306" t="str">
        <f t="shared" si="427"/>
        <v/>
      </c>
      <c r="V3407" s="289"/>
      <c r="W3407" s="303"/>
      <c r="X3407" s="286"/>
      <c r="Y3407" s="305" t="str">
        <f>+IF(AND(W3407&gt;0,V3407&lt;&gt;'Data Validation (ROP used only)'!$A$25),SUM(W3407:X3407),"")</f>
        <v/>
      </c>
      <c r="Z3407" s="307">
        <f>IF(OR(V3407='Data Validation (ROP used only)'!$A$25,ISBLANK(W3407),ISERROR(W3407/$I3407)),0,W3407/$I3407)</f>
        <v>0</v>
      </c>
      <c r="AA3407" s="308"/>
      <c r="AB3407" s="309" t="str" cm="1">
        <f t="array" ref="AB3407">_xlfn.IFS(AA3407="","",AA3407/I3407&gt;=2,I3407*2,AA3407/I3407&lt;2,AA3407)</f>
        <v/>
      </c>
      <c r="AC3407" s="310" t="str">
        <f t="shared" si="432"/>
        <v/>
      </c>
      <c r="AD3407" s="286"/>
      <c r="AE3407" s="305" t="str">
        <f t="shared" si="433"/>
        <v/>
      </c>
      <c r="AF3407" s="311">
        <f t="shared" si="434"/>
        <v>0</v>
      </c>
      <c r="AG3407" s="187"/>
      <c r="AH3407" s="188"/>
    </row>
    <row r="3408" spans="2:34" ht="13.8" outlineLevel="1" x14ac:dyDescent="0.25">
      <c r="B3408" s="1"/>
      <c r="C3408" s="1"/>
      <c r="D3408" s="1"/>
      <c r="E3408" s="2"/>
      <c r="F3408" s="1"/>
      <c r="G3408" s="2"/>
      <c r="H3408" s="286"/>
      <c r="I3408" s="287"/>
      <c r="J3408" s="288" t="str">
        <f t="shared" si="428"/>
        <v/>
      </c>
      <c r="K3408" s="288">
        <f t="shared" si="429"/>
        <v>0</v>
      </c>
      <c r="L3408" s="303"/>
      <c r="M3408" s="304"/>
      <c r="N3408" s="303"/>
      <c r="O3408" s="286"/>
      <c r="P3408" s="305" t="str">
        <f t="shared" si="430"/>
        <v/>
      </c>
      <c r="Q3408" s="304"/>
      <c r="R3408" s="303"/>
      <c r="S3408" s="286"/>
      <c r="T3408" s="305" t="str">
        <f t="shared" si="431"/>
        <v/>
      </c>
      <c r="U3408" s="306" t="str">
        <f t="shared" si="427"/>
        <v/>
      </c>
      <c r="V3408" s="289"/>
      <c r="W3408" s="303"/>
      <c r="X3408" s="286"/>
      <c r="Y3408" s="305" t="str">
        <f>+IF(AND(W3408&gt;0,V3408&lt;&gt;'Data Validation (ROP used only)'!$A$25),SUM(W3408:X3408),"")</f>
        <v/>
      </c>
      <c r="Z3408" s="307">
        <f>IF(OR(V3408='Data Validation (ROP used only)'!$A$25,ISBLANK(W3408),ISERROR(W3408/$I3408)),0,W3408/$I3408)</f>
        <v>0</v>
      </c>
      <c r="AA3408" s="308"/>
      <c r="AB3408" s="309" t="str" cm="1">
        <f t="array" ref="AB3408">_xlfn.IFS(AA3408="","",AA3408/I3408&gt;=2,I3408*2,AA3408/I3408&lt;2,AA3408)</f>
        <v/>
      </c>
      <c r="AC3408" s="310" t="str">
        <f t="shared" si="432"/>
        <v/>
      </c>
      <c r="AD3408" s="286"/>
      <c r="AE3408" s="305" t="str">
        <f t="shared" si="433"/>
        <v/>
      </c>
      <c r="AF3408" s="311">
        <f t="shared" si="434"/>
        <v>0</v>
      </c>
      <c r="AG3408" s="187"/>
      <c r="AH3408" s="188"/>
    </row>
    <row r="3409" spans="2:34" ht="13.8" outlineLevel="1" x14ac:dyDescent="0.25">
      <c r="B3409" s="1"/>
      <c r="C3409" s="1"/>
      <c r="D3409" s="1"/>
      <c r="E3409" s="2"/>
      <c r="F3409" s="1"/>
      <c r="G3409" s="2"/>
      <c r="H3409" s="286"/>
      <c r="I3409" s="287"/>
      <c r="J3409" s="288" t="str">
        <f t="shared" si="428"/>
        <v/>
      </c>
      <c r="K3409" s="288">
        <f t="shared" si="429"/>
        <v>0</v>
      </c>
      <c r="L3409" s="303"/>
      <c r="M3409" s="304"/>
      <c r="N3409" s="303"/>
      <c r="O3409" s="286"/>
      <c r="P3409" s="305" t="str">
        <f t="shared" si="430"/>
        <v/>
      </c>
      <c r="Q3409" s="304"/>
      <c r="R3409" s="303"/>
      <c r="S3409" s="286"/>
      <c r="T3409" s="305" t="str">
        <f t="shared" si="431"/>
        <v/>
      </c>
      <c r="U3409" s="306" t="str">
        <f t="shared" si="427"/>
        <v/>
      </c>
      <c r="V3409" s="289"/>
      <c r="W3409" s="303"/>
      <c r="X3409" s="286"/>
      <c r="Y3409" s="305" t="str">
        <f>+IF(AND(W3409&gt;0,V3409&lt;&gt;'Data Validation (ROP used only)'!$A$25),SUM(W3409:X3409),"")</f>
        <v/>
      </c>
      <c r="Z3409" s="307">
        <f>IF(OR(V3409='Data Validation (ROP used only)'!$A$25,ISBLANK(W3409),ISERROR(W3409/$I3409)),0,W3409/$I3409)</f>
        <v>0</v>
      </c>
      <c r="AA3409" s="308"/>
      <c r="AB3409" s="309" t="str" cm="1">
        <f t="array" ref="AB3409">_xlfn.IFS(AA3409="","",AA3409/I3409&gt;=2,I3409*2,AA3409/I3409&lt;2,AA3409)</f>
        <v/>
      </c>
      <c r="AC3409" s="310" t="str">
        <f t="shared" si="432"/>
        <v/>
      </c>
      <c r="AD3409" s="286"/>
      <c r="AE3409" s="305" t="str">
        <f t="shared" si="433"/>
        <v/>
      </c>
      <c r="AF3409" s="311">
        <f t="shared" si="434"/>
        <v>0</v>
      </c>
      <c r="AG3409" s="187"/>
      <c r="AH3409" s="188"/>
    </row>
    <row r="3410" spans="2:34" ht="13.8" outlineLevel="1" x14ac:dyDescent="0.25">
      <c r="B3410" s="1"/>
      <c r="C3410" s="1"/>
      <c r="D3410" s="1"/>
      <c r="E3410" s="2"/>
      <c r="F3410" s="1"/>
      <c r="G3410" s="2"/>
      <c r="H3410" s="286"/>
      <c r="I3410" s="287"/>
      <c r="J3410" s="288" t="str">
        <f t="shared" si="428"/>
        <v/>
      </c>
      <c r="K3410" s="288">
        <f t="shared" si="429"/>
        <v>0</v>
      </c>
      <c r="L3410" s="303"/>
      <c r="M3410" s="304"/>
      <c r="N3410" s="303"/>
      <c r="O3410" s="286"/>
      <c r="P3410" s="305" t="str">
        <f t="shared" si="430"/>
        <v/>
      </c>
      <c r="Q3410" s="304"/>
      <c r="R3410" s="303"/>
      <c r="S3410" s="286"/>
      <c r="T3410" s="305" t="str">
        <f t="shared" si="431"/>
        <v/>
      </c>
      <c r="U3410" s="306" t="str">
        <f t="shared" si="427"/>
        <v/>
      </c>
      <c r="V3410" s="289"/>
      <c r="W3410" s="303"/>
      <c r="X3410" s="286"/>
      <c r="Y3410" s="305" t="str">
        <f>+IF(AND(W3410&gt;0,V3410&lt;&gt;'Data Validation (ROP used only)'!$A$25),SUM(W3410:X3410),"")</f>
        <v/>
      </c>
      <c r="Z3410" s="307">
        <f>IF(OR(V3410='Data Validation (ROP used only)'!$A$25,ISBLANK(W3410),ISERROR(W3410/$I3410)),0,W3410/$I3410)</f>
        <v>0</v>
      </c>
      <c r="AA3410" s="308"/>
      <c r="AB3410" s="309" t="str" cm="1">
        <f t="array" ref="AB3410">_xlfn.IFS(AA3410="","",AA3410/I3410&gt;=2,I3410*2,AA3410/I3410&lt;2,AA3410)</f>
        <v/>
      </c>
      <c r="AC3410" s="310" t="str">
        <f t="shared" si="432"/>
        <v/>
      </c>
      <c r="AD3410" s="286"/>
      <c r="AE3410" s="305" t="str">
        <f t="shared" si="433"/>
        <v/>
      </c>
      <c r="AF3410" s="311">
        <f t="shared" si="434"/>
        <v>0</v>
      </c>
      <c r="AG3410" s="187"/>
      <c r="AH3410" s="188"/>
    </row>
    <row r="3411" spans="2:34" ht="13.8" outlineLevel="1" x14ac:dyDescent="0.25">
      <c r="B3411" s="1"/>
      <c r="C3411" s="1"/>
      <c r="D3411" s="1"/>
      <c r="E3411" s="2"/>
      <c r="F3411" s="1"/>
      <c r="G3411" s="2"/>
      <c r="H3411" s="286"/>
      <c r="I3411" s="287"/>
      <c r="J3411" s="288" t="str">
        <f t="shared" si="428"/>
        <v/>
      </c>
      <c r="K3411" s="288">
        <f t="shared" si="429"/>
        <v>0</v>
      </c>
      <c r="L3411" s="303"/>
      <c r="M3411" s="304"/>
      <c r="N3411" s="303"/>
      <c r="O3411" s="286"/>
      <c r="P3411" s="305" t="str">
        <f t="shared" si="430"/>
        <v/>
      </c>
      <c r="Q3411" s="304"/>
      <c r="R3411" s="303"/>
      <c r="S3411" s="286"/>
      <c r="T3411" s="305" t="str">
        <f t="shared" si="431"/>
        <v/>
      </c>
      <c r="U3411" s="306" t="str">
        <f t="shared" si="427"/>
        <v/>
      </c>
      <c r="V3411" s="289"/>
      <c r="W3411" s="303"/>
      <c r="X3411" s="286"/>
      <c r="Y3411" s="305" t="str">
        <f>+IF(AND(W3411&gt;0,V3411&lt;&gt;'Data Validation (ROP used only)'!$A$25),SUM(W3411:X3411),"")</f>
        <v/>
      </c>
      <c r="Z3411" s="307">
        <f>IF(OR(V3411='Data Validation (ROP used only)'!$A$25,ISBLANK(W3411),ISERROR(W3411/$I3411)),0,W3411/$I3411)</f>
        <v>0</v>
      </c>
      <c r="AA3411" s="308"/>
      <c r="AB3411" s="309" t="str" cm="1">
        <f t="array" ref="AB3411">_xlfn.IFS(AA3411="","",AA3411/I3411&gt;=2,I3411*2,AA3411/I3411&lt;2,AA3411)</f>
        <v/>
      </c>
      <c r="AC3411" s="310" t="str">
        <f t="shared" si="432"/>
        <v/>
      </c>
      <c r="AD3411" s="286"/>
      <c r="AE3411" s="305" t="str">
        <f t="shared" si="433"/>
        <v/>
      </c>
      <c r="AF3411" s="311">
        <f t="shared" si="434"/>
        <v>0</v>
      </c>
      <c r="AG3411" s="187"/>
      <c r="AH3411" s="188"/>
    </row>
    <row r="3412" spans="2:34" ht="13.8" outlineLevel="1" x14ac:dyDescent="0.25">
      <c r="B3412" s="1"/>
      <c r="C3412" s="1"/>
      <c r="D3412" s="1"/>
      <c r="E3412" s="2"/>
      <c r="F3412" s="1"/>
      <c r="G3412" s="2"/>
      <c r="H3412" s="286"/>
      <c r="I3412" s="287"/>
      <c r="J3412" s="288" t="str">
        <f t="shared" si="428"/>
        <v/>
      </c>
      <c r="K3412" s="288">
        <f t="shared" si="429"/>
        <v>0</v>
      </c>
      <c r="L3412" s="303"/>
      <c r="M3412" s="304"/>
      <c r="N3412" s="303"/>
      <c r="O3412" s="286"/>
      <c r="P3412" s="305" t="str">
        <f t="shared" si="430"/>
        <v/>
      </c>
      <c r="Q3412" s="304"/>
      <c r="R3412" s="303"/>
      <c r="S3412" s="286"/>
      <c r="T3412" s="305" t="str">
        <f t="shared" si="431"/>
        <v/>
      </c>
      <c r="U3412" s="306" t="str">
        <f t="shared" si="427"/>
        <v/>
      </c>
      <c r="V3412" s="289"/>
      <c r="W3412" s="303"/>
      <c r="X3412" s="286"/>
      <c r="Y3412" s="305" t="str">
        <f>+IF(AND(W3412&gt;0,V3412&lt;&gt;'Data Validation (ROP used only)'!$A$25),SUM(W3412:X3412),"")</f>
        <v/>
      </c>
      <c r="Z3412" s="307">
        <f>IF(OR(V3412='Data Validation (ROP used only)'!$A$25,ISBLANK(W3412),ISERROR(W3412/$I3412)),0,W3412/$I3412)</f>
        <v>0</v>
      </c>
      <c r="AA3412" s="308"/>
      <c r="AB3412" s="309" t="str" cm="1">
        <f t="array" ref="AB3412">_xlfn.IFS(AA3412="","",AA3412/I3412&gt;=2,I3412*2,AA3412/I3412&lt;2,AA3412)</f>
        <v/>
      </c>
      <c r="AC3412" s="310" t="str">
        <f t="shared" si="432"/>
        <v/>
      </c>
      <c r="AD3412" s="286"/>
      <c r="AE3412" s="305" t="str">
        <f t="shared" si="433"/>
        <v/>
      </c>
      <c r="AF3412" s="311">
        <f t="shared" si="434"/>
        <v>0</v>
      </c>
      <c r="AG3412" s="187"/>
      <c r="AH3412" s="188"/>
    </row>
    <row r="3413" spans="2:34" ht="13.8" outlineLevel="1" x14ac:dyDescent="0.25">
      <c r="B3413" s="1"/>
      <c r="C3413" s="1"/>
      <c r="D3413" s="1"/>
      <c r="E3413" s="2"/>
      <c r="F3413" s="1"/>
      <c r="G3413" s="2"/>
      <c r="H3413" s="286"/>
      <c r="I3413" s="287"/>
      <c r="J3413" s="288" t="str">
        <f t="shared" si="428"/>
        <v/>
      </c>
      <c r="K3413" s="288">
        <f t="shared" si="429"/>
        <v>0</v>
      </c>
      <c r="L3413" s="303"/>
      <c r="M3413" s="304"/>
      <c r="N3413" s="303"/>
      <c r="O3413" s="286"/>
      <c r="P3413" s="305" t="str">
        <f t="shared" si="430"/>
        <v/>
      </c>
      <c r="Q3413" s="304"/>
      <c r="R3413" s="303"/>
      <c r="S3413" s="286"/>
      <c r="T3413" s="305" t="str">
        <f t="shared" si="431"/>
        <v/>
      </c>
      <c r="U3413" s="306" t="str">
        <f t="shared" si="427"/>
        <v/>
      </c>
      <c r="V3413" s="289"/>
      <c r="W3413" s="303"/>
      <c r="X3413" s="286"/>
      <c r="Y3413" s="305" t="str">
        <f>+IF(AND(W3413&gt;0,V3413&lt;&gt;'Data Validation (ROP used only)'!$A$25),SUM(W3413:X3413),"")</f>
        <v/>
      </c>
      <c r="Z3413" s="307">
        <f>IF(OR(V3413='Data Validation (ROP used only)'!$A$25,ISBLANK(W3413),ISERROR(W3413/$I3413)),0,W3413/$I3413)</f>
        <v>0</v>
      </c>
      <c r="AA3413" s="308"/>
      <c r="AB3413" s="309" t="str" cm="1">
        <f t="array" ref="AB3413">_xlfn.IFS(AA3413="","",AA3413/I3413&gt;=2,I3413*2,AA3413/I3413&lt;2,AA3413)</f>
        <v/>
      </c>
      <c r="AC3413" s="310" t="str">
        <f t="shared" si="432"/>
        <v/>
      </c>
      <c r="AD3413" s="286"/>
      <c r="AE3413" s="305" t="str">
        <f t="shared" si="433"/>
        <v/>
      </c>
      <c r="AF3413" s="311">
        <f t="shared" si="434"/>
        <v>0</v>
      </c>
      <c r="AG3413" s="187"/>
      <c r="AH3413" s="188"/>
    </row>
    <row r="3414" spans="2:34" ht="13.8" outlineLevel="1" x14ac:dyDescent="0.25">
      <c r="B3414" s="1"/>
      <c r="C3414" s="1"/>
      <c r="D3414" s="1"/>
      <c r="E3414" s="2"/>
      <c r="F3414" s="1"/>
      <c r="G3414" s="2"/>
      <c r="H3414" s="286"/>
      <c r="I3414" s="287"/>
      <c r="J3414" s="288" t="str">
        <f t="shared" si="428"/>
        <v/>
      </c>
      <c r="K3414" s="288">
        <f t="shared" si="429"/>
        <v>0</v>
      </c>
      <c r="L3414" s="303"/>
      <c r="M3414" s="304"/>
      <c r="N3414" s="303"/>
      <c r="O3414" s="286"/>
      <c r="P3414" s="305" t="str">
        <f t="shared" si="430"/>
        <v/>
      </c>
      <c r="Q3414" s="304"/>
      <c r="R3414" s="303"/>
      <c r="S3414" s="286"/>
      <c r="T3414" s="305" t="str">
        <f t="shared" si="431"/>
        <v/>
      </c>
      <c r="U3414" s="306" t="str">
        <f t="shared" si="427"/>
        <v/>
      </c>
      <c r="V3414" s="289"/>
      <c r="W3414" s="303"/>
      <c r="X3414" s="286"/>
      <c r="Y3414" s="305" t="str">
        <f>+IF(AND(W3414&gt;0,V3414&lt;&gt;'Data Validation (ROP used only)'!$A$25),SUM(W3414:X3414),"")</f>
        <v/>
      </c>
      <c r="Z3414" s="307">
        <f>IF(OR(V3414='Data Validation (ROP used only)'!$A$25,ISBLANK(W3414),ISERROR(W3414/$I3414)),0,W3414/$I3414)</f>
        <v>0</v>
      </c>
      <c r="AA3414" s="308"/>
      <c r="AB3414" s="309" t="str" cm="1">
        <f t="array" ref="AB3414">_xlfn.IFS(AA3414="","",AA3414/I3414&gt;=2,I3414*2,AA3414/I3414&lt;2,AA3414)</f>
        <v/>
      </c>
      <c r="AC3414" s="310" t="str">
        <f t="shared" si="432"/>
        <v/>
      </c>
      <c r="AD3414" s="286"/>
      <c r="AE3414" s="305" t="str">
        <f t="shared" si="433"/>
        <v/>
      </c>
      <c r="AF3414" s="311">
        <f t="shared" si="434"/>
        <v>0</v>
      </c>
      <c r="AG3414" s="187"/>
      <c r="AH3414" s="188"/>
    </row>
    <row r="3415" spans="2:34" ht="13.8" outlineLevel="1" x14ac:dyDescent="0.25">
      <c r="B3415" s="1"/>
      <c r="C3415" s="1"/>
      <c r="D3415" s="1"/>
      <c r="E3415" s="2"/>
      <c r="F3415" s="1"/>
      <c r="G3415" s="2"/>
      <c r="H3415" s="286"/>
      <c r="I3415" s="287"/>
      <c r="J3415" s="288" t="str">
        <f t="shared" si="428"/>
        <v/>
      </c>
      <c r="K3415" s="288">
        <f t="shared" si="429"/>
        <v>0</v>
      </c>
      <c r="L3415" s="303"/>
      <c r="M3415" s="304"/>
      <c r="N3415" s="303"/>
      <c r="O3415" s="286"/>
      <c r="P3415" s="305" t="str">
        <f t="shared" si="430"/>
        <v/>
      </c>
      <c r="Q3415" s="304"/>
      <c r="R3415" s="303"/>
      <c r="S3415" s="286"/>
      <c r="T3415" s="305" t="str">
        <f t="shared" si="431"/>
        <v/>
      </c>
      <c r="U3415" s="306" t="str">
        <f t="shared" si="427"/>
        <v/>
      </c>
      <c r="V3415" s="289"/>
      <c r="W3415" s="303"/>
      <c r="X3415" s="286"/>
      <c r="Y3415" s="305" t="str">
        <f>+IF(AND(W3415&gt;0,V3415&lt;&gt;'Data Validation (ROP used only)'!$A$25),SUM(W3415:X3415),"")</f>
        <v/>
      </c>
      <c r="Z3415" s="307">
        <f>IF(OR(V3415='Data Validation (ROP used only)'!$A$25,ISBLANK(W3415),ISERROR(W3415/$I3415)),0,W3415/$I3415)</f>
        <v>0</v>
      </c>
      <c r="AA3415" s="308"/>
      <c r="AB3415" s="309" t="str" cm="1">
        <f t="array" ref="AB3415">_xlfn.IFS(AA3415="","",AA3415/I3415&gt;=2,I3415*2,AA3415/I3415&lt;2,AA3415)</f>
        <v/>
      </c>
      <c r="AC3415" s="310" t="str">
        <f t="shared" si="432"/>
        <v/>
      </c>
      <c r="AD3415" s="286"/>
      <c r="AE3415" s="305" t="str">
        <f t="shared" si="433"/>
        <v/>
      </c>
      <c r="AF3415" s="311">
        <f t="shared" si="434"/>
        <v>0</v>
      </c>
      <c r="AG3415" s="187"/>
      <c r="AH3415" s="188"/>
    </row>
    <row r="3416" spans="2:34" ht="13.8" outlineLevel="1" x14ac:dyDescent="0.25">
      <c r="B3416" s="1"/>
      <c r="C3416" s="1"/>
      <c r="D3416" s="1"/>
      <c r="E3416" s="2"/>
      <c r="F3416" s="1"/>
      <c r="G3416" s="2"/>
      <c r="H3416" s="286"/>
      <c r="I3416" s="287"/>
      <c r="J3416" s="288" t="str">
        <f t="shared" si="428"/>
        <v/>
      </c>
      <c r="K3416" s="288">
        <f t="shared" si="429"/>
        <v>0</v>
      </c>
      <c r="L3416" s="303"/>
      <c r="M3416" s="304"/>
      <c r="N3416" s="303"/>
      <c r="O3416" s="286"/>
      <c r="P3416" s="305" t="str">
        <f t="shared" si="430"/>
        <v/>
      </c>
      <c r="Q3416" s="304"/>
      <c r="R3416" s="303"/>
      <c r="S3416" s="286"/>
      <c r="T3416" s="305" t="str">
        <f t="shared" si="431"/>
        <v/>
      </c>
      <c r="U3416" s="306" t="str">
        <f t="shared" si="427"/>
        <v/>
      </c>
      <c r="V3416" s="289"/>
      <c r="W3416" s="303"/>
      <c r="X3416" s="286"/>
      <c r="Y3416" s="305" t="str">
        <f>+IF(AND(W3416&gt;0,V3416&lt;&gt;'Data Validation (ROP used only)'!$A$25),SUM(W3416:X3416),"")</f>
        <v/>
      </c>
      <c r="Z3416" s="307">
        <f>IF(OR(V3416='Data Validation (ROP used only)'!$A$25,ISBLANK(W3416),ISERROR(W3416/$I3416)),0,W3416/$I3416)</f>
        <v>0</v>
      </c>
      <c r="AA3416" s="308"/>
      <c r="AB3416" s="309" t="str" cm="1">
        <f t="array" ref="AB3416">_xlfn.IFS(AA3416="","",AA3416/I3416&gt;=2,I3416*2,AA3416/I3416&lt;2,AA3416)</f>
        <v/>
      </c>
      <c r="AC3416" s="310" t="str">
        <f t="shared" si="432"/>
        <v/>
      </c>
      <c r="AD3416" s="286"/>
      <c r="AE3416" s="305" t="str">
        <f t="shared" si="433"/>
        <v/>
      </c>
      <c r="AF3416" s="311">
        <f t="shared" si="434"/>
        <v>0</v>
      </c>
      <c r="AG3416" s="187"/>
      <c r="AH3416" s="188"/>
    </row>
    <row r="3417" spans="2:34" ht="13.8" outlineLevel="1" x14ac:dyDescent="0.25">
      <c r="B3417" s="1"/>
      <c r="C3417" s="1"/>
      <c r="D3417" s="1"/>
      <c r="E3417" s="2"/>
      <c r="F3417" s="1"/>
      <c r="G3417" s="2"/>
      <c r="H3417" s="286"/>
      <c r="I3417" s="287"/>
      <c r="J3417" s="288" t="str">
        <f t="shared" si="428"/>
        <v/>
      </c>
      <c r="K3417" s="288">
        <f t="shared" si="429"/>
        <v>0</v>
      </c>
      <c r="L3417" s="303"/>
      <c r="M3417" s="304"/>
      <c r="N3417" s="303"/>
      <c r="O3417" s="286"/>
      <c r="P3417" s="305" t="str">
        <f t="shared" si="430"/>
        <v/>
      </c>
      <c r="Q3417" s="304"/>
      <c r="R3417" s="303"/>
      <c r="S3417" s="286"/>
      <c r="T3417" s="305" t="str">
        <f t="shared" si="431"/>
        <v/>
      </c>
      <c r="U3417" s="306" t="str">
        <f t="shared" si="427"/>
        <v/>
      </c>
      <c r="V3417" s="289"/>
      <c r="W3417" s="303"/>
      <c r="X3417" s="286"/>
      <c r="Y3417" s="305" t="str">
        <f>+IF(AND(W3417&gt;0,V3417&lt;&gt;'Data Validation (ROP used only)'!$A$25),SUM(W3417:X3417),"")</f>
        <v/>
      </c>
      <c r="Z3417" s="307">
        <f>IF(OR(V3417='Data Validation (ROP used only)'!$A$25,ISBLANK(W3417),ISERROR(W3417/$I3417)),0,W3417/$I3417)</f>
        <v>0</v>
      </c>
      <c r="AA3417" s="308"/>
      <c r="AB3417" s="309" t="str" cm="1">
        <f t="array" ref="AB3417">_xlfn.IFS(AA3417="","",AA3417/I3417&gt;=2,I3417*2,AA3417/I3417&lt;2,AA3417)</f>
        <v/>
      </c>
      <c r="AC3417" s="310" t="str">
        <f t="shared" si="432"/>
        <v/>
      </c>
      <c r="AD3417" s="286"/>
      <c r="AE3417" s="305" t="str">
        <f t="shared" si="433"/>
        <v/>
      </c>
      <c r="AF3417" s="311">
        <f t="shared" si="434"/>
        <v>0</v>
      </c>
      <c r="AG3417" s="187"/>
      <c r="AH3417" s="188"/>
    </row>
    <row r="3418" spans="2:34" ht="13.8" outlineLevel="1" x14ac:dyDescent="0.25">
      <c r="B3418" s="1"/>
      <c r="C3418" s="1"/>
      <c r="D3418" s="1"/>
      <c r="E3418" s="2"/>
      <c r="F3418" s="1"/>
      <c r="G3418" s="2"/>
      <c r="H3418" s="286"/>
      <c r="I3418" s="287"/>
      <c r="J3418" s="288" t="str">
        <f t="shared" si="428"/>
        <v/>
      </c>
      <c r="K3418" s="288">
        <f t="shared" si="429"/>
        <v>0</v>
      </c>
      <c r="L3418" s="303"/>
      <c r="M3418" s="304"/>
      <c r="N3418" s="303"/>
      <c r="O3418" s="286"/>
      <c r="P3418" s="305" t="str">
        <f t="shared" si="430"/>
        <v/>
      </c>
      <c r="Q3418" s="304"/>
      <c r="R3418" s="303"/>
      <c r="S3418" s="286"/>
      <c r="T3418" s="305" t="str">
        <f t="shared" si="431"/>
        <v/>
      </c>
      <c r="U3418" s="306" t="str">
        <f t="shared" si="427"/>
        <v/>
      </c>
      <c r="V3418" s="289"/>
      <c r="W3418" s="303"/>
      <c r="X3418" s="286"/>
      <c r="Y3418" s="305" t="str">
        <f>+IF(AND(W3418&gt;0,V3418&lt;&gt;'Data Validation (ROP used only)'!$A$25),SUM(W3418:X3418),"")</f>
        <v/>
      </c>
      <c r="Z3418" s="307">
        <f>IF(OR(V3418='Data Validation (ROP used only)'!$A$25,ISBLANK(W3418),ISERROR(W3418/$I3418)),0,W3418/$I3418)</f>
        <v>0</v>
      </c>
      <c r="AA3418" s="308"/>
      <c r="AB3418" s="309" t="str" cm="1">
        <f t="array" ref="AB3418">_xlfn.IFS(AA3418="","",AA3418/I3418&gt;=2,I3418*2,AA3418/I3418&lt;2,AA3418)</f>
        <v/>
      </c>
      <c r="AC3418" s="310" t="str">
        <f t="shared" si="432"/>
        <v/>
      </c>
      <c r="AD3418" s="286"/>
      <c r="AE3418" s="305" t="str">
        <f t="shared" si="433"/>
        <v/>
      </c>
      <c r="AF3418" s="311">
        <f t="shared" si="434"/>
        <v>0</v>
      </c>
      <c r="AG3418" s="187"/>
      <c r="AH3418" s="188"/>
    </row>
    <row r="3419" spans="2:34" ht="13.8" outlineLevel="1" x14ac:dyDescent="0.25">
      <c r="B3419" s="1"/>
      <c r="C3419" s="1"/>
      <c r="D3419" s="1"/>
      <c r="E3419" s="2"/>
      <c r="F3419" s="1"/>
      <c r="G3419" s="2"/>
      <c r="H3419" s="286"/>
      <c r="I3419" s="287"/>
      <c r="J3419" s="288" t="str">
        <f t="shared" si="428"/>
        <v/>
      </c>
      <c r="K3419" s="288">
        <f t="shared" si="429"/>
        <v>0</v>
      </c>
      <c r="L3419" s="303"/>
      <c r="M3419" s="304"/>
      <c r="N3419" s="303"/>
      <c r="O3419" s="286"/>
      <c r="P3419" s="305" t="str">
        <f t="shared" si="430"/>
        <v/>
      </c>
      <c r="Q3419" s="304"/>
      <c r="R3419" s="303"/>
      <c r="S3419" s="286"/>
      <c r="T3419" s="305" t="str">
        <f t="shared" si="431"/>
        <v/>
      </c>
      <c r="U3419" s="306" t="str">
        <f t="shared" si="427"/>
        <v/>
      </c>
      <c r="V3419" s="289"/>
      <c r="W3419" s="303"/>
      <c r="X3419" s="286"/>
      <c r="Y3419" s="305" t="str">
        <f>+IF(AND(W3419&gt;0,V3419&lt;&gt;'Data Validation (ROP used only)'!$A$25),SUM(W3419:X3419),"")</f>
        <v/>
      </c>
      <c r="Z3419" s="307">
        <f>IF(OR(V3419='Data Validation (ROP used only)'!$A$25,ISBLANK(W3419),ISERROR(W3419/$I3419)),0,W3419/$I3419)</f>
        <v>0</v>
      </c>
      <c r="AA3419" s="308"/>
      <c r="AB3419" s="309" t="str" cm="1">
        <f t="array" ref="AB3419">_xlfn.IFS(AA3419="","",AA3419/I3419&gt;=2,I3419*2,AA3419/I3419&lt;2,AA3419)</f>
        <v/>
      </c>
      <c r="AC3419" s="310" t="str">
        <f t="shared" si="432"/>
        <v/>
      </c>
      <c r="AD3419" s="286"/>
      <c r="AE3419" s="305" t="str">
        <f t="shared" si="433"/>
        <v/>
      </c>
      <c r="AF3419" s="311">
        <f t="shared" si="434"/>
        <v>0</v>
      </c>
      <c r="AG3419" s="187"/>
      <c r="AH3419" s="188"/>
    </row>
    <row r="3420" spans="2:34" ht="13.8" outlineLevel="1" x14ac:dyDescent="0.25">
      <c r="B3420" s="1"/>
      <c r="C3420" s="1"/>
      <c r="D3420" s="1"/>
      <c r="E3420" s="2"/>
      <c r="F3420" s="1"/>
      <c r="G3420" s="2"/>
      <c r="H3420" s="286"/>
      <c r="I3420" s="287"/>
      <c r="J3420" s="288" t="str">
        <f t="shared" si="428"/>
        <v/>
      </c>
      <c r="K3420" s="288">
        <f t="shared" si="429"/>
        <v>0</v>
      </c>
      <c r="L3420" s="303"/>
      <c r="M3420" s="304"/>
      <c r="N3420" s="303"/>
      <c r="O3420" s="286"/>
      <c r="P3420" s="305" t="str">
        <f t="shared" si="430"/>
        <v/>
      </c>
      <c r="Q3420" s="304"/>
      <c r="R3420" s="303"/>
      <c r="S3420" s="286"/>
      <c r="T3420" s="305" t="str">
        <f t="shared" si="431"/>
        <v/>
      </c>
      <c r="U3420" s="306" t="str">
        <f t="shared" si="427"/>
        <v/>
      </c>
      <c r="V3420" s="289"/>
      <c r="W3420" s="303"/>
      <c r="X3420" s="286"/>
      <c r="Y3420" s="305" t="str">
        <f>+IF(AND(W3420&gt;0,V3420&lt;&gt;'Data Validation (ROP used only)'!$A$25),SUM(W3420:X3420),"")</f>
        <v/>
      </c>
      <c r="Z3420" s="307">
        <f>IF(OR(V3420='Data Validation (ROP used only)'!$A$25,ISBLANK(W3420),ISERROR(W3420/$I3420)),0,W3420/$I3420)</f>
        <v>0</v>
      </c>
      <c r="AA3420" s="308"/>
      <c r="AB3420" s="309" t="str" cm="1">
        <f t="array" ref="AB3420">_xlfn.IFS(AA3420="","",AA3420/I3420&gt;=2,I3420*2,AA3420/I3420&lt;2,AA3420)</f>
        <v/>
      </c>
      <c r="AC3420" s="310" t="str">
        <f t="shared" si="432"/>
        <v/>
      </c>
      <c r="AD3420" s="286"/>
      <c r="AE3420" s="305" t="str">
        <f t="shared" si="433"/>
        <v/>
      </c>
      <c r="AF3420" s="311">
        <f t="shared" si="434"/>
        <v>0</v>
      </c>
      <c r="AG3420" s="187"/>
      <c r="AH3420" s="188"/>
    </row>
    <row r="3421" spans="2:34" ht="13.8" outlineLevel="1" x14ac:dyDescent="0.25">
      <c r="B3421" s="1"/>
      <c r="C3421" s="1"/>
      <c r="D3421" s="1"/>
      <c r="E3421" s="2"/>
      <c r="F3421" s="1"/>
      <c r="G3421" s="2"/>
      <c r="H3421" s="286"/>
      <c r="I3421" s="287"/>
      <c r="J3421" s="288" t="str">
        <f t="shared" si="428"/>
        <v/>
      </c>
      <c r="K3421" s="288">
        <f t="shared" si="429"/>
        <v>0</v>
      </c>
      <c r="L3421" s="303"/>
      <c r="M3421" s="304"/>
      <c r="N3421" s="303"/>
      <c r="O3421" s="286"/>
      <c r="P3421" s="305" t="str">
        <f t="shared" si="430"/>
        <v/>
      </c>
      <c r="Q3421" s="304"/>
      <c r="R3421" s="303"/>
      <c r="S3421" s="286"/>
      <c r="T3421" s="305" t="str">
        <f t="shared" si="431"/>
        <v/>
      </c>
      <c r="U3421" s="306" t="str">
        <f t="shared" si="427"/>
        <v/>
      </c>
      <c r="V3421" s="289"/>
      <c r="W3421" s="303"/>
      <c r="X3421" s="286"/>
      <c r="Y3421" s="305" t="str">
        <f>+IF(AND(W3421&gt;0,V3421&lt;&gt;'Data Validation (ROP used only)'!$A$25),SUM(W3421:X3421),"")</f>
        <v/>
      </c>
      <c r="Z3421" s="307">
        <f>IF(OR(V3421='Data Validation (ROP used only)'!$A$25,ISBLANK(W3421),ISERROR(W3421/$I3421)),0,W3421/$I3421)</f>
        <v>0</v>
      </c>
      <c r="AA3421" s="308"/>
      <c r="AB3421" s="309" t="str" cm="1">
        <f t="array" ref="AB3421">_xlfn.IFS(AA3421="","",AA3421/I3421&gt;=2,I3421*2,AA3421/I3421&lt;2,AA3421)</f>
        <v/>
      </c>
      <c r="AC3421" s="310" t="str">
        <f t="shared" si="432"/>
        <v/>
      </c>
      <c r="AD3421" s="286"/>
      <c r="AE3421" s="305" t="str">
        <f t="shared" si="433"/>
        <v/>
      </c>
      <c r="AF3421" s="311">
        <f t="shared" si="434"/>
        <v>0</v>
      </c>
      <c r="AG3421" s="187"/>
      <c r="AH3421" s="188"/>
    </row>
    <row r="3422" spans="2:34" ht="13.8" outlineLevel="1" x14ac:dyDescent="0.25">
      <c r="B3422" s="1"/>
      <c r="C3422" s="1"/>
      <c r="D3422" s="1"/>
      <c r="E3422" s="2"/>
      <c r="F3422" s="1"/>
      <c r="G3422" s="2"/>
      <c r="H3422" s="286"/>
      <c r="I3422" s="287"/>
      <c r="J3422" s="288" t="str">
        <f t="shared" si="428"/>
        <v/>
      </c>
      <c r="K3422" s="288">
        <f t="shared" si="429"/>
        <v>0</v>
      </c>
      <c r="L3422" s="303"/>
      <c r="M3422" s="304"/>
      <c r="N3422" s="303"/>
      <c r="O3422" s="286"/>
      <c r="P3422" s="305" t="str">
        <f t="shared" si="430"/>
        <v/>
      </c>
      <c r="Q3422" s="304"/>
      <c r="R3422" s="303"/>
      <c r="S3422" s="286"/>
      <c r="T3422" s="305" t="str">
        <f t="shared" si="431"/>
        <v/>
      </c>
      <c r="U3422" s="306" t="str">
        <f t="shared" si="427"/>
        <v/>
      </c>
      <c r="V3422" s="289"/>
      <c r="W3422" s="303"/>
      <c r="X3422" s="286"/>
      <c r="Y3422" s="305" t="str">
        <f>+IF(AND(W3422&gt;0,V3422&lt;&gt;'Data Validation (ROP used only)'!$A$25),SUM(W3422:X3422),"")</f>
        <v/>
      </c>
      <c r="Z3422" s="307">
        <f>IF(OR(V3422='Data Validation (ROP used only)'!$A$25,ISBLANK(W3422),ISERROR(W3422/$I3422)),0,W3422/$I3422)</f>
        <v>0</v>
      </c>
      <c r="AA3422" s="308"/>
      <c r="AB3422" s="309" t="str" cm="1">
        <f t="array" ref="AB3422">_xlfn.IFS(AA3422="","",AA3422/I3422&gt;=2,I3422*2,AA3422/I3422&lt;2,AA3422)</f>
        <v/>
      </c>
      <c r="AC3422" s="310" t="str">
        <f t="shared" si="432"/>
        <v/>
      </c>
      <c r="AD3422" s="286"/>
      <c r="AE3422" s="305" t="str">
        <f t="shared" si="433"/>
        <v/>
      </c>
      <c r="AF3422" s="311">
        <f t="shared" si="434"/>
        <v>0</v>
      </c>
      <c r="AG3422" s="187"/>
      <c r="AH3422" s="188"/>
    </row>
    <row r="3423" spans="2:34" ht="13.8" outlineLevel="1" x14ac:dyDescent="0.25">
      <c r="B3423" s="1"/>
      <c r="C3423" s="1"/>
      <c r="D3423" s="1"/>
      <c r="E3423" s="2"/>
      <c r="F3423" s="1"/>
      <c r="G3423" s="2"/>
      <c r="H3423" s="286"/>
      <c r="I3423" s="287"/>
      <c r="J3423" s="288" t="str">
        <f t="shared" si="428"/>
        <v/>
      </c>
      <c r="K3423" s="288">
        <f t="shared" si="429"/>
        <v>0</v>
      </c>
      <c r="L3423" s="303"/>
      <c r="M3423" s="304"/>
      <c r="N3423" s="303"/>
      <c r="O3423" s="286"/>
      <c r="P3423" s="305" t="str">
        <f t="shared" si="430"/>
        <v/>
      </c>
      <c r="Q3423" s="304"/>
      <c r="R3423" s="303"/>
      <c r="S3423" s="286"/>
      <c r="T3423" s="305" t="str">
        <f t="shared" si="431"/>
        <v/>
      </c>
      <c r="U3423" s="306" t="str">
        <f t="shared" si="427"/>
        <v/>
      </c>
      <c r="V3423" s="289"/>
      <c r="W3423" s="303"/>
      <c r="X3423" s="286"/>
      <c r="Y3423" s="305" t="str">
        <f>+IF(AND(W3423&gt;0,V3423&lt;&gt;'Data Validation (ROP used only)'!$A$25),SUM(W3423:X3423),"")</f>
        <v/>
      </c>
      <c r="Z3423" s="307">
        <f>IF(OR(V3423='Data Validation (ROP used only)'!$A$25,ISBLANK(W3423),ISERROR(W3423/$I3423)),0,W3423/$I3423)</f>
        <v>0</v>
      </c>
      <c r="AA3423" s="308"/>
      <c r="AB3423" s="309" t="str" cm="1">
        <f t="array" ref="AB3423">_xlfn.IFS(AA3423="","",AA3423/I3423&gt;=2,I3423*2,AA3423/I3423&lt;2,AA3423)</f>
        <v/>
      </c>
      <c r="AC3423" s="310" t="str">
        <f t="shared" si="432"/>
        <v/>
      </c>
      <c r="AD3423" s="286"/>
      <c r="AE3423" s="305" t="str">
        <f t="shared" si="433"/>
        <v/>
      </c>
      <c r="AF3423" s="311">
        <f t="shared" si="434"/>
        <v>0</v>
      </c>
      <c r="AG3423" s="187"/>
      <c r="AH3423" s="188"/>
    </row>
    <row r="3424" spans="2:34" ht="13.8" outlineLevel="1" x14ac:dyDescent="0.25">
      <c r="B3424" s="1"/>
      <c r="C3424" s="1"/>
      <c r="D3424" s="1"/>
      <c r="E3424" s="2"/>
      <c r="F3424" s="1"/>
      <c r="G3424" s="2"/>
      <c r="H3424" s="286"/>
      <c r="I3424" s="287"/>
      <c r="J3424" s="288" t="str">
        <f t="shared" si="428"/>
        <v/>
      </c>
      <c r="K3424" s="288">
        <f t="shared" si="429"/>
        <v>0</v>
      </c>
      <c r="L3424" s="303"/>
      <c r="M3424" s="304"/>
      <c r="N3424" s="303"/>
      <c r="O3424" s="286"/>
      <c r="P3424" s="305" t="str">
        <f t="shared" si="430"/>
        <v/>
      </c>
      <c r="Q3424" s="304"/>
      <c r="R3424" s="303"/>
      <c r="S3424" s="286"/>
      <c r="T3424" s="305" t="str">
        <f t="shared" si="431"/>
        <v/>
      </c>
      <c r="U3424" s="306" t="str">
        <f t="shared" si="427"/>
        <v/>
      </c>
      <c r="V3424" s="289"/>
      <c r="W3424" s="303"/>
      <c r="X3424" s="286"/>
      <c r="Y3424" s="305" t="str">
        <f>+IF(AND(W3424&gt;0,V3424&lt;&gt;'Data Validation (ROP used only)'!$A$25),SUM(W3424:X3424),"")</f>
        <v/>
      </c>
      <c r="Z3424" s="307">
        <f>IF(OR(V3424='Data Validation (ROP used only)'!$A$25,ISBLANK(W3424),ISERROR(W3424/$I3424)),0,W3424/$I3424)</f>
        <v>0</v>
      </c>
      <c r="AA3424" s="308"/>
      <c r="AB3424" s="309" t="str" cm="1">
        <f t="array" ref="AB3424">_xlfn.IFS(AA3424="","",AA3424/I3424&gt;=2,I3424*2,AA3424/I3424&lt;2,AA3424)</f>
        <v/>
      </c>
      <c r="AC3424" s="310" t="str">
        <f t="shared" si="432"/>
        <v/>
      </c>
      <c r="AD3424" s="286"/>
      <c r="AE3424" s="305" t="str">
        <f t="shared" si="433"/>
        <v/>
      </c>
      <c r="AF3424" s="311">
        <f t="shared" si="434"/>
        <v>0</v>
      </c>
      <c r="AG3424" s="187"/>
      <c r="AH3424" s="188"/>
    </row>
    <row r="3425" spans="2:34" ht="13.8" outlineLevel="1" x14ac:dyDescent="0.25">
      <c r="B3425" s="1"/>
      <c r="C3425" s="1"/>
      <c r="D3425" s="1"/>
      <c r="E3425" s="2"/>
      <c r="F3425" s="1"/>
      <c r="G3425" s="2"/>
      <c r="H3425" s="286"/>
      <c r="I3425" s="287"/>
      <c r="J3425" s="288" t="str">
        <f t="shared" si="428"/>
        <v/>
      </c>
      <c r="K3425" s="288">
        <f t="shared" si="429"/>
        <v>0</v>
      </c>
      <c r="L3425" s="303"/>
      <c r="M3425" s="304"/>
      <c r="N3425" s="303"/>
      <c r="O3425" s="286"/>
      <c r="P3425" s="305" t="str">
        <f t="shared" si="430"/>
        <v/>
      </c>
      <c r="Q3425" s="304"/>
      <c r="R3425" s="303"/>
      <c r="S3425" s="286"/>
      <c r="T3425" s="305" t="str">
        <f t="shared" si="431"/>
        <v/>
      </c>
      <c r="U3425" s="306" t="str">
        <f t="shared" si="427"/>
        <v/>
      </c>
      <c r="V3425" s="289"/>
      <c r="W3425" s="303"/>
      <c r="X3425" s="286"/>
      <c r="Y3425" s="305" t="str">
        <f>+IF(AND(W3425&gt;0,V3425&lt;&gt;'Data Validation (ROP used only)'!$A$25),SUM(W3425:X3425),"")</f>
        <v/>
      </c>
      <c r="Z3425" s="307">
        <f>IF(OR(V3425='Data Validation (ROP used only)'!$A$25,ISBLANK(W3425),ISERROR(W3425/$I3425)),0,W3425/$I3425)</f>
        <v>0</v>
      </c>
      <c r="AA3425" s="308"/>
      <c r="AB3425" s="309" t="str" cm="1">
        <f t="array" ref="AB3425">_xlfn.IFS(AA3425="","",AA3425/I3425&gt;=2,I3425*2,AA3425/I3425&lt;2,AA3425)</f>
        <v/>
      </c>
      <c r="AC3425" s="310" t="str">
        <f t="shared" si="432"/>
        <v/>
      </c>
      <c r="AD3425" s="286"/>
      <c r="AE3425" s="305" t="str">
        <f t="shared" si="433"/>
        <v/>
      </c>
      <c r="AF3425" s="311">
        <f t="shared" si="434"/>
        <v>0</v>
      </c>
      <c r="AG3425" s="187"/>
      <c r="AH3425" s="188"/>
    </row>
    <row r="3426" spans="2:34" ht="13.8" outlineLevel="1" x14ac:dyDescent="0.25">
      <c r="B3426" s="1"/>
      <c r="C3426" s="1"/>
      <c r="D3426" s="1"/>
      <c r="E3426" s="2"/>
      <c r="F3426" s="1"/>
      <c r="G3426" s="2"/>
      <c r="H3426" s="286"/>
      <c r="I3426" s="287"/>
      <c r="J3426" s="288" t="str">
        <f t="shared" si="428"/>
        <v/>
      </c>
      <c r="K3426" s="288">
        <f t="shared" si="429"/>
        <v>0</v>
      </c>
      <c r="L3426" s="303"/>
      <c r="M3426" s="304"/>
      <c r="N3426" s="303"/>
      <c r="O3426" s="286"/>
      <c r="P3426" s="305" t="str">
        <f t="shared" si="430"/>
        <v/>
      </c>
      <c r="Q3426" s="304"/>
      <c r="R3426" s="303"/>
      <c r="S3426" s="286"/>
      <c r="T3426" s="305" t="str">
        <f t="shared" si="431"/>
        <v/>
      </c>
      <c r="U3426" s="306" t="str">
        <f t="shared" si="427"/>
        <v/>
      </c>
      <c r="V3426" s="289"/>
      <c r="W3426" s="303"/>
      <c r="X3426" s="286"/>
      <c r="Y3426" s="305" t="str">
        <f>+IF(AND(W3426&gt;0,V3426&lt;&gt;'Data Validation (ROP used only)'!$A$25),SUM(W3426:X3426),"")</f>
        <v/>
      </c>
      <c r="Z3426" s="307">
        <f>IF(OR(V3426='Data Validation (ROP used only)'!$A$25,ISBLANK(W3426),ISERROR(W3426/$I3426)),0,W3426/$I3426)</f>
        <v>0</v>
      </c>
      <c r="AA3426" s="308"/>
      <c r="AB3426" s="309" t="str" cm="1">
        <f t="array" ref="AB3426">_xlfn.IFS(AA3426="","",AA3426/I3426&gt;=2,I3426*2,AA3426/I3426&lt;2,AA3426)</f>
        <v/>
      </c>
      <c r="AC3426" s="310" t="str">
        <f t="shared" si="432"/>
        <v/>
      </c>
      <c r="AD3426" s="286"/>
      <c r="AE3426" s="305" t="str">
        <f t="shared" si="433"/>
        <v/>
      </c>
      <c r="AF3426" s="311">
        <f t="shared" si="434"/>
        <v>0</v>
      </c>
      <c r="AG3426" s="187"/>
      <c r="AH3426" s="188"/>
    </row>
    <row r="3427" spans="2:34" ht="13.8" outlineLevel="1" x14ac:dyDescent="0.25">
      <c r="B3427" s="1"/>
      <c r="C3427" s="1"/>
      <c r="D3427" s="1"/>
      <c r="E3427" s="2"/>
      <c r="F3427" s="1"/>
      <c r="G3427" s="2"/>
      <c r="H3427" s="286"/>
      <c r="I3427" s="287"/>
      <c r="J3427" s="288" t="str">
        <f t="shared" si="428"/>
        <v/>
      </c>
      <c r="K3427" s="288">
        <f t="shared" si="429"/>
        <v>0</v>
      </c>
      <c r="L3427" s="303"/>
      <c r="M3427" s="304"/>
      <c r="N3427" s="303"/>
      <c r="O3427" s="286"/>
      <c r="P3427" s="305" t="str">
        <f t="shared" si="430"/>
        <v/>
      </c>
      <c r="Q3427" s="304"/>
      <c r="R3427" s="303"/>
      <c r="S3427" s="286"/>
      <c r="T3427" s="305" t="str">
        <f t="shared" si="431"/>
        <v/>
      </c>
      <c r="U3427" s="306" t="str">
        <f t="shared" si="427"/>
        <v/>
      </c>
      <c r="V3427" s="289"/>
      <c r="W3427" s="303"/>
      <c r="X3427" s="286"/>
      <c r="Y3427" s="305" t="str">
        <f>+IF(AND(W3427&gt;0,V3427&lt;&gt;'Data Validation (ROP used only)'!$A$25),SUM(W3427:X3427),"")</f>
        <v/>
      </c>
      <c r="Z3427" s="307">
        <f>IF(OR(V3427='Data Validation (ROP used only)'!$A$25,ISBLANK(W3427),ISERROR(W3427/$I3427)),0,W3427/$I3427)</f>
        <v>0</v>
      </c>
      <c r="AA3427" s="308"/>
      <c r="AB3427" s="309" t="str" cm="1">
        <f t="array" ref="AB3427">_xlfn.IFS(AA3427="","",AA3427/I3427&gt;=2,I3427*2,AA3427/I3427&lt;2,AA3427)</f>
        <v/>
      </c>
      <c r="AC3427" s="310" t="str">
        <f t="shared" si="432"/>
        <v/>
      </c>
      <c r="AD3427" s="286"/>
      <c r="AE3427" s="305" t="str">
        <f t="shared" si="433"/>
        <v/>
      </c>
      <c r="AF3427" s="311">
        <f t="shared" si="434"/>
        <v>0</v>
      </c>
      <c r="AG3427" s="187"/>
      <c r="AH3427" s="188"/>
    </row>
    <row r="3428" spans="2:34" ht="13.8" outlineLevel="1" x14ac:dyDescent="0.25">
      <c r="B3428" s="1"/>
      <c r="C3428" s="1"/>
      <c r="D3428" s="1"/>
      <c r="E3428" s="2"/>
      <c r="F3428" s="1"/>
      <c r="G3428" s="2"/>
      <c r="H3428" s="286"/>
      <c r="I3428" s="287"/>
      <c r="J3428" s="288" t="str">
        <f t="shared" si="428"/>
        <v/>
      </c>
      <c r="K3428" s="288">
        <f t="shared" si="429"/>
        <v>0</v>
      </c>
      <c r="L3428" s="303"/>
      <c r="M3428" s="304"/>
      <c r="N3428" s="303"/>
      <c r="O3428" s="286"/>
      <c r="P3428" s="305" t="str">
        <f t="shared" si="430"/>
        <v/>
      </c>
      <c r="Q3428" s="304"/>
      <c r="R3428" s="303"/>
      <c r="S3428" s="286"/>
      <c r="T3428" s="305" t="str">
        <f t="shared" si="431"/>
        <v/>
      </c>
      <c r="U3428" s="306" t="str">
        <f t="shared" si="427"/>
        <v/>
      </c>
      <c r="V3428" s="289"/>
      <c r="W3428" s="303"/>
      <c r="X3428" s="286"/>
      <c r="Y3428" s="305" t="str">
        <f>+IF(AND(W3428&gt;0,V3428&lt;&gt;'Data Validation (ROP used only)'!$A$25),SUM(W3428:X3428),"")</f>
        <v/>
      </c>
      <c r="Z3428" s="307">
        <f>IF(OR(V3428='Data Validation (ROP used only)'!$A$25,ISBLANK(W3428),ISERROR(W3428/$I3428)),0,W3428/$I3428)</f>
        <v>0</v>
      </c>
      <c r="AA3428" s="308"/>
      <c r="AB3428" s="309" t="str" cm="1">
        <f t="array" ref="AB3428">_xlfn.IFS(AA3428="","",AA3428/I3428&gt;=2,I3428*2,AA3428/I3428&lt;2,AA3428)</f>
        <v/>
      </c>
      <c r="AC3428" s="310" t="str">
        <f t="shared" si="432"/>
        <v/>
      </c>
      <c r="AD3428" s="286"/>
      <c r="AE3428" s="305" t="str">
        <f t="shared" si="433"/>
        <v/>
      </c>
      <c r="AF3428" s="311">
        <f t="shared" si="434"/>
        <v>0</v>
      </c>
      <c r="AG3428" s="187"/>
      <c r="AH3428" s="188"/>
    </row>
    <row r="3429" spans="2:34" ht="13.8" outlineLevel="1" x14ac:dyDescent="0.25">
      <c r="B3429" s="1"/>
      <c r="C3429" s="1"/>
      <c r="D3429" s="1"/>
      <c r="E3429" s="2"/>
      <c r="F3429" s="1"/>
      <c r="G3429" s="2"/>
      <c r="H3429" s="286"/>
      <c r="I3429" s="287"/>
      <c r="J3429" s="288" t="str">
        <f t="shared" si="428"/>
        <v/>
      </c>
      <c r="K3429" s="288">
        <f t="shared" si="429"/>
        <v>0</v>
      </c>
      <c r="L3429" s="303"/>
      <c r="M3429" s="304"/>
      <c r="N3429" s="303"/>
      <c r="O3429" s="286"/>
      <c r="P3429" s="305" t="str">
        <f t="shared" si="430"/>
        <v/>
      </c>
      <c r="Q3429" s="304"/>
      <c r="R3429" s="303"/>
      <c r="S3429" s="286"/>
      <c r="T3429" s="305" t="str">
        <f t="shared" si="431"/>
        <v/>
      </c>
      <c r="U3429" s="306" t="str">
        <f t="shared" si="427"/>
        <v/>
      </c>
      <c r="V3429" s="289"/>
      <c r="W3429" s="303"/>
      <c r="X3429" s="286"/>
      <c r="Y3429" s="305" t="str">
        <f>+IF(AND(W3429&gt;0,V3429&lt;&gt;'Data Validation (ROP used only)'!$A$25),SUM(W3429:X3429),"")</f>
        <v/>
      </c>
      <c r="Z3429" s="307">
        <f>IF(OR(V3429='Data Validation (ROP used only)'!$A$25,ISBLANK(W3429),ISERROR(W3429/$I3429)),0,W3429/$I3429)</f>
        <v>0</v>
      </c>
      <c r="AA3429" s="308"/>
      <c r="AB3429" s="309" t="str" cm="1">
        <f t="array" ref="AB3429">_xlfn.IFS(AA3429="","",AA3429/I3429&gt;=2,I3429*2,AA3429/I3429&lt;2,AA3429)</f>
        <v/>
      </c>
      <c r="AC3429" s="310" t="str">
        <f t="shared" si="432"/>
        <v/>
      </c>
      <c r="AD3429" s="286"/>
      <c r="AE3429" s="305" t="str">
        <f t="shared" si="433"/>
        <v/>
      </c>
      <c r="AF3429" s="311">
        <f t="shared" si="434"/>
        <v>0</v>
      </c>
      <c r="AG3429" s="187"/>
      <c r="AH3429" s="188"/>
    </row>
    <row r="3430" spans="2:34" ht="13.8" outlineLevel="1" x14ac:dyDescent="0.25">
      <c r="B3430" s="1"/>
      <c r="C3430" s="1"/>
      <c r="D3430" s="1"/>
      <c r="E3430" s="2"/>
      <c r="F3430" s="1"/>
      <c r="G3430" s="2"/>
      <c r="H3430" s="286"/>
      <c r="I3430" s="287"/>
      <c r="J3430" s="288" t="str">
        <f t="shared" si="428"/>
        <v/>
      </c>
      <c r="K3430" s="288">
        <f t="shared" si="429"/>
        <v>0</v>
      </c>
      <c r="L3430" s="303"/>
      <c r="M3430" s="304"/>
      <c r="N3430" s="303"/>
      <c r="O3430" s="286"/>
      <c r="P3430" s="305" t="str">
        <f t="shared" si="430"/>
        <v/>
      </c>
      <c r="Q3430" s="304"/>
      <c r="R3430" s="303"/>
      <c r="S3430" s="286"/>
      <c r="T3430" s="305" t="str">
        <f t="shared" si="431"/>
        <v/>
      </c>
      <c r="U3430" s="306" t="str">
        <f t="shared" si="427"/>
        <v/>
      </c>
      <c r="V3430" s="289"/>
      <c r="W3430" s="303"/>
      <c r="X3430" s="286"/>
      <c r="Y3430" s="305" t="str">
        <f>+IF(AND(W3430&gt;0,V3430&lt;&gt;'Data Validation (ROP used only)'!$A$25),SUM(W3430:X3430),"")</f>
        <v/>
      </c>
      <c r="Z3430" s="307">
        <f>IF(OR(V3430='Data Validation (ROP used only)'!$A$25,ISBLANK(W3430),ISERROR(W3430/$I3430)),0,W3430/$I3430)</f>
        <v>0</v>
      </c>
      <c r="AA3430" s="308"/>
      <c r="AB3430" s="309" t="str" cm="1">
        <f t="array" ref="AB3430">_xlfn.IFS(AA3430="","",AA3430/I3430&gt;=2,I3430*2,AA3430/I3430&lt;2,AA3430)</f>
        <v/>
      </c>
      <c r="AC3430" s="310" t="str">
        <f t="shared" si="432"/>
        <v/>
      </c>
      <c r="AD3430" s="286"/>
      <c r="AE3430" s="305" t="str">
        <f t="shared" si="433"/>
        <v/>
      </c>
      <c r="AF3430" s="311">
        <f t="shared" si="434"/>
        <v>0</v>
      </c>
      <c r="AG3430" s="187"/>
      <c r="AH3430" s="188"/>
    </row>
    <row r="3431" spans="2:34" ht="13.8" outlineLevel="1" x14ac:dyDescent="0.25">
      <c r="B3431" s="1"/>
      <c r="C3431" s="1"/>
      <c r="D3431" s="1"/>
      <c r="E3431" s="2"/>
      <c r="F3431" s="1"/>
      <c r="G3431" s="2"/>
      <c r="H3431" s="286"/>
      <c r="I3431" s="287"/>
      <c r="J3431" s="288" t="str">
        <f t="shared" si="428"/>
        <v/>
      </c>
      <c r="K3431" s="288">
        <f t="shared" si="429"/>
        <v>0</v>
      </c>
      <c r="L3431" s="303"/>
      <c r="M3431" s="304"/>
      <c r="N3431" s="303"/>
      <c r="O3431" s="286"/>
      <c r="P3431" s="305" t="str">
        <f t="shared" si="430"/>
        <v/>
      </c>
      <c r="Q3431" s="304"/>
      <c r="R3431" s="303"/>
      <c r="S3431" s="286"/>
      <c r="T3431" s="305" t="str">
        <f t="shared" si="431"/>
        <v/>
      </c>
      <c r="U3431" s="306" t="str">
        <f t="shared" si="427"/>
        <v/>
      </c>
      <c r="V3431" s="289"/>
      <c r="W3431" s="303"/>
      <c r="X3431" s="286"/>
      <c r="Y3431" s="305" t="str">
        <f>+IF(AND(W3431&gt;0,V3431&lt;&gt;'Data Validation (ROP used only)'!$A$25),SUM(W3431:X3431),"")</f>
        <v/>
      </c>
      <c r="Z3431" s="307">
        <f>IF(OR(V3431='Data Validation (ROP used only)'!$A$25,ISBLANK(W3431),ISERROR(W3431/$I3431)),0,W3431/$I3431)</f>
        <v>0</v>
      </c>
      <c r="AA3431" s="308"/>
      <c r="AB3431" s="309" t="str" cm="1">
        <f t="array" ref="AB3431">_xlfn.IFS(AA3431="","",AA3431/I3431&gt;=2,I3431*2,AA3431/I3431&lt;2,AA3431)</f>
        <v/>
      </c>
      <c r="AC3431" s="310" t="str">
        <f t="shared" si="432"/>
        <v/>
      </c>
      <c r="AD3431" s="286"/>
      <c r="AE3431" s="305" t="str">
        <f t="shared" si="433"/>
        <v/>
      </c>
      <c r="AF3431" s="311">
        <f t="shared" si="434"/>
        <v>0</v>
      </c>
      <c r="AG3431" s="187"/>
      <c r="AH3431" s="188"/>
    </row>
    <row r="3432" spans="2:34" ht="13.8" outlineLevel="1" x14ac:dyDescent="0.25">
      <c r="B3432" s="1"/>
      <c r="C3432" s="1"/>
      <c r="D3432" s="1"/>
      <c r="E3432" s="2"/>
      <c r="F3432" s="1"/>
      <c r="G3432" s="2"/>
      <c r="H3432" s="286"/>
      <c r="I3432" s="287"/>
      <c r="J3432" s="288" t="str">
        <f t="shared" si="428"/>
        <v/>
      </c>
      <c r="K3432" s="288">
        <f t="shared" si="429"/>
        <v>0</v>
      </c>
      <c r="L3432" s="303"/>
      <c r="M3432" s="304"/>
      <c r="N3432" s="303"/>
      <c r="O3432" s="286"/>
      <c r="P3432" s="305" t="str">
        <f t="shared" si="430"/>
        <v/>
      </c>
      <c r="Q3432" s="304"/>
      <c r="R3432" s="303"/>
      <c r="S3432" s="286"/>
      <c r="T3432" s="305" t="str">
        <f t="shared" si="431"/>
        <v/>
      </c>
      <c r="U3432" s="306" t="str">
        <f t="shared" si="427"/>
        <v/>
      </c>
      <c r="V3432" s="289"/>
      <c r="W3432" s="303"/>
      <c r="X3432" s="286"/>
      <c r="Y3432" s="305" t="str">
        <f>+IF(AND(W3432&gt;0,V3432&lt;&gt;'Data Validation (ROP used only)'!$A$25),SUM(W3432:X3432),"")</f>
        <v/>
      </c>
      <c r="Z3432" s="307">
        <f>IF(OR(V3432='Data Validation (ROP used only)'!$A$25,ISBLANK(W3432),ISERROR(W3432/$I3432)),0,W3432/$I3432)</f>
        <v>0</v>
      </c>
      <c r="AA3432" s="308"/>
      <c r="AB3432" s="309" t="str" cm="1">
        <f t="array" ref="AB3432">_xlfn.IFS(AA3432="","",AA3432/I3432&gt;=2,I3432*2,AA3432/I3432&lt;2,AA3432)</f>
        <v/>
      </c>
      <c r="AC3432" s="310" t="str">
        <f t="shared" si="432"/>
        <v/>
      </c>
      <c r="AD3432" s="286"/>
      <c r="AE3432" s="305" t="str">
        <f t="shared" si="433"/>
        <v/>
      </c>
      <c r="AF3432" s="311">
        <f t="shared" si="434"/>
        <v>0</v>
      </c>
      <c r="AG3432" s="187"/>
      <c r="AH3432" s="188"/>
    </row>
    <row r="3433" spans="2:34" ht="13.8" outlineLevel="1" x14ac:dyDescent="0.25">
      <c r="B3433" s="1"/>
      <c r="C3433" s="1"/>
      <c r="D3433" s="1"/>
      <c r="E3433" s="2"/>
      <c r="F3433" s="1"/>
      <c r="G3433" s="2"/>
      <c r="H3433" s="286"/>
      <c r="I3433" s="287"/>
      <c r="J3433" s="288" t="str">
        <f t="shared" si="428"/>
        <v/>
      </c>
      <c r="K3433" s="288">
        <f t="shared" si="429"/>
        <v>0</v>
      </c>
      <c r="L3433" s="303"/>
      <c r="M3433" s="304"/>
      <c r="N3433" s="303"/>
      <c r="O3433" s="286"/>
      <c r="P3433" s="305" t="str">
        <f t="shared" si="430"/>
        <v/>
      </c>
      <c r="Q3433" s="304"/>
      <c r="R3433" s="303"/>
      <c r="S3433" s="286"/>
      <c r="T3433" s="305" t="str">
        <f t="shared" si="431"/>
        <v/>
      </c>
      <c r="U3433" s="306" t="str">
        <f t="shared" si="427"/>
        <v/>
      </c>
      <c r="V3433" s="289"/>
      <c r="W3433" s="303"/>
      <c r="X3433" s="286"/>
      <c r="Y3433" s="305" t="str">
        <f>+IF(AND(W3433&gt;0,V3433&lt;&gt;'Data Validation (ROP used only)'!$A$25),SUM(W3433:X3433),"")</f>
        <v/>
      </c>
      <c r="Z3433" s="307">
        <f>IF(OR(V3433='Data Validation (ROP used only)'!$A$25,ISBLANK(W3433),ISERROR(W3433/$I3433)),0,W3433/$I3433)</f>
        <v>0</v>
      </c>
      <c r="AA3433" s="308"/>
      <c r="AB3433" s="309" t="str" cm="1">
        <f t="array" ref="AB3433">_xlfn.IFS(AA3433="","",AA3433/I3433&gt;=2,I3433*2,AA3433/I3433&lt;2,AA3433)</f>
        <v/>
      </c>
      <c r="AC3433" s="310" t="str">
        <f t="shared" si="432"/>
        <v/>
      </c>
      <c r="AD3433" s="286"/>
      <c r="AE3433" s="305" t="str">
        <f t="shared" si="433"/>
        <v/>
      </c>
      <c r="AF3433" s="311">
        <f t="shared" si="434"/>
        <v>0</v>
      </c>
      <c r="AG3433" s="187"/>
      <c r="AH3433" s="188"/>
    </row>
    <row r="3434" spans="2:34" ht="13.8" outlineLevel="1" x14ac:dyDescent="0.25">
      <c r="B3434" s="1"/>
      <c r="C3434" s="1"/>
      <c r="D3434" s="1"/>
      <c r="E3434" s="2"/>
      <c r="F3434" s="1"/>
      <c r="G3434" s="2"/>
      <c r="H3434" s="286"/>
      <c r="I3434" s="287"/>
      <c r="J3434" s="288" t="str">
        <f t="shared" si="428"/>
        <v/>
      </c>
      <c r="K3434" s="288">
        <f t="shared" si="429"/>
        <v>0</v>
      </c>
      <c r="L3434" s="303"/>
      <c r="M3434" s="304"/>
      <c r="N3434" s="303"/>
      <c r="O3434" s="286"/>
      <c r="P3434" s="305" t="str">
        <f t="shared" si="430"/>
        <v/>
      </c>
      <c r="Q3434" s="304"/>
      <c r="R3434" s="303"/>
      <c r="S3434" s="286"/>
      <c r="T3434" s="305" t="str">
        <f t="shared" si="431"/>
        <v/>
      </c>
      <c r="U3434" s="306" t="str">
        <f t="shared" si="427"/>
        <v/>
      </c>
      <c r="V3434" s="289"/>
      <c r="W3434" s="303"/>
      <c r="X3434" s="286"/>
      <c r="Y3434" s="305" t="str">
        <f>+IF(AND(W3434&gt;0,V3434&lt;&gt;'Data Validation (ROP used only)'!$A$25),SUM(W3434:X3434),"")</f>
        <v/>
      </c>
      <c r="Z3434" s="307">
        <f>IF(OR(V3434='Data Validation (ROP used only)'!$A$25,ISBLANK(W3434),ISERROR(W3434/$I3434)),0,W3434/$I3434)</f>
        <v>0</v>
      </c>
      <c r="AA3434" s="308"/>
      <c r="AB3434" s="309" t="str" cm="1">
        <f t="array" ref="AB3434">_xlfn.IFS(AA3434="","",AA3434/I3434&gt;=2,I3434*2,AA3434/I3434&lt;2,AA3434)</f>
        <v/>
      </c>
      <c r="AC3434" s="310" t="str">
        <f t="shared" si="432"/>
        <v/>
      </c>
      <c r="AD3434" s="286"/>
      <c r="AE3434" s="305" t="str">
        <f t="shared" si="433"/>
        <v/>
      </c>
      <c r="AF3434" s="311">
        <f t="shared" si="434"/>
        <v>0</v>
      </c>
      <c r="AG3434" s="187"/>
      <c r="AH3434" s="188"/>
    </row>
    <row r="3435" spans="2:34" ht="13.8" outlineLevel="1" x14ac:dyDescent="0.25">
      <c r="B3435" s="1"/>
      <c r="C3435" s="1"/>
      <c r="D3435" s="1"/>
      <c r="E3435" s="2"/>
      <c r="F3435" s="1"/>
      <c r="G3435" s="2"/>
      <c r="H3435" s="286"/>
      <c r="I3435" s="287"/>
      <c r="J3435" s="288" t="str">
        <f t="shared" si="428"/>
        <v/>
      </c>
      <c r="K3435" s="288">
        <f t="shared" si="429"/>
        <v>0</v>
      </c>
      <c r="L3435" s="303"/>
      <c r="M3435" s="304"/>
      <c r="N3435" s="303"/>
      <c r="O3435" s="286"/>
      <c r="P3435" s="305" t="str">
        <f t="shared" si="430"/>
        <v/>
      </c>
      <c r="Q3435" s="304"/>
      <c r="R3435" s="303"/>
      <c r="S3435" s="286"/>
      <c r="T3435" s="305" t="str">
        <f t="shared" si="431"/>
        <v/>
      </c>
      <c r="U3435" s="306" t="str">
        <f t="shared" si="427"/>
        <v/>
      </c>
      <c r="V3435" s="289"/>
      <c r="W3435" s="303"/>
      <c r="X3435" s="286"/>
      <c r="Y3435" s="305" t="str">
        <f>+IF(AND(W3435&gt;0,V3435&lt;&gt;'Data Validation (ROP used only)'!$A$25),SUM(W3435:X3435),"")</f>
        <v/>
      </c>
      <c r="Z3435" s="307">
        <f>IF(OR(V3435='Data Validation (ROP used only)'!$A$25,ISBLANK(W3435),ISERROR(W3435/$I3435)),0,W3435/$I3435)</f>
        <v>0</v>
      </c>
      <c r="AA3435" s="308"/>
      <c r="AB3435" s="309" t="str" cm="1">
        <f t="array" ref="AB3435">_xlfn.IFS(AA3435="","",AA3435/I3435&gt;=2,I3435*2,AA3435/I3435&lt;2,AA3435)</f>
        <v/>
      </c>
      <c r="AC3435" s="310" t="str">
        <f t="shared" si="432"/>
        <v/>
      </c>
      <c r="AD3435" s="286"/>
      <c r="AE3435" s="305" t="str">
        <f t="shared" si="433"/>
        <v/>
      </c>
      <c r="AF3435" s="311">
        <f t="shared" si="434"/>
        <v>0</v>
      </c>
      <c r="AG3435" s="187"/>
      <c r="AH3435" s="188"/>
    </row>
    <row r="3436" spans="2:34" ht="13.8" outlineLevel="1" x14ac:dyDescent="0.25">
      <c r="B3436" s="1"/>
      <c r="C3436" s="1"/>
      <c r="D3436" s="1"/>
      <c r="E3436" s="2"/>
      <c r="F3436" s="1"/>
      <c r="G3436" s="2"/>
      <c r="H3436" s="286"/>
      <c r="I3436" s="287"/>
      <c r="J3436" s="288" t="str">
        <f t="shared" si="428"/>
        <v/>
      </c>
      <c r="K3436" s="288">
        <f t="shared" si="429"/>
        <v>0</v>
      </c>
      <c r="L3436" s="303"/>
      <c r="M3436" s="304"/>
      <c r="N3436" s="303"/>
      <c r="O3436" s="286"/>
      <c r="P3436" s="305" t="str">
        <f t="shared" si="430"/>
        <v/>
      </c>
      <c r="Q3436" s="304"/>
      <c r="R3436" s="303"/>
      <c r="S3436" s="286"/>
      <c r="T3436" s="305" t="str">
        <f t="shared" si="431"/>
        <v/>
      </c>
      <c r="U3436" s="306" t="str">
        <f t="shared" si="427"/>
        <v/>
      </c>
      <c r="V3436" s="289"/>
      <c r="W3436" s="303"/>
      <c r="X3436" s="286"/>
      <c r="Y3436" s="305" t="str">
        <f>+IF(AND(W3436&gt;0,V3436&lt;&gt;'Data Validation (ROP used only)'!$A$25),SUM(W3436:X3436),"")</f>
        <v/>
      </c>
      <c r="Z3436" s="307">
        <f>IF(OR(V3436='Data Validation (ROP used only)'!$A$25,ISBLANK(W3436),ISERROR(W3436/$I3436)),0,W3436/$I3436)</f>
        <v>0</v>
      </c>
      <c r="AA3436" s="308"/>
      <c r="AB3436" s="309" t="str" cm="1">
        <f t="array" ref="AB3436">_xlfn.IFS(AA3436="","",AA3436/I3436&gt;=2,I3436*2,AA3436/I3436&lt;2,AA3436)</f>
        <v/>
      </c>
      <c r="AC3436" s="310" t="str">
        <f t="shared" si="432"/>
        <v/>
      </c>
      <c r="AD3436" s="286"/>
      <c r="AE3436" s="305" t="str">
        <f t="shared" si="433"/>
        <v/>
      </c>
      <c r="AF3436" s="311">
        <f t="shared" si="434"/>
        <v>0</v>
      </c>
      <c r="AG3436" s="187"/>
      <c r="AH3436" s="188"/>
    </row>
    <row r="3437" spans="2:34" ht="13.8" outlineLevel="1" x14ac:dyDescent="0.25">
      <c r="B3437" s="1"/>
      <c r="C3437" s="1"/>
      <c r="D3437" s="1"/>
      <c r="E3437" s="2"/>
      <c r="F3437" s="1"/>
      <c r="G3437" s="2"/>
      <c r="H3437" s="286"/>
      <c r="I3437" s="287"/>
      <c r="J3437" s="288" t="str">
        <f t="shared" si="428"/>
        <v/>
      </c>
      <c r="K3437" s="288">
        <f t="shared" si="429"/>
        <v>0</v>
      </c>
      <c r="L3437" s="303"/>
      <c r="M3437" s="304"/>
      <c r="N3437" s="303"/>
      <c r="O3437" s="286"/>
      <c r="P3437" s="305" t="str">
        <f t="shared" si="430"/>
        <v/>
      </c>
      <c r="Q3437" s="304"/>
      <c r="R3437" s="303"/>
      <c r="S3437" s="286"/>
      <c r="T3437" s="305" t="str">
        <f t="shared" si="431"/>
        <v/>
      </c>
      <c r="U3437" s="306" t="str">
        <f t="shared" si="427"/>
        <v/>
      </c>
      <c r="V3437" s="289"/>
      <c r="W3437" s="303"/>
      <c r="X3437" s="286"/>
      <c r="Y3437" s="305" t="str">
        <f>+IF(AND(W3437&gt;0,V3437&lt;&gt;'Data Validation (ROP used only)'!$A$25),SUM(W3437:X3437),"")</f>
        <v/>
      </c>
      <c r="Z3437" s="307">
        <f>IF(OR(V3437='Data Validation (ROP used only)'!$A$25,ISBLANK(W3437),ISERROR(W3437/$I3437)),0,W3437/$I3437)</f>
        <v>0</v>
      </c>
      <c r="AA3437" s="308"/>
      <c r="AB3437" s="309" t="str" cm="1">
        <f t="array" ref="AB3437">_xlfn.IFS(AA3437="","",AA3437/I3437&gt;=2,I3437*2,AA3437/I3437&lt;2,AA3437)</f>
        <v/>
      </c>
      <c r="AC3437" s="310" t="str">
        <f t="shared" si="432"/>
        <v/>
      </c>
      <c r="AD3437" s="286"/>
      <c r="AE3437" s="305" t="str">
        <f t="shared" si="433"/>
        <v/>
      </c>
      <c r="AF3437" s="311">
        <f t="shared" si="434"/>
        <v>0</v>
      </c>
      <c r="AG3437" s="187"/>
      <c r="AH3437" s="188"/>
    </row>
    <row r="3438" spans="2:34" ht="13.8" outlineLevel="1" x14ac:dyDescent="0.25">
      <c r="B3438" s="1"/>
      <c r="C3438" s="1"/>
      <c r="D3438" s="1"/>
      <c r="E3438" s="2"/>
      <c r="F3438" s="1"/>
      <c r="G3438" s="2"/>
      <c r="H3438" s="286"/>
      <c r="I3438" s="287"/>
      <c r="J3438" s="288" t="str">
        <f t="shared" si="428"/>
        <v/>
      </c>
      <c r="K3438" s="288">
        <f t="shared" si="429"/>
        <v>0</v>
      </c>
      <c r="L3438" s="303"/>
      <c r="M3438" s="304"/>
      <c r="N3438" s="303"/>
      <c r="O3438" s="286"/>
      <c r="P3438" s="305" t="str">
        <f t="shared" si="430"/>
        <v/>
      </c>
      <c r="Q3438" s="304"/>
      <c r="R3438" s="303"/>
      <c r="S3438" s="286"/>
      <c r="T3438" s="305" t="str">
        <f t="shared" si="431"/>
        <v/>
      </c>
      <c r="U3438" s="306" t="str">
        <f t="shared" si="427"/>
        <v/>
      </c>
      <c r="V3438" s="289"/>
      <c r="W3438" s="303"/>
      <c r="X3438" s="286"/>
      <c r="Y3438" s="305" t="str">
        <f>+IF(AND(W3438&gt;0,V3438&lt;&gt;'Data Validation (ROP used only)'!$A$25),SUM(W3438:X3438),"")</f>
        <v/>
      </c>
      <c r="Z3438" s="307">
        <f>IF(OR(V3438='Data Validation (ROP used only)'!$A$25,ISBLANK(W3438),ISERROR(W3438/$I3438)),0,W3438/$I3438)</f>
        <v>0</v>
      </c>
      <c r="AA3438" s="308"/>
      <c r="AB3438" s="309" t="str" cm="1">
        <f t="array" ref="AB3438">_xlfn.IFS(AA3438="","",AA3438/I3438&gt;=2,I3438*2,AA3438/I3438&lt;2,AA3438)</f>
        <v/>
      </c>
      <c r="AC3438" s="310" t="str">
        <f t="shared" si="432"/>
        <v/>
      </c>
      <c r="AD3438" s="286"/>
      <c r="AE3438" s="305" t="str">
        <f t="shared" si="433"/>
        <v/>
      </c>
      <c r="AF3438" s="311">
        <f t="shared" si="434"/>
        <v>0</v>
      </c>
      <c r="AG3438" s="187"/>
      <c r="AH3438" s="188"/>
    </row>
    <row r="3439" spans="2:34" ht="13.8" outlineLevel="1" x14ac:dyDescent="0.25">
      <c r="B3439" s="1"/>
      <c r="C3439" s="1"/>
      <c r="D3439" s="1"/>
      <c r="E3439" s="2"/>
      <c r="F3439" s="1"/>
      <c r="G3439" s="2"/>
      <c r="H3439" s="286"/>
      <c r="I3439" s="287"/>
      <c r="J3439" s="288" t="str">
        <f t="shared" si="428"/>
        <v/>
      </c>
      <c r="K3439" s="288">
        <f t="shared" si="429"/>
        <v>0</v>
      </c>
      <c r="L3439" s="303"/>
      <c r="M3439" s="304"/>
      <c r="N3439" s="303"/>
      <c r="O3439" s="286"/>
      <c r="P3439" s="305" t="str">
        <f t="shared" si="430"/>
        <v/>
      </c>
      <c r="Q3439" s="304"/>
      <c r="R3439" s="303"/>
      <c r="S3439" s="286"/>
      <c r="T3439" s="305" t="str">
        <f t="shared" si="431"/>
        <v/>
      </c>
      <c r="U3439" s="306" t="str">
        <f t="shared" si="427"/>
        <v/>
      </c>
      <c r="V3439" s="289"/>
      <c r="W3439" s="303"/>
      <c r="X3439" s="286"/>
      <c r="Y3439" s="305" t="str">
        <f>+IF(AND(W3439&gt;0,V3439&lt;&gt;'Data Validation (ROP used only)'!$A$25),SUM(W3439:X3439),"")</f>
        <v/>
      </c>
      <c r="Z3439" s="307">
        <f>IF(OR(V3439='Data Validation (ROP used only)'!$A$25,ISBLANK(W3439),ISERROR(W3439/$I3439)),0,W3439/$I3439)</f>
        <v>0</v>
      </c>
      <c r="AA3439" s="308"/>
      <c r="AB3439" s="309" t="str" cm="1">
        <f t="array" ref="AB3439">_xlfn.IFS(AA3439="","",AA3439/I3439&gt;=2,I3439*2,AA3439/I3439&lt;2,AA3439)</f>
        <v/>
      </c>
      <c r="AC3439" s="310" t="str">
        <f t="shared" si="432"/>
        <v/>
      </c>
      <c r="AD3439" s="286"/>
      <c r="AE3439" s="305" t="str">
        <f t="shared" si="433"/>
        <v/>
      </c>
      <c r="AF3439" s="311">
        <f t="shared" si="434"/>
        <v>0</v>
      </c>
      <c r="AG3439" s="187"/>
      <c r="AH3439" s="188"/>
    </row>
    <row r="3440" spans="2:34" ht="13.8" outlineLevel="1" x14ac:dyDescent="0.25">
      <c r="B3440" s="1"/>
      <c r="C3440" s="1"/>
      <c r="D3440" s="1"/>
      <c r="E3440" s="2"/>
      <c r="F3440" s="1"/>
      <c r="G3440" s="2"/>
      <c r="H3440" s="286"/>
      <c r="I3440" s="287"/>
      <c r="J3440" s="288" t="str">
        <f t="shared" si="428"/>
        <v/>
      </c>
      <c r="K3440" s="288">
        <f t="shared" si="429"/>
        <v>0</v>
      </c>
      <c r="L3440" s="303"/>
      <c r="M3440" s="304"/>
      <c r="N3440" s="303"/>
      <c r="O3440" s="286"/>
      <c r="P3440" s="305" t="str">
        <f t="shared" si="430"/>
        <v/>
      </c>
      <c r="Q3440" s="304"/>
      <c r="R3440" s="303"/>
      <c r="S3440" s="286"/>
      <c r="T3440" s="305" t="str">
        <f t="shared" si="431"/>
        <v/>
      </c>
      <c r="U3440" s="306" t="str">
        <f t="shared" si="427"/>
        <v/>
      </c>
      <c r="V3440" s="289"/>
      <c r="W3440" s="303"/>
      <c r="X3440" s="286"/>
      <c r="Y3440" s="305" t="str">
        <f>+IF(AND(W3440&gt;0,V3440&lt;&gt;'Data Validation (ROP used only)'!$A$25),SUM(W3440:X3440),"")</f>
        <v/>
      </c>
      <c r="Z3440" s="307">
        <f>IF(OR(V3440='Data Validation (ROP used only)'!$A$25,ISBLANK(W3440),ISERROR(W3440/$I3440)),0,W3440/$I3440)</f>
        <v>0</v>
      </c>
      <c r="AA3440" s="308"/>
      <c r="AB3440" s="309" t="str" cm="1">
        <f t="array" ref="AB3440">_xlfn.IFS(AA3440="","",AA3440/I3440&gt;=2,I3440*2,AA3440/I3440&lt;2,AA3440)</f>
        <v/>
      </c>
      <c r="AC3440" s="310" t="str">
        <f t="shared" si="432"/>
        <v/>
      </c>
      <c r="AD3440" s="286"/>
      <c r="AE3440" s="305" t="str">
        <f t="shared" si="433"/>
        <v/>
      </c>
      <c r="AF3440" s="311">
        <f t="shared" si="434"/>
        <v>0</v>
      </c>
      <c r="AG3440" s="187"/>
      <c r="AH3440" s="188"/>
    </row>
    <row r="3441" spans="2:34" ht="13.8" outlineLevel="1" x14ac:dyDescent="0.25">
      <c r="B3441" s="1"/>
      <c r="C3441" s="1"/>
      <c r="D3441" s="1"/>
      <c r="E3441" s="2"/>
      <c r="F3441" s="1"/>
      <c r="G3441" s="2"/>
      <c r="H3441" s="286"/>
      <c r="I3441" s="287"/>
      <c r="J3441" s="288" t="str">
        <f t="shared" si="428"/>
        <v/>
      </c>
      <c r="K3441" s="288">
        <f t="shared" si="429"/>
        <v>0</v>
      </c>
      <c r="L3441" s="303"/>
      <c r="M3441" s="304"/>
      <c r="N3441" s="303"/>
      <c r="O3441" s="286"/>
      <c r="P3441" s="305" t="str">
        <f t="shared" si="430"/>
        <v/>
      </c>
      <c r="Q3441" s="304"/>
      <c r="R3441" s="303"/>
      <c r="S3441" s="286"/>
      <c r="T3441" s="305" t="str">
        <f t="shared" si="431"/>
        <v/>
      </c>
      <c r="U3441" s="306" t="str">
        <f t="shared" si="427"/>
        <v/>
      </c>
      <c r="V3441" s="289"/>
      <c r="W3441" s="303"/>
      <c r="X3441" s="286"/>
      <c r="Y3441" s="305" t="str">
        <f>+IF(AND(W3441&gt;0,V3441&lt;&gt;'Data Validation (ROP used only)'!$A$25),SUM(W3441:X3441),"")</f>
        <v/>
      </c>
      <c r="Z3441" s="307">
        <f>IF(OR(V3441='Data Validation (ROP used only)'!$A$25,ISBLANK(W3441),ISERROR(W3441/$I3441)),0,W3441/$I3441)</f>
        <v>0</v>
      </c>
      <c r="AA3441" s="308"/>
      <c r="AB3441" s="309" t="str" cm="1">
        <f t="array" ref="AB3441">_xlfn.IFS(AA3441="","",AA3441/I3441&gt;=2,I3441*2,AA3441/I3441&lt;2,AA3441)</f>
        <v/>
      </c>
      <c r="AC3441" s="310" t="str">
        <f t="shared" si="432"/>
        <v/>
      </c>
      <c r="AD3441" s="286"/>
      <c r="AE3441" s="305" t="str">
        <f t="shared" si="433"/>
        <v/>
      </c>
      <c r="AF3441" s="311">
        <f t="shared" si="434"/>
        <v>0</v>
      </c>
      <c r="AG3441" s="187"/>
      <c r="AH3441" s="188"/>
    </row>
    <row r="3442" spans="2:34" ht="13.8" outlineLevel="1" x14ac:dyDescent="0.25">
      <c r="B3442" s="1"/>
      <c r="C3442" s="1"/>
      <c r="D3442" s="1"/>
      <c r="E3442" s="2"/>
      <c r="F3442" s="1"/>
      <c r="G3442" s="2"/>
      <c r="H3442" s="286"/>
      <c r="I3442" s="287"/>
      <c r="J3442" s="288" t="str">
        <f t="shared" si="428"/>
        <v/>
      </c>
      <c r="K3442" s="288">
        <f t="shared" si="429"/>
        <v>0</v>
      </c>
      <c r="L3442" s="303"/>
      <c r="M3442" s="304"/>
      <c r="N3442" s="303"/>
      <c r="O3442" s="286"/>
      <c r="P3442" s="305" t="str">
        <f t="shared" si="430"/>
        <v/>
      </c>
      <c r="Q3442" s="304"/>
      <c r="R3442" s="303"/>
      <c r="S3442" s="286"/>
      <c r="T3442" s="305" t="str">
        <f t="shared" si="431"/>
        <v/>
      </c>
      <c r="U3442" s="306" t="str">
        <f t="shared" si="427"/>
        <v/>
      </c>
      <c r="V3442" s="289"/>
      <c r="W3442" s="303"/>
      <c r="X3442" s="286"/>
      <c r="Y3442" s="305" t="str">
        <f>+IF(AND(W3442&gt;0,V3442&lt;&gt;'Data Validation (ROP used only)'!$A$25),SUM(W3442:X3442),"")</f>
        <v/>
      </c>
      <c r="Z3442" s="307">
        <f>IF(OR(V3442='Data Validation (ROP used only)'!$A$25,ISBLANK(W3442),ISERROR(W3442/$I3442)),0,W3442/$I3442)</f>
        <v>0</v>
      </c>
      <c r="AA3442" s="308"/>
      <c r="AB3442" s="309" t="str" cm="1">
        <f t="array" ref="AB3442">_xlfn.IFS(AA3442="","",AA3442/I3442&gt;=2,I3442*2,AA3442/I3442&lt;2,AA3442)</f>
        <v/>
      </c>
      <c r="AC3442" s="310" t="str">
        <f t="shared" si="432"/>
        <v/>
      </c>
      <c r="AD3442" s="286"/>
      <c r="AE3442" s="305" t="str">
        <f t="shared" si="433"/>
        <v/>
      </c>
      <c r="AF3442" s="311">
        <f t="shared" si="434"/>
        <v>0</v>
      </c>
      <c r="AG3442" s="187"/>
      <c r="AH3442" s="188"/>
    </row>
    <row r="3443" spans="2:34" ht="13.8" outlineLevel="1" x14ac:dyDescent="0.25">
      <c r="B3443" s="1"/>
      <c r="C3443" s="1"/>
      <c r="D3443" s="1"/>
      <c r="E3443" s="2"/>
      <c r="F3443" s="1"/>
      <c r="G3443" s="2"/>
      <c r="H3443" s="286"/>
      <c r="I3443" s="287"/>
      <c r="J3443" s="288" t="str">
        <f t="shared" si="428"/>
        <v/>
      </c>
      <c r="K3443" s="288">
        <f t="shared" si="429"/>
        <v>0</v>
      </c>
      <c r="L3443" s="303"/>
      <c r="M3443" s="304"/>
      <c r="N3443" s="303"/>
      <c r="O3443" s="286"/>
      <c r="P3443" s="305" t="str">
        <f t="shared" si="430"/>
        <v/>
      </c>
      <c r="Q3443" s="304"/>
      <c r="R3443" s="303"/>
      <c r="S3443" s="286"/>
      <c r="T3443" s="305" t="str">
        <f t="shared" si="431"/>
        <v/>
      </c>
      <c r="U3443" s="306" t="str">
        <f t="shared" si="427"/>
        <v/>
      </c>
      <c r="V3443" s="289"/>
      <c r="W3443" s="303"/>
      <c r="X3443" s="286"/>
      <c r="Y3443" s="305" t="str">
        <f>+IF(AND(W3443&gt;0,V3443&lt;&gt;'Data Validation (ROP used only)'!$A$25),SUM(W3443:X3443),"")</f>
        <v/>
      </c>
      <c r="Z3443" s="307">
        <f>IF(OR(V3443='Data Validation (ROP used only)'!$A$25,ISBLANK(W3443),ISERROR(W3443/$I3443)),0,W3443/$I3443)</f>
        <v>0</v>
      </c>
      <c r="AA3443" s="308"/>
      <c r="AB3443" s="309" t="str" cm="1">
        <f t="array" ref="AB3443">_xlfn.IFS(AA3443="","",AA3443/I3443&gt;=2,I3443*2,AA3443/I3443&lt;2,AA3443)</f>
        <v/>
      </c>
      <c r="AC3443" s="310" t="str">
        <f t="shared" si="432"/>
        <v/>
      </c>
      <c r="AD3443" s="286"/>
      <c r="AE3443" s="305" t="str">
        <f t="shared" si="433"/>
        <v/>
      </c>
      <c r="AF3443" s="311">
        <f t="shared" si="434"/>
        <v>0</v>
      </c>
      <c r="AG3443" s="187"/>
      <c r="AH3443" s="188"/>
    </row>
    <row r="3444" spans="2:34" ht="13.8" outlineLevel="1" x14ac:dyDescent="0.25">
      <c r="B3444" s="1"/>
      <c r="C3444" s="1"/>
      <c r="D3444" s="1"/>
      <c r="E3444" s="2"/>
      <c r="F3444" s="1"/>
      <c r="G3444" s="2"/>
      <c r="H3444" s="286"/>
      <c r="I3444" s="287"/>
      <c r="J3444" s="288" t="str">
        <f t="shared" si="428"/>
        <v/>
      </c>
      <c r="K3444" s="288">
        <f t="shared" si="429"/>
        <v>0</v>
      </c>
      <c r="L3444" s="303"/>
      <c r="M3444" s="304"/>
      <c r="N3444" s="303"/>
      <c r="O3444" s="286"/>
      <c r="P3444" s="305" t="str">
        <f t="shared" si="430"/>
        <v/>
      </c>
      <c r="Q3444" s="304"/>
      <c r="R3444" s="303"/>
      <c r="S3444" s="286"/>
      <c r="T3444" s="305" t="str">
        <f t="shared" si="431"/>
        <v/>
      </c>
      <c r="U3444" s="306" t="str">
        <f t="shared" si="427"/>
        <v/>
      </c>
      <c r="V3444" s="289"/>
      <c r="W3444" s="303"/>
      <c r="X3444" s="286"/>
      <c r="Y3444" s="305" t="str">
        <f>+IF(AND(W3444&gt;0,V3444&lt;&gt;'Data Validation (ROP used only)'!$A$25),SUM(W3444:X3444),"")</f>
        <v/>
      </c>
      <c r="Z3444" s="307">
        <f>IF(OR(V3444='Data Validation (ROP used only)'!$A$25,ISBLANK(W3444),ISERROR(W3444/$I3444)),0,W3444/$I3444)</f>
        <v>0</v>
      </c>
      <c r="AA3444" s="308"/>
      <c r="AB3444" s="309" t="str" cm="1">
        <f t="array" ref="AB3444">_xlfn.IFS(AA3444="","",AA3444/I3444&gt;=2,I3444*2,AA3444/I3444&lt;2,AA3444)</f>
        <v/>
      </c>
      <c r="AC3444" s="310" t="str">
        <f t="shared" si="432"/>
        <v/>
      </c>
      <c r="AD3444" s="286"/>
      <c r="AE3444" s="305" t="str">
        <f t="shared" si="433"/>
        <v/>
      </c>
      <c r="AF3444" s="311">
        <f t="shared" si="434"/>
        <v>0</v>
      </c>
      <c r="AG3444" s="187"/>
      <c r="AH3444" s="188"/>
    </row>
    <row r="3445" spans="2:34" ht="13.8" outlineLevel="1" x14ac:dyDescent="0.25">
      <c r="B3445" s="1"/>
      <c r="C3445" s="1"/>
      <c r="D3445" s="1"/>
      <c r="E3445" s="2"/>
      <c r="F3445" s="1"/>
      <c r="G3445" s="2"/>
      <c r="H3445" s="286"/>
      <c r="I3445" s="287"/>
      <c r="J3445" s="288" t="str">
        <f t="shared" si="428"/>
        <v/>
      </c>
      <c r="K3445" s="288">
        <f t="shared" si="429"/>
        <v>0</v>
      </c>
      <c r="L3445" s="303"/>
      <c r="M3445" s="304"/>
      <c r="N3445" s="303"/>
      <c r="O3445" s="286"/>
      <c r="P3445" s="305" t="str">
        <f t="shared" si="430"/>
        <v/>
      </c>
      <c r="Q3445" s="304"/>
      <c r="R3445" s="303"/>
      <c r="S3445" s="286"/>
      <c r="T3445" s="305" t="str">
        <f t="shared" si="431"/>
        <v/>
      </c>
      <c r="U3445" s="306" t="str">
        <f t="shared" si="427"/>
        <v/>
      </c>
      <c r="V3445" s="289"/>
      <c r="W3445" s="303"/>
      <c r="X3445" s="286"/>
      <c r="Y3445" s="305" t="str">
        <f>+IF(AND(W3445&gt;0,V3445&lt;&gt;'Data Validation (ROP used only)'!$A$25),SUM(W3445:X3445),"")</f>
        <v/>
      </c>
      <c r="Z3445" s="307">
        <f>IF(OR(V3445='Data Validation (ROP used only)'!$A$25,ISBLANK(W3445),ISERROR(W3445/$I3445)),0,W3445/$I3445)</f>
        <v>0</v>
      </c>
      <c r="AA3445" s="308"/>
      <c r="AB3445" s="309" t="str" cm="1">
        <f t="array" ref="AB3445">_xlfn.IFS(AA3445="","",AA3445/I3445&gt;=2,I3445*2,AA3445/I3445&lt;2,AA3445)</f>
        <v/>
      </c>
      <c r="AC3445" s="310" t="str">
        <f t="shared" si="432"/>
        <v/>
      </c>
      <c r="AD3445" s="286"/>
      <c r="AE3445" s="305" t="str">
        <f t="shared" si="433"/>
        <v/>
      </c>
      <c r="AF3445" s="311">
        <f t="shared" si="434"/>
        <v>0</v>
      </c>
      <c r="AG3445" s="187"/>
      <c r="AH3445" s="188"/>
    </row>
    <row r="3446" spans="2:34" ht="13.8" outlineLevel="1" x14ac:dyDescent="0.25">
      <c r="B3446" s="1"/>
      <c r="C3446" s="1"/>
      <c r="D3446" s="1"/>
      <c r="E3446" s="2"/>
      <c r="F3446" s="1"/>
      <c r="G3446" s="2"/>
      <c r="H3446" s="286"/>
      <c r="I3446" s="287"/>
      <c r="J3446" s="288" t="str">
        <f t="shared" si="428"/>
        <v/>
      </c>
      <c r="K3446" s="288">
        <f t="shared" si="429"/>
        <v>0</v>
      </c>
      <c r="L3446" s="303"/>
      <c r="M3446" s="304"/>
      <c r="N3446" s="303"/>
      <c r="O3446" s="286"/>
      <c r="P3446" s="305" t="str">
        <f t="shared" si="430"/>
        <v/>
      </c>
      <c r="Q3446" s="304"/>
      <c r="R3446" s="303"/>
      <c r="S3446" s="286"/>
      <c r="T3446" s="305" t="str">
        <f t="shared" si="431"/>
        <v/>
      </c>
      <c r="U3446" s="306" t="str">
        <f t="shared" si="427"/>
        <v/>
      </c>
      <c r="V3446" s="289"/>
      <c r="W3446" s="303"/>
      <c r="X3446" s="286"/>
      <c r="Y3446" s="305" t="str">
        <f>+IF(AND(W3446&gt;0,V3446&lt;&gt;'Data Validation (ROP used only)'!$A$25),SUM(W3446:X3446),"")</f>
        <v/>
      </c>
      <c r="Z3446" s="307">
        <f>IF(OR(V3446='Data Validation (ROP used only)'!$A$25,ISBLANK(W3446),ISERROR(W3446/$I3446)),0,W3446/$I3446)</f>
        <v>0</v>
      </c>
      <c r="AA3446" s="308"/>
      <c r="AB3446" s="309" t="str" cm="1">
        <f t="array" ref="AB3446">_xlfn.IFS(AA3446="","",AA3446/I3446&gt;=2,I3446*2,AA3446/I3446&lt;2,AA3446)</f>
        <v/>
      </c>
      <c r="AC3446" s="310" t="str">
        <f t="shared" si="432"/>
        <v/>
      </c>
      <c r="AD3446" s="286"/>
      <c r="AE3446" s="305" t="str">
        <f t="shared" si="433"/>
        <v/>
      </c>
      <c r="AF3446" s="311">
        <f t="shared" si="434"/>
        <v>0</v>
      </c>
      <c r="AG3446" s="187"/>
      <c r="AH3446" s="188"/>
    </row>
    <row r="3447" spans="2:34" ht="13.8" outlineLevel="1" x14ac:dyDescent="0.25">
      <c r="B3447" s="1"/>
      <c r="C3447" s="1"/>
      <c r="D3447" s="1"/>
      <c r="E3447" s="2"/>
      <c r="F3447" s="1"/>
      <c r="G3447" s="2"/>
      <c r="H3447" s="286"/>
      <c r="I3447" s="287"/>
      <c r="J3447" s="288" t="str">
        <f t="shared" si="428"/>
        <v/>
      </c>
      <c r="K3447" s="288">
        <f t="shared" si="429"/>
        <v>0</v>
      </c>
      <c r="L3447" s="303"/>
      <c r="M3447" s="304"/>
      <c r="N3447" s="303"/>
      <c r="O3447" s="286"/>
      <c r="P3447" s="305" t="str">
        <f t="shared" si="430"/>
        <v/>
      </c>
      <c r="Q3447" s="304"/>
      <c r="R3447" s="303"/>
      <c r="S3447" s="286"/>
      <c r="T3447" s="305" t="str">
        <f t="shared" si="431"/>
        <v/>
      </c>
      <c r="U3447" s="306" t="str">
        <f t="shared" si="427"/>
        <v/>
      </c>
      <c r="V3447" s="289"/>
      <c r="W3447" s="303"/>
      <c r="X3447" s="286"/>
      <c r="Y3447" s="305" t="str">
        <f>+IF(AND(W3447&gt;0,V3447&lt;&gt;'Data Validation (ROP used only)'!$A$25),SUM(W3447:X3447),"")</f>
        <v/>
      </c>
      <c r="Z3447" s="307">
        <f>IF(OR(V3447='Data Validation (ROP used only)'!$A$25,ISBLANK(W3447),ISERROR(W3447/$I3447)),0,W3447/$I3447)</f>
        <v>0</v>
      </c>
      <c r="AA3447" s="308"/>
      <c r="AB3447" s="309" t="str" cm="1">
        <f t="array" ref="AB3447">_xlfn.IFS(AA3447="","",AA3447/I3447&gt;=2,I3447*2,AA3447/I3447&lt;2,AA3447)</f>
        <v/>
      </c>
      <c r="AC3447" s="310" t="str">
        <f t="shared" si="432"/>
        <v/>
      </c>
      <c r="AD3447" s="286"/>
      <c r="AE3447" s="305" t="str">
        <f t="shared" si="433"/>
        <v/>
      </c>
      <c r="AF3447" s="311">
        <f t="shared" si="434"/>
        <v>0</v>
      </c>
      <c r="AG3447" s="187"/>
      <c r="AH3447" s="188"/>
    </row>
    <row r="3448" spans="2:34" ht="13.8" outlineLevel="1" x14ac:dyDescent="0.25">
      <c r="B3448" s="1"/>
      <c r="C3448" s="1"/>
      <c r="D3448" s="1"/>
      <c r="E3448" s="2"/>
      <c r="F3448" s="1"/>
      <c r="G3448" s="2"/>
      <c r="H3448" s="286"/>
      <c r="I3448" s="287"/>
      <c r="J3448" s="288" t="str">
        <f t="shared" si="428"/>
        <v/>
      </c>
      <c r="K3448" s="288">
        <f t="shared" si="429"/>
        <v>0</v>
      </c>
      <c r="L3448" s="303"/>
      <c r="M3448" s="304"/>
      <c r="N3448" s="303"/>
      <c r="O3448" s="286"/>
      <c r="P3448" s="305" t="str">
        <f t="shared" si="430"/>
        <v/>
      </c>
      <c r="Q3448" s="304"/>
      <c r="R3448" s="303"/>
      <c r="S3448" s="286"/>
      <c r="T3448" s="305" t="str">
        <f t="shared" si="431"/>
        <v/>
      </c>
      <c r="U3448" s="306" t="str">
        <f t="shared" si="427"/>
        <v/>
      </c>
      <c r="V3448" s="289"/>
      <c r="W3448" s="303"/>
      <c r="X3448" s="286"/>
      <c r="Y3448" s="305" t="str">
        <f>+IF(AND(W3448&gt;0,V3448&lt;&gt;'Data Validation (ROP used only)'!$A$25),SUM(W3448:X3448),"")</f>
        <v/>
      </c>
      <c r="Z3448" s="307">
        <f>IF(OR(V3448='Data Validation (ROP used only)'!$A$25,ISBLANK(W3448),ISERROR(W3448/$I3448)),0,W3448/$I3448)</f>
        <v>0</v>
      </c>
      <c r="AA3448" s="308"/>
      <c r="AB3448" s="309" t="str" cm="1">
        <f t="array" ref="AB3448">_xlfn.IFS(AA3448="","",AA3448/I3448&gt;=2,I3448*2,AA3448/I3448&lt;2,AA3448)</f>
        <v/>
      </c>
      <c r="AC3448" s="310" t="str">
        <f t="shared" si="432"/>
        <v/>
      </c>
      <c r="AD3448" s="286"/>
      <c r="AE3448" s="305" t="str">
        <f t="shared" si="433"/>
        <v/>
      </c>
      <c r="AF3448" s="311">
        <f t="shared" si="434"/>
        <v>0</v>
      </c>
      <c r="AG3448" s="187"/>
      <c r="AH3448" s="188"/>
    </row>
    <row r="3449" spans="2:34" ht="13.8" outlineLevel="1" x14ac:dyDescent="0.25">
      <c r="B3449" s="1"/>
      <c r="C3449" s="1"/>
      <c r="D3449" s="1"/>
      <c r="E3449" s="2"/>
      <c r="F3449" s="1"/>
      <c r="G3449" s="2"/>
      <c r="H3449" s="286"/>
      <c r="I3449" s="287"/>
      <c r="J3449" s="288" t="str">
        <f t="shared" si="428"/>
        <v/>
      </c>
      <c r="K3449" s="288">
        <f t="shared" si="429"/>
        <v>0</v>
      </c>
      <c r="L3449" s="303"/>
      <c r="M3449" s="304"/>
      <c r="N3449" s="303"/>
      <c r="O3449" s="286"/>
      <c r="P3449" s="305" t="str">
        <f t="shared" si="430"/>
        <v/>
      </c>
      <c r="Q3449" s="304"/>
      <c r="R3449" s="303"/>
      <c r="S3449" s="286"/>
      <c r="T3449" s="305" t="str">
        <f t="shared" si="431"/>
        <v/>
      </c>
      <c r="U3449" s="306" t="str">
        <f t="shared" si="427"/>
        <v/>
      </c>
      <c r="V3449" s="289"/>
      <c r="W3449" s="303"/>
      <c r="X3449" s="286"/>
      <c r="Y3449" s="305" t="str">
        <f>+IF(AND(W3449&gt;0,V3449&lt;&gt;'Data Validation (ROP used only)'!$A$25),SUM(W3449:X3449),"")</f>
        <v/>
      </c>
      <c r="Z3449" s="307">
        <f>IF(OR(V3449='Data Validation (ROP used only)'!$A$25,ISBLANK(W3449),ISERROR(W3449/$I3449)),0,W3449/$I3449)</f>
        <v>0</v>
      </c>
      <c r="AA3449" s="308"/>
      <c r="AB3449" s="309" t="str" cm="1">
        <f t="array" ref="AB3449">_xlfn.IFS(AA3449="","",AA3449/I3449&gt;=2,I3449*2,AA3449/I3449&lt;2,AA3449)</f>
        <v/>
      </c>
      <c r="AC3449" s="310" t="str">
        <f t="shared" si="432"/>
        <v/>
      </c>
      <c r="AD3449" s="286"/>
      <c r="AE3449" s="305" t="str">
        <f t="shared" si="433"/>
        <v/>
      </c>
      <c r="AF3449" s="311">
        <f t="shared" si="434"/>
        <v>0</v>
      </c>
      <c r="AG3449" s="187"/>
      <c r="AH3449" s="188"/>
    </row>
    <row r="3450" spans="2:34" ht="13.8" outlineLevel="1" x14ac:dyDescent="0.25">
      <c r="B3450" s="1"/>
      <c r="C3450" s="1"/>
      <c r="D3450" s="1"/>
      <c r="E3450" s="2"/>
      <c r="F3450" s="1"/>
      <c r="G3450" s="2"/>
      <c r="H3450" s="286"/>
      <c r="I3450" s="287"/>
      <c r="J3450" s="288" t="str">
        <f t="shared" si="428"/>
        <v/>
      </c>
      <c r="K3450" s="288">
        <f t="shared" si="429"/>
        <v>0</v>
      </c>
      <c r="L3450" s="303"/>
      <c r="M3450" s="304"/>
      <c r="N3450" s="303"/>
      <c r="O3450" s="286"/>
      <c r="P3450" s="305" t="str">
        <f t="shared" si="430"/>
        <v/>
      </c>
      <c r="Q3450" s="304"/>
      <c r="R3450" s="303"/>
      <c r="S3450" s="286"/>
      <c r="T3450" s="305" t="str">
        <f t="shared" si="431"/>
        <v/>
      </c>
      <c r="U3450" s="306" t="str">
        <f t="shared" si="427"/>
        <v/>
      </c>
      <c r="V3450" s="289"/>
      <c r="W3450" s="303"/>
      <c r="X3450" s="286"/>
      <c r="Y3450" s="305" t="str">
        <f>+IF(AND(W3450&gt;0,V3450&lt;&gt;'Data Validation (ROP used only)'!$A$25),SUM(W3450:X3450),"")</f>
        <v/>
      </c>
      <c r="Z3450" s="307">
        <f>IF(OR(V3450='Data Validation (ROP used only)'!$A$25,ISBLANK(W3450),ISERROR(W3450/$I3450)),0,W3450/$I3450)</f>
        <v>0</v>
      </c>
      <c r="AA3450" s="308"/>
      <c r="AB3450" s="309" t="str" cm="1">
        <f t="array" ref="AB3450">_xlfn.IFS(AA3450="","",AA3450/I3450&gt;=2,I3450*2,AA3450/I3450&lt;2,AA3450)</f>
        <v/>
      </c>
      <c r="AC3450" s="310" t="str">
        <f t="shared" si="432"/>
        <v/>
      </c>
      <c r="AD3450" s="286"/>
      <c r="AE3450" s="305" t="str">
        <f t="shared" si="433"/>
        <v/>
      </c>
      <c r="AF3450" s="311">
        <f t="shared" si="434"/>
        <v>0</v>
      </c>
      <c r="AG3450" s="187"/>
      <c r="AH3450" s="188"/>
    </row>
    <row r="3451" spans="2:34" ht="13.8" outlineLevel="1" x14ac:dyDescent="0.25">
      <c r="B3451" s="1"/>
      <c r="C3451" s="1"/>
      <c r="D3451" s="1"/>
      <c r="E3451" s="2"/>
      <c r="F3451" s="1"/>
      <c r="G3451" s="2"/>
      <c r="H3451" s="286"/>
      <c r="I3451" s="287"/>
      <c r="J3451" s="288" t="str">
        <f t="shared" si="428"/>
        <v/>
      </c>
      <c r="K3451" s="288">
        <f t="shared" si="429"/>
        <v>0</v>
      </c>
      <c r="L3451" s="303"/>
      <c r="M3451" s="304"/>
      <c r="N3451" s="303"/>
      <c r="O3451" s="286"/>
      <c r="P3451" s="305" t="str">
        <f t="shared" si="430"/>
        <v/>
      </c>
      <c r="Q3451" s="304"/>
      <c r="R3451" s="303"/>
      <c r="S3451" s="286"/>
      <c r="T3451" s="305" t="str">
        <f t="shared" si="431"/>
        <v/>
      </c>
      <c r="U3451" s="306" t="str">
        <f t="shared" si="427"/>
        <v/>
      </c>
      <c r="V3451" s="289"/>
      <c r="W3451" s="303"/>
      <c r="X3451" s="286"/>
      <c r="Y3451" s="305" t="str">
        <f>+IF(AND(W3451&gt;0,V3451&lt;&gt;'Data Validation (ROP used only)'!$A$25),SUM(W3451:X3451),"")</f>
        <v/>
      </c>
      <c r="Z3451" s="307">
        <f>IF(OR(V3451='Data Validation (ROP used only)'!$A$25,ISBLANK(W3451),ISERROR(W3451/$I3451)),0,W3451/$I3451)</f>
        <v>0</v>
      </c>
      <c r="AA3451" s="308"/>
      <c r="AB3451" s="309" t="str" cm="1">
        <f t="array" ref="AB3451">_xlfn.IFS(AA3451="","",AA3451/I3451&gt;=2,I3451*2,AA3451/I3451&lt;2,AA3451)</f>
        <v/>
      </c>
      <c r="AC3451" s="310" t="str">
        <f t="shared" si="432"/>
        <v/>
      </c>
      <c r="AD3451" s="286"/>
      <c r="AE3451" s="305" t="str">
        <f t="shared" si="433"/>
        <v/>
      </c>
      <c r="AF3451" s="311">
        <f t="shared" si="434"/>
        <v>0</v>
      </c>
      <c r="AG3451" s="187"/>
      <c r="AH3451" s="188"/>
    </row>
    <row r="3452" spans="2:34" ht="13.8" outlineLevel="1" x14ac:dyDescent="0.25">
      <c r="B3452" s="1"/>
      <c r="C3452" s="1"/>
      <c r="D3452" s="1"/>
      <c r="E3452" s="2"/>
      <c r="F3452" s="1"/>
      <c r="G3452" s="2"/>
      <c r="H3452" s="286"/>
      <c r="I3452" s="287"/>
      <c r="J3452" s="288" t="str">
        <f t="shared" si="428"/>
        <v/>
      </c>
      <c r="K3452" s="288">
        <f t="shared" si="429"/>
        <v>0</v>
      </c>
      <c r="L3452" s="303"/>
      <c r="M3452" s="304"/>
      <c r="N3452" s="303"/>
      <c r="O3452" s="286"/>
      <c r="P3452" s="305" t="str">
        <f t="shared" si="430"/>
        <v/>
      </c>
      <c r="Q3452" s="304"/>
      <c r="R3452" s="303"/>
      <c r="S3452" s="286"/>
      <c r="T3452" s="305" t="str">
        <f t="shared" si="431"/>
        <v/>
      </c>
      <c r="U3452" s="306" t="str">
        <f t="shared" si="427"/>
        <v/>
      </c>
      <c r="V3452" s="289"/>
      <c r="W3452" s="303"/>
      <c r="X3452" s="286"/>
      <c r="Y3452" s="305" t="str">
        <f>+IF(AND(W3452&gt;0,V3452&lt;&gt;'Data Validation (ROP used only)'!$A$25),SUM(W3452:X3452),"")</f>
        <v/>
      </c>
      <c r="Z3452" s="307">
        <f>IF(OR(V3452='Data Validation (ROP used only)'!$A$25,ISBLANK(W3452),ISERROR(W3452/$I3452)),0,W3452/$I3452)</f>
        <v>0</v>
      </c>
      <c r="AA3452" s="308"/>
      <c r="AB3452" s="309" t="str" cm="1">
        <f t="array" ref="AB3452">_xlfn.IFS(AA3452="","",AA3452/I3452&gt;=2,I3452*2,AA3452/I3452&lt;2,AA3452)</f>
        <v/>
      </c>
      <c r="AC3452" s="310" t="str">
        <f t="shared" si="432"/>
        <v/>
      </c>
      <c r="AD3452" s="286"/>
      <c r="AE3452" s="305" t="str">
        <f t="shared" si="433"/>
        <v/>
      </c>
      <c r="AF3452" s="311">
        <f t="shared" si="434"/>
        <v>0</v>
      </c>
      <c r="AG3452" s="187"/>
      <c r="AH3452" s="188"/>
    </row>
    <row r="3453" spans="2:34" ht="13.8" outlineLevel="1" x14ac:dyDescent="0.25">
      <c r="B3453" s="1"/>
      <c r="C3453" s="1"/>
      <c r="D3453" s="1"/>
      <c r="E3453" s="2"/>
      <c r="F3453" s="1"/>
      <c r="G3453" s="2"/>
      <c r="H3453" s="286"/>
      <c r="I3453" s="287"/>
      <c r="J3453" s="288" t="str">
        <f t="shared" si="428"/>
        <v/>
      </c>
      <c r="K3453" s="288">
        <f t="shared" si="429"/>
        <v>0</v>
      </c>
      <c r="L3453" s="303"/>
      <c r="M3453" s="304"/>
      <c r="N3453" s="303"/>
      <c r="O3453" s="286"/>
      <c r="P3453" s="305" t="str">
        <f t="shared" si="430"/>
        <v/>
      </c>
      <c r="Q3453" s="304"/>
      <c r="R3453" s="303"/>
      <c r="S3453" s="286"/>
      <c r="T3453" s="305" t="str">
        <f t="shared" si="431"/>
        <v/>
      </c>
      <c r="U3453" s="306" t="str">
        <f t="shared" si="427"/>
        <v/>
      </c>
      <c r="V3453" s="289"/>
      <c r="W3453" s="303"/>
      <c r="X3453" s="286"/>
      <c r="Y3453" s="305" t="str">
        <f>+IF(AND(W3453&gt;0,V3453&lt;&gt;'Data Validation (ROP used only)'!$A$25),SUM(W3453:X3453),"")</f>
        <v/>
      </c>
      <c r="Z3453" s="307">
        <f>IF(OR(V3453='Data Validation (ROP used only)'!$A$25,ISBLANK(W3453),ISERROR(W3453/$I3453)),0,W3453/$I3453)</f>
        <v>0</v>
      </c>
      <c r="AA3453" s="308"/>
      <c r="AB3453" s="309" t="str" cm="1">
        <f t="array" ref="AB3453">_xlfn.IFS(AA3453="","",AA3453/I3453&gt;=2,I3453*2,AA3453/I3453&lt;2,AA3453)</f>
        <v/>
      </c>
      <c r="AC3453" s="310" t="str">
        <f t="shared" si="432"/>
        <v/>
      </c>
      <c r="AD3453" s="286"/>
      <c r="AE3453" s="305" t="str">
        <f t="shared" si="433"/>
        <v/>
      </c>
      <c r="AF3453" s="311">
        <f t="shared" si="434"/>
        <v>0</v>
      </c>
      <c r="AG3453" s="187"/>
      <c r="AH3453" s="188"/>
    </row>
    <row r="3454" spans="2:34" ht="13.8" outlineLevel="1" x14ac:dyDescent="0.25">
      <c r="B3454" s="1"/>
      <c r="C3454" s="1"/>
      <c r="D3454" s="1"/>
      <c r="E3454" s="2"/>
      <c r="F3454" s="1"/>
      <c r="G3454" s="2"/>
      <c r="H3454" s="286"/>
      <c r="I3454" s="287"/>
      <c r="J3454" s="288" t="str">
        <f t="shared" si="428"/>
        <v/>
      </c>
      <c r="K3454" s="288">
        <f t="shared" si="429"/>
        <v>0</v>
      </c>
      <c r="L3454" s="303"/>
      <c r="M3454" s="304"/>
      <c r="N3454" s="303"/>
      <c r="O3454" s="286"/>
      <c r="P3454" s="305" t="str">
        <f t="shared" si="430"/>
        <v/>
      </c>
      <c r="Q3454" s="304"/>
      <c r="R3454" s="303"/>
      <c r="S3454" s="286"/>
      <c r="T3454" s="305" t="str">
        <f t="shared" si="431"/>
        <v/>
      </c>
      <c r="U3454" s="306" t="str">
        <f t="shared" si="427"/>
        <v/>
      </c>
      <c r="V3454" s="289"/>
      <c r="W3454" s="303"/>
      <c r="X3454" s="286"/>
      <c r="Y3454" s="305" t="str">
        <f>+IF(AND(W3454&gt;0,V3454&lt;&gt;'Data Validation (ROP used only)'!$A$25),SUM(W3454:X3454),"")</f>
        <v/>
      </c>
      <c r="Z3454" s="307">
        <f>IF(OR(V3454='Data Validation (ROP used only)'!$A$25,ISBLANK(W3454),ISERROR(W3454/$I3454)),0,W3454/$I3454)</f>
        <v>0</v>
      </c>
      <c r="AA3454" s="308"/>
      <c r="AB3454" s="309" t="str" cm="1">
        <f t="array" ref="AB3454">_xlfn.IFS(AA3454="","",AA3454/I3454&gt;=2,I3454*2,AA3454/I3454&lt;2,AA3454)</f>
        <v/>
      </c>
      <c r="AC3454" s="310" t="str">
        <f t="shared" si="432"/>
        <v/>
      </c>
      <c r="AD3454" s="286"/>
      <c r="AE3454" s="305" t="str">
        <f t="shared" si="433"/>
        <v/>
      </c>
      <c r="AF3454" s="311">
        <f t="shared" si="434"/>
        <v>0</v>
      </c>
      <c r="AG3454" s="187"/>
      <c r="AH3454" s="188"/>
    </row>
    <row r="3455" spans="2:34" ht="13.8" outlineLevel="1" x14ac:dyDescent="0.25">
      <c r="B3455" s="1"/>
      <c r="C3455" s="1"/>
      <c r="D3455" s="1"/>
      <c r="E3455" s="2"/>
      <c r="F3455" s="1"/>
      <c r="G3455" s="2"/>
      <c r="H3455" s="286"/>
      <c r="I3455" s="287"/>
      <c r="J3455" s="288" t="str">
        <f t="shared" si="428"/>
        <v/>
      </c>
      <c r="K3455" s="288">
        <f t="shared" si="429"/>
        <v>0</v>
      </c>
      <c r="L3455" s="303"/>
      <c r="M3455" s="304"/>
      <c r="N3455" s="303"/>
      <c r="O3455" s="286"/>
      <c r="P3455" s="305" t="str">
        <f t="shared" si="430"/>
        <v/>
      </c>
      <c r="Q3455" s="304"/>
      <c r="R3455" s="303"/>
      <c r="S3455" s="286"/>
      <c r="T3455" s="305" t="str">
        <f t="shared" si="431"/>
        <v/>
      </c>
      <c r="U3455" s="306" t="str">
        <f t="shared" si="427"/>
        <v/>
      </c>
      <c r="V3455" s="289"/>
      <c r="W3455" s="303"/>
      <c r="X3455" s="286"/>
      <c r="Y3455" s="305" t="str">
        <f>+IF(AND(W3455&gt;0,V3455&lt;&gt;'Data Validation (ROP used only)'!$A$25),SUM(W3455:X3455),"")</f>
        <v/>
      </c>
      <c r="Z3455" s="307">
        <f>IF(OR(V3455='Data Validation (ROP used only)'!$A$25,ISBLANK(W3455),ISERROR(W3455/$I3455)),0,W3455/$I3455)</f>
        <v>0</v>
      </c>
      <c r="AA3455" s="308"/>
      <c r="AB3455" s="309" t="str" cm="1">
        <f t="array" ref="AB3455">_xlfn.IFS(AA3455="","",AA3455/I3455&gt;=2,I3455*2,AA3455/I3455&lt;2,AA3455)</f>
        <v/>
      </c>
      <c r="AC3455" s="310" t="str">
        <f t="shared" si="432"/>
        <v/>
      </c>
      <c r="AD3455" s="286"/>
      <c r="AE3455" s="305" t="str">
        <f t="shared" si="433"/>
        <v/>
      </c>
      <c r="AF3455" s="311">
        <f t="shared" si="434"/>
        <v>0</v>
      </c>
      <c r="AG3455" s="187"/>
      <c r="AH3455" s="188"/>
    </row>
    <row r="3456" spans="2:34" ht="13.8" outlineLevel="1" x14ac:dyDescent="0.25">
      <c r="B3456" s="1"/>
      <c r="C3456" s="1"/>
      <c r="D3456" s="1"/>
      <c r="E3456" s="2"/>
      <c r="F3456" s="1"/>
      <c r="G3456" s="2"/>
      <c r="H3456" s="286"/>
      <c r="I3456" s="287"/>
      <c r="J3456" s="288" t="str">
        <f t="shared" si="428"/>
        <v/>
      </c>
      <c r="K3456" s="288">
        <f t="shared" si="429"/>
        <v>0</v>
      </c>
      <c r="L3456" s="303"/>
      <c r="M3456" s="304"/>
      <c r="N3456" s="303"/>
      <c r="O3456" s="286"/>
      <c r="P3456" s="305" t="str">
        <f t="shared" si="430"/>
        <v/>
      </c>
      <c r="Q3456" s="304"/>
      <c r="R3456" s="303"/>
      <c r="S3456" s="286"/>
      <c r="T3456" s="305" t="str">
        <f t="shared" si="431"/>
        <v/>
      </c>
      <c r="U3456" s="306" t="str">
        <f t="shared" si="427"/>
        <v/>
      </c>
      <c r="V3456" s="289"/>
      <c r="W3456" s="303"/>
      <c r="X3456" s="286"/>
      <c r="Y3456" s="305" t="str">
        <f>+IF(AND(W3456&gt;0,V3456&lt;&gt;'Data Validation (ROP used only)'!$A$25),SUM(W3456:X3456),"")</f>
        <v/>
      </c>
      <c r="Z3456" s="307">
        <f>IF(OR(V3456='Data Validation (ROP used only)'!$A$25,ISBLANK(W3456),ISERROR(W3456/$I3456)),0,W3456/$I3456)</f>
        <v>0</v>
      </c>
      <c r="AA3456" s="308"/>
      <c r="AB3456" s="309" t="str" cm="1">
        <f t="array" ref="AB3456">_xlfn.IFS(AA3456="","",AA3456/I3456&gt;=2,I3456*2,AA3456/I3456&lt;2,AA3456)</f>
        <v/>
      </c>
      <c r="AC3456" s="310" t="str">
        <f t="shared" si="432"/>
        <v/>
      </c>
      <c r="AD3456" s="286"/>
      <c r="AE3456" s="305" t="str">
        <f t="shared" si="433"/>
        <v/>
      </c>
      <c r="AF3456" s="311">
        <f t="shared" si="434"/>
        <v>0</v>
      </c>
      <c r="AG3456" s="187"/>
      <c r="AH3456" s="188"/>
    </row>
    <row r="3457" spans="2:34" ht="13.8" outlineLevel="1" x14ac:dyDescent="0.25">
      <c r="B3457" s="1"/>
      <c r="C3457" s="1"/>
      <c r="D3457" s="1"/>
      <c r="E3457" s="2"/>
      <c r="F3457" s="1"/>
      <c r="G3457" s="2"/>
      <c r="H3457" s="286"/>
      <c r="I3457" s="287"/>
      <c r="J3457" s="288" t="str">
        <f t="shared" si="428"/>
        <v/>
      </c>
      <c r="K3457" s="288">
        <f t="shared" si="429"/>
        <v>0</v>
      </c>
      <c r="L3457" s="303"/>
      <c r="M3457" s="304"/>
      <c r="N3457" s="303"/>
      <c r="O3457" s="286"/>
      <c r="P3457" s="305" t="str">
        <f t="shared" si="430"/>
        <v/>
      </c>
      <c r="Q3457" s="304"/>
      <c r="R3457" s="303"/>
      <c r="S3457" s="286"/>
      <c r="T3457" s="305" t="str">
        <f t="shared" si="431"/>
        <v/>
      </c>
      <c r="U3457" s="306" t="str">
        <f t="shared" si="427"/>
        <v/>
      </c>
      <c r="V3457" s="289"/>
      <c r="W3457" s="303"/>
      <c r="X3457" s="286"/>
      <c r="Y3457" s="305" t="str">
        <f>+IF(AND(W3457&gt;0,V3457&lt;&gt;'Data Validation (ROP used only)'!$A$25),SUM(W3457:X3457),"")</f>
        <v/>
      </c>
      <c r="Z3457" s="307">
        <f>IF(OR(V3457='Data Validation (ROP used only)'!$A$25,ISBLANK(W3457),ISERROR(W3457/$I3457)),0,W3457/$I3457)</f>
        <v>0</v>
      </c>
      <c r="AA3457" s="308"/>
      <c r="AB3457" s="309" t="str" cm="1">
        <f t="array" ref="AB3457">_xlfn.IFS(AA3457="","",AA3457/I3457&gt;=2,I3457*2,AA3457/I3457&lt;2,AA3457)</f>
        <v/>
      </c>
      <c r="AC3457" s="310" t="str">
        <f t="shared" si="432"/>
        <v/>
      </c>
      <c r="AD3457" s="286"/>
      <c r="AE3457" s="305" t="str">
        <f t="shared" si="433"/>
        <v/>
      </c>
      <c r="AF3457" s="311">
        <f t="shared" si="434"/>
        <v>0</v>
      </c>
      <c r="AG3457" s="187"/>
      <c r="AH3457" s="188"/>
    </row>
    <row r="3458" spans="2:34" ht="13.8" outlineLevel="1" x14ac:dyDescent="0.25">
      <c r="B3458" s="1"/>
      <c r="C3458" s="1"/>
      <c r="D3458" s="1"/>
      <c r="E3458" s="2"/>
      <c r="F3458" s="1"/>
      <c r="G3458" s="2"/>
      <c r="H3458" s="286"/>
      <c r="I3458" s="287"/>
      <c r="J3458" s="288" t="str">
        <f t="shared" si="428"/>
        <v/>
      </c>
      <c r="K3458" s="288">
        <f t="shared" si="429"/>
        <v>0</v>
      </c>
      <c r="L3458" s="303"/>
      <c r="M3458" s="304"/>
      <c r="N3458" s="303"/>
      <c r="O3458" s="286"/>
      <c r="P3458" s="305" t="str">
        <f t="shared" si="430"/>
        <v/>
      </c>
      <c r="Q3458" s="304"/>
      <c r="R3458" s="303"/>
      <c r="S3458" s="286"/>
      <c r="T3458" s="305" t="str">
        <f t="shared" si="431"/>
        <v/>
      </c>
      <c r="U3458" s="306" t="str">
        <f t="shared" si="427"/>
        <v/>
      </c>
      <c r="V3458" s="289"/>
      <c r="W3458" s="303"/>
      <c r="X3458" s="286"/>
      <c r="Y3458" s="305" t="str">
        <f>+IF(AND(W3458&gt;0,V3458&lt;&gt;'Data Validation (ROP used only)'!$A$25),SUM(W3458:X3458),"")</f>
        <v/>
      </c>
      <c r="Z3458" s="307">
        <f>IF(OR(V3458='Data Validation (ROP used only)'!$A$25,ISBLANK(W3458),ISERROR(W3458/$I3458)),0,W3458/$I3458)</f>
        <v>0</v>
      </c>
      <c r="AA3458" s="308"/>
      <c r="AB3458" s="309" t="str" cm="1">
        <f t="array" ref="AB3458">_xlfn.IFS(AA3458="","",AA3458/I3458&gt;=2,I3458*2,AA3458/I3458&lt;2,AA3458)</f>
        <v/>
      </c>
      <c r="AC3458" s="310" t="str">
        <f t="shared" si="432"/>
        <v/>
      </c>
      <c r="AD3458" s="286"/>
      <c r="AE3458" s="305" t="str">
        <f t="shared" si="433"/>
        <v/>
      </c>
      <c r="AF3458" s="311">
        <f t="shared" si="434"/>
        <v>0</v>
      </c>
      <c r="AG3458" s="187"/>
      <c r="AH3458" s="188"/>
    </row>
    <row r="3459" spans="2:34" ht="13.8" outlineLevel="1" x14ac:dyDescent="0.25">
      <c r="B3459" s="1"/>
      <c r="C3459" s="1"/>
      <c r="D3459" s="1"/>
      <c r="E3459" s="2"/>
      <c r="F3459" s="1"/>
      <c r="G3459" s="2"/>
      <c r="H3459" s="286"/>
      <c r="I3459" s="287"/>
      <c r="J3459" s="288" t="str">
        <f t="shared" si="428"/>
        <v/>
      </c>
      <c r="K3459" s="288">
        <f t="shared" si="429"/>
        <v>0</v>
      </c>
      <c r="L3459" s="303"/>
      <c r="M3459" s="304"/>
      <c r="N3459" s="303"/>
      <c r="O3459" s="286"/>
      <c r="P3459" s="305" t="str">
        <f t="shared" si="430"/>
        <v/>
      </c>
      <c r="Q3459" s="304"/>
      <c r="R3459" s="303"/>
      <c r="S3459" s="286"/>
      <c r="T3459" s="305" t="str">
        <f t="shared" si="431"/>
        <v/>
      </c>
      <c r="U3459" s="306" t="str">
        <f t="shared" si="427"/>
        <v/>
      </c>
      <c r="V3459" s="289"/>
      <c r="W3459" s="303"/>
      <c r="X3459" s="286"/>
      <c r="Y3459" s="305" t="str">
        <f>+IF(AND(W3459&gt;0,V3459&lt;&gt;'Data Validation (ROP used only)'!$A$25),SUM(W3459:X3459),"")</f>
        <v/>
      </c>
      <c r="Z3459" s="307">
        <f>IF(OR(V3459='Data Validation (ROP used only)'!$A$25,ISBLANK(W3459),ISERROR(W3459/$I3459)),0,W3459/$I3459)</f>
        <v>0</v>
      </c>
      <c r="AA3459" s="308"/>
      <c r="AB3459" s="309" t="str" cm="1">
        <f t="array" ref="AB3459">_xlfn.IFS(AA3459="","",AA3459/I3459&gt;=2,I3459*2,AA3459/I3459&lt;2,AA3459)</f>
        <v/>
      </c>
      <c r="AC3459" s="310" t="str">
        <f t="shared" si="432"/>
        <v/>
      </c>
      <c r="AD3459" s="286"/>
      <c r="AE3459" s="305" t="str">
        <f t="shared" si="433"/>
        <v/>
      </c>
      <c r="AF3459" s="311">
        <f t="shared" si="434"/>
        <v>0</v>
      </c>
      <c r="AG3459" s="187"/>
      <c r="AH3459" s="188"/>
    </row>
    <row r="3460" spans="2:34" ht="13.8" outlineLevel="1" x14ac:dyDescent="0.25">
      <c r="B3460" s="1"/>
      <c r="C3460" s="1"/>
      <c r="D3460" s="1"/>
      <c r="E3460" s="2"/>
      <c r="F3460" s="1"/>
      <c r="G3460" s="2"/>
      <c r="H3460" s="286"/>
      <c r="I3460" s="287"/>
      <c r="J3460" s="288" t="str">
        <f t="shared" si="428"/>
        <v/>
      </c>
      <c r="K3460" s="288">
        <f t="shared" si="429"/>
        <v>0</v>
      </c>
      <c r="L3460" s="303"/>
      <c r="M3460" s="304"/>
      <c r="N3460" s="303"/>
      <c r="O3460" s="286"/>
      <c r="P3460" s="305" t="str">
        <f t="shared" si="430"/>
        <v/>
      </c>
      <c r="Q3460" s="304"/>
      <c r="R3460" s="303"/>
      <c r="S3460" s="286"/>
      <c r="T3460" s="305" t="str">
        <f t="shared" si="431"/>
        <v/>
      </c>
      <c r="U3460" s="306" t="str">
        <f t="shared" si="427"/>
        <v/>
      </c>
      <c r="V3460" s="289"/>
      <c r="W3460" s="303"/>
      <c r="X3460" s="286"/>
      <c r="Y3460" s="305" t="str">
        <f>+IF(AND(W3460&gt;0,V3460&lt;&gt;'Data Validation (ROP used only)'!$A$25),SUM(W3460:X3460),"")</f>
        <v/>
      </c>
      <c r="Z3460" s="307">
        <f>IF(OR(V3460='Data Validation (ROP used only)'!$A$25,ISBLANK(W3460),ISERROR(W3460/$I3460)),0,W3460/$I3460)</f>
        <v>0</v>
      </c>
      <c r="AA3460" s="308"/>
      <c r="AB3460" s="309" t="str" cm="1">
        <f t="array" ref="AB3460">_xlfn.IFS(AA3460="","",AA3460/I3460&gt;=2,I3460*2,AA3460/I3460&lt;2,AA3460)</f>
        <v/>
      </c>
      <c r="AC3460" s="310" t="str">
        <f t="shared" si="432"/>
        <v/>
      </c>
      <c r="AD3460" s="286"/>
      <c r="AE3460" s="305" t="str">
        <f t="shared" si="433"/>
        <v/>
      </c>
      <c r="AF3460" s="311">
        <f t="shared" si="434"/>
        <v>0</v>
      </c>
      <c r="AG3460" s="187"/>
      <c r="AH3460" s="188"/>
    </row>
    <row r="3461" spans="2:34" ht="13.8" outlineLevel="1" x14ac:dyDescent="0.25">
      <c r="B3461" s="1"/>
      <c r="C3461" s="1"/>
      <c r="D3461" s="1"/>
      <c r="E3461" s="2"/>
      <c r="F3461" s="1"/>
      <c r="G3461" s="2"/>
      <c r="H3461" s="286"/>
      <c r="I3461" s="287"/>
      <c r="J3461" s="288" t="str">
        <f t="shared" si="428"/>
        <v/>
      </c>
      <c r="K3461" s="288">
        <f t="shared" si="429"/>
        <v>0</v>
      </c>
      <c r="L3461" s="303"/>
      <c r="M3461" s="304"/>
      <c r="N3461" s="303"/>
      <c r="O3461" s="286"/>
      <c r="P3461" s="305" t="str">
        <f t="shared" si="430"/>
        <v/>
      </c>
      <c r="Q3461" s="304"/>
      <c r="R3461" s="303"/>
      <c r="S3461" s="286"/>
      <c r="T3461" s="305" t="str">
        <f t="shared" si="431"/>
        <v/>
      </c>
      <c r="U3461" s="306" t="str">
        <f t="shared" si="427"/>
        <v/>
      </c>
      <c r="V3461" s="289"/>
      <c r="W3461" s="303"/>
      <c r="X3461" s="286"/>
      <c r="Y3461" s="305" t="str">
        <f>+IF(AND(W3461&gt;0,V3461&lt;&gt;'Data Validation (ROP used only)'!$A$25),SUM(W3461:X3461),"")</f>
        <v/>
      </c>
      <c r="Z3461" s="307">
        <f>IF(OR(V3461='Data Validation (ROP used only)'!$A$25,ISBLANK(W3461),ISERROR(W3461/$I3461)),0,W3461/$I3461)</f>
        <v>0</v>
      </c>
      <c r="AA3461" s="308"/>
      <c r="AB3461" s="309" t="str" cm="1">
        <f t="array" ref="AB3461">_xlfn.IFS(AA3461="","",AA3461/I3461&gt;=2,I3461*2,AA3461/I3461&lt;2,AA3461)</f>
        <v/>
      </c>
      <c r="AC3461" s="310" t="str">
        <f t="shared" si="432"/>
        <v/>
      </c>
      <c r="AD3461" s="286"/>
      <c r="AE3461" s="305" t="str">
        <f t="shared" si="433"/>
        <v/>
      </c>
      <c r="AF3461" s="311">
        <f t="shared" si="434"/>
        <v>0</v>
      </c>
      <c r="AG3461" s="187"/>
      <c r="AH3461" s="188"/>
    </row>
    <row r="3462" spans="2:34" ht="13.8" outlineLevel="1" x14ac:dyDescent="0.25">
      <c r="B3462" s="1"/>
      <c r="C3462" s="1"/>
      <c r="D3462" s="1"/>
      <c r="E3462" s="2"/>
      <c r="F3462" s="1"/>
      <c r="G3462" s="2"/>
      <c r="H3462" s="286"/>
      <c r="I3462" s="287"/>
      <c r="J3462" s="288" t="str">
        <f t="shared" si="428"/>
        <v/>
      </c>
      <c r="K3462" s="288">
        <f t="shared" si="429"/>
        <v>0</v>
      </c>
      <c r="L3462" s="303"/>
      <c r="M3462" s="304"/>
      <c r="N3462" s="303"/>
      <c r="O3462" s="286"/>
      <c r="P3462" s="305" t="str">
        <f t="shared" si="430"/>
        <v/>
      </c>
      <c r="Q3462" s="304"/>
      <c r="R3462" s="303"/>
      <c r="S3462" s="286"/>
      <c r="T3462" s="305" t="str">
        <f t="shared" si="431"/>
        <v/>
      </c>
      <c r="U3462" s="306" t="str">
        <f t="shared" si="427"/>
        <v/>
      </c>
      <c r="V3462" s="289"/>
      <c r="W3462" s="303"/>
      <c r="X3462" s="286"/>
      <c r="Y3462" s="305" t="str">
        <f>+IF(AND(W3462&gt;0,V3462&lt;&gt;'Data Validation (ROP used only)'!$A$25),SUM(W3462:X3462),"")</f>
        <v/>
      </c>
      <c r="Z3462" s="307">
        <f>IF(OR(V3462='Data Validation (ROP used only)'!$A$25,ISBLANK(W3462),ISERROR(W3462/$I3462)),0,W3462/$I3462)</f>
        <v>0</v>
      </c>
      <c r="AA3462" s="308"/>
      <c r="AB3462" s="309" t="str" cm="1">
        <f t="array" ref="AB3462">_xlfn.IFS(AA3462="","",AA3462/I3462&gt;=2,I3462*2,AA3462/I3462&lt;2,AA3462)</f>
        <v/>
      </c>
      <c r="AC3462" s="310" t="str">
        <f t="shared" si="432"/>
        <v/>
      </c>
      <c r="AD3462" s="286"/>
      <c r="AE3462" s="305" t="str">
        <f t="shared" si="433"/>
        <v/>
      </c>
      <c r="AF3462" s="311">
        <f t="shared" si="434"/>
        <v>0</v>
      </c>
      <c r="AG3462" s="187"/>
      <c r="AH3462" s="188"/>
    </row>
    <row r="3463" spans="2:34" ht="13.8" outlineLevel="1" x14ac:dyDescent="0.25">
      <c r="B3463" s="1"/>
      <c r="C3463" s="1"/>
      <c r="D3463" s="1"/>
      <c r="E3463" s="2"/>
      <c r="F3463" s="1"/>
      <c r="G3463" s="2"/>
      <c r="H3463" s="286"/>
      <c r="I3463" s="287"/>
      <c r="J3463" s="288" t="str">
        <f t="shared" si="428"/>
        <v/>
      </c>
      <c r="K3463" s="288">
        <f t="shared" si="429"/>
        <v>0</v>
      </c>
      <c r="L3463" s="303"/>
      <c r="M3463" s="304"/>
      <c r="N3463" s="303"/>
      <c r="O3463" s="286"/>
      <c r="P3463" s="305" t="str">
        <f t="shared" si="430"/>
        <v/>
      </c>
      <c r="Q3463" s="304"/>
      <c r="R3463" s="303"/>
      <c r="S3463" s="286"/>
      <c r="T3463" s="305" t="str">
        <f t="shared" si="431"/>
        <v/>
      </c>
      <c r="U3463" s="306" t="str">
        <f t="shared" si="427"/>
        <v/>
      </c>
      <c r="V3463" s="289"/>
      <c r="W3463" s="303"/>
      <c r="X3463" s="286"/>
      <c r="Y3463" s="305" t="str">
        <f>+IF(AND(W3463&gt;0,V3463&lt;&gt;'Data Validation (ROP used only)'!$A$25),SUM(W3463:X3463),"")</f>
        <v/>
      </c>
      <c r="Z3463" s="307">
        <f>IF(OR(V3463='Data Validation (ROP used only)'!$A$25,ISBLANK(W3463),ISERROR(W3463/$I3463)),0,W3463/$I3463)</f>
        <v>0</v>
      </c>
      <c r="AA3463" s="308"/>
      <c r="AB3463" s="309" t="str" cm="1">
        <f t="array" ref="AB3463">_xlfn.IFS(AA3463="","",AA3463/I3463&gt;=2,I3463*2,AA3463/I3463&lt;2,AA3463)</f>
        <v/>
      </c>
      <c r="AC3463" s="310" t="str">
        <f t="shared" si="432"/>
        <v/>
      </c>
      <c r="AD3463" s="286"/>
      <c r="AE3463" s="305" t="str">
        <f t="shared" si="433"/>
        <v/>
      </c>
      <c r="AF3463" s="311">
        <f t="shared" si="434"/>
        <v>0</v>
      </c>
      <c r="AG3463" s="187"/>
      <c r="AH3463" s="188"/>
    </row>
    <row r="3464" spans="2:34" ht="13.8" outlineLevel="1" x14ac:dyDescent="0.25">
      <c r="B3464" s="1"/>
      <c r="C3464" s="1"/>
      <c r="D3464" s="1"/>
      <c r="E3464" s="2"/>
      <c r="F3464" s="1"/>
      <c r="G3464" s="2"/>
      <c r="H3464" s="286"/>
      <c r="I3464" s="287"/>
      <c r="J3464" s="288" t="str">
        <f t="shared" si="428"/>
        <v/>
      </c>
      <c r="K3464" s="288">
        <f t="shared" si="429"/>
        <v>0</v>
      </c>
      <c r="L3464" s="303"/>
      <c r="M3464" s="304"/>
      <c r="N3464" s="303"/>
      <c r="O3464" s="286"/>
      <c r="P3464" s="305" t="str">
        <f t="shared" si="430"/>
        <v/>
      </c>
      <c r="Q3464" s="304"/>
      <c r="R3464" s="303"/>
      <c r="S3464" s="286"/>
      <c r="T3464" s="305" t="str">
        <f t="shared" si="431"/>
        <v/>
      </c>
      <c r="U3464" s="306" t="str">
        <f t="shared" si="427"/>
        <v/>
      </c>
      <c r="V3464" s="289"/>
      <c r="W3464" s="303"/>
      <c r="X3464" s="286"/>
      <c r="Y3464" s="305" t="str">
        <f>+IF(AND(W3464&gt;0,V3464&lt;&gt;'Data Validation (ROP used only)'!$A$25),SUM(W3464:X3464),"")</f>
        <v/>
      </c>
      <c r="Z3464" s="307">
        <f>IF(OR(V3464='Data Validation (ROP used only)'!$A$25,ISBLANK(W3464),ISERROR(W3464/$I3464)),0,W3464/$I3464)</f>
        <v>0</v>
      </c>
      <c r="AA3464" s="308"/>
      <c r="AB3464" s="309" t="str" cm="1">
        <f t="array" ref="AB3464">_xlfn.IFS(AA3464="","",AA3464/I3464&gt;=2,I3464*2,AA3464/I3464&lt;2,AA3464)</f>
        <v/>
      </c>
      <c r="AC3464" s="310" t="str">
        <f t="shared" si="432"/>
        <v/>
      </c>
      <c r="AD3464" s="286"/>
      <c r="AE3464" s="305" t="str">
        <f t="shared" si="433"/>
        <v/>
      </c>
      <c r="AF3464" s="311">
        <f t="shared" si="434"/>
        <v>0</v>
      </c>
      <c r="AG3464" s="187"/>
      <c r="AH3464" s="188"/>
    </row>
    <row r="3465" spans="2:34" ht="13.8" outlineLevel="1" x14ac:dyDescent="0.25">
      <c r="B3465" s="1"/>
      <c r="C3465" s="1"/>
      <c r="D3465" s="1"/>
      <c r="E3465" s="2"/>
      <c r="F3465" s="1"/>
      <c r="G3465" s="2"/>
      <c r="H3465" s="286"/>
      <c r="I3465" s="287"/>
      <c r="J3465" s="288" t="str">
        <f t="shared" si="428"/>
        <v/>
      </c>
      <c r="K3465" s="288">
        <f t="shared" si="429"/>
        <v>0</v>
      </c>
      <c r="L3465" s="303"/>
      <c r="M3465" s="304"/>
      <c r="N3465" s="303"/>
      <c r="O3465" s="286"/>
      <c r="P3465" s="305" t="str">
        <f t="shared" si="430"/>
        <v/>
      </c>
      <c r="Q3465" s="304"/>
      <c r="R3465" s="303"/>
      <c r="S3465" s="286"/>
      <c r="T3465" s="305" t="str">
        <f t="shared" si="431"/>
        <v/>
      </c>
      <c r="U3465" s="306" t="str">
        <f t="shared" si="427"/>
        <v/>
      </c>
      <c r="V3465" s="289"/>
      <c r="W3465" s="303"/>
      <c r="X3465" s="286"/>
      <c r="Y3465" s="305" t="str">
        <f>+IF(AND(W3465&gt;0,V3465&lt;&gt;'Data Validation (ROP used only)'!$A$25),SUM(W3465:X3465),"")</f>
        <v/>
      </c>
      <c r="Z3465" s="307">
        <f>IF(OR(V3465='Data Validation (ROP used only)'!$A$25,ISBLANK(W3465),ISERROR(W3465/$I3465)),0,W3465/$I3465)</f>
        <v>0</v>
      </c>
      <c r="AA3465" s="308"/>
      <c r="AB3465" s="309" t="str" cm="1">
        <f t="array" ref="AB3465">_xlfn.IFS(AA3465="","",AA3465/I3465&gt;=2,I3465*2,AA3465/I3465&lt;2,AA3465)</f>
        <v/>
      </c>
      <c r="AC3465" s="310" t="str">
        <f t="shared" si="432"/>
        <v/>
      </c>
      <c r="AD3465" s="286"/>
      <c r="AE3465" s="305" t="str">
        <f t="shared" si="433"/>
        <v/>
      </c>
      <c r="AF3465" s="311">
        <f t="shared" si="434"/>
        <v>0</v>
      </c>
      <c r="AG3465" s="187"/>
      <c r="AH3465" s="188"/>
    </row>
    <row r="3466" spans="2:34" ht="13.8" outlineLevel="1" x14ac:dyDescent="0.25">
      <c r="B3466" s="1"/>
      <c r="C3466" s="1"/>
      <c r="D3466" s="1"/>
      <c r="E3466" s="2"/>
      <c r="F3466" s="1"/>
      <c r="G3466" s="2"/>
      <c r="H3466" s="286"/>
      <c r="I3466" s="287"/>
      <c r="J3466" s="288" t="str">
        <f t="shared" si="428"/>
        <v/>
      </c>
      <c r="K3466" s="288">
        <f t="shared" si="429"/>
        <v>0</v>
      </c>
      <c r="L3466" s="303"/>
      <c r="M3466" s="304"/>
      <c r="N3466" s="303"/>
      <c r="O3466" s="286"/>
      <c r="P3466" s="305" t="str">
        <f t="shared" si="430"/>
        <v/>
      </c>
      <c r="Q3466" s="304"/>
      <c r="R3466" s="303"/>
      <c r="S3466" s="286"/>
      <c r="T3466" s="305" t="str">
        <f t="shared" si="431"/>
        <v/>
      </c>
      <c r="U3466" s="306" t="str">
        <f t="shared" ref="U3466:U3529" si="435">IF(ISERROR(R3466/$I3466),"",R3466/$I3466)</f>
        <v/>
      </c>
      <c r="V3466" s="289"/>
      <c r="W3466" s="303"/>
      <c r="X3466" s="286"/>
      <c r="Y3466" s="305" t="str">
        <f>+IF(AND(W3466&gt;0,V3466&lt;&gt;'Data Validation (ROP used only)'!$A$25),SUM(W3466:X3466),"")</f>
        <v/>
      </c>
      <c r="Z3466" s="307">
        <f>IF(OR(V3466='Data Validation (ROP used only)'!$A$25,ISBLANK(W3466),ISERROR(W3466/$I3466)),0,W3466/$I3466)</f>
        <v>0</v>
      </c>
      <c r="AA3466" s="308"/>
      <c r="AB3466" s="309" t="str" cm="1">
        <f t="array" ref="AB3466">_xlfn.IFS(AA3466="","",AA3466/I3466&gt;=2,I3466*2,AA3466/I3466&lt;2,AA3466)</f>
        <v/>
      </c>
      <c r="AC3466" s="310" t="str">
        <f t="shared" si="432"/>
        <v/>
      </c>
      <c r="AD3466" s="286"/>
      <c r="AE3466" s="305" t="str">
        <f t="shared" si="433"/>
        <v/>
      </c>
      <c r="AF3466" s="311">
        <f t="shared" si="434"/>
        <v>0</v>
      </c>
      <c r="AG3466" s="187"/>
      <c r="AH3466" s="188"/>
    </row>
    <row r="3467" spans="2:34" ht="13.8" outlineLevel="1" x14ac:dyDescent="0.25">
      <c r="B3467" s="1"/>
      <c r="C3467" s="1"/>
      <c r="D3467" s="1"/>
      <c r="E3467" s="2"/>
      <c r="F3467" s="1"/>
      <c r="G3467" s="2"/>
      <c r="H3467" s="286"/>
      <c r="I3467" s="287"/>
      <c r="J3467" s="288" t="str">
        <f t="shared" ref="J3467:J3530" si="436">IF(ISERROR(H3467/C3467),"",H3467/C3467)</f>
        <v/>
      </c>
      <c r="K3467" s="288">
        <f t="shared" ref="K3467:K3530" si="437">IF(ISERROR(I3467/1754.5),"",I3467/1754.5)</f>
        <v>0</v>
      </c>
      <c r="L3467" s="303"/>
      <c r="M3467" s="304"/>
      <c r="N3467" s="303"/>
      <c r="O3467" s="286"/>
      <c r="P3467" s="305" t="str">
        <f t="shared" ref="P3467:P3530" si="438">+IF(N3467+O3467&gt;0,+N3467+O3467,"")</f>
        <v/>
      </c>
      <c r="Q3467" s="304"/>
      <c r="R3467" s="303"/>
      <c r="S3467" s="286"/>
      <c r="T3467" s="305" t="str">
        <f t="shared" ref="T3467:T3530" si="439">+IF((R3467+S3467)&gt;0,+R3467+S3467,"")</f>
        <v/>
      </c>
      <c r="U3467" s="306" t="str">
        <f t="shared" si="435"/>
        <v/>
      </c>
      <c r="V3467" s="289"/>
      <c r="W3467" s="303"/>
      <c r="X3467" s="286"/>
      <c r="Y3467" s="305" t="str">
        <f>+IF(AND(W3467&gt;0,V3467&lt;&gt;'Data Validation (ROP used only)'!$A$25),SUM(W3467:X3467),"")</f>
        <v/>
      </c>
      <c r="Z3467" s="307">
        <f>IF(OR(V3467='Data Validation (ROP used only)'!$A$25,ISBLANK(W3467),ISERROR(W3467/$I3467)),0,W3467/$I3467)</f>
        <v>0</v>
      </c>
      <c r="AA3467" s="308"/>
      <c r="AB3467" s="309" t="str" cm="1">
        <f t="array" ref="AB3467">_xlfn.IFS(AA3467="","",AA3467/I3467&gt;=2,I3467*2,AA3467/I3467&lt;2,AA3467)</f>
        <v/>
      </c>
      <c r="AC3467" s="310" t="str">
        <f t="shared" ref="AC3467:AC3530" si="440">IF(ISBLANK(AA3467),"",AA3467-AB3467)</f>
        <v/>
      </c>
      <c r="AD3467" s="286"/>
      <c r="AE3467" s="305" t="str">
        <f t="shared" ref="AE3467:AE3530" si="441">IF(AA3467=0,"",AA3467+AD3467)</f>
        <v/>
      </c>
      <c r="AF3467" s="311">
        <f t="shared" ref="AF3467:AF3530" si="442">IF(ISERROR(AA3467/$I3467),0,AA3467/$I3467)</f>
        <v>0</v>
      </c>
      <c r="AG3467" s="187"/>
      <c r="AH3467" s="188"/>
    </row>
    <row r="3468" spans="2:34" ht="13.8" outlineLevel="1" x14ac:dyDescent="0.25">
      <c r="B3468" s="1"/>
      <c r="C3468" s="1"/>
      <c r="D3468" s="1"/>
      <c r="E3468" s="2"/>
      <c r="F3468" s="1"/>
      <c r="G3468" s="2"/>
      <c r="H3468" s="286"/>
      <c r="I3468" s="287"/>
      <c r="J3468" s="288" t="str">
        <f t="shared" si="436"/>
        <v/>
      </c>
      <c r="K3468" s="288">
        <f t="shared" si="437"/>
        <v>0</v>
      </c>
      <c r="L3468" s="303"/>
      <c r="M3468" s="304"/>
      <c r="N3468" s="303"/>
      <c r="O3468" s="286"/>
      <c r="P3468" s="305" t="str">
        <f t="shared" si="438"/>
        <v/>
      </c>
      <c r="Q3468" s="304"/>
      <c r="R3468" s="303"/>
      <c r="S3468" s="286"/>
      <c r="T3468" s="305" t="str">
        <f t="shared" si="439"/>
        <v/>
      </c>
      <c r="U3468" s="306" t="str">
        <f t="shared" si="435"/>
        <v/>
      </c>
      <c r="V3468" s="289"/>
      <c r="W3468" s="303"/>
      <c r="X3468" s="286"/>
      <c r="Y3468" s="305" t="str">
        <f>+IF(AND(W3468&gt;0,V3468&lt;&gt;'Data Validation (ROP used only)'!$A$25),SUM(W3468:X3468),"")</f>
        <v/>
      </c>
      <c r="Z3468" s="307">
        <f>IF(OR(V3468='Data Validation (ROP used only)'!$A$25,ISBLANK(W3468),ISERROR(W3468/$I3468)),0,W3468/$I3468)</f>
        <v>0</v>
      </c>
      <c r="AA3468" s="308"/>
      <c r="AB3468" s="309" t="str" cm="1">
        <f t="array" ref="AB3468">_xlfn.IFS(AA3468="","",AA3468/I3468&gt;=2,I3468*2,AA3468/I3468&lt;2,AA3468)</f>
        <v/>
      </c>
      <c r="AC3468" s="310" t="str">
        <f t="shared" si="440"/>
        <v/>
      </c>
      <c r="AD3468" s="286"/>
      <c r="AE3468" s="305" t="str">
        <f t="shared" si="441"/>
        <v/>
      </c>
      <c r="AF3468" s="311">
        <f t="shared" si="442"/>
        <v>0</v>
      </c>
      <c r="AG3468" s="187"/>
      <c r="AH3468" s="188"/>
    </row>
    <row r="3469" spans="2:34" ht="13.8" outlineLevel="1" x14ac:dyDescent="0.25">
      <c r="B3469" s="1"/>
      <c r="C3469" s="1"/>
      <c r="D3469" s="1"/>
      <c r="E3469" s="2"/>
      <c r="F3469" s="1"/>
      <c r="G3469" s="2"/>
      <c r="H3469" s="286"/>
      <c r="I3469" s="287"/>
      <c r="J3469" s="288" t="str">
        <f t="shared" si="436"/>
        <v/>
      </c>
      <c r="K3469" s="288">
        <f t="shared" si="437"/>
        <v>0</v>
      </c>
      <c r="L3469" s="303"/>
      <c r="M3469" s="304"/>
      <c r="N3469" s="303"/>
      <c r="O3469" s="286"/>
      <c r="P3469" s="305" t="str">
        <f t="shared" si="438"/>
        <v/>
      </c>
      <c r="Q3469" s="304"/>
      <c r="R3469" s="303"/>
      <c r="S3469" s="286"/>
      <c r="T3469" s="305" t="str">
        <f t="shared" si="439"/>
        <v/>
      </c>
      <c r="U3469" s="306" t="str">
        <f t="shared" si="435"/>
        <v/>
      </c>
      <c r="V3469" s="289"/>
      <c r="W3469" s="303"/>
      <c r="X3469" s="286"/>
      <c r="Y3469" s="305" t="str">
        <f>+IF(AND(W3469&gt;0,V3469&lt;&gt;'Data Validation (ROP used only)'!$A$25),SUM(W3469:X3469),"")</f>
        <v/>
      </c>
      <c r="Z3469" s="307">
        <f>IF(OR(V3469='Data Validation (ROP used only)'!$A$25,ISBLANK(W3469),ISERROR(W3469/$I3469)),0,W3469/$I3469)</f>
        <v>0</v>
      </c>
      <c r="AA3469" s="308"/>
      <c r="AB3469" s="309" t="str" cm="1">
        <f t="array" ref="AB3469">_xlfn.IFS(AA3469="","",AA3469/I3469&gt;=2,I3469*2,AA3469/I3469&lt;2,AA3469)</f>
        <v/>
      </c>
      <c r="AC3469" s="310" t="str">
        <f t="shared" si="440"/>
        <v/>
      </c>
      <c r="AD3469" s="286"/>
      <c r="AE3469" s="305" t="str">
        <f t="shared" si="441"/>
        <v/>
      </c>
      <c r="AF3469" s="311">
        <f t="shared" si="442"/>
        <v>0</v>
      </c>
      <c r="AG3469" s="187"/>
      <c r="AH3469" s="188"/>
    </row>
    <row r="3470" spans="2:34" ht="13.8" outlineLevel="1" x14ac:dyDescent="0.25">
      <c r="B3470" s="1"/>
      <c r="C3470" s="1"/>
      <c r="D3470" s="1"/>
      <c r="E3470" s="2"/>
      <c r="F3470" s="1"/>
      <c r="G3470" s="2"/>
      <c r="H3470" s="286"/>
      <c r="I3470" s="287"/>
      <c r="J3470" s="288" t="str">
        <f t="shared" si="436"/>
        <v/>
      </c>
      <c r="K3470" s="288">
        <f t="shared" si="437"/>
        <v>0</v>
      </c>
      <c r="L3470" s="303"/>
      <c r="M3470" s="304"/>
      <c r="N3470" s="303"/>
      <c r="O3470" s="286"/>
      <c r="P3470" s="305" t="str">
        <f t="shared" si="438"/>
        <v/>
      </c>
      <c r="Q3470" s="304"/>
      <c r="R3470" s="303"/>
      <c r="S3470" s="286"/>
      <c r="T3470" s="305" t="str">
        <f t="shared" si="439"/>
        <v/>
      </c>
      <c r="U3470" s="306" t="str">
        <f t="shared" si="435"/>
        <v/>
      </c>
      <c r="V3470" s="289"/>
      <c r="W3470" s="303"/>
      <c r="X3470" s="286"/>
      <c r="Y3470" s="305" t="str">
        <f>+IF(AND(W3470&gt;0,V3470&lt;&gt;'Data Validation (ROP used only)'!$A$25),SUM(W3470:X3470),"")</f>
        <v/>
      </c>
      <c r="Z3470" s="307">
        <f>IF(OR(V3470='Data Validation (ROP used only)'!$A$25,ISBLANK(W3470),ISERROR(W3470/$I3470)),0,W3470/$I3470)</f>
        <v>0</v>
      </c>
      <c r="AA3470" s="308"/>
      <c r="AB3470" s="309" t="str" cm="1">
        <f t="array" ref="AB3470">_xlfn.IFS(AA3470="","",AA3470/I3470&gt;=2,I3470*2,AA3470/I3470&lt;2,AA3470)</f>
        <v/>
      </c>
      <c r="AC3470" s="310" t="str">
        <f t="shared" si="440"/>
        <v/>
      </c>
      <c r="AD3470" s="286"/>
      <c r="AE3470" s="305" t="str">
        <f t="shared" si="441"/>
        <v/>
      </c>
      <c r="AF3470" s="311">
        <f t="shared" si="442"/>
        <v>0</v>
      </c>
      <c r="AG3470" s="187"/>
      <c r="AH3470" s="188"/>
    </row>
    <row r="3471" spans="2:34" ht="13.8" outlineLevel="1" x14ac:dyDescent="0.25">
      <c r="B3471" s="1"/>
      <c r="C3471" s="1"/>
      <c r="D3471" s="1"/>
      <c r="E3471" s="2"/>
      <c r="F3471" s="1"/>
      <c r="G3471" s="2"/>
      <c r="H3471" s="286"/>
      <c r="I3471" s="287"/>
      <c r="J3471" s="288" t="str">
        <f t="shared" si="436"/>
        <v/>
      </c>
      <c r="K3471" s="288">
        <f t="shared" si="437"/>
        <v>0</v>
      </c>
      <c r="L3471" s="303"/>
      <c r="M3471" s="304"/>
      <c r="N3471" s="303"/>
      <c r="O3471" s="286"/>
      <c r="P3471" s="305" t="str">
        <f t="shared" si="438"/>
        <v/>
      </c>
      <c r="Q3471" s="304"/>
      <c r="R3471" s="303"/>
      <c r="S3471" s="286"/>
      <c r="T3471" s="305" t="str">
        <f t="shared" si="439"/>
        <v/>
      </c>
      <c r="U3471" s="306" t="str">
        <f t="shared" si="435"/>
        <v/>
      </c>
      <c r="V3471" s="289"/>
      <c r="W3471" s="303"/>
      <c r="X3471" s="286"/>
      <c r="Y3471" s="305" t="str">
        <f>+IF(AND(W3471&gt;0,V3471&lt;&gt;'Data Validation (ROP used only)'!$A$25),SUM(W3471:X3471),"")</f>
        <v/>
      </c>
      <c r="Z3471" s="307">
        <f>IF(OR(V3471='Data Validation (ROP used only)'!$A$25,ISBLANK(W3471),ISERROR(W3471/$I3471)),0,W3471/$I3471)</f>
        <v>0</v>
      </c>
      <c r="AA3471" s="308"/>
      <c r="AB3471" s="309" t="str" cm="1">
        <f t="array" ref="AB3471">_xlfn.IFS(AA3471="","",AA3471/I3471&gt;=2,I3471*2,AA3471/I3471&lt;2,AA3471)</f>
        <v/>
      </c>
      <c r="AC3471" s="310" t="str">
        <f t="shared" si="440"/>
        <v/>
      </c>
      <c r="AD3471" s="286"/>
      <c r="AE3471" s="305" t="str">
        <f t="shared" si="441"/>
        <v/>
      </c>
      <c r="AF3471" s="311">
        <f t="shared" si="442"/>
        <v>0</v>
      </c>
      <c r="AG3471" s="187"/>
      <c r="AH3471" s="188"/>
    </row>
    <row r="3472" spans="2:34" ht="13.8" outlineLevel="1" x14ac:dyDescent="0.25">
      <c r="B3472" s="1"/>
      <c r="C3472" s="1"/>
      <c r="D3472" s="1"/>
      <c r="E3472" s="2"/>
      <c r="F3472" s="1"/>
      <c r="G3472" s="2"/>
      <c r="H3472" s="286"/>
      <c r="I3472" s="287"/>
      <c r="J3472" s="288" t="str">
        <f t="shared" si="436"/>
        <v/>
      </c>
      <c r="K3472" s="288">
        <f t="shared" si="437"/>
        <v>0</v>
      </c>
      <c r="L3472" s="303"/>
      <c r="M3472" s="304"/>
      <c r="N3472" s="303"/>
      <c r="O3472" s="286"/>
      <c r="P3472" s="305" t="str">
        <f t="shared" si="438"/>
        <v/>
      </c>
      <c r="Q3472" s="304"/>
      <c r="R3472" s="303"/>
      <c r="S3472" s="286"/>
      <c r="T3472" s="305" t="str">
        <f t="shared" si="439"/>
        <v/>
      </c>
      <c r="U3472" s="306" t="str">
        <f t="shared" si="435"/>
        <v/>
      </c>
      <c r="V3472" s="289"/>
      <c r="W3472" s="303"/>
      <c r="X3472" s="286"/>
      <c r="Y3472" s="305" t="str">
        <f>+IF(AND(W3472&gt;0,V3472&lt;&gt;'Data Validation (ROP used only)'!$A$25),SUM(W3472:X3472),"")</f>
        <v/>
      </c>
      <c r="Z3472" s="307">
        <f>IF(OR(V3472='Data Validation (ROP used only)'!$A$25,ISBLANK(W3472),ISERROR(W3472/$I3472)),0,W3472/$I3472)</f>
        <v>0</v>
      </c>
      <c r="AA3472" s="308"/>
      <c r="AB3472" s="309" t="str" cm="1">
        <f t="array" ref="AB3472">_xlfn.IFS(AA3472="","",AA3472/I3472&gt;=2,I3472*2,AA3472/I3472&lt;2,AA3472)</f>
        <v/>
      </c>
      <c r="AC3472" s="310" t="str">
        <f t="shared" si="440"/>
        <v/>
      </c>
      <c r="AD3472" s="286"/>
      <c r="AE3472" s="305" t="str">
        <f t="shared" si="441"/>
        <v/>
      </c>
      <c r="AF3472" s="311">
        <f t="shared" si="442"/>
        <v>0</v>
      </c>
      <c r="AG3472" s="187"/>
      <c r="AH3472" s="188"/>
    </row>
    <row r="3473" spans="2:34" ht="13.8" outlineLevel="1" x14ac:dyDescent="0.25">
      <c r="B3473" s="1"/>
      <c r="C3473" s="1"/>
      <c r="D3473" s="1"/>
      <c r="E3473" s="2"/>
      <c r="F3473" s="1"/>
      <c r="G3473" s="2"/>
      <c r="H3473" s="286"/>
      <c r="I3473" s="287"/>
      <c r="J3473" s="288" t="str">
        <f t="shared" si="436"/>
        <v/>
      </c>
      <c r="K3473" s="288">
        <f t="shared" si="437"/>
        <v>0</v>
      </c>
      <c r="L3473" s="303"/>
      <c r="M3473" s="304"/>
      <c r="N3473" s="303"/>
      <c r="O3473" s="286"/>
      <c r="P3473" s="305" t="str">
        <f t="shared" si="438"/>
        <v/>
      </c>
      <c r="Q3473" s="304"/>
      <c r="R3473" s="303"/>
      <c r="S3473" s="286"/>
      <c r="T3473" s="305" t="str">
        <f t="shared" si="439"/>
        <v/>
      </c>
      <c r="U3473" s="306" t="str">
        <f t="shared" si="435"/>
        <v/>
      </c>
      <c r="V3473" s="289"/>
      <c r="W3473" s="303"/>
      <c r="X3473" s="286"/>
      <c r="Y3473" s="305" t="str">
        <f>+IF(AND(W3473&gt;0,V3473&lt;&gt;'Data Validation (ROP used only)'!$A$25),SUM(W3473:X3473),"")</f>
        <v/>
      </c>
      <c r="Z3473" s="307">
        <f>IF(OR(V3473='Data Validation (ROP used only)'!$A$25,ISBLANK(W3473),ISERROR(W3473/$I3473)),0,W3473/$I3473)</f>
        <v>0</v>
      </c>
      <c r="AA3473" s="308"/>
      <c r="AB3473" s="309" t="str" cm="1">
        <f t="array" ref="AB3473">_xlfn.IFS(AA3473="","",AA3473/I3473&gt;=2,I3473*2,AA3473/I3473&lt;2,AA3473)</f>
        <v/>
      </c>
      <c r="AC3473" s="310" t="str">
        <f t="shared" si="440"/>
        <v/>
      </c>
      <c r="AD3473" s="286"/>
      <c r="AE3473" s="305" t="str">
        <f t="shared" si="441"/>
        <v/>
      </c>
      <c r="AF3473" s="311">
        <f t="shared" si="442"/>
        <v>0</v>
      </c>
      <c r="AG3473" s="187"/>
      <c r="AH3473" s="188"/>
    </row>
    <row r="3474" spans="2:34" ht="13.8" outlineLevel="1" x14ac:dyDescent="0.25">
      <c r="B3474" s="1"/>
      <c r="C3474" s="1"/>
      <c r="D3474" s="1"/>
      <c r="E3474" s="2"/>
      <c r="F3474" s="1"/>
      <c r="G3474" s="2"/>
      <c r="H3474" s="286"/>
      <c r="I3474" s="287"/>
      <c r="J3474" s="288" t="str">
        <f t="shared" si="436"/>
        <v/>
      </c>
      <c r="K3474" s="288">
        <f t="shared" si="437"/>
        <v>0</v>
      </c>
      <c r="L3474" s="303"/>
      <c r="M3474" s="304"/>
      <c r="N3474" s="303"/>
      <c r="O3474" s="286"/>
      <c r="P3474" s="305" t="str">
        <f t="shared" si="438"/>
        <v/>
      </c>
      <c r="Q3474" s="304"/>
      <c r="R3474" s="303"/>
      <c r="S3474" s="286"/>
      <c r="T3474" s="305" t="str">
        <f t="shared" si="439"/>
        <v/>
      </c>
      <c r="U3474" s="306" t="str">
        <f t="shared" si="435"/>
        <v/>
      </c>
      <c r="V3474" s="289"/>
      <c r="W3474" s="303"/>
      <c r="X3474" s="286"/>
      <c r="Y3474" s="305" t="str">
        <f>+IF(AND(W3474&gt;0,V3474&lt;&gt;'Data Validation (ROP used only)'!$A$25),SUM(W3474:X3474),"")</f>
        <v/>
      </c>
      <c r="Z3474" s="307">
        <f>IF(OR(V3474='Data Validation (ROP used only)'!$A$25,ISBLANK(W3474),ISERROR(W3474/$I3474)),0,W3474/$I3474)</f>
        <v>0</v>
      </c>
      <c r="AA3474" s="308"/>
      <c r="AB3474" s="309" t="str" cm="1">
        <f t="array" ref="AB3474">_xlfn.IFS(AA3474="","",AA3474/I3474&gt;=2,I3474*2,AA3474/I3474&lt;2,AA3474)</f>
        <v/>
      </c>
      <c r="AC3474" s="310" t="str">
        <f t="shared" si="440"/>
        <v/>
      </c>
      <c r="AD3474" s="286"/>
      <c r="AE3474" s="305" t="str">
        <f t="shared" si="441"/>
        <v/>
      </c>
      <c r="AF3474" s="311">
        <f t="shared" si="442"/>
        <v>0</v>
      </c>
      <c r="AG3474" s="187"/>
      <c r="AH3474" s="188"/>
    </row>
    <row r="3475" spans="2:34" ht="13.8" outlineLevel="1" x14ac:dyDescent="0.25">
      <c r="B3475" s="1"/>
      <c r="C3475" s="1"/>
      <c r="D3475" s="1"/>
      <c r="E3475" s="2"/>
      <c r="F3475" s="1"/>
      <c r="G3475" s="2"/>
      <c r="H3475" s="286"/>
      <c r="I3475" s="287"/>
      <c r="J3475" s="288" t="str">
        <f t="shared" si="436"/>
        <v/>
      </c>
      <c r="K3475" s="288">
        <f t="shared" si="437"/>
        <v>0</v>
      </c>
      <c r="L3475" s="303"/>
      <c r="M3475" s="304"/>
      <c r="N3475" s="303"/>
      <c r="O3475" s="286"/>
      <c r="P3475" s="305" t="str">
        <f t="shared" si="438"/>
        <v/>
      </c>
      <c r="Q3475" s="304"/>
      <c r="R3475" s="303"/>
      <c r="S3475" s="286"/>
      <c r="T3475" s="305" t="str">
        <f t="shared" si="439"/>
        <v/>
      </c>
      <c r="U3475" s="306" t="str">
        <f t="shared" si="435"/>
        <v/>
      </c>
      <c r="V3475" s="289"/>
      <c r="W3475" s="303"/>
      <c r="X3475" s="286"/>
      <c r="Y3475" s="305" t="str">
        <f>+IF(AND(W3475&gt;0,V3475&lt;&gt;'Data Validation (ROP used only)'!$A$25),SUM(W3475:X3475),"")</f>
        <v/>
      </c>
      <c r="Z3475" s="307">
        <f>IF(OR(V3475='Data Validation (ROP used only)'!$A$25,ISBLANK(W3475),ISERROR(W3475/$I3475)),0,W3475/$I3475)</f>
        <v>0</v>
      </c>
      <c r="AA3475" s="308"/>
      <c r="AB3475" s="309" t="str" cm="1">
        <f t="array" ref="AB3475">_xlfn.IFS(AA3475="","",AA3475/I3475&gt;=2,I3475*2,AA3475/I3475&lt;2,AA3475)</f>
        <v/>
      </c>
      <c r="AC3475" s="310" t="str">
        <f t="shared" si="440"/>
        <v/>
      </c>
      <c r="AD3475" s="286"/>
      <c r="AE3475" s="305" t="str">
        <f t="shared" si="441"/>
        <v/>
      </c>
      <c r="AF3475" s="311">
        <f t="shared" si="442"/>
        <v>0</v>
      </c>
      <c r="AG3475" s="187"/>
      <c r="AH3475" s="188"/>
    </row>
    <row r="3476" spans="2:34" ht="13.8" outlineLevel="1" x14ac:dyDescent="0.25">
      <c r="B3476" s="1"/>
      <c r="C3476" s="1"/>
      <c r="D3476" s="1"/>
      <c r="E3476" s="2"/>
      <c r="F3476" s="1"/>
      <c r="G3476" s="2"/>
      <c r="H3476" s="286"/>
      <c r="I3476" s="287"/>
      <c r="J3476" s="288" t="str">
        <f t="shared" si="436"/>
        <v/>
      </c>
      <c r="K3476" s="288">
        <f t="shared" si="437"/>
        <v>0</v>
      </c>
      <c r="L3476" s="303"/>
      <c r="M3476" s="304"/>
      <c r="N3476" s="303"/>
      <c r="O3476" s="286"/>
      <c r="P3476" s="305" t="str">
        <f t="shared" si="438"/>
        <v/>
      </c>
      <c r="Q3476" s="304"/>
      <c r="R3476" s="303"/>
      <c r="S3476" s="286"/>
      <c r="T3476" s="305" t="str">
        <f t="shared" si="439"/>
        <v/>
      </c>
      <c r="U3476" s="306" t="str">
        <f t="shared" si="435"/>
        <v/>
      </c>
      <c r="V3476" s="289"/>
      <c r="W3476" s="303"/>
      <c r="X3476" s="286"/>
      <c r="Y3476" s="305" t="str">
        <f>+IF(AND(W3476&gt;0,V3476&lt;&gt;'Data Validation (ROP used only)'!$A$25),SUM(W3476:X3476),"")</f>
        <v/>
      </c>
      <c r="Z3476" s="307">
        <f>IF(OR(V3476='Data Validation (ROP used only)'!$A$25,ISBLANK(W3476),ISERROR(W3476/$I3476)),0,W3476/$I3476)</f>
        <v>0</v>
      </c>
      <c r="AA3476" s="308"/>
      <c r="AB3476" s="309" t="str" cm="1">
        <f t="array" ref="AB3476">_xlfn.IFS(AA3476="","",AA3476/I3476&gt;=2,I3476*2,AA3476/I3476&lt;2,AA3476)</f>
        <v/>
      </c>
      <c r="AC3476" s="310" t="str">
        <f t="shared" si="440"/>
        <v/>
      </c>
      <c r="AD3476" s="286"/>
      <c r="AE3476" s="305" t="str">
        <f t="shared" si="441"/>
        <v/>
      </c>
      <c r="AF3476" s="311">
        <f t="shared" si="442"/>
        <v>0</v>
      </c>
      <c r="AG3476" s="187"/>
      <c r="AH3476" s="188"/>
    </row>
    <row r="3477" spans="2:34" ht="13.8" outlineLevel="1" x14ac:dyDescent="0.25">
      <c r="B3477" s="1"/>
      <c r="C3477" s="1"/>
      <c r="D3477" s="1"/>
      <c r="E3477" s="2"/>
      <c r="F3477" s="1"/>
      <c r="G3477" s="2"/>
      <c r="H3477" s="286"/>
      <c r="I3477" s="287"/>
      <c r="J3477" s="288" t="str">
        <f t="shared" si="436"/>
        <v/>
      </c>
      <c r="K3477" s="288">
        <f t="shared" si="437"/>
        <v>0</v>
      </c>
      <c r="L3477" s="303"/>
      <c r="M3477" s="304"/>
      <c r="N3477" s="303"/>
      <c r="O3477" s="286"/>
      <c r="P3477" s="305" t="str">
        <f t="shared" si="438"/>
        <v/>
      </c>
      <c r="Q3477" s="304"/>
      <c r="R3477" s="303"/>
      <c r="S3477" s="286"/>
      <c r="T3477" s="305" t="str">
        <f t="shared" si="439"/>
        <v/>
      </c>
      <c r="U3477" s="306" t="str">
        <f t="shared" si="435"/>
        <v/>
      </c>
      <c r="V3477" s="289"/>
      <c r="W3477" s="303"/>
      <c r="X3477" s="286"/>
      <c r="Y3477" s="305" t="str">
        <f>+IF(AND(W3477&gt;0,V3477&lt;&gt;'Data Validation (ROP used only)'!$A$25),SUM(W3477:X3477),"")</f>
        <v/>
      </c>
      <c r="Z3477" s="307">
        <f>IF(OR(V3477='Data Validation (ROP used only)'!$A$25,ISBLANK(W3477),ISERROR(W3477/$I3477)),0,W3477/$I3477)</f>
        <v>0</v>
      </c>
      <c r="AA3477" s="308"/>
      <c r="AB3477" s="309" t="str" cm="1">
        <f t="array" ref="AB3477">_xlfn.IFS(AA3477="","",AA3477/I3477&gt;=2,I3477*2,AA3477/I3477&lt;2,AA3477)</f>
        <v/>
      </c>
      <c r="AC3477" s="310" t="str">
        <f t="shared" si="440"/>
        <v/>
      </c>
      <c r="AD3477" s="286"/>
      <c r="AE3477" s="305" t="str">
        <f t="shared" si="441"/>
        <v/>
      </c>
      <c r="AF3477" s="311">
        <f t="shared" si="442"/>
        <v>0</v>
      </c>
      <c r="AG3477" s="187"/>
      <c r="AH3477" s="188"/>
    </row>
    <row r="3478" spans="2:34" ht="13.8" outlineLevel="1" x14ac:dyDescent="0.25">
      <c r="B3478" s="1"/>
      <c r="C3478" s="1"/>
      <c r="D3478" s="1"/>
      <c r="E3478" s="2"/>
      <c r="F3478" s="1"/>
      <c r="G3478" s="2"/>
      <c r="H3478" s="286"/>
      <c r="I3478" s="287"/>
      <c r="J3478" s="288" t="str">
        <f t="shared" si="436"/>
        <v/>
      </c>
      <c r="K3478" s="288">
        <f t="shared" si="437"/>
        <v>0</v>
      </c>
      <c r="L3478" s="303"/>
      <c r="M3478" s="304"/>
      <c r="N3478" s="303"/>
      <c r="O3478" s="286"/>
      <c r="P3478" s="305" t="str">
        <f t="shared" si="438"/>
        <v/>
      </c>
      <c r="Q3478" s="304"/>
      <c r="R3478" s="303"/>
      <c r="S3478" s="286"/>
      <c r="T3478" s="305" t="str">
        <f t="shared" si="439"/>
        <v/>
      </c>
      <c r="U3478" s="306" t="str">
        <f t="shared" si="435"/>
        <v/>
      </c>
      <c r="V3478" s="289"/>
      <c r="W3478" s="303"/>
      <c r="X3478" s="286"/>
      <c r="Y3478" s="305" t="str">
        <f>+IF(AND(W3478&gt;0,V3478&lt;&gt;'Data Validation (ROP used only)'!$A$25),SUM(W3478:X3478),"")</f>
        <v/>
      </c>
      <c r="Z3478" s="307">
        <f>IF(OR(V3478='Data Validation (ROP used only)'!$A$25,ISBLANK(W3478),ISERROR(W3478/$I3478)),0,W3478/$I3478)</f>
        <v>0</v>
      </c>
      <c r="AA3478" s="308"/>
      <c r="AB3478" s="309" t="str" cm="1">
        <f t="array" ref="AB3478">_xlfn.IFS(AA3478="","",AA3478/I3478&gt;=2,I3478*2,AA3478/I3478&lt;2,AA3478)</f>
        <v/>
      </c>
      <c r="AC3478" s="310" t="str">
        <f t="shared" si="440"/>
        <v/>
      </c>
      <c r="AD3478" s="286"/>
      <c r="AE3478" s="305" t="str">
        <f t="shared" si="441"/>
        <v/>
      </c>
      <c r="AF3478" s="311">
        <f t="shared" si="442"/>
        <v>0</v>
      </c>
      <c r="AG3478" s="187"/>
      <c r="AH3478" s="188"/>
    </row>
    <row r="3479" spans="2:34" ht="13.8" outlineLevel="1" x14ac:dyDescent="0.25">
      <c r="B3479" s="1"/>
      <c r="C3479" s="1"/>
      <c r="D3479" s="1"/>
      <c r="E3479" s="2"/>
      <c r="F3479" s="1"/>
      <c r="G3479" s="2"/>
      <c r="H3479" s="286"/>
      <c r="I3479" s="287"/>
      <c r="J3479" s="288" t="str">
        <f t="shared" si="436"/>
        <v/>
      </c>
      <c r="K3479" s="288">
        <f t="shared" si="437"/>
        <v>0</v>
      </c>
      <c r="L3479" s="303"/>
      <c r="M3479" s="304"/>
      <c r="N3479" s="303"/>
      <c r="O3479" s="286"/>
      <c r="P3479" s="305" t="str">
        <f t="shared" si="438"/>
        <v/>
      </c>
      <c r="Q3479" s="304"/>
      <c r="R3479" s="303"/>
      <c r="S3479" s="286"/>
      <c r="T3479" s="305" t="str">
        <f t="shared" si="439"/>
        <v/>
      </c>
      <c r="U3479" s="306" t="str">
        <f t="shared" si="435"/>
        <v/>
      </c>
      <c r="V3479" s="289"/>
      <c r="W3479" s="303"/>
      <c r="X3479" s="286"/>
      <c r="Y3479" s="305" t="str">
        <f>+IF(AND(W3479&gt;0,V3479&lt;&gt;'Data Validation (ROP used only)'!$A$25),SUM(W3479:X3479),"")</f>
        <v/>
      </c>
      <c r="Z3479" s="307">
        <f>IF(OR(V3479='Data Validation (ROP used only)'!$A$25,ISBLANK(W3479),ISERROR(W3479/$I3479)),0,W3479/$I3479)</f>
        <v>0</v>
      </c>
      <c r="AA3479" s="308"/>
      <c r="AB3479" s="309" t="str" cm="1">
        <f t="array" ref="AB3479">_xlfn.IFS(AA3479="","",AA3479/I3479&gt;=2,I3479*2,AA3479/I3479&lt;2,AA3479)</f>
        <v/>
      </c>
      <c r="AC3479" s="310" t="str">
        <f t="shared" si="440"/>
        <v/>
      </c>
      <c r="AD3479" s="286"/>
      <c r="AE3479" s="305" t="str">
        <f t="shared" si="441"/>
        <v/>
      </c>
      <c r="AF3479" s="311">
        <f t="shared" si="442"/>
        <v>0</v>
      </c>
      <c r="AG3479" s="187"/>
      <c r="AH3479" s="188"/>
    </row>
    <row r="3480" spans="2:34" ht="13.8" outlineLevel="1" x14ac:dyDescent="0.25">
      <c r="B3480" s="1"/>
      <c r="C3480" s="1"/>
      <c r="D3480" s="1"/>
      <c r="E3480" s="2"/>
      <c r="F3480" s="1"/>
      <c r="G3480" s="2"/>
      <c r="H3480" s="286"/>
      <c r="I3480" s="287"/>
      <c r="J3480" s="288" t="str">
        <f t="shared" si="436"/>
        <v/>
      </c>
      <c r="K3480" s="288">
        <f t="shared" si="437"/>
        <v>0</v>
      </c>
      <c r="L3480" s="303"/>
      <c r="M3480" s="304"/>
      <c r="N3480" s="303"/>
      <c r="O3480" s="286"/>
      <c r="P3480" s="305" t="str">
        <f t="shared" si="438"/>
        <v/>
      </c>
      <c r="Q3480" s="304"/>
      <c r="R3480" s="303"/>
      <c r="S3480" s="286"/>
      <c r="T3480" s="305" t="str">
        <f t="shared" si="439"/>
        <v/>
      </c>
      <c r="U3480" s="306" t="str">
        <f t="shared" si="435"/>
        <v/>
      </c>
      <c r="V3480" s="289"/>
      <c r="W3480" s="303"/>
      <c r="X3480" s="286"/>
      <c r="Y3480" s="305" t="str">
        <f>+IF(AND(W3480&gt;0,V3480&lt;&gt;'Data Validation (ROP used only)'!$A$25),SUM(W3480:X3480),"")</f>
        <v/>
      </c>
      <c r="Z3480" s="307">
        <f>IF(OR(V3480='Data Validation (ROP used only)'!$A$25,ISBLANK(W3480),ISERROR(W3480/$I3480)),0,W3480/$I3480)</f>
        <v>0</v>
      </c>
      <c r="AA3480" s="308"/>
      <c r="AB3480" s="309" t="str" cm="1">
        <f t="array" ref="AB3480">_xlfn.IFS(AA3480="","",AA3480/I3480&gt;=2,I3480*2,AA3480/I3480&lt;2,AA3480)</f>
        <v/>
      </c>
      <c r="AC3480" s="310" t="str">
        <f t="shared" si="440"/>
        <v/>
      </c>
      <c r="AD3480" s="286"/>
      <c r="AE3480" s="305" t="str">
        <f t="shared" si="441"/>
        <v/>
      </c>
      <c r="AF3480" s="311">
        <f t="shared" si="442"/>
        <v>0</v>
      </c>
      <c r="AG3480" s="187"/>
      <c r="AH3480" s="188"/>
    </row>
    <row r="3481" spans="2:34" ht="13.8" outlineLevel="1" x14ac:dyDescent="0.25">
      <c r="B3481" s="1"/>
      <c r="C3481" s="1"/>
      <c r="D3481" s="1"/>
      <c r="E3481" s="2"/>
      <c r="F3481" s="1"/>
      <c r="G3481" s="2"/>
      <c r="H3481" s="286"/>
      <c r="I3481" s="287"/>
      <c r="J3481" s="288" t="str">
        <f t="shared" si="436"/>
        <v/>
      </c>
      <c r="K3481" s="288">
        <f t="shared" si="437"/>
        <v>0</v>
      </c>
      <c r="L3481" s="303"/>
      <c r="M3481" s="304"/>
      <c r="N3481" s="303"/>
      <c r="O3481" s="286"/>
      <c r="P3481" s="305" t="str">
        <f t="shared" si="438"/>
        <v/>
      </c>
      <c r="Q3481" s="304"/>
      <c r="R3481" s="303"/>
      <c r="S3481" s="286"/>
      <c r="T3481" s="305" t="str">
        <f t="shared" si="439"/>
        <v/>
      </c>
      <c r="U3481" s="306" t="str">
        <f t="shared" si="435"/>
        <v/>
      </c>
      <c r="V3481" s="289"/>
      <c r="W3481" s="303"/>
      <c r="X3481" s="286"/>
      <c r="Y3481" s="305" t="str">
        <f>+IF(AND(W3481&gt;0,V3481&lt;&gt;'Data Validation (ROP used only)'!$A$25),SUM(W3481:X3481),"")</f>
        <v/>
      </c>
      <c r="Z3481" s="307">
        <f>IF(OR(V3481='Data Validation (ROP used only)'!$A$25,ISBLANK(W3481),ISERROR(W3481/$I3481)),0,W3481/$I3481)</f>
        <v>0</v>
      </c>
      <c r="AA3481" s="308"/>
      <c r="AB3481" s="309" t="str" cm="1">
        <f t="array" ref="AB3481">_xlfn.IFS(AA3481="","",AA3481/I3481&gt;=2,I3481*2,AA3481/I3481&lt;2,AA3481)</f>
        <v/>
      </c>
      <c r="AC3481" s="310" t="str">
        <f t="shared" si="440"/>
        <v/>
      </c>
      <c r="AD3481" s="286"/>
      <c r="AE3481" s="305" t="str">
        <f t="shared" si="441"/>
        <v/>
      </c>
      <c r="AF3481" s="311">
        <f t="shared" si="442"/>
        <v>0</v>
      </c>
      <c r="AG3481" s="187"/>
      <c r="AH3481" s="188"/>
    </row>
    <row r="3482" spans="2:34" ht="13.8" outlineLevel="1" x14ac:dyDescent="0.25">
      <c r="B3482" s="1"/>
      <c r="C3482" s="1"/>
      <c r="D3482" s="1"/>
      <c r="E3482" s="2"/>
      <c r="F3482" s="1"/>
      <c r="G3482" s="2"/>
      <c r="H3482" s="286"/>
      <c r="I3482" s="287"/>
      <c r="J3482" s="288" t="str">
        <f t="shared" si="436"/>
        <v/>
      </c>
      <c r="K3482" s="288">
        <f t="shared" si="437"/>
        <v>0</v>
      </c>
      <c r="L3482" s="303"/>
      <c r="M3482" s="304"/>
      <c r="N3482" s="303"/>
      <c r="O3482" s="286"/>
      <c r="P3482" s="305" t="str">
        <f t="shared" si="438"/>
        <v/>
      </c>
      <c r="Q3482" s="304"/>
      <c r="R3482" s="303"/>
      <c r="S3482" s="286"/>
      <c r="T3482" s="305" t="str">
        <f t="shared" si="439"/>
        <v/>
      </c>
      <c r="U3482" s="306" t="str">
        <f t="shared" si="435"/>
        <v/>
      </c>
      <c r="V3482" s="289"/>
      <c r="W3482" s="303"/>
      <c r="X3482" s="286"/>
      <c r="Y3482" s="305" t="str">
        <f>+IF(AND(W3482&gt;0,V3482&lt;&gt;'Data Validation (ROP used only)'!$A$25),SUM(W3482:X3482),"")</f>
        <v/>
      </c>
      <c r="Z3482" s="307">
        <f>IF(OR(V3482='Data Validation (ROP used only)'!$A$25,ISBLANK(W3482),ISERROR(W3482/$I3482)),0,W3482/$I3482)</f>
        <v>0</v>
      </c>
      <c r="AA3482" s="308"/>
      <c r="AB3482" s="309" t="str" cm="1">
        <f t="array" ref="AB3482">_xlfn.IFS(AA3482="","",AA3482/I3482&gt;=2,I3482*2,AA3482/I3482&lt;2,AA3482)</f>
        <v/>
      </c>
      <c r="AC3482" s="310" t="str">
        <f t="shared" si="440"/>
        <v/>
      </c>
      <c r="AD3482" s="286"/>
      <c r="AE3482" s="305" t="str">
        <f t="shared" si="441"/>
        <v/>
      </c>
      <c r="AF3482" s="311">
        <f t="shared" si="442"/>
        <v>0</v>
      </c>
      <c r="AG3482" s="187"/>
      <c r="AH3482" s="188"/>
    </row>
    <row r="3483" spans="2:34" ht="13.8" outlineLevel="1" x14ac:dyDescent="0.25">
      <c r="B3483" s="1"/>
      <c r="C3483" s="1"/>
      <c r="D3483" s="1"/>
      <c r="E3483" s="2"/>
      <c r="F3483" s="1"/>
      <c r="G3483" s="2"/>
      <c r="H3483" s="286"/>
      <c r="I3483" s="287"/>
      <c r="J3483" s="288" t="str">
        <f t="shared" si="436"/>
        <v/>
      </c>
      <c r="K3483" s="288">
        <f t="shared" si="437"/>
        <v>0</v>
      </c>
      <c r="L3483" s="303"/>
      <c r="M3483" s="304"/>
      <c r="N3483" s="303"/>
      <c r="O3483" s="286"/>
      <c r="P3483" s="305" t="str">
        <f t="shared" si="438"/>
        <v/>
      </c>
      <c r="Q3483" s="304"/>
      <c r="R3483" s="303"/>
      <c r="S3483" s="286"/>
      <c r="T3483" s="305" t="str">
        <f t="shared" si="439"/>
        <v/>
      </c>
      <c r="U3483" s="306" t="str">
        <f t="shared" si="435"/>
        <v/>
      </c>
      <c r="V3483" s="289"/>
      <c r="W3483" s="303"/>
      <c r="X3483" s="286"/>
      <c r="Y3483" s="305" t="str">
        <f>+IF(AND(W3483&gt;0,V3483&lt;&gt;'Data Validation (ROP used only)'!$A$25),SUM(W3483:X3483),"")</f>
        <v/>
      </c>
      <c r="Z3483" s="307">
        <f>IF(OR(V3483='Data Validation (ROP used only)'!$A$25,ISBLANK(W3483),ISERROR(W3483/$I3483)),0,W3483/$I3483)</f>
        <v>0</v>
      </c>
      <c r="AA3483" s="308"/>
      <c r="AB3483" s="309" t="str" cm="1">
        <f t="array" ref="AB3483">_xlfn.IFS(AA3483="","",AA3483/I3483&gt;=2,I3483*2,AA3483/I3483&lt;2,AA3483)</f>
        <v/>
      </c>
      <c r="AC3483" s="310" t="str">
        <f t="shared" si="440"/>
        <v/>
      </c>
      <c r="AD3483" s="286"/>
      <c r="AE3483" s="305" t="str">
        <f t="shared" si="441"/>
        <v/>
      </c>
      <c r="AF3483" s="311">
        <f t="shared" si="442"/>
        <v>0</v>
      </c>
      <c r="AG3483" s="187"/>
      <c r="AH3483" s="188"/>
    </row>
    <row r="3484" spans="2:34" ht="13.8" outlineLevel="1" x14ac:dyDescent="0.25">
      <c r="B3484" s="1"/>
      <c r="C3484" s="1"/>
      <c r="D3484" s="1"/>
      <c r="E3484" s="2"/>
      <c r="F3484" s="1"/>
      <c r="G3484" s="2"/>
      <c r="H3484" s="286"/>
      <c r="I3484" s="287"/>
      <c r="J3484" s="288" t="str">
        <f t="shared" si="436"/>
        <v/>
      </c>
      <c r="K3484" s="288">
        <f t="shared" si="437"/>
        <v>0</v>
      </c>
      <c r="L3484" s="303"/>
      <c r="M3484" s="304"/>
      <c r="N3484" s="303"/>
      <c r="O3484" s="286"/>
      <c r="P3484" s="305" t="str">
        <f t="shared" si="438"/>
        <v/>
      </c>
      <c r="Q3484" s="304"/>
      <c r="R3484" s="303"/>
      <c r="S3484" s="286"/>
      <c r="T3484" s="305" t="str">
        <f t="shared" si="439"/>
        <v/>
      </c>
      <c r="U3484" s="306" t="str">
        <f t="shared" si="435"/>
        <v/>
      </c>
      <c r="V3484" s="289"/>
      <c r="W3484" s="303"/>
      <c r="X3484" s="286"/>
      <c r="Y3484" s="305" t="str">
        <f>+IF(AND(W3484&gt;0,V3484&lt;&gt;'Data Validation (ROP used only)'!$A$25),SUM(W3484:X3484),"")</f>
        <v/>
      </c>
      <c r="Z3484" s="307">
        <f>IF(OR(V3484='Data Validation (ROP used only)'!$A$25,ISBLANK(W3484),ISERROR(W3484/$I3484)),0,W3484/$I3484)</f>
        <v>0</v>
      </c>
      <c r="AA3484" s="308"/>
      <c r="AB3484" s="309" t="str" cm="1">
        <f t="array" ref="AB3484">_xlfn.IFS(AA3484="","",AA3484/I3484&gt;=2,I3484*2,AA3484/I3484&lt;2,AA3484)</f>
        <v/>
      </c>
      <c r="AC3484" s="310" t="str">
        <f t="shared" si="440"/>
        <v/>
      </c>
      <c r="AD3484" s="286"/>
      <c r="AE3484" s="305" t="str">
        <f t="shared" si="441"/>
        <v/>
      </c>
      <c r="AF3484" s="311">
        <f t="shared" si="442"/>
        <v>0</v>
      </c>
      <c r="AG3484" s="187"/>
      <c r="AH3484" s="188"/>
    </row>
    <row r="3485" spans="2:34" ht="13.8" outlineLevel="1" x14ac:dyDescent="0.25">
      <c r="B3485" s="1"/>
      <c r="C3485" s="1"/>
      <c r="D3485" s="1"/>
      <c r="E3485" s="2"/>
      <c r="F3485" s="1"/>
      <c r="G3485" s="2"/>
      <c r="H3485" s="286"/>
      <c r="I3485" s="287"/>
      <c r="J3485" s="288" t="str">
        <f t="shared" si="436"/>
        <v/>
      </c>
      <c r="K3485" s="288">
        <f t="shared" si="437"/>
        <v>0</v>
      </c>
      <c r="L3485" s="303"/>
      <c r="M3485" s="304"/>
      <c r="N3485" s="303"/>
      <c r="O3485" s="286"/>
      <c r="P3485" s="305" t="str">
        <f t="shared" si="438"/>
        <v/>
      </c>
      <c r="Q3485" s="304"/>
      <c r="R3485" s="303"/>
      <c r="S3485" s="286"/>
      <c r="T3485" s="305" t="str">
        <f t="shared" si="439"/>
        <v/>
      </c>
      <c r="U3485" s="306" t="str">
        <f t="shared" si="435"/>
        <v/>
      </c>
      <c r="V3485" s="289"/>
      <c r="W3485" s="303"/>
      <c r="X3485" s="286"/>
      <c r="Y3485" s="305" t="str">
        <f>+IF(AND(W3485&gt;0,V3485&lt;&gt;'Data Validation (ROP used only)'!$A$25),SUM(W3485:X3485),"")</f>
        <v/>
      </c>
      <c r="Z3485" s="307">
        <f>IF(OR(V3485='Data Validation (ROP used only)'!$A$25,ISBLANK(W3485),ISERROR(W3485/$I3485)),0,W3485/$I3485)</f>
        <v>0</v>
      </c>
      <c r="AA3485" s="308"/>
      <c r="AB3485" s="309" t="str" cm="1">
        <f t="array" ref="AB3485">_xlfn.IFS(AA3485="","",AA3485/I3485&gt;=2,I3485*2,AA3485/I3485&lt;2,AA3485)</f>
        <v/>
      </c>
      <c r="AC3485" s="310" t="str">
        <f t="shared" si="440"/>
        <v/>
      </c>
      <c r="AD3485" s="286"/>
      <c r="AE3485" s="305" t="str">
        <f t="shared" si="441"/>
        <v/>
      </c>
      <c r="AF3485" s="311">
        <f t="shared" si="442"/>
        <v>0</v>
      </c>
      <c r="AG3485" s="187"/>
      <c r="AH3485" s="188"/>
    </row>
    <row r="3486" spans="2:34" ht="13.8" outlineLevel="1" x14ac:dyDescent="0.25">
      <c r="B3486" s="1"/>
      <c r="C3486" s="1"/>
      <c r="D3486" s="1"/>
      <c r="E3486" s="2"/>
      <c r="F3486" s="1"/>
      <c r="G3486" s="2"/>
      <c r="H3486" s="286"/>
      <c r="I3486" s="287"/>
      <c r="J3486" s="288" t="str">
        <f t="shared" si="436"/>
        <v/>
      </c>
      <c r="K3486" s="288">
        <f t="shared" si="437"/>
        <v>0</v>
      </c>
      <c r="L3486" s="303"/>
      <c r="M3486" s="304"/>
      <c r="N3486" s="303"/>
      <c r="O3486" s="286"/>
      <c r="P3486" s="305" t="str">
        <f t="shared" si="438"/>
        <v/>
      </c>
      <c r="Q3486" s="304"/>
      <c r="R3486" s="303"/>
      <c r="S3486" s="286"/>
      <c r="T3486" s="305" t="str">
        <f t="shared" si="439"/>
        <v/>
      </c>
      <c r="U3486" s="306" t="str">
        <f t="shared" si="435"/>
        <v/>
      </c>
      <c r="V3486" s="289"/>
      <c r="W3486" s="303"/>
      <c r="X3486" s="286"/>
      <c r="Y3486" s="305" t="str">
        <f>+IF(AND(W3486&gt;0,V3486&lt;&gt;'Data Validation (ROP used only)'!$A$25),SUM(W3486:X3486),"")</f>
        <v/>
      </c>
      <c r="Z3486" s="307">
        <f>IF(OR(V3486='Data Validation (ROP used only)'!$A$25,ISBLANK(W3486),ISERROR(W3486/$I3486)),0,W3486/$I3486)</f>
        <v>0</v>
      </c>
      <c r="AA3486" s="308"/>
      <c r="AB3486" s="309" t="str" cm="1">
        <f t="array" ref="AB3486">_xlfn.IFS(AA3486="","",AA3486/I3486&gt;=2,I3486*2,AA3486/I3486&lt;2,AA3486)</f>
        <v/>
      </c>
      <c r="AC3486" s="310" t="str">
        <f t="shared" si="440"/>
        <v/>
      </c>
      <c r="AD3486" s="286"/>
      <c r="AE3486" s="305" t="str">
        <f t="shared" si="441"/>
        <v/>
      </c>
      <c r="AF3486" s="311">
        <f t="shared" si="442"/>
        <v>0</v>
      </c>
      <c r="AG3486" s="187"/>
      <c r="AH3486" s="188"/>
    </row>
    <row r="3487" spans="2:34" ht="13.8" outlineLevel="1" x14ac:dyDescent="0.25">
      <c r="B3487" s="1"/>
      <c r="C3487" s="1"/>
      <c r="D3487" s="1"/>
      <c r="E3487" s="2"/>
      <c r="F3487" s="1"/>
      <c r="G3487" s="2"/>
      <c r="H3487" s="286"/>
      <c r="I3487" s="287"/>
      <c r="J3487" s="288" t="str">
        <f t="shared" si="436"/>
        <v/>
      </c>
      <c r="K3487" s="288">
        <f t="shared" si="437"/>
        <v>0</v>
      </c>
      <c r="L3487" s="303"/>
      <c r="M3487" s="304"/>
      <c r="N3487" s="303"/>
      <c r="O3487" s="286"/>
      <c r="P3487" s="305" t="str">
        <f t="shared" si="438"/>
        <v/>
      </c>
      <c r="Q3487" s="304"/>
      <c r="R3487" s="303"/>
      <c r="S3487" s="286"/>
      <c r="T3487" s="305" t="str">
        <f t="shared" si="439"/>
        <v/>
      </c>
      <c r="U3487" s="306" t="str">
        <f t="shared" si="435"/>
        <v/>
      </c>
      <c r="V3487" s="289"/>
      <c r="W3487" s="303"/>
      <c r="X3487" s="286"/>
      <c r="Y3487" s="305" t="str">
        <f>+IF(AND(W3487&gt;0,V3487&lt;&gt;'Data Validation (ROP used only)'!$A$25),SUM(W3487:X3487),"")</f>
        <v/>
      </c>
      <c r="Z3487" s="307">
        <f>IF(OR(V3487='Data Validation (ROP used only)'!$A$25,ISBLANK(W3487),ISERROR(W3487/$I3487)),0,W3487/$I3487)</f>
        <v>0</v>
      </c>
      <c r="AA3487" s="308"/>
      <c r="AB3487" s="309" t="str" cm="1">
        <f t="array" ref="AB3487">_xlfn.IFS(AA3487="","",AA3487/I3487&gt;=2,I3487*2,AA3487/I3487&lt;2,AA3487)</f>
        <v/>
      </c>
      <c r="AC3487" s="310" t="str">
        <f t="shared" si="440"/>
        <v/>
      </c>
      <c r="AD3487" s="286"/>
      <c r="AE3487" s="305" t="str">
        <f t="shared" si="441"/>
        <v/>
      </c>
      <c r="AF3487" s="311">
        <f t="shared" si="442"/>
        <v>0</v>
      </c>
      <c r="AG3487" s="187"/>
      <c r="AH3487" s="188"/>
    </row>
    <row r="3488" spans="2:34" ht="13.8" outlineLevel="1" x14ac:dyDescent="0.25">
      <c r="B3488" s="1"/>
      <c r="C3488" s="1"/>
      <c r="D3488" s="1"/>
      <c r="E3488" s="2"/>
      <c r="F3488" s="1"/>
      <c r="G3488" s="2"/>
      <c r="H3488" s="286"/>
      <c r="I3488" s="287"/>
      <c r="J3488" s="288" t="str">
        <f t="shared" si="436"/>
        <v/>
      </c>
      <c r="K3488" s="288">
        <f t="shared" si="437"/>
        <v>0</v>
      </c>
      <c r="L3488" s="303"/>
      <c r="M3488" s="304"/>
      <c r="N3488" s="303"/>
      <c r="O3488" s="286"/>
      <c r="P3488" s="305" t="str">
        <f t="shared" si="438"/>
        <v/>
      </c>
      <c r="Q3488" s="304"/>
      <c r="R3488" s="303"/>
      <c r="S3488" s="286"/>
      <c r="T3488" s="305" t="str">
        <f t="shared" si="439"/>
        <v/>
      </c>
      <c r="U3488" s="306" t="str">
        <f t="shared" si="435"/>
        <v/>
      </c>
      <c r="V3488" s="289"/>
      <c r="W3488" s="303"/>
      <c r="X3488" s="286"/>
      <c r="Y3488" s="305" t="str">
        <f>+IF(AND(W3488&gt;0,V3488&lt;&gt;'Data Validation (ROP used only)'!$A$25),SUM(W3488:X3488),"")</f>
        <v/>
      </c>
      <c r="Z3488" s="307">
        <f>IF(OR(V3488='Data Validation (ROP used only)'!$A$25,ISBLANK(W3488),ISERROR(W3488/$I3488)),0,W3488/$I3488)</f>
        <v>0</v>
      </c>
      <c r="AA3488" s="308"/>
      <c r="AB3488" s="309" t="str" cm="1">
        <f t="array" ref="AB3488">_xlfn.IFS(AA3488="","",AA3488/I3488&gt;=2,I3488*2,AA3488/I3488&lt;2,AA3488)</f>
        <v/>
      </c>
      <c r="AC3488" s="310" t="str">
        <f t="shared" si="440"/>
        <v/>
      </c>
      <c r="AD3488" s="286"/>
      <c r="AE3488" s="305" t="str">
        <f t="shared" si="441"/>
        <v/>
      </c>
      <c r="AF3488" s="311">
        <f t="shared" si="442"/>
        <v>0</v>
      </c>
      <c r="AG3488" s="187"/>
      <c r="AH3488" s="188"/>
    </row>
    <row r="3489" spans="2:34" ht="13.8" outlineLevel="1" x14ac:dyDescent="0.25">
      <c r="B3489" s="1"/>
      <c r="C3489" s="1"/>
      <c r="D3489" s="1"/>
      <c r="E3489" s="2"/>
      <c r="F3489" s="1"/>
      <c r="G3489" s="2"/>
      <c r="H3489" s="286"/>
      <c r="I3489" s="287"/>
      <c r="J3489" s="288" t="str">
        <f t="shared" si="436"/>
        <v/>
      </c>
      <c r="K3489" s="288">
        <f t="shared" si="437"/>
        <v>0</v>
      </c>
      <c r="L3489" s="303"/>
      <c r="M3489" s="304"/>
      <c r="N3489" s="303"/>
      <c r="O3489" s="286"/>
      <c r="P3489" s="305" t="str">
        <f t="shared" si="438"/>
        <v/>
      </c>
      <c r="Q3489" s="304"/>
      <c r="R3489" s="303"/>
      <c r="S3489" s="286"/>
      <c r="T3489" s="305" t="str">
        <f t="shared" si="439"/>
        <v/>
      </c>
      <c r="U3489" s="306" t="str">
        <f t="shared" si="435"/>
        <v/>
      </c>
      <c r="V3489" s="289"/>
      <c r="W3489" s="303"/>
      <c r="X3489" s="286"/>
      <c r="Y3489" s="305" t="str">
        <f>+IF(AND(W3489&gt;0,V3489&lt;&gt;'Data Validation (ROP used only)'!$A$25),SUM(W3489:X3489),"")</f>
        <v/>
      </c>
      <c r="Z3489" s="307">
        <f>IF(OR(V3489='Data Validation (ROP used only)'!$A$25,ISBLANK(W3489),ISERROR(W3489/$I3489)),0,W3489/$I3489)</f>
        <v>0</v>
      </c>
      <c r="AA3489" s="308"/>
      <c r="AB3489" s="309" t="str" cm="1">
        <f t="array" ref="AB3489">_xlfn.IFS(AA3489="","",AA3489/I3489&gt;=2,I3489*2,AA3489/I3489&lt;2,AA3489)</f>
        <v/>
      </c>
      <c r="AC3489" s="310" t="str">
        <f t="shared" si="440"/>
        <v/>
      </c>
      <c r="AD3489" s="286"/>
      <c r="AE3489" s="305" t="str">
        <f t="shared" si="441"/>
        <v/>
      </c>
      <c r="AF3489" s="311">
        <f t="shared" si="442"/>
        <v>0</v>
      </c>
      <c r="AG3489" s="187"/>
      <c r="AH3489" s="188"/>
    </row>
    <row r="3490" spans="2:34" ht="13.8" outlineLevel="1" x14ac:dyDescent="0.25">
      <c r="B3490" s="1"/>
      <c r="C3490" s="1"/>
      <c r="D3490" s="1"/>
      <c r="E3490" s="2"/>
      <c r="F3490" s="1"/>
      <c r="G3490" s="2"/>
      <c r="H3490" s="286"/>
      <c r="I3490" s="287"/>
      <c r="J3490" s="288" t="str">
        <f t="shared" si="436"/>
        <v/>
      </c>
      <c r="K3490" s="288">
        <f t="shared" si="437"/>
        <v>0</v>
      </c>
      <c r="L3490" s="303"/>
      <c r="M3490" s="304"/>
      <c r="N3490" s="303"/>
      <c r="O3490" s="286"/>
      <c r="P3490" s="305" t="str">
        <f t="shared" si="438"/>
        <v/>
      </c>
      <c r="Q3490" s="304"/>
      <c r="R3490" s="303"/>
      <c r="S3490" s="286"/>
      <c r="T3490" s="305" t="str">
        <f t="shared" si="439"/>
        <v/>
      </c>
      <c r="U3490" s="306" t="str">
        <f t="shared" si="435"/>
        <v/>
      </c>
      <c r="V3490" s="289"/>
      <c r="W3490" s="303"/>
      <c r="X3490" s="286"/>
      <c r="Y3490" s="305" t="str">
        <f>+IF(AND(W3490&gt;0,V3490&lt;&gt;'Data Validation (ROP used only)'!$A$25),SUM(W3490:X3490),"")</f>
        <v/>
      </c>
      <c r="Z3490" s="307">
        <f>IF(OR(V3490='Data Validation (ROP used only)'!$A$25,ISBLANK(W3490),ISERROR(W3490/$I3490)),0,W3490/$I3490)</f>
        <v>0</v>
      </c>
      <c r="AA3490" s="308"/>
      <c r="AB3490" s="309" t="str" cm="1">
        <f t="array" ref="AB3490">_xlfn.IFS(AA3490="","",AA3490/I3490&gt;=2,I3490*2,AA3490/I3490&lt;2,AA3490)</f>
        <v/>
      </c>
      <c r="AC3490" s="310" t="str">
        <f t="shared" si="440"/>
        <v/>
      </c>
      <c r="AD3490" s="286"/>
      <c r="AE3490" s="305" t="str">
        <f t="shared" si="441"/>
        <v/>
      </c>
      <c r="AF3490" s="311">
        <f t="shared" si="442"/>
        <v>0</v>
      </c>
      <c r="AG3490" s="187"/>
      <c r="AH3490" s="188"/>
    </row>
    <row r="3491" spans="2:34" ht="13.8" outlineLevel="1" x14ac:dyDescent="0.25">
      <c r="B3491" s="1"/>
      <c r="C3491" s="1"/>
      <c r="D3491" s="1"/>
      <c r="E3491" s="2"/>
      <c r="F3491" s="1"/>
      <c r="G3491" s="2"/>
      <c r="H3491" s="286"/>
      <c r="I3491" s="287"/>
      <c r="J3491" s="288" t="str">
        <f t="shared" si="436"/>
        <v/>
      </c>
      <c r="K3491" s="288">
        <f t="shared" si="437"/>
        <v>0</v>
      </c>
      <c r="L3491" s="303"/>
      <c r="M3491" s="304"/>
      <c r="N3491" s="303"/>
      <c r="O3491" s="286"/>
      <c r="P3491" s="305" t="str">
        <f t="shared" si="438"/>
        <v/>
      </c>
      <c r="Q3491" s="304"/>
      <c r="R3491" s="303"/>
      <c r="S3491" s="286"/>
      <c r="T3491" s="305" t="str">
        <f t="shared" si="439"/>
        <v/>
      </c>
      <c r="U3491" s="306" t="str">
        <f t="shared" si="435"/>
        <v/>
      </c>
      <c r="V3491" s="289"/>
      <c r="W3491" s="303"/>
      <c r="X3491" s="286"/>
      <c r="Y3491" s="305" t="str">
        <f>+IF(AND(W3491&gt;0,V3491&lt;&gt;'Data Validation (ROP used only)'!$A$25),SUM(W3491:X3491),"")</f>
        <v/>
      </c>
      <c r="Z3491" s="307">
        <f>IF(OR(V3491='Data Validation (ROP used only)'!$A$25,ISBLANK(W3491),ISERROR(W3491/$I3491)),0,W3491/$I3491)</f>
        <v>0</v>
      </c>
      <c r="AA3491" s="308"/>
      <c r="AB3491" s="309" t="str" cm="1">
        <f t="array" ref="AB3491">_xlfn.IFS(AA3491="","",AA3491/I3491&gt;=2,I3491*2,AA3491/I3491&lt;2,AA3491)</f>
        <v/>
      </c>
      <c r="AC3491" s="310" t="str">
        <f t="shared" si="440"/>
        <v/>
      </c>
      <c r="AD3491" s="286"/>
      <c r="AE3491" s="305" t="str">
        <f t="shared" si="441"/>
        <v/>
      </c>
      <c r="AF3491" s="311">
        <f t="shared" si="442"/>
        <v>0</v>
      </c>
      <c r="AG3491" s="187"/>
      <c r="AH3491" s="188"/>
    </row>
    <row r="3492" spans="2:34" ht="13.8" outlineLevel="1" x14ac:dyDescent="0.25">
      <c r="B3492" s="1"/>
      <c r="C3492" s="1"/>
      <c r="D3492" s="1"/>
      <c r="E3492" s="2"/>
      <c r="F3492" s="1"/>
      <c r="G3492" s="2"/>
      <c r="H3492" s="286"/>
      <c r="I3492" s="287"/>
      <c r="J3492" s="288" t="str">
        <f t="shared" si="436"/>
        <v/>
      </c>
      <c r="K3492" s="288">
        <f t="shared" si="437"/>
        <v>0</v>
      </c>
      <c r="L3492" s="303"/>
      <c r="M3492" s="304"/>
      <c r="N3492" s="303"/>
      <c r="O3492" s="286"/>
      <c r="P3492" s="305" t="str">
        <f t="shared" si="438"/>
        <v/>
      </c>
      <c r="Q3492" s="304"/>
      <c r="R3492" s="303"/>
      <c r="S3492" s="286"/>
      <c r="T3492" s="305" t="str">
        <f t="shared" si="439"/>
        <v/>
      </c>
      <c r="U3492" s="306" t="str">
        <f t="shared" si="435"/>
        <v/>
      </c>
      <c r="V3492" s="289"/>
      <c r="W3492" s="303"/>
      <c r="X3492" s="286"/>
      <c r="Y3492" s="305" t="str">
        <f>+IF(AND(W3492&gt;0,V3492&lt;&gt;'Data Validation (ROP used only)'!$A$25),SUM(W3492:X3492),"")</f>
        <v/>
      </c>
      <c r="Z3492" s="307">
        <f>IF(OR(V3492='Data Validation (ROP used only)'!$A$25,ISBLANK(W3492),ISERROR(W3492/$I3492)),0,W3492/$I3492)</f>
        <v>0</v>
      </c>
      <c r="AA3492" s="308"/>
      <c r="AB3492" s="309" t="str" cm="1">
        <f t="array" ref="AB3492">_xlfn.IFS(AA3492="","",AA3492/I3492&gt;=2,I3492*2,AA3492/I3492&lt;2,AA3492)</f>
        <v/>
      </c>
      <c r="AC3492" s="310" t="str">
        <f t="shared" si="440"/>
        <v/>
      </c>
      <c r="AD3492" s="286"/>
      <c r="AE3492" s="305" t="str">
        <f t="shared" si="441"/>
        <v/>
      </c>
      <c r="AF3492" s="311">
        <f t="shared" si="442"/>
        <v>0</v>
      </c>
      <c r="AG3492" s="187"/>
      <c r="AH3492" s="188"/>
    </row>
    <row r="3493" spans="2:34" ht="13.8" outlineLevel="1" x14ac:dyDescent="0.25">
      <c r="B3493" s="1"/>
      <c r="C3493" s="1"/>
      <c r="D3493" s="1"/>
      <c r="E3493" s="2"/>
      <c r="F3493" s="1"/>
      <c r="G3493" s="2"/>
      <c r="H3493" s="286"/>
      <c r="I3493" s="287"/>
      <c r="J3493" s="288" t="str">
        <f t="shared" si="436"/>
        <v/>
      </c>
      <c r="K3493" s="288">
        <f t="shared" si="437"/>
        <v>0</v>
      </c>
      <c r="L3493" s="303"/>
      <c r="M3493" s="304"/>
      <c r="N3493" s="303"/>
      <c r="O3493" s="286"/>
      <c r="P3493" s="305" t="str">
        <f t="shared" si="438"/>
        <v/>
      </c>
      <c r="Q3493" s="304"/>
      <c r="R3493" s="303"/>
      <c r="S3493" s="286"/>
      <c r="T3493" s="305" t="str">
        <f t="shared" si="439"/>
        <v/>
      </c>
      <c r="U3493" s="306" t="str">
        <f t="shared" si="435"/>
        <v/>
      </c>
      <c r="V3493" s="289"/>
      <c r="W3493" s="303"/>
      <c r="X3493" s="286"/>
      <c r="Y3493" s="305" t="str">
        <f>+IF(AND(W3493&gt;0,V3493&lt;&gt;'Data Validation (ROP used only)'!$A$25),SUM(W3493:X3493),"")</f>
        <v/>
      </c>
      <c r="Z3493" s="307">
        <f>IF(OR(V3493='Data Validation (ROP used only)'!$A$25,ISBLANK(W3493),ISERROR(W3493/$I3493)),0,W3493/$I3493)</f>
        <v>0</v>
      </c>
      <c r="AA3493" s="308"/>
      <c r="AB3493" s="309" t="str" cm="1">
        <f t="array" ref="AB3493">_xlfn.IFS(AA3493="","",AA3493/I3493&gt;=2,I3493*2,AA3493/I3493&lt;2,AA3493)</f>
        <v/>
      </c>
      <c r="AC3493" s="310" t="str">
        <f t="shared" si="440"/>
        <v/>
      </c>
      <c r="AD3493" s="286"/>
      <c r="AE3493" s="305" t="str">
        <f t="shared" si="441"/>
        <v/>
      </c>
      <c r="AF3493" s="311">
        <f t="shared" si="442"/>
        <v>0</v>
      </c>
      <c r="AG3493" s="187"/>
      <c r="AH3493" s="188"/>
    </row>
    <row r="3494" spans="2:34" ht="13.8" outlineLevel="1" x14ac:dyDescent="0.25">
      <c r="B3494" s="1"/>
      <c r="C3494" s="1"/>
      <c r="D3494" s="1"/>
      <c r="E3494" s="2"/>
      <c r="F3494" s="1"/>
      <c r="G3494" s="2"/>
      <c r="H3494" s="286"/>
      <c r="I3494" s="287"/>
      <c r="J3494" s="288" t="str">
        <f t="shared" si="436"/>
        <v/>
      </c>
      <c r="K3494" s="288">
        <f t="shared" si="437"/>
        <v>0</v>
      </c>
      <c r="L3494" s="303"/>
      <c r="M3494" s="304"/>
      <c r="N3494" s="303"/>
      <c r="O3494" s="286"/>
      <c r="P3494" s="305" t="str">
        <f t="shared" si="438"/>
        <v/>
      </c>
      <c r="Q3494" s="304"/>
      <c r="R3494" s="303"/>
      <c r="S3494" s="286"/>
      <c r="T3494" s="305" t="str">
        <f t="shared" si="439"/>
        <v/>
      </c>
      <c r="U3494" s="306" t="str">
        <f t="shared" si="435"/>
        <v/>
      </c>
      <c r="V3494" s="289"/>
      <c r="W3494" s="303"/>
      <c r="X3494" s="286"/>
      <c r="Y3494" s="305" t="str">
        <f>+IF(AND(W3494&gt;0,V3494&lt;&gt;'Data Validation (ROP used only)'!$A$25),SUM(W3494:X3494),"")</f>
        <v/>
      </c>
      <c r="Z3494" s="307">
        <f>IF(OR(V3494='Data Validation (ROP used only)'!$A$25,ISBLANK(W3494),ISERROR(W3494/$I3494)),0,W3494/$I3494)</f>
        <v>0</v>
      </c>
      <c r="AA3494" s="308"/>
      <c r="AB3494" s="309" t="str" cm="1">
        <f t="array" ref="AB3494">_xlfn.IFS(AA3494="","",AA3494/I3494&gt;=2,I3494*2,AA3494/I3494&lt;2,AA3494)</f>
        <v/>
      </c>
      <c r="AC3494" s="310" t="str">
        <f t="shared" si="440"/>
        <v/>
      </c>
      <c r="AD3494" s="286"/>
      <c r="AE3494" s="305" t="str">
        <f t="shared" si="441"/>
        <v/>
      </c>
      <c r="AF3494" s="311">
        <f t="shared" si="442"/>
        <v>0</v>
      </c>
      <c r="AG3494" s="187"/>
      <c r="AH3494" s="188"/>
    </row>
    <row r="3495" spans="2:34" ht="13.8" outlineLevel="1" x14ac:dyDescent="0.25">
      <c r="B3495" s="1"/>
      <c r="C3495" s="1"/>
      <c r="D3495" s="1"/>
      <c r="E3495" s="2"/>
      <c r="F3495" s="1"/>
      <c r="G3495" s="2"/>
      <c r="H3495" s="286"/>
      <c r="I3495" s="287"/>
      <c r="J3495" s="288" t="str">
        <f t="shared" si="436"/>
        <v/>
      </c>
      <c r="K3495" s="288">
        <f t="shared" si="437"/>
        <v>0</v>
      </c>
      <c r="L3495" s="303"/>
      <c r="M3495" s="304"/>
      <c r="N3495" s="303"/>
      <c r="O3495" s="286"/>
      <c r="P3495" s="305" t="str">
        <f t="shared" si="438"/>
        <v/>
      </c>
      <c r="Q3495" s="304"/>
      <c r="R3495" s="303"/>
      <c r="S3495" s="286"/>
      <c r="T3495" s="305" t="str">
        <f t="shared" si="439"/>
        <v/>
      </c>
      <c r="U3495" s="306" t="str">
        <f t="shared" si="435"/>
        <v/>
      </c>
      <c r="V3495" s="289"/>
      <c r="W3495" s="303"/>
      <c r="X3495" s="286"/>
      <c r="Y3495" s="305" t="str">
        <f>+IF(AND(W3495&gt;0,V3495&lt;&gt;'Data Validation (ROP used only)'!$A$25),SUM(W3495:X3495),"")</f>
        <v/>
      </c>
      <c r="Z3495" s="307">
        <f>IF(OR(V3495='Data Validation (ROP used only)'!$A$25,ISBLANK(W3495),ISERROR(W3495/$I3495)),0,W3495/$I3495)</f>
        <v>0</v>
      </c>
      <c r="AA3495" s="308"/>
      <c r="AB3495" s="309" t="str" cm="1">
        <f t="array" ref="AB3495">_xlfn.IFS(AA3495="","",AA3495/I3495&gt;=2,I3495*2,AA3495/I3495&lt;2,AA3495)</f>
        <v/>
      </c>
      <c r="AC3495" s="310" t="str">
        <f t="shared" si="440"/>
        <v/>
      </c>
      <c r="AD3495" s="286"/>
      <c r="AE3495" s="305" t="str">
        <f t="shared" si="441"/>
        <v/>
      </c>
      <c r="AF3495" s="311">
        <f t="shared" si="442"/>
        <v>0</v>
      </c>
      <c r="AG3495" s="187"/>
      <c r="AH3495" s="188"/>
    </row>
    <row r="3496" spans="2:34" ht="13.8" outlineLevel="1" x14ac:dyDescent="0.25">
      <c r="B3496" s="1"/>
      <c r="C3496" s="1"/>
      <c r="D3496" s="1"/>
      <c r="E3496" s="2"/>
      <c r="F3496" s="1"/>
      <c r="G3496" s="2"/>
      <c r="H3496" s="286"/>
      <c r="I3496" s="287"/>
      <c r="J3496" s="288" t="str">
        <f t="shared" si="436"/>
        <v/>
      </c>
      <c r="K3496" s="288">
        <f t="shared" si="437"/>
        <v>0</v>
      </c>
      <c r="L3496" s="303"/>
      <c r="M3496" s="304"/>
      <c r="N3496" s="303"/>
      <c r="O3496" s="286"/>
      <c r="P3496" s="305" t="str">
        <f t="shared" si="438"/>
        <v/>
      </c>
      <c r="Q3496" s="304"/>
      <c r="R3496" s="303"/>
      <c r="S3496" s="286"/>
      <c r="T3496" s="305" t="str">
        <f t="shared" si="439"/>
        <v/>
      </c>
      <c r="U3496" s="306" t="str">
        <f t="shared" si="435"/>
        <v/>
      </c>
      <c r="V3496" s="289"/>
      <c r="W3496" s="303"/>
      <c r="X3496" s="286"/>
      <c r="Y3496" s="305" t="str">
        <f>+IF(AND(W3496&gt;0,V3496&lt;&gt;'Data Validation (ROP used only)'!$A$25),SUM(W3496:X3496),"")</f>
        <v/>
      </c>
      <c r="Z3496" s="307">
        <f>IF(OR(V3496='Data Validation (ROP used only)'!$A$25,ISBLANK(W3496),ISERROR(W3496/$I3496)),0,W3496/$I3496)</f>
        <v>0</v>
      </c>
      <c r="AA3496" s="308"/>
      <c r="AB3496" s="309" t="str" cm="1">
        <f t="array" ref="AB3496">_xlfn.IFS(AA3496="","",AA3496/I3496&gt;=2,I3496*2,AA3496/I3496&lt;2,AA3496)</f>
        <v/>
      </c>
      <c r="AC3496" s="310" t="str">
        <f t="shared" si="440"/>
        <v/>
      </c>
      <c r="AD3496" s="286"/>
      <c r="AE3496" s="305" t="str">
        <f t="shared" si="441"/>
        <v/>
      </c>
      <c r="AF3496" s="311">
        <f t="shared" si="442"/>
        <v>0</v>
      </c>
      <c r="AG3496" s="187"/>
      <c r="AH3496" s="188"/>
    </row>
    <row r="3497" spans="2:34" ht="13.8" outlineLevel="1" x14ac:dyDescent="0.25">
      <c r="B3497" s="1"/>
      <c r="C3497" s="1"/>
      <c r="D3497" s="1"/>
      <c r="E3497" s="2"/>
      <c r="F3497" s="1"/>
      <c r="G3497" s="2"/>
      <c r="H3497" s="286"/>
      <c r="I3497" s="287"/>
      <c r="J3497" s="288" t="str">
        <f t="shared" si="436"/>
        <v/>
      </c>
      <c r="K3497" s="288">
        <f t="shared" si="437"/>
        <v>0</v>
      </c>
      <c r="L3497" s="303"/>
      <c r="M3497" s="304"/>
      <c r="N3497" s="303"/>
      <c r="O3497" s="286"/>
      <c r="P3497" s="305" t="str">
        <f t="shared" si="438"/>
        <v/>
      </c>
      <c r="Q3497" s="304"/>
      <c r="R3497" s="303"/>
      <c r="S3497" s="286"/>
      <c r="T3497" s="305" t="str">
        <f t="shared" si="439"/>
        <v/>
      </c>
      <c r="U3497" s="306" t="str">
        <f t="shared" si="435"/>
        <v/>
      </c>
      <c r="V3497" s="289"/>
      <c r="W3497" s="303"/>
      <c r="X3497" s="286"/>
      <c r="Y3497" s="305" t="str">
        <f>+IF(AND(W3497&gt;0,V3497&lt;&gt;'Data Validation (ROP used only)'!$A$25),SUM(W3497:X3497),"")</f>
        <v/>
      </c>
      <c r="Z3497" s="307">
        <f>IF(OR(V3497='Data Validation (ROP used only)'!$A$25,ISBLANK(W3497),ISERROR(W3497/$I3497)),0,W3497/$I3497)</f>
        <v>0</v>
      </c>
      <c r="AA3497" s="308"/>
      <c r="AB3497" s="309" t="str" cm="1">
        <f t="array" ref="AB3497">_xlfn.IFS(AA3497="","",AA3497/I3497&gt;=2,I3497*2,AA3497/I3497&lt;2,AA3497)</f>
        <v/>
      </c>
      <c r="AC3497" s="310" t="str">
        <f t="shared" si="440"/>
        <v/>
      </c>
      <c r="AD3497" s="286"/>
      <c r="AE3497" s="305" t="str">
        <f t="shared" si="441"/>
        <v/>
      </c>
      <c r="AF3497" s="311">
        <f t="shared" si="442"/>
        <v>0</v>
      </c>
      <c r="AG3497" s="187"/>
      <c r="AH3497" s="188"/>
    </row>
    <row r="3498" spans="2:34" ht="13.8" outlineLevel="1" x14ac:dyDescent="0.25">
      <c r="B3498" s="1"/>
      <c r="C3498" s="1"/>
      <c r="D3498" s="1"/>
      <c r="E3498" s="2"/>
      <c r="F3498" s="1"/>
      <c r="G3498" s="2"/>
      <c r="H3498" s="286"/>
      <c r="I3498" s="287"/>
      <c r="J3498" s="288" t="str">
        <f t="shared" si="436"/>
        <v/>
      </c>
      <c r="K3498" s="288">
        <f t="shared" si="437"/>
        <v>0</v>
      </c>
      <c r="L3498" s="303"/>
      <c r="M3498" s="304"/>
      <c r="N3498" s="303"/>
      <c r="O3498" s="286"/>
      <c r="P3498" s="305" t="str">
        <f t="shared" si="438"/>
        <v/>
      </c>
      <c r="Q3498" s="304"/>
      <c r="R3498" s="303"/>
      <c r="S3498" s="286"/>
      <c r="T3498" s="305" t="str">
        <f t="shared" si="439"/>
        <v/>
      </c>
      <c r="U3498" s="306" t="str">
        <f t="shared" si="435"/>
        <v/>
      </c>
      <c r="V3498" s="289"/>
      <c r="W3498" s="303"/>
      <c r="X3498" s="286"/>
      <c r="Y3498" s="305" t="str">
        <f>+IF(AND(W3498&gt;0,V3498&lt;&gt;'Data Validation (ROP used only)'!$A$25),SUM(W3498:X3498),"")</f>
        <v/>
      </c>
      <c r="Z3498" s="307">
        <f>IF(OR(V3498='Data Validation (ROP used only)'!$A$25,ISBLANK(W3498),ISERROR(W3498/$I3498)),0,W3498/$I3498)</f>
        <v>0</v>
      </c>
      <c r="AA3498" s="308"/>
      <c r="AB3498" s="309" t="str" cm="1">
        <f t="array" ref="AB3498">_xlfn.IFS(AA3498="","",AA3498/I3498&gt;=2,I3498*2,AA3498/I3498&lt;2,AA3498)</f>
        <v/>
      </c>
      <c r="AC3498" s="310" t="str">
        <f t="shared" si="440"/>
        <v/>
      </c>
      <c r="AD3498" s="286"/>
      <c r="AE3498" s="305" t="str">
        <f t="shared" si="441"/>
        <v/>
      </c>
      <c r="AF3498" s="311">
        <f t="shared" si="442"/>
        <v>0</v>
      </c>
      <c r="AG3498" s="187"/>
      <c r="AH3498" s="188"/>
    </row>
    <row r="3499" spans="2:34" ht="13.8" outlineLevel="1" x14ac:dyDescent="0.25">
      <c r="B3499" s="1"/>
      <c r="C3499" s="1"/>
      <c r="D3499" s="1"/>
      <c r="E3499" s="2"/>
      <c r="F3499" s="1"/>
      <c r="G3499" s="2"/>
      <c r="H3499" s="286"/>
      <c r="I3499" s="287"/>
      <c r="J3499" s="288" t="str">
        <f t="shared" si="436"/>
        <v/>
      </c>
      <c r="K3499" s="288">
        <f t="shared" si="437"/>
        <v>0</v>
      </c>
      <c r="L3499" s="303"/>
      <c r="M3499" s="304"/>
      <c r="N3499" s="303"/>
      <c r="O3499" s="286"/>
      <c r="P3499" s="305" t="str">
        <f t="shared" si="438"/>
        <v/>
      </c>
      <c r="Q3499" s="304"/>
      <c r="R3499" s="303"/>
      <c r="S3499" s="286"/>
      <c r="T3499" s="305" t="str">
        <f t="shared" si="439"/>
        <v/>
      </c>
      <c r="U3499" s="306" t="str">
        <f t="shared" si="435"/>
        <v/>
      </c>
      <c r="V3499" s="289"/>
      <c r="W3499" s="303"/>
      <c r="X3499" s="286"/>
      <c r="Y3499" s="305" t="str">
        <f>+IF(AND(W3499&gt;0,V3499&lt;&gt;'Data Validation (ROP used only)'!$A$25),SUM(W3499:X3499),"")</f>
        <v/>
      </c>
      <c r="Z3499" s="307">
        <f>IF(OR(V3499='Data Validation (ROP used only)'!$A$25,ISBLANK(W3499),ISERROR(W3499/$I3499)),0,W3499/$I3499)</f>
        <v>0</v>
      </c>
      <c r="AA3499" s="308"/>
      <c r="AB3499" s="309" t="str" cm="1">
        <f t="array" ref="AB3499">_xlfn.IFS(AA3499="","",AA3499/I3499&gt;=2,I3499*2,AA3499/I3499&lt;2,AA3499)</f>
        <v/>
      </c>
      <c r="AC3499" s="310" t="str">
        <f t="shared" si="440"/>
        <v/>
      </c>
      <c r="AD3499" s="286"/>
      <c r="AE3499" s="305" t="str">
        <f t="shared" si="441"/>
        <v/>
      </c>
      <c r="AF3499" s="311">
        <f t="shared" si="442"/>
        <v>0</v>
      </c>
      <c r="AG3499" s="187"/>
      <c r="AH3499" s="188"/>
    </row>
    <row r="3500" spans="2:34" ht="13.8" outlineLevel="1" x14ac:dyDescent="0.25">
      <c r="B3500" s="1"/>
      <c r="C3500" s="1"/>
      <c r="D3500" s="1"/>
      <c r="E3500" s="2"/>
      <c r="F3500" s="1"/>
      <c r="G3500" s="2"/>
      <c r="H3500" s="286"/>
      <c r="I3500" s="287"/>
      <c r="J3500" s="288" t="str">
        <f t="shared" si="436"/>
        <v/>
      </c>
      <c r="K3500" s="288">
        <f t="shared" si="437"/>
        <v>0</v>
      </c>
      <c r="L3500" s="303"/>
      <c r="M3500" s="304"/>
      <c r="N3500" s="303"/>
      <c r="O3500" s="286"/>
      <c r="P3500" s="305" t="str">
        <f t="shared" si="438"/>
        <v/>
      </c>
      <c r="Q3500" s="304"/>
      <c r="R3500" s="303"/>
      <c r="S3500" s="286"/>
      <c r="T3500" s="305" t="str">
        <f t="shared" si="439"/>
        <v/>
      </c>
      <c r="U3500" s="306" t="str">
        <f t="shared" si="435"/>
        <v/>
      </c>
      <c r="V3500" s="289"/>
      <c r="W3500" s="303"/>
      <c r="X3500" s="286"/>
      <c r="Y3500" s="305" t="str">
        <f>+IF(AND(W3500&gt;0,V3500&lt;&gt;'Data Validation (ROP used only)'!$A$25),SUM(W3500:X3500),"")</f>
        <v/>
      </c>
      <c r="Z3500" s="307">
        <f>IF(OR(V3500='Data Validation (ROP used only)'!$A$25,ISBLANK(W3500),ISERROR(W3500/$I3500)),0,W3500/$I3500)</f>
        <v>0</v>
      </c>
      <c r="AA3500" s="308"/>
      <c r="AB3500" s="309" t="str" cm="1">
        <f t="array" ref="AB3500">_xlfn.IFS(AA3500="","",AA3500/I3500&gt;=2,I3500*2,AA3500/I3500&lt;2,AA3500)</f>
        <v/>
      </c>
      <c r="AC3500" s="310" t="str">
        <f t="shared" si="440"/>
        <v/>
      </c>
      <c r="AD3500" s="286"/>
      <c r="AE3500" s="305" t="str">
        <f t="shared" si="441"/>
        <v/>
      </c>
      <c r="AF3500" s="311">
        <f t="shared" si="442"/>
        <v>0</v>
      </c>
      <c r="AG3500" s="187"/>
      <c r="AH3500" s="188"/>
    </row>
    <row r="3501" spans="2:34" ht="13.8" outlineLevel="1" x14ac:dyDescent="0.25">
      <c r="B3501" s="1"/>
      <c r="C3501" s="1"/>
      <c r="D3501" s="1"/>
      <c r="E3501" s="2"/>
      <c r="F3501" s="1"/>
      <c r="G3501" s="2"/>
      <c r="H3501" s="286"/>
      <c r="I3501" s="287"/>
      <c r="J3501" s="288" t="str">
        <f t="shared" si="436"/>
        <v/>
      </c>
      <c r="K3501" s="288">
        <f t="shared" si="437"/>
        <v>0</v>
      </c>
      <c r="L3501" s="303"/>
      <c r="M3501" s="304"/>
      <c r="N3501" s="303"/>
      <c r="O3501" s="286"/>
      <c r="P3501" s="305" t="str">
        <f t="shared" si="438"/>
        <v/>
      </c>
      <c r="Q3501" s="304"/>
      <c r="R3501" s="303"/>
      <c r="S3501" s="286"/>
      <c r="T3501" s="305" t="str">
        <f t="shared" si="439"/>
        <v/>
      </c>
      <c r="U3501" s="306" t="str">
        <f t="shared" si="435"/>
        <v/>
      </c>
      <c r="V3501" s="289"/>
      <c r="W3501" s="303"/>
      <c r="X3501" s="286"/>
      <c r="Y3501" s="305" t="str">
        <f>+IF(AND(W3501&gt;0,V3501&lt;&gt;'Data Validation (ROP used only)'!$A$25),SUM(W3501:X3501),"")</f>
        <v/>
      </c>
      <c r="Z3501" s="307">
        <f>IF(OR(V3501='Data Validation (ROP used only)'!$A$25,ISBLANK(W3501),ISERROR(W3501/$I3501)),0,W3501/$I3501)</f>
        <v>0</v>
      </c>
      <c r="AA3501" s="308"/>
      <c r="AB3501" s="309" t="str" cm="1">
        <f t="array" ref="AB3501">_xlfn.IFS(AA3501="","",AA3501/I3501&gt;=2,I3501*2,AA3501/I3501&lt;2,AA3501)</f>
        <v/>
      </c>
      <c r="AC3501" s="310" t="str">
        <f t="shared" si="440"/>
        <v/>
      </c>
      <c r="AD3501" s="286"/>
      <c r="AE3501" s="305" t="str">
        <f t="shared" si="441"/>
        <v/>
      </c>
      <c r="AF3501" s="311">
        <f t="shared" si="442"/>
        <v>0</v>
      </c>
      <c r="AG3501" s="187"/>
      <c r="AH3501" s="188"/>
    </row>
    <row r="3502" spans="2:34" ht="13.8" outlineLevel="1" x14ac:dyDescent="0.25">
      <c r="B3502" s="1"/>
      <c r="C3502" s="1"/>
      <c r="D3502" s="1"/>
      <c r="E3502" s="2"/>
      <c r="F3502" s="1"/>
      <c r="G3502" s="2"/>
      <c r="H3502" s="286"/>
      <c r="I3502" s="287"/>
      <c r="J3502" s="288" t="str">
        <f t="shared" si="436"/>
        <v/>
      </c>
      <c r="K3502" s="288">
        <f t="shared" si="437"/>
        <v>0</v>
      </c>
      <c r="L3502" s="303"/>
      <c r="M3502" s="304"/>
      <c r="N3502" s="303"/>
      <c r="O3502" s="286"/>
      <c r="P3502" s="305" t="str">
        <f t="shared" si="438"/>
        <v/>
      </c>
      <c r="Q3502" s="304"/>
      <c r="R3502" s="303"/>
      <c r="S3502" s="286"/>
      <c r="T3502" s="305" t="str">
        <f t="shared" si="439"/>
        <v/>
      </c>
      <c r="U3502" s="306" t="str">
        <f t="shared" si="435"/>
        <v/>
      </c>
      <c r="V3502" s="289"/>
      <c r="W3502" s="303"/>
      <c r="X3502" s="286"/>
      <c r="Y3502" s="305" t="str">
        <f>+IF(AND(W3502&gt;0,V3502&lt;&gt;'Data Validation (ROP used only)'!$A$25),SUM(W3502:X3502),"")</f>
        <v/>
      </c>
      <c r="Z3502" s="307">
        <f>IF(OR(V3502='Data Validation (ROP used only)'!$A$25,ISBLANK(W3502),ISERROR(W3502/$I3502)),0,W3502/$I3502)</f>
        <v>0</v>
      </c>
      <c r="AA3502" s="308"/>
      <c r="AB3502" s="309" t="str" cm="1">
        <f t="array" ref="AB3502">_xlfn.IFS(AA3502="","",AA3502/I3502&gt;=2,I3502*2,AA3502/I3502&lt;2,AA3502)</f>
        <v/>
      </c>
      <c r="AC3502" s="310" t="str">
        <f t="shared" si="440"/>
        <v/>
      </c>
      <c r="AD3502" s="286"/>
      <c r="AE3502" s="305" t="str">
        <f t="shared" si="441"/>
        <v/>
      </c>
      <c r="AF3502" s="311">
        <f t="shared" si="442"/>
        <v>0</v>
      </c>
      <c r="AG3502" s="187"/>
      <c r="AH3502" s="188"/>
    </row>
    <row r="3503" spans="2:34" ht="13.8" outlineLevel="1" x14ac:dyDescent="0.25">
      <c r="B3503" s="1"/>
      <c r="C3503" s="1"/>
      <c r="D3503" s="1"/>
      <c r="E3503" s="2"/>
      <c r="F3503" s="1"/>
      <c r="G3503" s="2"/>
      <c r="H3503" s="286"/>
      <c r="I3503" s="287"/>
      <c r="J3503" s="288" t="str">
        <f t="shared" si="436"/>
        <v/>
      </c>
      <c r="K3503" s="288">
        <f t="shared" si="437"/>
        <v>0</v>
      </c>
      <c r="L3503" s="303"/>
      <c r="M3503" s="304"/>
      <c r="N3503" s="303"/>
      <c r="O3503" s="286"/>
      <c r="P3503" s="305" t="str">
        <f t="shared" si="438"/>
        <v/>
      </c>
      <c r="Q3503" s="304"/>
      <c r="R3503" s="303"/>
      <c r="S3503" s="286"/>
      <c r="T3503" s="305" t="str">
        <f t="shared" si="439"/>
        <v/>
      </c>
      <c r="U3503" s="306" t="str">
        <f t="shared" si="435"/>
        <v/>
      </c>
      <c r="V3503" s="289"/>
      <c r="W3503" s="303"/>
      <c r="X3503" s="286"/>
      <c r="Y3503" s="305" t="str">
        <f>+IF(AND(W3503&gt;0,V3503&lt;&gt;'Data Validation (ROP used only)'!$A$25),SUM(W3503:X3503),"")</f>
        <v/>
      </c>
      <c r="Z3503" s="307">
        <f>IF(OR(V3503='Data Validation (ROP used only)'!$A$25,ISBLANK(W3503),ISERROR(W3503/$I3503)),0,W3503/$I3503)</f>
        <v>0</v>
      </c>
      <c r="AA3503" s="308"/>
      <c r="AB3503" s="309" t="str" cm="1">
        <f t="array" ref="AB3503">_xlfn.IFS(AA3503="","",AA3503/I3503&gt;=2,I3503*2,AA3503/I3503&lt;2,AA3503)</f>
        <v/>
      </c>
      <c r="AC3503" s="310" t="str">
        <f t="shared" si="440"/>
        <v/>
      </c>
      <c r="AD3503" s="286"/>
      <c r="AE3503" s="305" t="str">
        <f t="shared" si="441"/>
        <v/>
      </c>
      <c r="AF3503" s="311">
        <f t="shared" si="442"/>
        <v>0</v>
      </c>
      <c r="AG3503" s="187"/>
      <c r="AH3503" s="188"/>
    </row>
    <row r="3504" spans="2:34" ht="13.8" outlineLevel="1" x14ac:dyDescent="0.25">
      <c r="B3504" s="1"/>
      <c r="C3504" s="1"/>
      <c r="D3504" s="1"/>
      <c r="E3504" s="2"/>
      <c r="F3504" s="1"/>
      <c r="G3504" s="2"/>
      <c r="H3504" s="286"/>
      <c r="I3504" s="287"/>
      <c r="J3504" s="288" t="str">
        <f t="shared" si="436"/>
        <v/>
      </c>
      <c r="K3504" s="288">
        <f t="shared" si="437"/>
        <v>0</v>
      </c>
      <c r="L3504" s="303"/>
      <c r="M3504" s="304"/>
      <c r="N3504" s="303"/>
      <c r="O3504" s="286"/>
      <c r="P3504" s="305" t="str">
        <f t="shared" si="438"/>
        <v/>
      </c>
      <c r="Q3504" s="304"/>
      <c r="R3504" s="303"/>
      <c r="S3504" s="286"/>
      <c r="T3504" s="305" t="str">
        <f t="shared" si="439"/>
        <v/>
      </c>
      <c r="U3504" s="306" t="str">
        <f t="shared" si="435"/>
        <v/>
      </c>
      <c r="V3504" s="289"/>
      <c r="W3504" s="303"/>
      <c r="X3504" s="286"/>
      <c r="Y3504" s="305" t="str">
        <f>+IF(AND(W3504&gt;0,V3504&lt;&gt;'Data Validation (ROP used only)'!$A$25),SUM(W3504:X3504),"")</f>
        <v/>
      </c>
      <c r="Z3504" s="307">
        <f>IF(OR(V3504='Data Validation (ROP used only)'!$A$25,ISBLANK(W3504),ISERROR(W3504/$I3504)),0,W3504/$I3504)</f>
        <v>0</v>
      </c>
      <c r="AA3504" s="308"/>
      <c r="AB3504" s="309" t="str" cm="1">
        <f t="array" ref="AB3504">_xlfn.IFS(AA3504="","",AA3504/I3504&gt;=2,I3504*2,AA3504/I3504&lt;2,AA3504)</f>
        <v/>
      </c>
      <c r="AC3504" s="310" t="str">
        <f t="shared" si="440"/>
        <v/>
      </c>
      <c r="AD3504" s="286"/>
      <c r="AE3504" s="305" t="str">
        <f t="shared" si="441"/>
        <v/>
      </c>
      <c r="AF3504" s="311">
        <f t="shared" si="442"/>
        <v>0</v>
      </c>
      <c r="AG3504" s="187"/>
      <c r="AH3504" s="188"/>
    </row>
    <row r="3505" spans="2:34" ht="13.8" outlineLevel="1" x14ac:dyDescent="0.25">
      <c r="B3505" s="1"/>
      <c r="C3505" s="1"/>
      <c r="D3505" s="1"/>
      <c r="E3505" s="2"/>
      <c r="F3505" s="1"/>
      <c r="G3505" s="2"/>
      <c r="H3505" s="286"/>
      <c r="I3505" s="287"/>
      <c r="J3505" s="288" t="str">
        <f t="shared" si="436"/>
        <v/>
      </c>
      <c r="K3505" s="288">
        <f t="shared" si="437"/>
        <v>0</v>
      </c>
      <c r="L3505" s="303"/>
      <c r="M3505" s="304"/>
      <c r="N3505" s="303"/>
      <c r="O3505" s="286"/>
      <c r="P3505" s="305" t="str">
        <f t="shared" si="438"/>
        <v/>
      </c>
      <c r="Q3505" s="304"/>
      <c r="R3505" s="303"/>
      <c r="S3505" s="286"/>
      <c r="T3505" s="305" t="str">
        <f t="shared" si="439"/>
        <v/>
      </c>
      <c r="U3505" s="306" t="str">
        <f t="shared" si="435"/>
        <v/>
      </c>
      <c r="V3505" s="289"/>
      <c r="W3505" s="303"/>
      <c r="X3505" s="286"/>
      <c r="Y3505" s="305" t="str">
        <f>+IF(AND(W3505&gt;0,V3505&lt;&gt;'Data Validation (ROP used only)'!$A$25),SUM(W3505:X3505),"")</f>
        <v/>
      </c>
      <c r="Z3505" s="307">
        <f>IF(OR(V3505='Data Validation (ROP used only)'!$A$25,ISBLANK(W3505),ISERROR(W3505/$I3505)),0,W3505/$I3505)</f>
        <v>0</v>
      </c>
      <c r="AA3505" s="308"/>
      <c r="AB3505" s="309" t="str" cm="1">
        <f t="array" ref="AB3505">_xlfn.IFS(AA3505="","",AA3505/I3505&gt;=2,I3505*2,AA3505/I3505&lt;2,AA3505)</f>
        <v/>
      </c>
      <c r="AC3505" s="310" t="str">
        <f t="shared" si="440"/>
        <v/>
      </c>
      <c r="AD3505" s="286"/>
      <c r="AE3505" s="305" t="str">
        <f t="shared" si="441"/>
        <v/>
      </c>
      <c r="AF3505" s="311">
        <f t="shared" si="442"/>
        <v>0</v>
      </c>
      <c r="AG3505" s="187"/>
      <c r="AH3505" s="188"/>
    </row>
    <row r="3506" spans="2:34" ht="13.8" outlineLevel="1" x14ac:dyDescent="0.25">
      <c r="B3506" s="1"/>
      <c r="C3506" s="1"/>
      <c r="D3506" s="1"/>
      <c r="E3506" s="2"/>
      <c r="F3506" s="1"/>
      <c r="G3506" s="2"/>
      <c r="H3506" s="286"/>
      <c r="I3506" s="287"/>
      <c r="J3506" s="288" t="str">
        <f t="shared" si="436"/>
        <v/>
      </c>
      <c r="K3506" s="288">
        <f t="shared" si="437"/>
        <v>0</v>
      </c>
      <c r="L3506" s="303"/>
      <c r="M3506" s="304"/>
      <c r="N3506" s="303"/>
      <c r="O3506" s="286"/>
      <c r="P3506" s="305" t="str">
        <f t="shared" si="438"/>
        <v/>
      </c>
      <c r="Q3506" s="304"/>
      <c r="R3506" s="303"/>
      <c r="S3506" s="286"/>
      <c r="T3506" s="305" t="str">
        <f t="shared" si="439"/>
        <v/>
      </c>
      <c r="U3506" s="306" t="str">
        <f t="shared" si="435"/>
        <v/>
      </c>
      <c r="V3506" s="289"/>
      <c r="W3506" s="303"/>
      <c r="X3506" s="286"/>
      <c r="Y3506" s="305" t="str">
        <f>+IF(AND(W3506&gt;0,V3506&lt;&gt;'Data Validation (ROP used only)'!$A$25),SUM(W3506:X3506),"")</f>
        <v/>
      </c>
      <c r="Z3506" s="307">
        <f>IF(OR(V3506='Data Validation (ROP used only)'!$A$25,ISBLANK(W3506),ISERROR(W3506/$I3506)),0,W3506/$I3506)</f>
        <v>0</v>
      </c>
      <c r="AA3506" s="308"/>
      <c r="AB3506" s="309" t="str" cm="1">
        <f t="array" ref="AB3506">_xlfn.IFS(AA3506="","",AA3506/I3506&gt;=2,I3506*2,AA3506/I3506&lt;2,AA3506)</f>
        <v/>
      </c>
      <c r="AC3506" s="310" t="str">
        <f t="shared" si="440"/>
        <v/>
      </c>
      <c r="AD3506" s="286"/>
      <c r="AE3506" s="305" t="str">
        <f t="shared" si="441"/>
        <v/>
      </c>
      <c r="AF3506" s="311">
        <f t="shared" si="442"/>
        <v>0</v>
      </c>
      <c r="AG3506" s="187"/>
      <c r="AH3506" s="188"/>
    </row>
    <row r="3507" spans="2:34" ht="13.8" outlineLevel="1" x14ac:dyDescent="0.25">
      <c r="B3507" s="1"/>
      <c r="C3507" s="1"/>
      <c r="D3507" s="1"/>
      <c r="E3507" s="2"/>
      <c r="F3507" s="1"/>
      <c r="G3507" s="2"/>
      <c r="H3507" s="286"/>
      <c r="I3507" s="287"/>
      <c r="J3507" s="288" t="str">
        <f t="shared" si="436"/>
        <v/>
      </c>
      <c r="K3507" s="288">
        <f t="shared" si="437"/>
        <v>0</v>
      </c>
      <c r="L3507" s="303"/>
      <c r="M3507" s="304"/>
      <c r="N3507" s="303"/>
      <c r="O3507" s="286"/>
      <c r="P3507" s="305" t="str">
        <f t="shared" si="438"/>
        <v/>
      </c>
      <c r="Q3507" s="304"/>
      <c r="R3507" s="303"/>
      <c r="S3507" s="286"/>
      <c r="T3507" s="305" t="str">
        <f t="shared" si="439"/>
        <v/>
      </c>
      <c r="U3507" s="306" t="str">
        <f t="shared" si="435"/>
        <v/>
      </c>
      <c r="V3507" s="289"/>
      <c r="W3507" s="303"/>
      <c r="X3507" s="286"/>
      <c r="Y3507" s="305" t="str">
        <f>+IF(AND(W3507&gt;0,V3507&lt;&gt;'Data Validation (ROP used only)'!$A$25),SUM(W3507:X3507),"")</f>
        <v/>
      </c>
      <c r="Z3507" s="307">
        <f>IF(OR(V3507='Data Validation (ROP used only)'!$A$25,ISBLANK(W3507),ISERROR(W3507/$I3507)),0,W3507/$I3507)</f>
        <v>0</v>
      </c>
      <c r="AA3507" s="308"/>
      <c r="AB3507" s="309" t="str" cm="1">
        <f t="array" ref="AB3507">_xlfn.IFS(AA3507="","",AA3507/I3507&gt;=2,I3507*2,AA3507/I3507&lt;2,AA3507)</f>
        <v/>
      </c>
      <c r="AC3507" s="310" t="str">
        <f t="shared" si="440"/>
        <v/>
      </c>
      <c r="AD3507" s="286"/>
      <c r="AE3507" s="305" t="str">
        <f t="shared" si="441"/>
        <v/>
      </c>
      <c r="AF3507" s="311">
        <f t="shared" si="442"/>
        <v>0</v>
      </c>
      <c r="AG3507" s="187"/>
      <c r="AH3507" s="188"/>
    </row>
    <row r="3508" spans="2:34" ht="13.8" outlineLevel="1" x14ac:dyDescent="0.25">
      <c r="B3508" s="1"/>
      <c r="C3508" s="1"/>
      <c r="D3508" s="1"/>
      <c r="E3508" s="2"/>
      <c r="F3508" s="1"/>
      <c r="G3508" s="2"/>
      <c r="H3508" s="286"/>
      <c r="I3508" s="287"/>
      <c r="J3508" s="288" t="str">
        <f t="shared" si="436"/>
        <v/>
      </c>
      <c r="K3508" s="288">
        <f t="shared" si="437"/>
        <v>0</v>
      </c>
      <c r="L3508" s="303"/>
      <c r="M3508" s="304"/>
      <c r="N3508" s="303"/>
      <c r="O3508" s="286"/>
      <c r="P3508" s="305" t="str">
        <f t="shared" si="438"/>
        <v/>
      </c>
      <c r="Q3508" s="304"/>
      <c r="R3508" s="303"/>
      <c r="S3508" s="286"/>
      <c r="T3508" s="305" t="str">
        <f t="shared" si="439"/>
        <v/>
      </c>
      <c r="U3508" s="306" t="str">
        <f t="shared" si="435"/>
        <v/>
      </c>
      <c r="V3508" s="289"/>
      <c r="W3508" s="303"/>
      <c r="X3508" s="286"/>
      <c r="Y3508" s="305" t="str">
        <f>+IF(AND(W3508&gt;0,V3508&lt;&gt;'Data Validation (ROP used only)'!$A$25),SUM(W3508:X3508),"")</f>
        <v/>
      </c>
      <c r="Z3508" s="307">
        <f>IF(OR(V3508='Data Validation (ROP used only)'!$A$25,ISBLANK(W3508),ISERROR(W3508/$I3508)),0,W3508/$I3508)</f>
        <v>0</v>
      </c>
      <c r="AA3508" s="308"/>
      <c r="AB3508" s="309" t="str" cm="1">
        <f t="array" ref="AB3508">_xlfn.IFS(AA3508="","",AA3508/I3508&gt;=2,I3508*2,AA3508/I3508&lt;2,AA3508)</f>
        <v/>
      </c>
      <c r="AC3508" s="310" t="str">
        <f t="shared" si="440"/>
        <v/>
      </c>
      <c r="AD3508" s="286"/>
      <c r="AE3508" s="305" t="str">
        <f t="shared" si="441"/>
        <v/>
      </c>
      <c r="AF3508" s="311">
        <f t="shared" si="442"/>
        <v>0</v>
      </c>
      <c r="AG3508" s="187"/>
      <c r="AH3508" s="188"/>
    </row>
    <row r="3509" spans="2:34" ht="13.8" outlineLevel="1" x14ac:dyDescent="0.25">
      <c r="B3509" s="1"/>
      <c r="C3509" s="1"/>
      <c r="D3509" s="1"/>
      <c r="E3509" s="2"/>
      <c r="F3509" s="1"/>
      <c r="G3509" s="2"/>
      <c r="H3509" s="286"/>
      <c r="I3509" s="287"/>
      <c r="J3509" s="288" t="str">
        <f t="shared" si="436"/>
        <v/>
      </c>
      <c r="K3509" s="288">
        <f t="shared" si="437"/>
        <v>0</v>
      </c>
      <c r="L3509" s="303"/>
      <c r="M3509" s="304"/>
      <c r="N3509" s="303"/>
      <c r="O3509" s="286"/>
      <c r="P3509" s="305" t="str">
        <f t="shared" si="438"/>
        <v/>
      </c>
      <c r="Q3509" s="304"/>
      <c r="R3509" s="303"/>
      <c r="S3509" s="286"/>
      <c r="T3509" s="305" t="str">
        <f t="shared" si="439"/>
        <v/>
      </c>
      <c r="U3509" s="306" t="str">
        <f t="shared" si="435"/>
        <v/>
      </c>
      <c r="V3509" s="289"/>
      <c r="W3509" s="303"/>
      <c r="X3509" s="286"/>
      <c r="Y3509" s="305" t="str">
        <f>+IF(AND(W3509&gt;0,V3509&lt;&gt;'Data Validation (ROP used only)'!$A$25),SUM(W3509:X3509),"")</f>
        <v/>
      </c>
      <c r="Z3509" s="307">
        <f>IF(OR(V3509='Data Validation (ROP used only)'!$A$25,ISBLANK(W3509),ISERROR(W3509/$I3509)),0,W3509/$I3509)</f>
        <v>0</v>
      </c>
      <c r="AA3509" s="308"/>
      <c r="AB3509" s="309" t="str" cm="1">
        <f t="array" ref="AB3509">_xlfn.IFS(AA3509="","",AA3509/I3509&gt;=2,I3509*2,AA3509/I3509&lt;2,AA3509)</f>
        <v/>
      </c>
      <c r="AC3509" s="310" t="str">
        <f t="shared" si="440"/>
        <v/>
      </c>
      <c r="AD3509" s="286"/>
      <c r="AE3509" s="305" t="str">
        <f t="shared" si="441"/>
        <v/>
      </c>
      <c r="AF3509" s="311">
        <f t="shared" si="442"/>
        <v>0</v>
      </c>
      <c r="AG3509" s="187"/>
      <c r="AH3509" s="188"/>
    </row>
    <row r="3510" spans="2:34" ht="13.8" outlineLevel="1" x14ac:dyDescent="0.25">
      <c r="B3510" s="1"/>
      <c r="C3510" s="1"/>
      <c r="D3510" s="1"/>
      <c r="E3510" s="2"/>
      <c r="F3510" s="1"/>
      <c r="G3510" s="2"/>
      <c r="H3510" s="286"/>
      <c r="I3510" s="287"/>
      <c r="J3510" s="288" t="str">
        <f t="shared" si="436"/>
        <v/>
      </c>
      <c r="K3510" s="288">
        <f t="shared" si="437"/>
        <v>0</v>
      </c>
      <c r="L3510" s="303"/>
      <c r="M3510" s="304"/>
      <c r="N3510" s="303"/>
      <c r="O3510" s="286"/>
      <c r="P3510" s="305" t="str">
        <f t="shared" si="438"/>
        <v/>
      </c>
      <c r="Q3510" s="304"/>
      <c r="R3510" s="303"/>
      <c r="S3510" s="286"/>
      <c r="T3510" s="305" t="str">
        <f t="shared" si="439"/>
        <v/>
      </c>
      <c r="U3510" s="306" t="str">
        <f t="shared" si="435"/>
        <v/>
      </c>
      <c r="V3510" s="289"/>
      <c r="W3510" s="303"/>
      <c r="X3510" s="286"/>
      <c r="Y3510" s="305" t="str">
        <f>+IF(AND(W3510&gt;0,V3510&lt;&gt;'Data Validation (ROP used only)'!$A$25),SUM(W3510:X3510),"")</f>
        <v/>
      </c>
      <c r="Z3510" s="307">
        <f>IF(OR(V3510='Data Validation (ROP used only)'!$A$25,ISBLANK(W3510),ISERROR(W3510/$I3510)),0,W3510/$I3510)</f>
        <v>0</v>
      </c>
      <c r="AA3510" s="308"/>
      <c r="AB3510" s="309" t="str" cm="1">
        <f t="array" ref="AB3510">_xlfn.IFS(AA3510="","",AA3510/I3510&gt;=2,I3510*2,AA3510/I3510&lt;2,AA3510)</f>
        <v/>
      </c>
      <c r="AC3510" s="310" t="str">
        <f t="shared" si="440"/>
        <v/>
      </c>
      <c r="AD3510" s="286"/>
      <c r="AE3510" s="305" t="str">
        <f t="shared" si="441"/>
        <v/>
      </c>
      <c r="AF3510" s="311">
        <f t="shared" si="442"/>
        <v>0</v>
      </c>
      <c r="AG3510" s="187"/>
      <c r="AH3510" s="188"/>
    </row>
    <row r="3511" spans="2:34" ht="13.8" outlineLevel="1" x14ac:dyDescent="0.25">
      <c r="B3511" s="1"/>
      <c r="C3511" s="1"/>
      <c r="D3511" s="1"/>
      <c r="E3511" s="2"/>
      <c r="F3511" s="1"/>
      <c r="G3511" s="2"/>
      <c r="H3511" s="286"/>
      <c r="I3511" s="287"/>
      <c r="J3511" s="288" t="str">
        <f t="shared" si="436"/>
        <v/>
      </c>
      <c r="K3511" s="288">
        <f t="shared" si="437"/>
        <v>0</v>
      </c>
      <c r="L3511" s="303"/>
      <c r="M3511" s="304"/>
      <c r="N3511" s="303"/>
      <c r="O3511" s="286"/>
      <c r="P3511" s="305" t="str">
        <f t="shared" si="438"/>
        <v/>
      </c>
      <c r="Q3511" s="304"/>
      <c r="R3511" s="303"/>
      <c r="S3511" s="286"/>
      <c r="T3511" s="305" t="str">
        <f t="shared" si="439"/>
        <v/>
      </c>
      <c r="U3511" s="306" t="str">
        <f t="shared" si="435"/>
        <v/>
      </c>
      <c r="V3511" s="289"/>
      <c r="W3511" s="303"/>
      <c r="X3511" s="286"/>
      <c r="Y3511" s="305" t="str">
        <f>+IF(AND(W3511&gt;0,V3511&lt;&gt;'Data Validation (ROP used only)'!$A$25),SUM(W3511:X3511),"")</f>
        <v/>
      </c>
      <c r="Z3511" s="307">
        <f>IF(OR(V3511='Data Validation (ROP used only)'!$A$25,ISBLANK(W3511),ISERROR(W3511/$I3511)),0,W3511/$I3511)</f>
        <v>0</v>
      </c>
      <c r="AA3511" s="308"/>
      <c r="AB3511" s="309" t="str" cm="1">
        <f t="array" ref="AB3511">_xlfn.IFS(AA3511="","",AA3511/I3511&gt;=2,I3511*2,AA3511/I3511&lt;2,AA3511)</f>
        <v/>
      </c>
      <c r="AC3511" s="310" t="str">
        <f t="shared" si="440"/>
        <v/>
      </c>
      <c r="AD3511" s="286"/>
      <c r="AE3511" s="305" t="str">
        <f t="shared" si="441"/>
        <v/>
      </c>
      <c r="AF3511" s="311">
        <f t="shared" si="442"/>
        <v>0</v>
      </c>
      <c r="AG3511" s="187"/>
      <c r="AH3511" s="188"/>
    </row>
    <row r="3512" spans="2:34" ht="13.8" outlineLevel="1" x14ac:dyDescent="0.25">
      <c r="B3512" s="1"/>
      <c r="C3512" s="1"/>
      <c r="D3512" s="1"/>
      <c r="E3512" s="2"/>
      <c r="F3512" s="1"/>
      <c r="G3512" s="2"/>
      <c r="H3512" s="286"/>
      <c r="I3512" s="287"/>
      <c r="J3512" s="288" t="str">
        <f t="shared" si="436"/>
        <v/>
      </c>
      <c r="K3512" s="288">
        <f t="shared" si="437"/>
        <v>0</v>
      </c>
      <c r="L3512" s="303"/>
      <c r="M3512" s="304"/>
      <c r="N3512" s="303"/>
      <c r="O3512" s="286"/>
      <c r="P3512" s="305" t="str">
        <f t="shared" si="438"/>
        <v/>
      </c>
      <c r="Q3512" s="304"/>
      <c r="R3512" s="303"/>
      <c r="S3512" s="286"/>
      <c r="T3512" s="305" t="str">
        <f t="shared" si="439"/>
        <v/>
      </c>
      <c r="U3512" s="306" t="str">
        <f t="shared" si="435"/>
        <v/>
      </c>
      <c r="V3512" s="289"/>
      <c r="W3512" s="303"/>
      <c r="X3512" s="286"/>
      <c r="Y3512" s="305" t="str">
        <f>+IF(AND(W3512&gt;0,V3512&lt;&gt;'Data Validation (ROP used only)'!$A$25),SUM(W3512:X3512),"")</f>
        <v/>
      </c>
      <c r="Z3512" s="307">
        <f>IF(OR(V3512='Data Validation (ROP used only)'!$A$25,ISBLANK(W3512),ISERROR(W3512/$I3512)),0,W3512/$I3512)</f>
        <v>0</v>
      </c>
      <c r="AA3512" s="308"/>
      <c r="AB3512" s="309" t="str" cm="1">
        <f t="array" ref="AB3512">_xlfn.IFS(AA3512="","",AA3512/I3512&gt;=2,I3512*2,AA3512/I3512&lt;2,AA3512)</f>
        <v/>
      </c>
      <c r="AC3512" s="310" t="str">
        <f t="shared" si="440"/>
        <v/>
      </c>
      <c r="AD3512" s="286"/>
      <c r="AE3512" s="305" t="str">
        <f t="shared" si="441"/>
        <v/>
      </c>
      <c r="AF3512" s="311">
        <f t="shared" si="442"/>
        <v>0</v>
      </c>
      <c r="AG3512" s="187"/>
      <c r="AH3512" s="188"/>
    </row>
    <row r="3513" spans="2:34" ht="13.8" outlineLevel="1" x14ac:dyDescent="0.25">
      <c r="B3513" s="1"/>
      <c r="C3513" s="1"/>
      <c r="D3513" s="1"/>
      <c r="E3513" s="2"/>
      <c r="F3513" s="1"/>
      <c r="G3513" s="2"/>
      <c r="H3513" s="286"/>
      <c r="I3513" s="287"/>
      <c r="J3513" s="288" t="str">
        <f t="shared" si="436"/>
        <v/>
      </c>
      <c r="K3513" s="288">
        <f t="shared" si="437"/>
        <v>0</v>
      </c>
      <c r="L3513" s="303"/>
      <c r="M3513" s="304"/>
      <c r="N3513" s="303"/>
      <c r="O3513" s="286"/>
      <c r="P3513" s="305" t="str">
        <f t="shared" si="438"/>
        <v/>
      </c>
      <c r="Q3513" s="304"/>
      <c r="R3513" s="303"/>
      <c r="S3513" s="286"/>
      <c r="T3513" s="305" t="str">
        <f t="shared" si="439"/>
        <v/>
      </c>
      <c r="U3513" s="306" t="str">
        <f t="shared" si="435"/>
        <v/>
      </c>
      <c r="V3513" s="289"/>
      <c r="W3513" s="303"/>
      <c r="X3513" s="286"/>
      <c r="Y3513" s="305" t="str">
        <f>+IF(AND(W3513&gt;0,V3513&lt;&gt;'Data Validation (ROP used only)'!$A$25),SUM(W3513:X3513),"")</f>
        <v/>
      </c>
      <c r="Z3513" s="307">
        <f>IF(OR(V3513='Data Validation (ROP used only)'!$A$25,ISBLANK(W3513),ISERROR(W3513/$I3513)),0,W3513/$I3513)</f>
        <v>0</v>
      </c>
      <c r="AA3513" s="308"/>
      <c r="AB3513" s="309" t="str" cm="1">
        <f t="array" ref="AB3513">_xlfn.IFS(AA3513="","",AA3513/I3513&gt;=2,I3513*2,AA3513/I3513&lt;2,AA3513)</f>
        <v/>
      </c>
      <c r="AC3513" s="310" t="str">
        <f t="shared" si="440"/>
        <v/>
      </c>
      <c r="AD3513" s="286"/>
      <c r="AE3513" s="305" t="str">
        <f t="shared" si="441"/>
        <v/>
      </c>
      <c r="AF3513" s="311">
        <f t="shared" si="442"/>
        <v>0</v>
      </c>
      <c r="AG3513" s="187"/>
      <c r="AH3513" s="188"/>
    </row>
    <row r="3514" spans="2:34" ht="13.8" outlineLevel="1" x14ac:dyDescent="0.25">
      <c r="B3514" s="1"/>
      <c r="C3514" s="1"/>
      <c r="D3514" s="1"/>
      <c r="E3514" s="2"/>
      <c r="F3514" s="1"/>
      <c r="G3514" s="2"/>
      <c r="H3514" s="286"/>
      <c r="I3514" s="287"/>
      <c r="J3514" s="288" t="str">
        <f t="shared" si="436"/>
        <v/>
      </c>
      <c r="K3514" s="288">
        <f t="shared" si="437"/>
        <v>0</v>
      </c>
      <c r="L3514" s="303"/>
      <c r="M3514" s="304"/>
      <c r="N3514" s="303"/>
      <c r="O3514" s="286"/>
      <c r="P3514" s="305" t="str">
        <f t="shared" si="438"/>
        <v/>
      </c>
      <c r="Q3514" s="304"/>
      <c r="R3514" s="303"/>
      <c r="S3514" s="286"/>
      <c r="T3514" s="305" t="str">
        <f t="shared" si="439"/>
        <v/>
      </c>
      <c r="U3514" s="306" t="str">
        <f t="shared" si="435"/>
        <v/>
      </c>
      <c r="V3514" s="289"/>
      <c r="W3514" s="303"/>
      <c r="X3514" s="286"/>
      <c r="Y3514" s="305" t="str">
        <f>+IF(AND(W3514&gt;0,V3514&lt;&gt;'Data Validation (ROP used only)'!$A$25),SUM(W3514:X3514),"")</f>
        <v/>
      </c>
      <c r="Z3514" s="307">
        <f>IF(OR(V3514='Data Validation (ROP used only)'!$A$25,ISBLANK(W3514),ISERROR(W3514/$I3514)),0,W3514/$I3514)</f>
        <v>0</v>
      </c>
      <c r="AA3514" s="308"/>
      <c r="AB3514" s="309" t="str" cm="1">
        <f t="array" ref="AB3514">_xlfn.IFS(AA3514="","",AA3514/I3514&gt;=2,I3514*2,AA3514/I3514&lt;2,AA3514)</f>
        <v/>
      </c>
      <c r="AC3514" s="310" t="str">
        <f t="shared" si="440"/>
        <v/>
      </c>
      <c r="AD3514" s="286"/>
      <c r="AE3514" s="305" t="str">
        <f t="shared" si="441"/>
        <v/>
      </c>
      <c r="AF3514" s="311">
        <f t="shared" si="442"/>
        <v>0</v>
      </c>
      <c r="AG3514" s="187"/>
      <c r="AH3514" s="188"/>
    </row>
    <row r="3515" spans="2:34" ht="13.8" outlineLevel="1" x14ac:dyDescent="0.25">
      <c r="B3515" s="1"/>
      <c r="C3515" s="1"/>
      <c r="D3515" s="1"/>
      <c r="E3515" s="2"/>
      <c r="F3515" s="1"/>
      <c r="G3515" s="2"/>
      <c r="H3515" s="286"/>
      <c r="I3515" s="287"/>
      <c r="J3515" s="288" t="str">
        <f t="shared" si="436"/>
        <v/>
      </c>
      <c r="K3515" s="288">
        <f t="shared" si="437"/>
        <v>0</v>
      </c>
      <c r="L3515" s="303"/>
      <c r="M3515" s="304"/>
      <c r="N3515" s="303"/>
      <c r="O3515" s="286"/>
      <c r="P3515" s="305" t="str">
        <f t="shared" si="438"/>
        <v/>
      </c>
      <c r="Q3515" s="304"/>
      <c r="R3515" s="303"/>
      <c r="S3515" s="286"/>
      <c r="T3515" s="305" t="str">
        <f t="shared" si="439"/>
        <v/>
      </c>
      <c r="U3515" s="306" t="str">
        <f t="shared" si="435"/>
        <v/>
      </c>
      <c r="V3515" s="289"/>
      <c r="W3515" s="303"/>
      <c r="X3515" s="286"/>
      <c r="Y3515" s="305" t="str">
        <f>+IF(AND(W3515&gt;0,V3515&lt;&gt;'Data Validation (ROP used only)'!$A$25),SUM(W3515:X3515),"")</f>
        <v/>
      </c>
      <c r="Z3515" s="307">
        <f>IF(OR(V3515='Data Validation (ROP used only)'!$A$25,ISBLANK(W3515),ISERROR(W3515/$I3515)),0,W3515/$I3515)</f>
        <v>0</v>
      </c>
      <c r="AA3515" s="308"/>
      <c r="AB3515" s="309" t="str" cm="1">
        <f t="array" ref="AB3515">_xlfn.IFS(AA3515="","",AA3515/I3515&gt;=2,I3515*2,AA3515/I3515&lt;2,AA3515)</f>
        <v/>
      </c>
      <c r="AC3515" s="310" t="str">
        <f t="shared" si="440"/>
        <v/>
      </c>
      <c r="AD3515" s="286"/>
      <c r="AE3515" s="305" t="str">
        <f t="shared" si="441"/>
        <v/>
      </c>
      <c r="AF3515" s="311">
        <f t="shared" si="442"/>
        <v>0</v>
      </c>
      <c r="AG3515" s="187"/>
      <c r="AH3515" s="188"/>
    </row>
    <row r="3516" spans="2:34" ht="13.8" outlineLevel="1" x14ac:dyDescent="0.25">
      <c r="B3516" s="1"/>
      <c r="C3516" s="1"/>
      <c r="D3516" s="1"/>
      <c r="E3516" s="2"/>
      <c r="F3516" s="1"/>
      <c r="G3516" s="2"/>
      <c r="H3516" s="286"/>
      <c r="I3516" s="287"/>
      <c r="J3516" s="288" t="str">
        <f t="shared" si="436"/>
        <v/>
      </c>
      <c r="K3516" s="288">
        <f t="shared" si="437"/>
        <v>0</v>
      </c>
      <c r="L3516" s="303"/>
      <c r="M3516" s="304"/>
      <c r="N3516" s="303"/>
      <c r="O3516" s="286"/>
      <c r="P3516" s="305" t="str">
        <f t="shared" si="438"/>
        <v/>
      </c>
      <c r="Q3516" s="304"/>
      <c r="R3516" s="303"/>
      <c r="S3516" s="286"/>
      <c r="T3516" s="305" t="str">
        <f t="shared" si="439"/>
        <v/>
      </c>
      <c r="U3516" s="306" t="str">
        <f t="shared" si="435"/>
        <v/>
      </c>
      <c r="V3516" s="289"/>
      <c r="W3516" s="303"/>
      <c r="X3516" s="286"/>
      <c r="Y3516" s="305" t="str">
        <f>+IF(AND(W3516&gt;0,V3516&lt;&gt;'Data Validation (ROP used only)'!$A$25),SUM(W3516:X3516),"")</f>
        <v/>
      </c>
      <c r="Z3516" s="307">
        <f>IF(OR(V3516='Data Validation (ROP used only)'!$A$25,ISBLANK(W3516),ISERROR(W3516/$I3516)),0,W3516/$I3516)</f>
        <v>0</v>
      </c>
      <c r="AA3516" s="308"/>
      <c r="AB3516" s="309" t="str" cm="1">
        <f t="array" ref="AB3516">_xlfn.IFS(AA3516="","",AA3516/I3516&gt;=2,I3516*2,AA3516/I3516&lt;2,AA3516)</f>
        <v/>
      </c>
      <c r="AC3516" s="310" t="str">
        <f t="shared" si="440"/>
        <v/>
      </c>
      <c r="AD3516" s="286"/>
      <c r="AE3516" s="305" t="str">
        <f t="shared" si="441"/>
        <v/>
      </c>
      <c r="AF3516" s="311">
        <f t="shared" si="442"/>
        <v>0</v>
      </c>
      <c r="AG3516" s="187"/>
      <c r="AH3516" s="188"/>
    </row>
    <row r="3517" spans="2:34" ht="13.8" outlineLevel="1" x14ac:dyDescent="0.25">
      <c r="B3517" s="1"/>
      <c r="C3517" s="1"/>
      <c r="D3517" s="1"/>
      <c r="E3517" s="2"/>
      <c r="F3517" s="1"/>
      <c r="G3517" s="2"/>
      <c r="H3517" s="286"/>
      <c r="I3517" s="287"/>
      <c r="J3517" s="288" t="str">
        <f t="shared" si="436"/>
        <v/>
      </c>
      <c r="K3517" s="288">
        <f t="shared" si="437"/>
        <v>0</v>
      </c>
      <c r="L3517" s="303"/>
      <c r="M3517" s="304"/>
      <c r="N3517" s="303"/>
      <c r="O3517" s="286"/>
      <c r="P3517" s="305" t="str">
        <f t="shared" si="438"/>
        <v/>
      </c>
      <c r="Q3517" s="304"/>
      <c r="R3517" s="303"/>
      <c r="S3517" s="286"/>
      <c r="T3517" s="305" t="str">
        <f t="shared" si="439"/>
        <v/>
      </c>
      <c r="U3517" s="306" t="str">
        <f t="shared" si="435"/>
        <v/>
      </c>
      <c r="V3517" s="289"/>
      <c r="W3517" s="303"/>
      <c r="X3517" s="286"/>
      <c r="Y3517" s="305" t="str">
        <f>+IF(AND(W3517&gt;0,V3517&lt;&gt;'Data Validation (ROP used only)'!$A$25),SUM(W3517:X3517),"")</f>
        <v/>
      </c>
      <c r="Z3517" s="307">
        <f>IF(OR(V3517='Data Validation (ROP used only)'!$A$25,ISBLANK(W3517),ISERROR(W3517/$I3517)),0,W3517/$I3517)</f>
        <v>0</v>
      </c>
      <c r="AA3517" s="308"/>
      <c r="AB3517" s="309" t="str" cm="1">
        <f t="array" ref="AB3517">_xlfn.IFS(AA3517="","",AA3517/I3517&gt;=2,I3517*2,AA3517/I3517&lt;2,AA3517)</f>
        <v/>
      </c>
      <c r="AC3517" s="310" t="str">
        <f t="shared" si="440"/>
        <v/>
      </c>
      <c r="AD3517" s="286"/>
      <c r="AE3517" s="305" t="str">
        <f t="shared" si="441"/>
        <v/>
      </c>
      <c r="AF3517" s="311">
        <f t="shared" si="442"/>
        <v>0</v>
      </c>
      <c r="AG3517" s="187"/>
      <c r="AH3517" s="188"/>
    </row>
    <row r="3518" spans="2:34" ht="13.8" outlineLevel="1" x14ac:dyDescent="0.25">
      <c r="B3518" s="1"/>
      <c r="C3518" s="1"/>
      <c r="D3518" s="1"/>
      <c r="E3518" s="2"/>
      <c r="F3518" s="1"/>
      <c r="G3518" s="2"/>
      <c r="H3518" s="286"/>
      <c r="I3518" s="287"/>
      <c r="J3518" s="288" t="str">
        <f t="shared" si="436"/>
        <v/>
      </c>
      <c r="K3518" s="288">
        <f t="shared" si="437"/>
        <v>0</v>
      </c>
      <c r="L3518" s="303"/>
      <c r="M3518" s="304"/>
      <c r="N3518" s="303"/>
      <c r="O3518" s="286"/>
      <c r="P3518" s="305" t="str">
        <f t="shared" si="438"/>
        <v/>
      </c>
      <c r="Q3518" s="304"/>
      <c r="R3518" s="303"/>
      <c r="S3518" s="286"/>
      <c r="T3518" s="305" t="str">
        <f t="shared" si="439"/>
        <v/>
      </c>
      <c r="U3518" s="306" t="str">
        <f t="shared" si="435"/>
        <v/>
      </c>
      <c r="V3518" s="289"/>
      <c r="W3518" s="303"/>
      <c r="X3518" s="286"/>
      <c r="Y3518" s="305" t="str">
        <f>+IF(AND(W3518&gt;0,V3518&lt;&gt;'Data Validation (ROP used only)'!$A$25),SUM(W3518:X3518),"")</f>
        <v/>
      </c>
      <c r="Z3518" s="307">
        <f>IF(OR(V3518='Data Validation (ROP used only)'!$A$25,ISBLANK(W3518),ISERROR(W3518/$I3518)),0,W3518/$I3518)</f>
        <v>0</v>
      </c>
      <c r="AA3518" s="308"/>
      <c r="AB3518" s="309" t="str" cm="1">
        <f t="array" ref="AB3518">_xlfn.IFS(AA3518="","",AA3518/I3518&gt;=2,I3518*2,AA3518/I3518&lt;2,AA3518)</f>
        <v/>
      </c>
      <c r="AC3518" s="310" t="str">
        <f t="shared" si="440"/>
        <v/>
      </c>
      <c r="AD3518" s="286"/>
      <c r="AE3518" s="305" t="str">
        <f t="shared" si="441"/>
        <v/>
      </c>
      <c r="AF3518" s="311">
        <f t="shared" si="442"/>
        <v>0</v>
      </c>
      <c r="AG3518" s="187"/>
      <c r="AH3518" s="188"/>
    </row>
    <row r="3519" spans="2:34" ht="13.8" outlineLevel="1" x14ac:dyDescent="0.25">
      <c r="B3519" s="1"/>
      <c r="C3519" s="1"/>
      <c r="D3519" s="1"/>
      <c r="E3519" s="2"/>
      <c r="F3519" s="1"/>
      <c r="G3519" s="2"/>
      <c r="H3519" s="286"/>
      <c r="I3519" s="287"/>
      <c r="J3519" s="288" t="str">
        <f t="shared" si="436"/>
        <v/>
      </c>
      <c r="K3519" s="288">
        <f t="shared" si="437"/>
        <v>0</v>
      </c>
      <c r="L3519" s="303"/>
      <c r="M3519" s="304"/>
      <c r="N3519" s="303"/>
      <c r="O3519" s="286"/>
      <c r="P3519" s="305" t="str">
        <f t="shared" si="438"/>
        <v/>
      </c>
      <c r="Q3519" s="304"/>
      <c r="R3519" s="303"/>
      <c r="S3519" s="286"/>
      <c r="T3519" s="305" t="str">
        <f t="shared" si="439"/>
        <v/>
      </c>
      <c r="U3519" s="306" t="str">
        <f t="shared" si="435"/>
        <v/>
      </c>
      <c r="V3519" s="289"/>
      <c r="W3519" s="303"/>
      <c r="X3519" s="286"/>
      <c r="Y3519" s="305" t="str">
        <f>+IF(AND(W3519&gt;0,V3519&lt;&gt;'Data Validation (ROP used only)'!$A$25),SUM(W3519:X3519),"")</f>
        <v/>
      </c>
      <c r="Z3519" s="307">
        <f>IF(OR(V3519='Data Validation (ROP used only)'!$A$25,ISBLANK(W3519),ISERROR(W3519/$I3519)),0,W3519/$I3519)</f>
        <v>0</v>
      </c>
      <c r="AA3519" s="308"/>
      <c r="AB3519" s="309" t="str" cm="1">
        <f t="array" ref="AB3519">_xlfn.IFS(AA3519="","",AA3519/I3519&gt;=2,I3519*2,AA3519/I3519&lt;2,AA3519)</f>
        <v/>
      </c>
      <c r="AC3519" s="310" t="str">
        <f t="shared" si="440"/>
        <v/>
      </c>
      <c r="AD3519" s="286"/>
      <c r="AE3519" s="305" t="str">
        <f t="shared" si="441"/>
        <v/>
      </c>
      <c r="AF3519" s="311">
        <f t="shared" si="442"/>
        <v>0</v>
      </c>
      <c r="AG3519" s="187"/>
      <c r="AH3519" s="188"/>
    </row>
    <row r="3520" spans="2:34" ht="13.8" outlineLevel="1" x14ac:dyDescent="0.25">
      <c r="B3520" s="1"/>
      <c r="C3520" s="1"/>
      <c r="D3520" s="1"/>
      <c r="E3520" s="2"/>
      <c r="F3520" s="1"/>
      <c r="G3520" s="2"/>
      <c r="H3520" s="286"/>
      <c r="I3520" s="287"/>
      <c r="J3520" s="288" t="str">
        <f t="shared" si="436"/>
        <v/>
      </c>
      <c r="K3520" s="288">
        <f t="shared" si="437"/>
        <v>0</v>
      </c>
      <c r="L3520" s="303"/>
      <c r="M3520" s="304"/>
      <c r="N3520" s="303"/>
      <c r="O3520" s="286"/>
      <c r="P3520" s="305" t="str">
        <f t="shared" si="438"/>
        <v/>
      </c>
      <c r="Q3520" s="304"/>
      <c r="R3520" s="303"/>
      <c r="S3520" s="286"/>
      <c r="T3520" s="305" t="str">
        <f t="shared" si="439"/>
        <v/>
      </c>
      <c r="U3520" s="306" t="str">
        <f t="shared" si="435"/>
        <v/>
      </c>
      <c r="V3520" s="289"/>
      <c r="W3520" s="303"/>
      <c r="X3520" s="286"/>
      <c r="Y3520" s="305" t="str">
        <f>+IF(AND(W3520&gt;0,V3520&lt;&gt;'Data Validation (ROP used only)'!$A$25),SUM(W3520:X3520),"")</f>
        <v/>
      </c>
      <c r="Z3520" s="307">
        <f>IF(OR(V3520='Data Validation (ROP used only)'!$A$25,ISBLANK(W3520),ISERROR(W3520/$I3520)),0,W3520/$I3520)</f>
        <v>0</v>
      </c>
      <c r="AA3520" s="308"/>
      <c r="AB3520" s="309" t="str" cm="1">
        <f t="array" ref="AB3520">_xlfn.IFS(AA3520="","",AA3520/I3520&gt;=2,I3520*2,AA3520/I3520&lt;2,AA3520)</f>
        <v/>
      </c>
      <c r="AC3520" s="310" t="str">
        <f t="shared" si="440"/>
        <v/>
      </c>
      <c r="AD3520" s="286"/>
      <c r="AE3520" s="305" t="str">
        <f t="shared" si="441"/>
        <v/>
      </c>
      <c r="AF3520" s="311">
        <f t="shared" si="442"/>
        <v>0</v>
      </c>
      <c r="AG3520" s="187"/>
      <c r="AH3520" s="188"/>
    </row>
    <row r="3521" spans="2:34" ht="13.8" outlineLevel="1" x14ac:dyDescent="0.25">
      <c r="B3521" s="1"/>
      <c r="C3521" s="1"/>
      <c r="D3521" s="1"/>
      <c r="E3521" s="2"/>
      <c r="F3521" s="1"/>
      <c r="G3521" s="2"/>
      <c r="H3521" s="286"/>
      <c r="I3521" s="287"/>
      <c r="J3521" s="288" t="str">
        <f t="shared" si="436"/>
        <v/>
      </c>
      <c r="K3521" s="288">
        <f t="shared" si="437"/>
        <v>0</v>
      </c>
      <c r="L3521" s="303"/>
      <c r="M3521" s="304"/>
      <c r="N3521" s="303"/>
      <c r="O3521" s="286"/>
      <c r="P3521" s="305" t="str">
        <f t="shared" si="438"/>
        <v/>
      </c>
      <c r="Q3521" s="304"/>
      <c r="R3521" s="303"/>
      <c r="S3521" s="286"/>
      <c r="T3521" s="305" t="str">
        <f t="shared" si="439"/>
        <v/>
      </c>
      <c r="U3521" s="306" t="str">
        <f t="shared" si="435"/>
        <v/>
      </c>
      <c r="V3521" s="289"/>
      <c r="W3521" s="303"/>
      <c r="X3521" s="286"/>
      <c r="Y3521" s="305" t="str">
        <f>+IF(AND(W3521&gt;0,V3521&lt;&gt;'Data Validation (ROP used only)'!$A$25),SUM(W3521:X3521),"")</f>
        <v/>
      </c>
      <c r="Z3521" s="307">
        <f>IF(OR(V3521='Data Validation (ROP used only)'!$A$25,ISBLANK(W3521),ISERROR(W3521/$I3521)),0,W3521/$I3521)</f>
        <v>0</v>
      </c>
      <c r="AA3521" s="308"/>
      <c r="AB3521" s="309" t="str" cm="1">
        <f t="array" ref="AB3521">_xlfn.IFS(AA3521="","",AA3521/I3521&gt;=2,I3521*2,AA3521/I3521&lt;2,AA3521)</f>
        <v/>
      </c>
      <c r="AC3521" s="310" t="str">
        <f t="shared" si="440"/>
        <v/>
      </c>
      <c r="AD3521" s="286"/>
      <c r="AE3521" s="305" t="str">
        <f t="shared" si="441"/>
        <v/>
      </c>
      <c r="AF3521" s="311">
        <f t="shared" si="442"/>
        <v>0</v>
      </c>
      <c r="AG3521" s="187"/>
      <c r="AH3521" s="188"/>
    </row>
    <row r="3522" spans="2:34" ht="13.8" outlineLevel="1" x14ac:dyDescent="0.25">
      <c r="B3522" s="1"/>
      <c r="C3522" s="1"/>
      <c r="D3522" s="1"/>
      <c r="E3522" s="2"/>
      <c r="F3522" s="1"/>
      <c r="G3522" s="2"/>
      <c r="H3522" s="286"/>
      <c r="I3522" s="287"/>
      <c r="J3522" s="288" t="str">
        <f t="shared" si="436"/>
        <v/>
      </c>
      <c r="K3522" s="288">
        <f t="shared" si="437"/>
        <v>0</v>
      </c>
      <c r="L3522" s="303"/>
      <c r="M3522" s="304"/>
      <c r="N3522" s="303"/>
      <c r="O3522" s="286"/>
      <c r="P3522" s="305" t="str">
        <f t="shared" si="438"/>
        <v/>
      </c>
      <c r="Q3522" s="304"/>
      <c r="R3522" s="303"/>
      <c r="S3522" s="286"/>
      <c r="T3522" s="305" t="str">
        <f t="shared" si="439"/>
        <v/>
      </c>
      <c r="U3522" s="306" t="str">
        <f t="shared" si="435"/>
        <v/>
      </c>
      <c r="V3522" s="289"/>
      <c r="W3522" s="303"/>
      <c r="X3522" s="286"/>
      <c r="Y3522" s="305" t="str">
        <f>+IF(AND(W3522&gt;0,V3522&lt;&gt;'Data Validation (ROP used only)'!$A$25),SUM(W3522:X3522),"")</f>
        <v/>
      </c>
      <c r="Z3522" s="307">
        <f>IF(OR(V3522='Data Validation (ROP used only)'!$A$25,ISBLANK(W3522),ISERROR(W3522/$I3522)),0,W3522/$I3522)</f>
        <v>0</v>
      </c>
      <c r="AA3522" s="308"/>
      <c r="AB3522" s="309" t="str" cm="1">
        <f t="array" ref="AB3522">_xlfn.IFS(AA3522="","",AA3522/I3522&gt;=2,I3522*2,AA3522/I3522&lt;2,AA3522)</f>
        <v/>
      </c>
      <c r="AC3522" s="310" t="str">
        <f t="shared" si="440"/>
        <v/>
      </c>
      <c r="AD3522" s="286"/>
      <c r="AE3522" s="305" t="str">
        <f t="shared" si="441"/>
        <v/>
      </c>
      <c r="AF3522" s="311">
        <f t="shared" si="442"/>
        <v>0</v>
      </c>
      <c r="AG3522" s="187"/>
      <c r="AH3522" s="188"/>
    </row>
    <row r="3523" spans="2:34" ht="13.8" outlineLevel="1" x14ac:dyDescent="0.25">
      <c r="B3523" s="1"/>
      <c r="C3523" s="1"/>
      <c r="D3523" s="1"/>
      <c r="E3523" s="2"/>
      <c r="F3523" s="1"/>
      <c r="G3523" s="2"/>
      <c r="H3523" s="286"/>
      <c r="I3523" s="287"/>
      <c r="J3523" s="288" t="str">
        <f t="shared" si="436"/>
        <v/>
      </c>
      <c r="K3523" s="288">
        <f t="shared" si="437"/>
        <v>0</v>
      </c>
      <c r="L3523" s="303"/>
      <c r="M3523" s="304"/>
      <c r="N3523" s="303"/>
      <c r="O3523" s="286"/>
      <c r="P3523" s="305" t="str">
        <f t="shared" si="438"/>
        <v/>
      </c>
      <c r="Q3523" s="304"/>
      <c r="R3523" s="303"/>
      <c r="S3523" s="286"/>
      <c r="T3523" s="305" t="str">
        <f t="shared" si="439"/>
        <v/>
      </c>
      <c r="U3523" s="306" t="str">
        <f t="shared" si="435"/>
        <v/>
      </c>
      <c r="V3523" s="289"/>
      <c r="W3523" s="303"/>
      <c r="X3523" s="286"/>
      <c r="Y3523" s="305" t="str">
        <f>+IF(AND(W3523&gt;0,V3523&lt;&gt;'Data Validation (ROP used only)'!$A$25),SUM(W3523:X3523),"")</f>
        <v/>
      </c>
      <c r="Z3523" s="307">
        <f>IF(OR(V3523='Data Validation (ROP used only)'!$A$25,ISBLANK(W3523),ISERROR(W3523/$I3523)),0,W3523/$I3523)</f>
        <v>0</v>
      </c>
      <c r="AA3523" s="308"/>
      <c r="AB3523" s="309" t="str" cm="1">
        <f t="array" ref="AB3523">_xlfn.IFS(AA3523="","",AA3523/I3523&gt;=2,I3523*2,AA3523/I3523&lt;2,AA3523)</f>
        <v/>
      </c>
      <c r="AC3523" s="310" t="str">
        <f t="shared" si="440"/>
        <v/>
      </c>
      <c r="AD3523" s="286"/>
      <c r="AE3523" s="305" t="str">
        <f t="shared" si="441"/>
        <v/>
      </c>
      <c r="AF3523" s="311">
        <f t="shared" si="442"/>
        <v>0</v>
      </c>
      <c r="AG3523" s="187"/>
      <c r="AH3523" s="188"/>
    </row>
    <row r="3524" spans="2:34" ht="13.8" outlineLevel="1" x14ac:dyDescent="0.25">
      <c r="B3524" s="1"/>
      <c r="C3524" s="1"/>
      <c r="D3524" s="1"/>
      <c r="E3524" s="2"/>
      <c r="F3524" s="1"/>
      <c r="G3524" s="2"/>
      <c r="H3524" s="286"/>
      <c r="I3524" s="287"/>
      <c r="J3524" s="288" t="str">
        <f t="shared" si="436"/>
        <v/>
      </c>
      <c r="K3524" s="288">
        <f t="shared" si="437"/>
        <v>0</v>
      </c>
      <c r="L3524" s="303"/>
      <c r="M3524" s="304"/>
      <c r="N3524" s="303"/>
      <c r="O3524" s="286"/>
      <c r="P3524" s="305" t="str">
        <f t="shared" si="438"/>
        <v/>
      </c>
      <c r="Q3524" s="304"/>
      <c r="R3524" s="303"/>
      <c r="S3524" s="286"/>
      <c r="T3524" s="305" t="str">
        <f t="shared" si="439"/>
        <v/>
      </c>
      <c r="U3524" s="306" t="str">
        <f t="shared" si="435"/>
        <v/>
      </c>
      <c r="V3524" s="289"/>
      <c r="W3524" s="303"/>
      <c r="X3524" s="286"/>
      <c r="Y3524" s="305" t="str">
        <f>+IF(AND(W3524&gt;0,V3524&lt;&gt;'Data Validation (ROP used only)'!$A$25),SUM(W3524:X3524),"")</f>
        <v/>
      </c>
      <c r="Z3524" s="307">
        <f>IF(OR(V3524='Data Validation (ROP used only)'!$A$25,ISBLANK(W3524),ISERROR(W3524/$I3524)),0,W3524/$I3524)</f>
        <v>0</v>
      </c>
      <c r="AA3524" s="308"/>
      <c r="AB3524" s="309" t="str" cm="1">
        <f t="array" ref="AB3524">_xlfn.IFS(AA3524="","",AA3524/I3524&gt;=2,I3524*2,AA3524/I3524&lt;2,AA3524)</f>
        <v/>
      </c>
      <c r="AC3524" s="310" t="str">
        <f t="shared" si="440"/>
        <v/>
      </c>
      <c r="AD3524" s="286"/>
      <c r="AE3524" s="305" t="str">
        <f t="shared" si="441"/>
        <v/>
      </c>
      <c r="AF3524" s="311">
        <f t="shared" si="442"/>
        <v>0</v>
      </c>
      <c r="AG3524" s="187"/>
      <c r="AH3524" s="188"/>
    </row>
    <row r="3525" spans="2:34" ht="13.8" outlineLevel="1" x14ac:dyDescent="0.25">
      <c r="B3525" s="1"/>
      <c r="C3525" s="1"/>
      <c r="D3525" s="1"/>
      <c r="E3525" s="2"/>
      <c r="F3525" s="1"/>
      <c r="G3525" s="2"/>
      <c r="H3525" s="286"/>
      <c r="I3525" s="287"/>
      <c r="J3525" s="288" t="str">
        <f t="shared" si="436"/>
        <v/>
      </c>
      <c r="K3525" s="288">
        <f t="shared" si="437"/>
        <v>0</v>
      </c>
      <c r="L3525" s="303"/>
      <c r="M3525" s="304"/>
      <c r="N3525" s="303"/>
      <c r="O3525" s="286"/>
      <c r="P3525" s="305" t="str">
        <f t="shared" si="438"/>
        <v/>
      </c>
      <c r="Q3525" s="304"/>
      <c r="R3525" s="303"/>
      <c r="S3525" s="286"/>
      <c r="T3525" s="305" t="str">
        <f t="shared" si="439"/>
        <v/>
      </c>
      <c r="U3525" s="306" t="str">
        <f t="shared" si="435"/>
        <v/>
      </c>
      <c r="V3525" s="289"/>
      <c r="W3525" s="303"/>
      <c r="X3525" s="286"/>
      <c r="Y3525" s="305" t="str">
        <f>+IF(AND(W3525&gt;0,V3525&lt;&gt;'Data Validation (ROP used only)'!$A$25),SUM(W3525:X3525),"")</f>
        <v/>
      </c>
      <c r="Z3525" s="307">
        <f>IF(OR(V3525='Data Validation (ROP used only)'!$A$25,ISBLANK(W3525),ISERROR(W3525/$I3525)),0,W3525/$I3525)</f>
        <v>0</v>
      </c>
      <c r="AA3525" s="308"/>
      <c r="AB3525" s="309" t="str" cm="1">
        <f t="array" ref="AB3525">_xlfn.IFS(AA3525="","",AA3525/I3525&gt;=2,I3525*2,AA3525/I3525&lt;2,AA3525)</f>
        <v/>
      </c>
      <c r="AC3525" s="310" t="str">
        <f t="shared" si="440"/>
        <v/>
      </c>
      <c r="AD3525" s="286"/>
      <c r="AE3525" s="305" t="str">
        <f t="shared" si="441"/>
        <v/>
      </c>
      <c r="AF3525" s="311">
        <f t="shared" si="442"/>
        <v>0</v>
      </c>
      <c r="AG3525" s="187"/>
      <c r="AH3525" s="188"/>
    </row>
    <row r="3526" spans="2:34" ht="13.8" outlineLevel="1" x14ac:dyDescent="0.25">
      <c r="B3526" s="1"/>
      <c r="C3526" s="1"/>
      <c r="D3526" s="1"/>
      <c r="E3526" s="2"/>
      <c r="F3526" s="1"/>
      <c r="G3526" s="2"/>
      <c r="H3526" s="286"/>
      <c r="I3526" s="287"/>
      <c r="J3526" s="288" t="str">
        <f t="shared" si="436"/>
        <v/>
      </c>
      <c r="K3526" s="288">
        <f t="shared" si="437"/>
        <v>0</v>
      </c>
      <c r="L3526" s="303"/>
      <c r="M3526" s="304"/>
      <c r="N3526" s="303"/>
      <c r="O3526" s="286"/>
      <c r="P3526" s="305" t="str">
        <f t="shared" si="438"/>
        <v/>
      </c>
      <c r="Q3526" s="304"/>
      <c r="R3526" s="303"/>
      <c r="S3526" s="286"/>
      <c r="T3526" s="305" t="str">
        <f t="shared" si="439"/>
        <v/>
      </c>
      <c r="U3526" s="306" t="str">
        <f t="shared" si="435"/>
        <v/>
      </c>
      <c r="V3526" s="289"/>
      <c r="W3526" s="303"/>
      <c r="X3526" s="286"/>
      <c r="Y3526" s="305" t="str">
        <f>+IF(AND(W3526&gt;0,V3526&lt;&gt;'Data Validation (ROP used only)'!$A$25),SUM(W3526:X3526),"")</f>
        <v/>
      </c>
      <c r="Z3526" s="307">
        <f>IF(OR(V3526='Data Validation (ROP used only)'!$A$25,ISBLANK(W3526),ISERROR(W3526/$I3526)),0,W3526/$I3526)</f>
        <v>0</v>
      </c>
      <c r="AA3526" s="308"/>
      <c r="AB3526" s="309" t="str" cm="1">
        <f t="array" ref="AB3526">_xlfn.IFS(AA3526="","",AA3526/I3526&gt;=2,I3526*2,AA3526/I3526&lt;2,AA3526)</f>
        <v/>
      </c>
      <c r="AC3526" s="310" t="str">
        <f t="shared" si="440"/>
        <v/>
      </c>
      <c r="AD3526" s="286"/>
      <c r="AE3526" s="305" t="str">
        <f t="shared" si="441"/>
        <v/>
      </c>
      <c r="AF3526" s="311">
        <f t="shared" si="442"/>
        <v>0</v>
      </c>
      <c r="AG3526" s="187"/>
      <c r="AH3526" s="188"/>
    </row>
    <row r="3527" spans="2:34" ht="13.8" outlineLevel="1" x14ac:dyDescent="0.25">
      <c r="B3527" s="1"/>
      <c r="C3527" s="1"/>
      <c r="D3527" s="1"/>
      <c r="E3527" s="2"/>
      <c r="F3527" s="1"/>
      <c r="G3527" s="2"/>
      <c r="H3527" s="286"/>
      <c r="I3527" s="287"/>
      <c r="J3527" s="288" t="str">
        <f t="shared" si="436"/>
        <v/>
      </c>
      <c r="K3527" s="288">
        <f t="shared" si="437"/>
        <v>0</v>
      </c>
      <c r="L3527" s="303"/>
      <c r="M3527" s="304"/>
      <c r="N3527" s="303"/>
      <c r="O3527" s="286"/>
      <c r="P3527" s="305" t="str">
        <f t="shared" si="438"/>
        <v/>
      </c>
      <c r="Q3527" s="304"/>
      <c r="R3527" s="303"/>
      <c r="S3527" s="286"/>
      <c r="T3527" s="305" t="str">
        <f t="shared" si="439"/>
        <v/>
      </c>
      <c r="U3527" s="306" t="str">
        <f t="shared" si="435"/>
        <v/>
      </c>
      <c r="V3527" s="289"/>
      <c r="W3527" s="303"/>
      <c r="X3527" s="286"/>
      <c r="Y3527" s="305" t="str">
        <f>+IF(AND(W3527&gt;0,V3527&lt;&gt;'Data Validation (ROP used only)'!$A$25),SUM(W3527:X3527),"")</f>
        <v/>
      </c>
      <c r="Z3527" s="307">
        <f>IF(OR(V3527='Data Validation (ROP used only)'!$A$25,ISBLANK(W3527),ISERROR(W3527/$I3527)),0,W3527/$I3527)</f>
        <v>0</v>
      </c>
      <c r="AA3527" s="308"/>
      <c r="AB3527" s="309" t="str" cm="1">
        <f t="array" ref="AB3527">_xlfn.IFS(AA3527="","",AA3527/I3527&gt;=2,I3527*2,AA3527/I3527&lt;2,AA3527)</f>
        <v/>
      </c>
      <c r="AC3527" s="310" t="str">
        <f t="shared" si="440"/>
        <v/>
      </c>
      <c r="AD3527" s="286"/>
      <c r="AE3527" s="305" t="str">
        <f t="shared" si="441"/>
        <v/>
      </c>
      <c r="AF3527" s="311">
        <f t="shared" si="442"/>
        <v>0</v>
      </c>
      <c r="AG3527" s="187"/>
      <c r="AH3527" s="188"/>
    </row>
    <row r="3528" spans="2:34" ht="13.8" outlineLevel="1" x14ac:dyDescent="0.25">
      <c r="B3528" s="1"/>
      <c r="C3528" s="1"/>
      <c r="D3528" s="1"/>
      <c r="E3528" s="2"/>
      <c r="F3528" s="1"/>
      <c r="G3528" s="2"/>
      <c r="H3528" s="286"/>
      <c r="I3528" s="287"/>
      <c r="J3528" s="288" t="str">
        <f t="shared" si="436"/>
        <v/>
      </c>
      <c r="K3528" s="288">
        <f t="shared" si="437"/>
        <v>0</v>
      </c>
      <c r="L3528" s="303"/>
      <c r="M3528" s="304"/>
      <c r="N3528" s="303"/>
      <c r="O3528" s="286"/>
      <c r="P3528" s="305" t="str">
        <f t="shared" si="438"/>
        <v/>
      </c>
      <c r="Q3528" s="304"/>
      <c r="R3528" s="303"/>
      <c r="S3528" s="286"/>
      <c r="T3528" s="305" t="str">
        <f t="shared" si="439"/>
        <v/>
      </c>
      <c r="U3528" s="306" t="str">
        <f t="shared" si="435"/>
        <v/>
      </c>
      <c r="V3528" s="289"/>
      <c r="W3528" s="303"/>
      <c r="X3528" s="286"/>
      <c r="Y3528" s="305" t="str">
        <f>+IF(AND(W3528&gt;0,V3528&lt;&gt;'Data Validation (ROP used only)'!$A$25),SUM(W3528:X3528),"")</f>
        <v/>
      </c>
      <c r="Z3528" s="307">
        <f>IF(OR(V3528='Data Validation (ROP used only)'!$A$25,ISBLANK(W3528),ISERROR(W3528/$I3528)),0,W3528/$I3528)</f>
        <v>0</v>
      </c>
      <c r="AA3528" s="308"/>
      <c r="AB3528" s="309" t="str" cm="1">
        <f t="array" ref="AB3528">_xlfn.IFS(AA3528="","",AA3528/I3528&gt;=2,I3528*2,AA3528/I3528&lt;2,AA3528)</f>
        <v/>
      </c>
      <c r="AC3528" s="310" t="str">
        <f t="shared" si="440"/>
        <v/>
      </c>
      <c r="AD3528" s="286"/>
      <c r="AE3528" s="305" t="str">
        <f t="shared" si="441"/>
        <v/>
      </c>
      <c r="AF3528" s="311">
        <f t="shared" si="442"/>
        <v>0</v>
      </c>
      <c r="AG3528" s="187"/>
      <c r="AH3528" s="188"/>
    </row>
    <row r="3529" spans="2:34" ht="13.8" outlineLevel="1" x14ac:dyDescent="0.25">
      <c r="B3529" s="1"/>
      <c r="C3529" s="1"/>
      <c r="D3529" s="1"/>
      <c r="E3529" s="2"/>
      <c r="F3529" s="1"/>
      <c r="G3529" s="2"/>
      <c r="H3529" s="286"/>
      <c r="I3529" s="287"/>
      <c r="J3529" s="288" t="str">
        <f t="shared" si="436"/>
        <v/>
      </c>
      <c r="K3529" s="288">
        <f t="shared" si="437"/>
        <v>0</v>
      </c>
      <c r="L3529" s="303"/>
      <c r="M3529" s="304"/>
      <c r="N3529" s="303"/>
      <c r="O3529" s="286"/>
      <c r="P3529" s="305" t="str">
        <f t="shared" si="438"/>
        <v/>
      </c>
      <c r="Q3529" s="304"/>
      <c r="R3529" s="303"/>
      <c r="S3529" s="286"/>
      <c r="T3529" s="305" t="str">
        <f t="shared" si="439"/>
        <v/>
      </c>
      <c r="U3529" s="306" t="str">
        <f t="shared" si="435"/>
        <v/>
      </c>
      <c r="V3529" s="289"/>
      <c r="W3529" s="303"/>
      <c r="X3529" s="286"/>
      <c r="Y3529" s="305" t="str">
        <f>+IF(AND(W3529&gt;0,V3529&lt;&gt;'Data Validation (ROP used only)'!$A$25),SUM(W3529:X3529),"")</f>
        <v/>
      </c>
      <c r="Z3529" s="307">
        <f>IF(OR(V3529='Data Validation (ROP used only)'!$A$25,ISBLANK(W3529),ISERROR(W3529/$I3529)),0,W3529/$I3529)</f>
        <v>0</v>
      </c>
      <c r="AA3529" s="308"/>
      <c r="AB3529" s="309" t="str" cm="1">
        <f t="array" ref="AB3529">_xlfn.IFS(AA3529="","",AA3529/I3529&gt;=2,I3529*2,AA3529/I3529&lt;2,AA3529)</f>
        <v/>
      </c>
      <c r="AC3529" s="310" t="str">
        <f t="shared" si="440"/>
        <v/>
      </c>
      <c r="AD3529" s="286"/>
      <c r="AE3529" s="305" t="str">
        <f t="shared" si="441"/>
        <v/>
      </c>
      <c r="AF3529" s="311">
        <f t="shared" si="442"/>
        <v>0</v>
      </c>
      <c r="AG3529" s="187"/>
      <c r="AH3529" s="188"/>
    </row>
    <row r="3530" spans="2:34" ht="13.8" outlineLevel="1" x14ac:dyDescent="0.25">
      <c r="B3530" s="1"/>
      <c r="C3530" s="1"/>
      <c r="D3530" s="1"/>
      <c r="E3530" s="2"/>
      <c r="F3530" s="1"/>
      <c r="G3530" s="2"/>
      <c r="H3530" s="286"/>
      <c r="I3530" s="287"/>
      <c r="J3530" s="288" t="str">
        <f t="shared" si="436"/>
        <v/>
      </c>
      <c r="K3530" s="288">
        <f t="shared" si="437"/>
        <v>0</v>
      </c>
      <c r="L3530" s="303"/>
      <c r="M3530" s="304"/>
      <c r="N3530" s="303"/>
      <c r="O3530" s="286"/>
      <c r="P3530" s="305" t="str">
        <f t="shared" si="438"/>
        <v/>
      </c>
      <c r="Q3530" s="304"/>
      <c r="R3530" s="303"/>
      <c r="S3530" s="286"/>
      <c r="T3530" s="305" t="str">
        <f t="shared" si="439"/>
        <v/>
      </c>
      <c r="U3530" s="306" t="str">
        <f t="shared" ref="U3530:U3593" si="443">IF(ISERROR(R3530/$I3530),"",R3530/$I3530)</f>
        <v/>
      </c>
      <c r="V3530" s="289"/>
      <c r="W3530" s="303"/>
      <c r="X3530" s="286"/>
      <c r="Y3530" s="305" t="str">
        <f>+IF(AND(W3530&gt;0,V3530&lt;&gt;'Data Validation (ROP used only)'!$A$25),SUM(W3530:X3530),"")</f>
        <v/>
      </c>
      <c r="Z3530" s="307">
        <f>IF(OR(V3530='Data Validation (ROP used only)'!$A$25,ISBLANK(W3530),ISERROR(W3530/$I3530)),0,W3530/$I3530)</f>
        <v>0</v>
      </c>
      <c r="AA3530" s="308"/>
      <c r="AB3530" s="309" t="str" cm="1">
        <f t="array" ref="AB3530">_xlfn.IFS(AA3530="","",AA3530/I3530&gt;=2,I3530*2,AA3530/I3530&lt;2,AA3530)</f>
        <v/>
      </c>
      <c r="AC3530" s="310" t="str">
        <f t="shared" si="440"/>
        <v/>
      </c>
      <c r="AD3530" s="286"/>
      <c r="AE3530" s="305" t="str">
        <f t="shared" si="441"/>
        <v/>
      </c>
      <c r="AF3530" s="311">
        <f t="shared" si="442"/>
        <v>0</v>
      </c>
      <c r="AG3530" s="187"/>
      <c r="AH3530" s="188"/>
    </row>
    <row r="3531" spans="2:34" ht="13.8" outlineLevel="1" x14ac:dyDescent="0.25">
      <c r="B3531" s="1"/>
      <c r="C3531" s="1"/>
      <c r="D3531" s="1"/>
      <c r="E3531" s="2"/>
      <c r="F3531" s="1"/>
      <c r="G3531" s="2"/>
      <c r="H3531" s="286"/>
      <c r="I3531" s="287"/>
      <c r="J3531" s="288" t="str">
        <f t="shared" ref="J3531:J3594" si="444">IF(ISERROR(H3531/C3531),"",H3531/C3531)</f>
        <v/>
      </c>
      <c r="K3531" s="288">
        <f t="shared" ref="K3531:K3594" si="445">IF(ISERROR(I3531/1754.5),"",I3531/1754.5)</f>
        <v>0</v>
      </c>
      <c r="L3531" s="303"/>
      <c r="M3531" s="304"/>
      <c r="N3531" s="303"/>
      <c r="O3531" s="286"/>
      <c r="P3531" s="305" t="str">
        <f t="shared" ref="P3531:P3594" si="446">+IF(N3531+O3531&gt;0,+N3531+O3531,"")</f>
        <v/>
      </c>
      <c r="Q3531" s="304"/>
      <c r="R3531" s="303"/>
      <c r="S3531" s="286"/>
      <c r="T3531" s="305" t="str">
        <f t="shared" ref="T3531:T3594" si="447">+IF((R3531+S3531)&gt;0,+R3531+S3531,"")</f>
        <v/>
      </c>
      <c r="U3531" s="306" t="str">
        <f t="shared" si="443"/>
        <v/>
      </c>
      <c r="V3531" s="289"/>
      <c r="W3531" s="303"/>
      <c r="X3531" s="286"/>
      <c r="Y3531" s="305" t="str">
        <f>+IF(AND(W3531&gt;0,V3531&lt;&gt;'Data Validation (ROP used only)'!$A$25),SUM(W3531:X3531),"")</f>
        <v/>
      </c>
      <c r="Z3531" s="307">
        <f>IF(OR(V3531='Data Validation (ROP used only)'!$A$25,ISBLANK(W3531),ISERROR(W3531/$I3531)),0,W3531/$I3531)</f>
        <v>0</v>
      </c>
      <c r="AA3531" s="308"/>
      <c r="AB3531" s="309" t="str" cm="1">
        <f t="array" ref="AB3531">_xlfn.IFS(AA3531="","",AA3531/I3531&gt;=2,I3531*2,AA3531/I3531&lt;2,AA3531)</f>
        <v/>
      </c>
      <c r="AC3531" s="310" t="str">
        <f t="shared" ref="AC3531:AC3594" si="448">IF(ISBLANK(AA3531),"",AA3531-AB3531)</f>
        <v/>
      </c>
      <c r="AD3531" s="286"/>
      <c r="AE3531" s="305" t="str">
        <f t="shared" ref="AE3531:AE3594" si="449">IF(AA3531=0,"",AA3531+AD3531)</f>
        <v/>
      </c>
      <c r="AF3531" s="311">
        <f t="shared" ref="AF3531:AF3594" si="450">IF(ISERROR(AA3531/$I3531),0,AA3531/$I3531)</f>
        <v>0</v>
      </c>
      <c r="AG3531" s="187"/>
      <c r="AH3531" s="188"/>
    </row>
    <row r="3532" spans="2:34" ht="13.8" outlineLevel="1" x14ac:dyDescent="0.25">
      <c r="B3532" s="1"/>
      <c r="C3532" s="1"/>
      <c r="D3532" s="1"/>
      <c r="E3532" s="2"/>
      <c r="F3532" s="1"/>
      <c r="G3532" s="2"/>
      <c r="H3532" s="286"/>
      <c r="I3532" s="287"/>
      <c r="J3532" s="288" t="str">
        <f t="shared" si="444"/>
        <v/>
      </c>
      <c r="K3532" s="288">
        <f t="shared" si="445"/>
        <v>0</v>
      </c>
      <c r="L3532" s="303"/>
      <c r="M3532" s="304"/>
      <c r="N3532" s="303"/>
      <c r="O3532" s="286"/>
      <c r="P3532" s="305" t="str">
        <f t="shared" si="446"/>
        <v/>
      </c>
      <c r="Q3532" s="304"/>
      <c r="R3532" s="303"/>
      <c r="S3532" s="286"/>
      <c r="T3532" s="305" t="str">
        <f t="shared" si="447"/>
        <v/>
      </c>
      <c r="U3532" s="306" t="str">
        <f t="shared" si="443"/>
        <v/>
      </c>
      <c r="V3532" s="289"/>
      <c r="W3532" s="303"/>
      <c r="X3532" s="286"/>
      <c r="Y3532" s="305" t="str">
        <f>+IF(AND(W3532&gt;0,V3532&lt;&gt;'Data Validation (ROP used only)'!$A$25),SUM(W3532:X3532),"")</f>
        <v/>
      </c>
      <c r="Z3532" s="307">
        <f>IF(OR(V3532='Data Validation (ROP used only)'!$A$25,ISBLANK(W3532),ISERROR(W3532/$I3532)),0,W3532/$I3532)</f>
        <v>0</v>
      </c>
      <c r="AA3532" s="308"/>
      <c r="AB3532" s="309" t="str" cm="1">
        <f t="array" ref="AB3532">_xlfn.IFS(AA3532="","",AA3532/I3532&gt;=2,I3532*2,AA3532/I3532&lt;2,AA3532)</f>
        <v/>
      </c>
      <c r="AC3532" s="310" t="str">
        <f t="shared" si="448"/>
        <v/>
      </c>
      <c r="AD3532" s="286"/>
      <c r="AE3532" s="305" t="str">
        <f t="shared" si="449"/>
        <v/>
      </c>
      <c r="AF3532" s="311">
        <f t="shared" si="450"/>
        <v>0</v>
      </c>
      <c r="AG3532" s="187"/>
      <c r="AH3532" s="188"/>
    </row>
    <row r="3533" spans="2:34" ht="13.8" outlineLevel="1" x14ac:dyDescent="0.25">
      <c r="B3533" s="1"/>
      <c r="C3533" s="1"/>
      <c r="D3533" s="1"/>
      <c r="E3533" s="2"/>
      <c r="F3533" s="1"/>
      <c r="G3533" s="2"/>
      <c r="H3533" s="286"/>
      <c r="I3533" s="287"/>
      <c r="J3533" s="288" t="str">
        <f t="shared" si="444"/>
        <v/>
      </c>
      <c r="K3533" s="288">
        <f t="shared" si="445"/>
        <v>0</v>
      </c>
      <c r="L3533" s="303"/>
      <c r="M3533" s="304"/>
      <c r="N3533" s="303"/>
      <c r="O3533" s="286"/>
      <c r="P3533" s="305" t="str">
        <f t="shared" si="446"/>
        <v/>
      </c>
      <c r="Q3533" s="304"/>
      <c r="R3533" s="303"/>
      <c r="S3533" s="286"/>
      <c r="T3533" s="305" t="str">
        <f t="shared" si="447"/>
        <v/>
      </c>
      <c r="U3533" s="306" t="str">
        <f t="shared" si="443"/>
        <v/>
      </c>
      <c r="V3533" s="289"/>
      <c r="W3533" s="303"/>
      <c r="X3533" s="286"/>
      <c r="Y3533" s="305" t="str">
        <f>+IF(AND(W3533&gt;0,V3533&lt;&gt;'Data Validation (ROP used only)'!$A$25),SUM(W3533:X3533),"")</f>
        <v/>
      </c>
      <c r="Z3533" s="307">
        <f>IF(OR(V3533='Data Validation (ROP used only)'!$A$25,ISBLANK(W3533),ISERROR(W3533/$I3533)),0,W3533/$I3533)</f>
        <v>0</v>
      </c>
      <c r="AA3533" s="308"/>
      <c r="AB3533" s="309" t="str" cm="1">
        <f t="array" ref="AB3533">_xlfn.IFS(AA3533="","",AA3533/I3533&gt;=2,I3533*2,AA3533/I3533&lt;2,AA3533)</f>
        <v/>
      </c>
      <c r="AC3533" s="310" t="str">
        <f t="shared" si="448"/>
        <v/>
      </c>
      <c r="AD3533" s="286"/>
      <c r="AE3533" s="305" t="str">
        <f t="shared" si="449"/>
        <v/>
      </c>
      <c r="AF3533" s="311">
        <f t="shared" si="450"/>
        <v>0</v>
      </c>
      <c r="AG3533" s="187"/>
      <c r="AH3533" s="188"/>
    </row>
    <row r="3534" spans="2:34" ht="13.8" outlineLevel="1" x14ac:dyDescent="0.25">
      <c r="B3534" s="1"/>
      <c r="C3534" s="1"/>
      <c r="D3534" s="1"/>
      <c r="E3534" s="2"/>
      <c r="F3534" s="1"/>
      <c r="G3534" s="2"/>
      <c r="H3534" s="286"/>
      <c r="I3534" s="287"/>
      <c r="J3534" s="288" t="str">
        <f t="shared" si="444"/>
        <v/>
      </c>
      <c r="K3534" s="288">
        <f t="shared" si="445"/>
        <v>0</v>
      </c>
      <c r="L3534" s="303"/>
      <c r="M3534" s="304"/>
      <c r="N3534" s="303"/>
      <c r="O3534" s="286"/>
      <c r="P3534" s="305" t="str">
        <f t="shared" si="446"/>
        <v/>
      </c>
      <c r="Q3534" s="304"/>
      <c r="R3534" s="303"/>
      <c r="S3534" s="286"/>
      <c r="T3534" s="305" t="str">
        <f t="shared" si="447"/>
        <v/>
      </c>
      <c r="U3534" s="306" t="str">
        <f t="shared" si="443"/>
        <v/>
      </c>
      <c r="V3534" s="289"/>
      <c r="W3534" s="303"/>
      <c r="X3534" s="286"/>
      <c r="Y3534" s="305" t="str">
        <f>+IF(AND(W3534&gt;0,V3534&lt;&gt;'Data Validation (ROP used only)'!$A$25),SUM(W3534:X3534),"")</f>
        <v/>
      </c>
      <c r="Z3534" s="307">
        <f>IF(OR(V3534='Data Validation (ROP used only)'!$A$25,ISBLANK(W3534),ISERROR(W3534/$I3534)),0,W3534/$I3534)</f>
        <v>0</v>
      </c>
      <c r="AA3534" s="308"/>
      <c r="AB3534" s="309" t="str" cm="1">
        <f t="array" ref="AB3534">_xlfn.IFS(AA3534="","",AA3534/I3534&gt;=2,I3534*2,AA3534/I3534&lt;2,AA3534)</f>
        <v/>
      </c>
      <c r="AC3534" s="310" t="str">
        <f t="shared" si="448"/>
        <v/>
      </c>
      <c r="AD3534" s="286"/>
      <c r="AE3534" s="305" t="str">
        <f t="shared" si="449"/>
        <v/>
      </c>
      <c r="AF3534" s="311">
        <f t="shared" si="450"/>
        <v>0</v>
      </c>
      <c r="AG3534" s="187"/>
      <c r="AH3534" s="188"/>
    </row>
    <row r="3535" spans="2:34" ht="13.8" outlineLevel="1" x14ac:dyDescent="0.25">
      <c r="B3535" s="1"/>
      <c r="C3535" s="1"/>
      <c r="D3535" s="1"/>
      <c r="E3535" s="2"/>
      <c r="F3535" s="1"/>
      <c r="G3535" s="2"/>
      <c r="H3535" s="286"/>
      <c r="I3535" s="287"/>
      <c r="J3535" s="288" t="str">
        <f t="shared" si="444"/>
        <v/>
      </c>
      <c r="K3535" s="288">
        <f t="shared" si="445"/>
        <v>0</v>
      </c>
      <c r="L3535" s="303"/>
      <c r="M3535" s="304"/>
      <c r="N3535" s="303"/>
      <c r="O3535" s="286"/>
      <c r="P3535" s="305" t="str">
        <f t="shared" si="446"/>
        <v/>
      </c>
      <c r="Q3535" s="304"/>
      <c r="R3535" s="303"/>
      <c r="S3535" s="286"/>
      <c r="T3535" s="305" t="str">
        <f t="shared" si="447"/>
        <v/>
      </c>
      <c r="U3535" s="306" t="str">
        <f t="shared" si="443"/>
        <v/>
      </c>
      <c r="V3535" s="289"/>
      <c r="W3535" s="303"/>
      <c r="X3535" s="286"/>
      <c r="Y3535" s="305" t="str">
        <f>+IF(AND(W3535&gt;0,V3535&lt;&gt;'Data Validation (ROP used only)'!$A$25),SUM(W3535:X3535),"")</f>
        <v/>
      </c>
      <c r="Z3535" s="307">
        <f>IF(OR(V3535='Data Validation (ROP used only)'!$A$25,ISBLANK(W3535),ISERROR(W3535/$I3535)),0,W3535/$I3535)</f>
        <v>0</v>
      </c>
      <c r="AA3535" s="308"/>
      <c r="AB3535" s="309" t="str" cm="1">
        <f t="array" ref="AB3535">_xlfn.IFS(AA3535="","",AA3535/I3535&gt;=2,I3535*2,AA3535/I3535&lt;2,AA3535)</f>
        <v/>
      </c>
      <c r="AC3535" s="310" t="str">
        <f t="shared" si="448"/>
        <v/>
      </c>
      <c r="AD3535" s="286"/>
      <c r="AE3535" s="305" t="str">
        <f t="shared" si="449"/>
        <v/>
      </c>
      <c r="AF3535" s="311">
        <f t="shared" si="450"/>
        <v>0</v>
      </c>
      <c r="AG3535" s="187"/>
      <c r="AH3535" s="188"/>
    </row>
    <row r="3536" spans="2:34" ht="13.8" outlineLevel="1" x14ac:dyDescent="0.25">
      <c r="B3536" s="1"/>
      <c r="C3536" s="1"/>
      <c r="D3536" s="1"/>
      <c r="E3536" s="2"/>
      <c r="F3536" s="1"/>
      <c r="G3536" s="2"/>
      <c r="H3536" s="286"/>
      <c r="I3536" s="287"/>
      <c r="J3536" s="288" t="str">
        <f t="shared" si="444"/>
        <v/>
      </c>
      <c r="K3536" s="288">
        <f t="shared" si="445"/>
        <v>0</v>
      </c>
      <c r="L3536" s="303"/>
      <c r="M3536" s="304"/>
      <c r="N3536" s="303"/>
      <c r="O3536" s="286"/>
      <c r="P3536" s="305" t="str">
        <f t="shared" si="446"/>
        <v/>
      </c>
      <c r="Q3536" s="304"/>
      <c r="R3536" s="303"/>
      <c r="S3536" s="286"/>
      <c r="T3536" s="305" t="str">
        <f t="shared" si="447"/>
        <v/>
      </c>
      <c r="U3536" s="306" t="str">
        <f t="shared" si="443"/>
        <v/>
      </c>
      <c r="V3536" s="289"/>
      <c r="W3536" s="303"/>
      <c r="X3536" s="286"/>
      <c r="Y3536" s="305" t="str">
        <f>+IF(AND(W3536&gt;0,V3536&lt;&gt;'Data Validation (ROP used only)'!$A$25),SUM(W3536:X3536),"")</f>
        <v/>
      </c>
      <c r="Z3536" s="307">
        <f>IF(OR(V3536='Data Validation (ROP used only)'!$A$25,ISBLANK(W3536),ISERROR(W3536/$I3536)),0,W3536/$I3536)</f>
        <v>0</v>
      </c>
      <c r="AA3536" s="308"/>
      <c r="AB3536" s="309" t="str" cm="1">
        <f t="array" ref="AB3536">_xlfn.IFS(AA3536="","",AA3536/I3536&gt;=2,I3536*2,AA3536/I3536&lt;2,AA3536)</f>
        <v/>
      </c>
      <c r="AC3536" s="310" t="str">
        <f t="shared" si="448"/>
        <v/>
      </c>
      <c r="AD3536" s="286"/>
      <c r="AE3536" s="305" t="str">
        <f t="shared" si="449"/>
        <v/>
      </c>
      <c r="AF3536" s="311">
        <f t="shared" si="450"/>
        <v>0</v>
      </c>
      <c r="AG3536" s="187"/>
      <c r="AH3536" s="188"/>
    </row>
    <row r="3537" spans="2:34" ht="13.8" outlineLevel="1" x14ac:dyDescent="0.25">
      <c r="B3537" s="1"/>
      <c r="C3537" s="1"/>
      <c r="D3537" s="1"/>
      <c r="E3537" s="2"/>
      <c r="F3537" s="1"/>
      <c r="G3537" s="2"/>
      <c r="H3537" s="286"/>
      <c r="I3537" s="287"/>
      <c r="J3537" s="288" t="str">
        <f t="shared" si="444"/>
        <v/>
      </c>
      <c r="K3537" s="288">
        <f t="shared" si="445"/>
        <v>0</v>
      </c>
      <c r="L3537" s="303"/>
      <c r="M3537" s="304"/>
      <c r="N3537" s="303"/>
      <c r="O3537" s="286"/>
      <c r="P3537" s="305" t="str">
        <f t="shared" si="446"/>
        <v/>
      </c>
      <c r="Q3537" s="304"/>
      <c r="R3537" s="303"/>
      <c r="S3537" s="286"/>
      <c r="T3537" s="305" t="str">
        <f t="shared" si="447"/>
        <v/>
      </c>
      <c r="U3537" s="306" t="str">
        <f t="shared" si="443"/>
        <v/>
      </c>
      <c r="V3537" s="289"/>
      <c r="W3537" s="303"/>
      <c r="X3537" s="286"/>
      <c r="Y3537" s="305" t="str">
        <f>+IF(AND(W3537&gt;0,V3537&lt;&gt;'Data Validation (ROP used only)'!$A$25),SUM(W3537:X3537),"")</f>
        <v/>
      </c>
      <c r="Z3537" s="307">
        <f>IF(OR(V3537='Data Validation (ROP used only)'!$A$25,ISBLANK(W3537),ISERROR(W3537/$I3537)),0,W3537/$I3537)</f>
        <v>0</v>
      </c>
      <c r="AA3537" s="308"/>
      <c r="AB3537" s="309" t="str" cm="1">
        <f t="array" ref="AB3537">_xlfn.IFS(AA3537="","",AA3537/I3537&gt;=2,I3537*2,AA3537/I3537&lt;2,AA3537)</f>
        <v/>
      </c>
      <c r="AC3537" s="310" t="str">
        <f t="shared" si="448"/>
        <v/>
      </c>
      <c r="AD3537" s="286"/>
      <c r="AE3537" s="305" t="str">
        <f t="shared" si="449"/>
        <v/>
      </c>
      <c r="AF3537" s="311">
        <f t="shared" si="450"/>
        <v>0</v>
      </c>
      <c r="AG3537" s="187"/>
      <c r="AH3537" s="188"/>
    </row>
    <row r="3538" spans="2:34" ht="13.8" outlineLevel="1" x14ac:dyDescent="0.25">
      <c r="B3538" s="1"/>
      <c r="C3538" s="1"/>
      <c r="D3538" s="1"/>
      <c r="E3538" s="2"/>
      <c r="F3538" s="1"/>
      <c r="G3538" s="2"/>
      <c r="H3538" s="286"/>
      <c r="I3538" s="287"/>
      <c r="J3538" s="288" t="str">
        <f t="shared" si="444"/>
        <v/>
      </c>
      <c r="K3538" s="288">
        <f t="shared" si="445"/>
        <v>0</v>
      </c>
      <c r="L3538" s="303"/>
      <c r="M3538" s="304"/>
      <c r="N3538" s="303"/>
      <c r="O3538" s="286"/>
      <c r="P3538" s="305" t="str">
        <f t="shared" si="446"/>
        <v/>
      </c>
      <c r="Q3538" s="304"/>
      <c r="R3538" s="303"/>
      <c r="S3538" s="286"/>
      <c r="T3538" s="305" t="str">
        <f t="shared" si="447"/>
        <v/>
      </c>
      <c r="U3538" s="306" t="str">
        <f t="shared" si="443"/>
        <v/>
      </c>
      <c r="V3538" s="289"/>
      <c r="W3538" s="303"/>
      <c r="X3538" s="286"/>
      <c r="Y3538" s="305" t="str">
        <f>+IF(AND(W3538&gt;0,V3538&lt;&gt;'Data Validation (ROP used only)'!$A$25),SUM(W3538:X3538),"")</f>
        <v/>
      </c>
      <c r="Z3538" s="307">
        <f>IF(OR(V3538='Data Validation (ROP used only)'!$A$25,ISBLANK(W3538),ISERROR(W3538/$I3538)),0,W3538/$I3538)</f>
        <v>0</v>
      </c>
      <c r="AA3538" s="308"/>
      <c r="AB3538" s="309" t="str" cm="1">
        <f t="array" ref="AB3538">_xlfn.IFS(AA3538="","",AA3538/I3538&gt;=2,I3538*2,AA3538/I3538&lt;2,AA3538)</f>
        <v/>
      </c>
      <c r="AC3538" s="310" t="str">
        <f t="shared" si="448"/>
        <v/>
      </c>
      <c r="AD3538" s="286"/>
      <c r="AE3538" s="305" t="str">
        <f t="shared" si="449"/>
        <v/>
      </c>
      <c r="AF3538" s="311">
        <f t="shared" si="450"/>
        <v>0</v>
      </c>
      <c r="AG3538" s="187"/>
      <c r="AH3538" s="188"/>
    </row>
    <row r="3539" spans="2:34" ht="13.8" outlineLevel="1" x14ac:dyDescent="0.25">
      <c r="B3539" s="1"/>
      <c r="C3539" s="1"/>
      <c r="D3539" s="1"/>
      <c r="E3539" s="2"/>
      <c r="F3539" s="1"/>
      <c r="G3539" s="2"/>
      <c r="H3539" s="286"/>
      <c r="I3539" s="287"/>
      <c r="J3539" s="288" t="str">
        <f t="shared" si="444"/>
        <v/>
      </c>
      <c r="K3539" s="288">
        <f t="shared" si="445"/>
        <v>0</v>
      </c>
      <c r="L3539" s="303"/>
      <c r="M3539" s="304"/>
      <c r="N3539" s="303"/>
      <c r="O3539" s="286"/>
      <c r="P3539" s="305" t="str">
        <f t="shared" si="446"/>
        <v/>
      </c>
      <c r="Q3539" s="304"/>
      <c r="R3539" s="303"/>
      <c r="S3539" s="286"/>
      <c r="T3539" s="305" t="str">
        <f t="shared" si="447"/>
        <v/>
      </c>
      <c r="U3539" s="306" t="str">
        <f t="shared" si="443"/>
        <v/>
      </c>
      <c r="V3539" s="289"/>
      <c r="W3539" s="303"/>
      <c r="X3539" s="286"/>
      <c r="Y3539" s="305" t="str">
        <f>+IF(AND(W3539&gt;0,V3539&lt;&gt;'Data Validation (ROP used only)'!$A$25),SUM(W3539:X3539),"")</f>
        <v/>
      </c>
      <c r="Z3539" s="307">
        <f>IF(OR(V3539='Data Validation (ROP used only)'!$A$25,ISBLANK(W3539),ISERROR(W3539/$I3539)),0,W3539/$I3539)</f>
        <v>0</v>
      </c>
      <c r="AA3539" s="308"/>
      <c r="AB3539" s="309" t="str" cm="1">
        <f t="array" ref="AB3539">_xlfn.IFS(AA3539="","",AA3539/I3539&gt;=2,I3539*2,AA3539/I3539&lt;2,AA3539)</f>
        <v/>
      </c>
      <c r="AC3539" s="310" t="str">
        <f t="shared" si="448"/>
        <v/>
      </c>
      <c r="AD3539" s="286"/>
      <c r="AE3539" s="305" t="str">
        <f t="shared" si="449"/>
        <v/>
      </c>
      <c r="AF3539" s="311">
        <f t="shared" si="450"/>
        <v>0</v>
      </c>
      <c r="AG3539" s="187"/>
      <c r="AH3539" s="188"/>
    </row>
    <row r="3540" spans="2:34" ht="13.8" outlineLevel="1" x14ac:dyDescent="0.25">
      <c r="B3540" s="1"/>
      <c r="C3540" s="1"/>
      <c r="D3540" s="1"/>
      <c r="E3540" s="2"/>
      <c r="F3540" s="1"/>
      <c r="G3540" s="2"/>
      <c r="H3540" s="286"/>
      <c r="I3540" s="287"/>
      <c r="J3540" s="288" t="str">
        <f t="shared" si="444"/>
        <v/>
      </c>
      <c r="K3540" s="288">
        <f t="shared" si="445"/>
        <v>0</v>
      </c>
      <c r="L3540" s="303"/>
      <c r="M3540" s="304"/>
      <c r="N3540" s="303"/>
      <c r="O3540" s="286"/>
      <c r="P3540" s="305" t="str">
        <f t="shared" si="446"/>
        <v/>
      </c>
      <c r="Q3540" s="304"/>
      <c r="R3540" s="303"/>
      <c r="S3540" s="286"/>
      <c r="T3540" s="305" t="str">
        <f t="shared" si="447"/>
        <v/>
      </c>
      <c r="U3540" s="306" t="str">
        <f t="shared" si="443"/>
        <v/>
      </c>
      <c r="V3540" s="289"/>
      <c r="W3540" s="303"/>
      <c r="X3540" s="286"/>
      <c r="Y3540" s="305" t="str">
        <f>+IF(AND(W3540&gt;0,V3540&lt;&gt;'Data Validation (ROP used only)'!$A$25),SUM(W3540:X3540),"")</f>
        <v/>
      </c>
      <c r="Z3540" s="307">
        <f>IF(OR(V3540='Data Validation (ROP used only)'!$A$25,ISBLANK(W3540),ISERROR(W3540/$I3540)),0,W3540/$I3540)</f>
        <v>0</v>
      </c>
      <c r="AA3540" s="308"/>
      <c r="AB3540" s="309" t="str" cm="1">
        <f t="array" ref="AB3540">_xlfn.IFS(AA3540="","",AA3540/I3540&gt;=2,I3540*2,AA3540/I3540&lt;2,AA3540)</f>
        <v/>
      </c>
      <c r="AC3540" s="310" t="str">
        <f t="shared" si="448"/>
        <v/>
      </c>
      <c r="AD3540" s="286"/>
      <c r="AE3540" s="305" t="str">
        <f t="shared" si="449"/>
        <v/>
      </c>
      <c r="AF3540" s="311">
        <f t="shared" si="450"/>
        <v>0</v>
      </c>
      <c r="AG3540" s="187"/>
      <c r="AH3540" s="188"/>
    </row>
    <row r="3541" spans="2:34" ht="13.8" outlineLevel="1" x14ac:dyDescent="0.25">
      <c r="B3541" s="1"/>
      <c r="C3541" s="1"/>
      <c r="D3541" s="1"/>
      <c r="E3541" s="2"/>
      <c r="F3541" s="1"/>
      <c r="G3541" s="2"/>
      <c r="H3541" s="286"/>
      <c r="I3541" s="287"/>
      <c r="J3541" s="288" t="str">
        <f t="shared" si="444"/>
        <v/>
      </c>
      <c r="K3541" s="288">
        <f t="shared" si="445"/>
        <v>0</v>
      </c>
      <c r="L3541" s="303"/>
      <c r="M3541" s="304"/>
      <c r="N3541" s="303"/>
      <c r="O3541" s="286"/>
      <c r="P3541" s="305" t="str">
        <f t="shared" si="446"/>
        <v/>
      </c>
      <c r="Q3541" s="304"/>
      <c r="R3541" s="303"/>
      <c r="S3541" s="286"/>
      <c r="T3541" s="305" t="str">
        <f t="shared" si="447"/>
        <v/>
      </c>
      <c r="U3541" s="306" t="str">
        <f t="shared" si="443"/>
        <v/>
      </c>
      <c r="V3541" s="289"/>
      <c r="W3541" s="303"/>
      <c r="X3541" s="286"/>
      <c r="Y3541" s="305" t="str">
        <f>+IF(AND(W3541&gt;0,V3541&lt;&gt;'Data Validation (ROP used only)'!$A$25),SUM(W3541:X3541),"")</f>
        <v/>
      </c>
      <c r="Z3541" s="307">
        <f>IF(OR(V3541='Data Validation (ROP used only)'!$A$25,ISBLANK(W3541),ISERROR(W3541/$I3541)),0,W3541/$I3541)</f>
        <v>0</v>
      </c>
      <c r="AA3541" s="308"/>
      <c r="AB3541" s="309" t="str" cm="1">
        <f t="array" ref="AB3541">_xlfn.IFS(AA3541="","",AA3541/I3541&gt;=2,I3541*2,AA3541/I3541&lt;2,AA3541)</f>
        <v/>
      </c>
      <c r="AC3541" s="310" t="str">
        <f t="shared" si="448"/>
        <v/>
      </c>
      <c r="AD3541" s="286"/>
      <c r="AE3541" s="305" t="str">
        <f t="shared" si="449"/>
        <v/>
      </c>
      <c r="AF3541" s="311">
        <f t="shared" si="450"/>
        <v>0</v>
      </c>
      <c r="AG3541" s="187"/>
      <c r="AH3541" s="188"/>
    </row>
    <row r="3542" spans="2:34" ht="13.8" outlineLevel="1" x14ac:dyDescent="0.25">
      <c r="B3542" s="1"/>
      <c r="C3542" s="1"/>
      <c r="D3542" s="1"/>
      <c r="E3542" s="2"/>
      <c r="F3542" s="1"/>
      <c r="G3542" s="2"/>
      <c r="H3542" s="286"/>
      <c r="I3542" s="287"/>
      <c r="J3542" s="288" t="str">
        <f t="shared" si="444"/>
        <v/>
      </c>
      <c r="K3542" s="288">
        <f t="shared" si="445"/>
        <v>0</v>
      </c>
      <c r="L3542" s="303"/>
      <c r="M3542" s="304"/>
      <c r="N3542" s="303"/>
      <c r="O3542" s="286"/>
      <c r="P3542" s="305" t="str">
        <f t="shared" si="446"/>
        <v/>
      </c>
      <c r="Q3542" s="304"/>
      <c r="R3542" s="303"/>
      <c r="S3542" s="286"/>
      <c r="T3542" s="305" t="str">
        <f t="shared" si="447"/>
        <v/>
      </c>
      <c r="U3542" s="306" t="str">
        <f t="shared" si="443"/>
        <v/>
      </c>
      <c r="V3542" s="289"/>
      <c r="W3542" s="303"/>
      <c r="X3542" s="286"/>
      <c r="Y3542" s="305" t="str">
        <f>+IF(AND(W3542&gt;0,V3542&lt;&gt;'Data Validation (ROP used only)'!$A$25),SUM(W3542:X3542),"")</f>
        <v/>
      </c>
      <c r="Z3542" s="307">
        <f>IF(OR(V3542='Data Validation (ROP used only)'!$A$25,ISBLANK(W3542),ISERROR(W3542/$I3542)),0,W3542/$I3542)</f>
        <v>0</v>
      </c>
      <c r="AA3542" s="308"/>
      <c r="AB3542" s="309" t="str" cm="1">
        <f t="array" ref="AB3542">_xlfn.IFS(AA3542="","",AA3542/I3542&gt;=2,I3542*2,AA3542/I3542&lt;2,AA3542)</f>
        <v/>
      </c>
      <c r="AC3542" s="310" t="str">
        <f t="shared" si="448"/>
        <v/>
      </c>
      <c r="AD3542" s="286"/>
      <c r="AE3542" s="305" t="str">
        <f t="shared" si="449"/>
        <v/>
      </c>
      <c r="AF3542" s="311">
        <f t="shared" si="450"/>
        <v>0</v>
      </c>
      <c r="AG3542" s="187"/>
      <c r="AH3542" s="188"/>
    </row>
    <row r="3543" spans="2:34" ht="13.8" outlineLevel="1" x14ac:dyDescent="0.25">
      <c r="B3543" s="1"/>
      <c r="C3543" s="1"/>
      <c r="D3543" s="1"/>
      <c r="E3543" s="2"/>
      <c r="F3543" s="1"/>
      <c r="G3543" s="2"/>
      <c r="H3543" s="286"/>
      <c r="I3543" s="287"/>
      <c r="J3543" s="288" t="str">
        <f t="shared" si="444"/>
        <v/>
      </c>
      <c r="K3543" s="288">
        <f t="shared" si="445"/>
        <v>0</v>
      </c>
      <c r="L3543" s="303"/>
      <c r="M3543" s="304"/>
      <c r="N3543" s="303"/>
      <c r="O3543" s="286"/>
      <c r="P3543" s="305" t="str">
        <f t="shared" si="446"/>
        <v/>
      </c>
      <c r="Q3543" s="304"/>
      <c r="R3543" s="303"/>
      <c r="S3543" s="286"/>
      <c r="T3543" s="305" t="str">
        <f t="shared" si="447"/>
        <v/>
      </c>
      <c r="U3543" s="306" t="str">
        <f t="shared" si="443"/>
        <v/>
      </c>
      <c r="V3543" s="289"/>
      <c r="W3543" s="303"/>
      <c r="X3543" s="286"/>
      <c r="Y3543" s="305" t="str">
        <f>+IF(AND(W3543&gt;0,V3543&lt;&gt;'Data Validation (ROP used only)'!$A$25),SUM(W3543:X3543),"")</f>
        <v/>
      </c>
      <c r="Z3543" s="307">
        <f>IF(OR(V3543='Data Validation (ROP used only)'!$A$25,ISBLANK(W3543),ISERROR(W3543/$I3543)),0,W3543/$I3543)</f>
        <v>0</v>
      </c>
      <c r="AA3543" s="308"/>
      <c r="AB3543" s="309" t="str" cm="1">
        <f t="array" ref="AB3543">_xlfn.IFS(AA3543="","",AA3543/I3543&gt;=2,I3543*2,AA3543/I3543&lt;2,AA3543)</f>
        <v/>
      </c>
      <c r="AC3543" s="310" t="str">
        <f t="shared" si="448"/>
        <v/>
      </c>
      <c r="AD3543" s="286"/>
      <c r="AE3543" s="305" t="str">
        <f t="shared" si="449"/>
        <v/>
      </c>
      <c r="AF3543" s="311">
        <f t="shared" si="450"/>
        <v>0</v>
      </c>
      <c r="AG3543" s="187"/>
      <c r="AH3543" s="188"/>
    </row>
    <row r="3544" spans="2:34" ht="13.8" outlineLevel="1" x14ac:dyDescent="0.25">
      <c r="B3544" s="1"/>
      <c r="C3544" s="1"/>
      <c r="D3544" s="1"/>
      <c r="E3544" s="2"/>
      <c r="F3544" s="1"/>
      <c r="G3544" s="2"/>
      <c r="H3544" s="286"/>
      <c r="I3544" s="287"/>
      <c r="J3544" s="288" t="str">
        <f t="shared" si="444"/>
        <v/>
      </c>
      <c r="K3544" s="288">
        <f t="shared" si="445"/>
        <v>0</v>
      </c>
      <c r="L3544" s="303"/>
      <c r="M3544" s="304"/>
      <c r="N3544" s="303"/>
      <c r="O3544" s="286"/>
      <c r="P3544" s="305" t="str">
        <f t="shared" si="446"/>
        <v/>
      </c>
      <c r="Q3544" s="304"/>
      <c r="R3544" s="303"/>
      <c r="S3544" s="286"/>
      <c r="T3544" s="305" t="str">
        <f t="shared" si="447"/>
        <v/>
      </c>
      <c r="U3544" s="306" t="str">
        <f t="shared" si="443"/>
        <v/>
      </c>
      <c r="V3544" s="289"/>
      <c r="W3544" s="303"/>
      <c r="X3544" s="286"/>
      <c r="Y3544" s="305" t="str">
        <f>+IF(AND(W3544&gt;0,V3544&lt;&gt;'Data Validation (ROP used only)'!$A$25),SUM(W3544:X3544),"")</f>
        <v/>
      </c>
      <c r="Z3544" s="307">
        <f>IF(OR(V3544='Data Validation (ROP used only)'!$A$25,ISBLANK(W3544),ISERROR(W3544/$I3544)),0,W3544/$I3544)</f>
        <v>0</v>
      </c>
      <c r="AA3544" s="308"/>
      <c r="AB3544" s="309" t="str" cm="1">
        <f t="array" ref="AB3544">_xlfn.IFS(AA3544="","",AA3544/I3544&gt;=2,I3544*2,AA3544/I3544&lt;2,AA3544)</f>
        <v/>
      </c>
      <c r="AC3544" s="310" t="str">
        <f t="shared" si="448"/>
        <v/>
      </c>
      <c r="AD3544" s="286"/>
      <c r="AE3544" s="305" t="str">
        <f t="shared" si="449"/>
        <v/>
      </c>
      <c r="AF3544" s="311">
        <f t="shared" si="450"/>
        <v>0</v>
      </c>
      <c r="AG3544" s="187"/>
      <c r="AH3544" s="188"/>
    </row>
    <row r="3545" spans="2:34" ht="13.8" outlineLevel="1" x14ac:dyDescent="0.25">
      <c r="B3545" s="1"/>
      <c r="C3545" s="1"/>
      <c r="D3545" s="1"/>
      <c r="E3545" s="2"/>
      <c r="F3545" s="1"/>
      <c r="G3545" s="2"/>
      <c r="H3545" s="286"/>
      <c r="I3545" s="287"/>
      <c r="J3545" s="288" t="str">
        <f t="shared" si="444"/>
        <v/>
      </c>
      <c r="K3545" s="288">
        <f t="shared" si="445"/>
        <v>0</v>
      </c>
      <c r="L3545" s="303"/>
      <c r="M3545" s="304"/>
      <c r="N3545" s="303"/>
      <c r="O3545" s="286"/>
      <c r="P3545" s="305" t="str">
        <f t="shared" si="446"/>
        <v/>
      </c>
      <c r="Q3545" s="304"/>
      <c r="R3545" s="303"/>
      <c r="S3545" s="286"/>
      <c r="T3545" s="305" t="str">
        <f t="shared" si="447"/>
        <v/>
      </c>
      <c r="U3545" s="306" t="str">
        <f t="shared" si="443"/>
        <v/>
      </c>
      <c r="V3545" s="289"/>
      <c r="W3545" s="303"/>
      <c r="X3545" s="286"/>
      <c r="Y3545" s="305" t="str">
        <f>+IF(AND(W3545&gt;0,V3545&lt;&gt;'Data Validation (ROP used only)'!$A$25),SUM(W3545:X3545),"")</f>
        <v/>
      </c>
      <c r="Z3545" s="307">
        <f>IF(OR(V3545='Data Validation (ROP used only)'!$A$25,ISBLANK(W3545),ISERROR(W3545/$I3545)),0,W3545/$I3545)</f>
        <v>0</v>
      </c>
      <c r="AA3545" s="308"/>
      <c r="AB3545" s="309" t="str" cm="1">
        <f t="array" ref="AB3545">_xlfn.IFS(AA3545="","",AA3545/I3545&gt;=2,I3545*2,AA3545/I3545&lt;2,AA3545)</f>
        <v/>
      </c>
      <c r="AC3545" s="310" t="str">
        <f t="shared" si="448"/>
        <v/>
      </c>
      <c r="AD3545" s="286"/>
      <c r="AE3545" s="305" t="str">
        <f t="shared" si="449"/>
        <v/>
      </c>
      <c r="AF3545" s="311">
        <f t="shared" si="450"/>
        <v>0</v>
      </c>
      <c r="AG3545" s="187"/>
      <c r="AH3545" s="188"/>
    </row>
    <row r="3546" spans="2:34" ht="13.8" outlineLevel="1" x14ac:dyDescent="0.25">
      <c r="B3546" s="1"/>
      <c r="C3546" s="1"/>
      <c r="D3546" s="1"/>
      <c r="E3546" s="2"/>
      <c r="F3546" s="1"/>
      <c r="G3546" s="2"/>
      <c r="H3546" s="286"/>
      <c r="I3546" s="287"/>
      <c r="J3546" s="288" t="str">
        <f t="shared" si="444"/>
        <v/>
      </c>
      <c r="K3546" s="288">
        <f t="shared" si="445"/>
        <v>0</v>
      </c>
      <c r="L3546" s="303"/>
      <c r="M3546" s="304"/>
      <c r="N3546" s="303"/>
      <c r="O3546" s="286"/>
      <c r="P3546" s="305" t="str">
        <f t="shared" si="446"/>
        <v/>
      </c>
      <c r="Q3546" s="304"/>
      <c r="R3546" s="303"/>
      <c r="S3546" s="286"/>
      <c r="T3546" s="305" t="str">
        <f t="shared" si="447"/>
        <v/>
      </c>
      <c r="U3546" s="306" t="str">
        <f t="shared" si="443"/>
        <v/>
      </c>
      <c r="V3546" s="289"/>
      <c r="W3546" s="303"/>
      <c r="X3546" s="286"/>
      <c r="Y3546" s="305" t="str">
        <f>+IF(AND(W3546&gt;0,V3546&lt;&gt;'Data Validation (ROP used only)'!$A$25),SUM(W3546:X3546),"")</f>
        <v/>
      </c>
      <c r="Z3546" s="307">
        <f>IF(OR(V3546='Data Validation (ROP used only)'!$A$25,ISBLANK(W3546),ISERROR(W3546/$I3546)),0,W3546/$I3546)</f>
        <v>0</v>
      </c>
      <c r="AA3546" s="308"/>
      <c r="AB3546" s="309" t="str" cm="1">
        <f t="array" ref="AB3546">_xlfn.IFS(AA3546="","",AA3546/I3546&gt;=2,I3546*2,AA3546/I3546&lt;2,AA3546)</f>
        <v/>
      </c>
      <c r="AC3546" s="310" t="str">
        <f t="shared" si="448"/>
        <v/>
      </c>
      <c r="AD3546" s="286"/>
      <c r="AE3546" s="305" t="str">
        <f t="shared" si="449"/>
        <v/>
      </c>
      <c r="AF3546" s="311">
        <f t="shared" si="450"/>
        <v>0</v>
      </c>
      <c r="AG3546" s="187"/>
      <c r="AH3546" s="188"/>
    </row>
    <row r="3547" spans="2:34" ht="13.8" outlineLevel="1" x14ac:dyDescent="0.25">
      <c r="B3547" s="1"/>
      <c r="C3547" s="1"/>
      <c r="D3547" s="1"/>
      <c r="E3547" s="2"/>
      <c r="F3547" s="1"/>
      <c r="G3547" s="2"/>
      <c r="H3547" s="286"/>
      <c r="I3547" s="287"/>
      <c r="J3547" s="288" t="str">
        <f t="shared" si="444"/>
        <v/>
      </c>
      <c r="K3547" s="288">
        <f t="shared" si="445"/>
        <v>0</v>
      </c>
      <c r="L3547" s="303"/>
      <c r="M3547" s="304"/>
      <c r="N3547" s="303"/>
      <c r="O3547" s="286"/>
      <c r="P3547" s="305" t="str">
        <f t="shared" si="446"/>
        <v/>
      </c>
      <c r="Q3547" s="304"/>
      <c r="R3547" s="303"/>
      <c r="S3547" s="286"/>
      <c r="T3547" s="305" t="str">
        <f t="shared" si="447"/>
        <v/>
      </c>
      <c r="U3547" s="306" t="str">
        <f t="shared" si="443"/>
        <v/>
      </c>
      <c r="V3547" s="289"/>
      <c r="W3547" s="303"/>
      <c r="X3547" s="286"/>
      <c r="Y3547" s="305" t="str">
        <f>+IF(AND(W3547&gt;0,V3547&lt;&gt;'Data Validation (ROP used only)'!$A$25),SUM(W3547:X3547),"")</f>
        <v/>
      </c>
      <c r="Z3547" s="307">
        <f>IF(OR(V3547='Data Validation (ROP used only)'!$A$25,ISBLANK(W3547),ISERROR(W3547/$I3547)),0,W3547/$I3547)</f>
        <v>0</v>
      </c>
      <c r="AA3547" s="308"/>
      <c r="AB3547" s="309" t="str" cm="1">
        <f t="array" ref="AB3547">_xlfn.IFS(AA3547="","",AA3547/I3547&gt;=2,I3547*2,AA3547/I3547&lt;2,AA3547)</f>
        <v/>
      </c>
      <c r="AC3547" s="310" t="str">
        <f t="shared" si="448"/>
        <v/>
      </c>
      <c r="AD3547" s="286"/>
      <c r="AE3547" s="305" t="str">
        <f t="shared" si="449"/>
        <v/>
      </c>
      <c r="AF3547" s="311">
        <f t="shared" si="450"/>
        <v>0</v>
      </c>
      <c r="AG3547" s="187"/>
      <c r="AH3547" s="188"/>
    </row>
    <row r="3548" spans="2:34" ht="13.8" outlineLevel="1" x14ac:dyDescent="0.25">
      <c r="B3548" s="1"/>
      <c r="C3548" s="1"/>
      <c r="D3548" s="1"/>
      <c r="E3548" s="2"/>
      <c r="F3548" s="1"/>
      <c r="G3548" s="2"/>
      <c r="H3548" s="286"/>
      <c r="I3548" s="287"/>
      <c r="J3548" s="288" t="str">
        <f t="shared" si="444"/>
        <v/>
      </c>
      <c r="K3548" s="288">
        <f t="shared" si="445"/>
        <v>0</v>
      </c>
      <c r="L3548" s="303"/>
      <c r="M3548" s="304"/>
      <c r="N3548" s="303"/>
      <c r="O3548" s="286"/>
      <c r="P3548" s="305" t="str">
        <f t="shared" si="446"/>
        <v/>
      </c>
      <c r="Q3548" s="304"/>
      <c r="R3548" s="303"/>
      <c r="S3548" s="286"/>
      <c r="T3548" s="305" t="str">
        <f t="shared" si="447"/>
        <v/>
      </c>
      <c r="U3548" s="306" t="str">
        <f t="shared" si="443"/>
        <v/>
      </c>
      <c r="V3548" s="289"/>
      <c r="W3548" s="303"/>
      <c r="X3548" s="286"/>
      <c r="Y3548" s="305" t="str">
        <f>+IF(AND(W3548&gt;0,V3548&lt;&gt;'Data Validation (ROP used only)'!$A$25),SUM(W3548:X3548),"")</f>
        <v/>
      </c>
      <c r="Z3548" s="307">
        <f>IF(OR(V3548='Data Validation (ROP used only)'!$A$25,ISBLANK(W3548),ISERROR(W3548/$I3548)),0,W3548/$I3548)</f>
        <v>0</v>
      </c>
      <c r="AA3548" s="308"/>
      <c r="AB3548" s="309" t="str" cm="1">
        <f t="array" ref="AB3548">_xlfn.IFS(AA3548="","",AA3548/I3548&gt;=2,I3548*2,AA3548/I3548&lt;2,AA3548)</f>
        <v/>
      </c>
      <c r="AC3548" s="310" t="str">
        <f t="shared" si="448"/>
        <v/>
      </c>
      <c r="AD3548" s="286"/>
      <c r="AE3548" s="305" t="str">
        <f t="shared" si="449"/>
        <v/>
      </c>
      <c r="AF3548" s="311">
        <f t="shared" si="450"/>
        <v>0</v>
      </c>
      <c r="AG3548" s="187"/>
      <c r="AH3548" s="188"/>
    </row>
    <row r="3549" spans="2:34" ht="13.8" outlineLevel="1" x14ac:dyDescent="0.25">
      <c r="B3549" s="1"/>
      <c r="C3549" s="1"/>
      <c r="D3549" s="1"/>
      <c r="E3549" s="2"/>
      <c r="F3549" s="1"/>
      <c r="G3549" s="2"/>
      <c r="H3549" s="286"/>
      <c r="I3549" s="287"/>
      <c r="J3549" s="288" t="str">
        <f t="shared" si="444"/>
        <v/>
      </c>
      <c r="K3549" s="288">
        <f t="shared" si="445"/>
        <v>0</v>
      </c>
      <c r="L3549" s="303"/>
      <c r="M3549" s="304"/>
      <c r="N3549" s="303"/>
      <c r="O3549" s="286"/>
      <c r="P3549" s="305" t="str">
        <f t="shared" si="446"/>
        <v/>
      </c>
      <c r="Q3549" s="304"/>
      <c r="R3549" s="303"/>
      <c r="S3549" s="286"/>
      <c r="T3549" s="305" t="str">
        <f t="shared" si="447"/>
        <v/>
      </c>
      <c r="U3549" s="306" t="str">
        <f t="shared" si="443"/>
        <v/>
      </c>
      <c r="V3549" s="289"/>
      <c r="W3549" s="303"/>
      <c r="X3549" s="286"/>
      <c r="Y3549" s="305" t="str">
        <f>+IF(AND(W3549&gt;0,V3549&lt;&gt;'Data Validation (ROP used only)'!$A$25),SUM(W3549:X3549),"")</f>
        <v/>
      </c>
      <c r="Z3549" s="307">
        <f>IF(OR(V3549='Data Validation (ROP used only)'!$A$25,ISBLANK(W3549),ISERROR(W3549/$I3549)),0,W3549/$I3549)</f>
        <v>0</v>
      </c>
      <c r="AA3549" s="308"/>
      <c r="AB3549" s="309" t="str" cm="1">
        <f t="array" ref="AB3549">_xlfn.IFS(AA3549="","",AA3549/I3549&gt;=2,I3549*2,AA3549/I3549&lt;2,AA3549)</f>
        <v/>
      </c>
      <c r="AC3549" s="310" t="str">
        <f t="shared" si="448"/>
        <v/>
      </c>
      <c r="AD3549" s="286"/>
      <c r="AE3549" s="305" t="str">
        <f t="shared" si="449"/>
        <v/>
      </c>
      <c r="AF3549" s="311">
        <f t="shared" si="450"/>
        <v>0</v>
      </c>
      <c r="AG3549" s="187"/>
      <c r="AH3549" s="188"/>
    </row>
    <row r="3550" spans="2:34" ht="13.8" outlineLevel="1" x14ac:dyDescent="0.25">
      <c r="B3550" s="1"/>
      <c r="C3550" s="1"/>
      <c r="D3550" s="1"/>
      <c r="E3550" s="2"/>
      <c r="F3550" s="1"/>
      <c r="G3550" s="2"/>
      <c r="H3550" s="286"/>
      <c r="I3550" s="287"/>
      <c r="J3550" s="288" t="str">
        <f t="shared" si="444"/>
        <v/>
      </c>
      <c r="K3550" s="288">
        <f t="shared" si="445"/>
        <v>0</v>
      </c>
      <c r="L3550" s="303"/>
      <c r="M3550" s="304"/>
      <c r="N3550" s="303"/>
      <c r="O3550" s="286"/>
      <c r="P3550" s="305" t="str">
        <f t="shared" si="446"/>
        <v/>
      </c>
      <c r="Q3550" s="304"/>
      <c r="R3550" s="303"/>
      <c r="S3550" s="286"/>
      <c r="T3550" s="305" t="str">
        <f t="shared" si="447"/>
        <v/>
      </c>
      <c r="U3550" s="306" t="str">
        <f t="shared" si="443"/>
        <v/>
      </c>
      <c r="V3550" s="289"/>
      <c r="W3550" s="303"/>
      <c r="X3550" s="286"/>
      <c r="Y3550" s="305" t="str">
        <f>+IF(AND(W3550&gt;0,V3550&lt;&gt;'Data Validation (ROP used only)'!$A$25),SUM(W3550:X3550),"")</f>
        <v/>
      </c>
      <c r="Z3550" s="307">
        <f>IF(OR(V3550='Data Validation (ROP used only)'!$A$25,ISBLANK(W3550),ISERROR(W3550/$I3550)),0,W3550/$I3550)</f>
        <v>0</v>
      </c>
      <c r="AA3550" s="308"/>
      <c r="AB3550" s="309" t="str" cm="1">
        <f t="array" ref="AB3550">_xlfn.IFS(AA3550="","",AA3550/I3550&gt;=2,I3550*2,AA3550/I3550&lt;2,AA3550)</f>
        <v/>
      </c>
      <c r="AC3550" s="310" t="str">
        <f t="shared" si="448"/>
        <v/>
      </c>
      <c r="AD3550" s="286"/>
      <c r="AE3550" s="305" t="str">
        <f t="shared" si="449"/>
        <v/>
      </c>
      <c r="AF3550" s="311">
        <f t="shared" si="450"/>
        <v>0</v>
      </c>
      <c r="AG3550" s="187"/>
      <c r="AH3550" s="188"/>
    </row>
    <row r="3551" spans="2:34" ht="13.8" outlineLevel="1" x14ac:dyDescent="0.25">
      <c r="B3551" s="1"/>
      <c r="C3551" s="1"/>
      <c r="D3551" s="1"/>
      <c r="E3551" s="2"/>
      <c r="F3551" s="1"/>
      <c r="G3551" s="2"/>
      <c r="H3551" s="286"/>
      <c r="I3551" s="287"/>
      <c r="J3551" s="288" t="str">
        <f t="shared" si="444"/>
        <v/>
      </c>
      <c r="K3551" s="288">
        <f t="shared" si="445"/>
        <v>0</v>
      </c>
      <c r="L3551" s="303"/>
      <c r="M3551" s="304"/>
      <c r="N3551" s="303"/>
      <c r="O3551" s="286"/>
      <c r="P3551" s="305" t="str">
        <f t="shared" si="446"/>
        <v/>
      </c>
      <c r="Q3551" s="304"/>
      <c r="R3551" s="303"/>
      <c r="S3551" s="286"/>
      <c r="T3551" s="305" t="str">
        <f t="shared" si="447"/>
        <v/>
      </c>
      <c r="U3551" s="306" t="str">
        <f t="shared" si="443"/>
        <v/>
      </c>
      <c r="V3551" s="289"/>
      <c r="W3551" s="303"/>
      <c r="X3551" s="286"/>
      <c r="Y3551" s="305" t="str">
        <f>+IF(AND(W3551&gt;0,V3551&lt;&gt;'Data Validation (ROP used only)'!$A$25),SUM(W3551:X3551),"")</f>
        <v/>
      </c>
      <c r="Z3551" s="307">
        <f>IF(OR(V3551='Data Validation (ROP used only)'!$A$25,ISBLANK(W3551),ISERROR(W3551/$I3551)),0,W3551/$I3551)</f>
        <v>0</v>
      </c>
      <c r="AA3551" s="308"/>
      <c r="AB3551" s="309" t="str" cm="1">
        <f t="array" ref="AB3551">_xlfn.IFS(AA3551="","",AA3551/I3551&gt;=2,I3551*2,AA3551/I3551&lt;2,AA3551)</f>
        <v/>
      </c>
      <c r="AC3551" s="310" t="str">
        <f t="shared" si="448"/>
        <v/>
      </c>
      <c r="AD3551" s="286"/>
      <c r="AE3551" s="305" t="str">
        <f t="shared" si="449"/>
        <v/>
      </c>
      <c r="AF3551" s="311">
        <f t="shared" si="450"/>
        <v>0</v>
      </c>
      <c r="AG3551" s="187"/>
      <c r="AH3551" s="188"/>
    </row>
    <row r="3552" spans="2:34" ht="13.8" outlineLevel="1" x14ac:dyDescent="0.25">
      <c r="B3552" s="1"/>
      <c r="C3552" s="1"/>
      <c r="D3552" s="1"/>
      <c r="E3552" s="2"/>
      <c r="F3552" s="1"/>
      <c r="G3552" s="2"/>
      <c r="H3552" s="286"/>
      <c r="I3552" s="287"/>
      <c r="J3552" s="288" t="str">
        <f t="shared" si="444"/>
        <v/>
      </c>
      <c r="K3552" s="288">
        <f t="shared" si="445"/>
        <v>0</v>
      </c>
      <c r="L3552" s="303"/>
      <c r="M3552" s="304"/>
      <c r="N3552" s="303"/>
      <c r="O3552" s="286"/>
      <c r="P3552" s="305" t="str">
        <f t="shared" si="446"/>
        <v/>
      </c>
      <c r="Q3552" s="304"/>
      <c r="R3552" s="303"/>
      <c r="S3552" s="286"/>
      <c r="T3552" s="305" t="str">
        <f t="shared" si="447"/>
        <v/>
      </c>
      <c r="U3552" s="306" t="str">
        <f t="shared" si="443"/>
        <v/>
      </c>
      <c r="V3552" s="289"/>
      <c r="W3552" s="303"/>
      <c r="X3552" s="286"/>
      <c r="Y3552" s="305" t="str">
        <f>+IF(AND(W3552&gt;0,V3552&lt;&gt;'Data Validation (ROP used only)'!$A$25),SUM(W3552:X3552),"")</f>
        <v/>
      </c>
      <c r="Z3552" s="307">
        <f>IF(OR(V3552='Data Validation (ROP used only)'!$A$25,ISBLANK(W3552),ISERROR(W3552/$I3552)),0,W3552/$I3552)</f>
        <v>0</v>
      </c>
      <c r="AA3552" s="308"/>
      <c r="AB3552" s="309" t="str" cm="1">
        <f t="array" ref="AB3552">_xlfn.IFS(AA3552="","",AA3552/I3552&gt;=2,I3552*2,AA3552/I3552&lt;2,AA3552)</f>
        <v/>
      </c>
      <c r="AC3552" s="310" t="str">
        <f t="shared" si="448"/>
        <v/>
      </c>
      <c r="AD3552" s="286"/>
      <c r="AE3552" s="305" t="str">
        <f t="shared" si="449"/>
        <v/>
      </c>
      <c r="AF3552" s="311">
        <f t="shared" si="450"/>
        <v>0</v>
      </c>
      <c r="AG3552" s="187"/>
      <c r="AH3552" s="188"/>
    </row>
    <row r="3553" spans="2:34" ht="13.8" outlineLevel="1" x14ac:dyDescent="0.25">
      <c r="B3553" s="1"/>
      <c r="C3553" s="1"/>
      <c r="D3553" s="1"/>
      <c r="E3553" s="2"/>
      <c r="F3553" s="1"/>
      <c r="G3553" s="2"/>
      <c r="H3553" s="286"/>
      <c r="I3553" s="287"/>
      <c r="J3553" s="288" t="str">
        <f t="shared" si="444"/>
        <v/>
      </c>
      <c r="K3553" s="288">
        <f t="shared" si="445"/>
        <v>0</v>
      </c>
      <c r="L3553" s="303"/>
      <c r="M3553" s="304"/>
      <c r="N3553" s="303"/>
      <c r="O3553" s="286"/>
      <c r="P3553" s="305" t="str">
        <f t="shared" si="446"/>
        <v/>
      </c>
      <c r="Q3553" s="304"/>
      <c r="R3553" s="303"/>
      <c r="S3553" s="286"/>
      <c r="T3553" s="305" t="str">
        <f t="shared" si="447"/>
        <v/>
      </c>
      <c r="U3553" s="306" t="str">
        <f t="shared" si="443"/>
        <v/>
      </c>
      <c r="V3553" s="289"/>
      <c r="W3553" s="303"/>
      <c r="X3553" s="286"/>
      <c r="Y3553" s="305" t="str">
        <f>+IF(AND(W3553&gt;0,V3553&lt;&gt;'Data Validation (ROP used only)'!$A$25),SUM(W3553:X3553),"")</f>
        <v/>
      </c>
      <c r="Z3553" s="307">
        <f>IF(OR(V3553='Data Validation (ROP used only)'!$A$25,ISBLANK(W3553),ISERROR(W3553/$I3553)),0,W3553/$I3553)</f>
        <v>0</v>
      </c>
      <c r="AA3553" s="308"/>
      <c r="AB3553" s="309" t="str" cm="1">
        <f t="array" ref="AB3553">_xlfn.IFS(AA3553="","",AA3553/I3553&gt;=2,I3553*2,AA3553/I3553&lt;2,AA3553)</f>
        <v/>
      </c>
      <c r="AC3553" s="310" t="str">
        <f t="shared" si="448"/>
        <v/>
      </c>
      <c r="AD3553" s="286"/>
      <c r="AE3553" s="305" t="str">
        <f t="shared" si="449"/>
        <v/>
      </c>
      <c r="AF3553" s="311">
        <f t="shared" si="450"/>
        <v>0</v>
      </c>
      <c r="AG3553" s="187"/>
      <c r="AH3553" s="188"/>
    </row>
    <row r="3554" spans="2:34" ht="13.8" outlineLevel="1" x14ac:dyDescent="0.25">
      <c r="B3554" s="1"/>
      <c r="C3554" s="1"/>
      <c r="D3554" s="1"/>
      <c r="E3554" s="2"/>
      <c r="F3554" s="1"/>
      <c r="G3554" s="2"/>
      <c r="H3554" s="286"/>
      <c r="I3554" s="287"/>
      <c r="J3554" s="288" t="str">
        <f t="shared" si="444"/>
        <v/>
      </c>
      <c r="K3554" s="288">
        <f t="shared" si="445"/>
        <v>0</v>
      </c>
      <c r="L3554" s="303"/>
      <c r="M3554" s="304"/>
      <c r="N3554" s="303"/>
      <c r="O3554" s="286"/>
      <c r="P3554" s="305" t="str">
        <f t="shared" si="446"/>
        <v/>
      </c>
      <c r="Q3554" s="304"/>
      <c r="R3554" s="303"/>
      <c r="S3554" s="286"/>
      <c r="T3554" s="305" t="str">
        <f t="shared" si="447"/>
        <v/>
      </c>
      <c r="U3554" s="306" t="str">
        <f t="shared" si="443"/>
        <v/>
      </c>
      <c r="V3554" s="289"/>
      <c r="W3554" s="303"/>
      <c r="X3554" s="286"/>
      <c r="Y3554" s="305" t="str">
        <f>+IF(AND(W3554&gt;0,V3554&lt;&gt;'Data Validation (ROP used only)'!$A$25),SUM(W3554:X3554),"")</f>
        <v/>
      </c>
      <c r="Z3554" s="307">
        <f>IF(OR(V3554='Data Validation (ROP used only)'!$A$25,ISBLANK(W3554),ISERROR(W3554/$I3554)),0,W3554/$I3554)</f>
        <v>0</v>
      </c>
      <c r="AA3554" s="308"/>
      <c r="AB3554" s="309" t="str" cm="1">
        <f t="array" ref="AB3554">_xlfn.IFS(AA3554="","",AA3554/I3554&gt;=2,I3554*2,AA3554/I3554&lt;2,AA3554)</f>
        <v/>
      </c>
      <c r="AC3554" s="310" t="str">
        <f t="shared" si="448"/>
        <v/>
      </c>
      <c r="AD3554" s="286"/>
      <c r="AE3554" s="305" t="str">
        <f t="shared" si="449"/>
        <v/>
      </c>
      <c r="AF3554" s="311">
        <f t="shared" si="450"/>
        <v>0</v>
      </c>
      <c r="AG3554" s="187"/>
      <c r="AH3554" s="188"/>
    </row>
    <row r="3555" spans="2:34" ht="13.8" outlineLevel="1" x14ac:dyDescent="0.25">
      <c r="B3555" s="1"/>
      <c r="C3555" s="1"/>
      <c r="D3555" s="1"/>
      <c r="E3555" s="2"/>
      <c r="F3555" s="1"/>
      <c r="G3555" s="2"/>
      <c r="H3555" s="286"/>
      <c r="I3555" s="287"/>
      <c r="J3555" s="288" t="str">
        <f t="shared" si="444"/>
        <v/>
      </c>
      <c r="K3555" s="288">
        <f t="shared" si="445"/>
        <v>0</v>
      </c>
      <c r="L3555" s="303"/>
      <c r="M3555" s="304"/>
      <c r="N3555" s="303"/>
      <c r="O3555" s="286"/>
      <c r="P3555" s="305" t="str">
        <f t="shared" si="446"/>
        <v/>
      </c>
      <c r="Q3555" s="304"/>
      <c r="R3555" s="303"/>
      <c r="S3555" s="286"/>
      <c r="T3555" s="305" t="str">
        <f t="shared" si="447"/>
        <v/>
      </c>
      <c r="U3555" s="306" t="str">
        <f t="shared" si="443"/>
        <v/>
      </c>
      <c r="V3555" s="289"/>
      <c r="W3555" s="303"/>
      <c r="X3555" s="286"/>
      <c r="Y3555" s="305" t="str">
        <f>+IF(AND(W3555&gt;0,V3555&lt;&gt;'Data Validation (ROP used only)'!$A$25),SUM(W3555:X3555),"")</f>
        <v/>
      </c>
      <c r="Z3555" s="307">
        <f>IF(OR(V3555='Data Validation (ROP used only)'!$A$25,ISBLANK(W3555),ISERROR(W3555/$I3555)),0,W3555/$I3555)</f>
        <v>0</v>
      </c>
      <c r="AA3555" s="308"/>
      <c r="AB3555" s="309" t="str" cm="1">
        <f t="array" ref="AB3555">_xlfn.IFS(AA3555="","",AA3555/I3555&gt;=2,I3555*2,AA3555/I3555&lt;2,AA3555)</f>
        <v/>
      </c>
      <c r="AC3555" s="310" t="str">
        <f t="shared" si="448"/>
        <v/>
      </c>
      <c r="AD3555" s="286"/>
      <c r="AE3555" s="305" t="str">
        <f t="shared" si="449"/>
        <v/>
      </c>
      <c r="AF3555" s="311">
        <f t="shared" si="450"/>
        <v>0</v>
      </c>
      <c r="AG3555" s="187"/>
      <c r="AH3555" s="188"/>
    </row>
    <row r="3556" spans="2:34" ht="13.8" outlineLevel="1" x14ac:dyDescent="0.25">
      <c r="B3556" s="1"/>
      <c r="C3556" s="1"/>
      <c r="D3556" s="1"/>
      <c r="E3556" s="2"/>
      <c r="F3556" s="1"/>
      <c r="G3556" s="2"/>
      <c r="H3556" s="286"/>
      <c r="I3556" s="287"/>
      <c r="J3556" s="288" t="str">
        <f t="shared" si="444"/>
        <v/>
      </c>
      <c r="K3556" s="288">
        <f t="shared" si="445"/>
        <v>0</v>
      </c>
      <c r="L3556" s="303"/>
      <c r="M3556" s="304"/>
      <c r="N3556" s="303"/>
      <c r="O3556" s="286"/>
      <c r="P3556" s="305" t="str">
        <f t="shared" si="446"/>
        <v/>
      </c>
      <c r="Q3556" s="304"/>
      <c r="R3556" s="303"/>
      <c r="S3556" s="286"/>
      <c r="T3556" s="305" t="str">
        <f t="shared" si="447"/>
        <v/>
      </c>
      <c r="U3556" s="306" t="str">
        <f t="shared" si="443"/>
        <v/>
      </c>
      <c r="V3556" s="289"/>
      <c r="W3556" s="303"/>
      <c r="X3556" s="286"/>
      <c r="Y3556" s="305" t="str">
        <f>+IF(AND(W3556&gt;0,V3556&lt;&gt;'Data Validation (ROP used only)'!$A$25),SUM(W3556:X3556),"")</f>
        <v/>
      </c>
      <c r="Z3556" s="307">
        <f>IF(OR(V3556='Data Validation (ROP used only)'!$A$25,ISBLANK(W3556),ISERROR(W3556/$I3556)),0,W3556/$I3556)</f>
        <v>0</v>
      </c>
      <c r="AA3556" s="308"/>
      <c r="AB3556" s="309" t="str" cm="1">
        <f t="array" ref="AB3556">_xlfn.IFS(AA3556="","",AA3556/I3556&gt;=2,I3556*2,AA3556/I3556&lt;2,AA3556)</f>
        <v/>
      </c>
      <c r="AC3556" s="310" t="str">
        <f t="shared" si="448"/>
        <v/>
      </c>
      <c r="AD3556" s="286"/>
      <c r="AE3556" s="305" t="str">
        <f t="shared" si="449"/>
        <v/>
      </c>
      <c r="AF3556" s="311">
        <f t="shared" si="450"/>
        <v>0</v>
      </c>
      <c r="AG3556" s="187"/>
      <c r="AH3556" s="188"/>
    </row>
    <row r="3557" spans="2:34" ht="13.8" outlineLevel="1" x14ac:dyDescent="0.25">
      <c r="B3557" s="1"/>
      <c r="C3557" s="1"/>
      <c r="D3557" s="1"/>
      <c r="E3557" s="2"/>
      <c r="F3557" s="1"/>
      <c r="G3557" s="2"/>
      <c r="H3557" s="286"/>
      <c r="I3557" s="287"/>
      <c r="J3557" s="288" t="str">
        <f t="shared" si="444"/>
        <v/>
      </c>
      <c r="K3557" s="288">
        <f t="shared" si="445"/>
        <v>0</v>
      </c>
      <c r="L3557" s="303"/>
      <c r="M3557" s="304"/>
      <c r="N3557" s="303"/>
      <c r="O3557" s="286"/>
      <c r="P3557" s="305" t="str">
        <f t="shared" si="446"/>
        <v/>
      </c>
      <c r="Q3557" s="304"/>
      <c r="R3557" s="303"/>
      <c r="S3557" s="286"/>
      <c r="T3557" s="305" t="str">
        <f t="shared" si="447"/>
        <v/>
      </c>
      <c r="U3557" s="306" t="str">
        <f t="shared" si="443"/>
        <v/>
      </c>
      <c r="V3557" s="289"/>
      <c r="W3557" s="303"/>
      <c r="X3557" s="286"/>
      <c r="Y3557" s="305" t="str">
        <f>+IF(AND(W3557&gt;0,V3557&lt;&gt;'Data Validation (ROP used only)'!$A$25),SUM(W3557:X3557),"")</f>
        <v/>
      </c>
      <c r="Z3557" s="307">
        <f>IF(OR(V3557='Data Validation (ROP used only)'!$A$25,ISBLANK(W3557),ISERROR(W3557/$I3557)),0,W3557/$I3557)</f>
        <v>0</v>
      </c>
      <c r="AA3557" s="308"/>
      <c r="AB3557" s="309" t="str" cm="1">
        <f t="array" ref="AB3557">_xlfn.IFS(AA3557="","",AA3557/I3557&gt;=2,I3557*2,AA3557/I3557&lt;2,AA3557)</f>
        <v/>
      </c>
      <c r="AC3557" s="310" t="str">
        <f t="shared" si="448"/>
        <v/>
      </c>
      <c r="AD3557" s="286"/>
      <c r="AE3557" s="305" t="str">
        <f t="shared" si="449"/>
        <v/>
      </c>
      <c r="AF3557" s="311">
        <f t="shared" si="450"/>
        <v>0</v>
      </c>
      <c r="AG3557" s="187"/>
      <c r="AH3557" s="188"/>
    </row>
    <row r="3558" spans="2:34" ht="13.8" outlineLevel="1" x14ac:dyDescent="0.25">
      <c r="B3558" s="1"/>
      <c r="C3558" s="1"/>
      <c r="D3558" s="1"/>
      <c r="E3558" s="2"/>
      <c r="F3558" s="1"/>
      <c r="G3558" s="2"/>
      <c r="H3558" s="286"/>
      <c r="I3558" s="287"/>
      <c r="J3558" s="288" t="str">
        <f t="shared" si="444"/>
        <v/>
      </c>
      <c r="K3558" s="288">
        <f t="shared" si="445"/>
        <v>0</v>
      </c>
      <c r="L3558" s="303"/>
      <c r="M3558" s="304"/>
      <c r="N3558" s="303"/>
      <c r="O3558" s="286"/>
      <c r="P3558" s="305" t="str">
        <f t="shared" si="446"/>
        <v/>
      </c>
      <c r="Q3558" s="304"/>
      <c r="R3558" s="303"/>
      <c r="S3558" s="286"/>
      <c r="T3558" s="305" t="str">
        <f t="shared" si="447"/>
        <v/>
      </c>
      <c r="U3558" s="306" t="str">
        <f t="shared" si="443"/>
        <v/>
      </c>
      <c r="V3558" s="289"/>
      <c r="W3558" s="303"/>
      <c r="X3558" s="286"/>
      <c r="Y3558" s="305" t="str">
        <f>+IF(AND(W3558&gt;0,V3558&lt;&gt;'Data Validation (ROP used only)'!$A$25),SUM(W3558:X3558),"")</f>
        <v/>
      </c>
      <c r="Z3558" s="307">
        <f>IF(OR(V3558='Data Validation (ROP used only)'!$A$25,ISBLANK(W3558),ISERROR(W3558/$I3558)),0,W3558/$I3558)</f>
        <v>0</v>
      </c>
      <c r="AA3558" s="308"/>
      <c r="AB3558" s="309" t="str" cm="1">
        <f t="array" ref="AB3558">_xlfn.IFS(AA3558="","",AA3558/I3558&gt;=2,I3558*2,AA3558/I3558&lt;2,AA3558)</f>
        <v/>
      </c>
      <c r="AC3558" s="310" t="str">
        <f t="shared" si="448"/>
        <v/>
      </c>
      <c r="AD3558" s="286"/>
      <c r="AE3558" s="305" t="str">
        <f t="shared" si="449"/>
        <v/>
      </c>
      <c r="AF3558" s="311">
        <f t="shared" si="450"/>
        <v>0</v>
      </c>
      <c r="AG3558" s="187"/>
      <c r="AH3558" s="188"/>
    </row>
    <row r="3559" spans="2:34" ht="13.8" outlineLevel="1" x14ac:dyDescent="0.25">
      <c r="B3559" s="1"/>
      <c r="C3559" s="1"/>
      <c r="D3559" s="1"/>
      <c r="E3559" s="2"/>
      <c r="F3559" s="1"/>
      <c r="G3559" s="2"/>
      <c r="H3559" s="286"/>
      <c r="I3559" s="287"/>
      <c r="J3559" s="288" t="str">
        <f t="shared" si="444"/>
        <v/>
      </c>
      <c r="K3559" s="288">
        <f t="shared" si="445"/>
        <v>0</v>
      </c>
      <c r="L3559" s="303"/>
      <c r="M3559" s="304"/>
      <c r="N3559" s="303"/>
      <c r="O3559" s="286"/>
      <c r="P3559" s="305" t="str">
        <f t="shared" si="446"/>
        <v/>
      </c>
      <c r="Q3559" s="304"/>
      <c r="R3559" s="303"/>
      <c r="S3559" s="286"/>
      <c r="T3559" s="305" t="str">
        <f t="shared" si="447"/>
        <v/>
      </c>
      <c r="U3559" s="306" t="str">
        <f t="shared" si="443"/>
        <v/>
      </c>
      <c r="V3559" s="289"/>
      <c r="W3559" s="303"/>
      <c r="X3559" s="286"/>
      <c r="Y3559" s="305" t="str">
        <f>+IF(AND(W3559&gt;0,V3559&lt;&gt;'Data Validation (ROP used only)'!$A$25),SUM(W3559:X3559),"")</f>
        <v/>
      </c>
      <c r="Z3559" s="307">
        <f>IF(OR(V3559='Data Validation (ROP used only)'!$A$25,ISBLANK(W3559),ISERROR(W3559/$I3559)),0,W3559/$I3559)</f>
        <v>0</v>
      </c>
      <c r="AA3559" s="308"/>
      <c r="AB3559" s="309" t="str" cm="1">
        <f t="array" ref="AB3559">_xlfn.IFS(AA3559="","",AA3559/I3559&gt;=2,I3559*2,AA3559/I3559&lt;2,AA3559)</f>
        <v/>
      </c>
      <c r="AC3559" s="310" t="str">
        <f t="shared" si="448"/>
        <v/>
      </c>
      <c r="AD3559" s="286"/>
      <c r="AE3559" s="305" t="str">
        <f t="shared" si="449"/>
        <v/>
      </c>
      <c r="AF3559" s="311">
        <f t="shared" si="450"/>
        <v>0</v>
      </c>
      <c r="AG3559" s="187"/>
      <c r="AH3559" s="188"/>
    </row>
    <row r="3560" spans="2:34" ht="13.8" outlineLevel="1" x14ac:dyDescent="0.25">
      <c r="B3560" s="1"/>
      <c r="C3560" s="1"/>
      <c r="D3560" s="1"/>
      <c r="E3560" s="2"/>
      <c r="F3560" s="1"/>
      <c r="G3560" s="2"/>
      <c r="H3560" s="286"/>
      <c r="I3560" s="287"/>
      <c r="J3560" s="288" t="str">
        <f t="shared" si="444"/>
        <v/>
      </c>
      <c r="K3560" s="288">
        <f t="shared" si="445"/>
        <v>0</v>
      </c>
      <c r="L3560" s="303"/>
      <c r="M3560" s="304"/>
      <c r="N3560" s="303"/>
      <c r="O3560" s="286"/>
      <c r="P3560" s="305" t="str">
        <f t="shared" si="446"/>
        <v/>
      </c>
      <c r="Q3560" s="304"/>
      <c r="R3560" s="303"/>
      <c r="S3560" s="286"/>
      <c r="T3560" s="305" t="str">
        <f t="shared" si="447"/>
        <v/>
      </c>
      <c r="U3560" s="306" t="str">
        <f t="shared" si="443"/>
        <v/>
      </c>
      <c r="V3560" s="289"/>
      <c r="W3560" s="303"/>
      <c r="X3560" s="286"/>
      <c r="Y3560" s="305" t="str">
        <f>+IF(AND(W3560&gt;0,V3560&lt;&gt;'Data Validation (ROP used only)'!$A$25),SUM(W3560:X3560),"")</f>
        <v/>
      </c>
      <c r="Z3560" s="307">
        <f>IF(OR(V3560='Data Validation (ROP used only)'!$A$25,ISBLANK(W3560),ISERROR(W3560/$I3560)),0,W3560/$I3560)</f>
        <v>0</v>
      </c>
      <c r="AA3560" s="308"/>
      <c r="AB3560" s="309" t="str" cm="1">
        <f t="array" ref="AB3560">_xlfn.IFS(AA3560="","",AA3560/I3560&gt;=2,I3560*2,AA3560/I3560&lt;2,AA3560)</f>
        <v/>
      </c>
      <c r="AC3560" s="310" t="str">
        <f t="shared" si="448"/>
        <v/>
      </c>
      <c r="AD3560" s="286"/>
      <c r="AE3560" s="305" t="str">
        <f t="shared" si="449"/>
        <v/>
      </c>
      <c r="AF3560" s="311">
        <f t="shared" si="450"/>
        <v>0</v>
      </c>
      <c r="AG3560" s="187"/>
      <c r="AH3560" s="188"/>
    </row>
    <row r="3561" spans="2:34" ht="13.8" outlineLevel="1" x14ac:dyDescent="0.25">
      <c r="B3561" s="1"/>
      <c r="C3561" s="1"/>
      <c r="D3561" s="1"/>
      <c r="E3561" s="2"/>
      <c r="F3561" s="1"/>
      <c r="G3561" s="2"/>
      <c r="H3561" s="286"/>
      <c r="I3561" s="287"/>
      <c r="J3561" s="288" t="str">
        <f t="shared" si="444"/>
        <v/>
      </c>
      <c r="K3561" s="288">
        <f t="shared" si="445"/>
        <v>0</v>
      </c>
      <c r="L3561" s="303"/>
      <c r="M3561" s="304"/>
      <c r="N3561" s="303"/>
      <c r="O3561" s="286"/>
      <c r="P3561" s="305" t="str">
        <f t="shared" si="446"/>
        <v/>
      </c>
      <c r="Q3561" s="304"/>
      <c r="R3561" s="303"/>
      <c r="S3561" s="286"/>
      <c r="T3561" s="305" t="str">
        <f t="shared" si="447"/>
        <v/>
      </c>
      <c r="U3561" s="306" t="str">
        <f t="shared" si="443"/>
        <v/>
      </c>
      <c r="V3561" s="289"/>
      <c r="W3561" s="303"/>
      <c r="X3561" s="286"/>
      <c r="Y3561" s="305" t="str">
        <f>+IF(AND(W3561&gt;0,V3561&lt;&gt;'Data Validation (ROP used only)'!$A$25),SUM(W3561:X3561),"")</f>
        <v/>
      </c>
      <c r="Z3561" s="307">
        <f>IF(OR(V3561='Data Validation (ROP used only)'!$A$25,ISBLANK(W3561),ISERROR(W3561/$I3561)),0,W3561/$I3561)</f>
        <v>0</v>
      </c>
      <c r="AA3561" s="308"/>
      <c r="AB3561" s="309" t="str" cm="1">
        <f t="array" ref="AB3561">_xlfn.IFS(AA3561="","",AA3561/I3561&gt;=2,I3561*2,AA3561/I3561&lt;2,AA3561)</f>
        <v/>
      </c>
      <c r="AC3561" s="310" t="str">
        <f t="shared" si="448"/>
        <v/>
      </c>
      <c r="AD3561" s="286"/>
      <c r="AE3561" s="305" t="str">
        <f t="shared" si="449"/>
        <v/>
      </c>
      <c r="AF3561" s="311">
        <f t="shared" si="450"/>
        <v>0</v>
      </c>
      <c r="AG3561" s="187"/>
      <c r="AH3561" s="188"/>
    </row>
    <row r="3562" spans="2:34" ht="13.8" outlineLevel="1" x14ac:dyDescent="0.25">
      <c r="B3562" s="1"/>
      <c r="C3562" s="1"/>
      <c r="D3562" s="1"/>
      <c r="E3562" s="2"/>
      <c r="F3562" s="1"/>
      <c r="G3562" s="2"/>
      <c r="H3562" s="286"/>
      <c r="I3562" s="287"/>
      <c r="J3562" s="288" t="str">
        <f t="shared" si="444"/>
        <v/>
      </c>
      <c r="K3562" s="288">
        <f t="shared" si="445"/>
        <v>0</v>
      </c>
      <c r="L3562" s="303"/>
      <c r="M3562" s="304"/>
      <c r="N3562" s="303"/>
      <c r="O3562" s="286"/>
      <c r="P3562" s="305" t="str">
        <f t="shared" si="446"/>
        <v/>
      </c>
      <c r="Q3562" s="304"/>
      <c r="R3562" s="303"/>
      <c r="S3562" s="286"/>
      <c r="T3562" s="305" t="str">
        <f t="shared" si="447"/>
        <v/>
      </c>
      <c r="U3562" s="306" t="str">
        <f t="shared" si="443"/>
        <v/>
      </c>
      <c r="V3562" s="289"/>
      <c r="W3562" s="303"/>
      <c r="X3562" s="286"/>
      <c r="Y3562" s="305" t="str">
        <f>+IF(AND(W3562&gt;0,V3562&lt;&gt;'Data Validation (ROP used only)'!$A$25),SUM(W3562:X3562),"")</f>
        <v/>
      </c>
      <c r="Z3562" s="307">
        <f>IF(OR(V3562='Data Validation (ROP used only)'!$A$25,ISBLANK(W3562),ISERROR(W3562/$I3562)),0,W3562/$I3562)</f>
        <v>0</v>
      </c>
      <c r="AA3562" s="308"/>
      <c r="AB3562" s="309" t="str" cm="1">
        <f t="array" ref="AB3562">_xlfn.IFS(AA3562="","",AA3562/I3562&gt;=2,I3562*2,AA3562/I3562&lt;2,AA3562)</f>
        <v/>
      </c>
      <c r="AC3562" s="310" t="str">
        <f t="shared" si="448"/>
        <v/>
      </c>
      <c r="AD3562" s="286"/>
      <c r="AE3562" s="305" t="str">
        <f t="shared" si="449"/>
        <v/>
      </c>
      <c r="AF3562" s="311">
        <f t="shared" si="450"/>
        <v>0</v>
      </c>
      <c r="AG3562" s="187"/>
      <c r="AH3562" s="188"/>
    </row>
    <row r="3563" spans="2:34" ht="13.8" outlineLevel="1" x14ac:dyDescent="0.25">
      <c r="B3563" s="1"/>
      <c r="C3563" s="1"/>
      <c r="D3563" s="1"/>
      <c r="E3563" s="2"/>
      <c r="F3563" s="1"/>
      <c r="G3563" s="2"/>
      <c r="H3563" s="286"/>
      <c r="I3563" s="287"/>
      <c r="J3563" s="288" t="str">
        <f t="shared" si="444"/>
        <v/>
      </c>
      <c r="K3563" s="288">
        <f t="shared" si="445"/>
        <v>0</v>
      </c>
      <c r="L3563" s="303"/>
      <c r="M3563" s="304"/>
      <c r="N3563" s="303"/>
      <c r="O3563" s="286"/>
      <c r="P3563" s="305" t="str">
        <f t="shared" si="446"/>
        <v/>
      </c>
      <c r="Q3563" s="304"/>
      <c r="R3563" s="303"/>
      <c r="S3563" s="286"/>
      <c r="T3563" s="305" t="str">
        <f t="shared" si="447"/>
        <v/>
      </c>
      <c r="U3563" s="306" t="str">
        <f t="shared" si="443"/>
        <v/>
      </c>
      <c r="V3563" s="289"/>
      <c r="W3563" s="303"/>
      <c r="X3563" s="286"/>
      <c r="Y3563" s="305" t="str">
        <f>+IF(AND(W3563&gt;0,V3563&lt;&gt;'Data Validation (ROP used only)'!$A$25),SUM(W3563:X3563),"")</f>
        <v/>
      </c>
      <c r="Z3563" s="307">
        <f>IF(OR(V3563='Data Validation (ROP used only)'!$A$25,ISBLANK(W3563),ISERROR(W3563/$I3563)),0,W3563/$I3563)</f>
        <v>0</v>
      </c>
      <c r="AA3563" s="308"/>
      <c r="AB3563" s="309" t="str" cm="1">
        <f t="array" ref="AB3563">_xlfn.IFS(AA3563="","",AA3563/I3563&gt;=2,I3563*2,AA3563/I3563&lt;2,AA3563)</f>
        <v/>
      </c>
      <c r="AC3563" s="310" t="str">
        <f t="shared" si="448"/>
        <v/>
      </c>
      <c r="AD3563" s="286"/>
      <c r="AE3563" s="305" t="str">
        <f t="shared" si="449"/>
        <v/>
      </c>
      <c r="AF3563" s="311">
        <f t="shared" si="450"/>
        <v>0</v>
      </c>
      <c r="AG3563" s="187"/>
      <c r="AH3563" s="188"/>
    </row>
    <row r="3564" spans="2:34" ht="13.8" outlineLevel="1" x14ac:dyDescent="0.25">
      <c r="B3564" s="1"/>
      <c r="C3564" s="1"/>
      <c r="D3564" s="1"/>
      <c r="E3564" s="2"/>
      <c r="F3564" s="1"/>
      <c r="G3564" s="2"/>
      <c r="H3564" s="286"/>
      <c r="I3564" s="287"/>
      <c r="J3564" s="288" t="str">
        <f t="shared" si="444"/>
        <v/>
      </c>
      <c r="K3564" s="288">
        <f t="shared" si="445"/>
        <v>0</v>
      </c>
      <c r="L3564" s="303"/>
      <c r="M3564" s="304"/>
      <c r="N3564" s="303"/>
      <c r="O3564" s="286"/>
      <c r="P3564" s="305" t="str">
        <f t="shared" si="446"/>
        <v/>
      </c>
      <c r="Q3564" s="304"/>
      <c r="R3564" s="303"/>
      <c r="S3564" s="286"/>
      <c r="T3564" s="305" t="str">
        <f t="shared" si="447"/>
        <v/>
      </c>
      <c r="U3564" s="306" t="str">
        <f t="shared" si="443"/>
        <v/>
      </c>
      <c r="V3564" s="289"/>
      <c r="W3564" s="303"/>
      <c r="X3564" s="286"/>
      <c r="Y3564" s="305" t="str">
        <f>+IF(AND(W3564&gt;0,V3564&lt;&gt;'Data Validation (ROP used only)'!$A$25),SUM(W3564:X3564),"")</f>
        <v/>
      </c>
      <c r="Z3564" s="307">
        <f>IF(OR(V3564='Data Validation (ROP used only)'!$A$25,ISBLANK(W3564),ISERROR(W3564/$I3564)),0,W3564/$I3564)</f>
        <v>0</v>
      </c>
      <c r="AA3564" s="308"/>
      <c r="AB3564" s="309" t="str" cm="1">
        <f t="array" ref="AB3564">_xlfn.IFS(AA3564="","",AA3564/I3564&gt;=2,I3564*2,AA3564/I3564&lt;2,AA3564)</f>
        <v/>
      </c>
      <c r="AC3564" s="310" t="str">
        <f t="shared" si="448"/>
        <v/>
      </c>
      <c r="AD3564" s="286"/>
      <c r="AE3564" s="305" t="str">
        <f t="shared" si="449"/>
        <v/>
      </c>
      <c r="AF3564" s="311">
        <f t="shared" si="450"/>
        <v>0</v>
      </c>
      <c r="AG3564" s="187"/>
      <c r="AH3564" s="188"/>
    </row>
    <row r="3565" spans="2:34" ht="13.8" outlineLevel="1" x14ac:dyDescent="0.25">
      <c r="B3565" s="1"/>
      <c r="C3565" s="1"/>
      <c r="D3565" s="1"/>
      <c r="E3565" s="2"/>
      <c r="F3565" s="1"/>
      <c r="G3565" s="2"/>
      <c r="H3565" s="286"/>
      <c r="I3565" s="287"/>
      <c r="J3565" s="288" t="str">
        <f t="shared" si="444"/>
        <v/>
      </c>
      <c r="K3565" s="288">
        <f t="shared" si="445"/>
        <v>0</v>
      </c>
      <c r="L3565" s="303"/>
      <c r="M3565" s="304"/>
      <c r="N3565" s="303"/>
      <c r="O3565" s="286"/>
      <c r="P3565" s="305" t="str">
        <f t="shared" si="446"/>
        <v/>
      </c>
      <c r="Q3565" s="304"/>
      <c r="R3565" s="303"/>
      <c r="S3565" s="286"/>
      <c r="T3565" s="305" t="str">
        <f t="shared" si="447"/>
        <v/>
      </c>
      <c r="U3565" s="306" t="str">
        <f t="shared" si="443"/>
        <v/>
      </c>
      <c r="V3565" s="289"/>
      <c r="W3565" s="303"/>
      <c r="X3565" s="286"/>
      <c r="Y3565" s="305" t="str">
        <f>+IF(AND(W3565&gt;0,V3565&lt;&gt;'Data Validation (ROP used only)'!$A$25),SUM(W3565:X3565),"")</f>
        <v/>
      </c>
      <c r="Z3565" s="307">
        <f>IF(OR(V3565='Data Validation (ROP used only)'!$A$25,ISBLANK(W3565),ISERROR(W3565/$I3565)),0,W3565/$I3565)</f>
        <v>0</v>
      </c>
      <c r="AA3565" s="308"/>
      <c r="AB3565" s="309" t="str" cm="1">
        <f t="array" ref="AB3565">_xlfn.IFS(AA3565="","",AA3565/I3565&gt;=2,I3565*2,AA3565/I3565&lt;2,AA3565)</f>
        <v/>
      </c>
      <c r="AC3565" s="310" t="str">
        <f t="shared" si="448"/>
        <v/>
      </c>
      <c r="AD3565" s="286"/>
      <c r="AE3565" s="305" t="str">
        <f t="shared" si="449"/>
        <v/>
      </c>
      <c r="AF3565" s="311">
        <f t="shared" si="450"/>
        <v>0</v>
      </c>
      <c r="AG3565" s="187"/>
      <c r="AH3565" s="188"/>
    </row>
    <row r="3566" spans="2:34" ht="13.8" outlineLevel="1" x14ac:dyDescent="0.25">
      <c r="B3566" s="1"/>
      <c r="C3566" s="1"/>
      <c r="D3566" s="1"/>
      <c r="E3566" s="2"/>
      <c r="F3566" s="1"/>
      <c r="G3566" s="2"/>
      <c r="H3566" s="286"/>
      <c r="I3566" s="287"/>
      <c r="J3566" s="288" t="str">
        <f t="shared" si="444"/>
        <v/>
      </c>
      <c r="K3566" s="288">
        <f t="shared" si="445"/>
        <v>0</v>
      </c>
      <c r="L3566" s="303"/>
      <c r="M3566" s="304"/>
      <c r="N3566" s="303"/>
      <c r="O3566" s="286"/>
      <c r="P3566" s="305" t="str">
        <f t="shared" si="446"/>
        <v/>
      </c>
      <c r="Q3566" s="304"/>
      <c r="R3566" s="303"/>
      <c r="S3566" s="286"/>
      <c r="T3566" s="305" t="str">
        <f t="shared" si="447"/>
        <v/>
      </c>
      <c r="U3566" s="306" t="str">
        <f t="shared" si="443"/>
        <v/>
      </c>
      <c r="V3566" s="289"/>
      <c r="W3566" s="303"/>
      <c r="X3566" s="286"/>
      <c r="Y3566" s="305" t="str">
        <f>+IF(AND(W3566&gt;0,V3566&lt;&gt;'Data Validation (ROP used only)'!$A$25),SUM(W3566:X3566),"")</f>
        <v/>
      </c>
      <c r="Z3566" s="307">
        <f>IF(OR(V3566='Data Validation (ROP used only)'!$A$25,ISBLANK(W3566),ISERROR(W3566/$I3566)),0,W3566/$I3566)</f>
        <v>0</v>
      </c>
      <c r="AA3566" s="308"/>
      <c r="AB3566" s="309" t="str" cm="1">
        <f t="array" ref="AB3566">_xlfn.IFS(AA3566="","",AA3566/I3566&gt;=2,I3566*2,AA3566/I3566&lt;2,AA3566)</f>
        <v/>
      </c>
      <c r="AC3566" s="310" t="str">
        <f t="shared" si="448"/>
        <v/>
      </c>
      <c r="AD3566" s="286"/>
      <c r="AE3566" s="305" t="str">
        <f t="shared" si="449"/>
        <v/>
      </c>
      <c r="AF3566" s="311">
        <f t="shared" si="450"/>
        <v>0</v>
      </c>
      <c r="AG3566" s="187"/>
      <c r="AH3566" s="188"/>
    </row>
    <row r="3567" spans="2:34" ht="13.8" outlineLevel="1" x14ac:dyDescent="0.25">
      <c r="B3567" s="1"/>
      <c r="C3567" s="1"/>
      <c r="D3567" s="1"/>
      <c r="E3567" s="2"/>
      <c r="F3567" s="1"/>
      <c r="G3567" s="2"/>
      <c r="H3567" s="286"/>
      <c r="I3567" s="287"/>
      <c r="J3567" s="288" t="str">
        <f t="shared" si="444"/>
        <v/>
      </c>
      <c r="K3567" s="288">
        <f t="shared" si="445"/>
        <v>0</v>
      </c>
      <c r="L3567" s="303"/>
      <c r="M3567" s="304"/>
      <c r="N3567" s="303"/>
      <c r="O3567" s="286"/>
      <c r="P3567" s="305" t="str">
        <f t="shared" si="446"/>
        <v/>
      </c>
      <c r="Q3567" s="304"/>
      <c r="R3567" s="303"/>
      <c r="S3567" s="286"/>
      <c r="T3567" s="305" t="str">
        <f t="shared" si="447"/>
        <v/>
      </c>
      <c r="U3567" s="306" t="str">
        <f t="shared" si="443"/>
        <v/>
      </c>
      <c r="V3567" s="289"/>
      <c r="W3567" s="303"/>
      <c r="X3567" s="286"/>
      <c r="Y3567" s="305" t="str">
        <f>+IF(AND(W3567&gt;0,V3567&lt;&gt;'Data Validation (ROP used only)'!$A$25),SUM(W3567:X3567),"")</f>
        <v/>
      </c>
      <c r="Z3567" s="307">
        <f>IF(OR(V3567='Data Validation (ROP used only)'!$A$25,ISBLANK(W3567),ISERROR(W3567/$I3567)),0,W3567/$I3567)</f>
        <v>0</v>
      </c>
      <c r="AA3567" s="308"/>
      <c r="AB3567" s="309" t="str" cm="1">
        <f t="array" ref="AB3567">_xlfn.IFS(AA3567="","",AA3567/I3567&gt;=2,I3567*2,AA3567/I3567&lt;2,AA3567)</f>
        <v/>
      </c>
      <c r="AC3567" s="310" t="str">
        <f t="shared" si="448"/>
        <v/>
      </c>
      <c r="AD3567" s="286"/>
      <c r="AE3567" s="305" t="str">
        <f t="shared" si="449"/>
        <v/>
      </c>
      <c r="AF3567" s="311">
        <f t="shared" si="450"/>
        <v>0</v>
      </c>
      <c r="AG3567" s="187"/>
      <c r="AH3567" s="188"/>
    </row>
    <row r="3568" spans="2:34" ht="13.8" outlineLevel="1" x14ac:dyDescent="0.25">
      <c r="B3568" s="1"/>
      <c r="C3568" s="1"/>
      <c r="D3568" s="1"/>
      <c r="E3568" s="2"/>
      <c r="F3568" s="1"/>
      <c r="G3568" s="2"/>
      <c r="H3568" s="286"/>
      <c r="I3568" s="287"/>
      <c r="J3568" s="288" t="str">
        <f t="shared" si="444"/>
        <v/>
      </c>
      <c r="K3568" s="288">
        <f t="shared" si="445"/>
        <v>0</v>
      </c>
      <c r="L3568" s="303"/>
      <c r="M3568" s="304"/>
      <c r="N3568" s="303"/>
      <c r="O3568" s="286"/>
      <c r="P3568" s="305" t="str">
        <f t="shared" si="446"/>
        <v/>
      </c>
      <c r="Q3568" s="304"/>
      <c r="R3568" s="303"/>
      <c r="S3568" s="286"/>
      <c r="T3568" s="305" t="str">
        <f t="shared" si="447"/>
        <v/>
      </c>
      <c r="U3568" s="306" t="str">
        <f t="shared" si="443"/>
        <v/>
      </c>
      <c r="V3568" s="289"/>
      <c r="W3568" s="303"/>
      <c r="X3568" s="286"/>
      <c r="Y3568" s="305" t="str">
        <f>+IF(AND(W3568&gt;0,V3568&lt;&gt;'Data Validation (ROP used only)'!$A$25),SUM(W3568:X3568),"")</f>
        <v/>
      </c>
      <c r="Z3568" s="307">
        <f>IF(OR(V3568='Data Validation (ROP used only)'!$A$25,ISBLANK(W3568),ISERROR(W3568/$I3568)),0,W3568/$I3568)</f>
        <v>0</v>
      </c>
      <c r="AA3568" s="308"/>
      <c r="AB3568" s="309" t="str" cm="1">
        <f t="array" ref="AB3568">_xlfn.IFS(AA3568="","",AA3568/I3568&gt;=2,I3568*2,AA3568/I3568&lt;2,AA3568)</f>
        <v/>
      </c>
      <c r="AC3568" s="310" t="str">
        <f t="shared" si="448"/>
        <v/>
      </c>
      <c r="AD3568" s="286"/>
      <c r="AE3568" s="305" t="str">
        <f t="shared" si="449"/>
        <v/>
      </c>
      <c r="AF3568" s="311">
        <f t="shared" si="450"/>
        <v>0</v>
      </c>
      <c r="AG3568" s="187"/>
      <c r="AH3568" s="188"/>
    </row>
    <row r="3569" spans="2:34" ht="13.8" outlineLevel="1" x14ac:dyDescent="0.25">
      <c r="B3569" s="1"/>
      <c r="C3569" s="1"/>
      <c r="D3569" s="1"/>
      <c r="E3569" s="2"/>
      <c r="F3569" s="1"/>
      <c r="G3569" s="2"/>
      <c r="H3569" s="286"/>
      <c r="I3569" s="287"/>
      <c r="J3569" s="288" t="str">
        <f t="shared" si="444"/>
        <v/>
      </c>
      <c r="K3569" s="288">
        <f t="shared" si="445"/>
        <v>0</v>
      </c>
      <c r="L3569" s="303"/>
      <c r="M3569" s="304"/>
      <c r="N3569" s="303"/>
      <c r="O3569" s="286"/>
      <c r="P3569" s="305" t="str">
        <f t="shared" si="446"/>
        <v/>
      </c>
      <c r="Q3569" s="304"/>
      <c r="R3569" s="303"/>
      <c r="S3569" s="286"/>
      <c r="T3569" s="305" t="str">
        <f t="shared" si="447"/>
        <v/>
      </c>
      <c r="U3569" s="306" t="str">
        <f t="shared" si="443"/>
        <v/>
      </c>
      <c r="V3569" s="289"/>
      <c r="W3569" s="303"/>
      <c r="X3569" s="286"/>
      <c r="Y3569" s="305" t="str">
        <f>+IF(AND(W3569&gt;0,V3569&lt;&gt;'Data Validation (ROP used only)'!$A$25),SUM(W3569:X3569),"")</f>
        <v/>
      </c>
      <c r="Z3569" s="307">
        <f>IF(OR(V3569='Data Validation (ROP used only)'!$A$25,ISBLANK(W3569),ISERROR(W3569/$I3569)),0,W3569/$I3569)</f>
        <v>0</v>
      </c>
      <c r="AA3569" s="308"/>
      <c r="AB3569" s="309" t="str" cm="1">
        <f t="array" ref="AB3569">_xlfn.IFS(AA3569="","",AA3569/I3569&gt;=2,I3569*2,AA3569/I3569&lt;2,AA3569)</f>
        <v/>
      </c>
      <c r="AC3569" s="310" t="str">
        <f t="shared" si="448"/>
        <v/>
      </c>
      <c r="AD3569" s="286"/>
      <c r="AE3569" s="305" t="str">
        <f t="shared" si="449"/>
        <v/>
      </c>
      <c r="AF3569" s="311">
        <f t="shared" si="450"/>
        <v>0</v>
      </c>
      <c r="AG3569" s="187"/>
      <c r="AH3569" s="188"/>
    </row>
    <row r="3570" spans="2:34" ht="13.8" outlineLevel="1" x14ac:dyDescent="0.25">
      <c r="B3570" s="1"/>
      <c r="C3570" s="1"/>
      <c r="D3570" s="1"/>
      <c r="E3570" s="2"/>
      <c r="F3570" s="1"/>
      <c r="G3570" s="2"/>
      <c r="H3570" s="286"/>
      <c r="I3570" s="287"/>
      <c r="J3570" s="288" t="str">
        <f t="shared" si="444"/>
        <v/>
      </c>
      <c r="K3570" s="288">
        <f t="shared" si="445"/>
        <v>0</v>
      </c>
      <c r="L3570" s="303"/>
      <c r="M3570" s="304"/>
      <c r="N3570" s="303"/>
      <c r="O3570" s="286"/>
      <c r="P3570" s="305" t="str">
        <f t="shared" si="446"/>
        <v/>
      </c>
      <c r="Q3570" s="304"/>
      <c r="R3570" s="303"/>
      <c r="S3570" s="286"/>
      <c r="T3570" s="305" t="str">
        <f t="shared" si="447"/>
        <v/>
      </c>
      <c r="U3570" s="306" t="str">
        <f t="shared" si="443"/>
        <v/>
      </c>
      <c r="V3570" s="289"/>
      <c r="W3570" s="303"/>
      <c r="X3570" s="286"/>
      <c r="Y3570" s="305" t="str">
        <f>+IF(AND(W3570&gt;0,V3570&lt;&gt;'Data Validation (ROP used only)'!$A$25),SUM(W3570:X3570),"")</f>
        <v/>
      </c>
      <c r="Z3570" s="307">
        <f>IF(OR(V3570='Data Validation (ROP used only)'!$A$25,ISBLANK(W3570),ISERROR(W3570/$I3570)),0,W3570/$I3570)</f>
        <v>0</v>
      </c>
      <c r="AA3570" s="308"/>
      <c r="AB3570" s="309" t="str" cm="1">
        <f t="array" ref="AB3570">_xlfn.IFS(AA3570="","",AA3570/I3570&gt;=2,I3570*2,AA3570/I3570&lt;2,AA3570)</f>
        <v/>
      </c>
      <c r="AC3570" s="310" t="str">
        <f t="shared" si="448"/>
        <v/>
      </c>
      <c r="AD3570" s="286"/>
      <c r="AE3570" s="305" t="str">
        <f t="shared" si="449"/>
        <v/>
      </c>
      <c r="AF3570" s="311">
        <f t="shared" si="450"/>
        <v>0</v>
      </c>
      <c r="AG3570" s="187"/>
      <c r="AH3570" s="188"/>
    </row>
    <row r="3571" spans="2:34" ht="13.8" outlineLevel="1" x14ac:dyDescent="0.25">
      <c r="B3571" s="1"/>
      <c r="C3571" s="1"/>
      <c r="D3571" s="1"/>
      <c r="E3571" s="2"/>
      <c r="F3571" s="1"/>
      <c r="G3571" s="2"/>
      <c r="H3571" s="286"/>
      <c r="I3571" s="287"/>
      <c r="J3571" s="288" t="str">
        <f t="shared" si="444"/>
        <v/>
      </c>
      <c r="K3571" s="288">
        <f t="shared" si="445"/>
        <v>0</v>
      </c>
      <c r="L3571" s="303"/>
      <c r="M3571" s="304"/>
      <c r="N3571" s="303"/>
      <c r="O3571" s="286"/>
      <c r="P3571" s="305" t="str">
        <f t="shared" si="446"/>
        <v/>
      </c>
      <c r="Q3571" s="304"/>
      <c r="R3571" s="303"/>
      <c r="S3571" s="286"/>
      <c r="T3571" s="305" t="str">
        <f t="shared" si="447"/>
        <v/>
      </c>
      <c r="U3571" s="306" t="str">
        <f t="shared" si="443"/>
        <v/>
      </c>
      <c r="V3571" s="289"/>
      <c r="W3571" s="303"/>
      <c r="X3571" s="286"/>
      <c r="Y3571" s="305" t="str">
        <f>+IF(AND(W3571&gt;0,V3571&lt;&gt;'Data Validation (ROP used only)'!$A$25),SUM(W3571:X3571),"")</f>
        <v/>
      </c>
      <c r="Z3571" s="307">
        <f>IF(OR(V3571='Data Validation (ROP used only)'!$A$25,ISBLANK(W3571),ISERROR(W3571/$I3571)),0,W3571/$I3571)</f>
        <v>0</v>
      </c>
      <c r="AA3571" s="308"/>
      <c r="AB3571" s="309" t="str" cm="1">
        <f t="array" ref="AB3571">_xlfn.IFS(AA3571="","",AA3571/I3571&gt;=2,I3571*2,AA3571/I3571&lt;2,AA3571)</f>
        <v/>
      </c>
      <c r="AC3571" s="310" t="str">
        <f t="shared" si="448"/>
        <v/>
      </c>
      <c r="AD3571" s="286"/>
      <c r="AE3571" s="305" t="str">
        <f t="shared" si="449"/>
        <v/>
      </c>
      <c r="AF3571" s="311">
        <f t="shared" si="450"/>
        <v>0</v>
      </c>
      <c r="AG3571" s="187"/>
      <c r="AH3571" s="188"/>
    </row>
    <row r="3572" spans="2:34" ht="13.8" outlineLevel="1" x14ac:dyDescent="0.25">
      <c r="B3572" s="1"/>
      <c r="C3572" s="1"/>
      <c r="D3572" s="1"/>
      <c r="E3572" s="2"/>
      <c r="F3572" s="1"/>
      <c r="G3572" s="2"/>
      <c r="H3572" s="286"/>
      <c r="I3572" s="287"/>
      <c r="J3572" s="288" t="str">
        <f t="shared" si="444"/>
        <v/>
      </c>
      <c r="K3572" s="288">
        <f t="shared" si="445"/>
        <v>0</v>
      </c>
      <c r="L3572" s="303"/>
      <c r="M3572" s="304"/>
      <c r="N3572" s="303"/>
      <c r="O3572" s="286"/>
      <c r="P3572" s="305" t="str">
        <f t="shared" si="446"/>
        <v/>
      </c>
      <c r="Q3572" s="304"/>
      <c r="R3572" s="303"/>
      <c r="S3572" s="286"/>
      <c r="T3572" s="305" t="str">
        <f t="shared" si="447"/>
        <v/>
      </c>
      <c r="U3572" s="306" t="str">
        <f t="shared" si="443"/>
        <v/>
      </c>
      <c r="V3572" s="289"/>
      <c r="W3572" s="303"/>
      <c r="X3572" s="286"/>
      <c r="Y3572" s="305" t="str">
        <f>+IF(AND(W3572&gt;0,V3572&lt;&gt;'Data Validation (ROP used only)'!$A$25),SUM(W3572:X3572),"")</f>
        <v/>
      </c>
      <c r="Z3572" s="307">
        <f>IF(OR(V3572='Data Validation (ROP used only)'!$A$25,ISBLANK(W3572),ISERROR(W3572/$I3572)),0,W3572/$I3572)</f>
        <v>0</v>
      </c>
      <c r="AA3572" s="308"/>
      <c r="AB3572" s="309" t="str" cm="1">
        <f t="array" ref="AB3572">_xlfn.IFS(AA3572="","",AA3572/I3572&gt;=2,I3572*2,AA3572/I3572&lt;2,AA3572)</f>
        <v/>
      </c>
      <c r="AC3572" s="310" t="str">
        <f t="shared" si="448"/>
        <v/>
      </c>
      <c r="AD3572" s="286"/>
      <c r="AE3572" s="305" t="str">
        <f t="shared" si="449"/>
        <v/>
      </c>
      <c r="AF3572" s="311">
        <f t="shared" si="450"/>
        <v>0</v>
      </c>
      <c r="AG3572" s="187"/>
      <c r="AH3572" s="188"/>
    </row>
    <row r="3573" spans="2:34" ht="13.8" outlineLevel="1" x14ac:dyDescent="0.25">
      <c r="B3573" s="1"/>
      <c r="C3573" s="1"/>
      <c r="D3573" s="1"/>
      <c r="E3573" s="2"/>
      <c r="F3573" s="1"/>
      <c r="G3573" s="2"/>
      <c r="H3573" s="286"/>
      <c r="I3573" s="287"/>
      <c r="J3573" s="288" t="str">
        <f t="shared" si="444"/>
        <v/>
      </c>
      <c r="K3573" s="288">
        <f t="shared" si="445"/>
        <v>0</v>
      </c>
      <c r="L3573" s="303"/>
      <c r="M3573" s="304"/>
      <c r="N3573" s="303"/>
      <c r="O3573" s="286"/>
      <c r="P3573" s="305" t="str">
        <f t="shared" si="446"/>
        <v/>
      </c>
      <c r="Q3573" s="304"/>
      <c r="R3573" s="303"/>
      <c r="S3573" s="286"/>
      <c r="T3573" s="305" t="str">
        <f t="shared" si="447"/>
        <v/>
      </c>
      <c r="U3573" s="306" t="str">
        <f t="shared" si="443"/>
        <v/>
      </c>
      <c r="V3573" s="289"/>
      <c r="W3573" s="303"/>
      <c r="X3573" s="286"/>
      <c r="Y3573" s="305" t="str">
        <f>+IF(AND(W3573&gt;0,V3573&lt;&gt;'Data Validation (ROP used only)'!$A$25),SUM(W3573:X3573),"")</f>
        <v/>
      </c>
      <c r="Z3573" s="307">
        <f>IF(OR(V3573='Data Validation (ROP used only)'!$A$25,ISBLANK(W3573),ISERROR(W3573/$I3573)),0,W3573/$I3573)</f>
        <v>0</v>
      </c>
      <c r="AA3573" s="308"/>
      <c r="AB3573" s="309" t="str" cm="1">
        <f t="array" ref="AB3573">_xlfn.IFS(AA3573="","",AA3573/I3573&gt;=2,I3573*2,AA3573/I3573&lt;2,AA3573)</f>
        <v/>
      </c>
      <c r="AC3573" s="310" t="str">
        <f t="shared" si="448"/>
        <v/>
      </c>
      <c r="AD3573" s="286"/>
      <c r="AE3573" s="305" t="str">
        <f t="shared" si="449"/>
        <v/>
      </c>
      <c r="AF3573" s="311">
        <f t="shared" si="450"/>
        <v>0</v>
      </c>
      <c r="AG3573" s="187"/>
      <c r="AH3573" s="188"/>
    </row>
    <row r="3574" spans="2:34" ht="13.8" outlineLevel="1" x14ac:dyDescent="0.25">
      <c r="B3574" s="1"/>
      <c r="C3574" s="1"/>
      <c r="D3574" s="1"/>
      <c r="E3574" s="2"/>
      <c r="F3574" s="1"/>
      <c r="G3574" s="2"/>
      <c r="H3574" s="286"/>
      <c r="I3574" s="287"/>
      <c r="J3574" s="288" t="str">
        <f t="shared" si="444"/>
        <v/>
      </c>
      <c r="K3574" s="288">
        <f t="shared" si="445"/>
        <v>0</v>
      </c>
      <c r="L3574" s="303"/>
      <c r="M3574" s="304"/>
      <c r="N3574" s="303"/>
      <c r="O3574" s="286"/>
      <c r="P3574" s="305" t="str">
        <f t="shared" si="446"/>
        <v/>
      </c>
      <c r="Q3574" s="304"/>
      <c r="R3574" s="303"/>
      <c r="S3574" s="286"/>
      <c r="T3574" s="305" t="str">
        <f t="shared" si="447"/>
        <v/>
      </c>
      <c r="U3574" s="306" t="str">
        <f t="shared" si="443"/>
        <v/>
      </c>
      <c r="V3574" s="289"/>
      <c r="W3574" s="303"/>
      <c r="X3574" s="286"/>
      <c r="Y3574" s="305" t="str">
        <f>+IF(AND(W3574&gt;0,V3574&lt;&gt;'Data Validation (ROP used only)'!$A$25),SUM(W3574:X3574),"")</f>
        <v/>
      </c>
      <c r="Z3574" s="307">
        <f>IF(OR(V3574='Data Validation (ROP used only)'!$A$25,ISBLANK(W3574),ISERROR(W3574/$I3574)),0,W3574/$I3574)</f>
        <v>0</v>
      </c>
      <c r="AA3574" s="308"/>
      <c r="AB3574" s="309" t="str" cm="1">
        <f t="array" ref="AB3574">_xlfn.IFS(AA3574="","",AA3574/I3574&gt;=2,I3574*2,AA3574/I3574&lt;2,AA3574)</f>
        <v/>
      </c>
      <c r="AC3574" s="310" t="str">
        <f t="shared" si="448"/>
        <v/>
      </c>
      <c r="AD3574" s="286"/>
      <c r="AE3574" s="305" t="str">
        <f t="shared" si="449"/>
        <v/>
      </c>
      <c r="AF3574" s="311">
        <f t="shared" si="450"/>
        <v>0</v>
      </c>
      <c r="AG3574" s="187"/>
      <c r="AH3574" s="188"/>
    </row>
    <row r="3575" spans="2:34" ht="13.8" outlineLevel="1" x14ac:dyDescent="0.25">
      <c r="B3575" s="1"/>
      <c r="C3575" s="1"/>
      <c r="D3575" s="1"/>
      <c r="E3575" s="2"/>
      <c r="F3575" s="1"/>
      <c r="G3575" s="2"/>
      <c r="H3575" s="286"/>
      <c r="I3575" s="287"/>
      <c r="J3575" s="288" t="str">
        <f t="shared" si="444"/>
        <v/>
      </c>
      <c r="K3575" s="288">
        <f t="shared" si="445"/>
        <v>0</v>
      </c>
      <c r="L3575" s="303"/>
      <c r="M3575" s="304"/>
      <c r="N3575" s="303"/>
      <c r="O3575" s="286"/>
      <c r="P3575" s="305" t="str">
        <f t="shared" si="446"/>
        <v/>
      </c>
      <c r="Q3575" s="304"/>
      <c r="R3575" s="303"/>
      <c r="S3575" s="286"/>
      <c r="T3575" s="305" t="str">
        <f t="shared" si="447"/>
        <v/>
      </c>
      <c r="U3575" s="306" t="str">
        <f t="shared" si="443"/>
        <v/>
      </c>
      <c r="V3575" s="289"/>
      <c r="W3575" s="303"/>
      <c r="X3575" s="286"/>
      <c r="Y3575" s="305" t="str">
        <f>+IF(AND(W3575&gt;0,V3575&lt;&gt;'Data Validation (ROP used only)'!$A$25),SUM(W3575:X3575),"")</f>
        <v/>
      </c>
      <c r="Z3575" s="307">
        <f>IF(OR(V3575='Data Validation (ROP used only)'!$A$25,ISBLANK(W3575),ISERROR(W3575/$I3575)),0,W3575/$I3575)</f>
        <v>0</v>
      </c>
      <c r="AA3575" s="308"/>
      <c r="AB3575" s="309" t="str" cm="1">
        <f t="array" ref="AB3575">_xlfn.IFS(AA3575="","",AA3575/I3575&gt;=2,I3575*2,AA3575/I3575&lt;2,AA3575)</f>
        <v/>
      </c>
      <c r="AC3575" s="310" t="str">
        <f t="shared" si="448"/>
        <v/>
      </c>
      <c r="AD3575" s="286"/>
      <c r="AE3575" s="305" t="str">
        <f t="shared" si="449"/>
        <v/>
      </c>
      <c r="AF3575" s="311">
        <f t="shared" si="450"/>
        <v>0</v>
      </c>
      <c r="AG3575" s="187"/>
      <c r="AH3575" s="188"/>
    </row>
    <row r="3576" spans="2:34" ht="13.8" outlineLevel="1" x14ac:dyDescent="0.25">
      <c r="B3576" s="1"/>
      <c r="C3576" s="1"/>
      <c r="D3576" s="1"/>
      <c r="E3576" s="2"/>
      <c r="F3576" s="1"/>
      <c r="G3576" s="2"/>
      <c r="H3576" s="286"/>
      <c r="I3576" s="287"/>
      <c r="J3576" s="288" t="str">
        <f t="shared" si="444"/>
        <v/>
      </c>
      <c r="K3576" s="288">
        <f t="shared" si="445"/>
        <v>0</v>
      </c>
      <c r="L3576" s="303"/>
      <c r="M3576" s="304"/>
      <c r="N3576" s="303"/>
      <c r="O3576" s="286"/>
      <c r="P3576" s="305" t="str">
        <f t="shared" si="446"/>
        <v/>
      </c>
      <c r="Q3576" s="304"/>
      <c r="R3576" s="303"/>
      <c r="S3576" s="286"/>
      <c r="T3576" s="305" t="str">
        <f t="shared" si="447"/>
        <v/>
      </c>
      <c r="U3576" s="306" t="str">
        <f t="shared" si="443"/>
        <v/>
      </c>
      <c r="V3576" s="289"/>
      <c r="W3576" s="303"/>
      <c r="X3576" s="286"/>
      <c r="Y3576" s="305" t="str">
        <f>+IF(AND(W3576&gt;0,V3576&lt;&gt;'Data Validation (ROP used only)'!$A$25),SUM(W3576:X3576),"")</f>
        <v/>
      </c>
      <c r="Z3576" s="307">
        <f>IF(OR(V3576='Data Validation (ROP used only)'!$A$25,ISBLANK(W3576),ISERROR(W3576/$I3576)),0,W3576/$I3576)</f>
        <v>0</v>
      </c>
      <c r="AA3576" s="308"/>
      <c r="AB3576" s="309" t="str" cm="1">
        <f t="array" ref="AB3576">_xlfn.IFS(AA3576="","",AA3576/I3576&gt;=2,I3576*2,AA3576/I3576&lt;2,AA3576)</f>
        <v/>
      </c>
      <c r="AC3576" s="310" t="str">
        <f t="shared" si="448"/>
        <v/>
      </c>
      <c r="AD3576" s="286"/>
      <c r="AE3576" s="305" t="str">
        <f t="shared" si="449"/>
        <v/>
      </c>
      <c r="AF3576" s="311">
        <f t="shared" si="450"/>
        <v>0</v>
      </c>
      <c r="AG3576" s="187"/>
      <c r="AH3576" s="188"/>
    </row>
    <row r="3577" spans="2:34" ht="13.8" outlineLevel="1" x14ac:dyDescent="0.25">
      <c r="B3577" s="1"/>
      <c r="C3577" s="1"/>
      <c r="D3577" s="1"/>
      <c r="E3577" s="2"/>
      <c r="F3577" s="1"/>
      <c r="G3577" s="2"/>
      <c r="H3577" s="286"/>
      <c r="I3577" s="287"/>
      <c r="J3577" s="288" t="str">
        <f t="shared" si="444"/>
        <v/>
      </c>
      <c r="K3577" s="288">
        <f t="shared" si="445"/>
        <v>0</v>
      </c>
      <c r="L3577" s="303"/>
      <c r="M3577" s="304"/>
      <c r="N3577" s="303"/>
      <c r="O3577" s="286"/>
      <c r="P3577" s="305" t="str">
        <f t="shared" si="446"/>
        <v/>
      </c>
      <c r="Q3577" s="304"/>
      <c r="R3577" s="303"/>
      <c r="S3577" s="286"/>
      <c r="T3577" s="305" t="str">
        <f t="shared" si="447"/>
        <v/>
      </c>
      <c r="U3577" s="306" t="str">
        <f t="shared" si="443"/>
        <v/>
      </c>
      <c r="V3577" s="289"/>
      <c r="W3577" s="303"/>
      <c r="X3577" s="286"/>
      <c r="Y3577" s="305" t="str">
        <f>+IF(AND(W3577&gt;0,V3577&lt;&gt;'Data Validation (ROP used only)'!$A$25),SUM(W3577:X3577),"")</f>
        <v/>
      </c>
      <c r="Z3577" s="307">
        <f>IF(OR(V3577='Data Validation (ROP used only)'!$A$25,ISBLANK(W3577),ISERROR(W3577/$I3577)),0,W3577/$I3577)</f>
        <v>0</v>
      </c>
      <c r="AA3577" s="308"/>
      <c r="AB3577" s="309" t="str" cm="1">
        <f t="array" ref="AB3577">_xlfn.IFS(AA3577="","",AA3577/I3577&gt;=2,I3577*2,AA3577/I3577&lt;2,AA3577)</f>
        <v/>
      </c>
      <c r="AC3577" s="310" t="str">
        <f t="shared" si="448"/>
        <v/>
      </c>
      <c r="AD3577" s="286"/>
      <c r="AE3577" s="305" t="str">
        <f t="shared" si="449"/>
        <v/>
      </c>
      <c r="AF3577" s="311">
        <f t="shared" si="450"/>
        <v>0</v>
      </c>
      <c r="AG3577" s="187"/>
      <c r="AH3577" s="188"/>
    </row>
    <row r="3578" spans="2:34" ht="13.8" outlineLevel="1" x14ac:dyDescent="0.25">
      <c r="B3578" s="1"/>
      <c r="C3578" s="1"/>
      <c r="D3578" s="1"/>
      <c r="E3578" s="2"/>
      <c r="F3578" s="1"/>
      <c r="G3578" s="2"/>
      <c r="H3578" s="286"/>
      <c r="I3578" s="287"/>
      <c r="J3578" s="288" t="str">
        <f t="shared" si="444"/>
        <v/>
      </c>
      <c r="K3578" s="288">
        <f t="shared" si="445"/>
        <v>0</v>
      </c>
      <c r="L3578" s="303"/>
      <c r="M3578" s="304"/>
      <c r="N3578" s="303"/>
      <c r="O3578" s="286"/>
      <c r="P3578" s="305" t="str">
        <f t="shared" si="446"/>
        <v/>
      </c>
      <c r="Q3578" s="304"/>
      <c r="R3578" s="303"/>
      <c r="S3578" s="286"/>
      <c r="T3578" s="305" t="str">
        <f t="shared" si="447"/>
        <v/>
      </c>
      <c r="U3578" s="306" t="str">
        <f t="shared" si="443"/>
        <v/>
      </c>
      <c r="V3578" s="289"/>
      <c r="W3578" s="303"/>
      <c r="X3578" s="286"/>
      <c r="Y3578" s="305" t="str">
        <f>+IF(AND(W3578&gt;0,V3578&lt;&gt;'Data Validation (ROP used only)'!$A$25),SUM(W3578:X3578),"")</f>
        <v/>
      </c>
      <c r="Z3578" s="307">
        <f>IF(OR(V3578='Data Validation (ROP used only)'!$A$25,ISBLANK(W3578),ISERROR(W3578/$I3578)),0,W3578/$I3578)</f>
        <v>0</v>
      </c>
      <c r="AA3578" s="308"/>
      <c r="AB3578" s="309" t="str" cm="1">
        <f t="array" ref="AB3578">_xlfn.IFS(AA3578="","",AA3578/I3578&gt;=2,I3578*2,AA3578/I3578&lt;2,AA3578)</f>
        <v/>
      </c>
      <c r="AC3578" s="310" t="str">
        <f t="shared" si="448"/>
        <v/>
      </c>
      <c r="AD3578" s="286"/>
      <c r="AE3578" s="305" t="str">
        <f t="shared" si="449"/>
        <v/>
      </c>
      <c r="AF3578" s="311">
        <f t="shared" si="450"/>
        <v>0</v>
      </c>
      <c r="AG3578" s="187"/>
      <c r="AH3578" s="188"/>
    </row>
    <row r="3579" spans="2:34" ht="13.8" outlineLevel="1" x14ac:dyDescent="0.25">
      <c r="B3579" s="1"/>
      <c r="C3579" s="1"/>
      <c r="D3579" s="1"/>
      <c r="E3579" s="2"/>
      <c r="F3579" s="1"/>
      <c r="G3579" s="2"/>
      <c r="H3579" s="286"/>
      <c r="I3579" s="287"/>
      <c r="J3579" s="288" t="str">
        <f t="shared" si="444"/>
        <v/>
      </c>
      <c r="K3579" s="288">
        <f t="shared" si="445"/>
        <v>0</v>
      </c>
      <c r="L3579" s="303"/>
      <c r="M3579" s="304"/>
      <c r="N3579" s="303"/>
      <c r="O3579" s="286"/>
      <c r="P3579" s="305" t="str">
        <f t="shared" si="446"/>
        <v/>
      </c>
      <c r="Q3579" s="304"/>
      <c r="R3579" s="303"/>
      <c r="S3579" s="286"/>
      <c r="T3579" s="305" t="str">
        <f t="shared" si="447"/>
        <v/>
      </c>
      <c r="U3579" s="306" t="str">
        <f t="shared" si="443"/>
        <v/>
      </c>
      <c r="V3579" s="289"/>
      <c r="W3579" s="303"/>
      <c r="X3579" s="286"/>
      <c r="Y3579" s="305" t="str">
        <f>+IF(AND(W3579&gt;0,V3579&lt;&gt;'Data Validation (ROP used only)'!$A$25),SUM(W3579:X3579),"")</f>
        <v/>
      </c>
      <c r="Z3579" s="307">
        <f>IF(OR(V3579='Data Validation (ROP used only)'!$A$25,ISBLANK(W3579),ISERROR(W3579/$I3579)),0,W3579/$I3579)</f>
        <v>0</v>
      </c>
      <c r="AA3579" s="308"/>
      <c r="AB3579" s="309" t="str" cm="1">
        <f t="array" ref="AB3579">_xlfn.IFS(AA3579="","",AA3579/I3579&gt;=2,I3579*2,AA3579/I3579&lt;2,AA3579)</f>
        <v/>
      </c>
      <c r="AC3579" s="310" t="str">
        <f t="shared" si="448"/>
        <v/>
      </c>
      <c r="AD3579" s="286"/>
      <c r="AE3579" s="305" t="str">
        <f t="shared" si="449"/>
        <v/>
      </c>
      <c r="AF3579" s="311">
        <f t="shared" si="450"/>
        <v>0</v>
      </c>
      <c r="AG3579" s="187"/>
      <c r="AH3579" s="188"/>
    </row>
    <row r="3580" spans="2:34" ht="13.8" outlineLevel="1" x14ac:dyDescent="0.25">
      <c r="B3580" s="1"/>
      <c r="C3580" s="1"/>
      <c r="D3580" s="1"/>
      <c r="E3580" s="2"/>
      <c r="F3580" s="1"/>
      <c r="G3580" s="2"/>
      <c r="H3580" s="286"/>
      <c r="I3580" s="287"/>
      <c r="J3580" s="288" t="str">
        <f t="shared" si="444"/>
        <v/>
      </c>
      <c r="K3580" s="288">
        <f t="shared" si="445"/>
        <v>0</v>
      </c>
      <c r="L3580" s="303"/>
      <c r="M3580" s="304"/>
      <c r="N3580" s="303"/>
      <c r="O3580" s="286"/>
      <c r="P3580" s="305" t="str">
        <f t="shared" si="446"/>
        <v/>
      </c>
      <c r="Q3580" s="304"/>
      <c r="R3580" s="303"/>
      <c r="S3580" s="286"/>
      <c r="T3580" s="305" t="str">
        <f t="shared" si="447"/>
        <v/>
      </c>
      <c r="U3580" s="306" t="str">
        <f t="shared" si="443"/>
        <v/>
      </c>
      <c r="V3580" s="289"/>
      <c r="W3580" s="303"/>
      <c r="X3580" s="286"/>
      <c r="Y3580" s="305" t="str">
        <f>+IF(AND(W3580&gt;0,V3580&lt;&gt;'Data Validation (ROP used only)'!$A$25),SUM(W3580:X3580),"")</f>
        <v/>
      </c>
      <c r="Z3580" s="307">
        <f>IF(OR(V3580='Data Validation (ROP used only)'!$A$25,ISBLANK(W3580),ISERROR(W3580/$I3580)),0,W3580/$I3580)</f>
        <v>0</v>
      </c>
      <c r="AA3580" s="308"/>
      <c r="AB3580" s="309" t="str" cm="1">
        <f t="array" ref="AB3580">_xlfn.IFS(AA3580="","",AA3580/I3580&gt;=2,I3580*2,AA3580/I3580&lt;2,AA3580)</f>
        <v/>
      </c>
      <c r="AC3580" s="310" t="str">
        <f t="shared" si="448"/>
        <v/>
      </c>
      <c r="AD3580" s="286"/>
      <c r="AE3580" s="305" t="str">
        <f t="shared" si="449"/>
        <v/>
      </c>
      <c r="AF3580" s="311">
        <f t="shared" si="450"/>
        <v>0</v>
      </c>
      <c r="AG3580" s="187"/>
      <c r="AH3580" s="188"/>
    </row>
    <row r="3581" spans="2:34" ht="13.8" outlineLevel="1" x14ac:dyDescent="0.25">
      <c r="B3581" s="1"/>
      <c r="C3581" s="1"/>
      <c r="D3581" s="1"/>
      <c r="E3581" s="2"/>
      <c r="F3581" s="1"/>
      <c r="G3581" s="2"/>
      <c r="H3581" s="286"/>
      <c r="I3581" s="287"/>
      <c r="J3581" s="288" t="str">
        <f t="shared" si="444"/>
        <v/>
      </c>
      <c r="K3581" s="288">
        <f t="shared" si="445"/>
        <v>0</v>
      </c>
      <c r="L3581" s="303"/>
      <c r="M3581" s="304"/>
      <c r="N3581" s="303"/>
      <c r="O3581" s="286"/>
      <c r="P3581" s="305" t="str">
        <f t="shared" si="446"/>
        <v/>
      </c>
      <c r="Q3581" s="304"/>
      <c r="R3581" s="303"/>
      <c r="S3581" s="286"/>
      <c r="T3581" s="305" t="str">
        <f t="shared" si="447"/>
        <v/>
      </c>
      <c r="U3581" s="306" t="str">
        <f t="shared" si="443"/>
        <v/>
      </c>
      <c r="V3581" s="289"/>
      <c r="W3581" s="303"/>
      <c r="X3581" s="286"/>
      <c r="Y3581" s="305" t="str">
        <f>+IF(AND(W3581&gt;0,V3581&lt;&gt;'Data Validation (ROP used only)'!$A$25),SUM(W3581:X3581),"")</f>
        <v/>
      </c>
      <c r="Z3581" s="307">
        <f>IF(OR(V3581='Data Validation (ROP used only)'!$A$25,ISBLANK(W3581),ISERROR(W3581/$I3581)),0,W3581/$I3581)</f>
        <v>0</v>
      </c>
      <c r="AA3581" s="308"/>
      <c r="AB3581" s="309" t="str" cm="1">
        <f t="array" ref="AB3581">_xlfn.IFS(AA3581="","",AA3581/I3581&gt;=2,I3581*2,AA3581/I3581&lt;2,AA3581)</f>
        <v/>
      </c>
      <c r="AC3581" s="310" t="str">
        <f t="shared" si="448"/>
        <v/>
      </c>
      <c r="AD3581" s="286"/>
      <c r="AE3581" s="305" t="str">
        <f t="shared" si="449"/>
        <v/>
      </c>
      <c r="AF3581" s="311">
        <f t="shared" si="450"/>
        <v>0</v>
      </c>
      <c r="AG3581" s="187"/>
      <c r="AH3581" s="188"/>
    </row>
    <row r="3582" spans="2:34" ht="13.8" outlineLevel="1" x14ac:dyDescent="0.25">
      <c r="B3582" s="1"/>
      <c r="C3582" s="1"/>
      <c r="D3582" s="1"/>
      <c r="E3582" s="2"/>
      <c r="F3582" s="1"/>
      <c r="G3582" s="2"/>
      <c r="H3582" s="286"/>
      <c r="I3582" s="287"/>
      <c r="J3582" s="288" t="str">
        <f t="shared" si="444"/>
        <v/>
      </c>
      <c r="K3582" s="288">
        <f t="shared" si="445"/>
        <v>0</v>
      </c>
      <c r="L3582" s="303"/>
      <c r="M3582" s="304"/>
      <c r="N3582" s="303"/>
      <c r="O3582" s="286"/>
      <c r="P3582" s="305" t="str">
        <f t="shared" si="446"/>
        <v/>
      </c>
      <c r="Q3582" s="304"/>
      <c r="R3582" s="303"/>
      <c r="S3582" s="286"/>
      <c r="T3582" s="305" t="str">
        <f t="shared" si="447"/>
        <v/>
      </c>
      <c r="U3582" s="306" t="str">
        <f t="shared" si="443"/>
        <v/>
      </c>
      <c r="V3582" s="289"/>
      <c r="W3582" s="303"/>
      <c r="X3582" s="286"/>
      <c r="Y3582" s="305" t="str">
        <f>+IF(AND(W3582&gt;0,V3582&lt;&gt;'Data Validation (ROP used only)'!$A$25),SUM(W3582:X3582),"")</f>
        <v/>
      </c>
      <c r="Z3582" s="307">
        <f>IF(OR(V3582='Data Validation (ROP used only)'!$A$25,ISBLANK(W3582),ISERROR(W3582/$I3582)),0,W3582/$I3582)</f>
        <v>0</v>
      </c>
      <c r="AA3582" s="308"/>
      <c r="AB3582" s="309" t="str" cm="1">
        <f t="array" ref="AB3582">_xlfn.IFS(AA3582="","",AA3582/I3582&gt;=2,I3582*2,AA3582/I3582&lt;2,AA3582)</f>
        <v/>
      </c>
      <c r="AC3582" s="310" t="str">
        <f t="shared" si="448"/>
        <v/>
      </c>
      <c r="AD3582" s="286"/>
      <c r="AE3582" s="305" t="str">
        <f t="shared" si="449"/>
        <v/>
      </c>
      <c r="AF3582" s="311">
        <f t="shared" si="450"/>
        <v>0</v>
      </c>
      <c r="AG3582" s="187"/>
      <c r="AH3582" s="188"/>
    </row>
    <row r="3583" spans="2:34" ht="13.8" outlineLevel="1" x14ac:dyDescent="0.25">
      <c r="B3583" s="1"/>
      <c r="C3583" s="1"/>
      <c r="D3583" s="1"/>
      <c r="E3583" s="2"/>
      <c r="F3583" s="1"/>
      <c r="G3583" s="2"/>
      <c r="H3583" s="286"/>
      <c r="I3583" s="287"/>
      <c r="J3583" s="288" t="str">
        <f t="shared" si="444"/>
        <v/>
      </c>
      <c r="K3583" s="288">
        <f t="shared" si="445"/>
        <v>0</v>
      </c>
      <c r="L3583" s="303"/>
      <c r="M3583" s="304"/>
      <c r="N3583" s="303"/>
      <c r="O3583" s="286"/>
      <c r="P3583" s="305" t="str">
        <f t="shared" si="446"/>
        <v/>
      </c>
      <c r="Q3583" s="304"/>
      <c r="R3583" s="303"/>
      <c r="S3583" s="286"/>
      <c r="T3583" s="305" t="str">
        <f t="shared" si="447"/>
        <v/>
      </c>
      <c r="U3583" s="306" t="str">
        <f t="shared" si="443"/>
        <v/>
      </c>
      <c r="V3583" s="289"/>
      <c r="W3583" s="303"/>
      <c r="X3583" s="286"/>
      <c r="Y3583" s="305" t="str">
        <f>+IF(AND(W3583&gt;0,V3583&lt;&gt;'Data Validation (ROP used only)'!$A$25),SUM(W3583:X3583),"")</f>
        <v/>
      </c>
      <c r="Z3583" s="307">
        <f>IF(OR(V3583='Data Validation (ROP used only)'!$A$25,ISBLANK(W3583),ISERROR(W3583/$I3583)),0,W3583/$I3583)</f>
        <v>0</v>
      </c>
      <c r="AA3583" s="308"/>
      <c r="AB3583" s="309" t="str" cm="1">
        <f t="array" ref="AB3583">_xlfn.IFS(AA3583="","",AA3583/I3583&gt;=2,I3583*2,AA3583/I3583&lt;2,AA3583)</f>
        <v/>
      </c>
      <c r="AC3583" s="310" t="str">
        <f t="shared" si="448"/>
        <v/>
      </c>
      <c r="AD3583" s="286"/>
      <c r="AE3583" s="305" t="str">
        <f t="shared" si="449"/>
        <v/>
      </c>
      <c r="AF3583" s="311">
        <f t="shared" si="450"/>
        <v>0</v>
      </c>
      <c r="AG3583" s="187"/>
      <c r="AH3583" s="188"/>
    </row>
    <row r="3584" spans="2:34" ht="13.8" outlineLevel="1" x14ac:dyDescent="0.25">
      <c r="B3584" s="1"/>
      <c r="C3584" s="1"/>
      <c r="D3584" s="1"/>
      <c r="E3584" s="2"/>
      <c r="F3584" s="1"/>
      <c r="G3584" s="2"/>
      <c r="H3584" s="286"/>
      <c r="I3584" s="287"/>
      <c r="J3584" s="288" t="str">
        <f t="shared" si="444"/>
        <v/>
      </c>
      <c r="K3584" s="288">
        <f t="shared" si="445"/>
        <v>0</v>
      </c>
      <c r="L3584" s="303"/>
      <c r="M3584" s="304"/>
      <c r="N3584" s="303"/>
      <c r="O3584" s="286"/>
      <c r="P3584" s="305" t="str">
        <f t="shared" si="446"/>
        <v/>
      </c>
      <c r="Q3584" s="304"/>
      <c r="R3584" s="303"/>
      <c r="S3584" s="286"/>
      <c r="T3584" s="305" t="str">
        <f t="shared" si="447"/>
        <v/>
      </c>
      <c r="U3584" s="306" t="str">
        <f t="shared" si="443"/>
        <v/>
      </c>
      <c r="V3584" s="289"/>
      <c r="W3584" s="303"/>
      <c r="X3584" s="286"/>
      <c r="Y3584" s="305" t="str">
        <f>+IF(AND(W3584&gt;0,V3584&lt;&gt;'Data Validation (ROP used only)'!$A$25),SUM(W3584:X3584),"")</f>
        <v/>
      </c>
      <c r="Z3584" s="307">
        <f>IF(OR(V3584='Data Validation (ROP used only)'!$A$25,ISBLANK(W3584),ISERROR(W3584/$I3584)),0,W3584/$I3584)</f>
        <v>0</v>
      </c>
      <c r="AA3584" s="308"/>
      <c r="AB3584" s="309" t="str" cm="1">
        <f t="array" ref="AB3584">_xlfn.IFS(AA3584="","",AA3584/I3584&gt;=2,I3584*2,AA3584/I3584&lt;2,AA3584)</f>
        <v/>
      </c>
      <c r="AC3584" s="310" t="str">
        <f t="shared" si="448"/>
        <v/>
      </c>
      <c r="AD3584" s="286"/>
      <c r="AE3584" s="305" t="str">
        <f t="shared" si="449"/>
        <v/>
      </c>
      <c r="AF3584" s="311">
        <f t="shared" si="450"/>
        <v>0</v>
      </c>
      <c r="AG3584" s="187"/>
      <c r="AH3584" s="188"/>
    </row>
    <row r="3585" spans="2:34" ht="13.8" outlineLevel="1" x14ac:dyDescent="0.25">
      <c r="B3585" s="1"/>
      <c r="C3585" s="1"/>
      <c r="D3585" s="1"/>
      <c r="E3585" s="2"/>
      <c r="F3585" s="1"/>
      <c r="G3585" s="2"/>
      <c r="H3585" s="286"/>
      <c r="I3585" s="287"/>
      <c r="J3585" s="288" t="str">
        <f t="shared" si="444"/>
        <v/>
      </c>
      <c r="K3585" s="288">
        <f t="shared" si="445"/>
        <v>0</v>
      </c>
      <c r="L3585" s="303"/>
      <c r="M3585" s="304"/>
      <c r="N3585" s="303"/>
      <c r="O3585" s="286"/>
      <c r="P3585" s="305" t="str">
        <f t="shared" si="446"/>
        <v/>
      </c>
      <c r="Q3585" s="304"/>
      <c r="R3585" s="303"/>
      <c r="S3585" s="286"/>
      <c r="T3585" s="305" t="str">
        <f t="shared" si="447"/>
        <v/>
      </c>
      <c r="U3585" s="306" t="str">
        <f t="shared" si="443"/>
        <v/>
      </c>
      <c r="V3585" s="289"/>
      <c r="W3585" s="303"/>
      <c r="X3585" s="286"/>
      <c r="Y3585" s="305" t="str">
        <f>+IF(AND(W3585&gt;0,V3585&lt;&gt;'Data Validation (ROP used only)'!$A$25),SUM(W3585:X3585),"")</f>
        <v/>
      </c>
      <c r="Z3585" s="307">
        <f>IF(OR(V3585='Data Validation (ROP used only)'!$A$25,ISBLANK(W3585),ISERROR(W3585/$I3585)),0,W3585/$I3585)</f>
        <v>0</v>
      </c>
      <c r="AA3585" s="308"/>
      <c r="AB3585" s="309" t="str" cm="1">
        <f t="array" ref="AB3585">_xlfn.IFS(AA3585="","",AA3585/I3585&gt;=2,I3585*2,AA3585/I3585&lt;2,AA3585)</f>
        <v/>
      </c>
      <c r="AC3585" s="310" t="str">
        <f t="shared" si="448"/>
        <v/>
      </c>
      <c r="AD3585" s="286"/>
      <c r="AE3585" s="305" t="str">
        <f t="shared" si="449"/>
        <v/>
      </c>
      <c r="AF3585" s="311">
        <f t="shared" si="450"/>
        <v>0</v>
      </c>
      <c r="AG3585" s="187"/>
      <c r="AH3585" s="188"/>
    </row>
    <row r="3586" spans="2:34" ht="13.8" outlineLevel="1" x14ac:dyDescent="0.25">
      <c r="B3586" s="1"/>
      <c r="C3586" s="1"/>
      <c r="D3586" s="1"/>
      <c r="E3586" s="2"/>
      <c r="F3586" s="1"/>
      <c r="G3586" s="2"/>
      <c r="H3586" s="286"/>
      <c r="I3586" s="287"/>
      <c r="J3586" s="288" t="str">
        <f t="shared" si="444"/>
        <v/>
      </c>
      <c r="K3586" s="288">
        <f t="shared" si="445"/>
        <v>0</v>
      </c>
      <c r="L3586" s="303"/>
      <c r="M3586" s="304"/>
      <c r="N3586" s="303"/>
      <c r="O3586" s="286"/>
      <c r="P3586" s="305" t="str">
        <f t="shared" si="446"/>
        <v/>
      </c>
      <c r="Q3586" s="304"/>
      <c r="R3586" s="303"/>
      <c r="S3586" s="286"/>
      <c r="T3586" s="305" t="str">
        <f t="shared" si="447"/>
        <v/>
      </c>
      <c r="U3586" s="306" t="str">
        <f t="shared" si="443"/>
        <v/>
      </c>
      <c r="V3586" s="289"/>
      <c r="W3586" s="303"/>
      <c r="X3586" s="286"/>
      <c r="Y3586" s="305" t="str">
        <f>+IF(AND(W3586&gt;0,V3586&lt;&gt;'Data Validation (ROP used only)'!$A$25),SUM(W3586:X3586),"")</f>
        <v/>
      </c>
      <c r="Z3586" s="307">
        <f>IF(OR(V3586='Data Validation (ROP used only)'!$A$25,ISBLANK(W3586),ISERROR(W3586/$I3586)),0,W3586/$I3586)</f>
        <v>0</v>
      </c>
      <c r="AA3586" s="308"/>
      <c r="AB3586" s="309" t="str" cm="1">
        <f t="array" ref="AB3586">_xlfn.IFS(AA3586="","",AA3586/I3586&gt;=2,I3586*2,AA3586/I3586&lt;2,AA3586)</f>
        <v/>
      </c>
      <c r="AC3586" s="310" t="str">
        <f t="shared" si="448"/>
        <v/>
      </c>
      <c r="AD3586" s="286"/>
      <c r="AE3586" s="305" t="str">
        <f t="shared" si="449"/>
        <v/>
      </c>
      <c r="AF3586" s="311">
        <f t="shared" si="450"/>
        <v>0</v>
      </c>
      <c r="AG3586" s="187"/>
      <c r="AH3586" s="188"/>
    </row>
    <row r="3587" spans="2:34" ht="13.8" outlineLevel="1" x14ac:dyDescent="0.25">
      <c r="B3587" s="1"/>
      <c r="C3587" s="1"/>
      <c r="D3587" s="1"/>
      <c r="E3587" s="2"/>
      <c r="F3587" s="1"/>
      <c r="G3587" s="2"/>
      <c r="H3587" s="286"/>
      <c r="I3587" s="287"/>
      <c r="J3587" s="288" t="str">
        <f t="shared" si="444"/>
        <v/>
      </c>
      <c r="K3587" s="288">
        <f t="shared" si="445"/>
        <v>0</v>
      </c>
      <c r="L3587" s="303"/>
      <c r="M3587" s="304"/>
      <c r="N3587" s="303"/>
      <c r="O3587" s="286"/>
      <c r="P3587" s="305" t="str">
        <f t="shared" si="446"/>
        <v/>
      </c>
      <c r="Q3587" s="304"/>
      <c r="R3587" s="303"/>
      <c r="S3587" s="286"/>
      <c r="T3587" s="305" t="str">
        <f t="shared" si="447"/>
        <v/>
      </c>
      <c r="U3587" s="306" t="str">
        <f t="shared" si="443"/>
        <v/>
      </c>
      <c r="V3587" s="289"/>
      <c r="W3587" s="303"/>
      <c r="X3587" s="286"/>
      <c r="Y3587" s="305" t="str">
        <f>+IF(AND(W3587&gt;0,V3587&lt;&gt;'Data Validation (ROP used only)'!$A$25),SUM(W3587:X3587),"")</f>
        <v/>
      </c>
      <c r="Z3587" s="307">
        <f>IF(OR(V3587='Data Validation (ROP used only)'!$A$25,ISBLANK(W3587),ISERROR(W3587/$I3587)),0,W3587/$I3587)</f>
        <v>0</v>
      </c>
      <c r="AA3587" s="308"/>
      <c r="AB3587" s="309" t="str" cm="1">
        <f t="array" ref="AB3587">_xlfn.IFS(AA3587="","",AA3587/I3587&gt;=2,I3587*2,AA3587/I3587&lt;2,AA3587)</f>
        <v/>
      </c>
      <c r="AC3587" s="310" t="str">
        <f t="shared" si="448"/>
        <v/>
      </c>
      <c r="AD3587" s="286"/>
      <c r="AE3587" s="305" t="str">
        <f t="shared" si="449"/>
        <v/>
      </c>
      <c r="AF3587" s="311">
        <f t="shared" si="450"/>
        <v>0</v>
      </c>
      <c r="AG3587" s="187"/>
      <c r="AH3587" s="188"/>
    </row>
    <row r="3588" spans="2:34" ht="13.8" outlineLevel="1" x14ac:dyDescent="0.25">
      <c r="B3588" s="1"/>
      <c r="C3588" s="1"/>
      <c r="D3588" s="1"/>
      <c r="E3588" s="2"/>
      <c r="F3588" s="1"/>
      <c r="G3588" s="2"/>
      <c r="H3588" s="286"/>
      <c r="I3588" s="287"/>
      <c r="J3588" s="288" t="str">
        <f t="shared" si="444"/>
        <v/>
      </c>
      <c r="K3588" s="288">
        <f t="shared" si="445"/>
        <v>0</v>
      </c>
      <c r="L3588" s="303"/>
      <c r="M3588" s="304"/>
      <c r="N3588" s="303"/>
      <c r="O3588" s="286"/>
      <c r="P3588" s="305" t="str">
        <f t="shared" si="446"/>
        <v/>
      </c>
      <c r="Q3588" s="304"/>
      <c r="R3588" s="303"/>
      <c r="S3588" s="286"/>
      <c r="T3588" s="305" t="str">
        <f t="shared" si="447"/>
        <v/>
      </c>
      <c r="U3588" s="306" t="str">
        <f t="shared" si="443"/>
        <v/>
      </c>
      <c r="V3588" s="289"/>
      <c r="W3588" s="303"/>
      <c r="X3588" s="286"/>
      <c r="Y3588" s="305" t="str">
        <f>+IF(AND(W3588&gt;0,V3588&lt;&gt;'Data Validation (ROP used only)'!$A$25),SUM(W3588:X3588),"")</f>
        <v/>
      </c>
      <c r="Z3588" s="307">
        <f>IF(OR(V3588='Data Validation (ROP used only)'!$A$25,ISBLANK(W3588),ISERROR(W3588/$I3588)),0,W3588/$I3588)</f>
        <v>0</v>
      </c>
      <c r="AA3588" s="308"/>
      <c r="AB3588" s="309" t="str" cm="1">
        <f t="array" ref="AB3588">_xlfn.IFS(AA3588="","",AA3588/I3588&gt;=2,I3588*2,AA3588/I3588&lt;2,AA3588)</f>
        <v/>
      </c>
      <c r="AC3588" s="310" t="str">
        <f t="shared" si="448"/>
        <v/>
      </c>
      <c r="AD3588" s="286"/>
      <c r="AE3588" s="305" t="str">
        <f t="shared" si="449"/>
        <v/>
      </c>
      <c r="AF3588" s="311">
        <f t="shared" si="450"/>
        <v>0</v>
      </c>
      <c r="AG3588" s="187"/>
      <c r="AH3588" s="188"/>
    </row>
    <row r="3589" spans="2:34" ht="13.8" outlineLevel="1" x14ac:dyDescent="0.25">
      <c r="B3589" s="1"/>
      <c r="C3589" s="1"/>
      <c r="D3589" s="1"/>
      <c r="E3589" s="2"/>
      <c r="F3589" s="1"/>
      <c r="G3589" s="2"/>
      <c r="H3589" s="286"/>
      <c r="I3589" s="287"/>
      <c r="J3589" s="288" t="str">
        <f t="shared" si="444"/>
        <v/>
      </c>
      <c r="K3589" s="288">
        <f t="shared" si="445"/>
        <v>0</v>
      </c>
      <c r="L3589" s="303"/>
      <c r="M3589" s="304"/>
      <c r="N3589" s="303"/>
      <c r="O3589" s="286"/>
      <c r="P3589" s="305" t="str">
        <f t="shared" si="446"/>
        <v/>
      </c>
      <c r="Q3589" s="304"/>
      <c r="R3589" s="303"/>
      <c r="S3589" s="286"/>
      <c r="T3589" s="305" t="str">
        <f t="shared" si="447"/>
        <v/>
      </c>
      <c r="U3589" s="306" t="str">
        <f t="shared" si="443"/>
        <v/>
      </c>
      <c r="V3589" s="289"/>
      <c r="W3589" s="303"/>
      <c r="X3589" s="286"/>
      <c r="Y3589" s="305" t="str">
        <f>+IF(AND(W3589&gt;0,V3589&lt;&gt;'Data Validation (ROP used only)'!$A$25),SUM(W3589:X3589),"")</f>
        <v/>
      </c>
      <c r="Z3589" s="307">
        <f>IF(OR(V3589='Data Validation (ROP used only)'!$A$25,ISBLANK(W3589),ISERROR(W3589/$I3589)),0,W3589/$I3589)</f>
        <v>0</v>
      </c>
      <c r="AA3589" s="308"/>
      <c r="AB3589" s="309" t="str" cm="1">
        <f t="array" ref="AB3589">_xlfn.IFS(AA3589="","",AA3589/I3589&gt;=2,I3589*2,AA3589/I3589&lt;2,AA3589)</f>
        <v/>
      </c>
      <c r="AC3589" s="310" t="str">
        <f t="shared" si="448"/>
        <v/>
      </c>
      <c r="AD3589" s="286"/>
      <c r="AE3589" s="305" t="str">
        <f t="shared" si="449"/>
        <v/>
      </c>
      <c r="AF3589" s="311">
        <f t="shared" si="450"/>
        <v>0</v>
      </c>
      <c r="AG3589" s="187"/>
      <c r="AH3589" s="188"/>
    </row>
    <row r="3590" spans="2:34" ht="13.8" outlineLevel="1" x14ac:dyDescent="0.25">
      <c r="B3590" s="1"/>
      <c r="C3590" s="1"/>
      <c r="D3590" s="1"/>
      <c r="E3590" s="2"/>
      <c r="F3590" s="1"/>
      <c r="G3590" s="2"/>
      <c r="H3590" s="286"/>
      <c r="I3590" s="287"/>
      <c r="J3590" s="288" t="str">
        <f t="shared" si="444"/>
        <v/>
      </c>
      <c r="K3590" s="288">
        <f t="shared" si="445"/>
        <v>0</v>
      </c>
      <c r="L3590" s="303"/>
      <c r="M3590" s="304"/>
      <c r="N3590" s="303"/>
      <c r="O3590" s="286"/>
      <c r="P3590" s="305" t="str">
        <f t="shared" si="446"/>
        <v/>
      </c>
      <c r="Q3590" s="304"/>
      <c r="R3590" s="303"/>
      <c r="S3590" s="286"/>
      <c r="T3590" s="305" t="str">
        <f t="shared" si="447"/>
        <v/>
      </c>
      <c r="U3590" s="306" t="str">
        <f t="shared" si="443"/>
        <v/>
      </c>
      <c r="V3590" s="289"/>
      <c r="W3590" s="303"/>
      <c r="X3590" s="286"/>
      <c r="Y3590" s="305" t="str">
        <f>+IF(AND(W3590&gt;0,V3590&lt;&gt;'Data Validation (ROP used only)'!$A$25),SUM(W3590:X3590),"")</f>
        <v/>
      </c>
      <c r="Z3590" s="307">
        <f>IF(OR(V3590='Data Validation (ROP used only)'!$A$25,ISBLANK(W3590),ISERROR(W3590/$I3590)),0,W3590/$I3590)</f>
        <v>0</v>
      </c>
      <c r="AA3590" s="308"/>
      <c r="AB3590" s="309" t="str" cm="1">
        <f t="array" ref="AB3590">_xlfn.IFS(AA3590="","",AA3590/I3590&gt;=2,I3590*2,AA3590/I3590&lt;2,AA3590)</f>
        <v/>
      </c>
      <c r="AC3590" s="310" t="str">
        <f t="shared" si="448"/>
        <v/>
      </c>
      <c r="AD3590" s="286"/>
      <c r="AE3590" s="305" t="str">
        <f t="shared" si="449"/>
        <v/>
      </c>
      <c r="AF3590" s="311">
        <f t="shared" si="450"/>
        <v>0</v>
      </c>
      <c r="AG3590" s="187"/>
      <c r="AH3590" s="188"/>
    </row>
    <row r="3591" spans="2:34" ht="13.8" outlineLevel="1" x14ac:dyDescent="0.25">
      <c r="B3591" s="1"/>
      <c r="C3591" s="1"/>
      <c r="D3591" s="1"/>
      <c r="E3591" s="2"/>
      <c r="F3591" s="1"/>
      <c r="G3591" s="2"/>
      <c r="H3591" s="286"/>
      <c r="I3591" s="287"/>
      <c r="J3591" s="288" t="str">
        <f t="shared" si="444"/>
        <v/>
      </c>
      <c r="K3591" s="288">
        <f t="shared" si="445"/>
        <v>0</v>
      </c>
      <c r="L3591" s="303"/>
      <c r="M3591" s="304"/>
      <c r="N3591" s="303"/>
      <c r="O3591" s="286"/>
      <c r="P3591" s="305" t="str">
        <f t="shared" si="446"/>
        <v/>
      </c>
      <c r="Q3591" s="304"/>
      <c r="R3591" s="303"/>
      <c r="S3591" s="286"/>
      <c r="T3591" s="305" t="str">
        <f t="shared" si="447"/>
        <v/>
      </c>
      <c r="U3591" s="306" t="str">
        <f t="shared" si="443"/>
        <v/>
      </c>
      <c r="V3591" s="289"/>
      <c r="W3591" s="303"/>
      <c r="X3591" s="286"/>
      <c r="Y3591" s="305" t="str">
        <f>+IF(AND(W3591&gt;0,V3591&lt;&gt;'Data Validation (ROP used only)'!$A$25),SUM(W3591:X3591),"")</f>
        <v/>
      </c>
      <c r="Z3591" s="307">
        <f>IF(OR(V3591='Data Validation (ROP used only)'!$A$25,ISBLANK(W3591),ISERROR(W3591/$I3591)),0,W3591/$I3591)</f>
        <v>0</v>
      </c>
      <c r="AA3591" s="308"/>
      <c r="AB3591" s="309" t="str" cm="1">
        <f t="array" ref="AB3591">_xlfn.IFS(AA3591="","",AA3591/I3591&gt;=2,I3591*2,AA3591/I3591&lt;2,AA3591)</f>
        <v/>
      </c>
      <c r="AC3591" s="310" t="str">
        <f t="shared" si="448"/>
        <v/>
      </c>
      <c r="AD3591" s="286"/>
      <c r="AE3591" s="305" t="str">
        <f t="shared" si="449"/>
        <v/>
      </c>
      <c r="AF3591" s="311">
        <f t="shared" si="450"/>
        <v>0</v>
      </c>
      <c r="AG3591" s="187"/>
      <c r="AH3591" s="188"/>
    </row>
    <row r="3592" spans="2:34" ht="13.8" outlineLevel="1" x14ac:dyDescent="0.25">
      <c r="B3592" s="1"/>
      <c r="C3592" s="1"/>
      <c r="D3592" s="1"/>
      <c r="E3592" s="2"/>
      <c r="F3592" s="1"/>
      <c r="G3592" s="2"/>
      <c r="H3592" s="286"/>
      <c r="I3592" s="287"/>
      <c r="J3592" s="288" t="str">
        <f t="shared" si="444"/>
        <v/>
      </c>
      <c r="K3592" s="288">
        <f t="shared" si="445"/>
        <v>0</v>
      </c>
      <c r="L3592" s="303"/>
      <c r="M3592" s="304"/>
      <c r="N3592" s="303"/>
      <c r="O3592" s="286"/>
      <c r="P3592" s="305" t="str">
        <f t="shared" si="446"/>
        <v/>
      </c>
      <c r="Q3592" s="304"/>
      <c r="R3592" s="303"/>
      <c r="S3592" s="286"/>
      <c r="T3592" s="305" t="str">
        <f t="shared" si="447"/>
        <v/>
      </c>
      <c r="U3592" s="306" t="str">
        <f t="shared" si="443"/>
        <v/>
      </c>
      <c r="V3592" s="289"/>
      <c r="W3592" s="303"/>
      <c r="X3592" s="286"/>
      <c r="Y3592" s="305" t="str">
        <f>+IF(AND(W3592&gt;0,V3592&lt;&gt;'Data Validation (ROP used only)'!$A$25),SUM(W3592:X3592),"")</f>
        <v/>
      </c>
      <c r="Z3592" s="307">
        <f>IF(OR(V3592='Data Validation (ROP used only)'!$A$25,ISBLANK(W3592),ISERROR(W3592/$I3592)),0,W3592/$I3592)</f>
        <v>0</v>
      </c>
      <c r="AA3592" s="308"/>
      <c r="AB3592" s="309" t="str" cm="1">
        <f t="array" ref="AB3592">_xlfn.IFS(AA3592="","",AA3592/I3592&gt;=2,I3592*2,AA3592/I3592&lt;2,AA3592)</f>
        <v/>
      </c>
      <c r="AC3592" s="310" t="str">
        <f t="shared" si="448"/>
        <v/>
      </c>
      <c r="AD3592" s="286"/>
      <c r="AE3592" s="305" t="str">
        <f t="shared" si="449"/>
        <v/>
      </c>
      <c r="AF3592" s="311">
        <f t="shared" si="450"/>
        <v>0</v>
      </c>
      <c r="AG3592" s="187"/>
      <c r="AH3592" s="188"/>
    </row>
    <row r="3593" spans="2:34" ht="13.8" outlineLevel="1" x14ac:dyDescent="0.25">
      <c r="B3593" s="1"/>
      <c r="C3593" s="1"/>
      <c r="D3593" s="1"/>
      <c r="E3593" s="2"/>
      <c r="F3593" s="1"/>
      <c r="G3593" s="2"/>
      <c r="H3593" s="286"/>
      <c r="I3593" s="287"/>
      <c r="J3593" s="288" t="str">
        <f t="shared" si="444"/>
        <v/>
      </c>
      <c r="K3593" s="288">
        <f t="shared" si="445"/>
        <v>0</v>
      </c>
      <c r="L3593" s="303"/>
      <c r="M3593" s="304"/>
      <c r="N3593" s="303"/>
      <c r="O3593" s="286"/>
      <c r="P3593" s="305" t="str">
        <f t="shared" si="446"/>
        <v/>
      </c>
      <c r="Q3593" s="304"/>
      <c r="R3593" s="303"/>
      <c r="S3593" s="286"/>
      <c r="T3593" s="305" t="str">
        <f t="shared" si="447"/>
        <v/>
      </c>
      <c r="U3593" s="306" t="str">
        <f t="shared" si="443"/>
        <v/>
      </c>
      <c r="V3593" s="289"/>
      <c r="W3593" s="303"/>
      <c r="X3593" s="286"/>
      <c r="Y3593" s="305" t="str">
        <f>+IF(AND(W3593&gt;0,V3593&lt;&gt;'Data Validation (ROP used only)'!$A$25),SUM(W3593:X3593),"")</f>
        <v/>
      </c>
      <c r="Z3593" s="307">
        <f>IF(OR(V3593='Data Validation (ROP used only)'!$A$25,ISBLANK(W3593),ISERROR(W3593/$I3593)),0,W3593/$I3593)</f>
        <v>0</v>
      </c>
      <c r="AA3593" s="308"/>
      <c r="AB3593" s="309" t="str" cm="1">
        <f t="array" ref="AB3593">_xlfn.IFS(AA3593="","",AA3593/I3593&gt;=2,I3593*2,AA3593/I3593&lt;2,AA3593)</f>
        <v/>
      </c>
      <c r="AC3593" s="310" t="str">
        <f t="shared" si="448"/>
        <v/>
      </c>
      <c r="AD3593" s="286"/>
      <c r="AE3593" s="305" t="str">
        <f t="shared" si="449"/>
        <v/>
      </c>
      <c r="AF3593" s="311">
        <f t="shared" si="450"/>
        <v>0</v>
      </c>
      <c r="AG3593" s="187"/>
      <c r="AH3593" s="188"/>
    </row>
    <row r="3594" spans="2:34" ht="13.8" outlineLevel="1" x14ac:dyDescent="0.25">
      <c r="B3594" s="1"/>
      <c r="C3594" s="1"/>
      <c r="D3594" s="1"/>
      <c r="E3594" s="2"/>
      <c r="F3594" s="1"/>
      <c r="G3594" s="2"/>
      <c r="H3594" s="286"/>
      <c r="I3594" s="287"/>
      <c r="J3594" s="288" t="str">
        <f t="shared" si="444"/>
        <v/>
      </c>
      <c r="K3594" s="288">
        <f t="shared" si="445"/>
        <v>0</v>
      </c>
      <c r="L3594" s="303"/>
      <c r="M3594" s="304"/>
      <c r="N3594" s="303"/>
      <c r="O3594" s="286"/>
      <c r="P3594" s="305" t="str">
        <f t="shared" si="446"/>
        <v/>
      </c>
      <c r="Q3594" s="304"/>
      <c r="R3594" s="303"/>
      <c r="S3594" s="286"/>
      <c r="T3594" s="305" t="str">
        <f t="shared" si="447"/>
        <v/>
      </c>
      <c r="U3594" s="306" t="str">
        <f t="shared" ref="U3594:U3657" si="451">IF(ISERROR(R3594/$I3594),"",R3594/$I3594)</f>
        <v/>
      </c>
      <c r="V3594" s="289"/>
      <c r="W3594" s="303"/>
      <c r="X3594" s="286"/>
      <c r="Y3594" s="305" t="str">
        <f>+IF(AND(W3594&gt;0,V3594&lt;&gt;'Data Validation (ROP used only)'!$A$25),SUM(W3594:X3594),"")</f>
        <v/>
      </c>
      <c r="Z3594" s="307">
        <f>IF(OR(V3594='Data Validation (ROP used only)'!$A$25,ISBLANK(W3594),ISERROR(W3594/$I3594)),0,W3594/$I3594)</f>
        <v>0</v>
      </c>
      <c r="AA3594" s="308"/>
      <c r="AB3594" s="309" t="str" cm="1">
        <f t="array" ref="AB3594">_xlfn.IFS(AA3594="","",AA3594/I3594&gt;=2,I3594*2,AA3594/I3594&lt;2,AA3594)</f>
        <v/>
      </c>
      <c r="AC3594" s="310" t="str">
        <f t="shared" si="448"/>
        <v/>
      </c>
      <c r="AD3594" s="286"/>
      <c r="AE3594" s="305" t="str">
        <f t="shared" si="449"/>
        <v/>
      </c>
      <c r="AF3594" s="311">
        <f t="shared" si="450"/>
        <v>0</v>
      </c>
      <c r="AG3594" s="187"/>
      <c r="AH3594" s="188"/>
    </row>
    <row r="3595" spans="2:34" ht="13.8" outlineLevel="1" x14ac:dyDescent="0.25">
      <c r="B3595" s="1"/>
      <c r="C3595" s="1"/>
      <c r="D3595" s="1"/>
      <c r="E3595" s="2"/>
      <c r="F3595" s="1"/>
      <c r="G3595" s="2"/>
      <c r="H3595" s="286"/>
      <c r="I3595" s="287"/>
      <c r="J3595" s="288" t="str">
        <f t="shared" ref="J3595:J3658" si="452">IF(ISERROR(H3595/C3595),"",H3595/C3595)</f>
        <v/>
      </c>
      <c r="K3595" s="288">
        <f t="shared" ref="K3595:K3658" si="453">IF(ISERROR(I3595/1754.5),"",I3595/1754.5)</f>
        <v>0</v>
      </c>
      <c r="L3595" s="303"/>
      <c r="M3595" s="304"/>
      <c r="N3595" s="303"/>
      <c r="O3595" s="286"/>
      <c r="P3595" s="305" t="str">
        <f t="shared" ref="P3595:P3658" si="454">+IF(N3595+O3595&gt;0,+N3595+O3595,"")</f>
        <v/>
      </c>
      <c r="Q3595" s="304"/>
      <c r="R3595" s="303"/>
      <c r="S3595" s="286"/>
      <c r="T3595" s="305" t="str">
        <f t="shared" ref="T3595:T3658" si="455">+IF((R3595+S3595)&gt;0,+R3595+S3595,"")</f>
        <v/>
      </c>
      <c r="U3595" s="306" t="str">
        <f t="shared" si="451"/>
        <v/>
      </c>
      <c r="V3595" s="289"/>
      <c r="W3595" s="303"/>
      <c r="X3595" s="286"/>
      <c r="Y3595" s="305" t="str">
        <f>+IF(AND(W3595&gt;0,V3595&lt;&gt;'Data Validation (ROP used only)'!$A$25),SUM(W3595:X3595),"")</f>
        <v/>
      </c>
      <c r="Z3595" s="307">
        <f>IF(OR(V3595='Data Validation (ROP used only)'!$A$25,ISBLANK(W3595),ISERROR(W3595/$I3595)),0,W3595/$I3595)</f>
        <v>0</v>
      </c>
      <c r="AA3595" s="308"/>
      <c r="AB3595" s="309" t="str" cm="1">
        <f t="array" ref="AB3595">_xlfn.IFS(AA3595="","",AA3595/I3595&gt;=2,I3595*2,AA3595/I3595&lt;2,AA3595)</f>
        <v/>
      </c>
      <c r="AC3595" s="310" t="str">
        <f t="shared" ref="AC3595:AC3658" si="456">IF(ISBLANK(AA3595),"",AA3595-AB3595)</f>
        <v/>
      </c>
      <c r="AD3595" s="286"/>
      <c r="AE3595" s="305" t="str">
        <f t="shared" ref="AE3595:AE3658" si="457">IF(AA3595=0,"",AA3595+AD3595)</f>
        <v/>
      </c>
      <c r="AF3595" s="311">
        <f t="shared" ref="AF3595:AF3658" si="458">IF(ISERROR(AA3595/$I3595),0,AA3595/$I3595)</f>
        <v>0</v>
      </c>
      <c r="AG3595" s="187"/>
      <c r="AH3595" s="188"/>
    </row>
    <row r="3596" spans="2:34" ht="13.8" outlineLevel="1" x14ac:dyDescent="0.25">
      <c r="B3596" s="1"/>
      <c r="C3596" s="1"/>
      <c r="D3596" s="1"/>
      <c r="E3596" s="2"/>
      <c r="F3596" s="1"/>
      <c r="G3596" s="2"/>
      <c r="H3596" s="286"/>
      <c r="I3596" s="287"/>
      <c r="J3596" s="288" t="str">
        <f t="shared" si="452"/>
        <v/>
      </c>
      <c r="K3596" s="288">
        <f t="shared" si="453"/>
        <v>0</v>
      </c>
      <c r="L3596" s="303"/>
      <c r="M3596" s="304"/>
      <c r="N3596" s="303"/>
      <c r="O3596" s="286"/>
      <c r="P3596" s="305" t="str">
        <f t="shared" si="454"/>
        <v/>
      </c>
      <c r="Q3596" s="304"/>
      <c r="R3596" s="303"/>
      <c r="S3596" s="286"/>
      <c r="T3596" s="305" t="str">
        <f t="shared" si="455"/>
        <v/>
      </c>
      <c r="U3596" s="306" t="str">
        <f t="shared" si="451"/>
        <v/>
      </c>
      <c r="V3596" s="289"/>
      <c r="W3596" s="303"/>
      <c r="X3596" s="286"/>
      <c r="Y3596" s="305" t="str">
        <f>+IF(AND(W3596&gt;0,V3596&lt;&gt;'Data Validation (ROP used only)'!$A$25),SUM(W3596:X3596),"")</f>
        <v/>
      </c>
      <c r="Z3596" s="307">
        <f>IF(OR(V3596='Data Validation (ROP used only)'!$A$25,ISBLANK(W3596),ISERROR(W3596/$I3596)),0,W3596/$I3596)</f>
        <v>0</v>
      </c>
      <c r="AA3596" s="308"/>
      <c r="AB3596" s="309" t="str" cm="1">
        <f t="array" ref="AB3596">_xlfn.IFS(AA3596="","",AA3596/I3596&gt;=2,I3596*2,AA3596/I3596&lt;2,AA3596)</f>
        <v/>
      </c>
      <c r="AC3596" s="310" t="str">
        <f t="shared" si="456"/>
        <v/>
      </c>
      <c r="AD3596" s="286"/>
      <c r="AE3596" s="305" t="str">
        <f t="shared" si="457"/>
        <v/>
      </c>
      <c r="AF3596" s="311">
        <f t="shared" si="458"/>
        <v>0</v>
      </c>
      <c r="AG3596" s="187"/>
      <c r="AH3596" s="188"/>
    </row>
    <row r="3597" spans="2:34" ht="13.8" outlineLevel="1" x14ac:dyDescent="0.25">
      <c r="B3597" s="1"/>
      <c r="C3597" s="1"/>
      <c r="D3597" s="1"/>
      <c r="E3597" s="2"/>
      <c r="F3597" s="1"/>
      <c r="G3597" s="2"/>
      <c r="H3597" s="286"/>
      <c r="I3597" s="287"/>
      <c r="J3597" s="288" t="str">
        <f t="shared" si="452"/>
        <v/>
      </c>
      <c r="K3597" s="288">
        <f t="shared" si="453"/>
        <v>0</v>
      </c>
      <c r="L3597" s="303"/>
      <c r="M3597" s="304"/>
      <c r="N3597" s="303"/>
      <c r="O3597" s="286"/>
      <c r="P3597" s="305" t="str">
        <f t="shared" si="454"/>
        <v/>
      </c>
      <c r="Q3597" s="304"/>
      <c r="R3597" s="303"/>
      <c r="S3597" s="286"/>
      <c r="T3597" s="305" t="str">
        <f t="shared" si="455"/>
        <v/>
      </c>
      <c r="U3597" s="306" t="str">
        <f t="shared" si="451"/>
        <v/>
      </c>
      <c r="V3597" s="289"/>
      <c r="W3597" s="303"/>
      <c r="X3597" s="286"/>
      <c r="Y3597" s="305" t="str">
        <f>+IF(AND(W3597&gt;0,V3597&lt;&gt;'Data Validation (ROP used only)'!$A$25),SUM(W3597:X3597),"")</f>
        <v/>
      </c>
      <c r="Z3597" s="307">
        <f>IF(OR(V3597='Data Validation (ROP used only)'!$A$25,ISBLANK(W3597),ISERROR(W3597/$I3597)),0,W3597/$I3597)</f>
        <v>0</v>
      </c>
      <c r="AA3597" s="308"/>
      <c r="AB3597" s="309" t="str" cm="1">
        <f t="array" ref="AB3597">_xlfn.IFS(AA3597="","",AA3597/I3597&gt;=2,I3597*2,AA3597/I3597&lt;2,AA3597)</f>
        <v/>
      </c>
      <c r="AC3597" s="310" t="str">
        <f t="shared" si="456"/>
        <v/>
      </c>
      <c r="AD3597" s="286"/>
      <c r="AE3597" s="305" t="str">
        <f t="shared" si="457"/>
        <v/>
      </c>
      <c r="AF3597" s="311">
        <f t="shared" si="458"/>
        <v>0</v>
      </c>
      <c r="AG3597" s="187"/>
      <c r="AH3597" s="188"/>
    </row>
    <row r="3598" spans="2:34" ht="13.8" outlineLevel="1" x14ac:dyDescent="0.25">
      <c r="B3598" s="1"/>
      <c r="C3598" s="1"/>
      <c r="D3598" s="1"/>
      <c r="E3598" s="2"/>
      <c r="F3598" s="1"/>
      <c r="G3598" s="2"/>
      <c r="H3598" s="286"/>
      <c r="I3598" s="287"/>
      <c r="J3598" s="288" t="str">
        <f t="shared" si="452"/>
        <v/>
      </c>
      <c r="K3598" s="288">
        <f t="shared" si="453"/>
        <v>0</v>
      </c>
      <c r="L3598" s="303"/>
      <c r="M3598" s="304"/>
      <c r="N3598" s="303"/>
      <c r="O3598" s="286"/>
      <c r="P3598" s="305" t="str">
        <f t="shared" si="454"/>
        <v/>
      </c>
      <c r="Q3598" s="304"/>
      <c r="R3598" s="303"/>
      <c r="S3598" s="286"/>
      <c r="T3598" s="305" t="str">
        <f t="shared" si="455"/>
        <v/>
      </c>
      <c r="U3598" s="306" t="str">
        <f t="shared" si="451"/>
        <v/>
      </c>
      <c r="V3598" s="289"/>
      <c r="W3598" s="303"/>
      <c r="X3598" s="286"/>
      <c r="Y3598" s="305" t="str">
        <f>+IF(AND(W3598&gt;0,V3598&lt;&gt;'Data Validation (ROP used only)'!$A$25),SUM(W3598:X3598),"")</f>
        <v/>
      </c>
      <c r="Z3598" s="307">
        <f>IF(OR(V3598='Data Validation (ROP used only)'!$A$25,ISBLANK(W3598),ISERROR(W3598/$I3598)),0,W3598/$I3598)</f>
        <v>0</v>
      </c>
      <c r="AA3598" s="308"/>
      <c r="AB3598" s="309" t="str" cm="1">
        <f t="array" ref="AB3598">_xlfn.IFS(AA3598="","",AA3598/I3598&gt;=2,I3598*2,AA3598/I3598&lt;2,AA3598)</f>
        <v/>
      </c>
      <c r="AC3598" s="310" t="str">
        <f t="shared" si="456"/>
        <v/>
      </c>
      <c r="AD3598" s="286"/>
      <c r="AE3598" s="305" t="str">
        <f t="shared" si="457"/>
        <v/>
      </c>
      <c r="AF3598" s="311">
        <f t="shared" si="458"/>
        <v>0</v>
      </c>
      <c r="AG3598" s="187"/>
      <c r="AH3598" s="188"/>
    </row>
    <row r="3599" spans="2:34" ht="13.8" outlineLevel="1" x14ac:dyDescent="0.25">
      <c r="B3599" s="1"/>
      <c r="C3599" s="1"/>
      <c r="D3599" s="1"/>
      <c r="E3599" s="2"/>
      <c r="F3599" s="1"/>
      <c r="G3599" s="2"/>
      <c r="H3599" s="286"/>
      <c r="I3599" s="287"/>
      <c r="J3599" s="288" t="str">
        <f t="shared" si="452"/>
        <v/>
      </c>
      <c r="K3599" s="288">
        <f t="shared" si="453"/>
        <v>0</v>
      </c>
      <c r="L3599" s="303"/>
      <c r="M3599" s="304"/>
      <c r="N3599" s="303"/>
      <c r="O3599" s="286"/>
      <c r="P3599" s="305" t="str">
        <f t="shared" si="454"/>
        <v/>
      </c>
      <c r="Q3599" s="304"/>
      <c r="R3599" s="303"/>
      <c r="S3599" s="286"/>
      <c r="T3599" s="305" t="str">
        <f t="shared" si="455"/>
        <v/>
      </c>
      <c r="U3599" s="306" t="str">
        <f t="shared" si="451"/>
        <v/>
      </c>
      <c r="V3599" s="289"/>
      <c r="W3599" s="303"/>
      <c r="X3599" s="286"/>
      <c r="Y3599" s="305" t="str">
        <f>+IF(AND(W3599&gt;0,V3599&lt;&gt;'Data Validation (ROP used only)'!$A$25),SUM(W3599:X3599),"")</f>
        <v/>
      </c>
      <c r="Z3599" s="307">
        <f>IF(OR(V3599='Data Validation (ROP used only)'!$A$25,ISBLANK(W3599),ISERROR(W3599/$I3599)),0,W3599/$I3599)</f>
        <v>0</v>
      </c>
      <c r="AA3599" s="308"/>
      <c r="AB3599" s="309" t="str" cm="1">
        <f t="array" ref="AB3599">_xlfn.IFS(AA3599="","",AA3599/I3599&gt;=2,I3599*2,AA3599/I3599&lt;2,AA3599)</f>
        <v/>
      </c>
      <c r="AC3599" s="310" t="str">
        <f t="shared" si="456"/>
        <v/>
      </c>
      <c r="AD3599" s="286"/>
      <c r="AE3599" s="305" t="str">
        <f t="shared" si="457"/>
        <v/>
      </c>
      <c r="AF3599" s="311">
        <f t="shared" si="458"/>
        <v>0</v>
      </c>
      <c r="AG3599" s="187"/>
      <c r="AH3599" s="188"/>
    </row>
    <row r="3600" spans="2:34" ht="13.8" outlineLevel="1" x14ac:dyDescent="0.25">
      <c r="B3600" s="1"/>
      <c r="C3600" s="1"/>
      <c r="D3600" s="1"/>
      <c r="E3600" s="2"/>
      <c r="F3600" s="1"/>
      <c r="G3600" s="2"/>
      <c r="H3600" s="286"/>
      <c r="I3600" s="287"/>
      <c r="J3600" s="288" t="str">
        <f t="shared" si="452"/>
        <v/>
      </c>
      <c r="K3600" s="288">
        <f t="shared" si="453"/>
        <v>0</v>
      </c>
      <c r="L3600" s="303"/>
      <c r="M3600" s="304"/>
      <c r="N3600" s="303"/>
      <c r="O3600" s="286"/>
      <c r="P3600" s="305" t="str">
        <f t="shared" si="454"/>
        <v/>
      </c>
      <c r="Q3600" s="304"/>
      <c r="R3600" s="303"/>
      <c r="S3600" s="286"/>
      <c r="T3600" s="305" t="str">
        <f t="shared" si="455"/>
        <v/>
      </c>
      <c r="U3600" s="306" t="str">
        <f t="shared" si="451"/>
        <v/>
      </c>
      <c r="V3600" s="289"/>
      <c r="W3600" s="303"/>
      <c r="X3600" s="286"/>
      <c r="Y3600" s="305" t="str">
        <f>+IF(AND(W3600&gt;0,V3600&lt;&gt;'Data Validation (ROP used only)'!$A$25),SUM(W3600:X3600),"")</f>
        <v/>
      </c>
      <c r="Z3600" s="307">
        <f>IF(OR(V3600='Data Validation (ROP used only)'!$A$25,ISBLANK(W3600),ISERROR(W3600/$I3600)),0,W3600/$I3600)</f>
        <v>0</v>
      </c>
      <c r="AA3600" s="308"/>
      <c r="AB3600" s="309" t="str" cm="1">
        <f t="array" ref="AB3600">_xlfn.IFS(AA3600="","",AA3600/I3600&gt;=2,I3600*2,AA3600/I3600&lt;2,AA3600)</f>
        <v/>
      </c>
      <c r="AC3600" s="310" t="str">
        <f t="shared" si="456"/>
        <v/>
      </c>
      <c r="AD3600" s="286"/>
      <c r="AE3600" s="305" t="str">
        <f t="shared" si="457"/>
        <v/>
      </c>
      <c r="AF3600" s="311">
        <f t="shared" si="458"/>
        <v>0</v>
      </c>
      <c r="AG3600" s="187"/>
      <c r="AH3600" s="188"/>
    </row>
    <row r="3601" spans="2:34" ht="13.8" outlineLevel="1" x14ac:dyDescent="0.25">
      <c r="B3601" s="1"/>
      <c r="C3601" s="1"/>
      <c r="D3601" s="1"/>
      <c r="E3601" s="2"/>
      <c r="F3601" s="1"/>
      <c r="G3601" s="2"/>
      <c r="H3601" s="286"/>
      <c r="I3601" s="287"/>
      <c r="J3601" s="288" t="str">
        <f t="shared" si="452"/>
        <v/>
      </c>
      <c r="K3601" s="288">
        <f t="shared" si="453"/>
        <v>0</v>
      </c>
      <c r="L3601" s="303"/>
      <c r="M3601" s="304"/>
      <c r="N3601" s="303"/>
      <c r="O3601" s="286"/>
      <c r="P3601" s="305" t="str">
        <f t="shared" si="454"/>
        <v/>
      </c>
      <c r="Q3601" s="304"/>
      <c r="R3601" s="303"/>
      <c r="S3601" s="286"/>
      <c r="T3601" s="305" t="str">
        <f t="shared" si="455"/>
        <v/>
      </c>
      <c r="U3601" s="306" t="str">
        <f t="shared" si="451"/>
        <v/>
      </c>
      <c r="V3601" s="289"/>
      <c r="W3601" s="303"/>
      <c r="X3601" s="286"/>
      <c r="Y3601" s="305" t="str">
        <f>+IF(AND(W3601&gt;0,V3601&lt;&gt;'Data Validation (ROP used only)'!$A$25),SUM(W3601:X3601),"")</f>
        <v/>
      </c>
      <c r="Z3601" s="307">
        <f>IF(OR(V3601='Data Validation (ROP used only)'!$A$25,ISBLANK(W3601),ISERROR(W3601/$I3601)),0,W3601/$I3601)</f>
        <v>0</v>
      </c>
      <c r="AA3601" s="308"/>
      <c r="AB3601" s="309" t="str" cm="1">
        <f t="array" ref="AB3601">_xlfn.IFS(AA3601="","",AA3601/I3601&gt;=2,I3601*2,AA3601/I3601&lt;2,AA3601)</f>
        <v/>
      </c>
      <c r="AC3601" s="310" t="str">
        <f t="shared" si="456"/>
        <v/>
      </c>
      <c r="AD3601" s="286"/>
      <c r="AE3601" s="305" t="str">
        <f t="shared" si="457"/>
        <v/>
      </c>
      <c r="AF3601" s="311">
        <f t="shared" si="458"/>
        <v>0</v>
      </c>
      <c r="AG3601" s="187"/>
      <c r="AH3601" s="188"/>
    </row>
    <row r="3602" spans="2:34" ht="13.8" outlineLevel="1" x14ac:dyDescent="0.25">
      <c r="B3602" s="1"/>
      <c r="C3602" s="1"/>
      <c r="D3602" s="1"/>
      <c r="E3602" s="2"/>
      <c r="F3602" s="1"/>
      <c r="G3602" s="2"/>
      <c r="H3602" s="286"/>
      <c r="I3602" s="287"/>
      <c r="J3602" s="288" t="str">
        <f t="shared" si="452"/>
        <v/>
      </c>
      <c r="K3602" s="288">
        <f t="shared" si="453"/>
        <v>0</v>
      </c>
      <c r="L3602" s="303"/>
      <c r="M3602" s="304"/>
      <c r="N3602" s="303"/>
      <c r="O3602" s="286"/>
      <c r="P3602" s="305" t="str">
        <f t="shared" si="454"/>
        <v/>
      </c>
      <c r="Q3602" s="304"/>
      <c r="R3602" s="303"/>
      <c r="S3602" s="286"/>
      <c r="T3602" s="305" t="str">
        <f t="shared" si="455"/>
        <v/>
      </c>
      <c r="U3602" s="306" t="str">
        <f t="shared" si="451"/>
        <v/>
      </c>
      <c r="V3602" s="289"/>
      <c r="W3602" s="303"/>
      <c r="X3602" s="286"/>
      <c r="Y3602" s="305" t="str">
        <f>+IF(AND(W3602&gt;0,V3602&lt;&gt;'Data Validation (ROP used only)'!$A$25),SUM(W3602:X3602),"")</f>
        <v/>
      </c>
      <c r="Z3602" s="307">
        <f>IF(OR(V3602='Data Validation (ROP used only)'!$A$25,ISBLANK(W3602),ISERROR(W3602/$I3602)),0,W3602/$I3602)</f>
        <v>0</v>
      </c>
      <c r="AA3602" s="308"/>
      <c r="AB3602" s="309" t="str" cm="1">
        <f t="array" ref="AB3602">_xlfn.IFS(AA3602="","",AA3602/I3602&gt;=2,I3602*2,AA3602/I3602&lt;2,AA3602)</f>
        <v/>
      </c>
      <c r="AC3602" s="310" t="str">
        <f t="shared" si="456"/>
        <v/>
      </c>
      <c r="AD3602" s="286"/>
      <c r="AE3602" s="305" t="str">
        <f t="shared" si="457"/>
        <v/>
      </c>
      <c r="AF3602" s="311">
        <f t="shared" si="458"/>
        <v>0</v>
      </c>
      <c r="AG3602" s="187"/>
      <c r="AH3602" s="188"/>
    </row>
    <row r="3603" spans="2:34" ht="13.8" outlineLevel="1" x14ac:dyDescent="0.25">
      <c r="B3603" s="1"/>
      <c r="C3603" s="1"/>
      <c r="D3603" s="1"/>
      <c r="E3603" s="2"/>
      <c r="F3603" s="1"/>
      <c r="G3603" s="2"/>
      <c r="H3603" s="286"/>
      <c r="I3603" s="287"/>
      <c r="J3603" s="288" t="str">
        <f t="shared" si="452"/>
        <v/>
      </c>
      <c r="K3603" s="288">
        <f t="shared" si="453"/>
        <v>0</v>
      </c>
      <c r="L3603" s="303"/>
      <c r="M3603" s="304"/>
      <c r="N3603" s="303"/>
      <c r="O3603" s="286"/>
      <c r="P3603" s="305" t="str">
        <f t="shared" si="454"/>
        <v/>
      </c>
      <c r="Q3603" s="304"/>
      <c r="R3603" s="303"/>
      <c r="S3603" s="286"/>
      <c r="T3603" s="305" t="str">
        <f t="shared" si="455"/>
        <v/>
      </c>
      <c r="U3603" s="306" t="str">
        <f t="shared" si="451"/>
        <v/>
      </c>
      <c r="V3603" s="289"/>
      <c r="W3603" s="303"/>
      <c r="X3603" s="286"/>
      <c r="Y3603" s="305" t="str">
        <f>+IF(AND(W3603&gt;0,V3603&lt;&gt;'Data Validation (ROP used only)'!$A$25),SUM(W3603:X3603),"")</f>
        <v/>
      </c>
      <c r="Z3603" s="307">
        <f>IF(OR(V3603='Data Validation (ROP used only)'!$A$25,ISBLANK(W3603),ISERROR(W3603/$I3603)),0,W3603/$I3603)</f>
        <v>0</v>
      </c>
      <c r="AA3603" s="308"/>
      <c r="AB3603" s="309" t="str" cm="1">
        <f t="array" ref="AB3603">_xlfn.IFS(AA3603="","",AA3603/I3603&gt;=2,I3603*2,AA3603/I3603&lt;2,AA3603)</f>
        <v/>
      </c>
      <c r="AC3603" s="310" t="str">
        <f t="shared" si="456"/>
        <v/>
      </c>
      <c r="AD3603" s="286"/>
      <c r="AE3603" s="305" t="str">
        <f t="shared" si="457"/>
        <v/>
      </c>
      <c r="AF3603" s="311">
        <f t="shared" si="458"/>
        <v>0</v>
      </c>
      <c r="AG3603" s="187"/>
      <c r="AH3603" s="188"/>
    </row>
    <row r="3604" spans="2:34" ht="13.8" outlineLevel="1" x14ac:dyDescent="0.25">
      <c r="B3604" s="1"/>
      <c r="C3604" s="1"/>
      <c r="D3604" s="1"/>
      <c r="E3604" s="2"/>
      <c r="F3604" s="1"/>
      <c r="G3604" s="2"/>
      <c r="H3604" s="286"/>
      <c r="I3604" s="287"/>
      <c r="J3604" s="288" t="str">
        <f t="shared" si="452"/>
        <v/>
      </c>
      <c r="K3604" s="288">
        <f t="shared" si="453"/>
        <v>0</v>
      </c>
      <c r="L3604" s="303"/>
      <c r="M3604" s="304"/>
      <c r="N3604" s="303"/>
      <c r="O3604" s="286"/>
      <c r="P3604" s="305" t="str">
        <f t="shared" si="454"/>
        <v/>
      </c>
      <c r="Q3604" s="304"/>
      <c r="R3604" s="303"/>
      <c r="S3604" s="286"/>
      <c r="T3604" s="305" t="str">
        <f t="shared" si="455"/>
        <v/>
      </c>
      <c r="U3604" s="306" t="str">
        <f t="shared" si="451"/>
        <v/>
      </c>
      <c r="V3604" s="289"/>
      <c r="W3604" s="303"/>
      <c r="X3604" s="286"/>
      <c r="Y3604" s="305" t="str">
        <f>+IF(AND(W3604&gt;0,V3604&lt;&gt;'Data Validation (ROP used only)'!$A$25),SUM(W3604:X3604),"")</f>
        <v/>
      </c>
      <c r="Z3604" s="307">
        <f>IF(OR(V3604='Data Validation (ROP used only)'!$A$25,ISBLANK(W3604),ISERROR(W3604/$I3604)),0,W3604/$I3604)</f>
        <v>0</v>
      </c>
      <c r="AA3604" s="308"/>
      <c r="AB3604" s="309" t="str" cm="1">
        <f t="array" ref="AB3604">_xlfn.IFS(AA3604="","",AA3604/I3604&gt;=2,I3604*2,AA3604/I3604&lt;2,AA3604)</f>
        <v/>
      </c>
      <c r="AC3604" s="310" t="str">
        <f t="shared" si="456"/>
        <v/>
      </c>
      <c r="AD3604" s="286"/>
      <c r="AE3604" s="305" t="str">
        <f t="shared" si="457"/>
        <v/>
      </c>
      <c r="AF3604" s="311">
        <f t="shared" si="458"/>
        <v>0</v>
      </c>
      <c r="AG3604" s="187"/>
      <c r="AH3604" s="188"/>
    </row>
    <row r="3605" spans="2:34" ht="13.8" outlineLevel="1" x14ac:dyDescent="0.25">
      <c r="B3605" s="1"/>
      <c r="C3605" s="1"/>
      <c r="D3605" s="1"/>
      <c r="E3605" s="2"/>
      <c r="F3605" s="1"/>
      <c r="G3605" s="2"/>
      <c r="H3605" s="286"/>
      <c r="I3605" s="287"/>
      <c r="J3605" s="288" t="str">
        <f t="shared" si="452"/>
        <v/>
      </c>
      <c r="K3605" s="288">
        <f t="shared" si="453"/>
        <v>0</v>
      </c>
      <c r="L3605" s="303"/>
      <c r="M3605" s="304"/>
      <c r="N3605" s="303"/>
      <c r="O3605" s="286"/>
      <c r="P3605" s="305" t="str">
        <f t="shared" si="454"/>
        <v/>
      </c>
      <c r="Q3605" s="304"/>
      <c r="R3605" s="303"/>
      <c r="S3605" s="286"/>
      <c r="T3605" s="305" t="str">
        <f t="shared" si="455"/>
        <v/>
      </c>
      <c r="U3605" s="306" t="str">
        <f t="shared" si="451"/>
        <v/>
      </c>
      <c r="V3605" s="289"/>
      <c r="W3605" s="303"/>
      <c r="X3605" s="286"/>
      <c r="Y3605" s="305" t="str">
        <f>+IF(AND(W3605&gt;0,V3605&lt;&gt;'Data Validation (ROP used only)'!$A$25),SUM(W3605:X3605),"")</f>
        <v/>
      </c>
      <c r="Z3605" s="307">
        <f>IF(OR(V3605='Data Validation (ROP used only)'!$A$25,ISBLANK(W3605),ISERROR(W3605/$I3605)),0,W3605/$I3605)</f>
        <v>0</v>
      </c>
      <c r="AA3605" s="308"/>
      <c r="AB3605" s="309" t="str" cm="1">
        <f t="array" ref="AB3605">_xlfn.IFS(AA3605="","",AA3605/I3605&gt;=2,I3605*2,AA3605/I3605&lt;2,AA3605)</f>
        <v/>
      </c>
      <c r="AC3605" s="310" t="str">
        <f t="shared" si="456"/>
        <v/>
      </c>
      <c r="AD3605" s="286"/>
      <c r="AE3605" s="305" t="str">
        <f t="shared" si="457"/>
        <v/>
      </c>
      <c r="AF3605" s="311">
        <f t="shared" si="458"/>
        <v>0</v>
      </c>
      <c r="AG3605" s="187"/>
      <c r="AH3605" s="188"/>
    </row>
    <row r="3606" spans="2:34" ht="13.8" outlineLevel="1" x14ac:dyDescent="0.25">
      <c r="B3606" s="1"/>
      <c r="C3606" s="1"/>
      <c r="D3606" s="1"/>
      <c r="E3606" s="2"/>
      <c r="F3606" s="1"/>
      <c r="G3606" s="2"/>
      <c r="H3606" s="286"/>
      <c r="I3606" s="287"/>
      <c r="J3606" s="288" t="str">
        <f t="shared" si="452"/>
        <v/>
      </c>
      <c r="K3606" s="288">
        <f t="shared" si="453"/>
        <v>0</v>
      </c>
      <c r="L3606" s="303"/>
      <c r="M3606" s="304"/>
      <c r="N3606" s="303"/>
      <c r="O3606" s="286"/>
      <c r="P3606" s="305" t="str">
        <f t="shared" si="454"/>
        <v/>
      </c>
      <c r="Q3606" s="304"/>
      <c r="R3606" s="303"/>
      <c r="S3606" s="286"/>
      <c r="T3606" s="305" t="str">
        <f t="shared" si="455"/>
        <v/>
      </c>
      <c r="U3606" s="306" t="str">
        <f t="shared" si="451"/>
        <v/>
      </c>
      <c r="V3606" s="289"/>
      <c r="W3606" s="303"/>
      <c r="X3606" s="286"/>
      <c r="Y3606" s="305" t="str">
        <f>+IF(AND(W3606&gt;0,V3606&lt;&gt;'Data Validation (ROP used only)'!$A$25),SUM(W3606:X3606),"")</f>
        <v/>
      </c>
      <c r="Z3606" s="307">
        <f>IF(OR(V3606='Data Validation (ROP used only)'!$A$25,ISBLANK(W3606),ISERROR(W3606/$I3606)),0,W3606/$I3606)</f>
        <v>0</v>
      </c>
      <c r="AA3606" s="308"/>
      <c r="AB3606" s="309" t="str" cm="1">
        <f t="array" ref="AB3606">_xlfn.IFS(AA3606="","",AA3606/I3606&gt;=2,I3606*2,AA3606/I3606&lt;2,AA3606)</f>
        <v/>
      </c>
      <c r="AC3606" s="310" t="str">
        <f t="shared" si="456"/>
        <v/>
      </c>
      <c r="AD3606" s="286"/>
      <c r="AE3606" s="305" t="str">
        <f t="shared" si="457"/>
        <v/>
      </c>
      <c r="AF3606" s="311">
        <f t="shared" si="458"/>
        <v>0</v>
      </c>
      <c r="AG3606" s="187"/>
      <c r="AH3606" s="188"/>
    </row>
    <row r="3607" spans="2:34" ht="13.8" outlineLevel="1" x14ac:dyDescent="0.25">
      <c r="B3607" s="1"/>
      <c r="C3607" s="1"/>
      <c r="D3607" s="1"/>
      <c r="E3607" s="2"/>
      <c r="F3607" s="1"/>
      <c r="G3607" s="2"/>
      <c r="H3607" s="286"/>
      <c r="I3607" s="287"/>
      <c r="J3607" s="288" t="str">
        <f t="shared" si="452"/>
        <v/>
      </c>
      <c r="K3607" s="288">
        <f t="shared" si="453"/>
        <v>0</v>
      </c>
      <c r="L3607" s="303"/>
      <c r="M3607" s="304"/>
      <c r="N3607" s="303"/>
      <c r="O3607" s="286"/>
      <c r="P3607" s="305" t="str">
        <f t="shared" si="454"/>
        <v/>
      </c>
      <c r="Q3607" s="304"/>
      <c r="R3607" s="303"/>
      <c r="S3607" s="286"/>
      <c r="T3607" s="305" t="str">
        <f t="shared" si="455"/>
        <v/>
      </c>
      <c r="U3607" s="306" t="str">
        <f t="shared" si="451"/>
        <v/>
      </c>
      <c r="V3607" s="289"/>
      <c r="W3607" s="303"/>
      <c r="X3607" s="286"/>
      <c r="Y3607" s="305" t="str">
        <f>+IF(AND(W3607&gt;0,V3607&lt;&gt;'Data Validation (ROP used only)'!$A$25),SUM(W3607:X3607),"")</f>
        <v/>
      </c>
      <c r="Z3607" s="307">
        <f>IF(OR(V3607='Data Validation (ROP used only)'!$A$25,ISBLANK(W3607),ISERROR(W3607/$I3607)),0,W3607/$I3607)</f>
        <v>0</v>
      </c>
      <c r="AA3607" s="308"/>
      <c r="AB3607" s="309" t="str" cm="1">
        <f t="array" ref="AB3607">_xlfn.IFS(AA3607="","",AA3607/I3607&gt;=2,I3607*2,AA3607/I3607&lt;2,AA3607)</f>
        <v/>
      </c>
      <c r="AC3607" s="310" t="str">
        <f t="shared" si="456"/>
        <v/>
      </c>
      <c r="AD3607" s="286"/>
      <c r="AE3607" s="305" t="str">
        <f t="shared" si="457"/>
        <v/>
      </c>
      <c r="AF3607" s="311">
        <f t="shared" si="458"/>
        <v>0</v>
      </c>
      <c r="AG3607" s="187"/>
      <c r="AH3607" s="188"/>
    </row>
    <row r="3608" spans="2:34" ht="13.8" outlineLevel="1" x14ac:dyDescent="0.25">
      <c r="B3608" s="1"/>
      <c r="C3608" s="1"/>
      <c r="D3608" s="1"/>
      <c r="E3608" s="2"/>
      <c r="F3608" s="1"/>
      <c r="G3608" s="2"/>
      <c r="H3608" s="286"/>
      <c r="I3608" s="287"/>
      <c r="J3608" s="288" t="str">
        <f t="shared" si="452"/>
        <v/>
      </c>
      <c r="K3608" s="288">
        <f t="shared" si="453"/>
        <v>0</v>
      </c>
      <c r="L3608" s="303"/>
      <c r="M3608" s="304"/>
      <c r="N3608" s="303"/>
      <c r="O3608" s="286"/>
      <c r="P3608" s="305" t="str">
        <f t="shared" si="454"/>
        <v/>
      </c>
      <c r="Q3608" s="304"/>
      <c r="R3608" s="303"/>
      <c r="S3608" s="286"/>
      <c r="T3608" s="305" t="str">
        <f t="shared" si="455"/>
        <v/>
      </c>
      <c r="U3608" s="306" t="str">
        <f t="shared" si="451"/>
        <v/>
      </c>
      <c r="V3608" s="289"/>
      <c r="W3608" s="303"/>
      <c r="X3608" s="286"/>
      <c r="Y3608" s="305" t="str">
        <f>+IF(AND(W3608&gt;0,V3608&lt;&gt;'Data Validation (ROP used only)'!$A$25),SUM(W3608:X3608),"")</f>
        <v/>
      </c>
      <c r="Z3608" s="307">
        <f>IF(OR(V3608='Data Validation (ROP used only)'!$A$25,ISBLANK(W3608),ISERROR(W3608/$I3608)),0,W3608/$I3608)</f>
        <v>0</v>
      </c>
      <c r="AA3608" s="308"/>
      <c r="AB3608" s="309" t="str" cm="1">
        <f t="array" ref="AB3608">_xlfn.IFS(AA3608="","",AA3608/I3608&gt;=2,I3608*2,AA3608/I3608&lt;2,AA3608)</f>
        <v/>
      </c>
      <c r="AC3608" s="310" t="str">
        <f t="shared" si="456"/>
        <v/>
      </c>
      <c r="AD3608" s="286"/>
      <c r="AE3608" s="305" t="str">
        <f t="shared" si="457"/>
        <v/>
      </c>
      <c r="AF3608" s="311">
        <f t="shared" si="458"/>
        <v>0</v>
      </c>
      <c r="AG3608" s="187"/>
      <c r="AH3608" s="188"/>
    </row>
    <row r="3609" spans="2:34" ht="13.8" outlineLevel="1" x14ac:dyDescent="0.25">
      <c r="B3609" s="1"/>
      <c r="C3609" s="1"/>
      <c r="D3609" s="1"/>
      <c r="E3609" s="2"/>
      <c r="F3609" s="1"/>
      <c r="G3609" s="2"/>
      <c r="H3609" s="286"/>
      <c r="I3609" s="287"/>
      <c r="J3609" s="288" t="str">
        <f t="shared" si="452"/>
        <v/>
      </c>
      <c r="K3609" s="288">
        <f t="shared" si="453"/>
        <v>0</v>
      </c>
      <c r="L3609" s="303"/>
      <c r="M3609" s="304"/>
      <c r="N3609" s="303"/>
      <c r="O3609" s="286"/>
      <c r="P3609" s="305" t="str">
        <f t="shared" si="454"/>
        <v/>
      </c>
      <c r="Q3609" s="304"/>
      <c r="R3609" s="303"/>
      <c r="S3609" s="286"/>
      <c r="T3609" s="305" t="str">
        <f t="shared" si="455"/>
        <v/>
      </c>
      <c r="U3609" s="306" t="str">
        <f t="shared" si="451"/>
        <v/>
      </c>
      <c r="V3609" s="289"/>
      <c r="W3609" s="303"/>
      <c r="X3609" s="286"/>
      <c r="Y3609" s="305" t="str">
        <f>+IF(AND(W3609&gt;0,V3609&lt;&gt;'Data Validation (ROP used only)'!$A$25),SUM(W3609:X3609),"")</f>
        <v/>
      </c>
      <c r="Z3609" s="307">
        <f>IF(OR(V3609='Data Validation (ROP used only)'!$A$25,ISBLANK(W3609),ISERROR(W3609/$I3609)),0,W3609/$I3609)</f>
        <v>0</v>
      </c>
      <c r="AA3609" s="308"/>
      <c r="AB3609" s="309" t="str" cm="1">
        <f t="array" ref="AB3609">_xlfn.IFS(AA3609="","",AA3609/I3609&gt;=2,I3609*2,AA3609/I3609&lt;2,AA3609)</f>
        <v/>
      </c>
      <c r="AC3609" s="310" t="str">
        <f t="shared" si="456"/>
        <v/>
      </c>
      <c r="AD3609" s="286"/>
      <c r="AE3609" s="305" t="str">
        <f t="shared" si="457"/>
        <v/>
      </c>
      <c r="AF3609" s="311">
        <f t="shared" si="458"/>
        <v>0</v>
      </c>
      <c r="AG3609" s="187"/>
      <c r="AH3609" s="188"/>
    </row>
    <row r="3610" spans="2:34" ht="13.8" outlineLevel="1" x14ac:dyDescent="0.25">
      <c r="B3610" s="1"/>
      <c r="C3610" s="1"/>
      <c r="D3610" s="1"/>
      <c r="E3610" s="2"/>
      <c r="F3610" s="1"/>
      <c r="G3610" s="2"/>
      <c r="H3610" s="286"/>
      <c r="I3610" s="287"/>
      <c r="J3610" s="288" t="str">
        <f t="shared" si="452"/>
        <v/>
      </c>
      <c r="K3610" s="288">
        <f t="shared" si="453"/>
        <v>0</v>
      </c>
      <c r="L3610" s="303"/>
      <c r="M3610" s="304"/>
      <c r="N3610" s="303"/>
      <c r="O3610" s="286"/>
      <c r="P3610" s="305" t="str">
        <f t="shared" si="454"/>
        <v/>
      </c>
      <c r="Q3610" s="304"/>
      <c r="R3610" s="303"/>
      <c r="S3610" s="286"/>
      <c r="T3610" s="305" t="str">
        <f t="shared" si="455"/>
        <v/>
      </c>
      <c r="U3610" s="306" t="str">
        <f t="shared" si="451"/>
        <v/>
      </c>
      <c r="V3610" s="289"/>
      <c r="W3610" s="303"/>
      <c r="X3610" s="286"/>
      <c r="Y3610" s="305" t="str">
        <f>+IF(AND(W3610&gt;0,V3610&lt;&gt;'Data Validation (ROP used only)'!$A$25),SUM(W3610:X3610),"")</f>
        <v/>
      </c>
      <c r="Z3610" s="307">
        <f>IF(OR(V3610='Data Validation (ROP used only)'!$A$25,ISBLANK(W3610),ISERROR(W3610/$I3610)),0,W3610/$I3610)</f>
        <v>0</v>
      </c>
      <c r="AA3610" s="308"/>
      <c r="AB3610" s="309" t="str" cm="1">
        <f t="array" ref="AB3610">_xlfn.IFS(AA3610="","",AA3610/I3610&gt;=2,I3610*2,AA3610/I3610&lt;2,AA3610)</f>
        <v/>
      </c>
      <c r="AC3610" s="310" t="str">
        <f t="shared" si="456"/>
        <v/>
      </c>
      <c r="AD3610" s="286"/>
      <c r="AE3610" s="305" t="str">
        <f t="shared" si="457"/>
        <v/>
      </c>
      <c r="AF3610" s="311">
        <f t="shared" si="458"/>
        <v>0</v>
      </c>
      <c r="AG3610" s="187"/>
      <c r="AH3610" s="188"/>
    </row>
    <row r="3611" spans="2:34" ht="13.8" outlineLevel="1" x14ac:dyDescent="0.25">
      <c r="B3611" s="1"/>
      <c r="C3611" s="1"/>
      <c r="D3611" s="1"/>
      <c r="E3611" s="2"/>
      <c r="F3611" s="1"/>
      <c r="G3611" s="2"/>
      <c r="H3611" s="286"/>
      <c r="I3611" s="287"/>
      <c r="J3611" s="288" t="str">
        <f t="shared" si="452"/>
        <v/>
      </c>
      <c r="K3611" s="288">
        <f t="shared" si="453"/>
        <v>0</v>
      </c>
      <c r="L3611" s="303"/>
      <c r="M3611" s="304"/>
      <c r="N3611" s="303"/>
      <c r="O3611" s="286"/>
      <c r="P3611" s="305" t="str">
        <f t="shared" si="454"/>
        <v/>
      </c>
      <c r="Q3611" s="304"/>
      <c r="R3611" s="303"/>
      <c r="S3611" s="286"/>
      <c r="T3611" s="305" t="str">
        <f t="shared" si="455"/>
        <v/>
      </c>
      <c r="U3611" s="306" t="str">
        <f t="shared" si="451"/>
        <v/>
      </c>
      <c r="V3611" s="289"/>
      <c r="W3611" s="303"/>
      <c r="X3611" s="286"/>
      <c r="Y3611" s="305" t="str">
        <f>+IF(AND(W3611&gt;0,V3611&lt;&gt;'Data Validation (ROP used only)'!$A$25),SUM(W3611:X3611),"")</f>
        <v/>
      </c>
      <c r="Z3611" s="307">
        <f>IF(OR(V3611='Data Validation (ROP used only)'!$A$25,ISBLANK(W3611),ISERROR(W3611/$I3611)),0,W3611/$I3611)</f>
        <v>0</v>
      </c>
      <c r="AA3611" s="308"/>
      <c r="AB3611" s="309" t="str" cm="1">
        <f t="array" ref="AB3611">_xlfn.IFS(AA3611="","",AA3611/I3611&gt;=2,I3611*2,AA3611/I3611&lt;2,AA3611)</f>
        <v/>
      </c>
      <c r="AC3611" s="310" t="str">
        <f t="shared" si="456"/>
        <v/>
      </c>
      <c r="AD3611" s="286"/>
      <c r="AE3611" s="305" t="str">
        <f t="shared" si="457"/>
        <v/>
      </c>
      <c r="AF3611" s="311">
        <f t="shared" si="458"/>
        <v>0</v>
      </c>
      <c r="AG3611" s="187"/>
      <c r="AH3611" s="188"/>
    </row>
    <row r="3612" spans="2:34" ht="13.8" outlineLevel="1" x14ac:dyDescent="0.25">
      <c r="B3612" s="1"/>
      <c r="C3612" s="1"/>
      <c r="D3612" s="1"/>
      <c r="E3612" s="2"/>
      <c r="F3612" s="1"/>
      <c r="G3612" s="2"/>
      <c r="H3612" s="286"/>
      <c r="I3612" s="287"/>
      <c r="J3612" s="288" t="str">
        <f t="shared" si="452"/>
        <v/>
      </c>
      <c r="K3612" s="288">
        <f t="shared" si="453"/>
        <v>0</v>
      </c>
      <c r="L3612" s="303"/>
      <c r="M3612" s="304"/>
      <c r="N3612" s="303"/>
      <c r="O3612" s="286"/>
      <c r="P3612" s="305" t="str">
        <f t="shared" si="454"/>
        <v/>
      </c>
      <c r="Q3612" s="304"/>
      <c r="R3612" s="303"/>
      <c r="S3612" s="286"/>
      <c r="T3612" s="305" t="str">
        <f t="shared" si="455"/>
        <v/>
      </c>
      <c r="U3612" s="306" t="str">
        <f t="shared" si="451"/>
        <v/>
      </c>
      <c r="V3612" s="289"/>
      <c r="W3612" s="303"/>
      <c r="X3612" s="286"/>
      <c r="Y3612" s="305" t="str">
        <f>+IF(AND(W3612&gt;0,V3612&lt;&gt;'Data Validation (ROP used only)'!$A$25),SUM(W3612:X3612),"")</f>
        <v/>
      </c>
      <c r="Z3612" s="307">
        <f>IF(OR(V3612='Data Validation (ROP used only)'!$A$25,ISBLANK(W3612),ISERROR(W3612/$I3612)),0,W3612/$I3612)</f>
        <v>0</v>
      </c>
      <c r="AA3612" s="308"/>
      <c r="AB3612" s="309" t="str" cm="1">
        <f t="array" ref="AB3612">_xlfn.IFS(AA3612="","",AA3612/I3612&gt;=2,I3612*2,AA3612/I3612&lt;2,AA3612)</f>
        <v/>
      </c>
      <c r="AC3612" s="310" t="str">
        <f t="shared" si="456"/>
        <v/>
      </c>
      <c r="AD3612" s="286"/>
      <c r="AE3612" s="305" t="str">
        <f t="shared" si="457"/>
        <v/>
      </c>
      <c r="AF3612" s="311">
        <f t="shared" si="458"/>
        <v>0</v>
      </c>
      <c r="AG3612" s="187"/>
      <c r="AH3612" s="188"/>
    </row>
    <row r="3613" spans="2:34" ht="13.8" outlineLevel="1" x14ac:dyDescent="0.25">
      <c r="B3613" s="1"/>
      <c r="C3613" s="1"/>
      <c r="D3613" s="1"/>
      <c r="E3613" s="2"/>
      <c r="F3613" s="1"/>
      <c r="G3613" s="2"/>
      <c r="H3613" s="286"/>
      <c r="I3613" s="287"/>
      <c r="J3613" s="288" t="str">
        <f t="shared" si="452"/>
        <v/>
      </c>
      <c r="K3613" s="288">
        <f t="shared" si="453"/>
        <v>0</v>
      </c>
      <c r="L3613" s="303"/>
      <c r="M3613" s="304"/>
      <c r="N3613" s="303"/>
      <c r="O3613" s="286"/>
      <c r="P3613" s="305" t="str">
        <f t="shared" si="454"/>
        <v/>
      </c>
      <c r="Q3613" s="304"/>
      <c r="R3613" s="303"/>
      <c r="S3613" s="286"/>
      <c r="T3613" s="305" t="str">
        <f t="shared" si="455"/>
        <v/>
      </c>
      <c r="U3613" s="306" t="str">
        <f t="shared" si="451"/>
        <v/>
      </c>
      <c r="V3613" s="289"/>
      <c r="W3613" s="303"/>
      <c r="X3613" s="286"/>
      <c r="Y3613" s="305" t="str">
        <f>+IF(AND(W3613&gt;0,V3613&lt;&gt;'Data Validation (ROP used only)'!$A$25),SUM(W3613:X3613),"")</f>
        <v/>
      </c>
      <c r="Z3613" s="307">
        <f>IF(OR(V3613='Data Validation (ROP used only)'!$A$25,ISBLANK(W3613),ISERROR(W3613/$I3613)),0,W3613/$I3613)</f>
        <v>0</v>
      </c>
      <c r="AA3613" s="308"/>
      <c r="AB3613" s="309" t="str" cm="1">
        <f t="array" ref="AB3613">_xlfn.IFS(AA3613="","",AA3613/I3613&gt;=2,I3613*2,AA3613/I3613&lt;2,AA3613)</f>
        <v/>
      </c>
      <c r="AC3613" s="310" t="str">
        <f t="shared" si="456"/>
        <v/>
      </c>
      <c r="AD3613" s="286"/>
      <c r="AE3613" s="305" t="str">
        <f t="shared" si="457"/>
        <v/>
      </c>
      <c r="AF3613" s="311">
        <f t="shared" si="458"/>
        <v>0</v>
      </c>
      <c r="AG3613" s="187"/>
      <c r="AH3613" s="188"/>
    </row>
    <row r="3614" spans="2:34" ht="13.8" outlineLevel="1" x14ac:dyDescent="0.25">
      <c r="B3614" s="1"/>
      <c r="C3614" s="1"/>
      <c r="D3614" s="1"/>
      <c r="E3614" s="2"/>
      <c r="F3614" s="1"/>
      <c r="G3614" s="2"/>
      <c r="H3614" s="286"/>
      <c r="I3614" s="287"/>
      <c r="J3614" s="288" t="str">
        <f t="shared" si="452"/>
        <v/>
      </c>
      <c r="K3614" s="288">
        <f t="shared" si="453"/>
        <v>0</v>
      </c>
      <c r="L3614" s="303"/>
      <c r="M3614" s="304"/>
      <c r="N3614" s="303"/>
      <c r="O3614" s="286"/>
      <c r="P3614" s="305" t="str">
        <f t="shared" si="454"/>
        <v/>
      </c>
      <c r="Q3614" s="304"/>
      <c r="R3614" s="303"/>
      <c r="S3614" s="286"/>
      <c r="T3614" s="305" t="str">
        <f t="shared" si="455"/>
        <v/>
      </c>
      <c r="U3614" s="306" t="str">
        <f t="shared" si="451"/>
        <v/>
      </c>
      <c r="V3614" s="289"/>
      <c r="W3614" s="303"/>
      <c r="X3614" s="286"/>
      <c r="Y3614" s="305" t="str">
        <f>+IF(AND(W3614&gt;0,V3614&lt;&gt;'Data Validation (ROP used only)'!$A$25),SUM(W3614:X3614),"")</f>
        <v/>
      </c>
      <c r="Z3614" s="307">
        <f>IF(OR(V3614='Data Validation (ROP used only)'!$A$25,ISBLANK(W3614),ISERROR(W3614/$I3614)),0,W3614/$I3614)</f>
        <v>0</v>
      </c>
      <c r="AA3614" s="308"/>
      <c r="AB3614" s="309" t="str" cm="1">
        <f t="array" ref="AB3614">_xlfn.IFS(AA3614="","",AA3614/I3614&gt;=2,I3614*2,AA3614/I3614&lt;2,AA3614)</f>
        <v/>
      </c>
      <c r="AC3614" s="310" t="str">
        <f t="shared" si="456"/>
        <v/>
      </c>
      <c r="AD3614" s="286"/>
      <c r="AE3614" s="305" t="str">
        <f t="shared" si="457"/>
        <v/>
      </c>
      <c r="AF3614" s="311">
        <f t="shared" si="458"/>
        <v>0</v>
      </c>
      <c r="AG3614" s="187"/>
      <c r="AH3614" s="188"/>
    </row>
    <row r="3615" spans="2:34" ht="13.8" outlineLevel="1" x14ac:dyDescent="0.25">
      <c r="B3615" s="1"/>
      <c r="C3615" s="1"/>
      <c r="D3615" s="1"/>
      <c r="E3615" s="2"/>
      <c r="F3615" s="1"/>
      <c r="G3615" s="2"/>
      <c r="H3615" s="286"/>
      <c r="I3615" s="287"/>
      <c r="J3615" s="288" t="str">
        <f t="shared" si="452"/>
        <v/>
      </c>
      <c r="K3615" s="288">
        <f t="shared" si="453"/>
        <v>0</v>
      </c>
      <c r="L3615" s="303"/>
      <c r="M3615" s="304"/>
      <c r="N3615" s="303"/>
      <c r="O3615" s="286"/>
      <c r="P3615" s="305" t="str">
        <f t="shared" si="454"/>
        <v/>
      </c>
      <c r="Q3615" s="304"/>
      <c r="R3615" s="303"/>
      <c r="S3615" s="286"/>
      <c r="T3615" s="305" t="str">
        <f t="shared" si="455"/>
        <v/>
      </c>
      <c r="U3615" s="306" t="str">
        <f t="shared" si="451"/>
        <v/>
      </c>
      <c r="V3615" s="289"/>
      <c r="W3615" s="303"/>
      <c r="X3615" s="286"/>
      <c r="Y3615" s="305" t="str">
        <f>+IF(AND(W3615&gt;0,V3615&lt;&gt;'Data Validation (ROP used only)'!$A$25),SUM(W3615:X3615),"")</f>
        <v/>
      </c>
      <c r="Z3615" s="307">
        <f>IF(OR(V3615='Data Validation (ROP used only)'!$A$25,ISBLANK(W3615),ISERROR(W3615/$I3615)),0,W3615/$I3615)</f>
        <v>0</v>
      </c>
      <c r="AA3615" s="308"/>
      <c r="AB3615" s="309" t="str" cm="1">
        <f t="array" ref="AB3615">_xlfn.IFS(AA3615="","",AA3615/I3615&gt;=2,I3615*2,AA3615/I3615&lt;2,AA3615)</f>
        <v/>
      </c>
      <c r="AC3615" s="310" t="str">
        <f t="shared" si="456"/>
        <v/>
      </c>
      <c r="AD3615" s="286"/>
      <c r="AE3615" s="305" t="str">
        <f t="shared" si="457"/>
        <v/>
      </c>
      <c r="AF3615" s="311">
        <f t="shared" si="458"/>
        <v>0</v>
      </c>
      <c r="AG3615" s="187"/>
      <c r="AH3615" s="188"/>
    </row>
    <row r="3616" spans="2:34" ht="13.8" outlineLevel="1" x14ac:dyDescent="0.25">
      <c r="B3616" s="1"/>
      <c r="C3616" s="1"/>
      <c r="D3616" s="1"/>
      <c r="E3616" s="2"/>
      <c r="F3616" s="1"/>
      <c r="G3616" s="2"/>
      <c r="H3616" s="286"/>
      <c r="I3616" s="287"/>
      <c r="J3616" s="288" t="str">
        <f t="shared" si="452"/>
        <v/>
      </c>
      <c r="K3616" s="288">
        <f t="shared" si="453"/>
        <v>0</v>
      </c>
      <c r="L3616" s="303"/>
      <c r="M3616" s="304"/>
      <c r="N3616" s="303"/>
      <c r="O3616" s="286"/>
      <c r="P3616" s="305" t="str">
        <f t="shared" si="454"/>
        <v/>
      </c>
      <c r="Q3616" s="304"/>
      <c r="R3616" s="303"/>
      <c r="S3616" s="286"/>
      <c r="T3616" s="305" t="str">
        <f t="shared" si="455"/>
        <v/>
      </c>
      <c r="U3616" s="306" t="str">
        <f t="shared" si="451"/>
        <v/>
      </c>
      <c r="V3616" s="289"/>
      <c r="W3616" s="303"/>
      <c r="X3616" s="286"/>
      <c r="Y3616" s="305" t="str">
        <f>+IF(AND(W3616&gt;0,V3616&lt;&gt;'Data Validation (ROP used only)'!$A$25),SUM(W3616:X3616),"")</f>
        <v/>
      </c>
      <c r="Z3616" s="307">
        <f>IF(OR(V3616='Data Validation (ROP used only)'!$A$25,ISBLANK(W3616),ISERROR(W3616/$I3616)),0,W3616/$I3616)</f>
        <v>0</v>
      </c>
      <c r="AA3616" s="308"/>
      <c r="AB3616" s="309" t="str" cm="1">
        <f t="array" ref="AB3616">_xlfn.IFS(AA3616="","",AA3616/I3616&gt;=2,I3616*2,AA3616/I3616&lt;2,AA3616)</f>
        <v/>
      </c>
      <c r="AC3616" s="310" t="str">
        <f t="shared" si="456"/>
        <v/>
      </c>
      <c r="AD3616" s="286"/>
      <c r="AE3616" s="305" t="str">
        <f t="shared" si="457"/>
        <v/>
      </c>
      <c r="AF3616" s="311">
        <f t="shared" si="458"/>
        <v>0</v>
      </c>
      <c r="AG3616" s="187"/>
      <c r="AH3616" s="188"/>
    </row>
    <row r="3617" spans="2:34" ht="13.8" outlineLevel="1" x14ac:dyDescent="0.25">
      <c r="B3617" s="1"/>
      <c r="C3617" s="1"/>
      <c r="D3617" s="1"/>
      <c r="E3617" s="2"/>
      <c r="F3617" s="1"/>
      <c r="G3617" s="2"/>
      <c r="H3617" s="286"/>
      <c r="I3617" s="287"/>
      <c r="J3617" s="288" t="str">
        <f t="shared" si="452"/>
        <v/>
      </c>
      <c r="K3617" s="288">
        <f t="shared" si="453"/>
        <v>0</v>
      </c>
      <c r="L3617" s="303"/>
      <c r="M3617" s="304"/>
      <c r="N3617" s="303"/>
      <c r="O3617" s="286"/>
      <c r="P3617" s="305" t="str">
        <f t="shared" si="454"/>
        <v/>
      </c>
      <c r="Q3617" s="304"/>
      <c r="R3617" s="303"/>
      <c r="S3617" s="286"/>
      <c r="T3617" s="305" t="str">
        <f t="shared" si="455"/>
        <v/>
      </c>
      <c r="U3617" s="306" t="str">
        <f t="shared" si="451"/>
        <v/>
      </c>
      <c r="V3617" s="289"/>
      <c r="W3617" s="303"/>
      <c r="X3617" s="286"/>
      <c r="Y3617" s="305" t="str">
        <f>+IF(AND(W3617&gt;0,V3617&lt;&gt;'Data Validation (ROP used only)'!$A$25),SUM(W3617:X3617),"")</f>
        <v/>
      </c>
      <c r="Z3617" s="307">
        <f>IF(OR(V3617='Data Validation (ROP used only)'!$A$25,ISBLANK(W3617),ISERROR(W3617/$I3617)),0,W3617/$I3617)</f>
        <v>0</v>
      </c>
      <c r="AA3617" s="308"/>
      <c r="AB3617" s="309" t="str" cm="1">
        <f t="array" ref="AB3617">_xlfn.IFS(AA3617="","",AA3617/I3617&gt;=2,I3617*2,AA3617/I3617&lt;2,AA3617)</f>
        <v/>
      </c>
      <c r="AC3617" s="310" t="str">
        <f t="shared" si="456"/>
        <v/>
      </c>
      <c r="AD3617" s="286"/>
      <c r="AE3617" s="305" t="str">
        <f t="shared" si="457"/>
        <v/>
      </c>
      <c r="AF3617" s="311">
        <f t="shared" si="458"/>
        <v>0</v>
      </c>
      <c r="AG3617" s="187"/>
      <c r="AH3617" s="188"/>
    </row>
    <row r="3618" spans="2:34" ht="13.8" outlineLevel="1" x14ac:dyDescent="0.25">
      <c r="B3618" s="1"/>
      <c r="C3618" s="1"/>
      <c r="D3618" s="1"/>
      <c r="E3618" s="2"/>
      <c r="F3618" s="1"/>
      <c r="G3618" s="2"/>
      <c r="H3618" s="286"/>
      <c r="I3618" s="287"/>
      <c r="J3618" s="288" t="str">
        <f t="shared" si="452"/>
        <v/>
      </c>
      <c r="K3618" s="288">
        <f t="shared" si="453"/>
        <v>0</v>
      </c>
      <c r="L3618" s="303"/>
      <c r="M3618" s="304"/>
      <c r="N3618" s="303"/>
      <c r="O3618" s="286"/>
      <c r="P3618" s="305" t="str">
        <f t="shared" si="454"/>
        <v/>
      </c>
      <c r="Q3618" s="304"/>
      <c r="R3618" s="303"/>
      <c r="S3618" s="286"/>
      <c r="T3618" s="305" t="str">
        <f t="shared" si="455"/>
        <v/>
      </c>
      <c r="U3618" s="306" t="str">
        <f t="shared" si="451"/>
        <v/>
      </c>
      <c r="V3618" s="289"/>
      <c r="W3618" s="303"/>
      <c r="X3618" s="286"/>
      <c r="Y3618" s="305" t="str">
        <f>+IF(AND(W3618&gt;0,V3618&lt;&gt;'Data Validation (ROP used only)'!$A$25),SUM(W3618:X3618),"")</f>
        <v/>
      </c>
      <c r="Z3618" s="307">
        <f>IF(OR(V3618='Data Validation (ROP used only)'!$A$25,ISBLANK(W3618),ISERROR(W3618/$I3618)),0,W3618/$I3618)</f>
        <v>0</v>
      </c>
      <c r="AA3618" s="308"/>
      <c r="AB3618" s="309" t="str" cm="1">
        <f t="array" ref="AB3618">_xlfn.IFS(AA3618="","",AA3618/I3618&gt;=2,I3618*2,AA3618/I3618&lt;2,AA3618)</f>
        <v/>
      </c>
      <c r="AC3618" s="310" t="str">
        <f t="shared" si="456"/>
        <v/>
      </c>
      <c r="AD3618" s="286"/>
      <c r="AE3618" s="305" t="str">
        <f t="shared" si="457"/>
        <v/>
      </c>
      <c r="AF3618" s="311">
        <f t="shared" si="458"/>
        <v>0</v>
      </c>
      <c r="AG3618" s="187"/>
      <c r="AH3618" s="188"/>
    </row>
    <row r="3619" spans="2:34" ht="13.8" outlineLevel="1" x14ac:dyDescent="0.25">
      <c r="B3619" s="1"/>
      <c r="C3619" s="1"/>
      <c r="D3619" s="1"/>
      <c r="E3619" s="2"/>
      <c r="F3619" s="1"/>
      <c r="G3619" s="2"/>
      <c r="H3619" s="286"/>
      <c r="I3619" s="287"/>
      <c r="J3619" s="288" t="str">
        <f t="shared" si="452"/>
        <v/>
      </c>
      <c r="K3619" s="288">
        <f t="shared" si="453"/>
        <v>0</v>
      </c>
      <c r="L3619" s="303"/>
      <c r="M3619" s="304"/>
      <c r="N3619" s="303"/>
      <c r="O3619" s="286"/>
      <c r="P3619" s="305" t="str">
        <f t="shared" si="454"/>
        <v/>
      </c>
      <c r="Q3619" s="304"/>
      <c r="R3619" s="303"/>
      <c r="S3619" s="286"/>
      <c r="T3619" s="305" t="str">
        <f t="shared" si="455"/>
        <v/>
      </c>
      <c r="U3619" s="306" t="str">
        <f t="shared" si="451"/>
        <v/>
      </c>
      <c r="V3619" s="289"/>
      <c r="W3619" s="303"/>
      <c r="X3619" s="286"/>
      <c r="Y3619" s="305" t="str">
        <f>+IF(AND(W3619&gt;0,V3619&lt;&gt;'Data Validation (ROP used only)'!$A$25),SUM(W3619:X3619),"")</f>
        <v/>
      </c>
      <c r="Z3619" s="307">
        <f>IF(OR(V3619='Data Validation (ROP used only)'!$A$25,ISBLANK(W3619),ISERROR(W3619/$I3619)),0,W3619/$I3619)</f>
        <v>0</v>
      </c>
      <c r="AA3619" s="308"/>
      <c r="AB3619" s="309" t="str" cm="1">
        <f t="array" ref="AB3619">_xlfn.IFS(AA3619="","",AA3619/I3619&gt;=2,I3619*2,AA3619/I3619&lt;2,AA3619)</f>
        <v/>
      </c>
      <c r="AC3619" s="310" t="str">
        <f t="shared" si="456"/>
        <v/>
      </c>
      <c r="AD3619" s="286"/>
      <c r="AE3619" s="305" t="str">
        <f t="shared" si="457"/>
        <v/>
      </c>
      <c r="AF3619" s="311">
        <f t="shared" si="458"/>
        <v>0</v>
      </c>
      <c r="AG3619" s="187"/>
      <c r="AH3619" s="188"/>
    </row>
    <row r="3620" spans="2:34" ht="13.8" outlineLevel="1" x14ac:dyDescent="0.25">
      <c r="B3620" s="1"/>
      <c r="C3620" s="1"/>
      <c r="D3620" s="1"/>
      <c r="E3620" s="2"/>
      <c r="F3620" s="1"/>
      <c r="G3620" s="2"/>
      <c r="H3620" s="286"/>
      <c r="I3620" s="287"/>
      <c r="J3620" s="288" t="str">
        <f t="shared" si="452"/>
        <v/>
      </c>
      <c r="K3620" s="288">
        <f t="shared" si="453"/>
        <v>0</v>
      </c>
      <c r="L3620" s="303"/>
      <c r="M3620" s="304"/>
      <c r="N3620" s="303"/>
      <c r="O3620" s="286"/>
      <c r="P3620" s="305" t="str">
        <f t="shared" si="454"/>
        <v/>
      </c>
      <c r="Q3620" s="304"/>
      <c r="R3620" s="303"/>
      <c r="S3620" s="286"/>
      <c r="T3620" s="305" t="str">
        <f t="shared" si="455"/>
        <v/>
      </c>
      <c r="U3620" s="306" t="str">
        <f t="shared" si="451"/>
        <v/>
      </c>
      <c r="V3620" s="289"/>
      <c r="W3620" s="303"/>
      <c r="X3620" s="286"/>
      <c r="Y3620" s="305" t="str">
        <f>+IF(AND(W3620&gt;0,V3620&lt;&gt;'Data Validation (ROP used only)'!$A$25),SUM(W3620:X3620),"")</f>
        <v/>
      </c>
      <c r="Z3620" s="307">
        <f>IF(OR(V3620='Data Validation (ROP used only)'!$A$25,ISBLANK(W3620),ISERROR(W3620/$I3620)),0,W3620/$I3620)</f>
        <v>0</v>
      </c>
      <c r="AA3620" s="308"/>
      <c r="AB3620" s="309" t="str" cm="1">
        <f t="array" ref="AB3620">_xlfn.IFS(AA3620="","",AA3620/I3620&gt;=2,I3620*2,AA3620/I3620&lt;2,AA3620)</f>
        <v/>
      </c>
      <c r="AC3620" s="310" t="str">
        <f t="shared" si="456"/>
        <v/>
      </c>
      <c r="AD3620" s="286"/>
      <c r="AE3620" s="305" t="str">
        <f t="shared" si="457"/>
        <v/>
      </c>
      <c r="AF3620" s="311">
        <f t="shared" si="458"/>
        <v>0</v>
      </c>
      <c r="AG3620" s="187"/>
      <c r="AH3620" s="188"/>
    </row>
    <row r="3621" spans="2:34" ht="13.8" outlineLevel="1" x14ac:dyDescent="0.25">
      <c r="B3621" s="1"/>
      <c r="C3621" s="1"/>
      <c r="D3621" s="1"/>
      <c r="E3621" s="2"/>
      <c r="F3621" s="1"/>
      <c r="G3621" s="2"/>
      <c r="H3621" s="286"/>
      <c r="I3621" s="287"/>
      <c r="J3621" s="288" t="str">
        <f t="shared" si="452"/>
        <v/>
      </c>
      <c r="K3621" s="288">
        <f t="shared" si="453"/>
        <v>0</v>
      </c>
      <c r="L3621" s="303"/>
      <c r="M3621" s="304"/>
      <c r="N3621" s="303"/>
      <c r="O3621" s="286"/>
      <c r="P3621" s="305" t="str">
        <f t="shared" si="454"/>
        <v/>
      </c>
      <c r="Q3621" s="304"/>
      <c r="R3621" s="303"/>
      <c r="S3621" s="286"/>
      <c r="T3621" s="305" t="str">
        <f t="shared" si="455"/>
        <v/>
      </c>
      <c r="U3621" s="306" t="str">
        <f t="shared" si="451"/>
        <v/>
      </c>
      <c r="V3621" s="289"/>
      <c r="W3621" s="303"/>
      <c r="X3621" s="286"/>
      <c r="Y3621" s="305" t="str">
        <f>+IF(AND(W3621&gt;0,V3621&lt;&gt;'Data Validation (ROP used only)'!$A$25),SUM(W3621:X3621),"")</f>
        <v/>
      </c>
      <c r="Z3621" s="307">
        <f>IF(OR(V3621='Data Validation (ROP used only)'!$A$25,ISBLANK(W3621),ISERROR(W3621/$I3621)),0,W3621/$I3621)</f>
        <v>0</v>
      </c>
      <c r="AA3621" s="308"/>
      <c r="AB3621" s="309" t="str" cm="1">
        <f t="array" ref="AB3621">_xlfn.IFS(AA3621="","",AA3621/I3621&gt;=2,I3621*2,AA3621/I3621&lt;2,AA3621)</f>
        <v/>
      </c>
      <c r="AC3621" s="310" t="str">
        <f t="shared" si="456"/>
        <v/>
      </c>
      <c r="AD3621" s="286"/>
      <c r="AE3621" s="305" t="str">
        <f t="shared" si="457"/>
        <v/>
      </c>
      <c r="AF3621" s="311">
        <f t="shared" si="458"/>
        <v>0</v>
      </c>
      <c r="AG3621" s="187"/>
      <c r="AH3621" s="188"/>
    </row>
    <row r="3622" spans="2:34" ht="13.8" outlineLevel="1" x14ac:dyDescent="0.25">
      <c r="B3622" s="1"/>
      <c r="C3622" s="1"/>
      <c r="D3622" s="1"/>
      <c r="E3622" s="2"/>
      <c r="F3622" s="1"/>
      <c r="G3622" s="2"/>
      <c r="H3622" s="286"/>
      <c r="I3622" s="287"/>
      <c r="J3622" s="288" t="str">
        <f t="shared" si="452"/>
        <v/>
      </c>
      <c r="K3622" s="288">
        <f t="shared" si="453"/>
        <v>0</v>
      </c>
      <c r="L3622" s="303"/>
      <c r="M3622" s="304"/>
      <c r="N3622" s="303"/>
      <c r="O3622" s="286"/>
      <c r="P3622" s="305" t="str">
        <f t="shared" si="454"/>
        <v/>
      </c>
      <c r="Q3622" s="304"/>
      <c r="R3622" s="303"/>
      <c r="S3622" s="286"/>
      <c r="T3622" s="305" t="str">
        <f t="shared" si="455"/>
        <v/>
      </c>
      <c r="U3622" s="306" t="str">
        <f t="shared" si="451"/>
        <v/>
      </c>
      <c r="V3622" s="289"/>
      <c r="W3622" s="303"/>
      <c r="X3622" s="286"/>
      <c r="Y3622" s="305" t="str">
        <f>+IF(AND(W3622&gt;0,V3622&lt;&gt;'Data Validation (ROP used only)'!$A$25),SUM(W3622:X3622),"")</f>
        <v/>
      </c>
      <c r="Z3622" s="307">
        <f>IF(OR(V3622='Data Validation (ROP used only)'!$A$25,ISBLANK(W3622),ISERROR(W3622/$I3622)),0,W3622/$I3622)</f>
        <v>0</v>
      </c>
      <c r="AA3622" s="308"/>
      <c r="AB3622" s="309" t="str" cm="1">
        <f t="array" ref="AB3622">_xlfn.IFS(AA3622="","",AA3622/I3622&gt;=2,I3622*2,AA3622/I3622&lt;2,AA3622)</f>
        <v/>
      </c>
      <c r="AC3622" s="310" t="str">
        <f t="shared" si="456"/>
        <v/>
      </c>
      <c r="AD3622" s="286"/>
      <c r="AE3622" s="305" t="str">
        <f t="shared" si="457"/>
        <v/>
      </c>
      <c r="AF3622" s="311">
        <f t="shared" si="458"/>
        <v>0</v>
      </c>
      <c r="AG3622" s="187"/>
      <c r="AH3622" s="188"/>
    </row>
    <row r="3623" spans="2:34" ht="13.8" outlineLevel="1" x14ac:dyDescent="0.25">
      <c r="B3623" s="1"/>
      <c r="C3623" s="1"/>
      <c r="D3623" s="1"/>
      <c r="E3623" s="2"/>
      <c r="F3623" s="1"/>
      <c r="G3623" s="2"/>
      <c r="H3623" s="286"/>
      <c r="I3623" s="287"/>
      <c r="J3623" s="288" t="str">
        <f t="shared" si="452"/>
        <v/>
      </c>
      <c r="K3623" s="288">
        <f t="shared" si="453"/>
        <v>0</v>
      </c>
      <c r="L3623" s="303"/>
      <c r="M3623" s="304"/>
      <c r="N3623" s="303"/>
      <c r="O3623" s="286"/>
      <c r="P3623" s="305" t="str">
        <f t="shared" si="454"/>
        <v/>
      </c>
      <c r="Q3623" s="304"/>
      <c r="R3623" s="303"/>
      <c r="S3623" s="286"/>
      <c r="T3623" s="305" t="str">
        <f t="shared" si="455"/>
        <v/>
      </c>
      <c r="U3623" s="306" t="str">
        <f t="shared" si="451"/>
        <v/>
      </c>
      <c r="V3623" s="289"/>
      <c r="W3623" s="303"/>
      <c r="X3623" s="286"/>
      <c r="Y3623" s="305" t="str">
        <f>+IF(AND(W3623&gt;0,V3623&lt;&gt;'Data Validation (ROP used only)'!$A$25),SUM(W3623:X3623),"")</f>
        <v/>
      </c>
      <c r="Z3623" s="307">
        <f>IF(OR(V3623='Data Validation (ROP used only)'!$A$25,ISBLANK(W3623),ISERROR(W3623/$I3623)),0,W3623/$I3623)</f>
        <v>0</v>
      </c>
      <c r="AA3623" s="308"/>
      <c r="AB3623" s="309" t="str" cm="1">
        <f t="array" ref="AB3623">_xlfn.IFS(AA3623="","",AA3623/I3623&gt;=2,I3623*2,AA3623/I3623&lt;2,AA3623)</f>
        <v/>
      </c>
      <c r="AC3623" s="310" t="str">
        <f t="shared" si="456"/>
        <v/>
      </c>
      <c r="AD3623" s="286"/>
      <c r="AE3623" s="305" t="str">
        <f t="shared" si="457"/>
        <v/>
      </c>
      <c r="AF3623" s="311">
        <f t="shared" si="458"/>
        <v>0</v>
      </c>
      <c r="AG3623" s="187"/>
      <c r="AH3623" s="188"/>
    </row>
    <row r="3624" spans="2:34" ht="13.8" outlineLevel="1" x14ac:dyDescent="0.25">
      <c r="B3624" s="1"/>
      <c r="C3624" s="1"/>
      <c r="D3624" s="1"/>
      <c r="E3624" s="2"/>
      <c r="F3624" s="1"/>
      <c r="G3624" s="2"/>
      <c r="H3624" s="286"/>
      <c r="I3624" s="287"/>
      <c r="J3624" s="288" t="str">
        <f t="shared" si="452"/>
        <v/>
      </c>
      <c r="K3624" s="288">
        <f t="shared" si="453"/>
        <v>0</v>
      </c>
      <c r="L3624" s="303"/>
      <c r="M3624" s="304"/>
      <c r="N3624" s="303"/>
      <c r="O3624" s="286"/>
      <c r="P3624" s="305" t="str">
        <f t="shared" si="454"/>
        <v/>
      </c>
      <c r="Q3624" s="304"/>
      <c r="R3624" s="303"/>
      <c r="S3624" s="286"/>
      <c r="T3624" s="305" t="str">
        <f t="shared" si="455"/>
        <v/>
      </c>
      <c r="U3624" s="306" t="str">
        <f t="shared" si="451"/>
        <v/>
      </c>
      <c r="V3624" s="289"/>
      <c r="W3624" s="303"/>
      <c r="X3624" s="286"/>
      <c r="Y3624" s="305" t="str">
        <f>+IF(AND(W3624&gt;0,V3624&lt;&gt;'Data Validation (ROP used only)'!$A$25),SUM(W3624:X3624),"")</f>
        <v/>
      </c>
      <c r="Z3624" s="307">
        <f>IF(OR(V3624='Data Validation (ROP used only)'!$A$25,ISBLANK(W3624),ISERROR(W3624/$I3624)),0,W3624/$I3624)</f>
        <v>0</v>
      </c>
      <c r="AA3624" s="308"/>
      <c r="AB3624" s="309" t="str" cm="1">
        <f t="array" ref="AB3624">_xlfn.IFS(AA3624="","",AA3624/I3624&gt;=2,I3624*2,AA3624/I3624&lt;2,AA3624)</f>
        <v/>
      </c>
      <c r="AC3624" s="310" t="str">
        <f t="shared" si="456"/>
        <v/>
      </c>
      <c r="AD3624" s="286"/>
      <c r="AE3624" s="305" t="str">
        <f t="shared" si="457"/>
        <v/>
      </c>
      <c r="AF3624" s="311">
        <f t="shared" si="458"/>
        <v>0</v>
      </c>
      <c r="AG3624" s="187"/>
      <c r="AH3624" s="188"/>
    </row>
    <row r="3625" spans="2:34" ht="13.8" outlineLevel="1" x14ac:dyDescent="0.25">
      <c r="B3625" s="1"/>
      <c r="C3625" s="1"/>
      <c r="D3625" s="1"/>
      <c r="E3625" s="2"/>
      <c r="F3625" s="1"/>
      <c r="G3625" s="2"/>
      <c r="H3625" s="286"/>
      <c r="I3625" s="287"/>
      <c r="J3625" s="288" t="str">
        <f t="shared" si="452"/>
        <v/>
      </c>
      <c r="K3625" s="288">
        <f t="shared" si="453"/>
        <v>0</v>
      </c>
      <c r="L3625" s="303"/>
      <c r="M3625" s="304"/>
      <c r="N3625" s="303"/>
      <c r="O3625" s="286"/>
      <c r="P3625" s="305" t="str">
        <f t="shared" si="454"/>
        <v/>
      </c>
      <c r="Q3625" s="304"/>
      <c r="R3625" s="303"/>
      <c r="S3625" s="286"/>
      <c r="T3625" s="305" t="str">
        <f t="shared" si="455"/>
        <v/>
      </c>
      <c r="U3625" s="306" t="str">
        <f t="shared" si="451"/>
        <v/>
      </c>
      <c r="V3625" s="289"/>
      <c r="W3625" s="303"/>
      <c r="X3625" s="286"/>
      <c r="Y3625" s="305" t="str">
        <f>+IF(AND(W3625&gt;0,V3625&lt;&gt;'Data Validation (ROP used only)'!$A$25),SUM(W3625:X3625),"")</f>
        <v/>
      </c>
      <c r="Z3625" s="307">
        <f>IF(OR(V3625='Data Validation (ROP used only)'!$A$25,ISBLANK(W3625),ISERROR(W3625/$I3625)),0,W3625/$I3625)</f>
        <v>0</v>
      </c>
      <c r="AA3625" s="308"/>
      <c r="AB3625" s="309" t="str" cm="1">
        <f t="array" ref="AB3625">_xlfn.IFS(AA3625="","",AA3625/I3625&gt;=2,I3625*2,AA3625/I3625&lt;2,AA3625)</f>
        <v/>
      </c>
      <c r="AC3625" s="310" t="str">
        <f t="shared" si="456"/>
        <v/>
      </c>
      <c r="AD3625" s="286"/>
      <c r="AE3625" s="305" t="str">
        <f t="shared" si="457"/>
        <v/>
      </c>
      <c r="AF3625" s="311">
        <f t="shared" si="458"/>
        <v>0</v>
      </c>
      <c r="AG3625" s="187"/>
      <c r="AH3625" s="188"/>
    </row>
    <row r="3626" spans="2:34" ht="13.8" outlineLevel="1" x14ac:dyDescent="0.25">
      <c r="B3626" s="1"/>
      <c r="C3626" s="1"/>
      <c r="D3626" s="1"/>
      <c r="E3626" s="2"/>
      <c r="F3626" s="1"/>
      <c r="G3626" s="2"/>
      <c r="H3626" s="286"/>
      <c r="I3626" s="287"/>
      <c r="J3626" s="288" t="str">
        <f t="shared" si="452"/>
        <v/>
      </c>
      <c r="K3626" s="288">
        <f t="shared" si="453"/>
        <v>0</v>
      </c>
      <c r="L3626" s="303"/>
      <c r="M3626" s="304"/>
      <c r="N3626" s="303"/>
      <c r="O3626" s="286"/>
      <c r="P3626" s="305" t="str">
        <f t="shared" si="454"/>
        <v/>
      </c>
      <c r="Q3626" s="304"/>
      <c r="R3626" s="303"/>
      <c r="S3626" s="286"/>
      <c r="T3626" s="305" t="str">
        <f t="shared" si="455"/>
        <v/>
      </c>
      <c r="U3626" s="306" t="str">
        <f t="shared" si="451"/>
        <v/>
      </c>
      <c r="V3626" s="289"/>
      <c r="W3626" s="303"/>
      <c r="X3626" s="286"/>
      <c r="Y3626" s="305" t="str">
        <f>+IF(AND(W3626&gt;0,V3626&lt;&gt;'Data Validation (ROP used only)'!$A$25),SUM(W3626:X3626),"")</f>
        <v/>
      </c>
      <c r="Z3626" s="307">
        <f>IF(OR(V3626='Data Validation (ROP used only)'!$A$25,ISBLANK(W3626),ISERROR(W3626/$I3626)),0,W3626/$I3626)</f>
        <v>0</v>
      </c>
      <c r="AA3626" s="308"/>
      <c r="AB3626" s="309" t="str" cm="1">
        <f t="array" ref="AB3626">_xlfn.IFS(AA3626="","",AA3626/I3626&gt;=2,I3626*2,AA3626/I3626&lt;2,AA3626)</f>
        <v/>
      </c>
      <c r="AC3626" s="310" t="str">
        <f t="shared" si="456"/>
        <v/>
      </c>
      <c r="AD3626" s="286"/>
      <c r="AE3626" s="305" t="str">
        <f t="shared" si="457"/>
        <v/>
      </c>
      <c r="AF3626" s="311">
        <f t="shared" si="458"/>
        <v>0</v>
      </c>
      <c r="AG3626" s="187"/>
      <c r="AH3626" s="188"/>
    </row>
    <row r="3627" spans="2:34" ht="13.8" outlineLevel="1" x14ac:dyDescent="0.25">
      <c r="B3627" s="1"/>
      <c r="C3627" s="1"/>
      <c r="D3627" s="1"/>
      <c r="E3627" s="2"/>
      <c r="F3627" s="1"/>
      <c r="G3627" s="2"/>
      <c r="H3627" s="286"/>
      <c r="I3627" s="287"/>
      <c r="J3627" s="288" t="str">
        <f t="shared" si="452"/>
        <v/>
      </c>
      <c r="K3627" s="288">
        <f t="shared" si="453"/>
        <v>0</v>
      </c>
      <c r="L3627" s="303"/>
      <c r="M3627" s="304"/>
      <c r="N3627" s="303"/>
      <c r="O3627" s="286"/>
      <c r="P3627" s="305" t="str">
        <f t="shared" si="454"/>
        <v/>
      </c>
      <c r="Q3627" s="304"/>
      <c r="R3627" s="303"/>
      <c r="S3627" s="286"/>
      <c r="T3627" s="305" t="str">
        <f t="shared" si="455"/>
        <v/>
      </c>
      <c r="U3627" s="306" t="str">
        <f t="shared" si="451"/>
        <v/>
      </c>
      <c r="V3627" s="289"/>
      <c r="W3627" s="303"/>
      <c r="X3627" s="286"/>
      <c r="Y3627" s="305" t="str">
        <f>+IF(AND(W3627&gt;0,V3627&lt;&gt;'Data Validation (ROP used only)'!$A$25),SUM(W3627:X3627),"")</f>
        <v/>
      </c>
      <c r="Z3627" s="307">
        <f>IF(OR(V3627='Data Validation (ROP used only)'!$A$25,ISBLANK(W3627),ISERROR(W3627/$I3627)),0,W3627/$I3627)</f>
        <v>0</v>
      </c>
      <c r="AA3627" s="308"/>
      <c r="AB3627" s="309" t="str" cm="1">
        <f t="array" ref="AB3627">_xlfn.IFS(AA3627="","",AA3627/I3627&gt;=2,I3627*2,AA3627/I3627&lt;2,AA3627)</f>
        <v/>
      </c>
      <c r="AC3627" s="310" t="str">
        <f t="shared" si="456"/>
        <v/>
      </c>
      <c r="AD3627" s="286"/>
      <c r="AE3627" s="305" t="str">
        <f t="shared" si="457"/>
        <v/>
      </c>
      <c r="AF3627" s="311">
        <f t="shared" si="458"/>
        <v>0</v>
      </c>
      <c r="AG3627" s="187"/>
      <c r="AH3627" s="188"/>
    </row>
    <row r="3628" spans="2:34" ht="13.8" outlineLevel="1" x14ac:dyDescent="0.25">
      <c r="B3628" s="1"/>
      <c r="C3628" s="1"/>
      <c r="D3628" s="1"/>
      <c r="E3628" s="2"/>
      <c r="F3628" s="1"/>
      <c r="G3628" s="2"/>
      <c r="H3628" s="286"/>
      <c r="I3628" s="287"/>
      <c r="J3628" s="288" t="str">
        <f t="shared" si="452"/>
        <v/>
      </c>
      <c r="K3628" s="288">
        <f t="shared" si="453"/>
        <v>0</v>
      </c>
      <c r="L3628" s="303"/>
      <c r="M3628" s="304"/>
      <c r="N3628" s="303"/>
      <c r="O3628" s="286"/>
      <c r="P3628" s="305" t="str">
        <f t="shared" si="454"/>
        <v/>
      </c>
      <c r="Q3628" s="304"/>
      <c r="R3628" s="303"/>
      <c r="S3628" s="286"/>
      <c r="T3628" s="305" t="str">
        <f t="shared" si="455"/>
        <v/>
      </c>
      <c r="U3628" s="306" t="str">
        <f t="shared" si="451"/>
        <v/>
      </c>
      <c r="V3628" s="289"/>
      <c r="W3628" s="303"/>
      <c r="X3628" s="286"/>
      <c r="Y3628" s="305" t="str">
        <f>+IF(AND(W3628&gt;0,V3628&lt;&gt;'Data Validation (ROP used only)'!$A$25),SUM(W3628:X3628),"")</f>
        <v/>
      </c>
      <c r="Z3628" s="307">
        <f>IF(OR(V3628='Data Validation (ROP used only)'!$A$25,ISBLANK(W3628),ISERROR(W3628/$I3628)),0,W3628/$I3628)</f>
        <v>0</v>
      </c>
      <c r="AA3628" s="308"/>
      <c r="AB3628" s="309" t="str" cm="1">
        <f t="array" ref="AB3628">_xlfn.IFS(AA3628="","",AA3628/I3628&gt;=2,I3628*2,AA3628/I3628&lt;2,AA3628)</f>
        <v/>
      </c>
      <c r="AC3628" s="310" t="str">
        <f t="shared" si="456"/>
        <v/>
      </c>
      <c r="AD3628" s="286"/>
      <c r="AE3628" s="305" t="str">
        <f t="shared" si="457"/>
        <v/>
      </c>
      <c r="AF3628" s="311">
        <f t="shared" si="458"/>
        <v>0</v>
      </c>
      <c r="AG3628" s="187"/>
      <c r="AH3628" s="188"/>
    </row>
    <row r="3629" spans="2:34" ht="13.8" outlineLevel="1" x14ac:dyDescent="0.25">
      <c r="B3629" s="1"/>
      <c r="C3629" s="1"/>
      <c r="D3629" s="1"/>
      <c r="E3629" s="2"/>
      <c r="F3629" s="1"/>
      <c r="G3629" s="2"/>
      <c r="H3629" s="286"/>
      <c r="I3629" s="287"/>
      <c r="J3629" s="288" t="str">
        <f t="shared" si="452"/>
        <v/>
      </c>
      <c r="K3629" s="288">
        <f t="shared" si="453"/>
        <v>0</v>
      </c>
      <c r="L3629" s="303"/>
      <c r="M3629" s="304"/>
      <c r="N3629" s="303"/>
      <c r="O3629" s="286"/>
      <c r="P3629" s="305" t="str">
        <f t="shared" si="454"/>
        <v/>
      </c>
      <c r="Q3629" s="304"/>
      <c r="R3629" s="303"/>
      <c r="S3629" s="286"/>
      <c r="T3629" s="305" t="str">
        <f t="shared" si="455"/>
        <v/>
      </c>
      <c r="U3629" s="306" t="str">
        <f t="shared" si="451"/>
        <v/>
      </c>
      <c r="V3629" s="289"/>
      <c r="W3629" s="303"/>
      <c r="X3629" s="286"/>
      <c r="Y3629" s="305" t="str">
        <f>+IF(AND(W3629&gt;0,V3629&lt;&gt;'Data Validation (ROP used only)'!$A$25),SUM(W3629:X3629),"")</f>
        <v/>
      </c>
      <c r="Z3629" s="307">
        <f>IF(OR(V3629='Data Validation (ROP used only)'!$A$25,ISBLANK(W3629),ISERROR(W3629/$I3629)),0,W3629/$I3629)</f>
        <v>0</v>
      </c>
      <c r="AA3629" s="308"/>
      <c r="AB3629" s="309" t="str" cm="1">
        <f t="array" ref="AB3629">_xlfn.IFS(AA3629="","",AA3629/I3629&gt;=2,I3629*2,AA3629/I3629&lt;2,AA3629)</f>
        <v/>
      </c>
      <c r="AC3629" s="310" t="str">
        <f t="shared" si="456"/>
        <v/>
      </c>
      <c r="AD3629" s="286"/>
      <c r="AE3629" s="305" t="str">
        <f t="shared" si="457"/>
        <v/>
      </c>
      <c r="AF3629" s="311">
        <f t="shared" si="458"/>
        <v>0</v>
      </c>
      <c r="AG3629" s="187"/>
      <c r="AH3629" s="188"/>
    </row>
    <row r="3630" spans="2:34" ht="13.8" outlineLevel="1" x14ac:dyDescent="0.25">
      <c r="B3630" s="1"/>
      <c r="C3630" s="1"/>
      <c r="D3630" s="1"/>
      <c r="E3630" s="2"/>
      <c r="F3630" s="1"/>
      <c r="G3630" s="2"/>
      <c r="H3630" s="286"/>
      <c r="I3630" s="287"/>
      <c r="J3630" s="288" t="str">
        <f t="shared" si="452"/>
        <v/>
      </c>
      <c r="K3630" s="288">
        <f t="shared" si="453"/>
        <v>0</v>
      </c>
      <c r="L3630" s="303"/>
      <c r="M3630" s="304"/>
      <c r="N3630" s="303"/>
      <c r="O3630" s="286"/>
      <c r="P3630" s="305" t="str">
        <f t="shared" si="454"/>
        <v/>
      </c>
      <c r="Q3630" s="304"/>
      <c r="R3630" s="303"/>
      <c r="S3630" s="286"/>
      <c r="T3630" s="305" t="str">
        <f t="shared" si="455"/>
        <v/>
      </c>
      <c r="U3630" s="306" t="str">
        <f t="shared" si="451"/>
        <v/>
      </c>
      <c r="V3630" s="289"/>
      <c r="W3630" s="303"/>
      <c r="X3630" s="286"/>
      <c r="Y3630" s="305" t="str">
        <f>+IF(AND(W3630&gt;0,V3630&lt;&gt;'Data Validation (ROP used only)'!$A$25),SUM(W3630:X3630),"")</f>
        <v/>
      </c>
      <c r="Z3630" s="307">
        <f>IF(OR(V3630='Data Validation (ROP used only)'!$A$25,ISBLANK(W3630),ISERROR(W3630/$I3630)),0,W3630/$I3630)</f>
        <v>0</v>
      </c>
      <c r="AA3630" s="308"/>
      <c r="AB3630" s="309" t="str" cm="1">
        <f t="array" ref="AB3630">_xlfn.IFS(AA3630="","",AA3630/I3630&gt;=2,I3630*2,AA3630/I3630&lt;2,AA3630)</f>
        <v/>
      </c>
      <c r="AC3630" s="310" t="str">
        <f t="shared" si="456"/>
        <v/>
      </c>
      <c r="AD3630" s="286"/>
      <c r="AE3630" s="305" t="str">
        <f t="shared" si="457"/>
        <v/>
      </c>
      <c r="AF3630" s="311">
        <f t="shared" si="458"/>
        <v>0</v>
      </c>
      <c r="AG3630" s="187"/>
      <c r="AH3630" s="188"/>
    </row>
    <row r="3631" spans="2:34" ht="13.8" outlineLevel="1" x14ac:dyDescent="0.25">
      <c r="B3631" s="1"/>
      <c r="C3631" s="1"/>
      <c r="D3631" s="1"/>
      <c r="E3631" s="2"/>
      <c r="F3631" s="1"/>
      <c r="G3631" s="2"/>
      <c r="H3631" s="286"/>
      <c r="I3631" s="287"/>
      <c r="J3631" s="288" t="str">
        <f t="shared" si="452"/>
        <v/>
      </c>
      <c r="K3631" s="288">
        <f t="shared" si="453"/>
        <v>0</v>
      </c>
      <c r="L3631" s="303"/>
      <c r="M3631" s="304"/>
      <c r="N3631" s="303"/>
      <c r="O3631" s="286"/>
      <c r="P3631" s="305" t="str">
        <f t="shared" si="454"/>
        <v/>
      </c>
      <c r="Q3631" s="304"/>
      <c r="R3631" s="303"/>
      <c r="S3631" s="286"/>
      <c r="T3631" s="305" t="str">
        <f t="shared" si="455"/>
        <v/>
      </c>
      <c r="U3631" s="306" t="str">
        <f t="shared" si="451"/>
        <v/>
      </c>
      <c r="V3631" s="289"/>
      <c r="W3631" s="303"/>
      <c r="X3631" s="286"/>
      <c r="Y3631" s="305" t="str">
        <f>+IF(AND(W3631&gt;0,V3631&lt;&gt;'Data Validation (ROP used only)'!$A$25),SUM(W3631:X3631),"")</f>
        <v/>
      </c>
      <c r="Z3631" s="307">
        <f>IF(OR(V3631='Data Validation (ROP used only)'!$A$25,ISBLANK(W3631),ISERROR(W3631/$I3631)),0,W3631/$I3631)</f>
        <v>0</v>
      </c>
      <c r="AA3631" s="308"/>
      <c r="AB3631" s="309" t="str" cm="1">
        <f t="array" ref="AB3631">_xlfn.IFS(AA3631="","",AA3631/I3631&gt;=2,I3631*2,AA3631/I3631&lt;2,AA3631)</f>
        <v/>
      </c>
      <c r="AC3631" s="310" t="str">
        <f t="shared" si="456"/>
        <v/>
      </c>
      <c r="AD3631" s="286"/>
      <c r="AE3631" s="305" t="str">
        <f t="shared" si="457"/>
        <v/>
      </c>
      <c r="AF3631" s="311">
        <f t="shared" si="458"/>
        <v>0</v>
      </c>
      <c r="AG3631" s="187"/>
      <c r="AH3631" s="188"/>
    </row>
    <row r="3632" spans="2:34" ht="13.8" outlineLevel="1" x14ac:dyDescent="0.25">
      <c r="B3632" s="1"/>
      <c r="C3632" s="1"/>
      <c r="D3632" s="1"/>
      <c r="E3632" s="2"/>
      <c r="F3632" s="1"/>
      <c r="G3632" s="2"/>
      <c r="H3632" s="286"/>
      <c r="I3632" s="287"/>
      <c r="J3632" s="288" t="str">
        <f t="shared" si="452"/>
        <v/>
      </c>
      <c r="K3632" s="288">
        <f t="shared" si="453"/>
        <v>0</v>
      </c>
      <c r="L3632" s="303"/>
      <c r="M3632" s="304"/>
      <c r="N3632" s="303"/>
      <c r="O3632" s="286"/>
      <c r="P3632" s="305" t="str">
        <f t="shared" si="454"/>
        <v/>
      </c>
      <c r="Q3632" s="304"/>
      <c r="R3632" s="303"/>
      <c r="S3632" s="286"/>
      <c r="T3632" s="305" t="str">
        <f t="shared" si="455"/>
        <v/>
      </c>
      <c r="U3632" s="306" t="str">
        <f t="shared" si="451"/>
        <v/>
      </c>
      <c r="V3632" s="289"/>
      <c r="W3632" s="303"/>
      <c r="X3632" s="286"/>
      <c r="Y3632" s="305" t="str">
        <f>+IF(AND(W3632&gt;0,V3632&lt;&gt;'Data Validation (ROP used only)'!$A$25),SUM(W3632:X3632),"")</f>
        <v/>
      </c>
      <c r="Z3632" s="307">
        <f>IF(OR(V3632='Data Validation (ROP used only)'!$A$25,ISBLANK(W3632),ISERROR(W3632/$I3632)),0,W3632/$I3632)</f>
        <v>0</v>
      </c>
      <c r="AA3632" s="308"/>
      <c r="AB3632" s="309" t="str" cm="1">
        <f t="array" ref="AB3632">_xlfn.IFS(AA3632="","",AA3632/I3632&gt;=2,I3632*2,AA3632/I3632&lt;2,AA3632)</f>
        <v/>
      </c>
      <c r="AC3632" s="310" t="str">
        <f t="shared" si="456"/>
        <v/>
      </c>
      <c r="AD3632" s="286"/>
      <c r="AE3632" s="305" t="str">
        <f t="shared" si="457"/>
        <v/>
      </c>
      <c r="AF3632" s="311">
        <f t="shared" si="458"/>
        <v>0</v>
      </c>
      <c r="AG3632" s="187"/>
      <c r="AH3632" s="188"/>
    </row>
    <row r="3633" spans="2:34" ht="13.8" outlineLevel="1" x14ac:dyDescent="0.25">
      <c r="B3633" s="1"/>
      <c r="C3633" s="1"/>
      <c r="D3633" s="1"/>
      <c r="E3633" s="2"/>
      <c r="F3633" s="1"/>
      <c r="G3633" s="2"/>
      <c r="H3633" s="286"/>
      <c r="I3633" s="287"/>
      <c r="J3633" s="288" t="str">
        <f t="shared" si="452"/>
        <v/>
      </c>
      <c r="K3633" s="288">
        <f t="shared" si="453"/>
        <v>0</v>
      </c>
      <c r="L3633" s="303"/>
      <c r="M3633" s="304"/>
      <c r="N3633" s="303"/>
      <c r="O3633" s="286"/>
      <c r="P3633" s="305" t="str">
        <f t="shared" si="454"/>
        <v/>
      </c>
      <c r="Q3633" s="304"/>
      <c r="R3633" s="303"/>
      <c r="S3633" s="286"/>
      <c r="T3633" s="305" t="str">
        <f t="shared" si="455"/>
        <v/>
      </c>
      <c r="U3633" s="306" t="str">
        <f t="shared" si="451"/>
        <v/>
      </c>
      <c r="V3633" s="289"/>
      <c r="W3633" s="303"/>
      <c r="X3633" s="286"/>
      <c r="Y3633" s="305" t="str">
        <f>+IF(AND(W3633&gt;0,V3633&lt;&gt;'Data Validation (ROP used only)'!$A$25),SUM(W3633:X3633),"")</f>
        <v/>
      </c>
      <c r="Z3633" s="307">
        <f>IF(OR(V3633='Data Validation (ROP used only)'!$A$25,ISBLANK(W3633),ISERROR(W3633/$I3633)),0,W3633/$I3633)</f>
        <v>0</v>
      </c>
      <c r="AA3633" s="308"/>
      <c r="AB3633" s="309" t="str" cm="1">
        <f t="array" ref="AB3633">_xlfn.IFS(AA3633="","",AA3633/I3633&gt;=2,I3633*2,AA3633/I3633&lt;2,AA3633)</f>
        <v/>
      </c>
      <c r="AC3633" s="310" t="str">
        <f t="shared" si="456"/>
        <v/>
      </c>
      <c r="AD3633" s="286"/>
      <c r="AE3633" s="305" t="str">
        <f t="shared" si="457"/>
        <v/>
      </c>
      <c r="AF3633" s="311">
        <f t="shared" si="458"/>
        <v>0</v>
      </c>
      <c r="AG3633" s="187"/>
      <c r="AH3633" s="188"/>
    </row>
    <row r="3634" spans="2:34" ht="13.8" outlineLevel="1" x14ac:dyDescent="0.25">
      <c r="B3634" s="1"/>
      <c r="C3634" s="1"/>
      <c r="D3634" s="1"/>
      <c r="E3634" s="2"/>
      <c r="F3634" s="1"/>
      <c r="G3634" s="2"/>
      <c r="H3634" s="286"/>
      <c r="I3634" s="287"/>
      <c r="J3634" s="288" t="str">
        <f t="shared" si="452"/>
        <v/>
      </c>
      <c r="K3634" s="288">
        <f t="shared" si="453"/>
        <v>0</v>
      </c>
      <c r="L3634" s="303"/>
      <c r="M3634" s="304"/>
      <c r="N3634" s="303"/>
      <c r="O3634" s="286"/>
      <c r="P3634" s="305" t="str">
        <f t="shared" si="454"/>
        <v/>
      </c>
      <c r="Q3634" s="304"/>
      <c r="R3634" s="303"/>
      <c r="S3634" s="286"/>
      <c r="T3634" s="305" t="str">
        <f t="shared" si="455"/>
        <v/>
      </c>
      <c r="U3634" s="306" t="str">
        <f t="shared" si="451"/>
        <v/>
      </c>
      <c r="V3634" s="289"/>
      <c r="W3634" s="303"/>
      <c r="X3634" s="286"/>
      <c r="Y3634" s="305" t="str">
        <f>+IF(AND(W3634&gt;0,V3634&lt;&gt;'Data Validation (ROP used only)'!$A$25),SUM(W3634:X3634),"")</f>
        <v/>
      </c>
      <c r="Z3634" s="307">
        <f>IF(OR(V3634='Data Validation (ROP used only)'!$A$25,ISBLANK(W3634),ISERROR(W3634/$I3634)),0,W3634/$I3634)</f>
        <v>0</v>
      </c>
      <c r="AA3634" s="308"/>
      <c r="AB3634" s="309" t="str" cm="1">
        <f t="array" ref="AB3634">_xlfn.IFS(AA3634="","",AA3634/I3634&gt;=2,I3634*2,AA3634/I3634&lt;2,AA3634)</f>
        <v/>
      </c>
      <c r="AC3634" s="310" t="str">
        <f t="shared" si="456"/>
        <v/>
      </c>
      <c r="AD3634" s="286"/>
      <c r="AE3634" s="305" t="str">
        <f t="shared" si="457"/>
        <v/>
      </c>
      <c r="AF3634" s="311">
        <f t="shared" si="458"/>
        <v>0</v>
      </c>
      <c r="AG3634" s="187"/>
      <c r="AH3634" s="188"/>
    </row>
    <row r="3635" spans="2:34" ht="13.8" outlineLevel="1" x14ac:dyDescent="0.25">
      <c r="B3635" s="1"/>
      <c r="C3635" s="1"/>
      <c r="D3635" s="1"/>
      <c r="E3635" s="2"/>
      <c r="F3635" s="1"/>
      <c r="G3635" s="2"/>
      <c r="H3635" s="286"/>
      <c r="I3635" s="287"/>
      <c r="J3635" s="288" t="str">
        <f t="shared" si="452"/>
        <v/>
      </c>
      <c r="K3635" s="288">
        <f t="shared" si="453"/>
        <v>0</v>
      </c>
      <c r="L3635" s="303"/>
      <c r="M3635" s="304"/>
      <c r="N3635" s="303"/>
      <c r="O3635" s="286"/>
      <c r="P3635" s="305" t="str">
        <f t="shared" si="454"/>
        <v/>
      </c>
      <c r="Q3635" s="304"/>
      <c r="R3635" s="303"/>
      <c r="S3635" s="286"/>
      <c r="T3635" s="305" t="str">
        <f t="shared" si="455"/>
        <v/>
      </c>
      <c r="U3635" s="306" t="str">
        <f t="shared" si="451"/>
        <v/>
      </c>
      <c r="V3635" s="289"/>
      <c r="W3635" s="303"/>
      <c r="X3635" s="286"/>
      <c r="Y3635" s="305" t="str">
        <f>+IF(AND(W3635&gt;0,V3635&lt;&gt;'Data Validation (ROP used only)'!$A$25),SUM(W3635:X3635),"")</f>
        <v/>
      </c>
      <c r="Z3635" s="307">
        <f>IF(OR(V3635='Data Validation (ROP used only)'!$A$25,ISBLANK(W3635),ISERROR(W3635/$I3635)),0,W3635/$I3635)</f>
        <v>0</v>
      </c>
      <c r="AA3635" s="308"/>
      <c r="AB3635" s="309" t="str" cm="1">
        <f t="array" ref="AB3635">_xlfn.IFS(AA3635="","",AA3635/I3635&gt;=2,I3635*2,AA3635/I3635&lt;2,AA3635)</f>
        <v/>
      </c>
      <c r="AC3635" s="310" t="str">
        <f t="shared" si="456"/>
        <v/>
      </c>
      <c r="AD3635" s="286"/>
      <c r="AE3635" s="305" t="str">
        <f t="shared" si="457"/>
        <v/>
      </c>
      <c r="AF3635" s="311">
        <f t="shared" si="458"/>
        <v>0</v>
      </c>
      <c r="AG3635" s="187"/>
      <c r="AH3635" s="188"/>
    </row>
    <row r="3636" spans="2:34" ht="13.8" outlineLevel="1" x14ac:dyDescent="0.25">
      <c r="B3636" s="1"/>
      <c r="C3636" s="1"/>
      <c r="D3636" s="1"/>
      <c r="E3636" s="2"/>
      <c r="F3636" s="1"/>
      <c r="G3636" s="2"/>
      <c r="H3636" s="286"/>
      <c r="I3636" s="287"/>
      <c r="J3636" s="288" t="str">
        <f t="shared" si="452"/>
        <v/>
      </c>
      <c r="K3636" s="288">
        <f t="shared" si="453"/>
        <v>0</v>
      </c>
      <c r="L3636" s="303"/>
      <c r="M3636" s="304"/>
      <c r="N3636" s="303"/>
      <c r="O3636" s="286"/>
      <c r="P3636" s="305" t="str">
        <f t="shared" si="454"/>
        <v/>
      </c>
      <c r="Q3636" s="304"/>
      <c r="R3636" s="303"/>
      <c r="S3636" s="286"/>
      <c r="T3636" s="305" t="str">
        <f t="shared" si="455"/>
        <v/>
      </c>
      <c r="U3636" s="306" t="str">
        <f t="shared" si="451"/>
        <v/>
      </c>
      <c r="V3636" s="289"/>
      <c r="W3636" s="303"/>
      <c r="X3636" s="286"/>
      <c r="Y3636" s="305" t="str">
        <f>+IF(AND(W3636&gt;0,V3636&lt;&gt;'Data Validation (ROP used only)'!$A$25),SUM(W3636:X3636),"")</f>
        <v/>
      </c>
      <c r="Z3636" s="307">
        <f>IF(OR(V3636='Data Validation (ROP used only)'!$A$25,ISBLANK(W3636),ISERROR(W3636/$I3636)),0,W3636/$I3636)</f>
        <v>0</v>
      </c>
      <c r="AA3636" s="308"/>
      <c r="AB3636" s="309" t="str" cm="1">
        <f t="array" ref="AB3636">_xlfn.IFS(AA3636="","",AA3636/I3636&gt;=2,I3636*2,AA3636/I3636&lt;2,AA3636)</f>
        <v/>
      </c>
      <c r="AC3636" s="310" t="str">
        <f t="shared" si="456"/>
        <v/>
      </c>
      <c r="AD3636" s="286"/>
      <c r="AE3636" s="305" t="str">
        <f t="shared" si="457"/>
        <v/>
      </c>
      <c r="AF3636" s="311">
        <f t="shared" si="458"/>
        <v>0</v>
      </c>
      <c r="AG3636" s="187"/>
      <c r="AH3636" s="188"/>
    </row>
    <row r="3637" spans="2:34" ht="13.8" outlineLevel="1" x14ac:dyDescent="0.25">
      <c r="B3637" s="1"/>
      <c r="C3637" s="1"/>
      <c r="D3637" s="1"/>
      <c r="E3637" s="2"/>
      <c r="F3637" s="1"/>
      <c r="G3637" s="2"/>
      <c r="H3637" s="286"/>
      <c r="I3637" s="287"/>
      <c r="J3637" s="288" t="str">
        <f t="shared" si="452"/>
        <v/>
      </c>
      <c r="K3637" s="288">
        <f t="shared" si="453"/>
        <v>0</v>
      </c>
      <c r="L3637" s="303"/>
      <c r="M3637" s="304"/>
      <c r="N3637" s="303"/>
      <c r="O3637" s="286"/>
      <c r="P3637" s="305" t="str">
        <f t="shared" si="454"/>
        <v/>
      </c>
      <c r="Q3637" s="304"/>
      <c r="R3637" s="303"/>
      <c r="S3637" s="286"/>
      <c r="T3637" s="305" t="str">
        <f t="shared" si="455"/>
        <v/>
      </c>
      <c r="U3637" s="306" t="str">
        <f t="shared" si="451"/>
        <v/>
      </c>
      <c r="V3637" s="289"/>
      <c r="W3637" s="303"/>
      <c r="X3637" s="286"/>
      <c r="Y3637" s="305" t="str">
        <f>+IF(AND(W3637&gt;0,V3637&lt;&gt;'Data Validation (ROP used only)'!$A$25),SUM(W3637:X3637),"")</f>
        <v/>
      </c>
      <c r="Z3637" s="307">
        <f>IF(OR(V3637='Data Validation (ROP used only)'!$A$25,ISBLANK(W3637),ISERROR(W3637/$I3637)),0,W3637/$I3637)</f>
        <v>0</v>
      </c>
      <c r="AA3637" s="308"/>
      <c r="AB3637" s="309" t="str" cm="1">
        <f t="array" ref="AB3637">_xlfn.IFS(AA3637="","",AA3637/I3637&gt;=2,I3637*2,AA3637/I3637&lt;2,AA3637)</f>
        <v/>
      </c>
      <c r="AC3637" s="310" t="str">
        <f t="shared" si="456"/>
        <v/>
      </c>
      <c r="AD3637" s="286"/>
      <c r="AE3637" s="305" t="str">
        <f t="shared" si="457"/>
        <v/>
      </c>
      <c r="AF3637" s="311">
        <f t="shared" si="458"/>
        <v>0</v>
      </c>
      <c r="AG3637" s="187"/>
      <c r="AH3637" s="188"/>
    </row>
    <row r="3638" spans="2:34" ht="13.8" outlineLevel="1" x14ac:dyDescent="0.25">
      <c r="B3638" s="1"/>
      <c r="C3638" s="1"/>
      <c r="D3638" s="1"/>
      <c r="E3638" s="2"/>
      <c r="F3638" s="1"/>
      <c r="G3638" s="2"/>
      <c r="H3638" s="286"/>
      <c r="I3638" s="287"/>
      <c r="J3638" s="288" t="str">
        <f t="shared" si="452"/>
        <v/>
      </c>
      <c r="K3638" s="288">
        <f t="shared" si="453"/>
        <v>0</v>
      </c>
      <c r="L3638" s="303"/>
      <c r="M3638" s="304"/>
      <c r="N3638" s="303"/>
      <c r="O3638" s="286"/>
      <c r="P3638" s="305" t="str">
        <f t="shared" si="454"/>
        <v/>
      </c>
      <c r="Q3638" s="304"/>
      <c r="R3638" s="303"/>
      <c r="S3638" s="286"/>
      <c r="T3638" s="305" t="str">
        <f t="shared" si="455"/>
        <v/>
      </c>
      <c r="U3638" s="306" t="str">
        <f t="shared" si="451"/>
        <v/>
      </c>
      <c r="V3638" s="289"/>
      <c r="W3638" s="303"/>
      <c r="X3638" s="286"/>
      <c r="Y3638" s="305" t="str">
        <f>+IF(AND(W3638&gt;0,V3638&lt;&gt;'Data Validation (ROP used only)'!$A$25),SUM(W3638:X3638),"")</f>
        <v/>
      </c>
      <c r="Z3638" s="307">
        <f>IF(OR(V3638='Data Validation (ROP used only)'!$A$25,ISBLANK(W3638),ISERROR(W3638/$I3638)),0,W3638/$I3638)</f>
        <v>0</v>
      </c>
      <c r="AA3638" s="308"/>
      <c r="AB3638" s="309" t="str" cm="1">
        <f t="array" ref="AB3638">_xlfn.IFS(AA3638="","",AA3638/I3638&gt;=2,I3638*2,AA3638/I3638&lt;2,AA3638)</f>
        <v/>
      </c>
      <c r="AC3638" s="310" t="str">
        <f t="shared" si="456"/>
        <v/>
      </c>
      <c r="AD3638" s="286"/>
      <c r="AE3638" s="305" t="str">
        <f t="shared" si="457"/>
        <v/>
      </c>
      <c r="AF3638" s="311">
        <f t="shared" si="458"/>
        <v>0</v>
      </c>
      <c r="AG3638" s="187"/>
      <c r="AH3638" s="188"/>
    </row>
    <row r="3639" spans="2:34" ht="13.8" outlineLevel="1" x14ac:dyDescent="0.25">
      <c r="B3639" s="1"/>
      <c r="C3639" s="1"/>
      <c r="D3639" s="1"/>
      <c r="E3639" s="2"/>
      <c r="F3639" s="1"/>
      <c r="G3639" s="2"/>
      <c r="H3639" s="286"/>
      <c r="I3639" s="287"/>
      <c r="J3639" s="288" t="str">
        <f t="shared" si="452"/>
        <v/>
      </c>
      <c r="K3639" s="288">
        <f t="shared" si="453"/>
        <v>0</v>
      </c>
      <c r="L3639" s="303"/>
      <c r="M3639" s="304"/>
      <c r="N3639" s="303"/>
      <c r="O3639" s="286"/>
      <c r="P3639" s="305" t="str">
        <f t="shared" si="454"/>
        <v/>
      </c>
      <c r="Q3639" s="304"/>
      <c r="R3639" s="303"/>
      <c r="S3639" s="286"/>
      <c r="T3639" s="305" t="str">
        <f t="shared" si="455"/>
        <v/>
      </c>
      <c r="U3639" s="306" t="str">
        <f t="shared" si="451"/>
        <v/>
      </c>
      <c r="V3639" s="289"/>
      <c r="W3639" s="303"/>
      <c r="X3639" s="286"/>
      <c r="Y3639" s="305" t="str">
        <f>+IF(AND(W3639&gt;0,V3639&lt;&gt;'Data Validation (ROP used only)'!$A$25),SUM(W3639:X3639),"")</f>
        <v/>
      </c>
      <c r="Z3639" s="307">
        <f>IF(OR(V3639='Data Validation (ROP used only)'!$A$25,ISBLANK(W3639),ISERROR(W3639/$I3639)),0,W3639/$I3639)</f>
        <v>0</v>
      </c>
      <c r="AA3639" s="308"/>
      <c r="AB3639" s="309" t="str" cm="1">
        <f t="array" ref="AB3639">_xlfn.IFS(AA3639="","",AA3639/I3639&gt;=2,I3639*2,AA3639/I3639&lt;2,AA3639)</f>
        <v/>
      </c>
      <c r="AC3639" s="310" t="str">
        <f t="shared" si="456"/>
        <v/>
      </c>
      <c r="AD3639" s="286"/>
      <c r="AE3639" s="305" t="str">
        <f t="shared" si="457"/>
        <v/>
      </c>
      <c r="AF3639" s="311">
        <f t="shared" si="458"/>
        <v>0</v>
      </c>
      <c r="AG3639" s="187"/>
      <c r="AH3639" s="188"/>
    </row>
    <row r="3640" spans="2:34" ht="13.8" outlineLevel="1" x14ac:dyDescent="0.25">
      <c r="B3640" s="1"/>
      <c r="C3640" s="1"/>
      <c r="D3640" s="1"/>
      <c r="E3640" s="2"/>
      <c r="F3640" s="1"/>
      <c r="G3640" s="2"/>
      <c r="H3640" s="286"/>
      <c r="I3640" s="287"/>
      <c r="J3640" s="288" t="str">
        <f t="shared" si="452"/>
        <v/>
      </c>
      <c r="K3640" s="288">
        <f t="shared" si="453"/>
        <v>0</v>
      </c>
      <c r="L3640" s="303"/>
      <c r="M3640" s="304"/>
      <c r="N3640" s="303"/>
      <c r="O3640" s="286"/>
      <c r="P3640" s="305" t="str">
        <f t="shared" si="454"/>
        <v/>
      </c>
      <c r="Q3640" s="304"/>
      <c r="R3640" s="303"/>
      <c r="S3640" s="286"/>
      <c r="T3640" s="305" t="str">
        <f t="shared" si="455"/>
        <v/>
      </c>
      <c r="U3640" s="306" t="str">
        <f t="shared" si="451"/>
        <v/>
      </c>
      <c r="V3640" s="289"/>
      <c r="W3640" s="303"/>
      <c r="X3640" s="286"/>
      <c r="Y3640" s="305" t="str">
        <f>+IF(AND(W3640&gt;0,V3640&lt;&gt;'Data Validation (ROP used only)'!$A$25),SUM(W3640:X3640),"")</f>
        <v/>
      </c>
      <c r="Z3640" s="307">
        <f>IF(OR(V3640='Data Validation (ROP used only)'!$A$25,ISBLANK(W3640),ISERROR(W3640/$I3640)),0,W3640/$I3640)</f>
        <v>0</v>
      </c>
      <c r="AA3640" s="308"/>
      <c r="AB3640" s="309" t="str" cm="1">
        <f t="array" ref="AB3640">_xlfn.IFS(AA3640="","",AA3640/I3640&gt;=2,I3640*2,AA3640/I3640&lt;2,AA3640)</f>
        <v/>
      </c>
      <c r="AC3640" s="310" t="str">
        <f t="shared" si="456"/>
        <v/>
      </c>
      <c r="AD3640" s="286"/>
      <c r="AE3640" s="305" t="str">
        <f t="shared" si="457"/>
        <v/>
      </c>
      <c r="AF3640" s="311">
        <f t="shared" si="458"/>
        <v>0</v>
      </c>
      <c r="AG3640" s="187"/>
      <c r="AH3640" s="188"/>
    </row>
    <row r="3641" spans="2:34" ht="13.8" outlineLevel="1" x14ac:dyDescent="0.25">
      <c r="B3641" s="1"/>
      <c r="C3641" s="1"/>
      <c r="D3641" s="1"/>
      <c r="E3641" s="2"/>
      <c r="F3641" s="1"/>
      <c r="G3641" s="2"/>
      <c r="H3641" s="286"/>
      <c r="I3641" s="287"/>
      <c r="J3641" s="288" t="str">
        <f t="shared" si="452"/>
        <v/>
      </c>
      <c r="K3641" s="288">
        <f t="shared" si="453"/>
        <v>0</v>
      </c>
      <c r="L3641" s="303"/>
      <c r="M3641" s="304"/>
      <c r="N3641" s="303"/>
      <c r="O3641" s="286"/>
      <c r="P3641" s="305" t="str">
        <f t="shared" si="454"/>
        <v/>
      </c>
      <c r="Q3641" s="304"/>
      <c r="R3641" s="303"/>
      <c r="S3641" s="286"/>
      <c r="T3641" s="305" t="str">
        <f t="shared" si="455"/>
        <v/>
      </c>
      <c r="U3641" s="306" t="str">
        <f t="shared" si="451"/>
        <v/>
      </c>
      <c r="V3641" s="289"/>
      <c r="W3641" s="303"/>
      <c r="X3641" s="286"/>
      <c r="Y3641" s="305" t="str">
        <f>+IF(AND(W3641&gt;0,V3641&lt;&gt;'Data Validation (ROP used only)'!$A$25),SUM(W3641:X3641),"")</f>
        <v/>
      </c>
      <c r="Z3641" s="307">
        <f>IF(OR(V3641='Data Validation (ROP used only)'!$A$25,ISBLANK(W3641),ISERROR(W3641/$I3641)),0,W3641/$I3641)</f>
        <v>0</v>
      </c>
      <c r="AA3641" s="308"/>
      <c r="AB3641" s="309" t="str" cm="1">
        <f t="array" ref="AB3641">_xlfn.IFS(AA3641="","",AA3641/I3641&gt;=2,I3641*2,AA3641/I3641&lt;2,AA3641)</f>
        <v/>
      </c>
      <c r="AC3641" s="310" t="str">
        <f t="shared" si="456"/>
        <v/>
      </c>
      <c r="AD3641" s="286"/>
      <c r="AE3641" s="305" t="str">
        <f t="shared" si="457"/>
        <v/>
      </c>
      <c r="AF3641" s="311">
        <f t="shared" si="458"/>
        <v>0</v>
      </c>
      <c r="AG3641" s="187"/>
      <c r="AH3641" s="188"/>
    </row>
    <row r="3642" spans="2:34" ht="13.8" outlineLevel="1" x14ac:dyDescent="0.25">
      <c r="B3642" s="1"/>
      <c r="C3642" s="1"/>
      <c r="D3642" s="1"/>
      <c r="E3642" s="2"/>
      <c r="F3642" s="1"/>
      <c r="G3642" s="2"/>
      <c r="H3642" s="286"/>
      <c r="I3642" s="287"/>
      <c r="J3642" s="288" t="str">
        <f t="shared" si="452"/>
        <v/>
      </c>
      <c r="K3642" s="288">
        <f t="shared" si="453"/>
        <v>0</v>
      </c>
      <c r="L3642" s="303"/>
      <c r="M3642" s="304"/>
      <c r="N3642" s="303"/>
      <c r="O3642" s="286"/>
      <c r="P3642" s="305" t="str">
        <f t="shared" si="454"/>
        <v/>
      </c>
      <c r="Q3642" s="304"/>
      <c r="R3642" s="303"/>
      <c r="S3642" s="286"/>
      <c r="T3642" s="305" t="str">
        <f t="shared" si="455"/>
        <v/>
      </c>
      <c r="U3642" s="306" t="str">
        <f t="shared" si="451"/>
        <v/>
      </c>
      <c r="V3642" s="289"/>
      <c r="W3642" s="303"/>
      <c r="X3642" s="286"/>
      <c r="Y3642" s="305" t="str">
        <f>+IF(AND(W3642&gt;0,V3642&lt;&gt;'Data Validation (ROP used only)'!$A$25),SUM(W3642:X3642),"")</f>
        <v/>
      </c>
      <c r="Z3642" s="307">
        <f>IF(OR(V3642='Data Validation (ROP used only)'!$A$25,ISBLANK(W3642),ISERROR(W3642/$I3642)),0,W3642/$I3642)</f>
        <v>0</v>
      </c>
      <c r="AA3642" s="308"/>
      <c r="AB3642" s="309" t="str" cm="1">
        <f t="array" ref="AB3642">_xlfn.IFS(AA3642="","",AA3642/I3642&gt;=2,I3642*2,AA3642/I3642&lt;2,AA3642)</f>
        <v/>
      </c>
      <c r="AC3642" s="310" t="str">
        <f t="shared" si="456"/>
        <v/>
      </c>
      <c r="AD3642" s="286"/>
      <c r="AE3642" s="305" t="str">
        <f t="shared" si="457"/>
        <v/>
      </c>
      <c r="AF3642" s="311">
        <f t="shared" si="458"/>
        <v>0</v>
      </c>
      <c r="AG3642" s="187"/>
      <c r="AH3642" s="188"/>
    </row>
    <row r="3643" spans="2:34" ht="13.8" outlineLevel="1" x14ac:dyDescent="0.25">
      <c r="B3643" s="1"/>
      <c r="C3643" s="1"/>
      <c r="D3643" s="1"/>
      <c r="E3643" s="2"/>
      <c r="F3643" s="1"/>
      <c r="G3643" s="2"/>
      <c r="H3643" s="286"/>
      <c r="I3643" s="287"/>
      <c r="J3643" s="288" t="str">
        <f t="shared" si="452"/>
        <v/>
      </c>
      <c r="K3643" s="288">
        <f t="shared" si="453"/>
        <v>0</v>
      </c>
      <c r="L3643" s="303"/>
      <c r="M3643" s="304"/>
      <c r="N3643" s="303"/>
      <c r="O3643" s="286"/>
      <c r="P3643" s="305" t="str">
        <f t="shared" si="454"/>
        <v/>
      </c>
      <c r="Q3643" s="304"/>
      <c r="R3643" s="303"/>
      <c r="S3643" s="286"/>
      <c r="T3643" s="305" t="str">
        <f t="shared" si="455"/>
        <v/>
      </c>
      <c r="U3643" s="306" t="str">
        <f t="shared" si="451"/>
        <v/>
      </c>
      <c r="V3643" s="289"/>
      <c r="W3643" s="303"/>
      <c r="X3643" s="286"/>
      <c r="Y3643" s="305" t="str">
        <f>+IF(AND(W3643&gt;0,V3643&lt;&gt;'Data Validation (ROP used only)'!$A$25),SUM(W3643:X3643),"")</f>
        <v/>
      </c>
      <c r="Z3643" s="307">
        <f>IF(OR(V3643='Data Validation (ROP used only)'!$A$25,ISBLANK(W3643),ISERROR(W3643/$I3643)),0,W3643/$I3643)</f>
        <v>0</v>
      </c>
      <c r="AA3643" s="308"/>
      <c r="AB3643" s="309" t="str" cm="1">
        <f t="array" ref="AB3643">_xlfn.IFS(AA3643="","",AA3643/I3643&gt;=2,I3643*2,AA3643/I3643&lt;2,AA3643)</f>
        <v/>
      </c>
      <c r="AC3643" s="310" t="str">
        <f t="shared" si="456"/>
        <v/>
      </c>
      <c r="AD3643" s="286"/>
      <c r="AE3643" s="305" t="str">
        <f t="shared" si="457"/>
        <v/>
      </c>
      <c r="AF3643" s="311">
        <f t="shared" si="458"/>
        <v>0</v>
      </c>
      <c r="AG3643" s="187"/>
      <c r="AH3643" s="188"/>
    </row>
    <row r="3644" spans="2:34" ht="13.8" outlineLevel="1" x14ac:dyDescent="0.25">
      <c r="B3644" s="1"/>
      <c r="C3644" s="1"/>
      <c r="D3644" s="1"/>
      <c r="E3644" s="2"/>
      <c r="F3644" s="1"/>
      <c r="G3644" s="2"/>
      <c r="H3644" s="286"/>
      <c r="I3644" s="287"/>
      <c r="J3644" s="288" t="str">
        <f t="shared" si="452"/>
        <v/>
      </c>
      <c r="K3644" s="288">
        <f t="shared" si="453"/>
        <v>0</v>
      </c>
      <c r="L3644" s="303"/>
      <c r="M3644" s="304"/>
      <c r="N3644" s="303"/>
      <c r="O3644" s="286"/>
      <c r="P3644" s="305" t="str">
        <f t="shared" si="454"/>
        <v/>
      </c>
      <c r="Q3644" s="304"/>
      <c r="R3644" s="303"/>
      <c r="S3644" s="286"/>
      <c r="T3644" s="305" t="str">
        <f t="shared" si="455"/>
        <v/>
      </c>
      <c r="U3644" s="306" t="str">
        <f t="shared" si="451"/>
        <v/>
      </c>
      <c r="V3644" s="289"/>
      <c r="W3644" s="303"/>
      <c r="X3644" s="286"/>
      <c r="Y3644" s="305" t="str">
        <f>+IF(AND(W3644&gt;0,V3644&lt;&gt;'Data Validation (ROP used only)'!$A$25),SUM(W3644:X3644),"")</f>
        <v/>
      </c>
      <c r="Z3644" s="307">
        <f>IF(OR(V3644='Data Validation (ROP used only)'!$A$25,ISBLANK(W3644),ISERROR(W3644/$I3644)),0,W3644/$I3644)</f>
        <v>0</v>
      </c>
      <c r="AA3644" s="308"/>
      <c r="AB3644" s="309" t="str" cm="1">
        <f t="array" ref="AB3644">_xlfn.IFS(AA3644="","",AA3644/I3644&gt;=2,I3644*2,AA3644/I3644&lt;2,AA3644)</f>
        <v/>
      </c>
      <c r="AC3644" s="310" t="str">
        <f t="shared" si="456"/>
        <v/>
      </c>
      <c r="AD3644" s="286"/>
      <c r="AE3644" s="305" t="str">
        <f t="shared" si="457"/>
        <v/>
      </c>
      <c r="AF3644" s="311">
        <f t="shared" si="458"/>
        <v>0</v>
      </c>
      <c r="AG3644" s="187"/>
      <c r="AH3644" s="188"/>
    </row>
    <row r="3645" spans="2:34" ht="13.8" outlineLevel="1" x14ac:dyDescent="0.25">
      <c r="B3645" s="1"/>
      <c r="C3645" s="1"/>
      <c r="D3645" s="1"/>
      <c r="E3645" s="2"/>
      <c r="F3645" s="1"/>
      <c r="G3645" s="2"/>
      <c r="H3645" s="286"/>
      <c r="I3645" s="287"/>
      <c r="J3645" s="288" t="str">
        <f t="shared" si="452"/>
        <v/>
      </c>
      <c r="K3645" s="288">
        <f t="shared" si="453"/>
        <v>0</v>
      </c>
      <c r="L3645" s="303"/>
      <c r="M3645" s="304"/>
      <c r="N3645" s="303"/>
      <c r="O3645" s="286"/>
      <c r="P3645" s="305" t="str">
        <f t="shared" si="454"/>
        <v/>
      </c>
      <c r="Q3645" s="304"/>
      <c r="R3645" s="303"/>
      <c r="S3645" s="286"/>
      <c r="T3645" s="305" t="str">
        <f t="shared" si="455"/>
        <v/>
      </c>
      <c r="U3645" s="306" t="str">
        <f t="shared" si="451"/>
        <v/>
      </c>
      <c r="V3645" s="289"/>
      <c r="W3645" s="303"/>
      <c r="X3645" s="286"/>
      <c r="Y3645" s="305" t="str">
        <f>+IF(AND(W3645&gt;0,V3645&lt;&gt;'Data Validation (ROP used only)'!$A$25),SUM(W3645:X3645),"")</f>
        <v/>
      </c>
      <c r="Z3645" s="307">
        <f>IF(OR(V3645='Data Validation (ROP used only)'!$A$25,ISBLANK(W3645),ISERROR(W3645/$I3645)),0,W3645/$I3645)</f>
        <v>0</v>
      </c>
      <c r="AA3645" s="308"/>
      <c r="AB3645" s="309" t="str" cm="1">
        <f t="array" ref="AB3645">_xlfn.IFS(AA3645="","",AA3645/I3645&gt;=2,I3645*2,AA3645/I3645&lt;2,AA3645)</f>
        <v/>
      </c>
      <c r="AC3645" s="310" t="str">
        <f t="shared" si="456"/>
        <v/>
      </c>
      <c r="AD3645" s="286"/>
      <c r="AE3645" s="305" t="str">
        <f t="shared" si="457"/>
        <v/>
      </c>
      <c r="AF3645" s="311">
        <f t="shared" si="458"/>
        <v>0</v>
      </c>
      <c r="AG3645" s="187"/>
      <c r="AH3645" s="188"/>
    </row>
    <row r="3646" spans="2:34" ht="13.8" outlineLevel="1" x14ac:dyDescent="0.25">
      <c r="B3646" s="1"/>
      <c r="C3646" s="1"/>
      <c r="D3646" s="1"/>
      <c r="E3646" s="2"/>
      <c r="F3646" s="1"/>
      <c r="G3646" s="2"/>
      <c r="H3646" s="286"/>
      <c r="I3646" s="287"/>
      <c r="J3646" s="288" t="str">
        <f t="shared" si="452"/>
        <v/>
      </c>
      <c r="K3646" s="288">
        <f t="shared" si="453"/>
        <v>0</v>
      </c>
      <c r="L3646" s="303"/>
      <c r="M3646" s="304"/>
      <c r="N3646" s="303"/>
      <c r="O3646" s="286"/>
      <c r="P3646" s="305" t="str">
        <f t="shared" si="454"/>
        <v/>
      </c>
      <c r="Q3646" s="304"/>
      <c r="R3646" s="303"/>
      <c r="S3646" s="286"/>
      <c r="T3646" s="305" t="str">
        <f t="shared" si="455"/>
        <v/>
      </c>
      <c r="U3646" s="306" t="str">
        <f t="shared" si="451"/>
        <v/>
      </c>
      <c r="V3646" s="289"/>
      <c r="W3646" s="303"/>
      <c r="X3646" s="286"/>
      <c r="Y3646" s="305" t="str">
        <f>+IF(AND(W3646&gt;0,V3646&lt;&gt;'Data Validation (ROP used only)'!$A$25),SUM(W3646:X3646),"")</f>
        <v/>
      </c>
      <c r="Z3646" s="307">
        <f>IF(OR(V3646='Data Validation (ROP used only)'!$A$25,ISBLANK(W3646),ISERROR(W3646/$I3646)),0,W3646/$I3646)</f>
        <v>0</v>
      </c>
      <c r="AA3646" s="308"/>
      <c r="AB3646" s="309" t="str" cm="1">
        <f t="array" ref="AB3646">_xlfn.IFS(AA3646="","",AA3646/I3646&gt;=2,I3646*2,AA3646/I3646&lt;2,AA3646)</f>
        <v/>
      </c>
      <c r="AC3646" s="310" t="str">
        <f t="shared" si="456"/>
        <v/>
      </c>
      <c r="AD3646" s="286"/>
      <c r="AE3646" s="305" t="str">
        <f t="shared" si="457"/>
        <v/>
      </c>
      <c r="AF3646" s="311">
        <f t="shared" si="458"/>
        <v>0</v>
      </c>
      <c r="AG3646" s="187"/>
      <c r="AH3646" s="188"/>
    </row>
    <row r="3647" spans="2:34" ht="13.8" outlineLevel="1" x14ac:dyDescent="0.25">
      <c r="B3647" s="1"/>
      <c r="C3647" s="1"/>
      <c r="D3647" s="1"/>
      <c r="E3647" s="2"/>
      <c r="F3647" s="1"/>
      <c r="G3647" s="2"/>
      <c r="H3647" s="286"/>
      <c r="I3647" s="287"/>
      <c r="J3647" s="288" t="str">
        <f t="shared" si="452"/>
        <v/>
      </c>
      <c r="K3647" s="288">
        <f t="shared" si="453"/>
        <v>0</v>
      </c>
      <c r="L3647" s="303"/>
      <c r="M3647" s="304"/>
      <c r="N3647" s="303"/>
      <c r="O3647" s="286"/>
      <c r="P3647" s="305" t="str">
        <f t="shared" si="454"/>
        <v/>
      </c>
      <c r="Q3647" s="304"/>
      <c r="R3647" s="303"/>
      <c r="S3647" s="286"/>
      <c r="T3647" s="305" t="str">
        <f t="shared" si="455"/>
        <v/>
      </c>
      <c r="U3647" s="306" t="str">
        <f t="shared" si="451"/>
        <v/>
      </c>
      <c r="V3647" s="289"/>
      <c r="W3647" s="303"/>
      <c r="X3647" s="286"/>
      <c r="Y3647" s="305" t="str">
        <f>+IF(AND(W3647&gt;0,V3647&lt;&gt;'Data Validation (ROP used only)'!$A$25),SUM(W3647:X3647),"")</f>
        <v/>
      </c>
      <c r="Z3647" s="307">
        <f>IF(OR(V3647='Data Validation (ROP used only)'!$A$25,ISBLANK(W3647),ISERROR(W3647/$I3647)),0,W3647/$I3647)</f>
        <v>0</v>
      </c>
      <c r="AA3647" s="308"/>
      <c r="AB3647" s="309" t="str" cm="1">
        <f t="array" ref="AB3647">_xlfn.IFS(AA3647="","",AA3647/I3647&gt;=2,I3647*2,AA3647/I3647&lt;2,AA3647)</f>
        <v/>
      </c>
      <c r="AC3647" s="310" t="str">
        <f t="shared" si="456"/>
        <v/>
      </c>
      <c r="AD3647" s="286"/>
      <c r="AE3647" s="305" t="str">
        <f t="shared" si="457"/>
        <v/>
      </c>
      <c r="AF3647" s="311">
        <f t="shared" si="458"/>
        <v>0</v>
      </c>
      <c r="AG3647" s="187"/>
      <c r="AH3647" s="188"/>
    </row>
    <row r="3648" spans="2:34" ht="13.8" outlineLevel="1" x14ac:dyDescent="0.25">
      <c r="B3648" s="1"/>
      <c r="C3648" s="1"/>
      <c r="D3648" s="1"/>
      <c r="E3648" s="2"/>
      <c r="F3648" s="1"/>
      <c r="G3648" s="2"/>
      <c r="H3648" s="286"/>
      <c r="I3648" s="287"/>
      <c r="J3648" s="288" t="str">
        <f t="shared" si="452"/>
        <v/>
      </c>
      <c r="K3648" s="288">
        <f t="shared" si="453"/>
        <v>0</v>
      </c>
      <c r="L3648" s="303"/>
      <c r="M3648" s="304"/>
      <c r="N3648" s="303"/>
      <c r="O3648" s="286"/>
      <c r="P3648" s="305" t="str">
        <f t="shared" si="454"/>
        <v/>
      </c>
      <c r="Q3648" s="304"/>
      <c r="R3648" s="303"/>
      <c r="S3648" s="286"/>
      <c r="T3648" s="305" t="str">
        <f t="shared" si="455"/>
        <v/>
      </c>
      <c r="U3648" s="306" t="str">
        <f t="shared" si="451"/>
        <v/>
      </c>
      <c r="V3648" s="289"/>
      <c r="W3648" s="303"/>
      <c r="X3648" s="286"/>
      <c r="Y3648" s="305" t="str">
        <f>+IF(AND(W3648&gt;0,V3648&lt;&gt;'Data Validation (ROP used only)'!$A$25),SUM(W3648:X3648),"")</f>
        <v/>
      </c>
      <c r="Z3648" s="307">
        <f>IF(OR(V3648='Data Validation (ROP used only)'!$A$25,ISBLANK(W3648),ISERROR(W3648/$I3648)),0,W3648/$I3648)</f>
        <v>0</v>
      </c>
      <c r="AA3648" s="308"/>
      <c r="AB3648" s="309" t="str" cm="1">
        <f t="array" ref="AB3648">_xlfn.IFS(AA3648="","",AA3648/I3648&gt;=2,I3648*2,AA3648/I3648&lt;2,AA3648)</f>
        <v/>
      </c>
      <c r="AC3648" s="310" t="str">
        <f t="shared" si="456"/>
        <v/>
      </c>
      <c r="AD3648" s="286"/>
      <c r="AE3648" s="305" t="str">
        <f t="shared" si="457"/>
        <v/>
      </c>
      <c r="AF3648" s="311">
        <f t="shared" si="458"/>
        <v>0</v>
      </c>
      <c r="AG3648" s="187"/>
      <c r="AH3648" s="188"/>
    </row>
    <row r="3649" spans="2:34" ht="13.8" outlineLevel="1" x14ac:dyDescent="0.25">
      <c r="B3649" s="1"/>
      <c r="C3649" s="1"/>
      <c r="D3649" s="1"/>
      <c r="E3649" s="2"/>
      <c r="F3649" s="1"/>
      <c r="G3649" s="2"/>
      <c r="H3649" s="286"/>
      <c r="I3649" s="287"/>
      <c r="J3649" s="288" t="str">
        <f t="shared" si="452"/>
        <v/>
      </c>
      <c r="K3649" s="288">
        <f t="shared" si="453"/>
        <v>0</v>
      </c>
      <c r="L3649" s="303"/>
      <c r="M3649" s="304"/>
      <c r="N3649" s="303"/>
      <c r="O3649" s="286"/>
      <c r="P3649" s="305" t="str">
        <f t="shared" si="454"/>
        <v/>
      </c>
      <c r="Q3649" s="304"/>
      <c r="R3649" s="303"/>
      <c r="S3649" s="286"/>
      <c r="T3649" s="305" t="str">
        <f t="shared" si="455"/>
        <v/>
      </c>
      <c r="U3649" s="306" t="str">
        <f t="shared" si="451"/>
        <v/>
      </c>
      <c r="V3649" s="289"/>
      <c r="W3649" s="303"/>
      <c r="X3649" s="286"/>
      <c r="Y3649" s="305" t="str">
        <f>+IF(AND(W3649&gt;0,V3649&lt;&gt;'Data Validation (ROP used only)'!$A$25),SUM(W3649:X3649),"")</f>
        <v/>
      </c>
      <c r="Z3649" s="307">
        <f>IF(OR(V3649='Data Validation (ROP used only)'!$A$25,ISBLANK(W3649),ISERROR(W3649/$I3649)),0,W3649/$I3649)</f>
        <v>0</v>
      </c>
      <c r="AA3649" s="308"/>
      <c r="AB3649" s="309" t="str" cm="1">
        <f t="array" ref="AB3649">_xlfn.IFS(AA3649="","",AA3649/I3649&gt;=2,I3649*2,AA3649/I3649&lt;2,AA3649)</f>
        <v/>
      </c>
      <c r="AC3649" s="310" t="str">
        <f t="shared" si="456"/>
        <v/>
      </c>
      <c r="AD3649" s="286"/>
      <c r="AE3649" s="305" t="str">
        <f t="shared" si="457"/>
        <v/>
      </c>
      <c r="AF3649" s="311">
        <f t="shared" si="458"/>
        <v>0</v>
      </c>
      <c r="AG3649" s="187"/>
      <c r="AH3649" s="188"/>
    </row>
    <row r="3650" spans="2:34" ht="13.8" outlineLevel="1" x14ac:dyDescent="0.25">
      <c r="B3650" s="1"/>
      <c r="C3650" s="1"/>
      <c r="D3650" s="1"/>
      <c r="E3650" s="2"/>
      <c r="F3650" s="1"/>
      <c r="G3650" s="2"/>
      <c r="H3650" s="286"/>
      <c r="I3650" s="287"/>
      <c r="J3650" s="288" t="str">
        <f t="shared" si="452"/>
        <v/>
      </c>
      <c r="K3650" s="288">
        <f t="shared" si="453"/>
        <v>0</v>
      </c>
      <c r="L3650" s="303"/>
      <c r="M3650" s="304"/>
      <c r="N3650" s="303"/>
      <c r="O3650" s="286"/>
      <c r="P3650" s="305" t="str">
        <f t="shared" si="454"/>
        <v/>
      </c>
      <c r="Q3650" s="304"/>
      <c r="R3650" s="303"/>
      <c r="S3650" s="286"/>
      <c r="T3650" s="305" t="str">
        <f t="shared" si="455"/>
        <v/>
      </c>
      <c r="U3650" s="306" t="str">
        <f t="shared" si="451"/>
        <v/>
      </c>
      <c r="V3650" s="289"/>
      <c r="W3650" s="303"/>
      <c r="X3650" s="286"/>
      <c r="Y3650" s="305" t="str">
        <f>+IF(AND(W3650&gt;0,V3650&lt;&gt;'Data Validation (ROP used only)'!$A$25),SUM(W3650:X3650),"")</f>
        <v/>
      </c>
      <c r="Z3650" s="307">
        <f>IF(OR(V3650='Data Validation (ROP used only)'!$A$25,ISBLANK(W3650),ISERROR(W3650/$I3650)),0,W3650/$I3650)</f>
        <v>0</v>
      </c>
      <c r="AA3650" s="308"/>
      <c r="AB3650" s="309" t="str" cm="1">
        <f t="array" ref="AB3650">_xlfn.IFS(AA3650="","",AA3650/I3650&gt;=2,I3650*2,AA3650/I3650&lt;2,AA3650)</f>
        <v/>
      </c>
      <c r="AC3650" s="310" t="str">
        <f t="shared" si="456"/>
        <v/>
      </c>
      <c r="AD3650" s="286"/>
      <c r="AE3650" s="305" t="str">
        <f t="shared" si="457"/>
        <v/>
      </c>
      <c r="AF3650" s="311">
        <f t="shared" si="458"/>
        <v>0</v>
      </c>
      <c r="AG3650" s="187"/>
      <c r="AH3650" s="188"/>
    </row>
    <row r="3651" spans="2:34" ht="13.8" outlineLevel="1" x14ac:dyDescent="0.25">
      <c r="B3651" s="1"/>
      <c r="C3651" s="1"/>
      <c r="D3651" s="1"/>
      <c r="E3651" s="2"/>
      <c r="F3651" s="1"/>
      <c r="G3651" s="2"/>
      <c r="H3651" s="286"/>
      <c r="I3651" s="287"/>
      <c r="J3651" s="288" t="str">
        <f t="shared" si="452"/>
        <v/>
      </c>
      <c r="K3651" s="288">
        <f t="shared" si="453"/>
        <v>0</v>
      </c>
      <c r="L3651" s="303"/>
      <c r="M3651" s="304"/>
      <c r="N3651" s="303"/>
      <c r="O3651" s="286"/>
      <c r="P3651" s="305" t="str">
        <f t="shared" si="454"/>
        <v/>
      </c>
      <c r="Q3651" s="304"/>
      <c r="R3651" s="303"/>
      <c r="S3651" s="286"/>
      <c r="T3651" s="305" t="str">
        <f t="shared" si="455"/>
        <v/>
      </c>
      <c r="U3651" s="306" t="str">
        <f t="shared" si="451"/>
        <v/>
      </c>
      <c r="V3651" s="289"/>
      <c r="W3651" s="303"/>
      <c r="X3651" s="286"/>
      <c r="Y3651" s="305" t="str">
        <f>+IF(AND(W3651&gt;0,V3651&lt;&gt;'Data Validation (ROP used only)'!$A$25),SUM(W3651:X3651),"")</f>
        <v/>
      </c>
      <c r="Z3651" s="307">
        <f>IF(OR(V3651='Data Validation (ROP used only)'!$A$25,ISBLANK(W3651),ISERROR(W3651/$I3651)),0,W3651/$I3651)</f>
        <v>0</v>
      </c>
      <c r="AA3651" s="308"/>
      <c r="AB3651" s="309" t="str" cm="1">
        <f t="array" ref="AB3651">_xlfn.IFS(AA3651="","",AA3651/I3651&gt;=2,I3651*2,AA3651/I3651&lt;2,AA3651)</f>
        <v/>
      </c>
      <c r="AC3651" s="310" t="str">
        <f t="shared" si="456"/>
        <v/>
      </c>
      <c r="AD3651" s="286"/>
      <c r="AE3651" s="305" t="str">
        <f t="shared" si="457"/>
        <v/>
      </c>
      <c r="AF3651" s="311">
        <f t="shared" si="458"/>
        <v>0</v>
      </c>
      <c r="AG3651" s="187"/>
      <c r="AH3651" s="188"/>
    </row>
    <row r="3652" spans="2:34" ht="13.8" outlineLevel="1" x14ac:dyDescent="0.25">
      <c r="B3652" s="1"/>
      <c r="C3652" s="1"/>
      <c r="D3652" s="1"/>
      <c r="E3652" s="2"/>
      <c r="F3652" s="1"/>
      <c r="G3652" s="2"/>
      <c r="H3652" s="286"/>
      <c r="I3652" s="287"/>
      <c r="J3652" s="288" t="str">
        <f t="shared" si="452"/>
        <v/>
      </c>
      <c r="K3652" s="288">
        <f t="shared" si="453"/>
        <v>0</v>
      </c>
      <c r="L3652" s="303"/>
      <c r="M3652" s="304"/>
      <c r="N3652" s="303"/>
      <c r="O3652" s="286"/>
      <c r="P3652" s="305" t="str">
        <f t="shared" si="454"/>
        <v/>
      </c>
      <c r="Q3652" s="304"/>
      <c r="R3652" s="303"/>
      <c r="S3652" s="286"/>
      <c r="T3652" s="305" t="str">
        <f t="shared" si="455"/>
        <v/>
      </c>
      <c r="U3652" s="306" t="str">
        <f t="shared" si="451"/>
        <v/>
      </c>
      <c r="V3652" s="289"/>
      <c r="W3652" s="303"/>
      <c r="X3652" s="286"/>
      <c r="Y3652" s="305" t="str">
        <f>+IF(AND(W3652&gt;0,V3652&lt;&gt;'Data Validation (ROP used only)'!$A$25),SUM(W3652:X3652),"")</f>
        <v/>
      </c>
      <c r="Z3652" s="307">
        <f>IF(OR(V3652='Data Validation (ROP used only)'!$A$25,ISBLANK(W3652),ISERROR(W3652/$I3652)),0,W3652/$I3652)</f>
        <v>0</v>
      </c>
      <c r="AA3652" s="308"/>
      <c r="AB3652" s="309" t="str" cm="1">
        <f t="array" ref="AB3652">_xlfn.IFS(AA3652="","",AA3652/I3652&gt;=2,I3652*2,AA3652/I3652&lt;2,AA3652)</f>
        <v/>
      </c>
      <c r="AC3652" s="310" t="str">
        <f t="shared" si="456"/>
        <v/>
      </c>
      <c r="AD3652" s="286"/>
      <c r="AE3652" s="305" t="str">
        <f t="shared" si="457"/>
        <v/>
      </c>
      <c r="AF3652" s="311">
        <f t="shared" si="458"/>
        <v>0</v>
      </c>
      <c r="AG3652" s="187"/>
      <c r="AH3652" s="188"/>
    </row>
    <row r="3653" spans="2:34" ht="13.8" outlineLevel="1" x14ac:dyDescent="0.25">
      <c r="B3653" s="1"/>
      <c r="C3653" s="1"/>
      <c r="D3653" s="1"/>
      <c r="E3653" s="2"/>
      <c r="F3653" s="1"/>
      <c r="G3653" s="2"/>
      <c r="H3653" s="286"/>
      <c r="I3653" s="287"/>
      <c r="J3653" s="288" t="str">
        <f t="shared" si="452"/>
        <v/>
      </c>
      <c r="K3653" s="288">
        <f t="shared" si="453"/>
        <v>0</v>
      </c>
      <c r="L3653" s="303"/>
      <c r="M3653" s="304"/>
      <c r="N3653" s="303"/>
      <c r="O3653" s="286"/>
      <c r="P3653" s="305" t="str">
        <f t="shared" si="454"/>
        <v/>
      </c>
      <c r="Q3653" s="304"/>
      <c r="R3653" s="303"/>
      <c r="S3653" s="286"/>
      <c r="T3653" s="305" t="str">
        <f t="shared" si="455"/>
        <v/>
      </c>
      <c r="U3653" s="306" t="str">
        <f t="shared" si="451"/>
        <v/>
      </c>
      <c r="V3653" s="289"/>
      <c r="W3653" s="303"/>
      <c r="X3653" s="286"/>
      <c r="Y3653" s="305" t="str">
        <f>+IF(AND(W3653&gt;0,V3653&lt;&gt;'Data Validation (ROP used only)'!$A$25),SUM(W3653:X3653),"")</f>
        <v/>
      </c>
      <c r="Z3653" s="307">
        <f>IF(OR(V3653='Data Validation (ROP used only)'!$A$25,ISBLANK(W3653),ISERROR(W3653/$I3653)),0,W3653/$I3653)</f>
        <v>0</v>
      </c>
      <c r="AA3653" s="308"/>
      <c r="AB3653" s="309" t="str" cm="1">
        <f t="array" ref="AB3653">_xlfn.IFS(AA3653="","",AA3653/I3653&gt;=2,I3653*2,AA3653/I3653&lt;2,AA3653)</f>
        <v/>
      </c>
      <c r="AC3653" s="310" t="str">
        <f t="shared" si="456"/>
        <v/>
      </c>
      <c r="AD3653" s="286"/>
      <c r="AE3653" s="305" t="str">
        <f t="shared" si="457"/>
        <v/>
      </c>
      <c r="AF3653" s="311">
        <f t="shared" si="458"/>
        <v>0</v>
      </c>
      <c r="AG3653" s="187"/>
      <c r="AH3653" s="188"/>
    </row>
    <row r="3654" spans="2:34" ht="13.8" outlineLevel="1" x14ac:dyDescent="0.25">
      <c r="B3654" s="1"/>
      <c r="C3654" s="1"/>
      <c r="D3654" s="1"/>
      <c r="E3654" s="2"/>
      <c r="F3654" s="1"/>
      <c r="G3654" s="2"/>
      <c r="H3654" s="286"/>
      <c r="I3654" s="287"/>
      <c r="J3654" s="288" t="str">
        <f t="shared" si="452"/>
        <v/>
      </c>
      <c r="K3654" s="288">
        <f t="shared" si="453"/>
        <v>0</v>
      </c>
      <c r="L3654" s="303"/>
      <c r="M3654" s="304"/>
      <c r="N3654" s="303"/>
      <c r="O3654" s="286"/>
      <c r="P3654" s="305" t="str">
        <f t="shared" si="454"/>
        <v/>
      </c>
      <c r="Q3654" s="304"/>
      <c r="R3654" s="303"/>
      <c r="S3654" s="286"/>
      <c r="T3654" s="305" t="str">
        <f t="shared" si="455"/>
        <v/>
      </c>
      <c r="U3654" s="306" t="str">
        <f t="shared" si="451"/>
        <v/>
      </c>
      <c r="V3654" s="289"/>
      <c r="W3654" s="303"/>
      <c r="X3654" s="286"/>
      <c r="Y3654" s="305" t="str">
        <f>+IF(AND(W3654&gt;0,V3654&lt;&gt;'Data Validation (ROP used only)'!$A$25),SUM(W3654:X3654),"")</f>
        <v/>
      </c>
      <c r="Z3654" s="307">
        <f>IF(OR(V3654='Data Validation (ROP used only)'!$A$25,ISBLANK(W3654),ISERROR(W3654/$I3654)),0,W3654/$I3654)</f>
        <v>0</v>
      </c>
      <c r="AA3654" s="308"/>
      <c r="AB3654" s="309" t="str" cm="1">
        <f t="array" ref="AB3654">_xlfn.IFS(AA3654="","",AA3654/I3654&gt;=2,I3654*2,AA3654/I3654&lt;2,AA3654)</f>
        <v/>
      </c>
      <c r="AC3654" s="310" t="str">
        <f t="shared" si="456"/>
        <v/>
      </c>
      <c r="AD3654" s="286"/>
      <c r="AE3654" s="305" t="str">
        <f t="shared" si="457"/>
        <v/>
      </c>
      <c r="AF3654" s="311">
        <f t="shared" si="458"/>
        <v>0</v>
      </c>
      <c r="AG3654" s="187"/>
      <c r="AH3654" s="188"/>
    </row>
    <row r="3655" spans="2:34" ht="13.8" outlineLevel="1" x14ac:dyDescent="0.25">
      <c r="B3655" s="1"/>
      <c r="C3655" s="1"/>
      <c r="D3655" s="1"/>
      <c r="E3655" s="2"/>
      <c r="F3655" s="1"/>
      <c r="G3655" s="2"/>
      <c r="H3655" s="286"/>
      <c r="I3655" s="287"/>
      <c r="J3655" s="288" t="str">
        <f t="shared" si="452"/>
        <v/>
      </c>
      <c r="K3655" s="288">
        <f t="shared" si="453"/>
        <v>0</v>
      </c>
      <c r="L3655" s="303"/>
      <c r="M3655" s="304"/>
      <c r="N3655" s="303"/>
      <c r="O3655" s="286"/>
      <c r="P3655" s="305" t="str">
        <f t="shared" si="454"/>
        <v/>
      </c>
      <c r="Q3655" s="304"/>
      <c r="R3655" s="303"/>
      <c r="S3655" s="286"/>
      <c r="T3655" s="305" t="str">
        <f t="shared" si="455"/>
        <v/>
      </c>
      <c r="U3655" s="306" t="str">
        <f t="shared" si="451"/>
        <v/>
      </c>
      <c r="V3655" s="289"/>
      <c r="W3655" s="303"/>
      <c r="X3655" s="286"/>
      <c r="Y3655" s="305" t="str">
        <f>+IF(AND(W3655&gt;0,V3655&lt;&gt;'Data Validation (ROP used only)'!$A$25),SUM(W3655:X3655),"")</f>
        <v/>
      </c>
      <c r="Z3655" s="307">
        <f>IF(OR(V3655='Data Validation (ROP used only)'!$A$25,ISBLANK(W3655),ISERROR(W3655/$I3655)),0,W3655/$I3655)</f>
        <v>0</v>
      </c>
      <c r="AA3655" s="308"/>
      <c r="AB3655" s="309" t="str" cm="1">
        <f t="array" ref="AB3655">_xlfn.IFS(AA3655="","",AA3655/I3655&gt;=2,I3655*2,AA3655/I3655&lt;2,AA3655)</f>
        <v/>
      </c>
      <c r="AC3655" s="310" t="str">
        <f t="shared" si="456"/>
        <v/>
      </c>
      <c r="AD3655" s="286"/>
      <c r="AE3655" s="305" t="str">
        <f t="shared" si="457"/>
        <v/>
      </c>
      <c r="AF3655" s="311">
        <f t="shared" si="458"/>
        <v>0</v>
      </c>
      <c r="AG3655" s="187"/>
      <c r="AH3655" s="188"/>
    </row>
    <row r="3656" spans="2:34" ht="13.8" outlineLevel="1" x14ac:dyDescent="0.25">
      <c r="B3656" s="1"/>
      <c r="C3656" s="1"/>
      <c r="D3656" s="1"/>
      <c r="E3656" s="2"/>
      <c r="F3656" s="1"/>
      <c r="G3656" s="2"/>
      <c r="H3656" s="286"/>
      <c r="I3656" s="287"/>
      <c r="J3656" s="288" t="str">
        <f t="shared" si="452"/>
        <v/>
      </c>
      <c r="K3656" s="288">
        <f t="shared" si="453"/>
        <v>0</v>
      </c>
      <c r="L3656" s="303"/>
      <c r="M3656" s="304"/>
      <c r="N3656" s="303"/>
      <c r="O3656" s="286"/>
      <c r="P3656" s="305" t="str">
        <f t="shared" si="454"/>
        <v/>
      </c>
      <c r="Q3656" s="304"/>
      <c r="R3656" s="303"/>
      <c r="S3656" s="286"/>
      <c r="T3656" s="305" t="str">
        <f t="shared" si="455"/>
        <v/>
      </c>
      <c r="U3656" s="306" t="str">
        <f t="shared" si="451"/>
        <v/>
      </c>
      <c r="V3656" s="289"/>
      <c r="W3656" s="303"/>
      <c r="X3656" s="286"/>
      <c r="Y3656" s="305" t="str">
        <f>+IF(AND(W3656&gt;0,V3656&lt;&gt;'Data Validation (ROP used only)'!$A$25),SUM(W3656:X3656),"")</f>
        <v/>
      </c>
      <c r="Z3656" s="307">
        <f>IF(OR(V3656='Data Validation (ROP used only)'!$A$25,ISBLANK(W3656),ISERROR(W3656/$I3656)),0,W3656/$I3656)</f>
        <v>0</v>
      </c>
      <c r="AA3656" s="308"/>
      <c r="AB3656" s="309" t="str" cm="1">
        <f t="array" ref="AB3656">_xlfn.IFS(AA3656="","",AA3656/I3656&gt;=2,I3656*2,AA3656/I3656&lt;2,AA3656)</f>
        <v/>
      </c>
      <c r="AC3656" s="310" t="str">
        <f t="shared" si="456"/>
        <v/>
      </c>
      <c r="AD3656" s="286"/>
      <c r="AE3656" s="305" t="str">
        <f t="shared" si="457"/>
        <v/>
      </c>
      <c r="AF3656" s="311">
        <f t="shared" si="458"/>
        <v>0</v>
      </c>
      <c r="AG3656" s="187"/>
      <c r="AH3656" s="188"/>
    </row>
    <row r="3657" spans="2:34" ht="13.8" outlineLevel="1" x14ac:dyDescent="0.25">
      <c r="B3657" s="1"/>
      <c r="C3657" s="1"/>
      <c r="D3657" s="1"/>
      <c r="E3657" s="2"/>
      <c r="F3657" s="1"/>
      <c r="G3657" s="2"/>
      <c r="H3657" s="286"/>
      <c r="I3657" s="287"/>
      <c r="J3657" s="288" t="str">
        <f t="shared" si="452"/>
        <v/>
      </c>
      <c r="K3657" s="288">
        <f t="shared" si="453"/>
        <v>0</v>
      </c>
      <c r="L3657" s="303"/>
      <c r="M3657" s="304"/>
      <c r="N3657" s="303"/>
      <c r="O3657" s="286"/>
      <c r="P3657" s="305" t="str">
        <f t="shared" si="454"/>
        <v/>
      </c>
      <c r="Q3657" s="304"/>
      <c r="R3657" s="303"/>
      <c r="S3657" s="286"/>
      <c r="T3657" s="305" t="str">
        <f t="shared" si="455"/>
        <v/>
      </c>
      <c r="U3657" s="306" t="str">
        <f t="shared" si="451"/>
        <v/>
      </c>
      <c r="V3657" s="289"/>
      <c r="W3657" s="303"/>
      <c r="X3657" s="286"/>
      <c r="Y3657" s="305" t="str">
        <f>+IF(AND(W3657&gt;0,V3657&lt;&gt;'Data Validation (ROP used only)'!$A$25),SUM(W3657:X3657),"")</f>
        <v/>
      </c>
      <c r="Z3657" s="307">
        <f>IF(OR(V3657='Data Validation (ROP used only)'!$A$25,ISBLANK(W3657),ISERROR(W3657/$I3657)),0,W3657/$I3657)</f>
        <v>0</v>
      </c>
      <c r="AA3657" s="308"/>
      <c r="AB3657" s="309" t="str" cm="1">
        <f t="array" ref="AB3657">_xlfn.IFS(AA3657="","",AA3657/I3657&gt;=2,I3657*2,AA3657/I3657&lt;2,AA3657)</f>
        <v/>
      </c>
      <c r="AC3657" s="310" t="str">
        <f t="shared" si="456"/>
        <v/>
      </c>
      <c r="AD3657" s="286"/>
      <c r="AE3657" s="305" t="str">
        <f t="shared" si="457"/>
        <v/>
      </c>
      <c r="AF3657" s="311">
        <f t="shared" si="458"/>
        <v>0</v>
      </c>
      <c r="AG3657" s="187"/>
      <c r="AH3657" s="188"/>
    </row>
    <row r="3658" spans="2:34" ht="13.8" outlineLevel="1" x14ac:dyDescent="0.25">
      <c r="B3658" s="1"/>
      <c r="C3658" s="1"/>
      <c r="D3658" s="1"/>
      <c r="E3658" s="2"/>
      <c r="F3658" s="1"/>
      <c r="G3658" s="2"/>
      <c r="H3658" s="286"/>
      <c r="I3658" s="287"/>
      <c r="J3658" s="288" t="str">
        <f t="shared" si="452"/>
        <v/>
      </c>
      <c r="K3658" s="288">
        <f t="shared" si="453"/>
        <v>0</v>
      </c>
      <c r="L3658" s="303"/>
      <c r="M3658" s="304"/>
      <c r="N3658" s="303"/>
      <c r="O3658" s="286"/>
      <c r="P3658" s="305" t="str">
        <f t="shared" si="454"/>
        <v/>
      </c>
      <c r="Q3658" s="304"/>
      <c r="R3658" s="303"/>
      <c r="S3658" s="286"/>
      <c r="T3658" s="305" t="str">
        <f t="shared" si="455"/>
        <v/>
      </c>
      <c r="U3658" s="306" t="str">
        <f t="shared" ref="U3658:U3721" si="459">IF(ISERROR(R3658/$I3658),"",R3658/$I3658)</f>
        <v/>
      </c>
      <c r="V3658" s="289"/>
      <c r="W3658" s="303"/>
      <c r="X3658" s="286"/>
      <c r="Y3658" s="305" t="str">
        <f>+IF(AND(W3658&gt;0,V3658&lt;&gt;'Data Validation (ROP used only)'!$A$25),SUM(W3658:X3658),"")</f>
        <v/>
      </c>
      <c r="Z3658" s="307">
        <f>IF(OR(V3658='Data Validation (ROP used only)'!$A$25,ISBLANK(W3658),ISERROR(W3658/$I3658)),0,W3658/$I3658)</f>
        <v>0</v>
      </c>
      <c r="AA3658" s="308"/>
      <c r="AB3658" s="309" t="str" cm="1">
        <f t="array" ref="AB3658">_xlfn.IFS(AA3658="","",AA3658/I3658&gt;=2,I3658*2,AA3658/I3658&lt;2,AA3658)</f>
        <v/>
      </c>
      <c r="AC3658" s="310" t="str">
        <f t="shared" si="456"/>
        <v/>
      </c>
      <c r="AD3658" s="286"/>
      <c r="AE3658" s="305" t="str">
        <f t="shared" si="457"/>
        <v/>
      </c>
      <c r="AF3658" s="311">
        <f t="shared" si="458"/>
        <v>0</v>
      </c>
      <c r="AG3658" s="187"/>
      <c r="AH3658" s="188"/>
    </row>
    <row r="3659" spans="2:34" ht="13.8" outlineLevel="1" x14ac:dyDescent="0.25">
      <c r="B3659" s="1"/>
      <c r="C3659" s="1"/>
      <c r="D3659" s="1"/>
      <c r="E3659" s="2"/>
      <c r="F3659" s="1"/>
      <c r="G3659" s="2"/>
      <c r="H3659" s="286"/>
      <c r="I3659" s="287"/>
      <c r="J3659" s="288" t="str">
        <f t="shared" ref="J3659:J3722" si="460">IF(ISERROR(H3659/C3659),"",H3659/C3659)</f>
        <v/>
      </c>
      <c r="K3659" s="288">
        <f t="shared" ref="K3659:K3722" si="461">IF(ISERROR(I3659/1754.5),"",I3659/1754.5)</f>
        <v>0</v>
      </c>
      <c r="L3659" s="303"/>
      <c r="M3659" s="304"/>
      <c r="N3659" s="303"/>
      <c r="O3659" s="286"/>
      <c r="P3659" s="305" t="str">
        <f t="shared" ref="P3659:P3722" si="462">+IF(N3659+O3659&gt;0,+N3659+O3659,"")</f>
        <v/>
      </c>
      <c r="Q3659" s="304"/>
      <c r="R3659" s="303"/>
      <c r="S3659" s="286"/>
      <c r="T3659" s="305" t="str">
        <f t="shared" ref="T3659:T3722" si="463">+IF((R3659+S3659)&gt;0,+R3659+S3659,"")</f>
        <v/>
      </c>
      <c r="U3659" s="306" t="str">
        <f t="shared" si="459"/>
        <v/>
      </c>
      <c r="V3659" s="289"/>
      <c r="W3659" s="303"/>
      <c r="X3659" s="286"/>
      <c r="Y3659" s="305" t="str">
        <f>+IF(AND(W3659&gt;0,V3659&lt;&gt;'Data Validation (ROP used only)'!$A$25),SUM(W3659:X3659),"")</f>
        <v/>
      </c>
      <c r="Z3659" s="307">
        <f>IF(OR(V3659='Data Validation (ROP used only)'!$A$25,ISBLANK(W3659),ISERROR(W3659/$I3659)),0,W3659/$I3659)</f>
        <v>0</v>
      </c>
      <c r="AA3659" s="308"/>
      <c r="AB3659" s="309" t="str" cm="1">
        <f t="array" ref="AB3659">_xlfn.IFS(AA3659="","",AA3659/I3659&gt;=2,I3659*2,AA3659/I3659&lt;2,AA3659)</f>
        <v/>
      </c>
      <c r="AC3659" s="310" t="str">
        <f t="shared" ref="AC3659:AC3722" si="464">IF(ISBLANK(AA3659),"",AA3659-AB3659)</f>
        <v/>
      </c>
      <c r="AD3659" s="286"/>
      <c r="AE3659" s="305" t="str">
        <f t="shared" ref="AE3659:AE3722" si="465">IF(AA3659=0,"",AA3659+AD3659)</f>
        <v/>
      </c>
      <c r="AF3659" s="311">
        <f t="shared" ref="AF3659:AF3722" si="466">IF(ISERROR(AA3659/$I3659),0,AA3659/$I3659)</f>
        <v>0</v>
      </c>
      <c r="AG3659" s="187"/>
      <c r="AH3659" s="188"/>
    </row>
    <row r="3660" spans="2:34" ht="13.8" outlineLevel="1" x14ac:dyDescent="0.25">
      <c r="B3660" s="1"/>
      <c r="C3660" s="1"/>
      <c r="D3660" s="1"/>
      <c r="E3660" s="2"/>
      <c r="F3660" s="1"/>
      <c r="G3660" s="2"/>
      <c r="H3660" s="286"/>
      <c r="I3660" s="287"/>
      <c r="J3660" s="288" t="str">
        <f t="shared" si="460"/>
        <v/>
      </c>
      <c r="K3660" s="288">
        <f t="shared" si="461"/>
        <v>0</v>
      </c>
      <c r="L3660" s="303"/>
      <c r="M3660" s="304"/>
      <c r="N3660" s="303"/>
      <c r="O3660" s="286"/>
      <c r="P3660" s="305" t="str">
        <f t="shared" si="462"/>
        <v/>
      </c>
      <c r="Q3660" s="304"/>
      <c r="R3660" s="303"/>
      <c r="S3660" s="286"/>
      <c r="T3660" s="305" t="str">
        <f t="shared" si="463"/>
        <v/>
      </c>
      <c r="U3660" s="306" t="str">
        <f t="shared" si="459"/>
        <v/>
      </c>
      <c r="V3660" s="289"/>
      <c r="W3660" s="303"/>
      <c r="X3660" s="286"/>
      <c r="Y3660" s="305" t="str">
        <f>+IF(AND(W3660&gt;0,V3660&lt;&gt;'Data Validation (ROP used only)'!$A$25),SUM(W3660:X3660),"")</f>
        <v/>
      </c>
      <c r="Z3660" s="307">
        <f>IF(OR(V3660='Data Validation (ROP used only)'!$A$25,ISBLANK(W3660),ISERROR(W3660/$I3660)),0,W3660/$I3660)</f>
        <v>0</v>
      </c>
      <c r="AA3660" s="308"/>
      <c r="AB3660" s="309" t="str" cm="1">
        <f t="array" ref="AB3660">_xlfn.IFS(AA3660="","",AA3660/I3660&gt;=2,I3660*2,AA3660/I3660&lt;2,AA3660)</f>
        <v/>
      </c>
      <c r="AC3660" s="310" t="str">
        <f t="shared" si="464"/>
        <v/>
      </c>
      <c r="AD3660" s="286"/>
      <c r="AE3660" s="305" t="str">
        <f t="shared" si="465"/>
        <v/>
      </c>
      <c r="AF3660" s="311">
        <f t="shared" si="466"/>
        <v>0</v>
      </c>
      <c r="AG3660" s="187"/>
      <c r="AH3660" s="188"/>
    </row>
    <row r="3661" spans="2:34" ht="13.8" outlineLevel="1" x14ac:dyDescent="0.25">
      <c r="B3661" s="1"/>
      <c r="C3661" s="1"/>
      <c r="D3661" s="1"/>
      <c r="E3661" s="2"/>
      <c r="F3661" s="1"/>
      <c r="G3661" s="2"/>
      <c r="H3661" s="286"/>
      <c r="I3661" s="287"/>
      <c r="J3661" s="288" t="str">
        <f t="shared" si="460"/>
        <v/>
      </c>
      <c r="K3661" s="288">
        <f t="shared" si="461"/>
        <v>0</v>
      </c>
      <c r="L3661" s="303"/>
      <c r="M3661" s="304"/>
      <c r="N3661" s="303"/>
      <c r="O3661" s="286"/>
      <c r="P3661" s="305" t="str">
        <f t="shared" si="462"/>
        <v/>
      </c>
      <c r="Q3661" s="304"/>
      <c r="R3661" s="303"/>
      <c r="S3661" s="286"/>
      <c r="T3661" s="305" t="str">
        <f t="shared" si="463"/>
        <v/>
      </c>
      <c r="U3661" s="306" t="str">
        <f t="shared" si="459"/>
        <v/>
      </c>
      <c r="V3661" s="289"/>
      <c r="W3661" s="303"/>
      <c r="X3661" s="286"/>
      <c r="Y3661" s="305" t="str">
        <f>+IF(AND(W3661&gt;0,V3661&lt;&gt;'Data Validation (ROP used only)'!$A$25),SUM(W3661:X3661),"")</f>
        <v/>
      </c>
      <c r="Z3661" s="307">
        <f>IF(OR(V3661='Data Validation (ROP used only)'!$A$25,ISBLANK(W3661),ISERROR(W3661/$I3661)),0,W3661/$I3661)</f>
        <v>0</v>
      </c>
      <c r="AA3661" s="308"/>
      <c r="AB3661" s="309" t="str" cm="1">
        <f t="array" ref="AB3661">_xlfn.IFS(AA3661="","",AA3661/I3661&gt;=2,I3661*2,AA3661/I3661&lt;2,AA3661)</f>
        <v/>
      </c>
      <c r="AC3661" s="310" t="str">
        <f t="shared" si="464"/>
        <v/>
      </c>
      <c r="AD3661" s="286"/>
      <c r="AE3661" s="305" t="str">
        <f t="shared" si="465"/>
        <v/>
      </c>
      <c r="AF3661" s="311">
        <f t="shared" si="466"/>
        <v>0</v>
      </c>
      <c r="AG3661" s="187"/>
      <c r="AH3661" s="188"/>
    </row>
    <row r="3662" spans="2:34" ht="13.8" outlineLevel="1" x14ac:dyDescent="0.25">
      <c r="B3662" s="1"/>
      <c r="C3662" s="1"/>
      <c r="D3662" s="1"/>
      <c r="E3662" s="2"/>
      <c r="F3662" s="1"/>
      <c r="G3662" s="2"/>
      <c r="H3662" s="286"/>
      <c r="I3662" s="287"/>
      <c r="J3662" s="288" t="str">
        <f t="shared" si="460"/>
        <v/>
      </c>
      <c r="K3662" s="288">
        <f t="shared" si="461"/>
        <v>0</v>
      </c>
      <c r="L3662" s="303"/>
      <c r="M3662" s="304"/>
      <c r="N3662" s="303"/>
      <c r="O3662" s="286"/>
      <c r="P3662" s="305" t="str">
        <f t="shared" si="462"/>
        <v/>
      </c>
      <c r="Q3662" s="304"/>
      <c r="R3662" s="303"/>
      <c r="S3662" s="286"/>
      <c r="T3662" s="305" t="str">
        <f t="shared" si="463"/>
        <v/>
      </c>
      <c r="U3662" s="306" t="str">
        <f t="shared" si="459"/>
        <v/>
      </c>
      <c r="V3662" s="289"/>
      <c r="W3662" s="303"/>
      <c r="X3662" s="286"/>
      <c r="Y3662" s="305" t="str">
        <f>+IF(AND(W3662&gt;0,V3662&lt;&gt;'Data Validation (ROP used only)'!$A$25),SUM(W3662:X3662),"")</f>
        <v/>
      </c>
      <c r="Z3662" s="307">
        <f>IF(OR(V3662='Data Validation (ROP used only)'!$A$25,ISBLANK(W3662),ISERROR(W3662/$I3662)),0,W3662/$I3662)</f>
        <v>0</v>
      </c>
      <c r="AA3662" s="308"/>
      <c r="AB3662" s="309" t="str" cm="1">
        <f t="array" ref="AB3662">_xlfn.IFS(AA3662="","",AA3662/I3662&gt;=2,I3662*2,AA3662/I3662&lt;2,AA3662)</f>
        <v/>
      </c>
      <c r="AC3662" s="310" t="str">
        <f t="shared" si="464"/>
        <v/>
      </c>
      <c r="AD3662" s="286"/>
      <c r="AE3662" s="305" t="str">
        <f t="shared" si="465"/>
        <v/>
      </c>
      <c r="AF3662" s="311">
        <f t="shared" si="466"/>
        <v>0</v>
      </c>
      <c r="AG3662" s="187"/>
      <c r="AH3662" s="188"/>
    </row>
    <row r="3663" spans="2:34" ht="13.8" outlineLevel="1" x14ac:dyDescent="0.25">
      <c r="B3663" s="1"/>
      <c r="C3663" s="1"/>
      <c r="D3663" s="1"/>
      <c r="E3663" s="2"/>
      <c r="F3663" s="1"/>
      <c r="G3663" s="2"/>
      <c r="H3663" s="286"/>
      <c r="I3663" s="287"/>
      <c r="J3663" s="288" t="str">
        <f t="shared" si="460"/>
        <v/>
      </c>
      <c r="K3663" s="288">
        <f t="shared" si="461"/>
        <v>0</v>
      </c>
      <c r="L3663" s="303"/>
      <c r="M3663" s="304"/>
      <c r="N3663" s="303"/>
      <c r="O3663" s="286"/>
      <c r="P3663" s="305" t="str">
        <f t="shared" si="462"/>
        <v/>
      </c>
      <c r="Q3663" s="304"/>
      <c r="R3663" s="303"/>
      <c r="S3663" s="286"/>
      <c r="T3663" s="305" t="str">
        <f t="shared" si="463"/>
        <v/>
      </c>
      <c r="U3663" s="306" t="str">
        <f t="shared" si="459"/>
        <v/>
      </c>
      <c r="V3663" s="289"/>
      <c r="W3663" s="303"/>
      <c r="X3663" s="286"/>
      <c r="Y3663" s="305" t="str">
        <f>+IF(AND(W3663&gt;0,V3663&lt;&gt;'Data Validation (ROP used only)'!$A$25),SUM(W3663:X3663),"")</f>
        <v/>
      </c>
      <c r="Z3663" s="307">
        <f>IF(OR(V3663='Data Validation (ROP used only)'!$A$25,ISBLANK(W3663),ISERROR(W3663/$I3663)),0,W3663/$I3663)</f>
        <v>0</v>
      </c>
      <c r="AA3663" s="308"/>
      <c r="AB3663" s="309" t="str" cm="1">
        <f t="array" ref="AB3663">_xlfn.IFS(AA3663="","",AA3663/I3663&gt;=2,I3663*2,AA3663/I3663&lt;2,AA3663)</f>
        <v/>
      </c>
      <c r="AC3663" s="310" t="str">
        <f t="shared" si="464"/>
        <v/>
      </c>
      <c r="AD3663" s="286"/>
      <c r="AE3663" s="305" t="str">
        <f t="shared" si="465"/>
        <v/>
      </c>
      <c r="AF3663" s="311">
        <f t="shared" si="466"/>
        <v>0</v>
      </c>
      <c r="AG3663" s="187"/>
      <c r="AH3663" s="188"/>
    </row>
    <row r="3664" spans="2:34" ht="13.8" outlineLevel="1" x14ac:dyDescent="0.25">
      <c r="B3664" s="1"/>
      <c r="C3664" s="1"/>
      <c r="D3664" s="1"/>
      <c r="E3664" s="2"/>
      <c r="F3664" s="1"/>
      <c r="G3664" s="2"/>
      <c r="H3664" s="286"/>
      <c r="I3664" s="287"/>
      <c r="J3664" s="288" t="str">
        <f t="shared" si="460"/>
        <v/>
      </c>
      <c r="K3664" s="288">
        <f t="shared" si="461"/>
        <v>0</v>
      </c>
      <c r="L3664" s="303"/>
      <c r="M3664" s="304"/>
      <c r="N3664" s="303"/>
      <c r="O3664" s="286"/>
      <c r="P3664" s="305" t="str">
        <f t="shared" si="462"/>
        <v/>
      </c>
      <c r="Q3664" s="304"/>
      <c r="R3664" s="303"/>
      <c r="S3664" s="286"/>
      <c r="T3664" s="305" t="str">
        <f t="shared" si="463"/>
        <v/>
      </c>
      <c r="U3664" s="306" t="str">
        <f t="shared" si="459"/>
        <v/>
      </c>
      <c r="V3664" s="289"/>
      <c r="W3664" s="303"/>
      <c r="X3664" s="286"/>
      <c r="Y3664" s="305" t="str">
        <f>+IF(AND(W3664&gt;0,V3664&lt;&gt;'Data Validation (ROP used only)'!$A$25),SUM(W3664:X3664),"")</f>
        <v/>
      </c>
      <c r="Z3664" s="307">
        <f>IF(OR(V3664='Data Validation (ROP used only)'!$A$25,ISBLANK(W3664),ISERROR(W3664/$I3664)),0,W3664/$I3664)</f>
        <v>0</v>
      </c>
      <c r="AA3664" s="308"/>
      <c r="AB3664" s="309" t="str" cm="1">
        <f t="array" ref="AB3664">_xlfn.IFS(AA3664="","",AA3664/I3664&gt;=2,I3664*2,AA3664/I3664&lt;2,AA3664)</f>
        <v/>
      </c>
      <c r="AC3664" s="310" t="str">
        <f t="shared" si="464"/>
        <v/>
      </c>
      <c r="AD3664" s="286"/>
      <c r="AE3664" s="305" t="str">
        <f t="shared" si="465"/>
        <v/>
      </c>
      <c r="AF3664" s="311">
        <f t="shared" si="466"/>
        <v>0</v>
      </c>
      <c r="AG3664" s="187"/>
      <c r="AH3664" s="188"/>
    </row>
    <row r="3665" spans="2:34" ht="13.8" outlineLevel="1" x14ac:dyDescent="0.25">
      <c r="B3665" s="1"/>
      <c r="C3665" s="1"/>
      <c r="D3665" s="1"/>
      <c r="E3665" s="2"/>
      <c r="F3665" s="1"/>
      <c r="G3665" s="2"/>
      <c r="H3665" s="286"/>
      <c r="I3665" s="287"/>
      <c r="J3665" s="288" t="str">
        <f t="shared" si="460"/>
        <v/>
      </c>
      <c r="K3665" s="288">
        <f t="shared" si="461"/>
        <v>0</v>
      </c>
      <c r="L3665" s="303"/>
      <c r="M3665" s="304"/>
      <c r="N3665" s="303"/>
      <c r="O3665" s="286"/>
      <c r="P3665" s="305" t="str">
        <f t="shared" si="462"/>
        <v/>
      </c>
      <c r="Q3665" s="304"/>
      <c r="R3665" s="303"/>
      <c r="S3665" s="286"/>
      <c r="T3665" s="305" t="str">
        <f t="shared" si="463"/>
        <v/>
      </c>
      <c r="U3665" s="306" t="str">
        <f t="shared" si="459"/>
        <v/>
      </c>
      <c r="V3665" s="289"/>
      <c r="W3665" s="303"/>
      <c r="X3665" s="286"/>
      <c r="Y3665" s="305" t="str">
        <f>+IF(AND(W3665&gt;0,V3665&lt;&gt;'Data Validation (ROP used only)'!$A$25),SUM(W3665:X3665),"")</f>
        <v/>
      </c>
      <c r="Z3665" s="307">
        <f>IF(OR(V3665='Data Validation (ROP used only)'!$A$25,ISBLANK(W3665),ISERROR(W3665/$I3665)),0,W3665/$I3665)</f>
        <v>0</v>
      </c>
      <c r="AA3665" s="308"/>
      <c r="AB3665" s="309" t="str" cm="1">
        <f t="array" ref="AB3665">_xlfn.IFS(AA3665="","",AA3665/I3665&gt;=2,I3665*2,AA3665/I3665&lt;2,AA3665)</f>
        <v/>
      </c>
      <c r="AC3665" s="310" t="str">
        <f t="shared" si="464"/>
        <v/>
      </c>
      <c r="AD3665" s="286"/>
      <c r="AE3665" s="305" t="str">
        <f t="shared" si="465"/>
        <v/>
      </c>
      <c r="AF3665" s="311">
        <f t="shared" si="466"/>
        <v>0</v>
      </c>
      <c r="AG3665" s="187"/>
      <c r="AH3665" s="188"/>
    </row>
    <row r="3666" spans="2:34" ht="13.8" outlineLevel="1" x14ac:dyDescent="0.25">
      <c r="B3666" s="1"/>
      <c r="C3666" s="1"/>
      <c r="D3666" s="1"/>
      <c r="E3666" s="2"/>
      <c r="F3666" s="1"/>
      <c r="G3666" s="2"/>
      <c r="H3666" s="286"/>
      <c r="I3666" s="287"/>
      <c r="J3666" s="288" t="str">
        <f t="shared" si="460"/>
        <v/>
      </c>
      <c r="K3666" s="288">
        <f t="shared" si="461"/>
        <v>0</v>
      </c>
      <c r="L3666" s="303"/>
      <c r="M3666" s="304"/>
      <c r="N3666" s="303"/>
      <c r="O3666" s="286"/>
      <c r="P3666" s="305" t="str">
        <f t="shared" si="462"/>
        <v/>
      </c>
      <c r="Q3666" s="304"/>
      <c r="R3666" s="303"/>
      <c r="S3666" s="286"/>
      <c r="T3666" s="305" t="str">
        <f t="shared" si="463"/>
        <v/>
      </c>
      <c r="U3666" s="306" t="str">
        <f t="shared" si="459"/>
        <v/>
      </c>
      <c r="V3666" s="289"/>
      <c r="W3666" s="303"/>
      <c r="X3666" s="286"/>
      <c r="Y3666" s="305" t="str">
        <f>+IF(AND(W3666&gt;0,V3666&lt;&gt;'Data Validation (ROP used only)'!$A$25),SUM(W3666:X3666),"")</f>
        <v/>
      </c>
      <c r="Z3666" s="307">
        <f>IF(OR(V3666='Data Validation (ROP used only)'!$A$25,ISBLANK(W3666),ISERROR(W3666/$I3666)),0,W3666/$I3666)</f>
        <v>0</v>
      </c>
      <c r="AA3666" s="308"/>
      <c r="AB3666" s="309" t="str" cm="1">
        <f t="array" ref="AB3666">_xlfn.IFS(AA3666="","",AA3666/I3666&gt;=2,I3666*2,AA3666/I3666&lt;2,AA3666)</f>
        <v/>
      </c>
      <c r="AC3666" s="310" t="str">
        <f t="shared" si="464"/>
        <v/>
      </c>
      <c r="AD3666" s="286"/>
      <c r="AE3666" s="305" t="str">
        <f t="shared" si="465"/>
        <v/>
      </c>
      <c r="AF3666" s="311">
        <f t="shared" si="466"/>
        <v>0</v>
      </c>
      <c r="AG3666" s="187"/>
      <c r="AH3666" s="188"/>
    </row>
    <row r="3667" spans="2:34" ht="13.8" outlineLevel="1" x14ac:dyDescent="0.25">
      <c r="B3667" s="1"/>
      <c r="C3667" s="1"/>
      <c r="D3667" s="1"/>
      <c r="E3667" s="2"/>
      <c r="F3667" s="1"/>
      <c r="G3667" s="2"/>
      <c r="H3667" s="286"/>
      <c r="I3667" s="287"/>
      <c r="J3667" s="288" t="str">
        <f t="shared" si="460"/>
        <v/>
      </c>
      <c r="K3667" s="288">
        <f t="shared" si="461"/>
        <v>0</v>
      </c>
      <c r="L3667" s="303"/>
      <c r="M3667" s="304"/>
      <c r="N3667" s="303"/>
      <c r="O3667" s="286"/>
      <c r="P3667" s="305" t="str">
        <f t="shared" si="462"/>
        <v/>
      </c>
      <c r="Q3667" s="304"/>
      <c r="R3667" s="303"/>
      <c r="S3667" s="286"/>
      <c r="T3667" s="305" t="str">
        <f t="shared" si="463"/>
        <v/>
      </c>
      <c r="U3667" s="306" t="str">
        <f t="shared" si="459"/>
        <v/>
      </c>
      <c r="V3667" s="289"/>
      <c r="W3667" s="303"/>
      <c r="X3667" s="286"/>
      <c r="Y3667" s="305" t="str">
        <f>+IF(AND(W3667&gt;0,V3667&lt;&gt;'Data Validation (ROP used only)'!$A$25),SUM(W3667:X3667),"")</f>
        <v/>
      </c>
      <c r="Z3667" s="307">
        <f>IF(OR(V3667='Data Validation (ROP used only)'!$A$25,ISBLANK(W3667),ISERROR(W3667/$I3667)),0,W3667/$I3667)</f>
        <v>0</v>
      </c>
      <c r="AA3667" s="308"/>
      <c r="AB3667" s="309" t="str" cm="1">
        <f t="array" ref="AB3667">_xlfn.IFS(AA3667="","",AA3667/I3667&gt;=2,I3667*2,AA3667/I3667&lt;2,AA3667)</f>
        <v/>
      </c>
      <c r="AC3667" s="310" t="str">
        <f t="shared" si="464"/>
        <v/>
      </c>
      <c r="AD3667" s="286"/>
      <c r="AE3667" s="305" t="str">
        <f t="shared" si="465"/>
        <v/>
      </c>
      <c r="AF3667" s="311">
        <f t="shared" si="466"/>
        <v>0</v>
      </c>
      <c r="AG3667" s="187"/>
      <c r="AH3667" s="188"/>
    </row>
    <row r="3668" spans="2:34" ht="13.8" outlineLevel="1" x14ac:dyDescent="0.25">
      <c r="B3668" s="1"/>
      <c r="C3668" s="1"/>
      <c r="D3668" s="1"/>
      <c r="E3668" s="2"/>
      <c r="F3668" s="1"/>
      <c r="G3668" s="2"/>
      <c r="H3668" s="286"/>
      <c r="I3668" s="287"/>
      <c r="J3668" s="288" t="str">
        <f t="shared" si="460"/>
        <v/>
      </c>
      <c r="K3668" s="288">
        <f t="shared" si="461"/>
        <v>0</v>
      </c>
      <c r="L3668" s="303"/>
      <c r="M3668" s="304"/>
      <c r="N3668" s="303"/>
      <c r="O3668" s="286"/>
      <c r="P3668" s="305" t="str">
        <f t="shared" si="462"/>
        <v/>
      </c>
      <c r="Q3668" s="304"/>
      <c r="R3668" s="303"/>
      <c r="S3668" s="286"/>
      <c r="T3668" s="305" t="str">
        <f t="shared" si="463"/>
        <v/>
      </c>
      <c r="U3668" s="306" t="str">
        <f t="shared" si="459"/>
        <v/>
      </c>
      <c r="V3668" s="289"/>
      <c r="W3668" s="303"/>
      <c r="X3668" s="286"/>
      <c r="Y3668" s="305" t="str">
        <f>+IF(AND(W3668&gt;0,V3668&lt;&gt;'Data Validation (ROP used only)'!$A$25),SUM(W3668:X3668),"")</f>
        <v/>
      </c>
      <c r="Z3668" s="307">
        <f>IF(OR(V3668='Data Validation (ROP used only)'!$A$25,ISBLANK(W3668),ISERROR(W3668/$I3668)),0,W3668/$I3668)</f>
        <v>0</v>
      </c>
      <c r="AA3668" s="308"/>
      <c r="AB3668" s="309" t="str" cm="1">
        <f t="array" ref="AB3668">_xlfn.IFS(AA3668="","",AA3668/I3668&gt;=2,I3668*2,AA3668/I3668&lt;2,AA3668)</f>
        <v/>
      </c>
      <c r="AC3668" s="310" t="str">
        <f t="shared" si="464"/>
        <v/>
      </c>
      <c r="AD3668" s="286"/>
      <c r="AE3668" s="305" t="str">
        <f t="shared" si="465"/>
        <v/>
      </c>
      <c r="AF3668" s="311">
        <f t="shared" si="466"/>
        <v>0</v>
      </c>
      <c r="AG3668" s="187"/>
      <c r="AH3668" s="188"/>
    </row>
    <row r="3669" spans="2:34" ht="13.8" outlineLevel="1" x14ac:dyDescent="0.25">
      <c r="B3669" s="1"/>
      <c r="C3669" s="1"/>
      <c r="D3669" s="1"/>
      <c r="E3669" s="2"/>
      <c r="F3669" s="1"/>
      <c r="G3669" s="2"/>
      <c r="H3669" s="286"/>
      <c r="I3669" s="287"/>
      <c r="J3669" s="288" t="str">
        <f t="shared" si="460"/>
        <v/>
      </c>
      <c r="K3669" s="288">
        <f t="shared" si="461"/>
        <v>0</v>
      </c>
      <c r="L3669" s="303"/>
      <c r="M3669" s="304"/>
      <c r="N3669" s="303"/>
      <c r="O3669" s="286"/>
      <c r="P3669" s="305" t="str">
        <f t="shared" si="462"/>
        <v/>
      </c>
      <c r="Q3669" s="304"/>
      <c r="R3669" s="303"/>
      <c r="S3669" s="286"/>
      <c r="T3669" s="305" t="str">
        <f t="shared" si="463"/>
        <v/>
      </c>
      <c r="U3669" s="306" t="str">
        <f t="shared" si="459"/>
        <v/>
      </c>
      <c r="V3669" s="289"/>
      <c r="W3669" s="303"/>
      <c r="X3669" s="286"/>
      <c r="Y3669" s="305" t="str">
        <f>+IF(AND(W3669&gt;0,V3669&lt;&gt;'Data Validation (ROP used only)'!$A$25),SUM(W3669:X3669),"")</f>
        <v/>
      </c>
      <c r="Z3669" s="307">
        <f>IF(OR(V3669='Data Validation (ROP used only)'!$A$25,ISBLANK(W3669),ISERROR(W3669/$I3669)),0,W3669/$I3669)</f>
        <v>0</v>
      </c>
      <c r="AA3669" s="308"/>
      <c r="AB3669" s="309" t="str" cm="1">
        <f t="array" ref="AB3669">_xlfn.IFS(AA3669="","",AA3669/I3669&gt;=2,I3669*2,AA3669/I3669&lt;2,AA3669)</f>
        <v/>
      </c>
      <c r="AC3669" s="310" t="str">
        <f t="shared" si="464"/>
        <v/>
      </c>
      <c r="AD3669" s="286"/>
      <c r="AE3669" s="305" t="str">
        <f t="shared" si="465"/>
        <v/>
      </c>
      <c r="AF3669" s="311">
        <f t="shared" si="466"/>
        <v>0</v>
      </c>
      <c r="AG3669" s="187"/>
      <c r="AH3669" s="188"/>
    </row>
    <row r="3670" spans="2:34" ht="13.8" outlineLevel="1" x14ac:dyDescent="0.25">
      <c r="B3670" s="1"/>
      <c r="C3670" s="1"/>
      <c r="D3670" s="1"/>
      <c r="E3670" s="2"/>
      <c r="F3670" s="1"/>
      <c r="G3670" s="2"/>
      <c r="H3670" s="286"/>
      <c r="I3670" s="287"/>
      <c r="J3670" s="288" t="str">
        <f t="shared" si="460"/>
        <v/>
      </c>
      <c r="K3670" s="288">
        <f t="shared" si="461"/>
        <v>0</v>
      </c>
      <c r="L3670" s="303"/>
      <c r="M3670" s="304"/>
      <c r="N3670" s="303"/>
      <c r="O3670" s="286"/>
      <c r="P3670" s="305" t="str">
        <f t="shared" si="462"/>
        <v/>
      </c>
      <c r="Q3670" s="304"/>
      <c r="R3670" s="303"/>
      <c r="S3670" s="286"/>
      <c r="T3670" s="305" t="str">
        <f t="shared" si="463"/>
        <v/>
      </c>
      <c r="U3670" s="306" t="str">
        <f t="shared" si="459"/>
        <v/>
      </c>
      <c r="V3670" s="289"/>
      <c r="W3670" s="303"/>
      <c r="X3670" s="286"/>
      <c r="Y3670" s="305" t="str">
        <f>+IF(AND(W3670&gt;0,V3670&lt;&gt;'Data Validation (ROP used only)'!$A$25),SUM(W3670:X3670),"")</f>
        <v/>
      </c>
      <c r="Z3670" s="307">
        <f>IF(OR(V3670='Data Validation (ROP used only)'!$A$25,ISBLANK(W3670),ISERROR(W3670/$I3670)),0,W3670/$I3670)</f>
        <v>0</v>
      </c>
      <c r="AA3670" s="308"/>
      <c r="AB3670" s="309" t="str" cm="1">
        <f t="array" ref="AB3670">_xlfn.IFS(AA3670="","",AA3670/I3670&gt;=2,I3670*2,AA3670/I3670&lt;2,AA3670)</f>
        <v/>
      </c>
      <c r="AC3670" s="310" t="str">
        <f t="shared" si="464"/>
        <v/>
      </c>
      <c r="AD3670" s="286"/>
      <c r="AE3670" s="305" t="str">
        <f t="shared" si="465"/>
        <v/>
      </c>
      <c r="AF3670" s="311">
        <f t="shared" si="466"/>
        <v>0</v>
      </c>
      <c r="AG3670" s="187"/>
      <c r="AH3670" s="188"/>
    </row>
    <row r="3671" spans="2:34" ht="13.8" outlineLevel="1" x14ac:dyDescent="0.25">
      <c r="B3671" s="1"/>
      <c r="C3671" s="1"/>
      <c r="D3671" s="1"/>
      <c r="E3671" s="2"/>
      <c r="F3671" s="1"/>
      <c r="G3671" s="2"/>
      <c r="H3671" s="286"/>
      <c r="I3671" s="287"/>
      <c r="J3671" s="288" t="str">
        <f t="shared" si="460"/>
        <v/>
      </c>
      <c r="K3671" s="288">
        <f t="shared" si="461"/>
        <v>0</v>
      </c>
      <c r="L3671" s="303"/>
      <c r="M3671" s="304"/>
      <c r="N3671" s="303"/>
      <c r="O3671" s="286"/>
      <c r="P3671" s="305" t="str">
        <f t="shared" si="462"/>
        <v/>
      </c>
      <c r="Q3671" s="304"/>
      <c r="R3671" s="303"/>
      <c r="S3671" s="286"/>
      <c r="T3671" s="305" t="str">
        <f t="shared" si="463"/>
        <v/>
      </c>
      <c r="U3671" s="306" t="str">
        <f t="shared" si="459"/>
        <v/>
      </c>
      <c r="V3671" s="289"/>
      <c r="W3671" s="303"/>
      <c r="X3671" s="286"/>
      <c r="Y3671" s="305" t="str">
        <f>+IF(AND(W3671&gt;0,V3671&lt;&gt;'Data Validation (ROP used only)'!$A$25),SUM(W3671:X3671),"")</f>
        <v/>
      </c>
      <c r="Z3671" s="307">
        <f>IF(OR(V3671='Data Validation (ROP used only)'!$A$25,ISBLANK(W3671),ISERROR(W3671/$I3671)),0,W3671/$I3671)</f>
        <v>0</v>
      </c>
      <c r="AA3671" s="308"/>
      <c r="AB3671" s="309" t="str" cm="1">
        <f t="array" ref="AB3671">_xlfn.IFS(AA3671="","",AA3671/I3671&gt;=2,I3671*2,AA3671/I3671&lt;2,AA3671)</f>
        <v/>
      </c>
      <c r="AC3671" s="310" t="str">
        <f t="shared" si="464"/>
        <v/>
      </c>
      <c r="AD3671" s="286"/>
      <c r="AE3671" s="305" t="str">
        <f t="shared" si="465"/>
        <v/>
      </c>
      <c r="AF3671" s="311">
        <f t="shared" si="466"/>
        <v>0</v>
      </c>
      <c r="AG3671" s="187"/>
      <c r="AH3671" s="188"/>
    </row>
    <row r="3672" spans="2:34" ht="13.8" outlineLevel="1" x14ac:dyDescent="0.25">
      <c r="B3672" s="1"/>
      <c r="C3672" s="1"/>
      <c r="D3672" s="1"/>
      <c r="E3672" s="2"/>
      <c r="F3672" s="1"/>
      <c r="G3672" s="2"/>
      <c r="H3672" s="286"/>
      <c r="I3672" s="287"/>
      <c r="J3672" s="288" t="str">
        <f t="shared" si="460"/>
        <v/>
      </c>
      <c r="K3672" s="288">
        <f t="shared" si="461"/>
        <v>0</v>
      </c>
      <c r="L3672" s="303"/>
      <c r="M3672" s="304"/>
      <c r="N3672" s="303"/>
      <c r="O3672" s="286"/>
      <c r="P3672" s="305" t="str">
        <f t="shared" si="462"/>
        <v/>
      </c>
      <c r="Q3672" s="304"/>
      <c r="R3672" s="303"/>
      <c r="S3672" s="286"/>
      <c r="T3672" s="305" t="str">
        <f t="shared" si="463"/>
        <v/>
      </c>
      <c r="U3672" s="306" t="str">
        <f t="shared" si="459"/>
        <v/>
      </c>
      <c r="V3672" s="289"/>
      <c r="W3672" s="303"/>
      <c r="X3672" s="286"/>
      <c r="Y3672" s="305" t="str">
        <f>+IF(AND(W3672&gt;0,V3672&lt;&gt;'Data Validation (ROP used only)'!$A$25),SUM(W3672:X3672),"")</f>
        <v/>
      </c>
      <c r="Z3672" s="307">
        <f>IF(OR(V3672='Data Validation (ROP used only)'!$A$25,ISBLANK(W3672),ISERROR(W3672/$I3672)),0,W3672/$I3672)</f>
        <v>0</v>
      </c>
      <c r="AA3672" s="308"/>
      <c r="AB3672" s="309" t="str" cm="1">
        <f t="array" ref="AB3672">_xlfn.IFS(AA3672="","",AA3672/I3672&gt;=2,I3672*2,AA3672/I3672&lt;2,AA3672)</f>
        <v/>
      </c>
      <c r="AC3672" s="310" t="str">
        <f t="shared" si="464"/>
        <v/>
      </c>
      <c r="AD3672" s="286"/>
      <c r="AE3672" s="305" t="str">
        <f t="shared" si="465"/>
        <v/>
      </c>
      <c r="AF3672" s="311">
        <f t="shared" si="466"/>
        <v>0</v>
      </c>
      <c r="AG3672" s="187"/>
      <c r="AH3672" s="188"/>
    </row>
    <row r="3673" spans="2:34" ht="13.8" outlineLevel="1" x14ac:dyDescent="0.25">
      <c r="B3673" s="1"/>
      <c r="C3673" s="1"/>
      <c r="D3673" s="1"/>
      <c r="E3673" s="2"/>
      <c r="F3673" s="1"/>
      <c r="G3673" s="2"/>
      <c r="H3673" s="286"/>
      <c r="I3673" s="287"/>
      <c r="J3673" s="288" t="str">
        <f t="shared" si="460"/>
        <v/>
      </c>
      <c r="K3673" s="288">
        <f t="shared" si="461"/>
        <v>0</v>
      </c>
      <c r="L3673" s="303"/>
      <c r="M3673" s="304"/>
      <c r="N3673" s="303"/>
      <c r="O3673" s="286"/>
      <c r="P3673" s="305" t="str">
        <f t="shared" si="462"/>
        <v/>
      </c>
      <c r="Q3673" s="304"/>
      <c r="R3673" s="303"/>
      <c r="S3673" s="286"/>
      <c r="T3673" s="305" t="str">
        <f t="shared" si="463"/>
        <v/>
      </c>
      <c r="U3673" s="306" t="str">
        <f t="shared" si="459"/>
        <v/>
      </c>
      <c r="V3673" s="289"/>
      <c r="W3673" s="303"/>
      <c r="X3673" s="286"/>
      <c r="Y3673" s="305" t="str">
        <f>+IF(AND(W3673&gt;0,V3673&lt;&gt;'Data Validation (ROP used only)'!$A$25),SUM(W3673:X3673),"")</f>
        <v/>
      </c>
      <c r="Z3673" s="307">
        <f>IF(OR(V3673='Data Validation (ROP used only)'!$A$25,ISBLANK(W3673),ISERROR(W3673/$I3673)),0,W3673/$I3673)</f>
        <v>0</v>
      </c>
      <c r="AA3673" s="308"/>
      <c r="AB3673" s="309" t="str" cm="1">
        <f t="array" ref="AB3673">_xlfn.IFS(AA3673="","",AA3673/I3673&gt;=2,I3673*2,AA3673/I3673&lt;2,AA3673)</f>
        <v/>
      </c>
      <c r="AC3673" s="310" t="str">
        <f t="shared" si="464"/>
        <v/>
      </c>
      <c r="AD3673" s="286"/>
      <c r="AE3673" s="305" t="str">
        <f t="shared" si="465"/>
        <v/>
      </c>
      <c r="AF3673" s="311">
        <f t="shared" si="466"/>
        <v>0</v>
      </c>
      <c r="AG3673" s="187"/>
      <c r="AH3673" s="188"/>
    </row>
    <row r="3674" spans="2:34" ht="13.8" outlineLevel="1" x14ac:dyDescent="0.25">
      <c r="B3674" s="1"/>
      <c r="C3674" s="1"/>
      <c r="D3674" s="1"/>
      <c r="E3674" s="2"/>
      <c r="F3674" s="1"/>
      <c r="G3674" s="2"/>
      <c r="H3674" s="286"/>
      <c r="I3674" s="287"/>
      <c r="J3674" s="288" t="str">
        <f t="shared" si="460"/>
        <v/>
      </c>
      <c r="K3674" s="288">
        <f t="shared" si="461"/>
        <v>0</v>
      </c>
      <c r="L3674" s="303"/>
      <c r="M3674" s="304"/>
      <c r="N3674" s="303"/>
      <c r="O3674" s="286"/>
      <c r="P3674" s="305" t="str">
        <f t="shared" si="462"/>
        <v/>
      </c>
      <c r="Q3674" s="304"/>
      <c r="R3674" s="303"/>
      <c r="S3674" s="286"/>
      <c r="T3674" s="305" t="str">
        <f t="shared" si="463"/>
        <v/>
      </c>
      <c r="U3674" s="306" t="str">
        <f t="shared" si="459"/>
        <v/>
      </c>
      <c r="V3674" s="289"/>
      <c r="W3674" s="303"/>
      <c r="X3674" s="286"/>
      <c r="Y3674" s="305" t="str">
        <f>+IF(AND(W3674&gt;0,V3674&lt;&gt;'Data Validation (ROP used only)'!$A$25),SUM(W3674:X3674),"")</f>
        <v/>
      </c>
      <c r="Z3674" s="307">
        <f>IF(OR(V3674='Data Validation (ROP used only)'!$A$25,ISBLANK(W3674),ISERROR(W3674/$I3674)),0,W3674/$I3674)</f>
        <v>0</v>
      </c>
      <c r="AA3674" s="308"/>
      <c r="AB3674" s="309" t="str" cm="1">
        <f t="array" ref="AB3674">_xlfn.IFS(AA3674="","",AA3674/I3674&gt;=2,I3674*2,AA3674/I3674&lt;2,AA3674)</f>
        <v/>
      </c>
      <c r="AC3674" s="310" t="str">
        <f t="shared" si="464"/>
        <v/>
      </c>
      <c r="AD3674" s="286"/>
      <c r="AE3674" s="305" t="str">
        <f t="shared" si="465"/>
        <v/>
      </c>
      <c r="AF3674" s="311">
        <f t="shared" si="466"/>
        <v>0</v>
      </c>
      <c r="AG3674" s="187"/>
      <c r="AH3674" s="188"/>
    </row>
    <row r="3675" spans="2:34" ht="13.8" outlineLevel="1" x14ac:dyDescent="0.25">
      <c r="B3675" s="1"/>
      <c r="C3675" s="1"/>
      <c r="D3675" s="1"/>
      <c r="E3675" s="2"/>
      <c r="F3675" s="1"/>
      <c r="G3675" s="2"/>
      <c r="H3675" s="286"/>
      <c r="I3675" s="287"/>
      <c r="J3675" s="288" t="str">
        <f t="shared" si="460"/>
        <v/>
      </c>
      <c r="K3675" s="288">
        <f t="shared" si="461"/>
        <v>0</v>
      </c>
      <c r="L3675" s="303"/>
      <c r="M3675" s="304"/>
      <c r="N3675" s="303"/>
      <c r="O3675" s="286"/>
      <c r="P3675" s="305" t="str">
        <f t="shared" si="462"/>
        <v/>
      </c>
      <c r="Q3675" s="304"/>
      <c r="R3675" s="303"/>
      <c r="S3675" s="286"/>
      <c r="T3675" s="305" t="str">
        <f t="shared" si="463"/>
        <v/>
      </c>
      <c r="U3675" s="306" t="str">
        <f t="shared" si="459"/>
        <v/>
      </c>
      <c r="V3675" s="289"/>
      <c r="W3675" s="303"/>
      <c r="X3675" s="286"/>
      <c r="Y3675" s="305" t="str">
        <f>+IF(AND(W3675&gt;0,V3675&lt;&gt;'Data Validation (ROP used only)'!$A$25),SUM(W3675:X3675),"")</f>
        <v/>
      </c>
      <c r="Z3675" s="307">
        <f>IF(OR(V3675='Data Validation (ROP used only)'!$A$25,ISBLANK(W3675),ISERROR(W3675/$I3675)),0,W3675/$I3675)</f>
        <v>0</v>
      </c>
      <c r="AA3675" s="308"/>
      <c r="AB3675" s="309" t="str" cm="1">
        <f t="array" ref="AB3675">_xlfn.IFS(AA3675="","",AA3675/I3675&gt;=2,I3675*2,AA3675/I3675&lt;2,AA3675)</f>
        <v/>
      </c>
      <c r="AC3675" s="310" t="str">
        <f t="shared" si="464"/>
        <v/>
      </c>
      <c r="AD3675" s="286"/>
      <c r="AE3675" s="305" t="str">
        <f t="shared" si="465"/>
        <v/>
      </c>
      <c r="AF3675" s="311">
        <f t="shared" si="466"/>
        <v>0</v>
      </c>
      <c r="AG3675" s="187"/>
      <c r="AH3675" s="188"/>
    </row>
    <row r="3676" spans="2:34" ht="13.8" outlineLevel="1" x14ac:dyDescent="0.25">
      <c r="B3676" s="1"/>
      <c r="C3676" s="1"/>
      <c r="D3676" s="1"/>
      <c r="E3676" s="2"/>
      <c r="F3676" s="1"/>
      <c r="G3676" s="2"/>
      <c r="H3676" s="286"/>
      <c r="I3676" s="287"/>
      <c r="J3676" s="288" t="str">
        <f t="shared" si="460"/>
        <v/>
      </c>
      <c r="K3676" s="288">
        <f t="shared" si="461"/>
        <v>0</v>
      </c>
      <c r="L3676" s="303"/>
      <c r="M3676" s="304"/>
      <c r="N3676" s="303"/>
      <c r="O3676" s="286"/>
      <c r="P3676" s="305" t="str">
        <f t="shared" si="462"/>
        <v/>
      </c>
      <c r="Q3676" s="304"/>
      <c r="R3676" s="303"/>
      <c r="S3676" s="286"/>
      <c r="T3676" s="305" t="str">
        <f t="shared" si="463"/>
        <v/>
      </c>
      <c r="U3676" s="306" t="str">
        <f t="shared" si="459"/>
        <v/>
      </c>
      <c r="V3676" s="289"/>
      <c r="W3676" s="303"/>
      <c r="X3676" s="286"/>
      <c r="Y3676" s="305" t="str">
        <f>+IF(AND(W3676&gt;0,V3676&lt;&gt;'Data Validation (ROP used only)'!$A$25),SUM(W3676:X3676),"")</f>
        <v/>
      </c>
      <c r="Z3676" s="307">
        <f>IF(OR(V3676='Data Validation (ROP used only)'!$A$25,ISBLANK(W3676),ISERROR(W3676/$I3676)),0,W3676/$I3676)</f>
        <v>0</v>
      </c>
      <c r="AA3676" s="308"/>
      <c r="AB3676" s="309" t="str" cm="1">
        <f t="array" ref="AB3676">_xlfn.IFS(AA3676="","",AA3676/I3676&gt;=2,I3676*2,AA3676/I3676&lt;2,AA3676)</f>
        <v/>
      </c>
      <c r="AC3676" s="310" t="str">
        <f t="shared" si="464"/>
        <v/>
      </c>
      <c r="AD3676" s="286"/>
      <c r="AE3676" s="305" t="str">
        <f t="shared" si="465"/>
        <v/>
      </c>
      <c r="AF3676" s="311">
        <f t="shared" si="466"/>
        <v>0</v>
      </c>
      <c r="AG3676" s="187"/>
      <c r="AH3676" s="188"/>
    </row>
    <row r="3677" spans="2:34" ht="13.8" outlineLevel="1" x14ac:dyDescent="0.25">
      <c r="B3677" s="1"/>
      <c r="C3677" s="1"/>
      <c r="D3677" s="1"/>
      <c r="E3677" s="2"/>
      <c r="F3677" s="1"/>
      <c r="G3677" s="2"/>
      <c r="H3677" s="286"/>
      <c r="I3677" s="287"/>
      <c r="J3677" s="288" t="str">
        <f t="shared" si="460"/>
        <v/>
      </c>
      <c r="K3677" s="288">
        <f t="shared" si="461"/>
        <v>0</v>
      </c>
      <c r="L3677" s="303"/>
      <c r="M3677" s="304"/>
      <c r="N3677" s="303"/>
      <c r="O3677" s="286"/>
      <c r="P3677" s="305" t="str">
        <f t="shared" si="462"/>
        <v/>
      </c>
      <c r="Q3677" s="304"/>
      <c r="R3677" s="303"/>
      <c r="S3677" s="286"/>
      <c r="T3677" s="305" t="str">
        <f t="shared" si="463"/>
        <v/>
      </c>
      <c r="U3677" s="306" t="str">
        <f t="shared" si="459"/>
        <v/>
      </c>
      <c r="V3677" s="289"/>
      <c r="W3677" s="303"/>
      <c r="X3677" s="286"/>
      <c r="Y3677" s="305" t="str">
        <f>+IF(AND(W3677&gt;0,V3677&lt;&gt;'Data Validation (ROP used only)'!$A$25),SUM(W3677:X3677),"")</f>
        <v/>
      </c>
      <c r="Z3677" s="307">
        <f>IF(OR(V3677='Data Validation (ROP used only)'!$A$25,ISBLANK(W3677),ISERROR(W3677/$I3677)),0,W3677/$I3677)</f>
        <v>0</v>
      </c>
      <c r="AA3677" s="308"/>
      <c r="AB3677" s="309" t="str" cm="1">
        <f t="array" ref="AB3677">_xlfn.IFS(AA3677="","",AA3677/I3677&gt;=2,I3677*2,AA3677/I3677&lt;2,AA3677)</f>
        <v/>
      </c>
      <c r="AC3677" s="310" t="str">
        <f t="shared" si="464"/>
        <v/>
      </c>
      <c r="AD3677" s="286"/>
      <c r="AE3677" s="305" t="str">
        <f t="shared" si="465"/>
        <v/>
      </c>
      <c r="AF3677" s="311">
        <f t="shared" si="466"/>
        <v>0</v>
      </c>
      <c r="AG3677" s="187"/>
      <c r="AH3677" s="188"/>
    </row>
    <row r="3678" spans="2:34" ht="13.8" outlineLevel="1" x14ac:dyDescent="0.25">
      <c r="B3678" s="1"/>
      <c r="C3678" s="1"/>
      <c r="D3678" s="1"/>
      <c r="E3678" s="2"/>
      <c r="F3678" s="1"/>
      <c r="G3678" s="2"/>
      <c r="H3678" s="286"/>
      <c r="I3678" s="287"/>
      <c r="J3678" s="288" t="str">
        <f t="shared" si="460"/>
        <v/>
      </c>
      <c r="K3678" s="288">
        <f t="shared" si="461"/>
        <v>0</v>
      </c>
      <c r="L3678" s="303"/>
      <c r="M3678" s="304"/>
      <c r="N3678" s="303"/>
      <c r="O3678" s="286"/>
      <c r="P3678" s="305" t="str">
        <f t="shared" si="462"/>
        <v/>
      </c>
      <c r="Q3678" s="304"/>
      <c r="R3678" s="303"/>
      <c r="S3678" s="286"/>
      <c r="T3678" s="305" t="str">
        <f t="shared" si="463"/>
        <v/>
      </c>
      <c r="U3678" s="306" t="str">
        <f t="shared" si="459"/>
        <v/>
      </c>
      <c r="V3678" s="289"/>
      <c r="W3678" s="303"/>
      <c r="X3678" s="286"/>
      <c r="Y3678" s="305" t="str">
        <f>+IF(AND(W3678&gt;0,V3678&lt;&gt;'Data Validation (ROP used only)'!$A$25),SUM(W3678:X3678),"")</f>
        <v/>
      </c>
      <c r="Z3678" s="307">
        <f>IF(OR(V3678='Data Validation (ROP used only)'!$A$25,ISBLANK(W3678),ISERROR(W3678/$I3678)),0,W3678/$I3678)</f>
        <v>0</v>
      </c>
      <c r="AA3678" s="308"/>
      <c r="AB3678" s="309" t="str" cm="1">
        <f t="array" ref="AB3678">_xlfn.IFS(AA3678="","",AA3678/I3678&gt;=2,I3678*2,AA3678/I3678&lt;2,AA3678)</f>
        <v/>
      </c>
      <c r="AC3678" s="310" t="str">
        <f t="shared" si="464"/>
        <v/>
      </c>
      <c r="AD3678" s="286"/>
      <c r="AE3678" s="305" t="str">
        <f t="shared" si="465"/>
        <v/>
      </c>
      <c r="AF3678" s="311">
        <f t="shared" si="466"/>
        <v>0</v>
      </c>
      <c r="AG3678" s="187"/>
      <c r="AH3678" s="188"/>
    </row>
    <row r="3679" spans="2:34" ht="13.8" outlineLevel="1" x14ac:dyDescent="0.25">
      <c r="B3679" s="1"/>
      <c r="C3679" s="1"/>
      <c r="D3679" s="1"/>
      <c r="E3679" s="2"/>
      <c r="F3679" s="1"/>
      <c r="G3679" s="2"/>
      <c r="H3679" s="286"/>
      <c r="I3679" s="287"/>
      <c r="J3679" s="288" t="str">
        <f t="shared" si="460"/>
        <v/>
      </c>
      <c r="K3679" s="288">
        <f t="shared" si="461"/>
        <v>0</v>
      </c>
      <c r="L3679" s="303"/>
      <c r="M3679" s="304"/>
      <c r="N3679" s="303"/>
      <c r="O3679" s="286"/>
      <c r="P3679" s="305" t="str">
        <f t="shared" si="462"/>
        <v/>
      </c>
      <c r="Q3679" s="304"/>
      <c r="R3679" s="303"/>
      <c r="S3679" s="286"/>
      <c r="T3679" s="305" t="str">
        <f t="shared" si="463"/>
        <v/>
      </c>
      <c r="U3679" s="306" t="str">
        <f t="shared" si="459"/>
        <v/>
      </c>
      <c r="V3679" s="289"/>
      <c r="W3679" s="303"/>
      <c r="X3679" s="286"/>
      <c r="Y3679" s="305" t="str">
        <f>+IF(AND(W3679&gt;0,V3679&lt;&gt;'Data Validation (ROP used only)'!$A$25),SUM(W3679:X3679),"")</f>
        <v/>
      </c>
      <c r="Z3679" s="307">
        <f>IF(OR(V3679='Data Validation (ROP used only)'!$A$25,ISBLANK(W3679),ISERROR(W3679/$I3679)),0,W3679/$I3679)</f>
        <v>0</v>
      </c>
      <c r="AA3679" s="308"/>
      <c r="AB3679" s="309" t="str" cm="1">
        <f t="array" ref="AB3679">_xlfn.IFS(AA3679="","",AA3679/I3679&gt;=2,I3679*2,AA3679/I3679&lt;2,AA3679)</f>
        <v/>
      </c>
      <c r="AC3679" s="310" t="str">
        <f t="shared" si="464"/>
        <v/>
      </c>
      <c r="AD3679" s="286"/>
      <c r="AE3679" s="305" t="str">
        <f t="shared" si="465"/>
        <v/>
      </c>
      <c r="AF3679" s="311">
        <f t="shared" si="466"/>
        <v>0</v>
      </c>
      <c r="AG3679" s="187"/>
      <c r="AH3679" s="188"/>
    </row>
    <row r="3680" spans="2:34" ht="13.8" outlineLevel="1" x14ac:dyDescent="0.25">
      <c r="B3680" s="1"/>
      <c r="C3680" s="1"/>
      <c r="D3680" s="1"/>
      <c r="E3680" s="2"/>
      <c r="F3680" s="1"/>
      <c r="G3680" s="2"/>
      <c r="H3680" s="286"/>
      <c r="I3680" s="287"/>
      <c r="J3680" s="288" t="str">
        <f t="shared" si="460"/>
        <v/>
      </c>
      <c r="K3680" s="288">
        <f t="shared" si="461"/>
        <v>0</v>
      </c>
      <c r="L3680" s="303"/>
      <c r="M3680" s="304"/>
      <c r="N3680" s="303"/>
      <c r="O3680" s="286"/>
      <c r="P3680" s="305" t="str">
        <f t="shared" si="462"/>
        <v/>
      </c>
      <c r="Q3680" s="304"/>
      <c r="R3680" s="303"/>
      <c r="S3680" s="286"/>
      <c r="T3680" s="305" t="str">
        <f t="shared" si="463"/>
        <v/>
      </c>
      <c r="U3680" s="306" t="str">
        <f t="shared" si="459"/>
        <v/>
      </c>
      <c r="V3680" s="289"/>
      <c r="W3680" s="303"/>
      <c r="X3680" s="286"/>
      <c r="Y3680" s="305" t="str">
        <f>+IF(AND(W3680&gt;0,V3680&lt;&gt;'Data Validation (ROP used only)'!$A$25),SUM(W3680:X3680),"")</f>
        <v/>
      </c>
      <c r="Z3680" s="307">
        <f>IF(OR(V3680='Data Validation (ROP used only)'!$A$25,ISBLANK(W3680),ISERROR(W3680/$I3680)),0,W3680/$I3680)</f>
        <v>0</v>
      </c>
      <c r="AA3680" s="308"/>
      <c r="AB3680" s="309" t="str" cm="1">
        <f t="array" ref="AB3680">_xlfn.IFS(AA3680="","",AA3680/I3680&gt;=2,I3680*2,AA3680/I3680&lt;2,AA3680)</f>
        <v/>
      </c>
      <c r="AC3680" s="310" t="str">
        <f t="shared" si="464"/>
        <v/>
      </c>
      <c r="AD3680" s="286"/>
      <c r="AE3680" s="305" t="str">
        <f t="shared" si="465"/>
        <v/>
      </c>
      <c r="AF3680" s="311">
        <f t="shared" si="466"/>
        <v>0</v>
      </c>
      <c r="AG3680" s="187"/>
      <c r="AH3680" s="188"/>
    </row>
    <row r="3681" spans="2:34" ht="13.8" outlineLevel="1" x14ac:dyDescent="0.25">
      <c r="B3681" s="1"/>
      <c r="C3681" s="1"/>
      <c r="D3681" s="1"/>
      <c r="E3681" s="2"/>
      <c r="F3681" s="1"/>
      <c r="G3681" s="2"/>
      <c r="H3681" s="286"/>
      <c r="I3681" s="287"/>
      <c r="J3681" s="288" t="str">
        <f t="shared" si="460"/>
        <v/>
      </c>
      <c r="K3681" s="288">
        <f t="shared" si="461"/>
        <v>0</v>
      </c>
      <c r="L3681" s="303"/>
      <c r="M3681" s="304"/>
      <c r="N3681" s="303"/>
      <c r="O3681" s="286"/>
      <c r="P3681" s="305" t="str">
        <f t="shared" si="462"/>
        <v/>
      </c>
      <c r="Q3681" s="304"/>
      <c r="R3681" s="303"/>
      <c r="S3681" s="286"/>
      <c r="T3681" s="305" t="str">
        <f t="shared" si="463"/>
        <v/>
      </c>
      <c r="U3681" s="306" t="str">
        <f t="shared" si="459"/>
        <v/>
      </c>
      <c r="V3681" s="289"/>
      <c r="W3681" s="303"/>
      <c r="X3681" s="286"/>
      <c r="Y3681" s="305" t="str">
        <f>+IF(AND(W3681&gt;0,V3681&lt;&gt;'Data Validation (ROP used only)'!$A$25),SUM(W3681:X3681),"")</f>
        <v/>
      </c>
      <c r="Z3681" s="307">
        <f>IF(OR(V3681='Data Validation (ROP used only)'!$A$25,ISBLANK(W3681),ISERROR(W3681/$I3681)),0,W3681/$I3681)</f>
        <v>0</v>
      </c>
      <c r="AA3681" s="308"/>
      <c r="AB3681" s="309" t="str" cm="1">
        <f t="array" ref="AB3681">_xlfn.IFS(AA3681="","",AA3681/I3681&gt;=2,I3681*2,AA3681/I3681&lt;2,AA3681)</f>
        <v/>
      </c>
      <c r="AC3681" s="310" t="str">
        <f t="shared" si="464"/>
        <v/>
      </c>
      <c r="AD3681" s="286"/>
      <c r="AE3681" s="305" t="str">
        <f t="shared" si="465"/>
        <v/>
      </c>
      <c r="AF3681" s="311">
        <f t="shared" si="466"/>
        <v>0</v>
      </c>
      <c r="AG3681" s="187"/>
      <c r="AH3681" s="188"/>
    </row>
    <row r="3682" spans="2:34" ht="13.8" outlineLevel="1" x14ac:dyDescent="0.25">
      <c r="B3682" s="1"/>
      <c r="C3682" s="1"/>
      <c r="D3682" s="1"/>
      <c r="E3682" s="2"/>
      <c r="F3682" s="1"/>
      <c r="G3682" s="2"/>
      <c r="H3682" s="286"/>
      <c r="I3682" s="287"/>
      <c r="J3682" s="288" t="str">
        <f t="shared" si="460"/>
        <v/>
      </c>
      <c r="K3682" s="288">
        <f t="shared" si="461"/>
        <v>0</v>
      </c>
      <c r="L3682" s="303"/>
      <c r="M3682" s="304"/>
      <c r="N3682" s="303"/>
      <c r="O3682" s="286"/>
      <c r="P3682" s="305" t="str">
        <f t="shared" si="462"/>
        <v/>
      </c>
      <c r="Q3682" s="304"/>
      <c r="R3682" s="303"/>
      <c r="S3682" s="286"/>
      <c r="T3682" s="305" t="str">
        <f t="shared" si="463"/>
        <v/>
      </c>
      <c r="U3682" s="306" t="str">
        <f t="shared" si="459"/>
        <v/>
      </c>
      <c r="V3682" s="289"/>
      <c r="W3682" s="303"/>
      <c r="X3682" s="286"/>
      <c r="Y3682" s="305" t="str">
        <f>+IF(AND(W3682&gt;0,V3682&lt;&gt;'Data Validation (ROP used only)'!$A$25),SUM(W3682:X3682),"")</f>
        <v/>
      </c>
      <c r="Z3682" s="307">
        <f>IF(OR(V3682='Data Validation (ROP used only)'!$A$25,ISBLANK(W3682),ISERROR(W3682/$I3682)),0,W3682/$I3682)</f>
        <v>0</v>
      </c>
      <c r="AA3682" s="308"/>
      <c r="AB3682" s="309" t="str" cm="1">
        <f t="array" ref="AB3682">_xlfn.IFS(AA3682="","",AA3682/I3682&gt;=2,I3682*2,AA3682/I3682&lt;2,AA3682)</f>
        <v/>
      </c>
      <c r="AC3682" s="310" t="str">
        <f t="shared" si="464"/>
        <v/>
      </c>
      <c r="AD3682" s="286"/>
      <c r="AE3682" s="305" t="str">
        <f t="shared" si="465"/>
        <v/>
      </c>
      <c r="AF3682" s="311">
        <f t="shared" si="466"/>
        <v>0</v>
      </c>
      <c r="AG3682" s="187"/>
      <c r="AH3682" s="188"/>
    </row>
    <row r="3683" spans="2:34" ht="13.8" outlineLevel="1" x14ac:dyDescent="0.25">
      <c r="B3683" s="1"/>
      <c r="C3683" s="1"/>
      <c r="D3683" s="1"/>
      <c r="E3683" s="2"/>
      <c r="F3683" s="1"/>
      <c r="G3683" s="2"/>
      <c r="H3683" s="286"/>
      <c r="I3683" s="287"/>
      <c r="J3683" s="288" t="str">
        <f t="shared" si="460"/>
        <v/>
      </c>
      <c r="K3683" s="288">
        <f t="shared" si="461"/>
        <v>0</v>
      </c>
      <c r="L3683" s="303"/>
      <c r="M3683" s="304"/>
      <c r="N3683" s="303"/>
      <c r="O3683" s="286"/>
      <c r="P3683" s="305" t="str">
        <f t="shared" si="462"/>
        <v/>
      </c>
      <c r="Q3683" s="304"/>
      <c r="R3683" s="303"/>
      <c r="S3683" s="286"/>
      <c r="T3683" s="305" t="str">
        <f t="shared" si="463"/>
        <v/>
      </c>
      <c r="U3683" s="306" t="str">
        <f t="shared" si="459"/>
        <v/>
      </c>
      <c r="V3683" s="289"/>
      <c r="W3683" s="303"/>
      <c r="X3683" s="286"/>
      <c r="Y3683" s="305" t="str">
        <f>+IF(AND(W3683&gt;0,V3683&lt;&gt;'Data Validation (ROP used only)'!$A$25),SUM(W3683:X3683),"")</f>
        <v/>
      </c>
      <c r="Z3683" s="307">
        <f>IF(OR(V3683='Data Validation (ROP used only)'!$A$25,ISBLANK(W3683),ISERROR(W3683/$I3683)),0,W3683/$I3683)</f>
        <v>0</v>
      </c>
      <c r="AA3683" s="308"/>
      <c r="AB3683" s="309" t="str" cm="1">
        <f t="array" ref="AB3683">_xlfn.IFS(AA3683="","",AA3683/I3683&gt;=2,I3683*2,AA3683/I3683&lt;2,AA3683)</f>
        <v/>
      </c>
      <c r="AC3683" s="310" t="str">
        <f t="shared" si="464"/>
        <v/>
      </c>
      <c r="AD3683" s="286"/>
      <c r="AE3683" s="305" t="str">
        <f t="shared" si="465"/>
        <v/>
      </c>
      <c r="AF3683" s="311">
        <f t="shared" si="466"/>
        <v>0</v>
      </c>
      <c r="AG3683" s="187"/>
      <c r="AH3683" s="188"/>
    </row>
    <row r="3684" spans="2:34" ht="13.8" outlineLevel="1" x14ac:dyDescent="0.25">
      <c r="B3684" s="1"/>
      <c r="C3684" s="1"/>
      <c r="D3684" s="1"/>
      <c r="E3684" s="2"/>
      <c r="F3684" s="1"/>
      <c r="G3684" s="2"/>
      <c r="H3684" s="286"/>
      <c r="I3684" s="287"/>
      <c r="J3684" s="288" t="str">
        <f t="shared" si="460"/>
        <v/>
      </c>
      <c r="K3684" s="288">
        <f t="shared" si="461"/>
        <v>0</v>
      </c>
      <c r="L3684" s="303"/>
      <c r="M3684" s="304"/>
      <c r="N3684" s="303"/>
      <c r="O3684" s="286"/>
      <c r="P3684" s="305" t="str">
        <f t="shared" si="462"/>
        <v/>
      </c>
      <c r="Q3684" s="304"/>
      <c r="R3684" s="303"/>
      <c r="S3684" s="286"/>
      <c r="T3684" s="305" t="str">
        <f t="shared" si="463"/>
        <v/>
      </c>
      <c r="U3684" s="306" t="str">
        <f t="shared" si="459"/>
        <v/>
      </c>
      <c r="V3684" s="289"/>
      <c r="W3684" s="303"/>
      <c r="X3684" s="286"/>
      <c r="Y3684" s="305" t="str">
        <f>+IF(AND(W3684&gt;0,V3684&lt;&gt;'Data Validation (ROP used only)'!$A$25),SUM(W3684:X3684),"")</f>
        <v/>
      </c>
      <c r="Z3684" s="307">
        <f>IF(OR(V3684='Data Validation (ROP used only)'!$A$25,ISBLANK(W3684),ISERROR(W3684/$I3684)),0,W3684/$I3684)</f>
        <v>0</v>
      </c>
      <c r="AA3684" s="308"/>
      <c r="AB3684" s="309" t="str" cm="1">
        <f t="array" ref="AB3684">_xlfn.IFS(AA3684="","",AA3684/I3684&gt;=2,I3684*2,AA3684/I3684&lt;2,AA3684)</f>
        <v/>
      </c>
      <c r="AC3684" s="310" t="str">
        <f t="shared" si="464"/>
        <v/>
      </c>
      <c r="AD3684" s="286"/>
      <c r="AE3684" s="305" t="str">
        <f t="shared" si="465"/>
        <v/>
      </c>
      <c r="AF3684" s="311">
        <f t="shared" si="466"/>
        <v>0</v>
      </c>
      <c r="AG3684" s="187"/>
      <c r="AH3684" s="188"/>
    </row>
    <row r="3685" spans="2:34" ht="13.8" outlineLevel="1" x14ac:dyDescent="0.25">
      <c r="B3685" s="1"/>
      <c r="C3685" s="1"/>
      <c r="D3685" s="1"/>
      <c r="E3685" s="2"/>
      <c r="F3685" s="1"/>
      <c r="G3685" s="2"/>
      <c r="H3685" s="286"/>
      <c r="I3685" s="287"/>
      <c r="J3685" s="288" t="str">
        <f t="shared" si="460"/>
        <v/>
      </c>
      <c r="K3685" s="288">
        <f t="shared" si="461"/>
        <v>0</v>
      </c>
      <c r="L3685" s="303"/>
      <c r="M3685" s="304"/>
      <c r="N3685" s="303"/>
      <c r="O3685" s="286"/>
      <c r="P3685" s="305" t="str">
        <f t="shared" si="462"/>
        <v/>
      </c>
      <c r="Q3685" s="304"/>
      <c r="R3685" s="303"/>
      <c r="S3685" s="286"/>
      <c r="T3685" s="305" t="str">
        <f t="shared" si="463"/>
        <v/>
      </c>
      <c r="U3685" s="306" t="str">
        <f t="shared" si="459"/>
        <v/>
      </c>
      <c r="V3685" s="289"/>
      <c r="W3685" s="303"/>
      <c r="X3685" s="286"/>
      <c r="Y3685" s="305" t="str">
        <f>+IF(AND(W3685&gt;0,V3685&lt;&gt;'Data Validation (ROP used only)'!$A$25),SUM(W3685:X3685),"")</f>
        <v/>
      </c>
      <c r="Z3685" s="307">
        <f>IF(OR(V3685='Data Validation (ROP used only)'!$A$25,ISBLANK(W3685),ISERROR(W3685/$I3685)),0,W3685/$I3685)</f>
        <v>0</v>
      </c>
      <c r="AA3685" s="308"/>
      <c r="AB3685" s="309" t="str" cm="1">
        <f t="array" ref="AB3685">_xlfn.IFS(AA3685="","",AA3685/I3685&gt;=2,I3685*2,AA3685/I3685&lt;2,AA3685)</f>
        <v/>
      </c>
      <c r="AC3685" s="310" t="str">
        <f t="shared" si="464"/>
        <v/>
      </c>
      <c r="AD3685" s="286"/>
      <c r="AE3685" s="305" t="str">
        <f t="shared" si="465"/>
        <v/>
      </c>
      <c r="AF3685" s="311">
        <f t="shared" si="466"/>
        <v>0</v>
      </c>
      <c r="AG3685" s="187"/>
      <c r="AH3685" s="188"/>
    </row>
    <row r="3686" spans="2:34" ht="13.8" outlineLevel="1" x14ac:dyDescent="0.25">
      <c r="B3686" s="1"/>
      <c r="C3686" s="1"/>
      <c r="D3686" s="1"/>
      <c r="E3686" s="2"/>
      <c r="F3686" s="1"/>
      <c r="G3686" s="2"/>
      <c r="H3686" s="286"/>
      <c r="I3686" s="287"/>
      <c r="J3686" s="288" t="str">
        <f t="shared" si="460"/>
        <v/>
      </c>
      <c r="K3686" s="288">
        <f t="shared" si="461"/>
        <v>0</v>
      </c>
      <c r="L3686" s="303"/>
      <c r="M3686" s="304"/>
      <c r="N3686" s="303"/>
      <c r="O3686" s="286"/>
      <c r="P3686" s="305" t="str">
        <f t="shared" si="462"/>
        <v/>
      </c>
      <c r="Q3686" s="304"/>
      <c r="R3686" s="303"/>
      <c r="S3686" s="286"/>
      <c r="T3686" s="305" t="str">
        <f t="shared" si="463"/>
        <v/>
      </c>
      <c r="U3686" s="306" t="str">
        <f t="shared" si="459"/>
        <v/>
      </c>
      <c r="V3686" s="289"/>
      <c r="W3686" s="303"/>
      <c r="X3686" s="286"/>
      <c r="Y3686" s="305" t="str">
        <f>+IF(AND(W3686&gt;0,V3686&lt;&gt;'Data Validation (ROP used only)'!$A$25),SUM(W3686:X3686),"")</f>
        <v/>
      </c>
      <c r="Z3686" s="307">
        <f>IF(OR(V3686='Data Validation (ROP used only)'!$A$25,ISBLANK(W3686),ISERROR(W3686/$I3686)),0,W3686/$I3686)</f>
        <v>0</v>
      </c>
      <c r="AA3686" s="308"/>
      <c r="AB3686" s="309" t="str" cm="1">
        <f t="array" ref="AB3686">_xlfn.IFS(AA3686="","",AA3686/I3686&gt;=2,I3686*2,AA3686/I3686&lt;2,AA3686)</f>
        <v/>
      </c>
      <c r="AC3686" s="310" t="str">
        <f t="shared" si="464"/>
        <v/>
      </c>
      <c r="AD3686" s="286"/>
      <c r="AE3686" s="305" t="str">
        <f t="shared" si="465"/>
        <v/>
      </c>
      <c r="AF3686" s="311">
        <f t="shared" si="466"/>
        <v>0</v>
      </c>
      <c r="AG3686" s="187"/>
      <c r="AH3686" s="188"/>
    </row>
    <row r="3687" spans="2:34" ht="13.8" outlineLevel="1" x14ac:dyDescent="0.25">
      <c r="B3687" s="1"/>
      <c r="C3687" s="1"/>
      <c r="D3687" s="1"/>
      <c r="E3687" s="2"/>
      <c r="F3687" s="1"/>
      <c r="G3687" s="2"/>
      <c r="H3687" s="286"/>
      <c r="I3687" s="287"/>
      <c r="J3687" s="288" t="str">
        <f t="shared" si="460"/>
        <v/>
      </c>
      <c r="K3687" s="288">
        <f t="shared" si="461"/>
        <v>0</v>
      </c>
      <c r="L3687" s="303"/>
      <c r="M3687" s="304"/>
      <c r="N3687" s="303"/>
      <c r="O3687" s="286"/>
      <c r="P3687" s="305" t="str">
        <f t="shared" si="462"/>
        <v/>
      </c>
      <c r="Q3687" s="304"/>
      <c r="R3687" s="303"/>
      <c r="S3687" s="286"/>
      <c r="T3687" s="305" t="str">
        <f t="shared" si="463"/>
        <v/>
      </c>
      <c r="U3687" s="306" t="str">
        <f t="shared" si="459"/>
        <v/>
      </c>
      <c r="V3687" s="289"/>
      <c r="W3687" s="303"/>
      <c r="X3687" s="286"/>
      <c r="Y3687" s="305" t="str">
        <f>+IF(AND(W3687&gt;0,V3687&lt;&gt;'Data Validation (ROP used only)'!$A$25),SUM(W3687:X3687),"")</f>
        <v/>
      </c>
      <c r="Z3687" s="307">
        <f>IF(OR(V3687='Data Validation (ROP used only)'!$A$25,ISBLANK(W3687),ISERROR(W3687/$I3687)),0,W3687/$I3687)</f>
        <v>0</v>
      </c>
      <c r="AA3687" s="308"/>
      <c r="AB3687" s="309" t="str" cm="1">
        <f t="array" ref="AB3687">_xlfn.IFS(AA3687="","",AA3687/I3687&gt;=2,I3687*2,AA3687/I3687&lt;2,AA3687)</f>
        <v/>
      </c>
      <c r="AC3687" s="310" t="str">
        <f t="shared" si="464"/>
        <v/>
      </c>
      <c r="AD3687" s="286"/>
      <c r="AE3687" s="305" t="str">
        <f t="shared" si="465"/>
        <v/>
      </c>
      <c r="AF3687" s="311">
        <f t="shared" si="466"/>
        <v>0</v>
      </c>
      <c r="AG3687" s="187"/>
      <c r="AH3687" s="188"/>
    </row>
    <row r="3688" spans="2:34" ht="13.8" outlineLevel="1" x14ac:dyDescent="0.25">
      <c r="B3688" s="1"/>
      <c r="C3688" s="1"/>
      <c r="D3688" s="1"/>
      <c r="E3688" s="2"/>
      <c r="F3688" s="1"/>
      <c r="G3688" s="2"/>
      <c r="H3688" s="286"/>
      <c r="I3688" s="287"/>
      <c r="J3688" s="288" t="str">
        <f t="shared" si="460"/>
        <v/>
      </c>
      <c r="K3688" s="288">
        <f t="shared" si="461"/>
        <v>0</v>
      </c>
      <c r="L3688" s="303"/>
      <c r="M3688" s="304"/>
      <c r="N3688" s="303"/>
      <c r="O3688" s="286"/>
      <c r="P3688" s="305" t="str">
        <f t="shared" si="462"/>
        <v/>
      </c>
      <c r="Q3688" s="304"/>
      <c r="R3688" s="303"/>
      <c r="S3688" s="286"/>
      <c r="T3688" s="305" t="str">
        <f t="shared" si="463"/>
        <v/>
      </c>
      <c r="U3688" s="306" t="str">
        <f t="shared" si="459"/>
        <v/>
      </c>
      <c r="V3688" s="289"/>
      <c r="W3688" s="303"/>
      <c r="X3688" s="286"/>
      <c r="Y3688" s="305" t="str">
        <f>+IF(AND(W3688&gt;0,V3688&lt;&gt;'Data Validation (ROP used only)'!$A$25),SUM(W3688:X3688),"")</f>
        <v/>
      </c>
      <c r="Z3688" s="307">
        <f>IF(OR(V3688='Data Validation (ROP used only)'!$A$25,ISBLANK(W3688),ISERROR(W3688/$I3688)),0,W3688/$I3688)</f>
        <v>0</v>
      </c>
      <c r="AA3688" s="308"/>
      <c r="AB3688" s="309" t="str" cm="1">
        <f t="array" ref="AB3688">_xlfn.IFS(AA3688="","",AA3688/I3688&gt;=2,I3688*2,AA3688/I3688&lt;2,AA3688)</f>
        <v/>
      </c>
      <c r="AC3688" s="310" t="str">
        <f t="shared" si="464"/>
        <v/>
      </c>
      <c r="AD3688" s="286"/>
      <c r="AE3688" s="305" t="str">
        <f t="shared" si="465"/>
        <v/>
      </c>
      <c r="AF3688" s="311">
        <f t="shared" si="466"/>
        <v>0</v>
      </c>
      <c r="AG3688" s="187"/>
      <c r="AH3688" s="188"/>
    </row>
    <row r="3689" spans="2:34" ht="13.8" outlineLevel="1" x14ac:dyDescent="0.25">
      <c r="B3689" s="1"/>
      <c r="C3689" s="1"/>
      <c r="D3689" s="1"/>
      <c r="E3689" s="2"/>
      <c r="F3689" s="1"/>
      <c r="G3689" s="2"/>
      <c r="H3689" s="286"/>
      <c r="I3689" s="287"/>
      <c r="J3689" s="288" t="str">
        <f t="shared" si="460"/>
        <v/>
      </c>
      <c r="K3689" s="288">
        <f t="shared" si="461"/>
        <v>0</v>
      </c>
      <c r="L3689" s="303"/>
      <c r="M3689" s="304"/>
      <c r="N3689" s="303"/>
      <c r="O3689" s="286"/>
      <c r="P3689" s="305" t="str">
        <f t="shared" si="462"/>
        <v/>
      </c>
      <c r="Q3689" s="304"/>
      <c r="R3689" s="303"/>
      <c r="S3689" s="286"/>
      <c r="T3689" s="305" t="str">
        <f t="shared" si="463"/>
        <v/>
      </c>
      <c r="U3689" s="306" t="str">
        <f t="shared" si="459"/>
        <v/>
      </c>
      <c r="V3689" s="289"/>
      <c r="W3689" s="303"/>
      <c r="X3689" s="286"/>
      <c r="Y3689" s="305" t="str">
        <f>+IF(AND(W3689&gt;0,V3689&lt;&gt;'Data Validation (ROP used only)'!$A$25),SUM(W3689:X3689),"")</f>
        <v/>
      </c>
      <c r="Z3689" s="307">
        <f>IF(OR(V3689='Data Validation (ROP used only)'!$A$25,ISBLANK(W3689),ISERROR(W3689/$I3689)),0,W3689/$I3689)</f>
        <v>0</v>
      </c>
      <c r="AA3689" s="308"/>
      <c r="AB3689" s="309" t="str" cm="1">
        <f t="array" ref="AB3689">_xlfn.IFS(AA3689="","",AA3689/I3689&gt;=2,I3689*2,AA3689/I3689&lt;2,AA3689)</f>
        <v/>
      </c>
      <c r="AC3689" s="310" t="str">
        <f t="shared" si="464"/>
        <v/>
      </c>
      <c r="AD3689" s="286"/>
      <c r="AE3689" s="305" t="str">
        <f t="shared" si="465"/>
        <v/>
      </c>
      <c r="AF3689" s="311">
        <f t="shared" si="466"/>
        <v>0</v>
      </c>
      <c r="AG3689" s="187"/>
      <c r="AH3689" s="188"/>
    </row>
    <row r="3690" spans="2:34" ht="13.8" outlineLevel="1" x14ac:dyDescent="0.25">
      <c r="B3690" s="1"/>
      <c r="C3690" s="1"/>
      <c r="D3690" s="1"/>
      <c r="E3690" s="2"/>
      <c r="F3690" s="1"/>
      <c r="G3690" s="2"/>
      <c r="H3690" s="286"/>
      <c r="I3690" s="287"/>
      <c r="J3690" s="288" t="str">
        <f t="shared" si="460"/>
        <v/>
      </c>
      <c r="K3690" s="288">
        <f t="shared" si="461"/>
        <v>0</v>
      </c>
      <c r="L3690" s="303"/>
      <c r="M3690" s="304"/>
      <c r="N3690" s="303"/>
      <c r="O3690" s="286"/>
      <c r="P3690" s="305" t="str">
        <f t="shared" si="462"/>
        <v/>
      </c>
      <c r="Q3690" s="304"/>
      <c r="R3690" s="303"/>
      <c r="S3690" s="286"/>
      <c r="T3690" s="305" t="str">
        <f t="shared" si="463"/>
        <v/>
      </c>
      <c r="U3690" s="306" t="str">
        <f t="shared" si="459"/>
        <v/>
      </c>
      <c r="V3690" s="289"/>
      <c r="W3690" s="303"/>
      <c r="X3690" s="286"/>
      <c r="Y3690" s="305" t="str">
        <f>+IF(AND(W3690&gt;0,V3690&lt;&gt;'Data Validation (ROP used only)'!$A$25),SUM(W3690:X3690),"")</f>
        <v/>
      </c>
      <c r="Z3690" s="307">
        <f>IF(OR(V3690='Data Validation (ROP used only)'!$A$25,ISBLANK(W3690),ISERROR(W3690/$I3690)),0,W3690/$I3690)</f>
        <v>0</v>
      </c>
      <c r="AA3690" s="308"/>
      <c r="AB3690" s="309" t="str" cm="1">
        <f t="array" ref="AB3690">_xlfn.IFS(AA3690="","",AA3690/I3690&gt;=2,I3690*2,AA3690/I3690&lt;2,AA3690)</f>
        <v/>
      </c>
      <c r="AC3690" s="310" t="str">
        <f t="shared" si="464"/>
        <v/>
      </c>
      <c r="AD3690" s="286"/>
      <c r="AE3690" s="305" t="str">
        <f t="shared" si="465"/>
        <v/>
      </c>
      <c r="AF3690" s="311">
        <f t="shared" si="466"/>
        <v>0</v>
      </c>
      <c r="AG3690" s="187"/>
      <c r="AH3690" s="188"/>
    </row>
    <row r="3691" spans="2:34" ht="13.8" outlineLevel="1" x14ac:dyDescent="0.25">
      <c r="B3691" s="1"/>
      <c r="C3691" s="1"/>
      <c r="D3691" s="1"/>
      <c r="E3691" s="2"/>
      <c r="F3691" s="1"/>
      <c r="G3691" s="2"/>
      <c r="H3691" s="286"/>
      <c r="I3691" s="287"/>
      <c r="J3691" s="288" t="str">
        <f t="shared" si="460"/>
        <v/>
      </c>
      <c r="K3691" s="288">
        <f t="shared" si="461"/>
        <v>0</v>
      </c>
      <c r="L3691" s="303"/>
      <c r="M3691" s="304"/>
      <c r="N3691" s="303"/>
      <c r="O3691" s="286"/>
      <c r="P3691" s="305" t="str">
        <f t="shared" si="462"/>
        <v/>
      </c>
      <c r="Q3691" s="304"/>
      <c r="R3691" s="303"/>
      <c r="S3691" s="286"/>
      <c r="T3691" s="305" t="str">
        <f t="shared" si="463"/>
        <v/>
      </c>
      <c r="U3691" s="306" t="str">
        <f t="shared" si="459"/>
        <v/>
      </c>
      <c r="V3691" s="289"/>
      <c r="W3691" s="303"/>
      <c r="X3691" s="286"/>
      <c r="Y3691" s="305" t="str">
        <f>+IF(AND(W3691&gt;0,V3691&lt;&gt;'Data Validation (ROP used only)'!$A$25),SUM(W3691:X3691),"")</f>
        <v/>
      </c>
      <c r="Z3691" s="307">
        <f>IF(OR(V3691='Data Validation (ROP used only)'!$A$25,ISBLANK(W3691),ISERROR(W3691/$I3691)),0,W3691/$I3691)</f>
        <v>0</v>
      </c>
      <c r="AA3691" s="308"/>
      <c r="AB3691" s="309" t="str" cm="1">
        <f t="array" ref="AB3691">_xlfn.IFS(AA3691="","",AA3691/I3691&gt;=2,I3691*2,AA3691/I3691&lt;2,AA3691)</f>
        <v/>
      </c>
      <c r="AC3691" s="310" t="str">
        <f t="shared" si="464"/>
        <v/>
      </c>
      <c r="AD3691" s="286"/>
      <c r="AE3691" s="305" t="str">
        <f t="shared" si="465"/>
        <v/>
      </c>
      <c r="AF3691" s="311">
        <f t="shared" si="466"/>
        <v>0</v>
      </c>
      <c r="AG3691" s="187"/>
      <c r="AH3691" s="188"/>
    </row>
    <row r="3692" spans="2:34" ht="13.8" outlineLevel="1" x14ac:dyDescent="0.25">
      <c r="B3692" s="1"/>
      <c r="C3692" s="1"/>
      <c r="D3692" s="1"/>
      <c r="E3692" s="2"/>
      <c r="F3692" s="1"/>
      <c r="G3692" s="2"/>
      <c r="H3692" s="286"/>
      <c r="I3692" s="287"/>
      <c r="J3692" s="288" t="str">
        <f t="shared" si="460"/>
        <v/>
      </c>
      <c r="K3692" s="288">
        <f t="shared" si="461"/>
        <v>0</v>
      </c>
      <c r="L3692" s="303"/>
      <c r="M3692" s="304"/>
      <c r="N3692" s="303"/>
      <c r="O3692" s="286"/>
      <c r="P3692" s="305" t="str">
        <f t="shared" si="462"/>
        <v/>
      </c>
      <c r="Q3692" s="304"/>
      <c r="R3692" s="303"/>
      <c r="S3692" s="286"/>
      <c r="T3692" s="305" t="str">
        <f t="shared" si="463"/>
        <v/>
      </c>
      <c r="U3692" s="306" t="str">
        <f t="shared" si="459"/>
        <v/>
      </c>
      <c r="V3692" s="289"/>
      <c r="W3692" s="303"/>
      <c r="X3692" s="286"/>
      <c r="Y3692" s="305" t="str">
        <f>+IF(AND(W3692&gt;0,V3692&lt;&gt;'Data Validation (ROP used only)'!$A$25),SUM(W3692:X3692),"")</f>
        <v/>
      </c>
      <c r="Z3692" s="307">
        <f>IF(OR(V3692='Data Validation (ROP used only)'!$A$25,ISBLANK(W3692),ISERROR(W3692/$I3692)),0,W3692/$I3692)</f>
        <v>0</v>
      </c>
      <c r="AA3692" s="308"/>
      <c r="AB3692" s="309" t="str" cm="1">
        <f t="array" ref="AB3692">_xlfn.IFS(AA3692="","",AA3692/I3692&gt;=2,I3692*2,AA3692/I3692&lt;2,AA3692)</f>
        <v/>
      </c>
      <c r="AC3692" s="310" t="str">
        <f t="shared" si="464"/>
        <v/>
      </c>
      <c r="AD3692" s="286"/>
      <c r="AE3692" s="305" t="str">
        <f t="shared" si="465"/>
        <v/>
      </c>
      <c r="AF3692" s="311">
        <f t="shared" si="466"/>
        <v>0</v>
      </c>
      <c r="AG3692" s="187"/>
      <c r="AH3692" s="188"/>
    </row>
    <row r="3693" spans="2:34" ht="13.8" outlineLevel="1" x14ac:dyDescent="0.25">
      <c r="B3693" s="1"/>
      <c r="C3693" s="1"/>
      <c r="D3693" s="1"/>
      <c r="E3693" s="2"/>
      <c r="F3693" s="1"/>
      <c r="G3693" s="2"/>
      <c r="H3693" s="286"/>
      <c r="I3693" s="287"/>
      <c r="J3693" s="288" t="str">
        <f t="shared" si="460"/>
        <v/>
      </c>
      <c r="K3693" s="288">
        <f t="shared" si="461"/>
        <v>0</v>
      </c>
      <c r="L3693" s="303"/>
      <c r="M3693" s="304"/>
      <c r="N3693" s="303"/>
      <c r="O3693" s="286"/>
      <c r="P3693" s="305" t="str">
        <f t="shared" si="462"/>
        <v/>
      </c>
      <c r="Q3693" s="304"/>
      <c r="R3693" s="303"/>
      <c r="S3693" s="286"/>
      <c r="T3693" s="305" t="str">
        <f t="shared" si="463"/>
        <v/>
      </c>
      <c r="U3693" s="306" t="str">
        <f t="shared" si="459"/>
        <v/>
      </c>
      <c r="V3693" s="289"/>
      <c r="W3693" s="303"/>
      <c r="X3693" s="286"/>
      <c r="Y3693" s="305" t="str">
        <f>+IF(AND(W3693&gt;0,V3693&lt;&gt;'Data Validation (ROP used only)'!$A$25),SUM(W3693:X3693),"")</f>
        <v/>
      </c>
      <c r="Z3693" s="307">
        <f>IF(OR(V3693='Data Validation (ROP used only)'!$A$25,ISBLANK(W3693),ISERROR(W3693/$I3693)),0,W3693/$I3693)</f>
        <v>0</v>
      </c>
      <c r="AA3693" s="308"/>
      <c r="AB3693" s="309" t="str" cm="1">
        <f t="array" ref="AB3693">_xlfn.IFS(AA3693="","",AA3693/I3693&gt;=2,I3693*2,AA3693/I3693&lt;2,AA3693)</f>
        <v/>
      </c>
      <c r="AC3693" s="310" t="str">
        <f t="shared" si="464"/>
        <v/>
      </c>
      <c r="AD3693" s="286"/>
      <c r="AE3693" s="305" t="str">
        <f t="shared" si="465"/>
        <v/>
      </c>
      <c r="AF3693" s="311">
        <f t="shared" si="466"/>
        <v>0</v>
      </c>
      <c r="AG3693" s="187"/>
      <c r="AH3693" s="188"/>
    </row>
    <row r="3694" spans="2:34" ht="13.8" outlineLevel="1" x14ac:dyDescent="0.25">
      <c r="B3694" s="1"/>
      <c r="C3694" s="1"/>
      <c r="D3694" s="1"/>
      <c r="E3694" s="2"/>
      <c r="F3694" s="1"/>
      <c r="G3694" s="2"/>
      <c r="H3694" s="286"/>
      <c r="I3694" s="287"/>
      <c r="J3694" s="288" t="str">
        <f t="shared" si="460"/>
        <v/>
      </c>
      <c r="K3694" s="288">
        <f t="shared" si="461"/>
        <v>0</v>
      </c>
      <c r="L3694" s="303"/>
      <c r="M3694" s="304"/>
      <c r="N3694" s="303"/>
      <c r="O3694" s="286"/>
      <c r="P3694" s="305" t="str">
        <f t="shared" si="462"/>
        <v/>
      </c>
      <c r="Q3694" s="304"/>
      <c r="R3694" s="303"/>
      <c r="S3694" s="286"/>
      <c r="T3694" s="305" t="str">
        <f t="shared" si="463"/>
        <v/>
      </c>
      <c r="U3694" s="306" t="str">
        <f t="shared" si="459"/>
        <v/>
      </c>
      <c r="V3694" s="289"/>
      <c r="W3694" s="303"/>
      <c r="X3694" s="286"/>
      <c r="Y3694" s="305" t="str">
        <f>+IF(AND(W3694&gt;0,V3694&lt;&gt;'Data Validation (ROP used only)'!$A$25),SUM(W3694:X3694),"")</f>
        <v/>
      </c>
      <c r="Z3694" s="307">
        <f>IF(OR(V3694='Data Validation (ROP used only)'!$A$25,ISBLANK(W3694),ISERROR(W3694/$I3694)),0,W3694/$I3694)</f>
        <v>0</v>
      </c>
      <c r="AA3694" s="308"/>
      <c r="AB3694" s="309" t="str" cm="1">
        <f t="array" ref="AB3694">_xlfn.IFS(AA3694="","",AA3694/I3694&gt;=2,I3694*2,AA3694/I3694&lt;2,AA3694)</f>
        <v/>
      </c>
      <c r="AC3694" s="310" t="str">
        <f t="shared" si="464"/>
        <v/>
      </c>
      <c r="AD3694" s="286"/>
      <c r="AE3694" s="305" t="str">
        <f t="shared" si="465"/>
        <v/>
      </c>
      <c r="AF3694" s="311">
        <f t="shared" si="466"/>
        <v>0</v>
      </c>
      <c r="AG3694" s="187"/>
      <c r="AH3694" s="188"/>
    </row>
    <row r="3695" spans="2:34" ht="13.8" outlineLevel="1" x14ac:dyDescent="0.25">
      <c r="B3695" s="1"/>
      <c r="C3695" s="1"/>
      <c r="D3695" s="1"/>
      <c r="E3695" s="2"/>
      <c r="F3695" s="1"/>
      <c r="G3695" s="2"/>
      <c r="H3695" s="286"/>
      <c r="I3695" s="287"/>
      <c r="J3695" s="288" t="str">
        <f t="shared" si="460"/>
        <v/>
      </c>
      <c r="K3695" s="288">
        <f t="shared" si="461"/>
        <v>0</v>
      </c>
      <c r="L3695" s="303"/>
      <c r="M3695" s="304"/>
      <c r="N3695" s="303"/>
      <c r="O3695" s="286"/>
      <c r="P3695" s="305" t="str">
        <f t="shared" si="462"/>
        <v/>
      </c>
      <c r="Q3695" s="304"/>
      <c r="R3695" s="303"/>
      <c r="S3695" s="286"/>
      <c r="T3695" s="305" t="str">
        <f t="shared" si="463"/>
        <v/>
      </c>
      <c r="U3695" s="306" t="str">
        <f t="shared" si="459"/>
        <v/>
      </c>
      <c r="V3695" s="289"/>
      <c r="W3695" s="303"/>
      <c r="X3695" s="286"/>
      <c r="Y3695" s="305" t="str">
        <f>+IF(AND(W3695&gt;0,V3695&lt;&gt;'Data Validation (ROP used only)'!$A$25),SUM(W3695:X3695),"")</f>
        <v/>
      </c>
      <c r="Z3695" s="307">
        <f>IF(OR(V3695='Data Validation (ROP used only)'!$A$25,ISBLANK(W3695),ISERROR(W3695/$I3695)),0,W3695/$I3695)</f>
        <v>0</v>
      </c>
      <c r="AA3695" s="308"/>
      <c r="AB3695" s="309" t="str" cm="1">
        <f t="array" ref="AB3695">_xlfn.IFS(AA3695="","",AA3695/I3695&gt;=2,I3695*2,AA3695/I3695&lt;2,AA3695)</f>
        <v/>
      </c>
      <c r="AC3695" s="310" t="str">
        <f t="shared" si="464"/>
        <v/>
      </c>
      <c r="AD3695" s="286"/>
      <c r="AE3695" s="305" t="str">
        <f t="shared" si="465"/>
        <v/>
      </c>
      <c r="AF3695" s="311">
        <f t="shared" si="466"/>
        <v>0</v>
      </c>
      <c r="AG3695" s="187"/>
      <c r="AH3695" s="188"/>
    </row>
    <row r="3696" spans="2:34" ht="13.8" outlineLevel="1" x14ac:dyDescent="0.25">
      <c r="B3696" s="1"/>
      <c r="C3696" s="1"/>
      <c r="D3696" s="1"/>
      <c r="E3696" s="2"/>
      <c r="F3696" s="1"/>
      <c r="G3696" s="2"/>
      <c r="H3696" s="286"/>
      <c r="I3696" s="287"/>
      <c r="J3696" s="288" t="str">
        <f t="shared" si="460"/>
        <v/>
      </c>
      <c r="K3696" s="288">
        <f t="shared" si="461"/>
        <v>0</v>
      </c>
      <c r="L3696" s="303"/>
      <c r="M3696" s="304"/>
      <c r="N3696" s="303"/>
      <c r="O3696" s="286"/>
      <c r="P3696" s="305" t="str">
        <f t="shared" si="462"/>
        <v/>
      </c>
      <c r="Q3696" s="304"/>
      <c r="R3696" s="303"/>
      <c r="S3696" s="286"/>
      <c r="T3696" s="305" t="str">
        <f t="shared" si="463"/>
        <v/>
      </c>
      <c r="U3696" s="306" t="str">
        <f t="shared" si="459"/>
        <v/>
      </c>
      <c r="V3696" s="289"/>
      <c r="W3696" s="303"/>
      <c r="X3696" s="286"/>
      <c r="Y3696" s="305" t="str">
        <f>+IF(AND(W3696&gt;0,V3696&lt;&gt;'Data Validation (ROP used only)'!$A$25),SUM(W3696:X3696),"")</f>
        <v/>
      </c>
      <c r="Z3696" s="307">
        <f>IF(OR(V3696='Data Validation (ROP used only)'!$A$25,ISBLANK(W3696),ISERROR(W3696/$I3696)),0,W3696/$I3696)</f>
        <v>0</v>
      </c>
      <c r="AA3696" s="308"/>
      <c r="AB3696" s="309" t="str" cm="1">
        <f t="array" ref="AB3696">_xlfn.IFS(AA3696="","",AA3696/I3696&gt;=2,I3696*2,AA3696/I3696&lt;2,AA3696)</f>
        <v/>
      </c>
      <c r="AC3696" s="310" t="str">
        <f t="shared" si="464"/>
        <v/>
      </c>
      <c r="AD3696" s="286"/>
      <c r="AE3696" s="305" t="str">
        <f t="shared" si="465"/>
        <v/>
      </c>
      <c r="AF3696" s="311">
        <f t="shared" si="466"/>
        <v>0</v>
      </c>
      <c r="AG3696" s="187"/>
      <c r="AH3696" s="188"/>
    </row>
    <row r="3697" spans="2:34" ht="13.8" outlineLevel="1" x14ac:dyDescent="0.25">
      <c r="B3697" s="1"/>
      <c r="C3697" s="1"/>
      <c r="D3697" s="1"/>
      <c r="E3697" s="2"/>
      <c r="F3697" s="1"/>
      <c r="G3697" s="2"/>
      <c r="H3697" s="286"/>
      <c r="I3697" s="287"/>
      <c r="J3697" s="288" t="str">
        <f t="shared" si="460"/>
        <v/>
      </c>
      <c r="K3697" s="288">
        <f t="shared" si="461"/>
        <v>0</v>
      </c>
      <c r="L3697" s="303"/>
      <c r="M3697" s="304"/>
      <c r="N3697" s="303"/>
      <c r="O3697" s="286"/>
      <c r="P3697" s="305" t="str">
        <f t="shared" si="462"/>
        <v/>
      </c>
      <c r="Q3697" s="304"/>
      <c r="R3697" s="303"/>
      <c r="S3697" s="286"/>
      <c r="T3697" s="305" t="str">
        <f t="shared" si="463"/>
        <v/>
      </c>
      <c r="U3697" s="306" t="str">
        <f t="shared" si="459"/>
        <v/>
      </c>
      <c r="V3697" s="289"/>
      <c r="W3697" s="303"/>
      <c r="X3697" s="286"/>
      <c r="Y3697" s="305" t="str">
        <f>+IF(AND(W3697&gt;0,V3697&lt;&gt;'Data Validation (ROP used only)'!$A$25),SUM(W3697:X3697),"")</f>
        <v/>
      </c>
      <c r="Z3697" s="307">
        <f>IF(OR(V3697='Data Validation (ROP used only)'!$A$25,ISBLANK(W3697),ISERROR(W3697/$I3697)),0,W3697/$I3697)</f>
        <v>0</v>
      </c>
      <c r="AA3697" s="308"/>
      <c r="AB3697" s="309" t="str" cm="1">
        <f t="array" ref="AB3697">_xlfn.IFS(AA3697="","",AA3697/I3697&gt;=2,I3697*2,AA3697/I3697&lt;2,AA3697)</f>
        <v/>
      </c>
      <c r="AC3697" s="310" t="str">
        <f t="shared" si="464"/>
        <v/>
      </c>
      <c r="AD3697" s="286"/>
      <c r="AE3697" s="305" t="str">
        <f t="shared" si="465"/>
        <v/>
      </c>
      <c r="AF3697" s="311">
        <f t="shared" si="466"/>
        <v>0</v>
      </c>
      <c r="AG3697" s="187"/>
      <c r="AH3697" s="188"/>
    </row>
    <row r="3698" spans="2:34" ht="13.8" outlineLevel="1" x14ac:dyDescent="0.25">
      <c r="B3698" s="1"/>
      <c r="C3698" s="1"/>
      <c r="D3698" s="1"/>
      <c r="E3698" s="2"/>
      <c r="F3698" s="1"/>
      <c r="G3698" s="2"/>
      <c r="H3698" s="286"/>
      <c r="I3698" s="287"/>
      <c r="J3698" s="288" t="str">
        <f t="shared" si="460"/>
        <v/>
      </c>
      <c r="K3698" s="288">
        <f t="shared" si="461"/>
        <v>0</v>
      </c>
      <c r="L3698" s="303"/>
      <c r="M3698" s="304"/>
      <c r="N3698" s="303"/>
      <c r="O3698" s="286"/>
      <c r="P3698" s="305" t="str">
        <f t="shared" si="462"/>
        <v/>
      </c>
      <c r="Q3698" s="304"/>
      <c r="R3698" s="303"/>
      <c r="S3698" s="286"/>
      <c r="T3698" s="305" t="str">
        <f t="shared" si="463"/>
        <v/>
      </c>
      <c r="U3698" s="306" t="str">
        <f t="shared" si="459"/>
        <v/>
      </c>
      <c r="V3698" s="289"/>
      <c r="W3698" s="303"/>
      <c r="X3698" s="286"/>
      <c r="Y3698" s="305" t="str">
        <f>+IF(AND(W3698&gt;0,V3698&lt;&gt;'Data Validation (ROP used only)'!$A$25),SUM(W3698:X3698),"")</f>
        <v/>
      </c>
      <c r="Z3698" s="307">
        <f>IF(OR(V3698='Data Validation (ROP used only)'!$A$25,ISBLANK(W3698),ISERROR(W3698/$I3698)),0,W3698/$I3698)</f>
        <v>0</v>
      </c>
      <c r="AA3698" s="308"/>
      <c r="AB3698" s="309" t="str" cm="1">
        <f t="array" ref="AB3698">_xlfn.IFS(AA3698="","",AA3698/I3698&gt;=2,I3698*2,AA3698/I3698&lt;2,AA3698)</f>
        <v/>
      </c>
      <c r="AC3698" s="310" t="str">
        <f t="shared" si="464"/>
        <v/>
      </c>
      <c r="AD3698" s="286"/>
      <c r="AE3698" s="305" t="str">
        <f t="shared" si="465"/>
        <v/>
      </c>
      <c r="AF3698" s="311">
        <f t="shared" si="466"/>
        <v>0</v>
      </c>
      <c r="AG3698" s="187"/>
      <c r="AH3698" s="188"/>
    </row>
    <row r="3699" spans="2:34" ht="13.8" outlineLevel="1" x14ac:dyDescent="0.25">
      <c r="B3699" s="1"/>
      <c r="C3699" s="1"/>
      <c r="D3699" s="1"/>
      <c r="E3699" s="2"/>
      <c r="F3699" s="1"/>
      <c r="G3699" s="2"/>
      <c r="H3699" s="286"/>
      <c r="I3699" s="287"/>
      <c r="J3699" s="288" t="str">
        <f t="shared" si="460"/>
        <v/>
      </c>
      <c r="K3699" s="288">
        <f t="shared" si="461"/>
        <v>0</v>
      </c>
      <c r="L3699" s="303"/>
      <c r="M3699" s="304"/>
      <c r="N3699" s="303"/>
      <c r="O3699" s="286"/>
      <c r="P3699" s="305" t="str">
        <f t="shared" si="462"/>
        <v/>
      </c>
      <c r="Q3699" s="304"/>
      <c r="R3699" s="303"/>
      <c r="S3699" s="286"/>
      <c r="T3699" s="305" t="str">
        <f t="shared" si="463"/>
        <v/>
      </c>
      <c r="U3699" s="306" t="str">
        <f t="shared" si="459"/>
        <v/>
      </c>
      <c r="V3699" s="289"/>
      <c r="W3699" s="303"/>
      <c r="X3699" s="286"/>
      <c r="Y3699" s="305" t="str">
        <f>+IF(AND(W3699&gt;0,V3699&lt;&gt;'Data Validation (ROP used only)'!$A$25),SUM(W3699:X3699),"")</f>
        <v/>
      </c>
      <c r="Z3699" s="307">
        <f>IF(OR(V3699='Data Validation (ROP used only)'!$A$25,ISBLANK(W3699),ISERROR(W3699/$I3699)),0,W3699/$I3699)</f>
        <v>0</v>
      </c>
      <c r="AA3699" s="308"/>
      <c r="AB3699" s="309" t="str" cm="1">
        <f t="array" ref="AB3699">_xlfn.IFS(AA3699="","",AA3699/I3699&gt;=2,I3699*2,AA3699/I3699&lt;2,AA3699)</f>
        <v/>
      </c>
      <c r="AC3699" s="310" t="str">
        <f t="shared" si="464"/>
        <v/>
      </c>
      <c r="AD3699" s="286"/>
      <c r="AE3699" s="305" t="str">
        <f t="shared" si="465"/>
        <v/>
      </c>
      <c r="AF3699" s="311">
        <f t="shared" si="466"/>
        <v>0</v>
      </c>
      <c r="AG3699" s="187"/>
      <c r="AH3699" s="188"/>
    </row>
    <row r="3700" spans="2:34" ht="13.8" outlineLevel="1" x14ac:dyDescent="0.25">
      <c r="B3700" s="1"/>
      <c r="C3700" s="1"/>
      <c r="D3700" s="1"/>
      <c r="E3700" s="2"/>
      <c r="F3700" s="1"/>
      <c r="G3700" s="2"/>
      <c r="H3700" s="286"/>
      <c r="I3700" s="287"/>
      <c r="J3700" s="288" t="str">
        <f t="shared" si="460"/>
        <v/>
      </c>
      <c r="K3700" s="288">
        <f t="shared" si="461"/>
        <v>0</v>
      </c>
      <c r="L3700" s="303"/>
      <c r="M3700" s="304"/>
      <c r="N3700" s="303"/>
      <c r="O3700" s="286"/>
      <c r="P3700" s="305" t="str">
        <f t="shared" si="462"/>
        <v/>
      </c>
      <c r="Q3700" s="304"/>
      <c r="R3700" s="303"/>
      <c r="S3700" s="286"/>
      <c r="T3700" s="305" t="str">
        <f t="shared" si="463"/>
        <v/>
      </c>
      <c r="U3700" s="306" t="str">
        <f t="shared" si="459"/>
        <v/>
      </c>
      <c r="V3700" s="289"/>
      <c r="W3700" s="303"/>
      <c r="X3700" s="286"/>
      <c r="Y3700" s="305" t="str">
        <f>+IF(AND(W3700&gt;0,V3700&lt;&gt;'Data Validation (ROP used only)'!$A$25),SUM(W3700:X3700),"")</f>
        <v/>
      </c>
      <c r="Z3700" s="307">
        <f>IF(OR(V3700='Data Validation (ROP used only)'!$A$25,ISBLANK(W3700),ISERROR(W3700/$I3700)),0,W3700/$I3700)</f>
        <v>0</v>
      </c>
      <c r="AA3700" s="308"/>
      <c r="AB3700" s="309" t="str" cm="1">
        <f t="array" ref="AB3700">_xlfn.IFS(AA3700="","",AA3700/I3700&gt;=2,I3700*2,AA3700/I3700&lt;2,AA3700)</f>
        <v/>
      </c>
      <c r="AC3700" s="310" t="str">
        <f t="shared" si="464"/>
        <v/>
      </c>
      <c r="AD3700" s="286"/>
      <c r="AE3700" s="305" t="str">
        <f t="shared" si="465"/>
        <v/>
      </c>
      <c r="AF3700" s="311">
        <f t="shared" si="466"/>
        <v>0</v>
      </c>
      <c r="AG3700" s="187"/>
      <c r="AH3700" s="188"/>
    </row>
    <row r="3701" spans="2:34" ht="13.8" outlineLevel="1" x14ac:dyDescent="0.25">
      <c r="B3701" s="1"/>
      <c r="C3701" s="1"/>
      <c r="D3701" s="1"/>
      <c r="E3701" s="2"/>
      <c r="F3701" s="1"/>
      <c r="G3701" s="2"/>
      <c r="H3701" s="286"/>
      <c r="I3701" s="287"/>
      <c r="J3701" s="288" t="str">
        <f t="shared" si="460"/>
        <v/>
      </c>
      <c r="K3701" s="288">
        <f t="shared" si="461"/>
        <v>0</v>
      </c>
      <c r="L3701" s="303"/>
      <c r="M3701" s="304"/>
      <c r="N3701" s="303"/>
      <c r="O3701" s="286"/>
      <c r="P3701" s="305" t="str">
        <f t="shared" si="462"/>
        <v/>
      </c>
      <c r="Q3701" s="304"/>
      <c r="R3701" s="303"/>
      <c r="S3701" s="286"/>
      <c r="T3701" s="305" t="str">
        <f t="shared" si="463"/>
        <v/>
      </c>
      <c r="U3701" s="306" t="str">
        <f t="shared" si="459"/>
        <v/>
      </c>
      <c r="V3701" s="289"/>
      <c r="W3701" s="303"/>
      <c r="X3701" s="286"/>
      <c r="Y3701" s="305" t="str">
        <f>+IF(AND(W3701&gt;0,V3701&lt;&gt;'Data Validation (ROP used only)'!$A$25),SUM(W3701:X3701),"")</f>
        <v/>
      </c>
      <c r="Z3701" s="307">
        <f>IF(OR(V3701='Data Validation (ROP used only)'!$A$25,ISBLANK(W3701),ISERROR(W3701/$I3701)),0,W3701/$I3701)</f>
        <v>0</v>
      </c>
      <c r="AA3701" s="308"/>
      <c r="AB3701" s="309" t="str" cm="1">
        <f t="array" ref="AB3701">_xlfn.IFS(AA3701="","",AA3701/I3701&gt;=2,I3701*2,AA3701/I3701&lt;2,AA3701)</f>
        <v/>
      </c>
      <c r="AC3701" s="310" t="str">
        <f t="shared" si="464"/>
        <v/>
      </c>
      <c r="AD3701" s="286"/>
      <c r="AE3701" s="305" t="str">
        <f t="shared" si="465"/>
        <v/>
      </c>
      <c r="AF3701" s="311">
        <f t="shared" si="466"/>
        <v>0</v>
      </c>
      <c r="AG3701" s="187"/>
      <c r="AH3701" s="188"/>
    </row>
    <row r="3702" spans="2:34" ht="13.8" outlineLevel="1" x14ac:dyDescent="0.25">
      <c r="B3702" s="1"/>
      <c r="C3702" s="1"/>
      <c r="D3702" s="1"/>
      <c r="E3702" s="2"/>
      <c r="F3702" s="1"/>
      <c r="G3702" s="2"/>
      <c r="H3702" s="286"/>
      <c r="I3702" s="287"/>
      <c r="J3702" s="288" t="str">
        <f t="shared" si="460"/>
        <v/>
      </c>
      <c r="K3702" s="288">
        <f t="shared" si="461"/>
        <v>0</v>
      </c>
      <c r="L3702" s="303"/>
      <c r="M3702" s="304"/>
      <c r="N3702" s="303"/>
      <c r="O3702" s="286"/>
      <c r="P3702" s="305" t="str">
        <f t="shared" si="462"/>
        <v/>
      </c>
      <c r="Q3702" s="304"/>
      <c r="R3702" s="303"/>
      <c r="S3702" s="286"/>
      <c r="T3702" s="305" t="str">
        <f t="shared" si="463"/>
        <v/>
      </c>
      <c r="U3702" s="306" t="str">
        <f t="shared" si="459"/>
        <v/>
      </c>
      <c r="V3702" s="289"/>
      <c r="W3702" s="303"/>
      <c r="X3702" s="286"/>
      <c r="Y3702" s="305" t="str">
        <f>+IF(AND(W3702&gt;0,V3702&lt;&gt;'Data Validation (ROP used only)'!$A$25),SUM(W3702:X3702),"")</f>
        <v/>
      </c>
      <c r="Z3702" s="307">
        <f>IF(OR(V3702='Data Validation (ROP used only)'!$A$25,ISBLANK(W3702),ISERROR(W3702/$I3702)),0,W3702/$I3702)</f>
        <v>0</v>
      </c>
      <c r="AA3702" s="308"/>
      <c r="AB3702" s="309" t="str" cm="1">
        <f t="array" ref="AB3702">_xlfn.IFS(AA3702="","",AA3702/I3702&gt;=2,I3702*2,AA3702/I3702&lt;2,AA3702)</f>
        <v/>
      </c>
      <c r="AC3702" s="310" t="str">
        <f t="shared" si="464"/>
        <v/>
      </c>
      <c r="AD3702" s="286"/>
      <c r="AE3702" s="305" t="str">
        <f t="shared" si="465"/>
        <v/>
      </c>
      <c r="AF3702" s="311">
        <f t="shared" si="466"/>
        <v>0</v>
      </c>
      <c r="AG3702" s="187"/>
      <c r="AH3702" s="188"/>
    </row>
    <row r="3703" spans="2:34" ht="13.8" outlineLevel="1" x14ac:dyDescent="0.25">
      <c r="B3703" s="1"/>
      <c r="C3703" s="1"/>
      <c r="D3703" s="1"/>
      <c r="E3703" s="2"/>
      <c r="F3703" s="1"/>
      <c r="G3703" s="2"/>
      <c r="H3703" s="286"/>
      <c r="I3703" s="287"/>
      <c r="J3703" s="288" t="str">
        <f t="shared" si="460"/>
        <v/>
      </c>
      <c r="K3703" s="288">
        <f t="shared" si="461"/>
        <v>0</v>
      </c>
      <c r="L3703" s="303"/>
      <c r="M3703" s="304"/>
      <c r="N3703" s="303"/>
      <c r="O3703" s="286"/>
      <c r="P3703" s="305" t="str">
        <f t="shared" si="462"/>
        <v/>
      </c>
      <c r="Q3703" s="304"/>
      <c r="R3703" s="303"/>
      <c r="S3703" s="286"/>
      <c r="T3703" s="305" t="str">
        <f t="shared" si="463"/>
        <v/>
      </c>
      <c r="U3703" s="306" t="str">
        <f t="shared" si="459"/>
        <v/>
      </c>
      <c r="V3703" s="289"/>
      <c r="W3703" s="303"/>
      <c r="X3703" s="286"/>
      <c r="Y3703" s="305" t="str">
        <f>+IF(AND(W3703&gt;0,V3703&lt;&gt;'Data Validation (ROP used only)'!$A$25),SUM(W3703:X3703),"")</f>
        <v/>
      </c>
      <c r="Z3703" s="307">
        <f>IF(OR(V3703='Data Validation (ROP used only)'!$A$25,ISBLANK(W3703),ISERROR(W3703/$I3703)),0,W3703/$I3703)</f>
        <v>0</v>
      </c>
      <c r="AA3703" s="308"/>
      <c r="AB3703" s="309" t="str" cm="1">
        <f t="array" ref="AB3703">_xlfn.IFS(AA3703="","",AA3703/I3703&gt;=2,I3703*2,AA3703/I3703&lt;2,AA3703)</f>
        <v/>
      </c>
      <c r="AC3703" s="310" t="str">
        <f t="shared" si="464"/>
        <v/>
      </c>
      <c r="AD3703" s="286"/>
      <c r="AE3703" s="305" t="str">
        <f t="shared" si="465"/>
        <v/>
      </c>
      <c r="AF3703" s="311">
        <f t="shared" si="466"/>
        <v>0</v>
      </c>
      <c r="AG3703" s="187"/>
      <c r="AH3703" s="188"/>
    </row>
    <row r="3704" spans="2:34" ht="13.8" outlineLevel="1" x14ac:dyDescent="0.25">
      <c r="B3704" s="1"/>
      <c r="C3704" s="1"/>
      <c r="D3704" s="1"/>
      <c r="E3704" s="2"/>
      <c r="F3704" s="1"/>
      <c r="G3704" s="2"/>
      <c r="H3704" s="286"/>
      <c r="I3704" s="287"/>
      <c r="J3704" s="288" t="str">
        <f t="shared" si="460"/>
        <v/>
      </c>
      <c r="K3704" s="288">
        <f t="shared" si="461"/>
        <v>0</v>
      </c>
      <c r="L3704" s="303"/>
      <c r="M3704" s="304"/>
      <c r="N3704" s="303"/>
      <c r="O3704" s="286"/>
      <c r="P3704" s="305" t="str">
        <f t="shared" si="462"/>
        <v/>
      </c>
      <c r="Q3704" s="304"/>
      <c r="R3704" s="303"/>
      <c r="S3704" s="286"/>
      <c r="T3704" s="305" t="str">
        <f t="shared" si="463"/>
        <v/>
      </c>
      <c r="U3704" s="306" t="str">
        <f t="shared" si="459"/>
        <v/>
      </c>
      <c r="V3704" s="289"/>
      <c r="W3704" s="303"/>
      <c r="X3704" s="286"/>
      <c r="Y3704" s="305" t="str">
        <f>+IF(AND(W3704&gt;0,V3704&lt;&gt;'Data Validation (ROP used only)'!$A$25),SUM(W3704:X3704),"")</f>
        <v/>
      </c>
      <c r="Z3704" s="307">
        <f>IF(OR(V3704='Data Validation (ROP used only)'!$A$25,ISBLANK(W3704),ISERROR(W3704/$I3704)),0,W3704/$I3704)</f>
        <v>0</v>
      </c>
      <c r="AA3704" s="308"/>
      <c r="AB3704" s="309" t="str" cm="1">
        <f t="array" ref="AB3704">_xlfn.IFS(AA3704="","",AA3704/I3704&gt;=2,I3704*2,AA3704/I3704&lt;2,AA3704)</f>
        <v/>
      </c>
      <c r="AC3704" s="310" t="str">
        <f t="shared" si="464"/>
        <v/>
      </c>
      <c r="AD3704" s="286"/>
      <c r="AE3704" s="305" t="str">
        <f t="shared" si="465"/>
        <v/>
      </c>
      <c r="AF3704" s="311">
        <f t="shared" si="466"/>
        <v>0</v>
      </c>
      <c r="AG3704" s="187"/>
      <c r="AH3704" s="188"/>
    </row>
    <row r="3705" spans="2:34" ht="13.8" outlineLevel="1" x14ac:dyDescent="0.25">
      <c r="B3705" s="1"/>
      <c r="C3705" s="1"/>
      <c r="D3705" s="1"/>
      <c r="E3705" s="2"/>
      <c r="F3705" s="1"/>
      <c r="G3705" s="2"/>
      <c r="H3705" s="286"/>
      <c r="I3705" s="287"/>
      <c r="J3705" s="288" t="str">
        <f t="shared" si="460"/>
        <v/>
      </c>
      <c r="K3705" s="288">
        <f t="shared" si="461"/>
        <v>0</v>
      </c>
      <c r="L3705" s="303"/>
      <c r="M3705" s="304"/>
      <c r="N3705" s="303"/>
      <c r="O3705" s="286"/>
      <c r="P3705" s="305" t="str">
        <f t="shared" si="462"/>
        <v/>
      </c>
      <c r="Q3705" s="304"/>
      <c r="R3705" s="303"/>
      <c r="S3705" s="286"/>
      <c r="T3705" s="305" t="str">
        <f t="shared" si="463"/>
        <v/>
      </c>
      <c r="U3705" s="306" t="str">
        <f t="shared" si="459"/>
        <v/>
      </c>
      <c r="V3705" s="289"/>
      <c r="W3705" s="303"/>
      <c r="X3705" s="286"/>
      <c r="Y3705" s="305" t="str">
        <f>+IF(AND(W3705&gt;0,V3705&lt;&gt;'Data Validation (ROP used only)'!$A$25),SUM(W3705:X3705),"")</f>
        <v/>
      </c>
      <c r="Z3705" s="307">
        <f>IF(OR(V3705='Data Validation (ROP used only)'!$A$25,ISBLANK(W3705),ISERROR(W3705/$I3705)),0,W3705/$I3705)</f>
        <v>0</v>
      </c>
      <c r="AA3705" s="308"/>
      <c r="AB3705" s="309" t="str" cm="1">
        <f t="array" ref="AB3705">_xlfn.IFS(AA3705="","",AA3705/I3705&gt;=2,I3705*2,AA3705/I3705&lt;2,AA3705)</f>
        <v/>
      </c>
      <c r="AC3705" s="310" t="str">
        <f t="shared" si="464"/>
        <v/>
      </c>
      <c r="AD3705" s="286"/>
      <c r="AE3705" s="305" t="str">
        <f t="shared" si="465"/>
        <v/>
      </c>
      <c r="AF3705" s="311">
        <f t="shared" si="466"/>
        <v>0</v>
      </c>
      <c r="AG3705" s="187"/>
      <c r="AH3705" s="188"/>
    </row>
    <row r="3706" spans="2:34" ht="13.8" outlineLevel="1" x14ac:dyDescent="0.25">
      <c r="B3706" s="1"/>
      <c r="C3706" s="1"/>
      <c r="D3706" s="1"/>
      <c r="E3706" s="2"/>
      <c r="F3706" s="1"/>
      <c r="G3706" s="2"/>
      <c r="H3706" s="286"/>
      <c r="I3706" s="287"/>
      <c r="J3706" s="288" t="str">
        <f t="shared" si="460"/>
        <v/>
      </c>
      <c r="K3706" s="288">
        <f t="shared" si="461"/>
        <v>0</v>
      </c>
      <c r="L3706" s="303"/>
      <c r="M3706" s="304"/>
      <c r="N3706" s="303"/>
      <c r="O3706" s="286"/>
      <c r="P3706" s="305" t="str">
        <f t="shared" si="462"/>
        <v/>
      </c>
      <c r="Q3706" s="304"/>
      <c r="R3706" s="303"/>
      <c r="S3706" s="286"/>
      <c r="T3706" s="305" t="str">
        <f t="shared" si="463"/>
        <v/>
      </c>
      <c r="U3706" s="306" t="str">
        <f t="shared" si="459"/>
        <v/>
      </c>
      <c r="V3706" s="289"/>
      <c r="W3706" s="303"/>
      <c r="X3706" s="286"/>
      <c r="Y3706" s="305" t="str">
        <f>+IF(AND(W3706&gt;0,V3706&lt;&gt;'Data Validation (ROP used only)'!$A$25),SUM(W3706:X3706),"")</f>
        <v/>
      </c>
      <c r="Z3706" s="307">
        <f>IF(OR(V3706='Data Validation (ROP used only)'!$A$25,ISBLANK(W3706),ISERROR(W3706/$I3706)),0,W3706/$I3706)</f>
        <v>0</v>
      </c>
      <c r="AA3706" s="308"/>
      <c r="AB3706" s="309" t="str" cm="1">
        <f t="array" ref="AB3706">_xlfn.IFS(AA3706="","",AA3706/I3706&gt;=2,I3706*2,AA3706/I3706&lt;2,AA3706)</f>
        <v/>
      </c>
      <c r="AC3706" s="310" t="str">
        <f t="shared" si="464"/>
        <v/>
      </c>
      <c r="AD3706" s="286"/>
      <c r="AE3706" s="305" t="str">
        <f t="shared" si="465"/>
        <v/>
      </c>
      <c r="AF3706" s="311">
        <f t="shared" si="466"/>
        <v>0</v>
      </c>
      <c r="AG3706" s="187"/>
      <c r="AH3706" s="188"/>
    </row>
    <row r="3707" spans="2:34" ht="13.8" outlineLevel="1" x14ac:dyDescent="0.25">
      <c r="B3707" s="1"/>
      <c r="C3707" s="1"/>
      <c r="D3707" s="1"/>
      <c r="E3707" s="2"/>
      <c r="F3707" s="1"/>
      <c r="G3707" s="2"/>
      <c r="H3707" s="286"/>
      <c r="I3707" s="287"/>
      <c r="J3707" s="288" t="str">
        <f t="shared" si="460"/>
        <v/>
      </c>
      <c r="K3707" s="288">
        <f t="shared" si="461"/>
        <v>0</v>
      </c>
      <c r="L3707" s="303"/>
      <c r="M3707" s="304"/>
      <c r="N3707" s="303"/>
      <c r="O3707" s="286"/>
      <c r="P3707" s="305" t="str">
        <f t="shared" si="462"/>
        <v/>
      </c>
      <c r="Q3707" s="304"/>
      <c r="R3707" s="303"/>
      <c r="S3707" s="286"/>
      <c r="T3707" s="305" t="str">
        <f t="shared" si="463"/>
        <v/>
      </c>
      <c r="U3707" s="306" t="str">
        <f t="shared" si="459"/>
        <v/>
      </c>
      <c r="V3707" s="289"/>
      <c r="W3707" s="303"/>
      <c r="X3707" s="286"/>
      <c r="Y3707" s="305" t="str">
        <f>+IF(AND(W3707&gt;0,V3707&lt;&gt;'Data Validation (ROP used only)'!$A$25),SUM(W3707:X3707),"")</f>
        <v/>
      </c>
      <c r="Z3707" s="307">
        <f>IF(OR(V3707='Data Validation (ROP used only)'!$A$25,ISBLANK(W3707),ISERROR(W3707/$I3707)),0,W3707/$I3707)</f>
        <v>0</v>
      </c>
      <c r="AA3707" s="308"/>
      <c r="AB3707" s="309" t="str" cm="1">
        <f t="array" ref="AB3707">_xlfn.IFS(AA3707="","",AA3707/I3707&gt;=2,I3707*2,AA3707/I3707&lt;2,AA3707)</f>
        <v/>
      </c>
      <c r="AC3707" s="310" t="str">
        <f t="shared" si="464"/>
        <v/>
      </c>
      <c r="AD3707" s="286"/>
      <c r="AE3707" s="305" t="str">
        <f t="shared" si="465"/>
        <v/>
      </c>
      <c r="AF3707" s="311">
        <f t="shared" si="466"/>
        <v>0</v>
      </c>
      <c r="AG3707" s="187"/>
      <c r="AH3707" s="188"/>
    </row>
    <row r="3708" spans="2:34" ht="13.8" outlineLevel="1" x14ac:dyDescent="0.25">
      <c r="B3708" s="1"/>
      <c r="C3708" s="1"/>
      <c r="D3708" s="1"/>
      <c r="E3708" s="2"/>
      <c r="F3708" s="1"/>
      <c r="G3708" s="2"/>
      <c r="H3708" s="286"/>
      <c r="I3708" s="287"/>
      <c r="J3708" s="288" t="str">
        <f t="shared" si="460"/>
        <v/>
      </c>
      <c r="K3708" s="288">
        <f t="shared" si="461"/>
        <v>0</v>
      </c>
      <c r="L3708" s="303"/>
      <c r="M3708" s="304"/>
      <c r="N3708" s="303"/>
      <c r="O3708" s="286"/>
      <c r="P3708" s="305" t="str">
        <f t="shared" si="462"/>
        <v/>
      </c>
      <c r="Q3708" s="304"/>
      <c r="R3708" s="303"/>
      <c r="S3708" s="286"/>
      <c r="T3708" s="305" t="str">
        <f t="shared" si="463"/>
        <v/>
      </c>
      <c r="U3708" s="306" t="str">
        <f t="shared" si="459"/>
        <v/>
      </c>
      <c r="V3708" s="289"/>
      <c r="W3708" s="303"/>
      <c r="X3708" s="286"/>
      <c r="Y3708" s="305" t="str">
        <f>+IF(AND(W3708&gt;0,V3708&lt;&gt;'Data Validation (ROP used only)'!$A$25),SUM(W3708:X3708),"")</f>
        <v/>
      </c>
      <c r="Z3708" s="307">
        <f>IF(OR(V3708='Data Validation (ROP used only)'!$A$25,ISBLANK(W3708),ISERROR(W3708/$I3708)),0,W3708/$I3708)</f>
        <v>0</v>
      </c>
      <c r="AA3708" s="308"/>
      <c r="AB3708" s="309" t="str" cm="1">
        <f t="array" ref="AB3708">_xlfn.IFS(AA3708="","",AA3708/I3708&gt;=2,I3708*2,AA3708/I3708&lt;2,AA3708)</f>
        <v/>
      </c>
      <c r="AC3708" s="310" t="str">
        <f t="shared" si="464"/>
        <v/>
      </c>
      <c r="AD3708" s="286"/>
      <c r="AE3708" s="305" t="str">
        <f t="shared" si="465"/>
        <v/>
      </c>
      <c r="AF3708" s="311">
        <f t="shared" si="466"/>
        <v>0</v>
      </c>
      <c r="AG3708" s="187"/>
      <c r="AH3708" s="188"/>
    </row>
    <row r="3709" spans="2:34" ht="13.8" outlineLevel="1" x14ac:dyDescent="0.25">
      <c r="B3709" s="1"/>
      <c r="C3709" s="1"/>
      <c r="D3709" s="1"/>
      <c r="E3709" s="2"/>
      <c r="F3709" s="1"/>
      <c r="G3709" s="2"/>
      <c r="H3709" s="286"/>
      <c r="I3709" s="287"/>
      <c r="J3709" s="288" t="str">
        <f t="shared" si="460"/>
        <v/>
      </c>
      <c r="K3709" s="288">
        <f t="shared" si="461"/>
        <v>0</v>
      </c>
      <c r="L3709" s="303"/>
      <c r="M3709" s="304"/>
      <c r="N3709" s="303"/>
      <c r="O3709" s="286"/>
      <c r="P3709" s="305" t="str">
        <f t="shared" si="462"/>
        <v/>
      </c>
      <c r="Q3709" s="304"/>
      <c r="R3709" s="303"/>
      <c r="S3709" s="286"/>
      <c r="T3709" s="305" t="str">
        <f t="shared" si="463"/>
        <v/>
      </c>
      <c r="U3709" s="306" t="str">
        <f t="shared" si="459"/>
        <v/>
      </c>
      <c r="V3709" s="289"/>
      <c r="W3709" s="303"/>
      <c r="X3709" s="286"/>
      <c r="Y3709" s="305" t="str">
        <f>+IF(AND(W3709&gt;0,V3709&lt;&gt;'Data Validation (ROP used only)'!$A$25),SUM(W3709:X3709),"")</f>
        <v/>
      </c>
      <c r="Z3709" s="307">
        <f>IF(OR(V3709='Data Validation (ROP used only)'!$A$25,ISBLANK(W3709),ISERROR(W3709/$I3709)),0,W3709/$I3709)</f>
        <v>0</v>
      </c>
      <c r="AA3709" s="308"/>
      <c r="AB3709" s="309" t="str" cm="1">
        <f t="array" ref="AB3709">_xlfn.IFS(AA3709="","",AA3709/I3709&gt;=2,I3709*2,AA3709/I3709&lt;2,AA3709)</f>
        <v/>
      </c>
      <c r="AC3709" s="310" t="str">
        <f t="shared" si="464"/>
        <v/>
      </c>
      <c r="AD3709" s="286"/>
      <c r="AE3709" s="305" t="str">
        <f t="shared" si="465"/>
        <v/>
      </c>
      <c r="AF3709" s="311">
        <f t="shared" si="466"/>
        <v>0</v>
      </c>
      <c r="AG3709" s="187"/>
      <c r="AH3709" s="188"/>
    </row>
    <row r="3710" spans="2:34" ht="13.8" outlineLevel="1" x14ac:dyDescent="0.25">
      <c r="B3710" s="1"/>
      <c r="C3710" s="1"/>
      <c r="D3710" s="1"/>
      <c r="E3710" s="2"/>
      <c r="F3710" s="1"/>
      <c r="G3710" s="2"/>
      <c r="H3710" s="286"/>
      <c r="I3710" s="287"/>
      <c r="J3710" s="288" t="str">
        <f t="shared" si="460"/>
        <v/>
      </c>
      <c r="K3710" s="288">
        <f t="shared" si="461"/>
        <v>0</v>
      </c>
      <c r="L3710" s="303"/>
      <c r="M3710" s="304"/>
      <c r="N3710" s="303"/>
      <c r="O3710" s="286"/>
      <c r="P3710" s="305" t="str">
        <f t="shared" si="462"/>
        <v/>
      </c>
      <c r="Q3710" s="304"/>
      <c r="R3710" s="303"/>
      <c r="S3710" s="286"/>
      <c r="T3710" s="305" t="str">
        <f t="shared" si="463"/>
        <v/>
      </c>
      <c r="U3710" s="306" t="str">
        <f t="shared" si="459"/>
        <v/>
      </c>
      <c r="V3710" s="289"/>
      <c r="W3710" s="303"/>
      <c r="X3710" s="286"/>
      <c r="Y3710" s="305" t="str">
        <f>+IF(AND(W3710&gt;0,V3710&lt;&gt;'Data Validation (ROP used only)'!$A$25),SUM(W3710:X3710),"")</f>
        <v/>
      </c>
      <c r="Z3710" s="307">
        <f>IF(OR(V3710='Data Validation (ROP used only)'!$A$25,ISBLANK(W3710),ISERROR(W3710/$I3710)),0,W3710/$I3710)</f>
        <v>0</v>
      </c>
      <c r="AA3710" s="308"/>
      <c r="AB3710" s="309" t="str" cm="1">
        <f t="array" ref="AB3710">_xlfn.IFS(AA3710="","",AA3710/I3710&gt;=2,I3710*2,AA3710/I3710&lt;2,AA3710)</f>
        <v/>
      </c>
      <c r="AC3710" s="310" t="str">
        <f t="shared" si="464"/>
        <v/>
      </c>
      <c r="AD3710" s="286"/>
      <c r="AE3710" s="305" t="str">
        <f t="shared" si="465"/>
        <v/>
      </c>
      <c r="AF3710" s="311">
        <f t="shared" si="466"/>
        <v>0</v>
      </c>
      <c r="AG3710" s="187"/>
      <c r="AH3710" s="188"/>
    </row>
    <row r="3711" spans="2:34" ht="13.8" outlineLevel="1" x14ac:dyDescent="0.25">
      <c r="B3711" s="1"/>
      <c r="C3711" s="1"/>
      <c r="D3711" s="1"/>
      <c r="E3711" s="2"/>
      <c r="F3711" s="1"/>
      <c r="G3711" s="2"/>
      <c r="H3711" s="286"/>
      <c r="I3711" s="287"/>
      <c r="J3711" s="288" t="str">
        <f t="shared" si="460"/>
        <v/>
      </c>
      <c r="K3711" s="288">
        <f t="shared" si="461"/>
        <v>0</v>
      </c>
      <c r="L3711" s="303"/>
      <c r="M3711" s="304"/>
      <c r="N3711" s="303"/>
      <c r="O3711" s="286"/>
      <c r="P3711" s="305" t="str">
        <f t="shared" si="462"/>
        <v/>
      </c>
      <c r="Q3711" s="304"/>
      <c r="R3711" s="303"/>
      <c r="S3711" s="286"/>
      <c r="T3711" s="305" t="str">
        <f t="shared" si="463"/>
        <v/>
      </c>
      <c r="U3711" s="306" t="str">
        <f t="shared" si="459"/>
        <v/>
      </c>
      <c r="V3711" s="289"/>
      <c r="W3711" s="303"/>
      <c r="X3711" s="286"/>
      <c r="Y3711" s="305" t="str">
        <f>+IF(AND(W3711&gt;0,V3711&lt;&gt;'Data Validation (ROP used only)'!$A$25),SUM(W3711:X3711),"")</f>
        <v/>
      </c>
      <c r="Z3711" s="307">
        <f>IF(OR(V3711='Data Validation (ROP used only)'!$A$25,ISBLANK(W3711),ISERROR(W3711/$I3711)),0,W3711/$I3711)</f>
        <v>0</v>
      </c>
      <c r="AA3711" s="308"/>
      <c r="AB3711" s="309" t="str" cm="1">
        <f t="array" ref="AB3711">_xlfn.IFS(AA3711="","",AA3711/I3711&gt;=2,I3711*2,AA3711/I3711&lt;2,AA3711)</f>
        <v/>
      </c>
      <c r="AC3711" s="310" t="str">
        <f t="shared" si="464"/>
        <v/>
      </c>
      <c r="AD3711" s="286"/>
      <c r="AE3711" s="305" t="str">
        <f t="shared" si="465"/>
        <v/>
      </c>
      <c r="AF3711" s="311">
        <f t="shared" si="466"/>
        <v>0</v>
      </c>
      <c r="AG3711" s="187"/>
      <c r="AH3711" s="188"/>
    </row>
    <row r="3712" spans="2:34" ht="13.8" outlineLevel="1" x14ac:dyDescent="0.25">
      <c r="B3712" s="1"/>
      <c r="C3712" s="1"/>
      <c r="D3712" s="1"/>
      <c r="E3712" s="2"/>
      <c r="F3712" s="1"/>
      <c r="G3712" s="2"/>
      <c r="H3712" s="286"/>
      <c r="I3712" s="287"/>
      <c r="J3712" s="288" t="str">
        <f t="shared" si="460"/>
        <v/>
      </c>
      <c r="K3712" s="288">
        <f t="shared" si="461"/>
        <v>0</v>
      </c>
      <c r="L3712" s="303"/>
      <c r="M3712" s="304"/>
      <c r="N3712" s="303"/>
      <c r="O3712" s="286"/>
      <c r="P3712" s="305" t="str">
        <f t="shared" si="462"/>
        <v/>
      </c>
      <c r="Q3712" s="304"/>
      <c r="R3712" s="303"/>
      <c r="S3712" s="286"/>
      <c r="T3712" s="305" t="str">
        <f t="shared" si="463"/>
        <v/>
      </c>
      <c r="U3712" s="306" t="str">
        <f t="shared" si="459"/>
        <v/>
      </c>
      <c r="V3712" s="289"/>
      <c r="W3712" s="303"/>
      <c r="X3712" s="286"/>
      <c r="Y3712" s="305" t="str">
        <f>+IF(AND(W3712&gt;0,V3712&lt;&gt;'Data Validation (ROP used only)'!$A$25),SUM(W3712:X3712),"")</f>
        <v/>
      </c>
      <c r="Z3712" s="307">
        <f>IF(OR(V3712='Data Validation (ROP used only)'!$A$25,ISBLANK(W3712),ISERROR(W3712/$I3712)),0,W3712/$I3712)</f>
        <v>0</v>
      </c>
      <c r="AA3712" s="308"/>
      <c r="AB3712" s="309" t="str" cm="1">
        <f t="array" ref="AB3712">_xlfn.IFS(AA3712="","",AA3712/I3712&gt;=2,I3712*2,AA3712/I3712&lt;2,AA3712)</f>
        <v/>
      </c>
      <c r="AC3712" s="310" t="str">
        <f t="shared" si="464"/>
        <v/>
      </c>
      <c r="AD3712" s="286"/>
      <c r="AE3712" s="305" t="str">
        <f t="shared" si="465"/>
        <v/>
      </c>
      <c r="AF3712" s="311">
        <f t="shared" si="466"/>
        <v>0</v>
      </c>
      <c r="AG3712" s="187"/>
      <c r="AH3712" s="188"/>
    </row>
    <row r="3713" spans="2:34" ht="13.8" outlineLevel="1" x14ac:dyDescent="0.25">
      <c r="B3713" s="1"/>
      <c r="C3713" s="1"/>
      <c r="D3713" s="1"/>
      <c r="E3713" s="2"/>
      <c r="F3713" s="1"/>
      <c r="G3713" s="2"/>
      <c r="H3713" s="286"/>
      <c r="I3713" s="287"/>
      <c r="J3713" s="288" t="str">
        <f t="shared" si="460"/>
        <v/>
      </c>
      <c r="K3713" s="288">
        <f t="shared" si="461"/>
        <v>0</v>
      </c>
      <c r="L3713" s="303"/>
      <c r="M3713" s="304"/>
      <c r="N3713" s="303"/>
      <c r="O3713" s="286"/>
      <c r="P3713" s="305" t="str">
        <f t="shared" si="462"/>
        <v/>
      </c>
      <c r="Q3713" s="304"/>
      <c r="R3713" s="303"/>
      <c r="S3713" s="286"/>
      <c r="T3713" s="305" t="str">
        <f t="shared" si="463"/>
        <v/>
      </c>
      <c r="U3713" s="306" t="str">
        <f t="shared" si="459"/>
        <v/>
      </c>
      <c r="V3713" s="289"/>
      <c r="W3713" s="303"/>
      <c r="X3713" s="286"/>
      <c r="Y3713" s="305" t="str">
        <f>+IF(AND(W3713&gt;0,V3713&lt;&gt;'Data Validation (ROP used only)'!$A$25),SUM(W3713:X3713),"")</f>
        <v/>
      </c>
      <c r="Z3713" s="307">
        <f>IF(OR(V3713='Data Validation (ROP used only)'!$A$25,ISBLANK(W3713),ISERROR(W3713/$I3713)),0,W3713/$I3713)</f>
        <v>0</v>
      </c>
      <c r="AA3713" s="308"/>
      <c r="AB3713" s="309" t="str" cm="1">
        <f t="array" ref="AB3713">_xlfn.IFS(AA3713="","",AA3713/I3713&gt;=2,I3713*2,AA3713/I3713&lt;2,AA3713)</f>
        <v/>
      </c>
      <c r="AC3713" s="310" t="str">
        <f t="shared" si="464"/>
        <v/>
      </c>
      <c r="AD3713" s="286"/>
      <c r="AE3713" s="305" t="str">
        <f t="shared" si="465"/>
        <v/>
      </c>
      <c r="AF3713" s="311">
        <f t="shared" si="466"/>
        <v>0</v>
      </c>
      <c r="AG3713" s="187"/>
      <c r="AH3713" s="188"/>
    </row>
    <row r="3714" spans="2:34" ht="13.8" outlineLevel="1" x14ac:dyDescent="0.25">
      <c r="B3714" s="1"/>
      <c r="C3714" s="1"/>
      <c r="D3714" s="1"/>
      <c r="E3714" s="2"/>
      <c r="F3714" s="1"/>
      <c r="G3714" s="2"/>
      <c r="H3714" s="286"/>
      <c r="I3714" s="287"/>
      <c r="J3714" s="288" t="str">
        <f t="shared" si="460"/>
        <v/>
      </c>
      <c r="K3714" s="288">
        <f t="shared" si="461"/>
        <v>0</v>
      </c>
      <c r="L3714" s="303"/>
      <c r="M3714" s="304"/>
      <c r="N3714" s="303"/>
      <c r="O3714" s="286"/>
      <c r="P3714" s="305" t="str">
        <f t="shared" si="462"/>
        <v/>
      </c>
      <c r="Q3714" s="304"/>
      <c r="R3714" s="303"/>
      <c r="S3714" s="286"/>
      <c r="T3714" s="305" t="str">
        <f t="shared" si="463"/>
        <v/>
      </c>
      <c r="U3714" s="306" t="str">
        <f t="shared" si="459"/>
        <v/>
      </c>
      <c r="V3714" s="289"/>
      <c r="W3714" s="303"/>
      <c r="X3714" s="286"/>
      <c r="Y3714" s="305" t="str">
        <f>+IF(AND(W3714&gt;0,V3714&lt;&gt;'Data Validation (ROP used only)'!$A$25),SUM(W3714:X3714),"")</f>
        <v/>
      </c>
      <c r="Z3714" s="307">
        <f>IF(OR(V3714='Data Validation (ROP used only)'!$A$25,ISBLANK(W3714),ISERROR(W3714/$I3714)),0,W3714/$I3714)</f>
        <v>0</v>
      </c>
      <c r="AA3714" s="308"/>
      <c r="AB3714" s="309" t="str" cm="1">
        <f t="array" ref="AB3714">_xlfn.IFS(AA3714="","",AA3714/I3714&gt;=2,I3714*2,AA3714/I3714&lt;2,AA3714)</f>
        <v/>
      </c>
      <c r="AC3714" s="310" t="str">
        <f t="shared" si="464"/>
        <v/>
      </c>
      <c r="AD3714" s="286"/>
      <c r="AE3714" s="305" t="str">
        <f t="shared" si="465"/>
        <v/>
      </c>
      <c r="AF3714" s="311">
        <f t="shared" si="466"/>
        <v>0</v>
      </c>
      <c r="AG3714" s="187"/>
      <c r="AH3714" s="188"/>
    </row>
    <row r="3715" spans="2:34" ht="13.8" outlineLevel="1" x14ac:dyDescent="0.25">
      <c r="B3715" s="1"/>
      <c r="C3715" s="1"/>
      <c r="D3715" s="1"/>
      <c r="E3715" s="2"/>
      <c r="F3715" s="1"/>
      <c r="G3715" s="2"/>
      <c r="H3715" s="286"/>
      <c r="I3715" s="287"/>
      <c r="J3715" s="288" t="str">
        <f t="shared" si="460"/>
        <v/>
      </c>
      <c r="K3715" s="288">
        <f t="shared" si="461"/>
        <v>0</v>
      </c>
      <c r="L3715" s="303"/>
      <c r="M3715" s="304"/>
      <c r="N3715" s="303"/>
      <c r="O3715" s="286"/>
      <c r="P3715" s="305" t="str">
        <f t="shared" si="462"/>
        <v/>
      </c>
      <c r="Q3715" s="304"/>
      <c r="R3715" s="303"/>
      <c r="S3715" s="286"/>
      <c r="T3715" s="305" t="str">
        <f t="shared" si="463"/>
        <v/>
      </c>
      <c r="U3715" s="306" t="str">
        <f t="shared" si="459"/>
        <v/>
      </c>
      <c r="V3715" s="289"/>
      <c r="W3715" s="303"/>
      <c r="X3715" s="286"/>
      <c r="Y3715" s="305" t="str">
        <f>+IF(AND(W3715&gt;0,V3715&lt;&gt;'Data Validation (ROP used only)'!$A$25),SUM(W3715:X3715),"")</f>
        <v/>
      </c>
      <c r="Z3715" s="307">
        <f>IF(OR(V3715='Data Validation (ROP used only)'!$A$25,ISBLANK(W3715),ISERROR(W3715/$I3715)),0,W3715/$I3715)</f>
        <v>0</v>
      </c>
      <c r="AA3715" s="308"/>
      <c r="AB3715" s="309" t="str" cm="1">
        <f t="array" ref="AB3715">_xlfn.IFS(AA3715="","",AA3715/I3715&gt;=2,I3715*2,AA3715/I3715&lt;2,AA3715)</f>
        <v/>
      </c>
      <c r="AC3715" s="310" t="str">
        <f t="shared" si="464"/>
        <v/>
      </c>
      <c r="AD3715" s="286"/>
      <c r="AE3715" s="305" t="str">
        <f t="shared" si="465"/>
        <v/>
      </c>
      <c r="AF3715" s="311">
        <f t="shared" si="466"/>
        <v>0</v>
      </c>
      <c r="AG3715" s="187"/>
      <c r="AH3715" s="188"/>
    </row>
    <row r="3716" spans="2:34" ht="13.8" outlineLevel="1" x14ac:dyDescent="0.25">
      <c r="B3716" s="1"/>
      <c r="C3716" s="1"/>
      <c r="D3716" s="1"/>
      <c r="E3716" s="2"/>
      <c r="F3716" s="1"/>
      <c r="G3716" s="2"/>
      <c r="H3716" s="286"/>
      <c r="I3716" s="287"/>
      <c r="J3716" s="288" t="str">
        <f t="shared" si="460"/>
        <v/>
      </c>
      <c r="K3716" s="288">
        <f t="shared" si="461"/>
        <v>0</v>
      </c>
      <c r="L3716" s="303"/>
      <c r="M3716" s="304"/>
      <c r="N3716" s="303"/>
      <c r="O3716" s="286"/>
      <c r="P3716" s="305" t="str">
        <f t="shared" si="462"/>
        <v/>
      </c>
      <c r="Q3716" s="304"/>
      <c r="R3716" s="303"/>
      <c r="S3716" s="286"/>
      <c r="T3716" s="305" t="str">
        <f t="shared" si="463"/>
        <v/>
      </c>
      <c r="U3716" s="306" t="str">
        <f t="shared" si="459"/>
        <v/>
      </c>
      <c r="V3716" s="289"/>
      <c r="W3716" s="303"/>
      <c r="X3716" s="286"/>
      <c r="Y3716" s="305" t="str">
        <f>+IF(AND(W3716&gt;0,V3716&lt;&gt;'Data Validation (ROP used only)'!$A$25),SUM(W3716:X3716),"")</f>
        <v/>
      </c>
      <c r="Z3716" s="307">
        <f>IF(OR(V3716='Data Validation (ROP used only)'!$A$25,ISBLANK(W3716),ISERROR(W3716/$I3716)),0,W3716/$I3716)</f>
        <v>0</v>
      </c>
      <c r="AA3716" s="308"/>
      <c r="AB3716" s="309" t="str" cm="1">
        <f t="array" ref="AB3716">_xlfn.IFS(AA3716="","",AA3716/I3716&gt;=2,I3716*2,AA3716/I3716&lt;2,AA3716)</f>
        <v/>
      </c>
      <c r="AC3716" s="310" t="str">
        <f t="shared" si="464"/>
        <v/>
      </c>
      <c r="AD3716" s="286"/>
      <c r="AE3716" s="305" t="str">
        <f t="shared" si="465"/>
        <v/>
      </c>
      <c r="AF3716" s="311">
        <f t="shared" si="466"/>
        <v>0</v>
      </c>
      <c r="AG3716" s="187"/>
      <c r="AH3716" s="188"/>
    </row>
    <row r="3717" spans="2:34" ht="13.8" outlineLevel="1" x14ac:dyDescent="0.25">
      <c r="B3717" s="1"/>
      <c r="C3717" s="1"/>
      <c r="D3717" s="1"/>
      <c r="E3717" s="2"/>
      <c r="F3717" s="1"/>
      <c r="G3717" s="2"/>
      <c r="H3717" s="286"/>
      <c r="I3717" s="287"/>
      <c r="J3717" s="288" t="str">
        <f t="shared" si="460"/>
        <v/>
      </c>
      <c r="K3717" s="288">
        <f t="shared" si="461"/>
        <v>0</v>
      </c>
      <c r="L3717" s="303"/>
      <c r="M3717" s="304"/>
      <c r="N3717" s="303"/>
      <c r="O3717" s="286"/>
      <c r="P3717" s="305" t="str">
        <f t="shared" si="462"/>
        <v/>
      </c>
      <c r="Q3717" s="304"/>
      <c r="R3717" s="303"/>
      <c r="S3717" s="286"/>
      <c r="T3717" s="305" t="str">
        <f t="shared" si="463"/>
        <v/>
      </c>
      <c r="U3717" s="306" t="str">
        <f t="shared" si="459"/>
        <v/>
      </c>
      <c r="V3717" s="289"/>
      <c r="W3717" s="303"/>
      <c r="X3717" s="286"/>
      <c r="Y3717" s="305" t="str">
        <f>+IF(AND(W3717&gt;0,V3717&lt;&gt;'Data Validation (ROP used only)'!$A$25),SUM(W3717:X3717),"")</f>
        <v/>
      </c>
      <c r="Z3717" s="307">
        <f>IF(OR(V3717='Data Validation (ROP used only)'!$A$25,ISBLANK(W3717),ISERROR(W3717/$I3717)),0,W3717/$I3717)</f>
        <v>0</v>
      </c>
      <c r="AA3717" s="308"/>
      <c r="AB3717" s="309" t="str" cm="1">
        <f t="array" ref="AB3717">_xlfn.IFS(AA3717="","",AA3717/I3717&gt;=2,I3717*2,AA3717/I3717&lt;2,AA3717)</f>
        <v/>
      </c>
      <c r="AC3717" s="310" t="str">
        <f t="shared" si="464"/>
        <v/>
      </c>
      <c r="AD3717" s="286"/>
      <c r="AE3717" s="305" t="str">
        <f t="shared" si="465"/>
        <v/>
      </c>
      <c r="AF3717" s="311">
        <f t="shared" si="466"/>
        <v>0</v>
      </c>
      <c r="AG3717" s="187"/>
      <c r="AH3717" s="188"/>
    </row>
    <row r="3718" spans="2:34" ht="13.8" outlineLevel="1" x14ac:dyDescent="0.25">
      <c r="B3718" s="1"/>
      <c r="C3718" s="1"/>
      <c r="D3718" s="1"/>
      <c r="E3718" s="2"/>
      <c r="F3718" s="1"/>
      <c r="G3718" s="2"/>
      <c r="H3718" s="286"/>
      <c r="I3718" s="287"/>
      <c r="J3718" s="288" t="str">
        <f t="shared" si="460"/>
        <v/>
      </c>
      <c r="K3718" s="288">
        <f t="shared" si="461"/>
        <v>0</v>
      </c>
      <c r="L3718" s="303"/>
      <c r="M3718" s="304"/>
      <c r="N3718" s="303"/>
      <c r="O3718" s="286"/>
      <c r="P3718" s="305" t="str">
        <f t="shared" si="462"/>
        <v/>
      </c>
      <c r="Q3718" s="304"/>
      <c r="R3718" s="303"/>
      <c r="S3718" s="286"/>
      <c r="T3718" s="305" t="str">
        <f t="shared" si="463"/>
        <v/>
      </c>
      <c r="U3718" s="306" t="str">
        <f t="shared" si="459"/>
        <v/>
      </c>
      <c r="V3718" s="289"/>
      <c r="W3718" s="303"/>
      <c r="X3718" s="286"/>
      <c r="Y3718" s="305" t="str">
        <f>+IF(AND(W3718&gt;0,V3718&lt;&gt;'Data Validation (ROP used only)'!$A$25),SUM(W3718:X3718),"")</f>
        <v/>
      </c>
      <c r="Z3718" s="307">
        <f>IF(OR(V3718='Data Validation (ROP used only)'!$A$25,ISBLANK(W3718),ISERROR(W3718/$I3718)),0,W3718/$I3718)</f>
        <v>0</v>
      </c>
      <c r="AA3718" s="308"/>
      <c r="AB3718" s="309" t="str" cm="1">
        <f t="array" ref="AB3718">_xlfn.IFS(AA3718="","",AA3718/I3718&gt;=2,I3718*2,AA3718/I3718&lt;2,AA3718)</f>
        <v/>
      </c>
      <c r="AC3718" s="310" t="str">
        <f t="shared" si="464"/>
        <v/>
      </c>
      <c r="AD3718" s="286"/>
      <c r="AE3718" s="305" t="str">
        <f t="shared" si="465"/>
        <v/>
      </c>
      <c r="AF3718" s="311">
        <f t="shared" si="466"/>
        <v>0</v>
      </c>
      <c r="AG3718" s="187"/>
      <c r="AH3718" s="188"/>
    </row>
    <row r="3719" spans="2:34" ht="13.8" outlineLevel="1" x14ac:dyDescent="0.25">
      <c r="B3719" s="1"/>
      <c r="C3719" s="1"/>
      <c r="D3719" s="1"/>
      <c r="E3719" s="2"/>
      <c r="F3719" s="1"/>
      <c r="G3719" s="2"/>
      <c r="H3719" s="286"/>
      <c r="I3719" s="287"/>
      <c r="J3719" s="288" t="str">
        <f t="shared" si="460"/>
        <v/>
      </c>
      <c r="K3719" s="288">
        <f t="shared" si="461"/>
        <v>0</v>
      </c>
      <c r="L3719" s="303"/>
      <c r="M3719" s="304"/>
      <c r="N3719" s="303"/>
      <c r="O3719" s="286"/>
      <c r="P3719" s="305" t="str">
        <f t="shared" si="462"/>
        <v/>
      </c>
      <c r="Q3719" s="304"/>
      <c r="R3719" s="303"/>
      <c r="S3719" s="286"/>
      <c r="T3719" s="305" t="str">
        <f t="shared" si="463"/>
        <v/>
      </c>
      <c r="U3719" s="306" t="str">
        <f t="shared" si="459"/>
        <v/>
      </c>
      <c r="V3719" s="289"/>
      <c r="W3719" s="303"/>
      <c r="X3719" s="286"/>
      <c r="Y3719" s="305" t="str">
        <f>+IF(AND(W3719&gt;0,V3719&lt;&gt;'Data Validation (ROP used only)'!$A$25),SUM(W3719:X3719),"")</f>
        <v/>
      </c>
      <c r="Z3719" s="307">
        <f>IF(OR(V3719='Data Validation (ROP used only)'!$A$25,ISBLANK(W3719),ISERROR(W3719/$I3719)),0,W3719/$I3719)</f>
        <v>0</v>
      </c>
      <c r="AA3719" s="308"/>
      <c r="AB3719" s="309" t="str" cm="1">
        <f t="array" ref="AB3719">_xlfn.IFS(AA3719="","",AA3719/I3719&gt;=2,I3719*2,AA3719/I3719&lt;2,AA3719)</f>
        <v/>
      </c>
      <c r="AC3719" s="310" t="str">
        <f t="shared" si="464"/>
        <v/>
      </c>
      <c r="AD3719" s="286"/>
      <c r="AE3719" s="305" t="str">
        <f t="shared" si="465"/>
        <v/>
      </c>
      <c r="AF3719" s="311">
        <f t="shared" si="466"/>
        <v>0</v>
      </c>
      <c r="AG3719" s="187"/>
      <c r="AH3719" s="188"/>
    </row>
    <row r="3720" spans="2:34" ht="13.8" outlineLevel="1" x14ac:dyDescent="0.25">
      <c r="B3720" s="1"/>
      <c r="C3720" s="1"/>
      <c r="D3720" s="1"/>
      <c r="E3720" s="2"/>
      <c r="F3720" s="1"/>
      <c r="G3720" s="2"/>
      <c r="H3720" s="286"/>
      <c r="I3720" s="287"/>
      <c r="J3720" s="288" t="str">
        <f t="shared" si="460"/>
        <v/>
      </c>
      <c r="K3720" s="288">
        <f t="shared" si="461"/>
        <v>0</v>
      </c>
      <c r="L3720" s="303"/>
      <c r="M3720" s="304"/>
      <c r="N3720" s="303"/>
      <c r="O3720" s="286"/>
      <c r="P3720" s="305" t="str">
        <f t="shared" si="462"/>
        <v/>
      </c>
      <c r="Q3720" s="304"/>
      <c r="R3720" s="303"/>
      <c r="S3720" s="286"/>
      <c r="T3720" s="305" t="str">
        <f t="shared" si="463"/>
        <v/>
      </c>
      <c r="U3720" s="306" t="str">
        <f t="shared" si="459"/>
        <v/>
      </c>
      <c r="V3720" s="289"/>
      <c r="W3720" s="303"/>
      <c r="X3720" s="286"/>
      <c r="Y3720" s="305" t="str">
        <f>+IF(AND(W3720&gt;0,V3720&lt;&gt;'Data Validation (ROP used only)'!$A$25),SUM(W3720:X3720),"")</f>
        <v/>
      </c>
      <c r="Z3720" s="307">
        <f>IF(OR(V3720='Data Validation (ROP used only)'!$A$25,ISBLANK(W3720),ISERROR(W3720/$I3720)),0,W3720/$I3720)</f>
        <v>0</v>
      </c>
      <c r="AA3720" s="308"/>
      <c r="AB3720" s="309" t="str" cm="1">
        <f t="array" ref="AB3720">_xlfn.IFS(AA3720="","",AA3720/I3720&gt;=2,I3720*2,AA3720/I3720&lt;2,AA3720)</f>
        <v/>
      </c>
      <c r="AC3720" s="310" t="str">
        <f t="shared" si="464"/>
        <v/>
      </c>
      <c r="AD3720" s="286"/>
      <c r="AE3720" s="305" t="str">
        <f t="shared" si="465"/>
        <v/>
      </c>
      <c r="AF3720" s="311">
        <f t="shared" si="466"/>
        <v>0</v>
      </c>
      <c r="AG3720" s="187"/>
      <c r="AH3720" s="188"/>
    </row>
    <row r="3721" spans="2:34" ht="13.8" outlineLevel="1" x14ac:dyDescent="0.25">
      <c r="B3721" s="1"/>
      <c r="C3721" s="1"/>
      <c r="D3721" s="1"/>
      <c r="E3721" s="2"/>
      <c r="F3721" s="1"/>
      <c r="G3721" s="2"/>
      <c r="H3721" s="286"/>
      <c r="I3721" s="287"/>
      <c r="J3721" s="288" t="str">
        <f t="shared" si="460"/>
        <v/>
      </c>
      <c r="K3721" s="288">
        <f t="shared" si="461"/>
        <v>0</v>
      </c>
      <c r="L3721" s="303"/>
      <c r="M3721" s="304"/>
      <c r="N3721" s="303"/>
      <c r="O3721" s="286"/>
      <c r="P3721" s="305" t="str">
        <f t="shared" si="462"/>
        <v/>
      </c>
      <c r="Q3721" s="304"/>
      <c r="R3721" s="303"/>
      <c r="S3721" s="286"/>
      <c r="T3721" s="305" t="str">
        <f t="shared" si="463"/>
        <v/>
      </c>
      <c r="U3721" s="306" t="str">
        <f t="shared" si="459"/>
        <v/>
      </c>
      <c r="V3721" s="289"/>
      <c r="W3721" s="303"/>
      <c r="X3721" s="286"/>
      <c r="Y3721" s="305" t="str">
        <f>+IF(AND(W3721&gt;0,V3721&lt;&gt;'Data Validation (ROP used only)'!$A$25),SUM(W3721:X3721),"")</f>
        <v/>
      </c>
      <c r="Z3721" s="307">
        <f>IF(OR(V3721='Data Validation (ROP used only)'!$A$25,ISBLANK(W3721),ISERROR(W3721/$I3721)),0,W3721/$I3721)</f>
        <v>0</v>
      </c>
      <c r="AA3721" s="308"/>
      <c r="AB3721" s="309" t="str" cm="1">
        <f t="array" ref="AB3721">_xlfn.IFS(AA3721="","",AA3721/I3721&gt;=2,I3721*2,AA3721/I3721&lt;2,AA3721)</f>
        <v/>
      </c>
      <c r="AC3721" s="310" t="str">
        <f t="shared" si="464"/>
        <v/>
      </c>
      <c r="AD3721" s="286"/>
      <c r="AE3721" s="305" t="str">
        <f t="shared" si="465"/>
        <v/>
      </c>
      <c r="AF3721" s="311">
        <f t="shared" si="466"/>
        <v>0</v>
      </c>
      <c r="AG3721" s="187"/>
      <c r="AH3721" s="188"/>
    </row>
    <row r="3722" spans="2:34" ht="13.8" outlineLevel="1" x14ac:dyDescent="0.25">
      <c r="B3722" s="1"/>
      <c r="C3722" s="1"/>
      <c r="D3722" s="1"/>
      <c r="E3722" s="2"/>
      <c r="F3722" s="1"/>
      <c r="G3722" s="2"/>
      <c r="H3722" s="286"/>
      <c r="I3722" s="287"/>
      <c r="J3722" s="288" t="str">
        <f t="shared" si="460"/>
        <v/>
      </c>
      <c r="K3722" s="288">
        <f t="shared" si="461"/>
        <v>0</v>
      </c>
      <c r="L3722" s="303"/>
      <c r="M3722" s="304"/>
      <c r="N3722" s="303"/>
      <c r="O3722" s="286"/>
      <c r="P3722" s="305" t="str">
        <f t="shared" si="462"/>
        <v/>
      </c>
      <c r="Q3722" s="304"/>
      <c r="R3722" s="303"/>
      <c r="S3722" s="286"/>
      <c r="T3722" s="305" t="str">
        <f t="shared" si="463"/>
        <v/>
      </c>
      <c r="U3722" s="306" t="str">
        <f t="shared" ref="U3722:U3785" si="467">IF(ISERROR(R3722/$I3722),"",R3722/$I3722)</f>
        <v/>
      </c>
      <c r="V3722" s="289"/>
      <c r="W3722" s="303"/>
      <c r="X3722" s="286"/>
      <c r="Y3722" s="305" t="str">
        <f>+IF(AND(W3722&gt;0,V3722&lt;&gt;'Data Validation (ROP used only)'!$A$25),SUM(W3722:X3722),"")</f>
        <v/>
      </c>
      <c r="Z3722" s="307">
        <f>IF(OR(V3722='Data Validation (ROP used only)'!$A$25,ISBLANK(W3722),ISERROR(W3722/$I3722)),0,W3722/$I3722)</f>
        <v>0</v>
      </c>
      <c r="AA3722" s="308"/>
      <c r="AB3722" s="309" t="str" cm="1">
        <f t="array" ref="AB3722">_xlfn.IFS(AA3722="","",AA3722/I3722&gt;=2,I3722*2,AA3722/I3722&lt;2,AA3722)</f>
        <v/>
      </c>
      <c r="AC3722" s="310" t="str">
        <f t="shared" si="464"/>
        <v/>
      </c>
      <c r="AD3722" s="286"/>
      <c r="AE3722" s="305" t="str">
        <f t="shared" si="465"/>
        <v/>
      </c>
      <c r="AF3722" s="311">
        <f t="shared" si="466"/>
        <v>0</v>
      </c>
      <c r="AG3722" s="187"/>
      <c r="AH3722" s="188"/>
    </row>
    <row r="3723" spans="2:34" ht="13.8" outlineLevel="1" x14ac:dyDescent="0.25">
      <c r="B3723" s="1"/>
      <c r="C3723" s="1"/>
      <c r="D3723" s="1"/>
      <c r="E3723" s="2"/>
      <c r="F3723" s="1"/>
      <c r="G3723" s="2"/>
      <c r="H3723" s="286"/>
      <c r="I3723" s="287"/>
      <c r="J3723" s="288" t="str">
        <f t="shared" ref="J3723:J3786" si="468">IF(ISERROR(H3723/C3723),"",H3723/C3723)</f>
        <v/>
      </c>
      <c r="K3723" s="288">
        <f t="shared" ref="K3723:K3786" si="469">IF(ISERROR(I3723/1754.5),"",I3723/1754.5)</f>
        <v>0</v>
      </c>
      <c r="L3723" s="303"/>
      <c r="M3723" s="304"/>
      <c r="N3723" s="303"/>
      <c r="O3723" s="286"/>
      <c r="P3723" s="305" t="str">
        <f t="shared" ref="P3723:P3786" si="470">+IF(N3723+O3723&gt;0,+N3723+O3723,"")</f>
        <v/>
      </c>
      <c r="Q3723" s="304"/>
      <c r="R3723" s="303"/>
      <c r="S3723" s="286"/>
      <c r="T3723" s="305" t="str">
        <f t="shared" ref="T3723:T3786" si="471">+IF((R3723+S3723)&gt;0,+R3723+S3723,"")</f>
        <v/>
      </c>
      <c r="U3723" s="306" t="str">
        <f t="shared" si="467"/>
        <v/>
      </c>
      <c r="V3723" s="289"/>
      <c r="W3723" s="303"/>
      <c r="X3723" s="286"/>
      <c r="Y3723" s="305" t="str">
        <f>+IF(AND(W3723&gt;0,V3723&lt;&gt;'Data Validation (ROP used only)'!$A$25),SUM(W3723:X3723),"")</f>
        <v/>
      </c>
      <c r="Z3723" s="307">
        <f>IF(OR(V3723='Data Validation (ROP used only)'!$A$25,ISBLANK(W3723),ISERROR(W3723/$I3723)),0,W3723/$I3723)</f>
        <v>0</v>
      </c>
      <c r="AA3723" s="308"/>
      <c r="AB3723" s="309" t="str" cm="1">
        <f t="array" ref="AB3723">_xlfn.IFS(AA3723="","",AA3723/I3723&gt;=2,I3723*2,AA3723/I3723&lt;2,AA3723)</f>
        <v/>
      </c>
      <c r="AC3723" s="310" t="str">
        <f t="shared" ref="AC3723:AC3786" si="472">IF(ISBLANK(AA3723),"",AA3723-AB3723)</f>
        <v/>
      </c>
      <c r="AD3723" s="286"/>
      <c r="AE3723" s="305" t="str">
        <f t="shared" ref="AE3723:AE3786" si="473">IF(AA3723=0,"",AA3723+AD3723)</f>
        <v/>
      </c>
      <c r="AF3723" s="311">
        <f t="shared" ref="AF3723:AF3786" si="474">IF(ISERROR(AA3723/$I3723),0,AA3723/$I3723)</f>
        <v>0</v>
      </c>
      <c r="AG3723" s="187"/>
      <c r="AH3723" s="188"/>
    </row>
    <row r="3724" spans="2:34" ht="13.8" outlineLevel="1" x14ac:dyDescent="0.25">
      <c r="B3724" s="1"/>
      <c r="C3724" s="1"/>
      <c r="D3724" s="1"/>
      <c r="E3724" s="2"/>
      <c r="F3724" s="1"/>
      <c r="G3724" s="2"/>
      <c r="H3724" s="286"/>
      <c r="I3724" s="287"/>
      <c r="J3724" s="288" t="str">
        <f t="shared" si="468"/>
        <v/>
      </c>
      <c r="K3724" s="288">
        <f t="shared" si="469"/>
        <v>0</v>
      </c>
      <c r="L3724" s="303"/>
      <c r="M3724" s="304"/>
      <c r="N3724" s="303"/>
      <c r="O3724" s="286"/>
      <c r="P3724" s="305" t="str">
        <f t="shared" si="470"/>
        <v/>
      </c>
      <c r="Q3724" s="304"/>
      <c r="R3724" s="303"/>
      <c r="S3724" s="286"/>
      <c r="T3724" s="305" t="str">
        <f t="shared" si="471"/>
        <v/>
      </c>
      <c r="U3724" s="306" t="str">
        <f t="shared" si="467"/>
        <v/>
      </c>
      <c r="V3724" s="289"/>
      <c r="W3724" s="303"/>
      <c r="X3724" s="286"/>
      <c r="Y3724" s="305" t="str">
        <f>+IF(AND(W3724&gt;0,V3724&lt;&gt;'Data Validation (ROP used only)'!$A$25),SUM(W3724:X3724),"")</f>
        <v/>
      </c>
      <c r="Z3724" s="307">
        <f>IF(OR(V3724='Data Validation (ROP used only)'!$A$25,ISBLANK(W3724),ISERROR(W3724/$I3724)),0,W3724/$I3724)</f>
        <v>0</v>
      </c>
      <c r="AA3724" s="308"/>
      <c r="AB3724" s="309" t="str" cm="1">
        <f t="array" ref="AB3724">_xlfn.IFS(AA3724="","",AA3724/I3724&gt;=2,I3724*2,AA3724/I3724&lt;2,AA3724)</f>
        <v/>
      </c>
      <c r="AC3724" s="310" t="str">
        <f t="shared" si="472"/>
        <v/>
      </c>
      <c r="AD3724" s="286"/>
      <c r="AE3724" s="305" t="str">
        <f t="shared" si="473"/>
        <v/>
      </c>
      <c r="AF3724" s="311">
        <f t="shared" si="474"/>
        <v>0</v>
      </c>
      <c r="AG3724" s="187"/>
      <c r="AH3724" s="188"/>
    </row>
    <row r="3725" spans="2:34" ht="13.8" outlineLevel="1" x14ac:dyDescent="0.25">
      <c r="B3725" s="1"/>
      <c r="C3725" s="1"/>
      <c r="D3725" s="1"/>
      <c r="E3725" s="2"/>
      <c r="F3725" s="1"/>
      <c r="G3725" s="2"/>
      <c r="H3725" s="286"/>
      <c r="I3725" s="287"/>
      <c r="J3725" s="288" t="str">
        <f t="shared" si="468"/>
        <v/>
      </c>
      <c r="K3725" s="288">
        <f t="shared" si="469"/>
        <v>0</v>
      </c>
      <c r="L3725" s="303"/>
      <c r="M3725" s="304"/>
      <c r="N3725" s="303"/>
      <c r="O3725" s="286"/>
      <c r="P3725" s="305" t="str">
        <f t="shared" si="470"/>
        <v/>
      </c>
      <c r="Q3725" s="304"/>
      <c r="R3725" s="303"/>
      <c r="S3725" s="286"/>
      <c r="T3725" s="305" t="str">
        <f t="shared" si="471"/>
        <v/>
      </c>
      <c r="U3725" s="306" t="str">
        <f t="shared" si="467"/>
        <v/>
      </c>
      <c r="V3725" s="289"/>
      <c r="W3725" s="303"/>
      <c r="X3725" s="286"/>
      <c r="Y3725" s="305" t="str">
        <f>+IF(AND(W3725&gt;0,V3725&lt;&gt;'Data Validation (ROP used only)'!$A$25),SUM(W3725:X3725),"")</f>
        <v/>
      </c>
      <c r="Z3725" s="307">
        <f>IF(OR(V3725='Data Validation (ROP used only)'!$A$25,ISBLANK(W3725),ISERROR(W3725/$I3725)),0,W3725/$I3725)</f>
        <v>0</v>
      </c>
      <c r="AA3725" s="308"/>
      <c r="AB3725" s="309" t="str" cm="1">
        <f t="array" ref="AB3725">_xlfn.IFS(AA3725="","",AA3725/I3725&gt;=2,I3725*2,AA3725/I3725&lt;2,AA3725)</f>
        <v/>
      </c>
      <c r="AC3725" s="310" t="str">
        <f t="shared" si="472"/>
        <v/>
      </c>
      <c r="AD3725" s="286"/>
      <c r="AE3725" s="305" t="str">
        <f t="shared" si="473"/>
        <v/>
      </c>
      <c r="AF3725" s="311">
        <f t="shared" si="474"/>
        <v>0</v>
      </c>
      <c r="AG3725" s="187"/>
      <c r="AH3725" s="188"/>
    </row>
    <row r="3726" spans="2:34" ht="13.8" outlineLevel="1" x14ac:dyDescent="0.25">
      <c r="B3726" s="1"/>
      <c r="C3726" s="1"/>
      <c r="D3726" s="1"/>
      <c r="E3726" s="2"/>
      <c r="F3726" s="1"/>
      <c r="G3726" s="2"/>
      <c r="H3726" s="286"/>
      <c r="I3726" s="287"/>
      <c r="J3726" s="288" t="str">
        <f t="shared" si="468"/>
        <v/>
      </c>
      <c r="K3726" s="288">
        <f t="shared" si="469"/>
        <v>0</v>
      </c>
      <c r="L3726" s="303"/>
      <c r="M3726" s="304"/>
      <c r="N3726" s="303"/>
      <c r="O3726" s="286"/>
      <c r="P3726" s="305" t="str">
        <f t="shared" si="470"/>
        <v/>
      </c>
      <c r="Q3726" s="304"/>
      <c r="R3726" s="303"/>
      <c r="S3726" s="286"/>
      <c r="T3726" s="305" t="str">
        <f t="shared" si="471"/>
        <v/>
      </c>
      <c r="U3726" s="306" t="str">
        <f t="shared" si="467"/>
        <v/>
      </c>
      <c r="V3726" s="289"/>
      <c r="W3726" s="303"/>
      <c r="X3726" s="286"/>
      <c r="Y3726" s="305" t="str">
        <f>+IF(AND(W3726&gt;0,V3726&lt;&gt;'Data Validation (ROP used only)'!$A$25),SUM(W3726:X3726),"")</f>
        <v/>
      </c>
      <c r="Z3726" s="307">
        <f>IF(OR(V3726='Data Validation (ROP used only)'!$A$25,ISBLANK(W3726),ISERROR(W3726/$I3726)),0,W3726/$I3726)</f>
        <v>0</v>
      </c>
      <c r="AA3726" s="308"/>
      <c r="AB3726" s="309" t="str" cm="1">
        <f t="array" ref="AB3726">_xlfn.IFS(AA3726="","",AA3726/I3726&gt;=2,I3726*2,AA3726/I3726&lt;2,AA3726)</f>
        <v/>
      </c>
      <c r="AC3726" s="310" t="str">
        <f t="shared" si="472"/>
        <v/>
      </c>
      <c r="AD3726" s="286"/>
      <c r="AE3726" s="305" t="str">
        <f t="shared" si="473"/>
        <v/>
      </c>
      <c r="AF3726" s="311">
        <f t="shared" si="474"/>
        <v>0</v>
      </c>
      <c r="AG3726" s="187"/>
      <c r="AH3726" s="188"/>
    </row>
    <row r="3727" spans="2:34" ht="13.8" outlineLevel="1" x14ac:dyDescent="0.25">
      <c r="B3727" s="1"/>
      <c r="C3727" s="1"/>
      <c r="D3727" s="1"/>
      <c r="E3727" s="2"/>
      <c r="F3727" s="1"/>
      <c r="G3727" s="2"/>
      <c r="H3727" s="286"/>
      <c r="I3727" s="287"/>
      <c r="J3727" s="288" t="str">
        <f t="shared" si="468"/>
        <v/>
      </c>
      <c r="K3727" s="288">
        <f t="shared" si="469"/>
        <v>0</v>
      </c>
      <c r="L3727" s="303"/>
      <c r="M3727" s="304"/>
      <c r="N3727" s="303"/>
      <c r="O3727" s="286"/>
      <c r="P3727" s="305" t="str">
        <f t="shared" si="470"/>
        <v/>
      </c>
      <c r="Q3727" s="304"/>
      <c r="R3727" s="303"/>
      <c r="S3727" s="286"/>
      <c r="T3727" s="305" t="str">
        <f t="shared" si="471"/>
        <v/>
      </c>
      <c r="U3727" s="306" t="str">
        <f t="shared" si="467"/>
        <v/>
      </c>
      <c r="V3727" s="289"/>
      <c r="W3727" s="303"/>
      <c r="X3727" s="286"/>
      <c r="Y3727" s="305" t="str">
        <f>+IF(AND(W3727&gt;0,V3727&lt;&gt;'Data Validation (ROP used only)'!$A$25),SUM(W3727:X3727),"")</f>
        <v/>
      </c>
      <c r="Z3727" s="307">
        <f>IF(OR(V3727='Data Validation (ROP used only)'!$A$25,ISBLANK(W3727),ISERROR(W3727/$I3727)),0,W3727/$I3727)</f>
        <v>0</v>
      </c>
      <c r="AA3727" s="308"/>
      <c r="AB3727" s="309" t="str" cm="1">
        <f t="array" ref="AB3727">_xlfn.IFS(AA3727="","",AA3727/I3727&gt;=2,I3727*2,AA3727/I3727&lt;2,AA3727)</f>
        <v/>
      </c>
      <c r="AC3727" s="310" t="str">
        <f t="shared" si="472"/>
        <v/>
      </c>
      <c r="AD3727" s="286"/>
      <c r="AE3727" s="305" t="str">
        <f t="shared" si="473"/>
        <v/>
      </c>
      <c r="AF3727" s="311">
        <f t="shared" si="474"/>
        <v>0</v>
      </c>
      <c r="AG3727" s="187"/>
      <c r="AH3727" s="188"/>
    </row>
    <row r="3728" spans="2:34" ht="13.8" outlineLevel="1" x14ac:dyDescent="0.25">
      <c r="B3728" s="1"/>
      <c r="C3728" s="1"/>
      <c r="D3728" s="1"/>
      <c r="E3728" s="2"/>
      <c r="F3728" s="1"/>
      <c r="G3728" s="2"/>
      <c r="H3728" s="286"/>
      <c r="I3728" s="287"/>
      <c r="J3728" s="288" t="str">
        <f t="shared" si="468"/>
        <v/>
      </c>
      <c r="K3728" s="288">
        <f t="shared" si="469"/>
        <v>0</v>
      </c>
      <c r="L3728" s="303"/>
      <c r="M3728" s="304"/>
      <c r="N3728" s="303"/>
      <c r="O3728" s="286"/>
      <c r="P3728" s="305" t="str">
        <f t="shared" si="470"/>
        <v/>
      </c>
      <c r="Q3728" s="304"/>
      <c r="R3728" s="303"/>
      <c r="S3728" s="286"/>
      <c r="T3728" s="305" t="str">
        <f t="shared" si="471"/>
        <v/>
      </c>
      <c r="U3728" s="306" t="str">
        <f t="shared" si="467"/>
        <v/>
      </c>
      <c r="V3728" s="289"/>
      <c r="W3728" s="303"/>
      <c r="X3728" s="286"/>
      <c r="Y3728" s="305" t="str">
        <f>+IF(AND(W3728&gt;0,V3728&lt;&gt;'Data Validation (ROP used only)'!$A$25),SUM(W3728:X3728),"")</f>
        <v/>
      </c>
      <c r="Z3728" s="307">
        <f>IF(OR(V3728='Data Validation (ROP used only)'!$A$25,ISBLANK(W3728),ISERROR(W3728/$I3728)),0,W3728/$I3728)</f>
        <v>0</v>
      </c>
      <c r="AA3728" s="308"/>
      <c r="AB3728" s="309" t="str" cm="1">
        <f t="array" ref="AB3728">_xlfn.IFS(AA3728="","",AA3728/I3728&gt;=2,I3728*2,AA3728/I3728&lt;2,AA3728)</f>
        <v/>
      </c>
      <c r="AC3728" s="310" t="str">
        <f t="shared" si="472"/>
        <v/>
      </c>
      <c r="AD3728" s="286"/>
      <c r="AE3728" s="305" t="str">
        <f t="shared" si="473"/>
        <v/>
      </c>
      <c r="AF3728" s="311">
        <f t="shared" si="474"/>
        <v>0</v>
      </c>
      <c r="AG3728" s="187"/>
      <c r="AH3728" s="188"/>
    </row>
    <row r="3729" spans="2:34" ht="13.8" outlineLevel="1" x14ac:dyDescent="0.25">
      <c r="B3729" s="1"/>
      <c r="C3729" s="1"/>
      <c r="D3729" s="1"/>
      <c r="E3729" s="2"/>
      <c r="F3729" s="1"/>
      <c r="G3729" s="2"/>
      <c r="H3729" s="286"/>
      <c r="I3729" s="287"/>
      <c r="J3729" s="288" t="str">
        <f t="shared" si="468"/>
        <v/>
      </c>
      <c r="K3729" s="288">
        <f t="shared" si="469"/>
        <v>0</v>
      </c>
      <c r="L3729" s="303"/>
      <c r="M3729" s="304"/>
      <c r="N3729" s="303"/>
      <c r="O3729" s="286"/>
      <c r="P3729" s="305" t="str">
        <f t="shared" si="470"/>
        <v/>
      </c>
      <c r="Q3729" s="304"/>
      <c r="R3729" s="303"/>
      <c r="S3729" s="286"/>
      <c r="T3729" s="305" t="str">
        <f t="shared" si="471"/>
        <v/>
      </c>
      <c r="U3729" s="306" t="str">
        <f t="shared" si="467"/>
        <v/>
      </c>
      <c r="V3729" s="289"/>
      <c r="W3729" s="303"/>
      <c r="X3729" s="286"/>
      <c r="Y3729" s="305" t="str">
        <f>+IF(AND(W3729&gt;0,V3729&lt;&gt;'Data Validation (ROP used only)'!$A$25),SUM(W3729:X3729),"")</f>
        <v/>
      </c>
      <c r="Z3729" s="307">
        <f>IF(OR(V3729='Data Validation (ROP used only)'!$A$25,ISBLANK(W3729),ISERROR(W3729/$I3729)),0,W3729/$I3729)</f>
        <v>0</v>
      </c>
      <c r="AA3729" s="308"/>
      <c r="AB3729" s="309" t="str" cm="1">
        <f t="array" ref="AB3729">_xlfn.IFS(AA3729="","",AA3729/I3729&gt;=2,I3729*2,AA3729/I3729&lt;2,AA3729)</f>
        <v/>
      </c>
      <c r="AC3729" s="310" t="str">
        <f t="shared" si="472"/>
        <v/>
      </c>
      <c r="AD3729" s="286"/>
      <c r="AE3729" s="305" t="str">
        <f t="shared" si="473"/>
        <v/>
      </c>
      <c r="AF3729" s="311">
        <f t="shared" si="474"/>
        <v>0</v>
      </c>
      <c r="AG3729" s="187"/>
      <c r="AH3729" s="188"/>
    </row>
    <row r="3730" spans="2:34" ht="13.8" outlineLevel="1" x14ac:dyDescent="0.25">
      <c r="B3730" s="1"/>
      <c r="C3730" s="1"/>
      <c r="D3730" s="1"/>
      <c r="E3730" s="2"/>
      <c r="F3730" s="1"/>
      <c r="G3730" s="2"/>
      <c r="H3730" s="286"/>
      <c r="I3730" s="287"/>
      <c r="J3730" s="288" t="str">
        <f t="shared" si="468"/>
        <v/>
      </c>
      <c r="K3730" s="288">
        <f t="shared" si="469"/>
        <v>0</v>
      </c>
      <c r="L3730" s="303"/>
      <c r="M3730" s="304"/>
      <c r="N3730" s="303"/>
      <c r="O3730" s="286"/>
      <c r="P3730" s="305" t="str">
        <f t="shared" si="470"/>
        <v/>
      </c>
      <c r="Q3730" s="304"/>
      <c r="R3730" s="303"/>
      <c r="S3730" s="286"/>
      <c r="T3730" s="305" t="str">
        <f t="shared" si="471"/>
        <v/>
      </c>
      <c r="U3730" s="306" t="str">
        <f t="shared" si="467"/>
        <v/>
      </c>
      <c r="V3730" s="289"/>
      <c r="W3730" s="303"/>
      <c r="X3730" s="286"/>
      <c r="Y3730" s="305" t="str">
        <f>+IF(AND(W3730&gt;0,V3730&lt;&gt;'Data Validation (ROP used only)'!$A$25),SUM(W3730:X3730),"")</f>
        <v/>
      </c>
      <c r="Z3730" s="307">
        <f>IF(OR(V3730='Data Validation (ROP used only)'!$A$25,ISBLANK(W3730),ISERROR(W3730/$I3730)),0,W3730/$I3730)</f>
        <v>0</v>
      </c>
      <c r="AA3730" s="308"/>
      <c r="AB3730" s="309" t="str" cm="1">
        <f t="array" ref="AB3730">_xlfn.IFS(AA3730="","",AA3730/I3730&gt;=2,I3730*2,AA3730/I3730&lt;2,AA3730)</f>
        <v/>
      </c>
      <c r="AC3730" s="310" t="str">
        <f t="shared" si="472"/>
        <v/>
      </c>
      <c r="AD3730" s="286"/>
      <c r="AE3730" s="305" t="str">
        <f t="shared" si="473"/>
        <v/>
      </c>
      <c r="AF3730" s="311">
        <f t="shared" si="474"/>
        <v>0</v>
      </c>
      <c r="AG3730" s="187"/>
      <c r="AH3730" s="188"/>
    </row>
    <row r="3731" spans="2:34" ht="13.8" outlineLevel="1" x14ac:dyDescent="0.25">
      <c r="B3731" s="1"/>
      <c r="C3731" s="1"/>
      <c r="D3731" s="1"/>
      <c r="E3731" s="2"/>
      <c r="F3731" s="1"/>
      <c r="G3731" s="2"/>
      <c r="H3731" s="286"/>
      <c r="I3731" s="287"/>
      <c r="J3731" s="288" t="str">
        <f t="shared" si="468"/>
        <v/>
      </c>
      <c r="K3731" s="288">
        <f t="shared" si="469"/>
        <v>0</v>
      </c>
      <c r="L3731" s="303"/>
      <c r="M3731" s="304"/>
      <c r="N3731" s="303"/>
      <c r="O3731" s="286"/>
      <c r="P3731" s="305" t="str">
        <f t="shared" si="470"/>
        <v/>
      </c>
      <c r="Q3731" s="304"/>
      <c r="R3731" s="303"/>
      <c r="S3731" s="286"/>
      <c r="T3731" s="305" t="str">
        <f t="shared" si="471"/>
        <v/>
      </c>
      <c r="U3731" s="306" t="str">
        <f t="shared" si="467"/>
        <v/>
      </c>
      <c r="V3731" s="289"/>
      <c r="W3731" s="303"/>
      <c r="X3731" s="286"/>
      <c r="Y3731" s="305" t="str">
        <f>+IF(AND(W3731&gt;0,V3731&lt;&gt;'Data Validation (ROP used only)'!$A$25),SUM(W3731:X3731),"")</f>
        <v/>
      </c>
      <c r="Z3731" s="307">
        <f>IF(OR(V3731='Data Validation (ROP used only)'!$A$25,ISBLANK(W3731),ISERROR(W3731/$I3731)),0,W3731/$I3731)</f>
        <v>0</v>
      </c>
      <c r="AA3731" s="308"/>
      <c r="AB3731" s="309" t="str" cm="1">
        <f t="array" ref="AB3731">_xlfn.IFS(AA3731="","",AA3731/I3731&gt;=2,I3731*2,AA3731/I3731&lt;2,AA3731)</f>
        <v/>
      </c>
      <c r="AC3731" s="310" t="str">
        <f t="shared" si="472"/>
        <v/>
      </c>
      <c r="AD3731" s="286"/>
      <c r="AE3731" s="305" t="str">
        <f t="shared" si="473"/>
        <v/>
      </c>
      <c r="AF3731" s="311">
        <f t="shared" si="474"/>
        <v>0</v>
      </c>
      <c r="AG3731" s="187"/>
      <c r="AH3731" s="188"/>
    </row>
    <row r="3732" spans="2:34" ht="13.8" outlineLevel="1" x14ac:dyDescent="0.25">
      <c r="B3732" s="1"/>
      <c r="C3732" s="1"/>
      <c r="D3732" s="1"/>
      <c r="E3732" s="2"/>
      <c r="F3732" s="1"/>
      <c r="G3732" s="2"/>
      <c r="H3732" s="286"/>
      <c r="I3732" s="287"/>
      <c r="J3732" s="288" t="str">
        <f t="shared" si="468"/>
        <v/>
      </c>
      <c r="K3732" s="288">
        <f t="shared" si="469"/>
        <v>0</v>
      </c>
      <c r="L3732" s="303"/>
      <c r="M3732" s="304"/>
      <c r="N3732" s="303"/>
      <c r="O3732" s="286"/>
      <c r="P3732" s="305" t="str">
        <f t="shared" si="470"/>
        <v/>
      </c>
      <c r="Q3732" s="304"/>
      <c r="R3732" s="303"/>
      <c r="S3732" s="286"/>
      <c r="T3732" s="305" t="str">
        <f t="shared" si="471"/>
        <v/>
      </c>
      <c r="U3732" s="306" t="str">
        <f t="shared" si="467"/>
        <v/>
      </c>
      <c r="V3732" s="289"/>
      <c r="W3732" s="303"/>
      <c r="X3732" s="286"/>
      <c r="Y3732" s="305" t="str">
        <f>+IF(AND(W3732&gt;0,V3732&lt;&gt;'Data Validation (ROP used only)'!$A$25),SUM(W3732:X3732),"")</f>
        <v/>
      </c>
      <c r="Z3732" s="307">
        <f>IF(OR(V3732='Data Validation (ROP used only)'!$A$25,ISBLANK(W3732),ISERROR(W3732/$I3732)),0,W3732/$I3732)</f>
        <v>0</v>
      </c>
      <c r="AA3732" s="308"/>
      <c r="AB3732" s="309" t="str" cm="1">
        <f t="array" ref="AB3732">_xlfn.IFS(AA3732="","",AA3732/I3732&gt;=2,I3732*2,AA3732/I3732&lt;2,AA3732)</f>
        <v/>
      </c>
      <c r="AC3732" s="310" t="str">
        <f t="shared" si="472"/>
        <v/>
      </c>
      <c r="AD3732" s="286"/>
      <c r="AE3732" s="305" t="str">
        <f t="shared" si="473"/>
        <v/>
      </c>
      <c r="AF3732" s="311">
        <f t="shared" si="474"/>
        <v>0</v>
      </c>
      <c r="AG3732" s="187"/>
      <c r="AH3732" s="188"/>
    </row>
    <row r="3733" spans="2:34" ht="13.8" outlineLevel="1" x14ac:dyDescent="0.25">
      <c r="B3733" s="1"/>
      <c r="C3733" s="1"/>
      <c r="D3733" s="1"/>
      <c r="E3733" s="2"/>
      <c r="F3733" s="1"/>
      <c r="G3733" s="2"/>
      <c r="H3733" s="286"/>
      <c r="I3733" s="287"/>
      <c r="J3733" s="288" t="str">
        <f t="shared" si="468"/>
        <v/>
      </c>
      <c r="K3733" s="288">
        <f t="shared" si="469"/>
        <v>0</v>
      </c>
      <c r="L3733" s="303"/>
      <c r="M3733" s="304"/>
      <c r="N3733" s="303"/>
      <c r="O3733" s="286"/>
      <c r="P3733" s="305" t="str">
        <f t="shared" si="470"/>
        <v/>
      </c>
      <c r="Q3733" s="304"/>
      <c r="R3733" s="303"/>
      <c r="S3733" s="286"/>
      <c r="T3733" s="305" t="str">
        <f t="shared" si="471"/>
        <v/>
      </c>
      <c r="U3733" s="306" t="str">
        <f t="shared" si="467"/>
        <v/>
      </c>
      <c r="V3733" s="289"/>
      <c r="W3733" s="303"/>
      <c r="X3733" s="286"/>
      <c r="Y3733" s="305" t="str">
        <f>+IF(AND(W3733&gt;0,V3733&lt;&gt;'Data Validation (ROP used only)'!$A$25),SUM(W3733:X3733),"")</f>
        <v/>
      </c>
      <c r="Z3733" s="307">
        <f>IF(OR(V3733='Data Validation (ROP used only)'!$A$25,ISBLANK(W3733),ISERROR(W3733/$I3733)),0,W3733/$I3733)</f>
        <v>0</v>
      </c>
      <c r="AA3733" s="308"/>
      <c r="AB3733" s="309" t="str" cm="1">
        <f t="array" ref="AB3733">_xlfn.IFS(AA3733="","",AA3733/I3733&gt;=2,I3733*2,AA3733/I3733&lt;2,AA3733)</f>
        <v/>
      </c>
      <c r="AC3733" s="310" t="str">
        <f t="shared" si="472"/>
        <v/>
      </c>
      <c r="AD3733" s="286"/>
      <c r="AE3733" s="305" t="str">
        <f t="shared" si="473"/>
        <v/>
      </c>
      <c r="AF3733" s="311">
        <f t="shared" si="474"/>
        <v>0</v>
      </c>
      <c r="AG3733" s="187"/>
      <c r="AH3733" s="188"/>
    </row>
    <row r="3734" spans="2:34" ht="13.8" outlineLevel="1" x14ac:dyDescent="0.25">
      <c r="B3734" s="1"/>
      <c r="C3734" s="1"/>
      <c r="D3734" s="1"/>
      <c r="E3734" s="2"/>
      <c r="F3734" s="1"/>
      <c r="G3734" s="2"/>
      <c r="H3734" s="286"/>
      <c r="I3734" s="287"/>
      <c r="J3734" s="288" t="str">
        <f t="shared" si="468"/>
        <v/>
      </c>
      <c r="K3734" s="288">
        <f t="shared" si="469"/>
        <v>0</v>
      </c>
      <c r="L3734" s="303"/>
      <c r="M3734" s="304"/>
      <c r="N3734" s="303"/>
      <c r="O3734" s="286"/>
      <c r="P3734" s="305" t="str">
        <f t="shared" si="470"/>
        <v/>
      </c>
      <c r="Q3734" s="304"/>
      <c r="R3734" s="303"/>
      <c r="S3734" s="286"/>
      <c r="T3734" s="305" t="str">
        <f t="shared" si="471"/>
        <v/>
      </c>
      <c r="U3734" s="306" t="str">
        <f t="shared" si="467"/>
        <v/>
      </c>
      <c r="V3734" s="289"/>
      <c r="W3734" s="303"/>
      <c r="X3734" s="286"/>
      <c r="Y3734" s="305" t="str">
        <f>+IF(AND(W3734&gt;0,V3734&lt;&gt;'Data Validation (ROP used only)'!$A$25),SUM(W3734:X3734),"")</f>
        <v/>
      </c>
      <c r="Z3734" s="307">
        <f>IF(OR(V3734='Data Validation (ROP used only)'!$A$25,ISBLANK(W3734),ISERROR(W3734/$I3734)),0,W3734/$I3734)</f>
        <v>0</v>
      </c>
      <c r="AA3734" s="308"/>
      <c r="AB3734" s="309" t="str" cm="1">
        <f t="array" ref="AB3734">_xlfn.IFS(AA3734="","",AA3734/I3734&gt;=2,I3734*2,AA3734/I3734&lt;2,AA3734)</f>
        <v/>
      </c>
      <c r="AC3734" s="310" t="str">
        <f t="shared" si="472"/>
        <v/>
      </c>
      <c r="AD3734" s="286"/>
      <c r="AE3734" s="305" t="str">
        <f t="shared" si="473"/>
        <v/>
      </c>
      <c r="AF3734" s="311">
        <f t="shared" si="474"/>
        <v>0</v>
      </c>
      <c r="AG3734" s="187"/>
      <c r="AH3734" s="188"/>
    </row>
    <row r="3735" spans="2:34" ht="13.8" outlineLevel="1" x14ac:dyDescent="0.25">
      <c r="B3735" s="1"/>
      <c r="C3735" s="1"/>
      <c r="D3735" s="1"/>
      <c r="E3735" s="2"/>
      <c r="F3735" s="1"/>
      <c r="G3735" s="2"/>
      <c r="H3735" s="286"/>
      <c r="I3735" s="287"/>
      <c r="J3735" s="288" t="str">
        <f t="shared" si="468"/>
        <v/>
      </c>
      <c r="K3735" s="288">
        <f t="shared" si="469"/>
        <v>0</v>
      </c>
      <c r="L3735" s="303"/>
      <c r="M3735" s="304"/>
      <c r="N3735" s="303"/>
      <c r="O3735" s="286"/>
      <c r="P3735" s="305" t="str">
        <f t="shared" si="470"/>
        <v/>
      </c>
      <c r="Q3735" s="304"/>
      <c r="R3735" s="303"/>
      <c r="S3735" s="286"/>
      <c r="T3735" s="305" t="str">
        <f t="shared" si="471"/>
        <v/>
      </c>
      <c r="U3735" s="306" t="str">
        <f t="shared" si="467"/>
        <v/>
      </c>
      <c r="V3735" s="289"/>
      <c r="W3735" s="303"/>
      <c r="X3735" s="286"/>
      <c r="Y3735" s="305" t="str">
        <f>+IF(AND(W3735&gt;0,V3735&lt;&gt;'Data Validation (ROP used only)'!$A$25),SUM(W3735:X3735),"")</f>
        <v/>
      </c>
      <c r="Z3735" s="307">
        <f>IF(OR(V3735='Data Validation (ROP used only)'!$A$25,ISBLANK(W3735),ISERROR(W3735/$I3735)),0,W3735/$I3735)</f>
        <v>0</v>
      </c>
      <c r="AA3735" s="308"/>
      <c r="AB3735" s="309" t="str" cm="1">
        <f t="array" ref="AB3735">_xlfn.IFS(AA3735="","",AA3735/I3735&gt;=2,I3735*2,AA3735/I3735&lt;2,AA3735)</f>
        <v/>
      </c>
      <c r="AC3735" s="310" t="str">
        <f t="shared" si="472"/>
        <v/>
      </c>
      <c r="AD3735" s="286"/>
      <c r="AE3735" s="305" t="str">
        <f t="shared" si="473"/>
        <v/>
      </c>
      <c r="AF3735" s="311">
        <f t="shared" si="474"/>
        <v>0</v>
      </c>
      <c r="AG3735" s="187"/>
      <c r="AH3735" s="188"/>
    </row>
    <row r="3736" spans="2:34" ht="13.8" outlineLevel="1" x14ac:dyDescent="0.25">
      <c r="B3736" s="1"/>
      <c r="C3736" s="1"/>
      <c r="D3736" s="1"/>
      <c r="E3736" s="2"/>
      <c r="F3736" s="1"/>
      <c r="G3736" s="2"/>
      <c r="H3736" s="286"/>
      <c r="I3736" s="287"/>
      <c r="J3736" s="288" t="str">
        <f t="shared" si="468"/>
        <v/>
      </c>
      <c r="K3736" s="288">
        <f t="shared" si="469"/>
        <v>0</v>
      </c>
      <c r="L3736" s="303"/>
      <c r="M3736" s="304"/>
      <c r="N3736" s="303"/>
      <c r="O3736" s="286"/>
      <c r="P3736" s="305" t="str">
        <f t="shared" si="470"/>
        <v/>
      </c>
      <c r="Q3736" s="304"/>
      <c r="R3736" s="303"/>
      <c r="S3736" s="286"/>
      <c r="T3736" s="305" t="str">
        <f t="shared" si="471"/>
        <v/>
      </c>
      <c r="U3736" s="306" t="str">
        <f t="shared" si="467"/>
        <v/>
      </c>
      <c r="V3736" s="289"/>
      <c r="W3736" s="303"/>
      <c r="X3736" s="286"/>
      <c r="Y3736" s="305" t="str">
        <f>+IF(AND(W3736&gt;0,V3736&lt;&gt;'Data Validation (ROP used only)'!$A$25),SUM(W3736:X3736),"")</f>
        <v/>
      </c>
      <c r="Z3736" s="307">
        <f>IF(OR(V3736='Data Validation (ROP used only)'!$A$25,ISBLANK(W3736),ISERROR(W3736/$I3736)),0,W3736/$I3736)</f>
        <v>0</v>
      </c>
      <c r="AA3736" s="308"/>
      <c r="AB3736" s="309" t="str" cm="1">
        <f t="array" ref="AB3736">_xlfn.IFS(AA3736="","",AA3736/I3736&gt;=2,I3736*2,AA3736/I3736&lt;2,AA3736)</f>
        <v/>
      </c>
      <c r="AC3736" s="310" t="str">
        <f t="shared" si="472"/>
        <v/>
      </c>
      <c r="AD3736" s="286"/>
      <c r="AE3736" s="305" t="str">
        <f t="shared" si="473"/>
        <v/>
      </c>
      <c r="AF3736" s="311">
        <f t="shared" si="474"/>
        <v>0</v>
      </c>
      <c r="AG3736" s="187"/>
      <c r="AH3736" s="188"/>
    </row>
    <row r="3737" spans="2:34" ht="13.8" outlineLevel="1" x14ac:dyDescent="0.25">
      <c r="B3737" s="1"/>
      <c r="C3737" s="1"/>
      <c r="D3737" s="1"/>
      <c r="E3737" s="2"/>
      <c r="F3737" s="1"/>
      <c r="G3737" s="2"/>
      <c r="H3737" s="286"/>
      <c r="I3737" s="287"/>
      <c r="J3737" s="288" t="str">
        <f t="shared" si="468"/>
        <v/>
      </c>
      <c r="K3737" s="288">
        <f t="shared" si="469"/>
        <v>0</v>
      </c>
      <c r="L3737" s="303"/>
      <c r="M3737" s="304"/>
      <c r="N3737" s="303"/>
      <c r="O3737" s="286"/>
      <c r="P3737" s="305" t="str">
        <f t="shared" si="470"/>
        <v/>
      </c>
      <c r="Q3737" s="304"/>
      <c r="R3737" s="303"/>
      <c r="S3737" s="286"/>
      <c r="T3737" s="305" t="str">
        <f t="shared" si="471"/>
        <v/>
      </c>
      <c r="U3737" s="306" t="str">
        <f t="shared" si="467"/>
        <v/>
      </c>
      <c r="V3737" s="289"/>
      <c r="W3737" s="303"/>
      <c r="X3737" s="286"/>
      <c r="Y3737" s="305" t="str">
        <f>+IF(AND(W3737&gt;0,V3737&lt;&gt;'Data Validation (ROP used only)'!$A$25),SUM(W3737:X3737),"")</f>
        <v/>
      </c>
      <c r="Z3737" s="307">
        <f>IF(OR(V3737='Data Validation (ROP used only)'!$A$25,ISBLANK(W3737),ISERROR(W3737/$I3737)),0,W3737/$I3737)</f>
        <v>0</v>
      </c>
      <c r="AA3737" s="308"/>
      <c r="AB3737" s="309" t="str" cm="1">
        <f t="array" ref="AB3737">_xlfn.IFS(AA3737="","",AA3737/I3737&gt;=2,I3737*2,AA3737/I3737&lt;2,AA3737)</f>
        <v/>
      </c>
      <c r="AC3737" s="310" t="str">
        <f t="shared" si="472"/>
        <v/>
      </c>
      <c r="AD3737" s="286"/>
      <c r="AE3737" s="305" t="str">
        <f t="shared" si="473"/>
        <v/>
      </c>
      <c r="AF3737" s="311">
        <f t="shared" si="474"/>
        <v>0</v>
      </c>
      <c r="AG3737" s="187"/>
      <c r="AH3737" s="188"/>
    </row>
    <row r="3738" spans="2:34" ht="13.8" outlineLevel="1" x14ac:dyDescent="0.25">
      <c r="B3738" s="1"/>
      <c r="C3738" s="1"/>
      <c r="D3738" s="1"/>
      <c r="E3738" s="2"/>
      <c r="F3738" s="1"/>
      <c r="G3738" s="2"/>
      <c r="H3738" s="286"/>
      <c r="I3738" s="287"/>
      <c r="J3738" s="288" t="str">
        <f t="shared" si="468"/>
        <v/>
      </c>
      <c r="K3738" s="288">
        <f t="shared" si="469"/>
        <v>0</v>
      </c>
      <c r="L3738" s="303"/>
      <c r="M3738" s="304"/>
      <c r="N3738" s="303"/>
      <c r="O3738" s="286"/>
      <c r="P3738" s="305" t="str">
        <f t="shared" si="470"/>
        <v/>
      </c>
      <c r="Q3738" s="304"/>
      <c r="R3738" s="303"/>
      <c r="S3738" s="286"/>
      <c r="T3738" s="305" t="str">
        <f t="shared" si="471"/>
        <v/>
      </c>
      <c r="U3738" s="306" t="str">
        <f t="shared" si="467"/>
        <v/>
      </c>
      <c r="V3738" s="289"/>
      <c r="W3738" s="303"/>
      <c r="X3738" s="286"/>
      <c r="Y3738" s="305" t="str">
        <f>+IF(AND(W3738&gt;0,V3738&lt;&gt;'Data Validation (ROP used only)'!$A$25),SUM(W3738:X3738),"")</f>
        <v/>
      </c>
      <c r="Z3738" s="307">
        <f>IF(OR(V3738='Data Validation (ROP used only)'!$A$25,ISBLANK(W3738),ISERROR(W3738/$I3738)),0,W3738/$I3738)</f>
        <v>0</v>
      </c>
      <c r="AA3738" s="308"/>
      <c r="AB3738" s="309" t="str" cm="1">
        <f t="array" ref="AB3738">_xlfn.IFS(AA3738="","",AA3738/I3738&gt;=2,I3738*2,AA3738/I3738&lt;2,AA3738)</f>
        <v/>
      </c>
      <c r="AC3738" s="310" t="str">
        <f t="shared" si="472"/>
        <v/>
      </c>
      <c r="AD3738" s="286"/>
      <c r="AE3738" s="305" t="str">
        <f t="shared" si="473"/>
        <v/>
      </c>
      <c r="AF3738" s="311">
        <f t="shared" si="474"/>
        <v>0</v>
      </c>
      <c r="AG3738" s="187"/>
      <c r="AH3738" s="188"/>
    </row>
    <row r="3739" spans="2:34" ht="13.8" outlineLevel="1" x14ac:dyDescent="0.25">
      <c r="B3739" s="1"/>
      <c r="C3739" s="1"/>
      <c r="D3739" s="1"/>
      <c r="E3739" s="2"/>
      <c r="F3739" s="1"/>
      <c r="G3739" s="2"/>
      <c r="H3739" s="286"/>
      <c r="I3739" s="287"/>
      <c r="J3739" s="288" t="str">
        <f t="shared" si="468"/>
        <v/>
      </c>
      <c r="K3739" s="288">
        <f t="shared" si="469"/>
        <v>0</v>
      </c>
      <c r="L3739" s="303"/>
      <c r="M3739" s="304"/>
      <c r="N3739" s="303"/>
      <c r="O3739" s="286"/>
      <c r="P3739" s="305" t="str">
        <f t="shared" si="470"/>
        <v/>
      </c>
      <c r="Q3739" s="304"/>
      <c r="R3739" s="303"/>
      <c r="S3739" s="286"/>
      <c r="T3739" s="305" t="str">
        <f t="shared" si="471"/>
        <v/>
      </c>
      <c r="U3739" s="306" t="str">
        <f t="shared" si="467"/>
        <v/>
      </c>
      <c r="V3739" s="289"/>
      <c r="W3739" s="303"/>
      <c r="X3739" s="286"/>
      <c r="Y3739" s="305" t="str">
        <f>+IF(AND(W3739&gt;0,V3739&lt;&gt;'Data Validation (ROP used only)'!$A$25),SUM(W3739:X3739),"")</f>
        <v/>
      </c>
      <c r="Z3739" s="307">
        <f>IF(OR(V3739='Data Validation (ROP used only)'!$A$25,ISBLANK(W3739),ISERROR(W3739/$I3739)),0,W3739/$I3739)</f>
        <v>0</v>
      </c>
      <c r="AA3739" s="308"/>
      <c r="AB3739" s="309" t="str" cm="1">
        <f t="array" ref="AB3739">_xlfn.IFS(AA3739="","",AA3739/I3739&gt;=2,I3739*2,AA3739/I3739&lt;2,AA3739)</f>
        <v/>
      </c>
      <c r="AC3739" s="310" t="str">
        <f t="shared" si="472"/>
        <v/>
      </c>
      <c r="AD3739" s="286"/>
      <c r="AE3739" s="305" t="str">
        <f t="shared" si="473"/>
        <v/>
      </c>
      <c r="AF3739" s="311">
        <f t="shared" si="474"/>
        <v>0</v>
      </c>
      <c r="AG3739" s="187"/>
      <c r="AH3739" s="188"/>
    </row>
    <row r="3740" spans="2:34" ht="13.8" outlineLevel="1" x14ac:dyDescent="0.25">
      <c r="B3740" s="1"/>
      <c r="C3740" s="1"/>
      <c r="D3740" s="1"/>
      <c r="E3740" s="2"/>
      <c r="F3740" s="1"/>
      <c r="G3740" s="2"/>
      <c r="H3740" s="286"/>
      <c r="I3740" s="287"/>
      <c r="J3740" s="288" t="str">
        <f t="shared" si="468"/>
        <v/>
      </c>
      <c r="K3740" s="288">
        <f t="shared" si="469"/>
        <v>0</v>
      </c>
      <c r="L3740" s="303"/>
      <c r="M3740" s="304"/>
      <c r="N3740" s="303"/>
      <c r="O3740" s="286"/>
      <c r="P3740" s="305" t="str">
        <f t="shared" si="470"/>
        <v/>
      </c>
      <c r="Q3740" s="304"/>
      <c r="R3740" s="303"/>
      <c r="S3740" s="286"/>
      <c r="T3740" s="305" t="str">
        <f t="shared" si="471"/>
        <v/>
      </c>
      <c r="U3740" s="306" t="str">
        <f t="shared" si="467"/>
        <v/>
      </c>
      <c r="V3740" s="289"/>
      <c r="W3740" s="303"/>
      <c r="X3740" s="286"/>
      <c r="Y3740" s="305" t="str">
        <f>+IF(AND(W3740&gt;0,V3740&lt;&gt;'Data Validation (ROP used only)'!$A$25),SUM(W3740:X3740),"")</f>
        <v/>
      </c>
      <c r="Z3740" s="307">
        <f>IF(OR(V3740='Data Validation (ROP used only)'!$A$25,ISBLANK(W3740),ISERROR(W3740/$I3740)),0,W3740/$I3740)</f>
        <v>0</v>
      </c>
      <c r="AA3740" s="308"/>
      <c r="AB3740" s="309" t="str" cm="1">
        <f t="array" ref="AB3740">_xlfn.IFS(AA3740="","",AA3740/I3740&gt;=2,I3740*2,AA3740/I3740&lt;2,AA3740)</f>
        <v/>
      </c>
      <c r="AC3740" s="310" t="str">
        <f t="shared" si="472"/>
        <v/>
      </c>
      <c r="AD3740" s="286"/>
      <c r="AE3740" s="305" t="str">
        <f t="shared" si="473"/>
        <v/>
      </c>
      <c r="AF3740" s="311">
        <f t="shared" si="474"/>
        <v>0</v>
      </c>
      <c r="AG3740" s="187"/>
      <c r="AH3740" s="188"/>
    </row>
    <row r="3741" spans="2:34" ht="13.8" outlineLevel="1" x14ac:dyDescent="0.25">
      <c r="B3741" s="1"/>
      <c r="C3741" s="1"/>
      <c r="D3741" s="1"/>
      <c r="E3741" s="2"/>
      <c r="F3741" s="1"/>
      <c r="G3741" s="2"/>
      <c r="H3741" s="286"/>
      <c r="I3741" s="287"/>
      <c r="J3741" s="288" t="str">
        <f t="shared" si="468"/>
        <v/>
      </c>
      <c r="K3741" s="288">
        <f t="shared" si="469"/>
        <v>0</v>
      </c>
      <c r="L3741" s="303"/>
      <c r="M3741" s="304"/>
      <c r="N3741" s="303"/>
      <c r="O3741" s="286"/>
      <c r="P3741" s="305" t="str">
        <f t="shared" si="470"/>
        <v/>
      </c>
      <c r="Q3741" s="304"/>
      <c r="R3741" s="303"/>
      <c r="S3741" s="286"/>
      <c r="T3741" s="305" t="str">
        <f t="shared" si="471"/>
        <v/>
      </c>
      <c r="U3741" s="306" t="str">
        <f t="shared" si="467"/>
        <v/>
      </c>
      <c r="V3741" s="289"/>
      <c r="W3741" s="303"/>
      <c r="X3741" s="286"/>
      <c r="Y3741" s="305" t="str">
        <f>+IF(AND(W3741&gt;0,V3741&lt;&gt;'Data Validation (ROP used only)'!$A$25),SUM(W3741:X3741),"")</f>
        <v/>
      </c>
      <c r="Z3741" s="307">
        <f>IF(OR(V3741='Data Validation (ROP used only)'!$A$25,ISBLANK(W3741),ISERROR(W3741/$I3741)),0,W3741/$I3741)</f>
        <v>0</v>
      </c>
      <c r="AA3741" s="308"/>
      <c r="AB3741" s="309" t="str" cm="1">
        <f t="array" ref="AB3741">_xlfn.IFS(AA3741="","",AA3741/I3741&gt;=2,I3741*2,AA3741/I3741&lt;2,AA3741)</f>
        <v/>
      </c>
      <c r="AC3741" s="310" t="str">
        <f t="shared" si="472"/>
        <v/>
      </c>
      <c r="AD3741" s="286"/>
      <c r="AE3741" s="305" t="str">
        <f t="shared" si="473"/>
        <v/>
      </c>
      <c r="AF3741" s="311">
        <f t="shared" si="474"/>
        <v>0</v>
      </c>
      <c r="AG3741" s="187"/>
      <c r="AH3741" s="188"/>
    </row>
    <row r="3742" spans="2:34" ht="13.8" outlineLevel="1" x14ac:dyDescent="0.25">
      <c r="B3742" s="1"/>
      <c r="C3742" s="1"/>
      <c r="D3742" s="1"/>
      <c r="E3742" s="2"/>
      <c r="F3742" s="1"/>
      <c r="G3742" s="2"/>
      <c r="H3742" s="286"/>
      <c r="I3742" s="287"/>
      <c r="J3742" s="288" t="str">
        <f t="shared" si="468"/>
        <v/>
      </c>
      <c r="K3742" s="288">
        <f t="shared" si="469"/>
        <v>0</v>
      </c>
      <c r="L3742" s="303"/>
      <c r="M3742" s="304"/>
      <c r="N3742" s="303"/>
      <c r="O3742" s="286"/>
      <c r="P3742" s="305" t="str">
        <f t="shared" si="470"/>
        <v/>
      </c>
      <c r="Q3742" s="304"/>
      <c r="R3742" s="303"/>
      <c r="S3742" s="286"/>
      <c r="T3742" s="305" t="str">
        <f t="shared" si="471"/>
        <v/>
      </c>
      <c r="U3742" s="306" t="str">
        <f t="shared" si="467"/>
        <v/>
      </c>
      <c r="V3742" s="289"/>
      <c r="W3742" s="303"/>
      <c r="X3742" s="286"/>
      <c r="Y3742" s="305" t="str">
        <f>+IF(AND(W3742&gt;0,V3742&lt;&gt;'Data Validation (ROP used only)'!$A$25),SUM(W3742:X3742),"")</f>
        <v/>
      </c>
      <c r="Z3742" s="307">
        <f>IF(OR(V3742='Data Validation (ROP used only)'!$A$25,ISBLANK(W3742),ISERROR(W3742/$I3742)),0,W3742/$I3742)</f>
        <v>0</v>
      </c>
      <c r="AA3742" s="308"/>
      <c r="AB3742" s="309" t="str" cm="1">
        <f t="array" ref="AB3742">_xlfn.IFS(AA3742="","",AA3742/I3742&gt;=2,I3742*2,AA3742/I3742&lt;2,AA3742)</f>
        <v/>
      </c>
      <c r="AC3742" s="310" t="str">
        <f t="shared" si="472"/>
        <v/>
      </c>
      <c r="AD3742" s="286"/>
      <c r="AE3742" s="305" t="str">
        <f t="shared" si="473"/>
        <v/>
      </c>
      <c r="AF3742" s="311">
        <f t="shared" si="474"/>
        <v>0</v>
      </c>
      <c r="AG3742" s="187"/>
      <c r="AH3742" s="188"/>
    </row>
    <row r="3743" spans="2:34" ht="13.8" outlineLevel="1" x14ac:dyDescent="0.25">
      <c r="B3743" s="1"/>
      <c r="C3743" s="1"/>
      <c r="D3743" s="1"/>
      <c r="E3743" s="2"/>
      <c r="F3743" s="1"/>
      <c r="G3743" s="2"/>
      <c r="H3743" s="286"/>
      <c r="I3743" s="287"/>
      <c r="J3743" s="288" t="str">
        <f t="shared" si="468"/>
        <v/>
      </c>
      <c r="K3743" s="288">
        <f t="shared" si="469"/>
        <v>0</v>
      </c>
      <c r="L3743" s="303"/>
      <c r="M3743" s="304"/>
      <c r="N3743" s="303"/>
      <c r="O3743" s="286"/>
      <c r="P3743" s="305" t="str">
        <f t="shared" si="470"/>
        <v/>
      </c>
      <c r="Q3743" s="304"/>
      <c r="R3743" s="303"/>
      <c r="S3743" s="286"/>
      <c r="T3743" s="305" t="str">
        <f t="shared" si="471"/>
        <v/>
      </c>
      <c r="U3743" s="306" t="str">
        <f t="shared" si="467"/>
        <v/>
      </c>
      <c r="V3743" s="289"/>
      <c r="W3743" s="303"/>
      <c r="X3743" s="286"/>
      <c r="Y3743" s="305" t="str">
        <f>+IF(AND(W3743&gt;0,V3743&lt;&gt;'Data Validation (ROP used only)'!$A$25),SUM(W3743:X3743),"")</f>
        <v/>
      </c>
      <c r="Z3743" s="307">
        <f>IF(OR(V3743='Data Validation (ROP used only)'!$A$25,ISBLANK(W3743),ISERROR(W3743/$I3743)),0,W3743/$I3743)</f>
        <v>0</v>
      </c>
      <c r="AA3743" s="308"/>
      <c r="AB3743" s="309" t="str" cm="1">
        <f t="array" ref="AB3743">_xlfn.IFS(AA3743="","",AA3743/I3743&gt;=2,I3743*2,AA3743/I3743&lt;2,AA3743)</f>
        <v/>
      </c>
      <c r="AC3743" s="310" t="str">
        <f t="shared" si="472"/>
        <v/>
      </c>
      <c r="AD3743" s="286"/>
      <c r="AE3743" s="305" t="str">
        <f t="shared" si="473"/>
        <v/>
      </c>
      <c r="AF3743" s="311">
        <f t="shared" si="474"/>
        <v>0</v>
      </c>
      <c r="AG3743" s="187"/>
      <c r="AH3743" s="188"/>
    </row>
    <row r="3744" spans="2:34" ht="13.8" outlineLevel="1" x14ac:dyDescent="0.25">
      <c r="B3744" s="1"/>
      <c r="C3744" s="1"/>
      <c r="D3744" s="1"/>
      <c r="E3744" s="2"/>
      <c r="F3744" s="1"/>
      <c r="G3744" s="2"/>
      <c r="H3744" s="286"/>
      <c r="I3744" s="287"/>
      <c r="J3744" s="288" t="str">
        <f t="shared" si="468"/>
        <v/>
      </c>
      <c r="K3744" s="288">
        <f t="shared" si="469"/>
        <v>0</v>
      </c>
      <c r="L3744" s="303"/>
      <c r="M3744" s="304"/>
      <c r="N3744" s="303"/>
      <c r="O3744" s="286"/>
      <c r="P3744" s="305" t="str">
        <f t="shared" si="470"/>
        <v/>
      </c>
      <c r="Q3744" s="304"/>
      <c r="R3744" s="303"/>
      <c r="S3744" s="286"/>
      <c r="T3744" s="305" t="str">
        <f t="shared" si="471"/>
        <v/>
      </c>
      <c r="U3744" s="306" t="str">
        <f t="shared" si="467"/>
        <v/>
      </c>
      <c r="V3744" s="289"/>
      <c r="W3744" s="303"/>
      <c r="X3744" s="286"/>
      <c r="Y3744" s="305" t="str">
        <f>+IF(AND(W3744&gt;0,V3744&lt;&gt;'Data Validation (ROP used only)'!$A$25),SUM(W3744:X3744),"")</f>
        <v/>
      </c>
      <c r="Z3744" s="307">
        <f>IF(OR(V3744='Data Validation (ROP used only)'!$A$25,ISBLANK(W3744),ISERROR(W3744/$I3744)),0,W3744/$I3744)</f>
        <v>0</v>
      </c>
      <c r="AA3744" s="308"/>
      <c r="AB3744" s="309" t="str" cm="1">
        <f t="array" ref="AB3744">_xlfn.IFS(AA3744="","",AA3744/I3744&gt;=2,I3744*2,AA3744/I3744&lt;2,AA3744)</f>
        <v/>
      </c>
      <c r="AC3744" s="310" t="str">
        <f t="shared" si="472"/>
        <v/>
      </c>
      <c r="AD3744" s="286"/>
      <c r="AE3744" s="305" t="str">
        <f t="shared" si="473"/>
        <v/>
      </c>
      <c r="AF3744" s="311">
        <f t="shared" si="474"/>
        <v>0</v>
      </c>
      <c r="AG3744" s="187"/>
      <c r="AH3744" s="188"/>
    </row>
    <row r="3745" spans="2:34" ht="13.8" outlineLevel="1" x14ac:dyDescent="0.25">
      <c r="B3745" s="1"/>
      <c r="C3745" s="1"/>
      <c r="D3745" s="1"/>
      <c r="E3745" s="2"/>
      <c r="F3745" s="1"/>
      <c r="G3745" s="2"/>
      <c r="H3745" s="286"/>
      <c r="I3745" s="287"/>
      <c r="J3745" s="288" t="str">
        <f t="shared" si="468"/>
        <v/>
      </c>
      <c r="K3745" s="288">
        <f t="shared" si="469"/>
        <v>0</v>
      </c>
      <c r="L3745" s="303"/>
      <c r="M3745" s="304"/>
      <c r="N3745" s="303"/>
      <c r="O3745" s="286"/>
      <c r="P3745" s="305" t="str">
        <f t="shared" si="470"/>
        <v/>
      </c>
      <c r="Q3745" s="304"/>
      <c r="R3745" s="303"/>
      <c r="S3745" s="286"/>
      <c r="T3745" s="305" t="str">
        <f t="shared" si="471"/>
        <v/>
      </c>
      <c r="U3745" s="306" t="str">
        <f t="shared" si="467"/>
        <v/>
      </c>
      <c r="V3745" s="289"/>
      <c r="W3745" s="303"/>
      <c r="X3745" s="286"/>
      <c r="Y3745" s="305" t="str">
        <f>+IF(AND(W3745&gt;0,V3745&lt;&gt;'Data Validation (ROP used only)'!$A$25),SUM(W3745:X3745),"")</f>
        <v/>
      </c>
      <c r="Z3745" s="307">
        <f>IF(OR(V3745='Data Validation (ROP used only)'!$A$25,ISBLANK(W3745),ISERROR(W3745/$I3745)),0,W3745/$I3745)</f>
        <v>0</v>
      </c>
      <c r="AA3745" s="308"/>
      <c r="AB3745" s="309" t="str" cm="1">
        <f t="array" ref="AB3745">_xlfn.IFS(AA3745="","",AA3745/I3745&gt;=2,I3745*2,AA3745/I3745&lt;2,AA3745)</f>
        <v/>
      </c>
      <c r="AC3745" s="310" t="str">
        <f t="shared" si="472"/>
        <v/>
      </c>
      <c r="AD3745" s="286"/>
      <c r="AE3745" s="305" t="str">
        <f t="shared" si="473"/>
        <v/>
      </c>
      <c r="AF3745" s="311">
        <f t="shared" si="474"/>
        <v>0</v>
      </c>
      <c r="AG3745" s="187"/>
      <c r="AH3745" s="188"/>
    </row>
    <row r="3746" spans="2:34" ht="13.8" outlineLevel="1" x14ac:dyDescent="0.25">
      <c r="B3746" s="1"/>
      <c r="C3746" s="1"/>
      <c r="D3746" s="1"/>
      <c r="E3746" s="2"/>
      <c r="F3746" s="1"/>
      <c r="G3746" s="2"/>
      <c r="H3746" s="286"/>
      <c r="I3746" s="287"/>
      <c r="J3746" s="288" t="str">
        <f t="shared" si="468"/>
        <v/>
      </c>
      <c r="K3746" s="288">
        <f t="shared" si="469"/>
        <v>0</v>
      </c>
      <c r="L3746" s="303"/>
      <c r="M3746" s="304"/>
      <c r="N3746" s="303"/>
      <c r="O3746" s="286"/>
      <c r="P3746" s="305" t="str">
        <f t="shared" si="470"/>
        <v/>
      </c>
      <c r="Q3746" s="304"/>
      <c r="R3746" s="303"/>
      <c r="S3746" s="286"/>
      <c r="T3746" s="305" t="str">
        <f t="shared" si="471"/>
        <v/>
      </c>
      <c r="U3746" s="306" t="str">
        <f t="shared" si="467"/>
        <v/>
      </c>
      <c r="V3746" s="289"/>
      <c r="W3746" s="303"/>
      <c r="X3746" s="286"/>
      <c r="Y3746" s="305" t="str">
        <f>+IF(AND(W3746&gt;0,V3746&lt;&gt;'Data Validation (ROP used only)'!$A$25),SUM(W3746:X3746),"")</f>
        <v/>
      </c>
      <c r="Z3746" s="307">
        <f>IF(OR(V3746='Data Validation (ROP used only)'!$A$25,ISBLANK(W3746),ISERROR(W3746/$I3746)),0,W3746/$I3746)</f>
        <v>0</v>
      </c>
      <c r="AA3746" s="308"/>
      <c r="AB3746" s="309" t="str" cm="1">
        <f t="array" ref="AB3746">_xlfn.IFS(AA3746="","",AA3746/I3746&gt;=2,I3746*2,AA3746/I3746&lt;2,AA3746)</f>
        <v/>
      </c>
      <c r="AC3746" s="310" t="str">
        <f t="shared" si="472"/>
        <v/>
      </c>
      <c r="AD3746" s="286"/>
      <c r="AE3746" s="305" t="str">
        <f t="shared" si="473"/>
        <v/>
      </c>
      <c r="AF3746" s="311">
        <f t="shared" si="474"/>
        <v>0</v>
      </c>
      <c r="AG3746" s="187"/>
      <c r="AH3746" s="188"/>
    </row>
    <row r="3747" spans="2:34" ht="13.8" outlineLevel="1" x14ac:dyDescent="0.25">
      <c r="B3747" s="1"/>
      <c r="C3747" s="1"/>
      <c r="D3747" s="1"/>
      <c r="E3747" s="2"/>
      <c r="F3747" s="1"/>
      <c r="G3747" s="2"/>
      <c r="H3747" s="286"/>
      <c r="I3747" s="287"/>
      <c r="J3747" s="288" t="str">
        <f t="shared" si="468"/>
        <v/>
      </c>
      <c r="K3747" s="288">
        <f t="shared" si="469"/>
        <v>0</v>
      </c>
      <c r="L3747" s="303"/>
      <c r="M3747" s="304"/>
      <c r="N3747" s="303"/>
      <c r="O3747" s="286"/>
      <c r="P3747" s="305" t="str">
        <f t="shared" si="470"/>
        <v/>
      </c>
      <c r="Q3747" s="304"/>
      <c r="R3747" s="303"/>
      <c r="S3747" s="286"/>
      <c r="T3747" s="305" t="str">
        <f t="shared" si="471"/>
        <v/>
      </c>
      <c r="U3747" s="306" t="str">
        <f t="shared" si="467"/>
        <v/>
      </c>
      <c r="V3747" s="289"/>
      <c r="W3747" s="303"/>
      <c r="X3747" s="286"/>
      <c r="Y3747" s="305" t="str">
        <f>+IF(AND(W3747&gt;0,V3747&lt;&gt;'Data Validation (ROP used only)'!$A$25),SUM(W3747:X3747),"")</f>
        <v/>
      </c>
      <c r="Z3747" s="307">
        <f>IF(OR(V3747='Data Validation (ROP used only)'!$A$25,ISBLANK(W3747),ISERROR(W3747/$I3747)),0,W3747/$I3747)</f>
        <v>0</v>
      </c>
      <c r="AA3747" s="308"/>
      <c r="AB3747" s="309" t="str" cm="1">
        <f t="array" ref="AB3747">_xlfn.IFS(AA3747="","",AA3747/I3747&gt;=2,I3747*2,AA3747/I3747&lt;2,AA3747)</f>
        <v/>
      </c>
      <c r="AC3747" s="310" t="str">
        <f t="shared" si="472"/>
        <v/>
      </c>
      <c r="AD3747" s="286"/>
      <c r="AE3747" s="305" t="str">
        <f t="shared" si="473"/>
        <v/>
      </c>
      <c r="AF3747" s="311">
        <f t="shared" si="474"/>
        <v>0</v>
      </c>
      <c r="AG3747" s="187"/>
      <c r="AH3747" s="188"/>
    </row>
    <row r="3748" spans="2:34" ht="13.8" outlineLevel="1" x14ac:dyDescent="0.25">
      <c r="B3748" s="1"/>
      <c r="C3748" s="1"/>
      <c r="D3748" s="1"/>
      <c r="E3748" s="2"/>
      <c r="F3748" s="1"/>
      <c r="G3748" s="2"/>
      <c r="H3748" s="286"/>
      <c r="I3748" s="287"/>
      <c r="J3748" s="288" t="str">
        <f t="shared" si="468"/>
        <v/>
      </c>
      <c r="K3748" s="288">
        <f t="shared" si="469"/>
        <v>0</v>
      </c>
      <c r="L3748" s="303"/>
      <c r="M3748" s="304"/>
      <c r="N3748" s="303"/>
      <c r="O3748" s="286"/>
      <c r="P3748" s="305" t="str">
        <f t="shared" si="470"/>
        <v/>
      </c>
      <c r="Q3748" s="304"/>
      <c r="R3748" s="303"/>
      <c r="S3748" s="286"/>
      <c r="T3748" s="305" t="str">
        <f t="shared" si="471"/>
        <v/>
      </c>
      <c r="U3748" s="306" t="str">
        <f t="shared" si="467"/>
        <v/>
      </c>
      <c r="V3748" s="289"/>
      <c r="W3748" s="303"/>
      <c r="X3748" s="286"/>
      <c r="Y3748" s="305" t="str">
        <f>+IF(AND(W3748&gt;0,V3748&lt;&gt;'Data Validation (ROP used only)'!$A$25),SUM(W3748:X3748),"")</f>
        <v/>
      </c>
      <c r="Z3748" s="307">
        <f>IF(OR(V3748='Data Validation (ROP used only)'!$A$25,ISBLANK(W3748),ISERROR(W3748/$I3748)),0,W3748/$I3748)</f>
        <v>0</v>
      </c>
      <c r="AA3748" s="308"/>
      <c r="AB3748" s="309" t="str" cm="1">
        <f t="array" ref="AB3748">_xlfn.IFS(AA3748="","",AA3748/I3748&gt;=2,I3748*2,AA3748/I3748&lt;2,AA3748)</f>
        <v/>
      </c>
      <c r="AC3748" s="310" t="str">
        <f t="shared" si="472"/>
        <v/>
      </c>
      <c r="AD3748" s="286"/>
      <c r="AE3748" s="305" t="str">
        <f t="shared" si="473"/>
        <v/>
      </c>
      <c r="AF3748" s="311">
        <f t="shared" si="474"/>
        <v>0</v>
      </c>
      <c r="AG3748" s="187"/>
      <c r="AH3748" s="188"/>
    </row>
    <row r="3749" spans="2:34" ht="13.8" outlineLevel="1" x14ac:dyDescent="0.25">
      <c r="B3749" s="1"/>
      <c r="C3749" s="1"/>
      <c r="D3749" s="1"/>
      <c r="E3749" s="2"/>
      <c r="F3749" s="1"/>
      <c r="G3749" s="2"/>
      <c r="H3749" s="286"/>
      <c r="I3749" s="287"/>
      <c r="J3749" s="288" t="str">
        <f t="shared" si="468"/>
        <v/>
      </c>
      <c r="K3749" s="288">
        <f t="shared" si="469"/>
        <v>0</v>
      </c>
      <c r="L3749" s="303"/>
      <c r="M3749" s="304"/>
      <c r="N3749" s="303"/>
      <c r="O3749" s="286"/>
      <c r="P3749" s="305" t="str">
        <f t="shared" si="470"/>
        <v/>
      </c>
      <c r="Q3749" s="304"/>
      <c r="R3749" s="303"/>
      <c r="S3749" s="286"/>
      <c r="T3749" s="305" t="str">
        <f t="shared" si="471"/>
        <v/>
      </c>
      <c r="U3749" s="306" t="str">
        <f t="shared" si="467"/>
        <v/>
      </c>
      <c r="V3749" s="289"/>
      <c r="W3749" s="303"/>
      <c r="X3749" s="286"/>
      <c r="Y3749" s="305" t="str">
        <f>+IF(AND(W3749&gt;0,V3749&lt;&gt;'Data Validation (ROP used only)'!$A$25),SUM(W3749:X3749),"")</f>
        <v/>
      </c>
      <c r="Z3749" s="307">
        <f>IF(OR(V3749='Data Validation (ROP used only)'!$A$25,ISBLANK(W3749),ISERROR(W3749/$I3749)),0,W3749/$I3749)</f>
        <v>0</v>
      </c>
      <c r="AA3749" s="308"/>
      <c r="AB3749" s="309" t="str" cm="1">
        <f t="array" ref="AB3749">_xlfn.IFS(AA3749="","",AA3749/I3749&gt;=2,I3749*2,AA3749/I3749&lt;2,AA3749)</f>
        <v/>
      </c>
      <c r="AC3749" s="310" t="str">
        <f t="shared" si="472"/>
        <v/>
      </c>
      <c r="AD3749" s="286"/>
      <c r="AE3749" s="305" t="str">
        <f t="shared" si="473"/>
        <v/>
      </c>
      <c r="AF3749" s="311">
        <f t="shared" si="474"/>
        <v>0</v>
      </c>
      <c r="AG3749" s="187"/>
      <c r="AH3749" s="188"/>
    </row>
    <row r="3750" spans="2:34" ht="13.8" outlineLevel="1" x14ac:dyDescent="0.25">
      <c r="B3750" s="1"/>
      <c r="C3750" s="1"/>
      <c r="D3750" s="1"/>
      <c r="E3750" s="2"/>
      <c r="F3750" s="1"/>
      <c r="G3750" s="2"/>
      <c r="H3750" s="286"/>
      <c r="I3750" s="287"/>
      <c r="J3750" s="288" t="str">
        <f t="shared" si="468"/>
        <v/>
      </c>
      <c r="K3750" s="288">
        <f t="shared" si="469"/>
        <v>0</v>
      </c>
      <c r="L3750" s="303"/>
      <c r="M3750" s="304"/>
      <c r="N3750" s="303"/>
      <c r="O3750" s="286"/>
      <c r="P3750" s="305" t="str">
        <f t="shared" si="470"/>
        <v/>
      </c>
      <c r="Q3750" s="304"/>
      <c r="R3750" s="303"/>
      <c r="S3750" s="286"/>
      <c r="T3750" s="305" t="str">
        <f t="shared" si="471"/>
        <v/>
      </c>
      <c r="U3750" s="306" t="str">
        <f t="shared" si="467"/>
        <v/>
      </c>
      <c r="V3750" s="289"/>
      <c r="W3750" s="303"/>
      <c r="X3750" s="286"/>
      <c r="Y3750" s="305" t="str">
        <f>+IF(AND(W3750&gt;0,V3750&lt;&gt;'Data Validation (ROP used only)'!$A$25),SUM(W3750:X3750),"")</f>
        <v/>
      </c>
      <c r="Z3750" s="307">
        <f>IF(OR(V3750='Data Validation (ROP used only)'!$A$25,ISBLANK(W3750),ISERROR(W3750/$I3750)),0,W3750/$I3750)</f>
        <v>0</v>
      </c>
      <c r="AA3750" s="308"/>
      <c r="AB3750" s="309" t="str" cm="1">
        <f t="array" ref="AB3750">_xlfn.IFS(AA3750="","",AA3750/I3750&gt;=2,I3750*2,AA3750/I3750&lt;2,AA3750)</f>
        <v/>
      </c>
      <c r="AC3750" s="310" t="str">
        <f t="shared" si="472"/>
        <v/>
      </c>
      <c r="AD3750" s="286"/>
      <c r="AE3750" s="305" t="str">
        <f t="shared" si="473"/>
        <v/>
      </c>
      <c r="AF3750" s="311">
        <f t="shared" si="474"/>
        <v>0</v>
      </c>
      <c r="AG3750" s="187"/>
      <c r="AH3750" s="188"/>
    </row>
    <row r="3751" spans="2:34" ht="13.8" outlineLevel="1" x14ac:dyDescent="0.25">
      <c r="B3751" s="1"/>
      <c r="C3751" s="1"/>
      <c r="D3751" s="1"/>
      <c r="E3751" s="2"/>
      <c r="F3751" s="1"/>
      <c r="G3751" s="2"/>
      <c r="H3751" s="286"/>
      <c r="I3751" s="287"/>
      <c r="J3751" s="288" t="str">
        <f t="shared" si="468"/>
        <v/>
      </c>
      <c r="K3751" s="288">
        <f t="shared" si="469"/>
        <v>0</v>
      </c>
      <c r="L3751" s="303"/>
      <c r="M3751" s="304"/>
      <c r="N3751" s="303"/>
      <c r="O3751" s="286"/>
      <c r="P3751" s="305" t="str">
        <f t="shared" si="470"/>
        <v/>
      </c>
      <c r="Q3751" s="304"/>
      <c r="R3751" s="303"/>
      <c r="S3751" s="286"/>
      <c r="T3751" s="305" t="str">
        <f t="shared" si="471"/>
        <v/>
      </c>
      <c r="U3751" s="306" t="str">
        <f t="shared" si="467"/>
        <v/>
      </c>
      <c r="V3751" s="289"/>
      <c r="W3751" s="303"/>
      <c r="X3751" s="286"/>
      <c r="Y3751" s="305" t="str">
        <f>+IF(AND(W3751&gt;0,V3751&lt;&gt;'Data Validation (ROP used only)'!$A$25),SUM(W3751:X3751),"")</f>
        <v/>
      </c>
      <c r="Z3751" s="307">
        <f>IF(OR(V3751='Data Validation (ROP used only)'!$A$25,ISBLANK(W3751),ISERROR(W3751/$I3751)),0,W3751/$I3751)</f>
        <v>0</v>
      </c>
      <c r="AA3751" s="308"/>
      <c r="AB3751" s="309" t="str" cm="1">
        <f t="array" ref="AB3751">_xlfn.IFS(AA3751="","",AA3751/I3751&gt;=2,I3751*2,AA3751/I3751&lt;2,AA3751)</f>
        <v/>
      </c>
      <c r="AC3751" s="310" t="str">
        <f t="shared" si="472"/>
        <v/>
      </c>
      <c r="AD3751" s="286"/>
      <c r="AE3751" s="305" t="str">
        <f t="shared" si="473"/>
        <v/>
      </c>
      <c r="AF3751" s="311">
        <f t="shared" si="474"/>
        <v>0</v>
      </c>
      <c r="AG3751" s="187"/>
      <c r="AH3751" s="188"/>
    </row>
    <row r="3752" spans="2:34" ht="13.8" outlineLevel="1" x14ac:dyDescent="0.25">
      <c r="B3752" s="1"/>
      <c r="C3752" s="1"/>
      <c r="D3752" s="1"/>
      <c r="E3752" s="2"/>
      <c r="F3752" s="1"/>
      <c r="G3752" s="2"/>
      <c r="H3752" s="286"/>
      <c r="I3752" s="287"/>
      <c r="J3752" s="288" t="str">
        <f t="shared" si="468"/>
        <v/>
      </c>
      <c r="K3752" s="288">
        <f t="shared" si="469"/>
        <v>0</v>
      </c>
      <c r="L3752" s="303"/>
      <c r="M3752" s="304"/>
      <c r="N3752" s="303"/>
      <c r="O3752" s="286"/>
      <c r="P3752" s="305" t="str">
        <f t="shared" si="470"/>
        <v/>
      </c>
      <c r="Q3752" s="304"/>
      <c r="R3752" s="303"/>
      <c r="S3752" s="286"/>
      <c r="T3752" s="305" t="str">
        <f t="shared" si="471"/>
        <v/>
      </c>
      <c r="U3752" s="306" t="str">
        <f t="shared" si="467"/>
        <v/>
      </c>
      <c r="V3752" s="289"/>
      <c r="W3752" s="303"/>
      <c r="X3752" s="286"/>
      <c r="Y3752" s="305" t="str">
        <f>+IF(AND(W3752&gt;0,V3752&lt;&gt;'Data Validation (ROP used only)'!$A$25),SUM(W3752:X3752),"")</f>
        <v/>
      </c>
      <c r="Z3752" s="307">
        <f>IF(OR(V3752='Data Validation (ROP used only)'!$A$25,ISBLANK(W3752),ISERROR(W3752/$I3752)),0,W3752/$I3752)</f>
        <v>0</v>
      </c>
      <c r="AA3752" s="308"/>
      <c r="AB3752" s="309" t="str" cm="1">
        <f t="array" ref="AB3752">_xlfn.IFS(AA3752="","",AA3752/I3752&gt;=2,I3752*2,AA3752/I3752&lt;2,AA3752)</f>
        <v/>
      </c>
      <c r="AC3752" s="310" t="str">
        <f t="shared" si="472"/>
        <v/>
      </c>
      <c r="AD3752" s="286"/>
      <c r="AE3752" s="305" t="str">
        <f t="shared" si="473"/>
        <v/>
      </c>
      <c r="AF3752" s="311">
        <f t="shared" si="474"/>
        <v>0</v>
      </c>
      <c r="AG3752" s="187"/>
      <c r="AH3752" s="188"/>
    </row>
    <row r="3753" spans="2:34" ht="13.8" outlineLevel="1" x14ac:dyDescent="0.25">
      <c r="B3753" s="1"/>
      <c r="C3753" s="1"/>
      <c r="D3753" s="1"/>
      <c r="E3753" s="2"/>
      <c r="F3753" s="1"/>
      <c r="G3753" s="2"/>
      <c r="H3753" s="286"/>
      <c r="I3753" s="287"/>
      <c r="J3753" s="288" t="str">
        <f t="shared" si="468"/>
        <v/>
      </c>
      <c r="K3753" s="288">
        <f t="shared" si="469"/>
        <v>0</v>
      </c>
      <c r="L3753" s="303"/>
      <c r="M3753" s="304"/>
      <c r="N3753" s="303"/>
      <c r="O3753" s="286"/>
      <c r="P3753" s="305" t="str">
        <f t="shared" si="470"/>
        <v/>
      </c>
      <c r="Q3753" s="304"/>
      <c r="R3753" s="303"/>
      <c r="S3753" s="286"/>
      <c r="T3753" s="305" t="str">
        <f t="shared" si="471"/>
        <v/>
      </c>
      <c r="U3753" s="306" t="str">
        <f t="shared" si="467"/>
        <v/>
      </c>
      <c r="V3753" s="289"/>
      <c r="W3753" s="303"/>
      <c r="X3753" s="286"/>
      <c r="Y3753" s="305" t="str">
        <f>+IF(AND(W3753&gt;0,V3753&lt;&gt;'Data Validation (ROP used only)'!$A$25),SUM(W3753:X3753),"")</f>
        <v/>
      </c>
      <c r="Z3753" s="307">
        <f>IF(OR(V3753='Data Validation (ROP used only)'!$A$25,ISBLANK(W3753),ISERROR(W3753/$I3753)),0,W3753/$I3753)</f>
        <v>0</v>
      </c>
      <c r="AA3753" s="308"/>
      <c r="AB3753" s="309" t="str" cm="1">
        <f t="array" ref="AB3753">_xlfn.IFS(AA3753="","",AA3753/I3753&gt;=2,I3753*2,AA3753/I3753&lt;2,AA3753)</f>
        <v/>
      </c>
      <c r="AC3753" s="310" t="str">
        <f t="shared" si="472"/>
        <v/>
      </c>
      <c r="AD3753" s="286"/>
      <c r="AE3753" s="305" t="str">
        <f t="shared" si="473"/>
        <v/>
      </c>
      <c r="AF3753" s="311">
        <f t="shared" si="474"/>
        <v>0</v>
      </c>
      <c r="AG3753" s="187"/>
      <c r="AH3753" s="188"/>
    </row>
    <row r="3754" spans="2:34" ht="13.8" outlineLevel="1" x14ac:dyDescent="0.25">
      <c r="B3754" s="1"/>
      <c r="C3754" s="1"/>
      <c r="D3754" s="1"/>
      <c r="E3754" s="2"/>
      <c r="F3754" s="1"/>
      <c r="G3754" s="2"/>
      <c r="H3754" s="286"/>
      <c r="I3754" s="287"/>
      <c r="J3754" s="288" t="str">
        <f t="shared" si="468"/>
        <v/>
      </c>
      <c r="K3754" s="288">
        <f t="shared" si="469"/>
        <v>0</v>
      </c>
      <c r="L3754" s="303"/>
      <c r="M3754" s="304"/>
      <c r="N3754" s="303"/>
      <c r="O3754" s="286"/>
      <c r="P3754" s="305" t="str">
        <f t="shared" si="470"/>
        <v/>
      </c>
      <c r="Q3754" s="304"/>
      <c r="R3754" s="303"/>
      <c r="S3754" s="286"/>
      <c r="T3754" s="305" t="str">
        <f t="shared" si="471"/>
        <v/>
      </c>
      <c r="U3754" s="306" t="str">
        <f t="shared" si="467"/>
        <v/>
      </c>
      <c r="V3754" s="289"/>
      <c r="W3754" s="303"/>
      <c r="X3754" s="286"/>
      <c r="Y3754" s="305" t="str">
        <f>+IF(AND(W3754&gt;0,V3754&lt;&gt;'Data Validation (ROP used only)'!$A$25),SUM(W3754:X3754),"")</f>
        <v/>
      </c>
      <c r="Z3754" s="307">
        <f>IF(OR(V3754='Data Validation (ROP used only)'!$A$25,ISBLANK(W3754),ISERROR(W3754/$I3754)),0,W3754/$I3754)</f>
        <v>0</v>
      </c>
      <c r="AA3754" s="308"/>
      <c r="AB3754" s="309" t="str" cm="1">
        <f t="array" ref="AB3754">_xlfn.IFS(AA3754="","",AA3754/I3754&gt;=2,I3754*2,AA3754/I3754&lt;2,AA3754)</f>
        <v/>
      </c>
      <c r="AC3754" s="310" t="str">
        <f t="shared" si="472"/>
        <v/>
      </c>
      <c r="AD3754" s="286"/>
      <c r="AE3754" s="305" t="str">
        <f t="shared" si="473"/>
        <v/>
      </c>
      <c r="AF3754" s="311">
        <f t="shared" si="474"/>
        <v>0</v>
      </c>
      <c r="AG3754" s="187"/>
      <c r="AH3754" s="188"/>
    </row>
    <row r="3755" spans="2:34" ht="13.8" outlineLevel="1" x14ac:dyDescent="0.25">
      <c r="B3755" s="1"/>
      <c r="C3755" s="1"/>
      <c r="D3755" s="1"/>
      <c r="E3755" s="2"/>
      <c r="F3755" s="1"/>
      <c r="G3755" s="2"/>
      <c r="H3755" s="286"/>
      <c r="I3755" s="287"/>
      <c r="J3755" s="288" t="str">
        <f t="shared" si="468"/>
        <v/>
      </c>
      <c r="K3755" s="288">
        <f t="shared" si="469"/>
        <v>0</v>
      </c>
      <c r="L3755" s="303"/>
      <c r="M3755" s="304"/>
      <c r="N3755" s="303"/>
      <c r="O3755" s="286"/>
      <c r="P3755" s="305" t="str">
        <f t="shared" si="470"/>
        <v/>
      </c>
      <c r="Q3755" s="304"/>
      <c r="R3755" s="303"/>
      <c r="S3755" s="286"/>
      <c r="T3755" s="305" t="str">
        <f t="shared" si="471"/>
        <v/>
      </c>
      <c r="U3755" s="306" t="str">
        <f t="shared" si="467"/>
        <v/>
      </c>
      <c r="V3755" s="289"/>
      <c r="W3755" s="303"/>
      <c r="X3755" s="286"/>
      <c r="Y3755" s="305" t="str">
        <f>+IF(AND(W3755&gt;0,V3755&lt;&gt;'Data Validation (ROP used only)'!$A$25),SUM(W3755:X3755),"")</f>
        <v/>
      </c>
      <c r="Z3755" s="307">
        <f>IF(OR(V3755='Data Validation (ROP used only)'!$A$25,ISBLANK(W3755),ISERROR(W3755/$I3755)),0,W3755/$I3755)</f>
        <v>0</v>
      </c>
      <c r="AA3755" s="308"/>
      <c r="AB3755" s="309" t="str" cm="1">
        <f t="array" ref="AB3755">_xlfn.IFS(AA3755="","",AA3755/I3755&gt;=2,I3755*2,AA3755/I3755&lt;2,AA3755)</f>
        <v/>
      </c>
      <c r="AC3755" s="310" t="str">
        <f t="shared" si="472"/>
        <v/>
      </c>
      <c r="AD3755" s="286"/>
      <c r="AE3755" s="305" t="str">
        <f t="shared" si="473"/>
        <v/>
      </c>
      <c r="AF3755" s="311">
        <f t="shared" si="474"/>
        <v>0</v>
      </c>
      <c r="AG3755" s="187"/>
      <c r="AH3755" s="188"/>
    </row>
    <row r="3756" spans="2:34" ht="13.8" outlineLevel="1" x14ac:dyDescent="0.25">
      <c r="B3756" s="1"/>
      <c r="C3756" s="1"/>
      <c r="D3756" s="1"/>
      <c r="E3756" s="2"/>
      <c r="F3756" s="1"/>
      <c r="G3756" s="2"/>
      <c r="H3756" s="286"/>
      <c r="I3756" s="287"/>
      <c r="J3756" s="288" t="str">
        <f t="shared" si="468"/>
        <v/>
      </c>
      <c r="K3756" s="288">
        <f t="shared" si="469"/>
        <v>0</v>
      </c>
      <c r="L3756" s="303"/>
      <c r="M3756" s="304"/>
      <c r="N3756" s="303"/>
      <c r="O3756" s="286"/>
      <c r="P3756" s="305" t="str">
        <f t="shared" si="470"/>
        <v/>
      </c>
      <c r="Q3756" s="304"/>
      <c r="R3756" s="303"/>
      <c r="S3756" s="286"/>
      <c r="T3756" s="305" t="str">
        <f t="shared" si="471"/>
        <v/>
      </c>
      <c r="U3756" s="306" t="str">
        <f t="shared" si="467"/>
        <v/>
      </c>
      <c r="V3756" s="289"/>
      <c r="W3756" s="303"/>
      <c r="X3756" s="286"/>
      <c r="Y3756" s="305" t="str">
        <f>+IF(AND(W3756&gt;0,V3756&lt;&gt;'Data Validation (ROP used only)'!$A$25),SUM(W3756:X3756),"")</f>
        <v/>
      </c>
      <c r="Z3756" s="307">
        <f>IF(OR(V3756='Data Validation (ROP used only)'!$A$25,ISBLANK(W3756),ISERROR(W3756/$I3756)),0,W3756/$I3756)</f>
        <v>0</v>
      </c>
      <c r="AA3756" s="308"/>
      <c r="AB3756" s="309" t="str" cm="1">
        <f t="array" ref="AB3756">_xlfn.IFS(AA3756="","",AA3756/I3756&gt;=2,I3756*2,AA3756/I3756&lt;2,AA3756)</f>
        <v/>
      </c>
      <c r="AC3756" s="310" t="str">
        <f t="shared" si="472"/>
        <v/>
      </c>
      <c r="AD3756" s="286"/>
      <c r="AE3756" s="305" t="str">
        <f t="shared" si="473"/>
        <v/>
      </c>
      <c r="AF3756" s="311">
        <f t="shared" si="474"/>
        <v>0</v>
      </c>
      <c r="AG3756" s="187"/>
      <c r="AH3756" s="188"/>
    </row>
    <row r="3757" spans="2:34" ht="13.8" outlineLevel="1" x14ac:dyDescent="0.25">
      <c r="B3757" s="1"/>
      <c r="C3757" s="1"/>
      <c r="D3757" s="1"/>
      <c r="E3757" s="2"/>
      <c r="F3757" s="1"/>
      <c r="G3757" s="2"/>
      <c r="H3757" s="286"/>
      <c r="I3757" s="287"/>
      <c r="J3757" s="288" t="str">
        <f t="shared" si="468"/>
        <v/>
      </c>
      <c r="K3757" s="288">
        <f t="shared" si="469"/>
        <v>0</v>
      </c>
      <c r="L3757" s="303"/>
      <c r="M3757" s="304"/>
      <c r="N3757" s="303"/>
      <c r="O3757" s="286"/>
      <c r="P3757" s="305" t="str">
        <f t="shared" si="470"/>
        <v/>
      </c>
      <c r="Q3757" s="304"/>
      <c r="R3757" s="303"/>
      <c r="S3757" s="286"/>
      <c r="T3757" s="305" t="str">
        <f t="shared" si="471"/>
        <v/>
      </c>
      <c r="U3757" s="306" t="str">
        <f t="shared" si="467"/>
        <v/>
      </c>
      <c r="V3757" s="289"/>
      <c r="W3757" s="303"/>
      <c r="X3757" s="286"/>
      <c r="Y3757" s="305" t="str">
        <f>+IF(AND(W3757&gt;0,V3757&lt;&gt;'Data Validation (ROP used only)'!$A$25),SUM(W3757:X3757),"")</f>
        <v/>
      </c>
      <c r="Z3757" s="307">
        <f>IF(OR(V3757='Data Validation (ROP used only)'!$A$25,ISBLANK(W3757),ISERROR(W3757/$I3757)),0,W3757/$I3757)</f>
        <v>0</v>
      </c>
      <c r="AA3757" s="308"/>
      <c r="AB3757" s="309" t="str" cm="1">
        <f t="array" ref="AB3757">_xlfn.IFS(AA3757="","",AA3757/I3757&gt;=2,I3757*2,AA3757/I3757&lt;2,AA3757)</f>
        <v/>
      </c>
      <c r="AC3757" s="310" t="str">
        <f t="shared" si="472"/>
        <v/>
      </c>
      <c r="AD3757" s="286"/>
      <c r="AE3757" s="305" t="str">
        <f t="shared" si="473"/>
        <v/>
      </c>
      <c r="AF3757" s="311">
        <f t="shared" si="474"/>
        <v>0</v>
      </c>
      <c r="AG3757" s="187"/>
      <c r="AH3757" s="188"/>
    </row>
    <row r="3758" spans="2:34" ht="13.8" outlineLevel="1" x14ac:dyDescent="0.25">
      <c r="B3758" s="1"/>
      <c r="C3758" s="1"/>
      <c r="D3758" s="1"/>
      <c r="E3758" s="2"/>
      <c r="F3758" s="1"/>
      <c r="G3758" s="2"/>
      <c r="H3758" s="286"/>
      <c r="I3758" s="287"/>
      <c r="J3758" s="288" t="str">
        <f t="shared" si="468"/>
        <v/>
      </c>
      <c r="K3758" s="288">
        <f t="shared" si="469"/>
        <v>0</v>
      </c>
      <c r="L3758" s="303"/>
      <c r="M3758" s="304"/>
      <c r="N3758" s="303"/>
      <c r="O3758" s="286"/>
      <c r="P3758" s="305" t="str">
        <f t="shared" si="470"/>
        <v/>
      </c>
      <c r="Q3758" s="304"/>
      <c r="R3758" s="303"/>
      <c r="S3758" s="286"/>
      <c r="T3758" s="305" t="str">
        <f t="shared" si="471"/>
        <v/>
      </c>
      <c r="U3758" s="306" t="str">
        <f t="shared" si="467"/>
        <v/>
      </c>
      <c r="V3758" s="289"/>
      <c r="W3758" s="303"/>
      <c r="X3758" s="286"/>
      <c r="Y3758" s="305" t="str">
        <f>+IF(AND(W3758&gt;0,V3758&lt;&gt;'Data Validation (ROP used only)'!$A$25),SUM(W3758:X3758),"")</f>
        <v/>
      </c>
      <c r="Z3758" s="307">
        <f>IF(OR(V3758='Data Validation (ROP used only)'!$A$25,ISBLANK(W3758),ISERROR(W3758/$I3758)),0,W3758/$I3758)</f>
        <v>0</v>
      </c>
      <c r="AA3758" s="308"/>
      <c r="AB3758" s="309" t="str" cm="1">
        <f t="array" ref="AB3758">_xlfn.IFS(AA3758="","",AA3758/I3758&gt;=2,I3758*2,AA3758/I3758&lt;2,AA3758)</f>
        <v/>
      </c>
      <c r="AC3758" s="310" t="str">
        <f t="shared" si="472"/>
        <v/>
      </c>
      <c r="AD3758" s="286"/>
      <c r="AE3758" s="305" t="str">
        <f t="shared" si="473"/>
        <v/>
      </c>
      <c r="AF3758" s="311">
        <f t="shared" si="474"/>
        <v>0</v>
      </c>
      <c r="AG3758" s="187"/>
      <c r="AH3758" s="188"/>
    </row>
    <row r="3759" spans="2:34" ht="13.8" outlineLevel="1" x14ac:dyDescent="0.25">
      <c r="B3759" s="1"/>
      <c r="C3759" s="1"/>
      <c r="D3759" s="1"/>
      <c r="E3759" s="2"/>
      <c r="F3759" s="1"/>
      <c r="G3759" s="2"/>
      <c r="H3759" s="286"/>
      <c r="I3759" s="287"/>
      <c r="J3759" s="288" t="str">
        <f t="shared" si="468"/>
        <v/>
      </c>
      <c r="K3759" s="288">
        <f t="shared" si="469"/>
        <v>0</v>
      </c>
      <c r="L3759" s="303"/>
      <c r="M3759" s="304"/>
      <c r="N3759" s="303"/>
      <c r="O3759" s="286"/>
      <c r="P3759" s="305" t="str">
        <f t="shared" si="470"/>
        <v/>
      </c>
      <c r="Q3759" s="304"/>
      <c r="R3759" s="303"/>
      <c r="S3759" s="286"/>
      <c r="T3759" s="305" t="str">
        <f t="shared" si="471"/>
        <v/>
      </c>
      <c r="U3759" s="306" t="str">
        <f t="shared" si="467"/>
        <v/>
      </c>
      <c r="V3759" s="289"/>
      <c r="W3759" s="303"/>
      <c r="X3759" s="286"/>
      <c r="Y3759" s="305" t="str">
        <f>+IF(AND(W3759&gt;0,V3759&lt;&gt;'Data Validation (ROP used only)'!$A$25),SUM(W3759:X3759),"")</f>
        <v/>
      </c>
      <c r="Z3759" s="307">
        <f>IF(OR(V3759='Data Validation (ROP used only)'!$A$25,ISBLANK(W3759),ISERROR(W3759/$I3759)),0,W3759/$I3759)</f>
        <v>0</v>
      </c>
      <c r="AA3759" s="308"/>
      <c r="AB3759" s="309" t="str" cm="1">
        <f t="array" ref="AB3759">_xlfn.IFS(AA3759="","",AA3759/I3759&gt;=2,I3759*2,AA3759/I3759&lt;2,AA3759)</f>
        <v/>
      </c>
      <c r="AC3759" s="310" t="str">
        <f t="shared" si="472"/>
        <v/>
      </c>
      <c r="AD3759" s="286"/>
      <c r="AE3759" s="305" t="str">
        <f t="shared" si="473"/>
        <v/>
      </c>
      <c r="AF3759" s="311">
        <f t="shared" si="474"/>
        <v>0</v>
      </c>
      <c r="AG3759" s="187"/>
      <c r="AH3759" s="188"/>
    </row>
    <row r="3760" spans="2:34" ht="13.8" outlineLevel="1" x14ac:dyDescent="0.25">
      <c r="B3760" s="1"/>
      <c r="C3760" s="1"/>
      <c r="D3760" s="1"/>
      <c r="E3760" s="2"/>
      <c r="F3760" s="1"/>
      <c r="G3760" s="2"/>
      <c r="H3760" s="286"/>
      <c r="I3760" s="287"/>
      <c r="J3760" s="288" t="str">
        <f t="shared" si="468"/>
        <v/>
      </c>
      <c r="K3760" s="288">
        <f t="shared" si="469"/>
        <v>0</v>
      </c>
      <c r="L3760" s="303"/>
      <c r="M3760" s="304"/>
      <c r="N3760" s="303"/>
      <c r="O3760" s="286"/>
      <c r="P3760" s="305" t="str">
        <f t="shared" si="470"/>
        <v/>
      </c>
      <c r="Q3760" s="304"/>
      <c r="R3760" s="303"/>
      <c r="S3760" s="286"/>
      <c r="T3760" s="305" t="str">
        <f t="shared" si="471"/>
        <v/>
      </c>
      <c r="U3760" s="306" t="str">
        <f t="shared" si="467"/>
        <v/>
      </c>
      <c r="V3760" s="289"/>
      <c r="W3760" s="303"/>
      <c r="X3760" s="286"/>
      <c r="Y3760" s="305" t="str">
        <f>+IF(AND(W3760&gt;0,V3760&lt;&gt;'Data Validation (ROP used only)'!$A$25),SUM(W3760:X3760),"")</f>
        <v/>
      </c>
      <c r="Z3760" s="307">
        <f>IF(OR(V3760='Data Validation (ROP used only)'!$A$25,ISBLANK(W3760),ISERROR(W3760/$I3760)),0,W3760/$I3760)</f>
        <v>0</v>
      </c>
      <c r="AA3760" s="308"/>
      <c r="AB3760" s="309" t="str" cm="1">
        <f t="array" ref="AB3760">_xlfn.IFS(AA3760="","",AA3760/I3760&gt;=2,I3760*2,AA3760/I3760&lt;2,AA3760)</f>
        <v/>
      </c>
      <c r="AC3760" s="310" t="str">
        <f t="shared" si="472"/>
        <v/>
      </c>
      <c r="AD3760" s="286"/>
      <c r="AE3760" s="305" t="str">
        <f t="shared" si="473"/>
        <v/>
      </c>
      <c r="AF3760" s="311">
        <f t="shared" si="474"/>
        <v>0</v>
      </c>
      <c r="AG3760" s="187"/>
      <c r="AH3760" s="188"/>
    </row>
    <row r="3761" spans="2:34" ht="13.8" outlineLevel="1" x14ac:dyDescent="0.25">
      <c r="B3761" s="1"/>
      <c r="C3761" s="1"/>
      <c r="D3761" s="1"/>
      <c r="E3761" s="2"/>
      <c r="F3761" s="1"/>
      <c r="G3761" s="2"/>
      <c r="H3761" s="286"/>
      <c r="I3761" s="287"/>
      <c r="J3761" s="288" t="str">
        <f t="shared" si="468"/>
        <v/>
      </c>
      <c r="K3761" s="288">
        <f t="shared" si="469"/>
        <v>0</v>
      </c>
      <c r="L3761" s="303"/>
      <c r="M3761" s="304"/>
      <c r="N3761" s="303"/>
      <c r="O3761" s="286"/>
      <c r="P3761" s="305" t="str">
        <f t="shared" si="470"/>
        <v/>
      </c>
      <c r="Q3761" s="304"/>
      <c r="R3761" s="303"/>
      <c r="S3761" s="286"/>
      <c r="T3761" s="305" t="str">
        <f t="shared" si="471"/>
        <v/>
      </c>
      <c r="U3761" s="306" t="str">
        <f t="shared" si="467"/>
        <v/>
      </c>
      <c r="V3761" s="289"/>
      <c r="W3761" s="303"/>
      <c r="X3761" s="286"/>
      <c r="Y3761" s="305" t="str">
        <f>+IF(AND(W3761&gt;0,V3761&lt;&gt;'Data Validation (ROP used only)'!$A$25),SUM(W3761:X3761),"")</f>
        <v/>
      </c>
      <c r="Z3761" s="307">
        <f>IF(OR(V3761='Data Validation (ROP used only)'!$A$25,ISBLANK(W3761),ISERROR(W3761/$I3761)),0,W3761/$I3761)</f>
        <v>0</v>
      </c>
      <c r="AA3761" s="308"/>
      <c r="AB3761" s="309" t="str" cm="1">
        <f t="array" ref="AB3761">_xlfn.IFS(AA3761="","",AA3761/I3761&gt;=2,I3761*2,AA3761/I3761&lt;2,AA3761)</f>
        <v/>
      </c>
      <c r="AC3761" s="310" t="str">
        <f t="shared" si="472"/>
        <v/>
      </c>
      <c r="AD3761" s="286"/>
      <c r="AE3761" s="305" t="str">
        <f t="shared" si="473"/>
        <v/>
      </c>
      <c r="AF3761" s="311">
        <f t="shared" si="474"/>
        <v>0</v>
      </c>
      <c r="AG3761" s="187"/>
      <c r="AH3761" s="188"/>
    </row>
    <row r="3762" spans="2:34" ht="13.8" outlineLevel="1" x14ac:dyDescent="0.25">
      <c r="B3762" s="1"/>
      <c r="C3762" s="1"/>
      <c r="D3762" s="1"/>
      <c r="E3762" s="2"/>
      <c r="F3762" s="1"/>
      <c r="G3762" s="2"/>
      <c r="H3762" s="286"/>
      <c r="I3762" s="287"/>
      <c r="J3762" s="288" t="str">
        <f t="shared" si="468"/>
        <v/>
      </c>
      <c r="K3762" s="288">
        <f t="shared" si="469"/>
        <v>0</v>
      </c>
      <c r="L3762" s="303"/>
      <c r="M3762" s="304"/>
      <c r="N3762" s="303"/>
      <c r="O3762" s="286"/>
      <c r="P3762" s="305" t="str">
        <f t="shared" si="470"/>
        <v/>
      </c>
      <c r="Q3762" s="304"/>
      <c r="R3762" s="303"/>
      <c r="S3762" s="286"/>
      <c r="T3762" s="305" t="str">
        <f t="shared" si="471"/>
        <v/>
      </c>
      <c r="U3762" s="306" t="str">
        <f t="shared" si="467"/>
        <v/>
      </c>
      <c r="V3762" s="289"/>
      <c r="W3762" s="303"/>
      <c r="X3762" s="286"/>
      <c r="Y3762" s="305" t="str">
        <f>+IF(AND(W3762&gt;0,V3762&lt;&gt;'Data Validation (ROP used only)'!$A$25),SUM(W3762:X3762),"")</f>
        <v/>
      </c>
      <c r="Z3762" s="307">
        <f>IF(OR(V3762='Data Validation (ROP used only)'!$A$25,ISBLANK(W3762),ISERROR(W3762/$I3762)),0,W3762/$I3762)</f>
        <v>0</v>
      </c>
      <c r="AA3762" s="308"/>
      <c r="AB3762" s="309" t="str" cm="1">
        <f t="array" ref="AB3762">_xlfn.IFS(AA3762="","",AA3762/I3762&gt;=2,I3762*2,AA3762/I3762&lt;2,AA3762)</f>
        <v/>
      </c>
      <c r="AC3762" s="310" t="str">
        <f t="shared" si="472"/>
        <v/>
      </c>
      <c r="AD3762" s="286"/>
      <c r="AE3762" s="305" t="str">
        <f t="shared" si="473"/>
        <v/>
      </c>
      <c r="AF3762" s="311">
        <f t="shared" si="474"/>
        <v>0</v>
      </c>
      <c r="AG3762" s="187"/>
      <c r="AH3762" s="188"/>
    </row>
    <row r="3763" spans="2:34" ht="13.8" outlineLevel="1" x14ac:dyDescent="0.25">
      <c r="B3763" s="1"/>
      <c r="C3763" s="1"/>
      <c r="D3763" s="1"/>
      <c r="E3763" s="2"/>
      <c r="F3763" s="1"/>
      <c r="G3763" s="2"/>
      <c r="H3763" s="286"/>
      <c r="I3763" s="287"/>
      <c r="J3763" s="288" t="str">
        <f t="shared" si="468"/>
        <v/>
      </c>
      <c r="K3763" s="288">
        <f t="shared" si="469"/>
        <v>0</v>
      </c>
      <c r="L3763" s="303"/>
      <c r="M3763" s="304"/>
      <c r="N3763" s="303"/>
      <c r="O3763" s="286"/>
      <c r="P3763" s="305" t="str">
        <f t="shared" si="470"/>
        <v/>
      </c>
      <c r="Q3763" s="304"/>
      <c r="R3763" s="303"/>
      <c r="S3763" s="286"/>
      <c r="T3763" s="305" t="str">
        <f t="shared" si="471"/>
        <v/>
      </c>
      <c r="U3763" s="306" t="str">
        <f t="shared" si="467"/>
        <v/>
      </c>
      <c r="V3763" s="289"/>
      <c r="W3763" s="303"/>
      <c r="X3763" s="286"/>
      <c r="Y3763" s="305" t="str">
        <f>+IF(AND(W3763&gt;0,V3763&lt;&gt;'Data Validation (ROP used only)'!$A$25),SUM(W3763:X3763),"")</f>
        <v/>
      </c>
      <c r="Z3763" s="307">
        <f>IF(OR(V3763='Data Validation (ROP used only)'!$A$25,ISBLANK(W3763),ISERROR(W3763/$I3763)),0,W3763/$I3763)</f>
        <v>0</v>
      </c>
      <c r="AA3763" s="308"/>
      <c r="AB3763" s="309" t="str" cm="1">
        <f t="array" ref="AB3763">_xlfn.IFS(AA3763="","",AA3763/I3763&gt;=2,I3763*2,AA3763/I3763&lt;2,AA3763)</f>
        <v/>
      </c>
      <c r="AC3763" s="310" t="str">
        <f t="shared" si="472"/>
        <v/>
      </c>
      <c r="AD3763" s="286"/>
      <c r="AE3763" s="305" t="str">
        <f t="shared" si="473"/>
        <v/>
      </c>
      <c r="AF3763" s="311">
        <f t="shared" si="474"/>
        <v>0</v>
      </c>
      <c r="AG3763" s="187"/>
      <c r="AH3763" s="188"/>
    </row>
    <row r="3764" spans="2:34" ht="13.8" outlineLevel="1" x14ac:dyDescent="0.25">
      <c r="B3764" s="1"/>
      <c r="C3764" s="1"/>
      <c r="D3764" s="1"/>
      <c r="E3764" s="2"/>
      <c r="F3764" s="1"/>
      <c r="G3764" s="2"/>
      <c r="H3764" s="286"/>
      <c r="I3764" s="287"/>
      <c r="J3764" s="288" t="str">
        <f t="shared" si="468"/>
        <v/>
      </c>
      <c r="K3764" s="288">
        <f t="shared" si="469"/>
        <v>0</v>
      </c>
      <c r="L3764" s="303"/>
      <c r="M3764" s="304"/>
      <c r="N3764" s="303"/>
      <c r="O3764" s="286"/>
      <c r="P3764" s="305" t="str">
        <f t="shared" si="470"/>
        <v/>
      </c>
      <c r="Q3764" s="304"/>
      <c r="R3764" s="303"/>
      <c r="S3764" s="286"/>
      <c r="T3764" s="305" t="str">
        <f t="shared" si="471"/>
        <v/>
      </c>
      <c r="U3764" s="306" t="str">
        <f t="shared" si="467"/>
        <v/>
      </c>
      <c r="V3764" s="289"/>
      <c r="W3764" s="303"/>
      <c r="X3764" s="286"/>
      <c r="Y3764" s="305" t="str">
        <f>+IF(AND(W3764&gt;0,V3764&lt;&gt;'Data Validation (ROP used only)'!$A$25),SUM(W3764:X3764),"")</f>
        <v/>
      </c>
      <c r="Z3764" s="307">
        <f>IF(OR(V3764='Data Validation (ROP used only)'!$A$25,ISBLANK(W3764),ISERROR(W3764/$I3764)),0,W3764/$I3764)</f>
        <v>0</v>
      </c>
      <c r="AA3764" s="308"/>
      <c r="AB3764" s="309" t="str" cm="1">
        <f t="array" ref="AB3764">_xlfn.IFS(AA3764="","",AA3764/I3764&gt;=2,I3764*2,AA3764/I3764&lt;2,AA3764)</f>
        <v/>
      </c>
      <c r="AC3764" s="310" t="str">
        <f t="shared" si="472"/>
        <v/>
      </c>
      <c r="AD3764" s="286"/>
      <c r="AE3764" s="305" t="str">
        <f t="shared" si="473"/>
        <v/>
      </c>
      <c r="AF3764" s="311">
        <f t="shared" si="474"/>
        <v>0</v>
      </c>
      <c r="AG3764" s="187"/>
      <c r="AH3764" s="188"/>
    </row>
    <row r="3765" spans="2:34" ht="13.8" outlineLevel="1" x14ac:dyDescent="0.25">
      <c r="B3765" s="1"/>
      <c r="C3765" s="1"/>
      <c r="D3765" s="1"/>
      <c r="E3765" s="2"/>
      <c r="F3765" s="1"/>
      <c r="G3765" s="2"/>
      <c r="H3765" s="286"/>
      <c r="I3765" s="287"/>
      <c r="J3765" s="288" t="str">
        <f t="shared" si="468"/>
        <v/>
      </c>
      <c r="K3765" s="288">
        <f t="shared" si="469"/>
        <v>0</v>
      </c>
      <c r="L3765" s="303"/>
      <c r="M3765" s="304"/>
      <c r="N3765" s="303"/>
      <c r="O3765" s="286"/>
      <c r="P3765" s="305" t="str">
        <f t="shared" si="470"/>
        <v/>
      </c>
      <c r="Q3765" s="304"/>
      <c r="R3765" s="303"/>
      <c r="S3765" s="286"/>
      <c r="T3765" s="305" t="str">
        <f t="shared" si="471"/>
        <v/>
      </c>
      <c r="U3765" s="306" t="str">
        <f t="shared" si="467"/>
        <v/>
      </c>
      <c r="V3765" s="289"/>
      <c r="W3765" s="303"/>
      <c r="X3765" s="286"/>
      <c r="Y3765" s="305" t="str">
        <f>+IF(AND(W3765&gt;0,V3765&lt;&gt;'Data Validation (ROP used only)'!$A$25),SUM(W3765:X3765),"")</f>
        <v/>
      </c>
      <c r="Z3765" s="307">
        <f>IF(OR(V3765='Data Validation (ROP used only)'!$A$25,ISBLANK(W3765),ISERROR(W3765/$I3765)),0,W3765/$I3765)</f>
        <v>0</v>
      </c>
      <c r="AA3765" s="308"/>
      <c r="AB3765" s="309" t="str" cm="1">
        <f t="array" ref="AB3765">_xlfn.IFS(AA3765="","",AA3765/I3765&gt;=2,I3765*2,AA3765/I3765&lt;2,AA3765)</f>
        <v/>
      </c>
      <c r="AC3765" s="310" t="str">
        <f t="shared" si="472"/>
        <v/>
      </c>
      <c r="AD3765" s="286"/>
      <c r="AE3765" s="305" t="str">
        <f t="shared" si="473"/>
        <v/>
      </c>
      <c r="AF3765" s="311">
        <f t="shared" si="474"/>
        <v>0</v>
      </c>
      <c r="AG3765" s="187"/>
      <c r="AH3765" s="188"/>
    </row>
    <row r="3766" spans="2:34" ht="13.8" outlineLevel="1" x14ac:dyDescent="0.25">
      <c r="B3766" s="1"/>
      <c r="C3766" s="1"/>
      <c r="D3766" s="1"/>
      <c r="E3766" s="2"/>
      <c r="F3766" s="1"/>
      <c r="G3766" s="2"/>
      <c r="H3766" s="286"/>
      <c r="I3766" s="287"/>
      <c r="J3766" s="288" t="str">
        <f t="shared" si="468"/>
        <v/>
      </c>
      <c r="K3766" s="288">
        <f t="shared" si="469"/>
        <v>0</v>
      </c>
      <c r="L3766" s="303"/>
      <c r="M3766" s="304"/>
      <c r="N3766" s="303"/>
      <c r="O3766" s="286"/>
      <c r="P3766" s="305" t="str">
        <f t="shared" si="470"/>
        <v/>
      </c>
      <c r="Q3766" s="304"/>
      <c r="R3766" s="303"/>
      <c r="S3766" s="286"/>
      <c r="T3766" s="305" t="str">
        <f t="shared" si="471"/>
        <v/>
      </c>
      <c r="U3766" s="306" t="str">
        <f t="shared" si="467"/>
        <v/>
      </c>
      <c r="V3766" s="289"/>
      <c r="W3766" s="303"/>
      <c r="X3766" s="286"/>
      <c r="Y3766" s="305" t="str">
        <f>+IF(AND(W3766&gt;0,V3766&lt;&gt;'Data Validation (ROP used only)'!$A$25),SUM(W3766:X3766),"")</f>
        <v/>
      </c>
      <c r="Z3766" s="307">
        <f>IF(OR(V3766='Data Validation (ROP used only)'!$A$25,ISBLANK(W3766),ISERROR(W3766/$I3766)),0,W3766/$I3766)</f>
        <v>0</v>
      </c>
      <c r="AA3766" s="308"/>
      <c r="AB3766" s="309" t="str" cm="1">
        <f t="array" ref="AB3766">_xlfn.IFS(AA3766="","",AA3766/I3766&gt;=2,I3766*2,AA3766/I3766&lt;2,AA3766)</f>
        <v/>
      </c>
      <c r="AC3766" s="310" t="str">
        <f t="shared" si="472"/>
        <v/>
      </c>
      <c r="AD3766" s="286"/>
      <c r="AE3766" s="305" t="str">
        <f t="shared" si="473"/>
        <v/>
      </c>
      <c r="AF3766" s="311">
        <f t="shared" si="474"/>
        <v>0</v>
      </c>
      <c r="AG3766" s="187"/>
      <c r="AH3766" s="188"/>
    </row>
    <row r="3767" spans="2:34" ht="13.8" outlineLevel="1" x14ac:dyDescent="0.25">
      <c r="B3767" s="1"/>
      <c r="C3767" s="1"/>
      <c r="D3767" s="1"/>
      <c r="E3767" s="2"/>
      <c r="F3767" s="1"/>
      <c r="G3767" s="2"/>
      <c r="H3767" s="286"/>
      <c r="I3767" s="287"/>
      <c r="J3767" s="288" t="str">
        <f t="shared" si="468"/>
        <v/>
      </c>
      <c r="K3767" s="288">
        <f t="shared" si="469"/>
        <v>0</v>
      </c>
      <c r="L3767" s="303"/>
      <c r="M3767" s="304"/>
      <c r="N3767" s="303"/>
      <c r="O3767" s="286"/>
      <c r="P3767" s="305" t="str">
        <f t="shared" si="470"/>
        <v/>
      </c>
      <c r="Q3767" s="304"/>
      <c r="R3767" s="303"/>
      <c r="S3767" s="286"/>
      <c r="T3767" s="305" t="str">
        <f t="shared" si="471"/>
        <v/>
      </c>
      <c r="U3767" s="306" t="str">
        <f t="shared" si="467"/>
        <v/>
      </c>
      <c r="V3767" s="289"/>
      <c r="W3767" s="303"/>
      <c r="X3767" s="286"/>
      <c r="Y3767" s="305" t="str">
        <f>+IF(AND(W3767&gt;0,V3767&lt;&gt;'Data Validation (ROP used only)'!$A$25),SUM(W3767:X3767),"")</f>
        <v/>
      </c>
      <c r="Z3767" s="307">
        <f>IF(OR(V3767='Data Validation (ROP used only)'!$A$25,ISBLANK(W3767),ISERROR(W3767/$I3767)),0,W3767/$I3767)</f>
        <v>0</v>
      </c>
      <c r="AA3767" s="308"/>
      <c r="AB3767" s="309" t="str" cm="1">
        <f t="array" ref="AB3767">_xlfn.IFS(AA3767="","",AA3767/I3767&gt;=2,I3767*2,AA3767/I3767&lt;2,AA3767)</f>
        <v/>
      </c>
      <c r="AC3767" s="310" t="str">
        <f t="shared" si="472"/>
        <v/>
      </c>
      <c r="AD3767" s="286"/>
      <c r="AE3767" s="305" t="str">
        <f t="shared" si="473"/>
        <v/>
      </c>
      <c r="AF3767" s="311">
        <f t="shared" si="474"/>
        <v>0</v>
      </c>
      <c r="AG3767" s="187"/>
      <c r="AH3767" s="188"/>
    </row>
    <row r="3768" spans="2:34" ht="13.8" outlineLevel="1" x14ac:dyDescent="0.25">
      <c r="B3768" s="1"/>
      <c r="C3768" s="1"/>
      <c r="D3768" s="1"/>
      <c r="E3768" s="2"/>
      <c r="F3768" s="1"/>
      <c r="G3768" s="2"/>
      <c r="H3768" s="286"/>
      <c r="I3768" s="287"/>
      <c r="J3768" s="288" t="str">
        <f t="shared" si="468"/>
        <v/>
      </c>
      <c r="K3768" s="288">
        <f t="shared" si="469"/>
        <v>0</v>
      </c>
      <c r="L3768" s="303"/>
      <c r="M3768" s="304"/>
      <c r="N3768" s="303"/>
      <c r="O3768" s="286"/>
      <c r="P3768" s="305" t="str">
        <f t="shared" si="470"/>
        <v/>
      </c>
      <c r="Q3768" s="304"/>
      <c r="R3768" s="303"/>
      <c r="S3768" s="286"/>
      <c r="T3768" s="305" t="str">
        <f t="shared" si="471"/>
        <v/>
      </c>
      <c r="U3768" s="306" t="str">
        <f t="shared" si="467"/>
        <v/>
      </c>
      <c r="V3768" s="289"/>
      <c r="W3768" s="303"/>
      <c r="X3768" s="286"/>
      <c r="Y3768" s="305" t="str">
        <f>+IF(AND(W3768&gt;0,V3768&lt;&gt;'Data Validation (ROP used only)'!$A$25),SUM(W3768:X3768),"")</f>
        <v/>
      </c>
      <c r="Z3768" s="307">
        <f>IF(OR(V3768='Data Validation (ROP used only)'!$A$25,ISBLANK(W3768),ISERROR(W3768/$I3768)),0,W3768/$I3768)</f>
        <v>0</v>
      </c>
      <c r="AA3768" s="308"/>
      <c r="AB3768" s="309" t="str" cm="1">
        <f t="array" ref="AB3768">_xlfn.IFS(AA3768="","",AA3768/I3768&gt;=2,I3768*2,AA3768/I3768&lt;2,AA3768)</f>
        <v/>
      </c>
      <c r="AC3768" s="310" t="str">
        <f t="shared" si="472"/>
        <v/>
      </c>
      <c r="AD3768" s="286"/>
      <c r="AE3768" s="305" t="str">
        <f t="shared" si="473"/>
        <v/>
      </c>
      <c r="AF3768" s="311">
        <f t="shared" si="474"/>
        <v>0</v>
      </c>
      <c r="AG3768" s="187"/>
      <c r="AH3768" s="188"/>
    </row>
    <row r="3769" spans="2:34" ht="13.8" outlineLevel="1" x14ac:dyDescent="0.25">
      <c r="B3769" s="1"/>
      <c r="C3769" s="1"/>
      <c r="D3769" s="1"/>
      <c r="E3769" s="2"/>
      <c r="F3769" s="1"/>
      <c r="G3769" s="2"/>
      <c r="H3769" s="286"/>
      <c r="I3769" s="287"/>
      <c r="J3769" s="288" t="str">
        <f t="shared" si="468"/>
        <v/>
      </c>
      <c r="K3769" s="288">
        <f t="shared" si="469"/>
        <v>0</v>
      </c>
      <c r="L3769" s="303"/>
      <c r="M3769" s="304"/>
      <c r="N3769" s="303"/>
      <c r="O3769" s="286"/>
      <c r="P3769" s="305" t="str">
        <f t="shared" si="470"/>
        <v/>
      </c>
      <c r="Q3769" s="304"/>
      <c r="R3769" s="303"/>
      <c r="S3769" s="286"/>
      <c r="T3769" s="305" t="str">
        <f t="shared" si="471"/>
        <v/>
      </c>
      <c r="U3769" s="306" t="str">
        <f t="shared" si="467"/>
        <v/>
      </c>
      <c r="V3769" s="289"/>
      <c r="W3769" s="303"/>
      <c r="X3769" s="286"/>
      <c r="Y3769" s="305" t="str">
        <f>+IF(AND(W3769&gt;0,V3769&lt;&gt;'Data Validation (ROP used only)'!$A$25),SUM(W3769:X3769),"")</f>
        <v/>
      </c>
      <c r="Z3769" s="307">
        <f>IF(OR(V3769='Data Validation (ROP used only)'!$A$25,ISBLANK(W3769),ISERROR(W3769/$I3769)),0,W3769/$I3769)</f>
        <v>0</v>
      </c>
      <c r="AA3769" s="308"/>
      <c r="AB3769" s="309" t="str" cm="1">
        <f t="array" ref="AB3769">_xlfn.IFS(AA3769="","",AA3769/I3769&gt;=2,I3769*2,AA3769/I3769&lt;2,AA3769)</f>
        <v/>
      </c>
      <c r="AC3769" s="310" t="str">
        <f t="shared" si="472"/>
        <v/>
      </c>
      <c r="AD3769" s="286"/>
      <c r="AE3769" s="305" t="str">
        <f t="shared" si="473"/>
        <v/>
      </c>
      <c r="AF3769" s="311">
        <f t="shared" si="474"/>
        <v>0</v>
      </c>
      <c r="AG3769" s="187"/>
      <c r="AH3769" s="188"/>
    </row>
    <row r="3770" spans="2:34" ht="13.8" outlineLevel="1" x14ac:dyDescent="0.25">
      <c r="B3770" s="1"/>
      <c r="C3770" s="1"/>
      <c r="D3770" s="1"/>
      <c r="E3770" s="2"/>
      <c r="F3770" s="1"/>
      <c r="G3770" s="2"/>
      <c r="H3770" s="286"/>
      <c r="I3770" s="287"/>
      <c r="J3770" s="288" t="str">
        <f t="shared" si="468"/>
        <v/>
      </c>
      <c r="K3770" s="288">
        <f t="shared" si="469"/>
        <v>0</v>
      </c>
      <c r="L3770" s="303"/>
      <c r="M3770" s="304"/>
      <c r="N3770" s="303"/>
      <c r="O3770" s="286"/>
      <c r="P3770" s="305" t="str">
        <f t="shared" si="470"/>
        <v/>
      </c>
      <c r="Q3770" s="304"/>
      <c r="R3770" s="303"/>
      <c r="S3770" s="286"/>
      <c r="T3770" s="305" t="str">
        <f t="shared" si="471"/>
        <v/>
      </c>
      <c r="U3770" s="306" t="str">
        <f t="shared" si="467"/>
        <v/>
      </c>
      <c r="V3770" s="289"/>
      <c r="W3770" s="303"/>
      <c r="X3770" s="286"/>
      <c r="Y3770" s="305" t="str">
        <f>+IF(AND(W3770&gt;0,V3770&lt;&gt;'Data Validation (ROP used only)'!$A$25),SUM(W3770:X3770),"")</f>
        <v/>
      </c>
      <c r="Z3770" s="307">
        <f>IF(OR(V3770='Data Validation (ROP used only)'!$A$25,ISBLANK(W3770),ISERROR(W3770/$I3770)),0,W3770/$I3770)</f>
        <v>0</v>
      </c>
      <c r="AA3770" s="308"/>
      <c r="AB3770" s="309" t="str" cm="1">
        <f t="array" ref="AB3770">_xlfn.IFS(AA3770="","",AA3770/I3770&gt;=2,I3770*2,AA3770/I3770&lt;2,AA3770)</f>
        <v/>
      </c>
      <c r="AC3770" s="310" t="str">
        <f t="shared" si="472"/>
        <v/>
      </c>
      <c r="AD3770" s="286"/>
      <c r="AE3770" s="305" t="str">
        <f t="shared" si="473"/>
        <v/>
      </c>
      <c r="AF3770" s="311">
        <f t="shared" si="474"/>
        <v>0</v>
      </c>
      <c r="AG3770" s="187"/>
      <c r="AH3770" s="188"/>
    </row>
    <row r="3771" spans="2:34" ht="13.8" outlineLevel="1" x14ac:dyDescent="0.25">
      <c r="B3771" s="1"/>
      <c r="C3771" s="1"/>
      <c r="D3771" s="1"/>
      <c r="E3771" s="2"/>
      <c r="F3771" s="1"/>
      <c r="G3771" s="2"/>
      <c r="H3771" s="286"/>
      <c r="I3771" s="287"/>
      <c r="J3771" s="288" t="str">
        <f t="shared" si="468"/>
        <v/>
      </c>
      <c r="K3771" s="288">
        <f t="shared" si="469"/>
        <v>0</v>
      </c>
      <c r="L3771" s="303"/>
      <c r="M3771" s="304"/>
      <c r="N3771" s="303"/>
      <c r="O3771" s="286"/>
      <c r="P3771" s="305" t="str">
        <f t="shared" si="470"/>
        <v/>
      </c>
      <c r="Q3771" s="304"/>
      <c r="R3771" s="303"/>
      <c r="S3771" s="286"/>
      <c r="T3771" s="305" t="str">
        <f t="shared" si="471"/>
        <v/>
      </c>
      <c r="U3771" s="306" t="str">
        <f t="shared" si="467"/>
        <v/>
      </c>
      <c r="V3771" s="289"/>
      <c r="W3771" s="303"/>
      <c r="X3771" s="286"/>
      <c r="Y3771" s="305" t="str">
        <f>+IF(AND(W3771&gt;0,V3771&lt;&gt;'Data Validation (ROP used only)'!$A$25),SUM(W3771:X3771),"")</f>
        <v/>
      </c>
      <c r="Z3771" s="307">
        <f>IF(OR(V3771='Data Validation (ROP used only)'!$A$25,ISBLANK(W3771),ISERROR(W3771/$I3771)),0,W3771/$I3771)</f>
        <v>0</v>
      </c>
      <c r="AA3771" s="308"/>
      <c r="AB3771" s="309" t="str" cm="1">
        <f t="array" ref="AB3771">_xlfn.IFS(AA3771="","",AA3771/I3771&gt;=2,I3771*2,AA3771/I3771&lt;2,AA3771)</f>
        <v/>
      </c>
      <c r="AC3771" s="310" t="str">
        <f t="shared" si="472"/>
        <v/>
      </c>
      <c r="AD3771" s="286"/>
      <c r="AE3771" s="305" t="str">
        <f t="shared" si="473"/>
        <v/>
      </c>
      <c r="AF3771" s="311">
        <f t="shared" si="474"/>
        <v>0</v>
      </c>
      <c r="AG3771" s="187"/>
      <c r="AH3771" s="188"/>
    </row>
    <row r="3772" spans="2:34" ht="13.8" outlineLevel="1" x14ac:dyDescent="0.25">
      <c r="B3772" s="1"/>
      <c r="C3772" s="1"/>
      <c r="D3772" s="1"/>
      <c r="E3772" s="2"/>
      <c r="F3772" s="1"/>
      <c r="G3772" s="2"/>
      <c r="H3772" s="286"/>
      <c r="I3772" s="287"/>
      <c r="J3772" s="288" t="str">
        <f t="shared" si="468"/>
        <v/>
      </c>
      <c r="K3772" s="288">
        <f t="shared" si="469"/>
        <v>0</v>
      </c>
      <c r="L3772" s="303"/>
      <c r="M3772" s="304"/>
      <c r="N3772" s="303"/>
      <c r="O3772" s="286"/>
      <c r="P3772" s="305" t="str">
        <f t="shared" si="470"/>
        <v/>
      </c>
      <c r="Q3772" s="304"/>
      <c r="R3772" s="303"/>
      <c r="S3772" s="286"/>
      <c r="T3772" s="305" t="str">
        <f t="shared" si="471"/>
        <v/>
      </c>
      <c r="U3772" s="306" t="str">
        <f t="shared" si="467"/>
        <v/>
      </c>
      <c r="V3772" s="289"/>
      <c r="W3772" s="303"/>
      <c r="X3772" s="286"/>
      <c r="Y3772" s="305" t="str">
        <f>+IF(AND(W3772&gt;0,V3772&lt;&gt;'Data Validation (ROP used only)'!$A$25),SUM(W3772:X3772),"")</f>
        <v/>
      </c>
      <c r="Z3772" s="307">
        <f>IF(OR(V3772='Data Validation (ROP used only)'!$A$25,ISBLANK(W3772),ISERROR(W3772/$I3772)),0,W3772/$I3772)</f>
        <v>0</v>
      </c>
      <c r="AA3772" s="308"/>
      <c r="AB3772" s="309" t="str" cm="1">
        <f t="array" ref="AB3772">_xlfn.IFS(AA3772="","",AA3772/I3772&gt;=2,I3772*2,AA3772/I3772&lt;2,AA3772)</f>
        <v/>
      </c>
      <c r="AC3772" s="310" t="str">
        <f t="shared" si="472"/>
        <v/>
      </c>
      <c r="AD3772" s="286"/>
      <c r="AE3772" s="305" t="str">
        <f t="shared" si="473"/>
        <v/>
      </c>
      <c r="AF3772" s="311">
        <f t="shared" si="474"/>
        <v>0</v>
      </c>
      <c r="AG3772" s="187"/>
      <c r="AH3772" s="188"/>
    </row>
    <row r="3773" spans="2:34" ht="13.8" outlineLevel="1" x14ac:dyDescent="0.25">
      <c r="B3773" s="1"/>
      <c r="C3773" s="1"/>
      <c r="D3773" s="1"/>
      <c r="E3773" s="2"/>
      <c r="F3773" s="1"/>
      <c r="G3773" s="2"/>
      <c r="H3773" s="286"/>
      <c r="I3773" s="287"/>
      <c r="J3773" s="288" t="str">
        <f t="shared" si="468"/>
        <v/>
      </c>
      <c r="K3773" s="288">
        <f t="shared" si="469"/>
        <v>0</v>
      </c>
      <c r="L3773" s="303"/>
      <c r="M3773" s="304"/>
      <c r="N3773" s="303"/>
      <c r="O3773" s="286"/>
      <c r="P3773" s="305" t="str">
        <f t="shared" si="470"/>
        <v/>
      </c>
      <c r="Q3773" s="304"/>
      <c r="R3773" s="303"/>
      <c r="S3773" s="286"/>
      <c r="T3773" s="305" t="str">
        <f t="shared" si="471"/>
        <v/>
      </c>
      <c r="U3773" s="306" t="str">
        <f t="shared" si="467"/>
        <v/>
      </c>
      <c r="V3773" s="289"/>
      <c r="W3773" s="303"/>
      <c r="X3773" s="286"/>
      <c r="Y3773" s="305" t="str">
        <f>+IF(AND(W3773&gt;0,V3773&lt;&gt;'Data Validation (ROP used only)'!$A$25),SUM(W3773:X3773),"")</f>
        <v/>
      </c>
      <c r="Z3773" s="307">
        <f>IF(OR(V3773='Data Validation (ROP used only)'!$A$25,ISBLANK(W3773),ISERROR(W3773/$I3773)),0,W3773/$I3773)</f>
        <v>0</v>
      </c>
      <c r="AA3773" s="308"/>
      <c r="AB3773" s="309" t="str" cm="1">
        <f t="array" ref="AB3773">_xlfn.IFS(AA3773="","",AA3773/I3773&gt;=2,I3773*2,AA3773/I3773&lt;2,AA3773)</f>
        <v/>
      </c>
      <c r="AC3773" s="310" t="str">
        <f t="shared" si="472"/>
        <v/>
      </c>
      <c r="AD3773" s="286"/>
      <c r="AE3773" s="305" t="str">
        <f t="shared" si="473"/>
        <v/>
      </c>
      <c r="AF3773" s="311">
        <f t="shared" si="474"/>
        <v>0</v>
      </c>
      <c r="AG3773" s="187"/>
      <c r="AH3773" s="188"/>
    </row>
    <row r="3774" spans="2:34" ht="13.8" outlineLevel="1" x14ac:dyDescent="0.25">
      <c r="B3774" s="1"/>
      <c r="C3774" s="1"/>
      <c r="D3774" s="1"/>
      <c r="E3774" s="2"/>
      <c r="F3774" s="1"/>
      <c r="G3774" s="2"/>
      <c r="H3774" s="286"/>
      <c r="I3774" s="287"/>
      <c r="J3774" s="288" t="str">
        <f t="shared" si="468"/>
        <v/>
      </c>
      <c r="K3774" s="288">
        <f t="shared" si="469"/>
        <v>0</v>
      </c>
      <c r="L3774" s="303"/>
      <c r="M3774" s="304"/>
      <c r="N3774" s="303"/>
      <c r="O3774" s="286"/>
      <c r="P3774" s="305" t="str">
        <f t="shared" si="470"/>
        <v/>
      </c>
      <c r="Q3774" s="304"/>
      <c r="R3774" s="303"/>
      <c r="S3774" s="286"/>
      <c r="T3774" s="305" t="str">
        <f t="shared" si="471"/>
        <v/>
      </c>
      <c r="U3774" s="306" t="str">
        <f t="shared" si="467"/>
        <v/>
      </c>
      <c r="V3774" s="289"/>
      <c r="W3774" s="303"/>
      <c r="X3774" s="286"/>
      <c r="Y3774" s="305" t="str">
        <f>+IF(AND(W3774&gt;0,V3774&lt;&gt;'Data Validation (ROP used only)'!$A$25),SUM(W3774:X3774),"")</f>
        <v/>
      </c>
      <c r="Z3774" s="307">
        <f>IF(OR(V3774='Data Validation (ROP used only)'!$A$25,ISBLANK(W3774),ISERROR(W3774/$I3774)),0,W3774/$I3774)</f>
        <v>0</v>
      </c>
      <c r="AA3774" s="308"/>
      <c r="AB3774" s="309" t="str" cm="1">
        <f t="array" ref="AB3774">_xlfn.IFS(AA3774="","",AA3774/I3774&gt;=2,I3774*2,AA3774/I3774&lt;2,AA3774)</f>
        <v/>
      </c>
      <c r="AC3774" s="310" t="str">
        <f t="shared" si="472"/>
        <v/>
      </c>
      <c r="AD3774" s="286"/>
      <c r="AE3774" s="305" t="str">
        <f t="shared" si="473"/>
        <v/>
      </c>
      <c r="AF3774" s="311">
        <f t="shared" si="474"/>
        <v>0</v>
      </c>
      <c r="AG3774" s="187"/>
      <c r="AH3774" s="188"/>
    </row>
    <row r="3775" spans="2:34" ht="13.8" outlineLevel="1" x14ac:dyDescent="0.25">
      <c r="B3775" s="1"/>
      <c r="C3775" s="1"/>
      <c r="D3775" s="1"/>
      <c r="E3775" s="2"/>
      <c r="F3775" s="1"/>
      <c r="G3775" s="2"/>
      <c r="H3775" s="286"/>
      <c r="I3775" s="287"/>
      <c r="J3775" s="288" t="str">
        <f t="shared" si="468"/>
        <v/>
      </c>
      <c r="K3775" s="288">
        <f t="shared" si="469"/>
        <v>0</v>
      </c>
      <c r="L3775" s="303"/>
      <c r="M3775" s="304"/>
      <c r="N3775" s="303"/>
      <c r="O3775" s="286"/>
      <c r="P3775" s="305" t="str">
        <f t="shared" si="470"/>
        <v/>
      </c>
      <c r="Q3775" s="304"/>
      <c r="R3775" s="303"/>
      <c r="S3775" s="286"/>
      <c r="T3775" s="305" t="str">
        <f t="shared" si="471"/>
        <v/>
      </c>
      <c r="U3775" s="306" t="str">
        <f t="shared" si="467"/>
        <v/>
      </c>
      <c r="V3775" s="289"/>
      <c r="W3775" s="303"/>
      <c r="X3775" s="286"/>
      <c r="Y3775" s="305" t="str">
        <f>+IF(AND(W3775&gt;0,V3775&lt;&gt;'Data Validation (ROP used only)'!$A$25),SUM(W3775:X3775),"")</f>
        <v/>
      </c>
      <c r="Z3775" s="307">
        <f>IF(OR(V3775='Data Validation (ROP used only)'!$A$25,ISBLANK(W3775),ISERROR(W3775/$I3775)),0,W3775/$I3775)</f>
        <v>0</v>
      </c>
      <c r="AA3775" s="308"/>
      <c r="AB3775" s="309" t="str" cm="1">
        <f t="array" ref="AB3775">_xlfn.IFS(AA3775="","",AA3775/I3775&gt;=2,I3775*2,AA3775/I3775&lt;2,AA3775)</f>
        <v/>
      </c>
      <c r="AC3775" s="310" t="str">
        <f t="shared" si="472"/>
        <v/>
      </c>
      <c r="AD3775" s="286"/>
      <c r="AE3775" s="305" t="str">
        <f t="shared" si="473"/>
        <v/>
      </c>
      <c r="AF3775" s="311">
        <f t="shared" si="474"/>
        <v>0</v>
      </c>
      <c r="AG3775" s="187"/>
      <c r="AH3775" s="188"/>
    </row>
    <row r="3776" spans="2:34" ht="13.8" outlineLevel="1" x14ac:dyDescent="0.25">
      <c r="B3776" s="1"/>
      <c r="C3776" s="1"/>
      <c r="D3776" s="1"/>
      <c r="E3776" s="2"/>
      <c r="F3776" s="1"/>
      <c r="G3776" s="2"/>
      <c r="H3776" s="286"/>
      <c r="I3776" s="287"/>
      <c r="J3776" s="288" t="str">
        <f t="shared" si="468"/>
        <v/>
      </c>
      <c r="K3776" s="288">
        <f t="shared" si="469"/>
        <v>0</v>
      </c>
      <c r="L3776" s="303"/>
      <c r="M3776" s="304"/>
      <c r="N3776" s="303"/>
      <c r="O3776" s="286"/>
      <c r="P3776" s="305" t="str">
        <f t="shared" si="470"/>
        <v/>
      </c>
      <c r="Q3776" s="304"/>
      <c r="R3776" s="303"/>
      <c r="S3776" s="286"/>
      <c r="T3776" s="305" t="str">
        <f t="shared" si="471"/>
        <v/>
      </c>
      <c r="U3776" s="306" t="str">
        <f t="shared" si="467"/>
        <v/>
      </c>
      <c r="V3776" s="289"/>
      <c r="W3776" s="303"/>
      <c r="X3776" s="286"/>
      <c r="Y3776" s="305" t="str">
        <f>+IF(AND(W3776&gt;0,V3776&lt;&gt;'Data Validation (ROP used only)'!$A$25),SUM(W3776:X3776),"")</f>
        <v/>
      </c>
      <c r="Z3776" s="307">
        <f>IF(OR(V3776='Data Validation (ROP used only)'!$A$25,ISBLANK(W3776),ISERROR(W3776/$I3776)),0,W3776/$I3776)</f>
        <v>0</v>
      </c>
      <c r="AA3776" s="308"/>
      <c r="AB3776" s="309" t="str" cm="1">
        <f t="array" ref="AB3776">_xlfn.IFS(AA3776="","",AA3776/I3776&gt;=2,I3776*2,AA3776/I3776&lt;2,AA3776)</f>
        <v/>
      </c>
      <c r="AC3776" s="310" t="str">
        <f t="shared" si="472"/>
        <v/>
      </c>
      <c r="AD3776" s="286"/>
      <c r="AE3776" s="305" t="str">
        <f t="shared" si="473"/>
        <v/>
      </c>
      <c r="AF3776" s="311">
        <f t="shared" si="474"/>
        <v>0</v>
      </c>
      <c r="AG3776" s="187"/>
      <c r="AH3776" s="188"/>
    </row>
    <row r="3777" spans="2:34" ht="13.8" outlineLevel="1" x14ac:dyDescent="0.25">
      <c r="B3777" s="1"/>
      <c r="C3777" s="1"/>
      <c r="D3777" s="1"/>
      <c r="E3777" s="2"/>
      <c r="F3777" s="1"/>
      <c r="G3777" s="2"/>
      <c r="H3777" s="286"/>
      <c r="I3777" s="287"/>
      <c r="J3777" s="288" t="str">
        <f t="shared" si="468"/>
        <v/>
      </c>
      <c r="K3777" s="288">
        <f t="shared" si="469"/>
        <v>0</v>
      </c>
      <c r="L3777" s="303"/>
      <c r="M3777" s="304"/>
      <c r="N3777" s="303"/>
      <c r="O3777" s="286"/>
      <c r="P3777" s="305" t="str">
        <f t="shared" si="470"/>
        <v/>
      </c>
      <c r="Q3777" s="304"/>
      <c r="R3777" s="303"/>
      <c r="S3777" s="286"/>
      <c r="T3777" s="305" t="str">
        <f t="shared" si="471"/>
        <v/>
      </c>
      <c r="U3777" s="306" t="str">
        <f t="shared" si="467"/>
        <v/>
      </c>
      <c r="V3777" s="289"/>
      <c r="W3777" s="303"/>
      <c r="X3777" s="286"/>
      <c r="Y3777" s="305" t="str">
        <f>+IF(AND(W3777&gt;0,V3777&lt;&gt;'Data Validation (ROP used only)'!$A$25),SUM(W3777:X3777),"")</f>
        <v/>
      </c>
      <c r="Z3777" s="307">
        <f>IF(OR(V3777='Data Validation (ROP used only)'!$A$25,ISBLANK(W3777),ISERROR(W3777/$I3777)),0,W3777/$I3777)</f>
        <v>0</v>
      </c>
      <c r="AA3777" s="308"/>
      <c r="AB3777" s="309" t="str" cm="1">
        <f t="array" ref="AB3777">_xlfn.IFS(AA3777="","",AA3777/I3777&gt;=2,I3777*2,AA3777/I3777&lt;2,AA3777)</f>
        <v/>
      </c>
      <c r="AC3777" s="310" t="str">
        <f t="shared" si="472"/>
        <v/>
      </c>
      <c r="AD3777" s="286"/>
      <c r="AE3777" s="305" t="str">
        <f t="shared" si="473"/>
        <v/>
      </c>
      <c r="AF3777" s="311">
        <f t="shared" si="474"/>
        <v>0</v>
      </c>
      <c r="AG3777" s="187"/>
      <c r="AH3777" s="188"/>
    </row>
    <row r="3778" spans="2:34" ht="13.8" outlineLevel="1" x14ac:dyDescent="0.25">
      <c r="B3778" s="1"/>
      <c r="C3778" s="1"/>
      <c r="D3778" s="1"/>
      <c r="E3778" s="2"/>
      <c r="F3778" s="1"/>
      <c r="G3778" s="2"/>
      <c r="H3778" s="286"/>
      <c r="I3778" s="287"/>
      <c r="J3778" s="288" t="str">
        <f t="shared" si="468"/>
        <v/>
      </c>
      <c r="K3778" s="288">
        <f t="shared" si="469"/>
        <v>0</v>
      </c>
      <c r="L3778" s="303"/>
      <c r="M3778" s="304"/>
      <c r="N3778" s="303"/>
      <c r="O3778" s="286"/>
      <c r="P3778" s="305" t="str">
        <f t="shared" si="470"/>
        <v/>
      </c>
      <c r="Q3778" s="304"/>
      <c r="R3778" s="303"/>
      <c r="S3778" s="286"/>
      <c r="T3778" s="305" t="str">
        <f t="shared" si="471"/>
        <v/>
      </c>
      <c r="U3778" s="306" t="str">
        <f t="shared" si="467"/>
        <v/>
      </c>
      <c r="V3778" s="289"/>
      <c r="W3778" s="303"/>
      <c r="X3778" s="286"/>
      <c r="Y3778" s="305" t="str">
        <f>+IF(AND(W3778&gt;0,V3778&lt;&gt;'Data Validation (ROP used only)'!$A$25),SUM(W3778:X3778),"")</f>
        <v/>
      </c>
      <c r="Z3778" s="307">
        <f>IF(OR(V3778='Data Validation (ROP used only)'!$A$25,ISBLANK(W3778),ISERROR(W3778/$I3778)),0,W3778/$I3778)</f>
        <v>0</v>
      </c>
      <c r="AA3778" s="308"/>
      <c r="AB3778" s="309" t="str" cm="1">
        <f t="array" ref="AB3778">_xlfn.IFS(AA3778="","",AA3778/I3778&gt;=2,I3778*2,AA3778/I3778&lt;2,AA3778)</f>
        <v/>
      </c>
      <c r="AC3778" s="310" t="str">
        <f t="shared" si="472"/>
        <v/>
      </c>
      <c r="AD3778" s="286"/>
      <c r="AE3778" s="305" t="str">
        <f t="shared" si="473"/>
        <v/>
      </c>
      <c r="AF3778" s="311">
        <f t="shared" si="474"/>
        <v>0</v>
      </c>
      <c r="AG3778" s="187"/>
      <c r="AH3778" s="188"/>
    </row>
    <row r="3779" spans="2:34" ht="13.8" outlineLevel="1" x14ac:dyDescent="0.25">
      <c r="B3779" s="1"/>
      <c r="C3779" s="1"/>
      <c r="D3779" s="1"/>
      <c r="E3779" s="2"/>
      <c r="F3779" s="1"/>
      <c r="G3779" s="2"/>
      <c r="H3779" s="286"/>
      <c r="I3779" s="287"/>
      <c r="J3779" s="288" t="str">
        <f t="shared" si="468"/>
        <v/>
      </c>
      <c r="K3779" s="288">
        <f t="shared" si="469"/>
        <v>0</v>
      </c>
      <c r="L3779" s="303"/>
      <c r="M3779" s="304"/>
      <c r="N3779" s="303"/>
      <c r="O3779" s="286"/>
      <c r="P3779" s="305" t="str">
        <f t="shared" si="470"/>
        <v/>
      </c>
      <c r="Q3779" s="304"/>
      <c r="R3779" s="303"/>
      <c r="S3779" s="286"/>
      <c r="T3779" s="305" t="str">
        <f t="shared" si="471"/>
        <v/>
      </c>
      <c r="U3779" s="306" t="str">
        <f t="shared" si="467"/>
        <v/>
      </c>
      <c r="V3779" s="289"/>
      <c r="W3779" s="303"/>
      <c r="X3779" s="286"/>
      <c r="Y3779" s="305" t="str">
        <f>+IF(AND(W3779&gt;0,V3779&lt;&gt;'Data Validation (ROP used only)'!$A$25),SUM(W3779:X3779),"")</f>
        <v/>
      </c>
      <c r="Z3779" s="307">
        <f>IF(OR(V3779='Data Validation (ROP used only)'!$A$25,ISBLANK(W3779),ISERROR(W3779/$I3779)),0,W3779/$I3779)</f>
        <v>0</v>
      </c>
      <c r="AA3779" s="308"/>
      <c r="AB3779" s="309" t="str" cm="1">
        <f t="array" ref="AB3779">_xlfn.IFS(AA3779="","",AA3779/I3779&gt;=2,I3779*2,AA3779/I3779&lt;2,AA3779)</f>
        <v/>
      </c>
      <c r="AC3779" s="310" t="str">
        <f t="shared" si="472"/>
        <v/>
      </c>
      <c r="AD3779" s="286"/>
      <c r="AE3779" s="305" t="str">
        <f t="shared" si="473"/>
        <v/>
      </c>
      <c r="AF3779" s="311">
        <f t="shared" si="474"/>
        <v>0</v>
      </c>
      <c r="AG3779" s="187"/>
      <c r="AH3779" s="188"/>
    </row>
    <row r="3780" spans="2:34" ht="13.8" outlineLevel="1" x14ac:dyDescent="0.25">
      <c r="B3780" s="1"/>
      <c r="C3780" s="1"/>
      <c r="D3780" s="1"/>
      <c r="E3780" s="2"/>
      <c r="F3780" s="1"/>
      <c r="G3780" s="2"/>
      <c r="H3780" s="286"/>
      <c r="I3780" s="287"/>
      <c r="J3780" s="288" t="str">
        <f t="shared" si="468"/>
        <v/>
      </c>
      <c r="K3780" s="288">
        <f t="shared" si="469"/>
        <v>0</v>
      </c>
      <c r="L3780" s="303"/>
      <c r="M3780" s="304"/>
      <c r="N3780" s="303"/>
      <c r="O3780" s="286"/>
      <c r="P3780" s="305" t="str">
        <f t="shared" si="470"/>
        <v/>
      </c>
      <c r="Q3780" s="304"/>
      <c r="R3780" s="303"/>
      <c r="S3780" s="286"/>
      <c r="T3780" s="305" t="str">
        <f t="shared" si="471"/>
        <v/>
      </c>
      <c r="U3780" s="306" t="str">
        <f t="shared" si="467"/>
        <v/>
      </c>
      <c r="V3780" s="289"/>
      <c r="W3780" s="303"/>
      <c r="X3780" s="286"/>
      <c r="Y3780" s="305" t="str">
        <f>+IF(AND(W3780&gt;0,V3780&lt;&gt;'Data Validation (ROP used only)'!$A$25),SUM(W3780:X3780),"")</f>
        <v/>
      </c>
      <c r="Z3780" s="307">
        <f>IF(OR(V3780='Data Validation (ROP used only)'!$A$25,ISBLANK(W3780),ISERROR(W3780/$I3780)),0,W3780/$I3780)</f>
        <v>0</v>
      </c>
      <c r="AA3780" s="308"/>
      <c r="AB3780" s="309" t="str" cm="1">
        <f t="array" ref="AB3780">_xlfn.IFS(AA3780="","",AA3780/I3780&gt;=2,I3780*2,AA3780/I3780&lt;2,AA3780)</f>
        <v/>
      </c>
      <c r="AC3780" s="310" t="str">
        <f t="shared" si="472"/>
        <v/>
      </c>
      <c r="AD3780" s="286"/>
      <c r="AE3780" s="305" t="str">
        <f t="shared" si="473"/>
        <v/>
      </c>
      <c r="AF3780" s="311">
        <f t="shared" si="474"/>
        <v>0</v>
      </c>
      <c r="AG3780" s="187"/>
      <c r="AH3780" s="188"/>
    </row>
    <row r="3781" spans="2:34" ht="13.8" outlineLevel="1" x14ac:dyDescent="0.25">
      <c r="B3781" s="1"/>
      <c r="C3781" s="1"/>
      <c r="D3781" s="1"/>
      <c r="E3781" s="2"/>
      <c r="F3781" s="1"/>
      <c r="G3781" s="2"/>
      <c r="H3781" s="286"/>
      <c r="I3781" s="287"/>
      <c r="J3781" s="288" t="str">
        <f t="shared" si="468"/>
        <v/>
      </c>
      <c r="K3781" s="288">
        <f t="shared" si="469"/>
        <v>0</v>
      </c>
      <c r="L3781" s="303"/>
      <c r="M3781" s="304"/>
      <c r="N3781" s="303"/>
      <c r="O3781" s="286"/>
      <c r="P3781" s="305" t="str">
        <f t="shared" si="470"/>
        <v/>
      </c>
      <c r="Q3781" s="304"/>
      <c r="R3781" s="303"/>
      <c r="S3781" s="286"/>
      <c r="T3781" s="305" t="str">
        <f t="shared" si="471"/>
        <v/>
      </c>
      <c r="U3781" s="306" t="str">
        <f t="shared" si="467"/>
        <v/>
      </c>
      <c r="V3781" s="289"/>
      <c r="W3781" s="303"/>
      <c r="X3781" s="286"/>
      <c r="Y3781" s="305" t="str">
        <f>+IF(AND(W3781&gt;0,V3781&lt;&gt;'Data Validation (ROP used only)'!$A$25),SUM(W3781:X3781),"")</f>
        <v/>
      </c>
      <c r="Z3781" s="307">
        <f>IF(OR(V3781='Data Validation (ROP used only)'!$A$25,ISBLANK(W3781),ISERROR(W3781/$I3781)),0,W3781/$I3781)</f>
        <v>0</v>
      </c>
      <c r="AA3781" s="308"/>
      <c r="AB3781" s="309" t="str" cm="1">
        <f t="array" ref="AB3781">_xlfn.IFS(AA3781="","",AA3781/I3781&gt;=2,I3781*2,AA3781/I3781&lt;2,AA3781)</f>
        <v/>
      </c>
      <c r="AC3781" s="310" t="str">
        <f t="shared" si="472"/>
        <v/>
      </c>
      <c r="AD3781" s="286"/>
      <c r="AE3781" s="305" t="str">
        <f t="shared" si="473"/>
        <v/>
      </c>
      <c r="AF3781" s="311">
        <f t="shared" si="474"/>
        <v>0</v>
      </c>
      <c r="AG3781" s="187"/>
      <c r="AH3781" s="188"/>
    </row>
    <row r="3782" spans="2:34" ht="13.8" outlineLevel="1" x14ac:dyDescent="0.25">
      <c r="B3782" s="1"/>
      <c r="C3782" s="1"/>
      <c r="D3782" s="1"/>
      <c r="E3782" s="2"/>
      <c r="F3782" s="1"/>
      <c r="G3782" s="2"/>
      <c r="H3782" s="286"/>
      <c r="I3782" s="287"/>
      <c r="J3782" s="288" t="str">
        <f t="shared" si="468"/>
        <v/>
      </c>
      <c r="K3782" s="288">
        <f t="shared" si="469"/>
        <v>0</v>
      </c>
      <c r="L3782" s="303"/>
      <c r="M3782" s="304"/>
      <c r="N3782" s="303"/>
      <c r="O3782" s="286"/>
      <c r="P3782" s="305" t="str">
        <f t="shared" si="470"/>
        <v/>
      </c>
      <c r="Q3782" s="304"/>
      <c r="R3782" s="303"/>
      <c r="S3782" s="286"/>
      <c r="T3782" s="305" t="str">
        <f t="shared" si="471"/>
        <v/>
      </c>
      <c r="U3782" s="306" t="str">
        <f t="shared" si="467"/>
        <v/>
      </c>
      <c r="V3782" s="289"/>
      <c r="W3782" s="303"/>
      <c r="X3782" s="286"/>
      <c r="Y3782" s="305" t="str">
        <f>+IF(AND(W3782&gt;0,V3782&lt;&gt;'Data Validation (ROP used only)'!$A$25),SUM(W3782:X3782),"")</f>
        <v/>
      </c>
      <c r="Z3782" s="307">
        <f>IF(OR(V3782='Data Validation (ROP used only)'!$A$25,ISBLANK(W3782),ISERROR(W3782/$I3782)),0,W3782/$I3782)</f>
        <v>0</v>
      </c>
      <c r="AA3782" s="308"/>
      <c r="AB3782" s="309" t="str" cm="1">
        <f t="array" ref="AB3782">_xlfn.IFS(AA3782="","",AA3782/I3782&gt;=2,I3782*2,AA3782/I3782&lt;2,AA3782)</f>
        <v/>
      </c>
      <c r="AC3782" s="310" t="str">
        <f t="shared" si="472"/>
        <v/>
      </c>
      <c r="AD3782" s="286"/>
      <c r="AE3782" s="305" t="str">
        <f t="shared" si="473"/>
        <v/>
      </c>
      <c r="AF3782" s="311">
        <f t="shared" si="474"/>
        <v>0</v>
      </c>
      <c r="AG3782" s="187"/>
      <c r="AH3782" s="188"/>
    </row>
    <row r="3783" spans="2:34" ht="13.8" outlineLevel="1" x14ac:dyDescent="0.25">
      <c r="B3783" s="1"/>
      <c r="C3783" s="1"/>
      <c r="D3783" s="1"/>
      <c r="E3783" s="2"/>
      <c r="F3783" s="1"/>
      <c r="G3783" s="2"/>
      <c r="H3783" s="286"/>
      <c r="I3783" s="287"/>
      <c r="J3783" s="288" t="str">
        <f t="shared" si="468"/>
        <v/>
      </c>
      <c r="K3783" s="288">
        <f t="shared" si="469"/>
        <v>0</v>
      </c>
      <c r="L3783" s="303"/>
      <c r="M3783" s="304"/>
      <c r="N3783" s="303"/>
      <c r="O3783" s="286"/>
      <c r="P3783" s="305" t="str">
        <f t="shared" si="470"/>
        <v/>
      </c>
      <c r="Q3783" s="304"/>
      <c r="R3783" s="303"/>
      <c r="S3783" s="286"/>
      <c r="T3783" s="305" t="str">
        <f t="shared" si="471"/>
        <v/>
      </c>
      <c r="U3783" s="306" t="str">
        <f t="shared" si="467"/>
        <v/>
      </c>
      <c r="V3783" s="289"/>
      <c r="W3783" s="303"/>
      <c r="X3783" s="286"/>
      <c r="Y3783" s="305" t="str">
        <f>+IF(AND(W3783&gt;0,V3783&lt;&gt;'Data Validation (ROP used only)'!$A$25),SUM(W3783:X3783),"")</f>
        <v/>
      </c>
      <c r="Z3783" s="307">
        <f>IF(OR(V3783='Data Validation (ROP used only)'!$A$25,ISBLANK(W3783),ISERROR(W3783/$I3783)),0,W3783/$I3783)</f>
        <v>0</v>
      </c>
      <c r="AA3783" s="308"/>
      <c r="AB3783" s="309" t="str" cm="1">
        <f t="array" ref="AB3783">_xlfn.IFS(AA3783="","",AA3783/I3783&gt;=2,I3783*2,AA3783/I3783&lt;2,AA3783)</f>
        <v/>
      </c>
      <c r="AC3783" s="310" t="str">
        <f t="shared" si="472"/>
        <v/>
      </c>
      <c r="AD3783" s="286"/>
      <c r="AE3783" s="305" t="str">
        <f t="shared" si="473"/>
        <v/>
      </c>
      <c r="AF3783" s="311">
        <f t="shared" si="474"/>
        <v>0</v>
      </c>
      <c r="AG3783" s="187"/>
      <c r="AH3783" s="188"/>
    </row>
    <row r="3784" spans="2:34" ht="13.8" outlineLevel="1" x14ac:dyDescent="0.25">
      <c r="B3784" s="1"/>
      <c r="C3784" s="1"/>
      <c r="D3784" s="1"/>
      <c r="E3784" s="2"/>
      <c r="F3784" s="1"/>
      <c r="G3784" s="2"/>
      <c r="H3784" s="286"/>
      <c r="I3784" s="287"/>
      <c r="J3784" s="288" t="str">
        <f t="shared" si="468"/>
        <v/>
      </c>
      <c r="K3784" s="288">
        <f t="shared" si="469"/>
        <v>0</v>
      </c>
      <c r="L3784" s="303"/>
      <c r="M3784" s="304"/>
      <c r="N3784" s="303"/>
      <c r="O3784" s="286"/>
      <c r="P3784" s="305" t="str">
        <f t="shared" si="470"/>
        <v/>
      </c>
      <c r="Q3784" s="304"/>
      <c r="R3784" s="303"/>
      <c r="S3784" s="286"/>
      <c r="T3784" s="305" t="str">
        <f t="shared" si="471"/>
        <v/>
      </c>
      <c r="U3784" s="306" t="str">
        <f t="shared" si="467"/>
        <v/>
      </c>
      <c r="V3784" s="289"/>
      <c r="W3784" s="303"/>
      <c r="X3784" s="286"/>
      <c r="Y3784" s="305" t="str">
        <f>+IF(AND(W3784&gt;0,V3784&lt;&gt;'Data Validation (ROP used only)'!$A$25),SUM(W3784:X3784),"")</f>
        <v/>
      </c>
      <c r="Z3784" s="307">
        <f>IF(OR(V3784='Data Validation (ROP used only)'!$A$25,ISBLANK(W3784),ISERROR(W3784/$I3784)),0,W3784/$I3784)</f>
        <v>0</v>
      </c>
      <c r="AA3784" s="308"/>
      <c r="AB3784" s="309" t="str" cm="1">
        <f t="array" ref="AB3784">_xlfn.IFS(AA3784="","",AA3784/I3784&gt;=2,I3784*2,AA3784/I3784&lt;2,AA3784)</f>
        <v/>
      </c>
      <c r="AC3784" s="310" t="str">
        <f t="shared" si="472"/>
        <v/>
      </c>
      <c r="AD3784" s="286"/>
      <c r="AE3784" s="305" t="str">
        <f t="shared" si="473"/>
        <v/>
      </c>
      <c r="AF3784" s="311">
        <f t="shared" si="474"/>
        <v>0</v>
      </c>
      <c r="AG3784" s="187"/>
      <c r="AH3784" s="188"/>
    </row>
    <row r="3785" spans="2:34" ht="13.8" outlineLevel="1" x14ac:dyDescent="0.25">
      <c r="B3785" s="1"/>
      <c r="C3785" s="1"/>
      <c r="D3785" s="1"/>
      <c r="E3785" s="2"/>
      <c r="F3785" s="1"/>
      <c r="G3785" s="2"/>
      <c r="H3785" s="286"/>
      <c r="I3785" s="287"/>
      <c r="J3785" s="288" t="str">
        <f t="shared" si="468"/>
        <v/>
      </c>
      <c r="K3785" s="288">
        <f t="shared" si="469"/>
        <v>0</v>
      </c>
      <c r="L3785" s="303"/>
      <c r="M3785" s="304"/>
      <c r="N3785" s="303"/>
      <c r="O3785" s="286"/>
      <c r="P3785" s="305" t="str">
        <f t="shared" si="470"/>
        <v/>
      </c>
      <c r="Q3785" s="304"/>
      <c r="R3785" s="303"/>
      <c r="S3785" s="286"/>
      <c r="T3785" s="305" t="str">
        <f t="shared" si="471"/>
        <v/>
      </c>
      <c r="U3785" s="306" t="str">
        <f t="shared" si="467"/>
        <v/>
      </c>
      <c r="V3785" s="289"/>
      <c r="W3785" s="303"/>
      <c r="X3785" s="286"/>
      <c r="Y3785" s="305" t="str">
        <f>+IF(AND(W3785&gt;0,V3785&lt;&gt;'Data Validation (ROP used only)'!$A$25),SUM(W3785:X3785),"")</f>
        <v/>
      </c>
      <c r="Z3785" s="307">
        <f>IF(OR(V3785='Data Validation (ROP used only)'!$A$25,ISBLANK(W3785),ISERROR(W3785/$I3785)),0,W3785/$I3785)</f>
        <v>0</v>
      </c>
      <c r="AA3785" s="308"/>
      <c r="AB3785" s="309" t="str" cm="1">
        <f t="array" ref="AB3785">_xlfn.IFS(AA3785="","",AA3785/I3785&gt;=2,I3785*2,AA3785/I3785&lt;2,AA3785)</f>
        <v/>
      </c>
      <c r="AC3785" s="310" t="str">
        <f t="shared" si="472"/>
        <v/>
      </c>
      <c r="AD3785" s="286"/>
      <c r="AE3785" s="305" t="str">
        <f t="shared" si="473"/>
        <v/>
      </c>
      <c r="AF3785" s="311">
        <f t="shared" si="474"/>
        <v>0</v>
      </c>
      <c r="AG3785" s="187"/>
      <c r="AH3785" s="188"/>
    </row>
    <row r="3786" spans="2:34" ht="13.8" outlineLevel="1" x14ac:dyDescent="0.25">
      <c r="B3786" s="1"/>
      <c r="C3786" s="1"/>
      <c r="D3786" s="1"/>
      <c r="E3786" s="2"/>
      <c r="F3786" s="1"/>
      <c r="G3786" s="2"/>
      <c r="H3786" s="286"/>
      <c r="I3786" s="287"/>
      <c r="J3786" s="288" t="str">
        <f t="shared" si="468"/>
        <v/>
      </c>
      <c r="K3786" s="288">
        <f t="shared" si="469"/>
        <v>0</v>
      </c>
      <c r="L3786" s="303"/>
      <c r="M3786" s="304"/>
      <c r="N3786" s="303"/>
      <c r="O3786" s="286"/>
      <c r="P3786" s="305" t="str">
        <f t="shared" si="470"/>
        <v/>
      </c>
      <c r="Q3786" s="304"/>
      <c r="R3786" s="303"/>
      <c r="S3786" s="286"/>
      <c r="T3786" s="305" t="str">
        <f t="shared" si="471"/>
        <v/>
      </c>
      <c r="U3786" s="306" t="str">
        <f t="shared" ref="U3786:U3849" si="475">IF(ISERROR(R3786/$I3786),"",R3786/$I3786)</f>
        <v/>
      </c>
      <c r="V3786" s="289"/>
      <c r="W3786" s="303"/>
      <c r="X3786" s="286"/>
      <c r="Y3786" s="305" t="str">
        <f>+IF(AND(W3786&gt;0,V3786&lt;&gt;'Data Validation (ROP used only)'!$A$25),SUM(W3786:X3786),"")</f>
        <v/>
      </c>
      <c r="Z3786" s="307">
        <f>IF(OR(V3786='Data Validation (ROP used only)'!$A$25,ISBLANK(W3786),ISERROR(W3786/$I3786)),0,W3786/$I3786)</f>
        <v>0</v>
      </c>
      <c r="AA3786" s="308"/>
      <c r="AB3786" s="309" t="str" cm="1">
        <f t="array" ref="AB3786">_xlfn.IFS(AA3786="","",AA3786/I3786&gt;=2,I3786*2,AA3786/I3786&lt;2,AA3786)</f>
        <v/>
      </c>
      <c r="AC3786" s="310" t="str">
        <f t="shared" si="472"/>
        <v/>
      </c>
      <c r="AD3786" s="286"/>
      <c r="AE3786" s="305" t="str">
        <f t="shared" si="473"/>
        <v/>
      </c>
      <c r="AF3786" s="311">
        <f t="shared" si="474"/>
        <v>0</v>
      </c>
      <c r="AG3786" s="187"/>
      <c r="AH3786" s="188"/>
    </row>
    <row r="3787" spans="2:34" ht="13.8" outlineLevel="1" x14ac:dyDescent="0.25">
      <c r="B3787" s="1"/>
      <c r="C3787" s="1"/>
      <c r="D3787" s="1"/>
      <c r="E3787" s="2"/>
      <c r="F3787" s="1"/>
      <c r="G3787" s="2"/>
      <c r="H3787" s="286"/>
      <c r="I3787" s="287"/>
      <c r="J3787" s="288" t="str">
        <f t="shared" ref="J3787:J3850" si="476">IF(ISERROR(H3787/C3787),"",H3787/C3787)</f>
        <v/>
      </c>
      <c r="K3787" s="288">
        <f t="shared" ref="K3787:K3850" si="477">IF(ISERROR(I3787/1754.5),"",I3787/1754.5)</f>
        <v>0</v>
      </c>
      <c r="L3787" s="303"/>
      <c r="M3787" s="304"/>
      <c r="N3787" s="303"/>
      <c r="O3787" s="286"/>
      <c r="P3787" s="305" t="str">
        <f t="shared" ref="P3787:P3850" si="478">+IF(N3787+O3787&gt;0,+N3787+O3787,"")</f>
        <v/>
      </c>
      <c r="Q3787" s="304"/>
      <c r="R3787" s="303"/>
      <c r="S3787" s="286"/>
      <c r="T3787" s="305" t="str">
        <f t="shared" ref="T3787:T3850" si="479">+IF((R3787+S3787)&gt;0,+R3787+S3787,"")</f>
        <v/>
      </c>
      <c r="U3787" s="306" t="str">
        <f t="shared" si="475"/>
        <v/>
      </c>
      <c r="V3787" s="289"/>
      <c r="W3787" s="303"/>
      <c r="X3787" s="286"/>
      <c r="Y3787" s="305" t="str">
        <f>+IF(AND(W3787&gt;0,V3787&lt;&gt;'Data Validation (ROP used only)'!$A$25),SUM(W3787:X3787),"")</f>
        <v/>
      </c>
      <c r="Z3787" s="307">
        <f>IF(OR(V3787='Data Validation (ROP used only)'!$A$25,ISBLANK(W3787),ISERROR(W3787/$I3787)),0,W3787/$I3787)</f>
        <v>0</v>
      </c>
      <c r="AA3787" s="308"/>
      <c r="AB3787" s="309" t="str" cm="1">
        <f t="array" ref="AB3787">_xlfn.IFS(AA3787="","",AA3787/I3787&gt;=2,I3787*2,AA3787/I3787&lt;2,AA3787)</f>
        <v/>
      </c>
      <c r="AC3787" s="310" t="str">
        <f t="shared" ref="AC3787:AC3850" si="480">IF(ISBLANK(AA3787),"",AA3787-AB3787)</f>
        <v/>
      </c>
      <c r="AD3787" s="286"/>
      <c r="AE3787" s="305" t="str">
        <f t="shared" ref="AE3787:AE3850" si="481">IF(AA3787=0,"",AA3787+AD3787)</f>
        <v/>
      </c>
      <c r="AF3787" s="311">
        <f t="shared" ref="AF3787:AF3850" si="482">IF(ISERROR(AA3787/$I3787),0,AA3787/$I3787)</f>
        <v>0</v>
      </c>
      <c r="AG3787" s="187"/>
      <c r="AH3787" s="188"/>
    </row>
    <row r="3788" spans="2:34" ht="13.8" outlineLevel="1" x14ac:dyDescent="0.25">
      <c r="B3788" s="1"/>
      <c r="C3788" s="1"/>
      <c r="D3788" s="1"/>
      <c r="E3788" s="2"/>
      <c r="F3788" s="1"/>
      <c r="G3788" s="2"/>
      <c r="H3788" s="286"/>
      <c r="I3788" s="287"/>
      <c r="J3788" s="288" t="str">
        <f t="shared" si="476"/>
        <v/>
      </c>
      <c r="K3788" s="288">
        <f t="shared" si="477"/>
        <v>0</v>
      </c>
      <c r="L3788" s="303"/>
      <c r="M3788" s="304"/>
      <c r="N3788" s="303"/>
      <c r="O3788" s="286"/>
      <c r="P3788" s="305" t="str">
        <f t="shared" si="478"/>
        <v/>
      </c>
      <c r="Q3788" s="304"/>
      <c r="R3788" s="303"/>
      <c r="S3788" s="286"/>
      <c r="T3788" s="305" t="str">
        <f t="shared" si="479"/>
        <v/>
      </c>
      <c r="U3788" s="306" t="str">
        <f t="shared" si="475"/>
        <v/>
      </c>
      <c r="V3788" s="289"/>
      <c r="W3788" s="303"/>
      <c r="X3788" s="286"/>
      <c r="Y3788" s="305" t="str">
        <f>+IF(AND(W3788&gt;0,V3788&lt;&gt;'Data Validation (ROP used only)'!$A$25),SUM(W3788:X3788),"")</f>
        <v/>
      </c>
      <c r="Z3788" s="307">
        <f>IF(OR(V3788='Data Validation (ROP used only)'!$A$25,ISBLANK(W3788),ISERROR(W3788/$I3788)),0,W3788/$I3788)</f>
        <v>0</v>
      </c>
      <c r="AA3788" s="308"/>
      <c r="AB3788" s="309" t="str" cm="1">
        <f t="array" ref="AB3788">_xlfn.IFS(AA3788="","",AA3788/I3788&gt;=2,I3788*2,AA3788/I3788&lt;2,AA3788)</f>
        <v/>
      </c>
      <c r="AC3788" s="310" t="str">
        <f t="shared" si="480"/>
        <v/>
      </c>
      <c r="AD3788" s="286"/>
      <c r="AE3788" s="305" t="str">
        <f t="shared" si="481"/>
        <v/>
      </c>
      <c r="AF3788" s="311">
        <f t="shared" si="482"/>
        <v>0</v>
      </c>
      <c r="AG3788" s="187"/>
      <c r="AH3788" s="188"/>
    </row>
    <row r="3789" spans="2:34" ht="13.8" outlineLevel="1" x14ac:dyDescent="0.25">
      <c r="B3789" s="1"/>
      <c r="C3789" s="1"/>
      <c r="D3789" s="1"/>
      <c r="E3789" s="2"/>
      <c r="F3789" s="1"/>
      <c r="G3789" s="2"/>
      <c r="H3789" s="286"/>
      <c r="I3789" s="287"/>
      <c r="J3789" s="288" t="str">
        <f t="shared" si="476"/>
        <v/>
      </c>
      <c r="K3789" s="288">
        <f t="shared" si="477"/>
        <v>0</v>
      </c>
      <c r="L3789" s="303"/>
      <c r="M3789" s="304"/>
      <c r="N3789" s="303"/>
      <c r="O3789" s="286"/>
      <c r="P3789" s="305" t="str">
        <f t="shared" si="478"/>
        <v/>
      </c>
      <c r="Q3789" s="304"/>
      <c r="R3789" s="303"/>
      <c r="S3789" s="286"/>
      <c r="T3789" s="305" t="str">
        <f t="shared" si="479"/>
        <v/>
      </c>
      <c r="U3789" s="306" t="str">
        <f t="shared" si="475"/>
        <v/>
      </c>
      <c r="V3789" s="289"/>
      <c r="W3789" s="303"/>
      <c r="X3789" s="286"/>
      <c r="Y3789" s="305" t="str">
        <f>+IF(AND(W3789&gt;0,V3789&lt;&gt;'Data Validation (ROP used only)'!$A$25),SUM(W3789:X3789),"")</f>
        <v/>
      </c>
      <c r="Z3789" s="307">
        <f>IF(OR(V3789='Data Validation (ROP used only)'!$A$25,ISBLANK(W3789),ISERROR(W3789/$I3789)),0,W3789/$I3789)</f>
        <v>0</v>
      </c>
      <c r="AA3789" s="308"/>
      <c r="AB3789" s="309" t="str" cm="1">
        <f t="array" ref="AB3789">_xlfn.IFS(AA3789="","",AA3789/I3789&gt;=2,I3789*2,AA3789/I3789&lt;2,AA3789)</f>
        <v/>
      </c>
      <c r="AC3789" s="310" t="str">
        <f t="shared" si="480"/>
        <v/>
      </c>
      <c r="AD3789" s="286"/>
      <c r="AE3789" s="305" t="str">
        <f t="shared" si="481"/>
        <v/>
      </c>
      <c r="AF3789" s="311">
        <f t="shared" si="482"/>
        <v>0</v>
      </c>
      <c r="AG3789" s="187"/>
      <c r="AH3789" s="188"/>
    </row>
    <row r="3790" spans="2:34" ht="13.8" outlineLevel="1" x14ac:dyDescent="0.25">
      <c r="B3790" s="1"/>
      <c r="C3790" s="1"/>
      <c r="D3790" s="1"/>
      <c r="E3790" s="2"/>
      <c r="F3790" s="1"/>
      <c r="G3790" s="2"/>
      <c r="H3790" s="286"/>
      <c r="I3790" s="287"/>
      <c r="J3790" s="288" t="str">
        <f t="shared" si="476"/>
        <v/>
      </c>
      <c r="K3790" s="288">
        <f t="shared" si="477"/>
        <v>0</v>
      </c>
      <c r="L3790" s="303"/>
      <c r="M3790" s="304"/>
      <c r="N3790" s="303"/>
      <c r="O3790" s="286"/>
      <c r="P3790" s="305" t="str">
        <f t="shared" si="478"/>
        <v/>
      </c>
      <c r="Q3790" s="304"/>
      <c r="R3790" s="303"/>
      <c r="S3790" s="286"/>
      <c r="T3790" s="305" t="str">
        <f t="shared" si="479"/>
        <v/>
      </c>
      <c r="U3790" s="306" t="str">
        <f t="shared" si="475"/>
        <v/>
      </c>
      <c r="V3790" s="289"/>
      <c r="W3790" s="303"/>
      <c r="X3790" s="286"/>
      <c r="Y3790" s="305" t="str">
        <f>+IF(AND(W3790&gt;0,V3790&lt;&gt;'Data Validation (ROP used only)'!$A$25),SUM(W3790:X3790),"")</f>
        <v/>
      </c>
      <c r="Z3790" s="307">
        <f>IF(OR(V3790='Data Validation (ROP used only)'!$A$25,ISBLANK(W3790),ISERROR(W3790/$I3790)),0,W3790/$I3790)</f>
        <v>0</v>
      </c>
      <c r="AA3790" s="308"/>
      <c r="AB3790" s="309" t="str" cm="1">
        <f t="array" ref="AB3790">_xlfn.IFS(AA3790="","",AA3790/I3790&gt;=2,I3790*2,AA3790/I3790&lt;2,AA3790)</f>
        <v/>
      </c>
      <c r="AC3790" s="310" t="str">
        <f t="shared" si="480"/>
        <v/>
      </c>
      <c r="AD3790" s="286"/>
      <c r="AE3790" s="305" t="str">
        <f t="shared" si="481"/>
        <v/>
      </c>
      <c r="AF3790" s="311">
        <f t="shared" si="482"/>
        <v>0</v>
      </c>
      <c r="AG3790" s="187"/>
      <c r="AH3790" s="188"/>
    </row>
    <row r="3791" spans="2:34" ht="13.8" outlineLevel="1" x14ac:dyDescent="0.25">
      <c r="B3791" s="1"/>
      <c r="C3791" s="1"/>
      <c r="D3791" s="1"/>
      <c r="E3791" s="2"/>
      <c r="F3791" s="1"/>
      <c r="G3791" s="2"/>
      <c r="H3791" s="286"/>
      <c r="I3791" s="287"/>
      <c r="J3791" s="288" t="str">
        <f t="shared" si="476"/>
        <v/>
      </c>
      <c r="K3791" s="288">
        <f t="shared" si="477"/>
        <v>0</v>
      </c>
      <c r="L3791" s="303"/>
      <c r="M3791" s="304"/>
      <c r="N3791" s="303"/>
      <c r="O3791" s="286"/>
      <c r="P3791" s="305" t="str">
        <f t="shared" si="478"/>
        <v/>
      </c>
      <c r="Q3791" s="304"/>
      <c r="R3791" s="303"/>
      <c r="S3791" s="286"/>
      <c r="T3791" s="305" t="str">
        <f t="shared" si="479"/>
        <v/>
      </c>
      <c r="U3791" s="306" t="str">
        <f t="shared" si="475"/>
        <v/>
      </c>
      <c r="V3791" s="289"/>
      <c r="W3791" s="303"/>
      <c r="X3791" s="286"/>
      <c r="Y3791" s="305" t="str">
        <f>+IF(AND(W3791&gt;0,V3791&lt;&gt;'Data Validation (ROP used only)'!$A$25),SUM(W3791:X3791),"")</f>
        <v/>
      </c>
      <c r="Z3791" s="307">
        <f>IF(OR(V3791='Data Validation (ROP used only)'!$A$25,ISBLANK(W3791),ISERROR(W3791/$I3791)),0,W3791/$I3791)</f>
        <v>0</v>
      </c>
      <c r="AA3791" s="308"/>
      <c r="AB3791" s="309" t="str" cm="1">
        <f t="array" ref="AB3791">_xlfn.IFS(AA3791="","",AA3791/I3791&gt;=2,I3791*2,AA3791/I3791&lt;2,AA3791)</f>
        <v/>
      </c>
      <c r="AC3791" s="310" t="str">
        <f t="shared" si="480"/>
        <v/>
      </c>
      <c r="AD3791" s="286"/>
      <c r="AE3791" s="305" t="str">
        <f t="shared" si="481"/>
        <v/>
      </c>
      <c r="AF3791" s="311">
        <f t="shared" si="482"/>
        <v>0</v>
      </c>
      <c r="AG3791" s="187"/>
      <c r="AH3791" s="188"/>
    </row>
    <row r="3792" spans="2:34" ht="13.8" outlineLevel="1" x14ac:dyDescent="0.25">
      <c r="B3792" s="1"/>
      <c r="C3792" s="1"/>
      <c r="D3792" s="1"/>
      <c r="E3792" s="2"/>
      <c r="F3792" s="1"/>
      <c r="G3792" s="2"/>
      <c r="H3792" s="286"/>
      <c r="I3792" s="287"/>
      <c r="J3792" s="288" t="str">
        <f t="shared" si="476"/>
        <v/>
      </c>
      <c r="K3792" s="288">
        <f t="shared" si="477"/>
        <v>0</v>
      </c>
      <c r="L3792" s="303"/>
      <c r="M3792" s="304"/>
      <c r="N3792" s="303"/>
      <c r="O3792" s="286"/>
      <c r="P3792" s="305" t="str">
        <f t="shared" si="478"/>
        <v/>
      </c>
      <c r="Q3792" s="304"/>
      <c r="R3792" s="303"/>
      <c r="S3792" s="286"/>
      <c r="T3792" s="305" t="str">
        <f t="shared" si="479"/>
        <v/>
      </c>
      <c r="U3792" s="306" t="str">
        <f t="shared" si="475"/>
        <v/>
      </c>
      <c r="V3792" s="289"/>
      <c r="W3792" s="303"/>
      <c r="X3792" s="286"/>
      <c r="Y3792" s="305" t="str">
        <f>+IF(AND(W3792&gt;0,V3792&lt;&gt;'Data Validation (ROP used only)'!$A$25),SUM(W3792:X3792),"")</f>
        <v/>
      </c>
      <c r="Z3792" s="307">
        <f>IF(OR(V3792='Data Validation (ROP used only)'!$A$25,ISBLANK(W3792),ISERROR(W3792/$I3792)),0,W3792/$I3792)</f>
        <v>0</v>
      </c>
      <c r="AA3792" s="308"/>
      <c r="AB3792" s="309" t="str" cm="1">
        <f t="array" ref="AB3792">_xlfn.IFS(AA3792="","",AA3792/I3792&gt;=2,I3792*2,AA3792/I3792&lt;2,AA3792)</f>
        <v/>
      </c>
      <c r="AC3792" s="310" t="str">
        <f t="shared" si="480"/>
        <v/>
      </c>
      <c r="AD3792" s="286"/>
      <c r="AE3792" s="305" t="str">
        <f t="shared" si="481"/>
        <v/>
      </c>
      <c r="AF3792" s="311">
        <f t="shared" si="482"/>
        <v>0</v>
      </c>
      <c r="AG3792" s="187"/>
      <c r="AH3792" s="188"/>
    </row>
    <row r="3793" spans="2:34" ht="13.8" outlineLevel="1" x14ac:dyDescent="0.25">
      <c r="B3793" s="1"/>
      <c r="C3793" s="1"/>
      <c r="D3793" s="1"/>
      <c r="E3793" s="2"/>
      <c r="F3793" s="1"/>
      <c r="G3793" s="2"/>
      <c r="H3793" s="286"/>
      <c r="I3793" s="287"/>
      <c r="J3793" s="288" t="str">
        <f t="shared" si="476"/>
        <v/>
      </c>
      <c r="K3793" s="288">
        <f t="shared" si="477"/>
        <v>0</v>
      </c>
      <c r="L3793" s="303"/>
      <c r="M3793" s="304"/>
      <c r="N3793" s="303"/>
      <c r="O3793" s="286"/>
      <c r="P3793" s="305" t="str">
        <f t="shared" si="478"/>
        <v/>
      </c>
      <c r="Q3793" s="304"/>
      <c r="R3793" s="303"/>
      <c r="S3793" s="286"/>
      <c r="T3793" s="305" t="str">
        <f t="shared" si="479"/>
        <v/>
      </c>
      <c r="U3793" s="306" t="str">
        <f t="shared" si="475"/>
        <v/>
      </c>
      <c r="V3793" s="289"/>
      <c r="W3793" s="303"/>
      <c r="X3793" s="286"/>
      <c r="Y3793" s="305" t="str">
        <f>+IF(AND(W3793&gt;0,V3793&lt;&gt;'Data Validation (ROP used only)'!$A$25),SUM(W3793:X3793),"")</f>
        <v/>
      </c>
      <c r="Z3793" s="307">
        <f>IF(OR(V3793='Data Validation (ROP used only)'!$A$25,ISBLANK(W3793),ISERROR(W3793/$I3793)),0,W3793/$I3793)</f>
        <v>0</v>
      </c>
      <c r="AA3793" s="308"/>
      <c r="AB3793" s="309" t="str" cm="1">
        <f t="array" ref="AB3793">_xlfn.IFS(AA3793="","",AA3793/I3793&gt;=2,I3793*2,AA3793/I3793&lt;2,AA3793)</f>
        <v/>
      </c>
      <c r="AC3793" s="310" t="str">
        <f t="shared" si="480"/>
        <v/>
      </c>
      <c r="AD3793" s="286"/>
      <c r="AE3793" s="305" t="str">
        <f t="shared" si="481"/>
        <v/>
      </c>
      <c r="AF3793" s="311">
        <f t="shared" si="482"/>
        <v>0</v>
      </c>
      <c r="AG3793" s="187"/>
      <c r="AH3793" s="188"/>
    </row>
    <row r="3794" spans="2:34" ht="13.8" outlineLevel="1" x14ac:dyDescent="0.25">
      <c r="B3794" s="1"/>
      <c r="C3794" s="1"/>
      <c r="D3794" s="1"/>
      <c r="E3794" s="2"/>
      <c r="F3794" s="1"/>
      <c r="G3794" s="2"/>
      <c r="H3794" s="286"/>
      <c r="I3794" s="287"/>
      <c r="J3794" s="288" t="str">
        <f t="shared" si="476"/>
        <v/>
      </c>
      <c r="K3794" s="288">
        <f t="shared" si="477"/>
        <v>0</v>
      </c>
      <c r="L3794" s="303"/>
      <c r="M3794" s="304"/>
      <c r="N3794" s="303"/>
      <c r="O3794" s="286"/>
      <c r="P3794" s="305" t="str">
        <f t="shared" si="478"/>
        <v/>
      </c>
      <c r="Q3794" s="304"/>
      <c r="R3794" s="303"/>
      <c r="S3794" s="286"/>
      <c r="T3794" s="305" t="str">
        <f t="shared" si="479"/>
        <v/>
      </c>
      <c r="U3794" s="306" t="str">
        <f t="shared" si="475"/>
        <v/>
      </c>
      <c r="V3794" s="289"/>
      <c r="W3794" s="303"/>
      <c r="X3794" s="286"/>
      <c r="Y3794" s="305" t="str">
        <f>+IF(AND(W3794&gt;0,V3794&lt;&gt;'Data Validation (ROP used only)'!$A$25),SUM(W3794:X3794),"")</f>
        <v/>
      </c>
      <c r="Z3794" s="307">
        <f>IF(OR(V3794='Data Validation (ROP used only)'!$A$25,ISBLANK(W3794),ISERROR(W3794/$I3794)),0,W3794/$I3794)</f>
        <v>0</v>
      </c>
      <c r="AA3794" s="308"/>
      <c r="AB3794" s="309" t="str" cm="1">
        <f t="array" ref="AB3794">_xlfn.IFS(AA3794="","",AA3794/I3794&gt;=2,I3794*2,AA3794/I3794&lt;2,AA3794)</f>
        <v/>
      </c>
      <c r="AC3794" s="310" t="str">
        <f t="shared" si="480"/>
        <v/>
      </c>
      <c r="AD3794" s="286"/>
      <c r="AE3794" s="305" t="str">
        <f t="shared" si="481"/>
        <v/>
      </c>
      <c r="AF3794" s="311">
        <f t="shared" si="482"/>
        <v>0</v>
      </c>
      <c r="AG3794" s="187"/>
      <c r="AH3794" s="188"/>
    </row>
    <row r="3795" spans="2:34" ht="13.8" outlineLevel="1" x14ac:dyDescent="0.25">
      <c r="B3795" s="1"/>
      <c r="C3795" s="1"/>
      <c r="D3795" s="1"/>
      <c r="E3795" s="2"/>
      <c r="F3795" s="1"/>
      <c r="G3795" s="2"/>
      <c r="H3795" s="286"/>
      <c r="I3795" s="287"/>
      <c r="J3795" s="288" t="str">
        <f t="shared" si="476"/>
        <v/>
      </c>
      <c r="K3795" s="288">
        <f t="shared" si="477"/>
        <v>0</v>
      </c>
      <c r="L3795" s="303"/>
      <c r="M3795" s="304"/>
      <c r="N3795" s="303"/>
      <c r="O3795" s="286"/>
      <c r="P3795" s="305" t="str">
        <f t="shared" si="478"/>
        <v/>
      </c>
      <c r="Q3795" s="304"/>
      <c r="R3795" s="303"/>
      <c r="S3795" s="286"/>
      <c r="T3795" s="305" t="str">
        <f t="shared" si="479"/>
        <v/>
      </c>
      <c r="U3795" s="306" t="str">
        <f t="shared" si="475"/>
        <v/>
      </c>
      <c r="V3795" s="289"/>
      <c r="W3795" s="303"/>
      <c r="X3795" s="286"/>
      <c r="Y3795" s="305" t="str">
        <f>+IF(AND(W3795&gt;0,V3795&lt;&gt;'Data Validation (ROP used only)'!$A$25),SUM(W3795:X3795),"")</f>
        <v/>
      </c>
      <c r="Z3795" s="307">
        <f>IF(OR(V3795='Data Validation (ROP used only)'!$A$25,ISBLANK(W3795),ISERROR(W3795/$I3795)),0,W3795/$I3795)</f>
        <v>0</v>
      </c>
      <c r="AA3795" s="308"/>
      <c r="AB3795" s="309" t="str" cm="1">
        <f t="array" ref="AB3795">_xlfn.IFS(AA3795="","",AA3795/I3795&gt;=2,I3795*2,AA3795/I3795&lt;2,AA3795)</f>
        <v/>
      </c>
      <c r="AC3795" s="310" t="str">
        <f t="shared" si="480"/>
        <v/>
      </c>
      <c r="AD3795" s="286"/>
      <c r="AE3795" s="305" t="str">
        <f t="shared" si="481"/>
        <v/>
      </c>
      <c r="AF3795" s="311">
        <f t="shared" si="482"/>
        <v>0</v>
      </c>
      <c r="AG3795" s="187"/>
      <c r="AH3795" s="188"/>
    </row>
    <row r="3796" spans="2:34" ht="13.8" outlineLevel="1" x14ac:dyDescent="0.25">
      <c r="B3796" s="1"/>
      <c r="C3796" s="1"/>
      <c r="D3796" s="1"/>
      <c r="E3796" s="2"/>
      <c r="F3796" s="1"/>
      <c r="G3796" s="2"/>
      <c r="H3796" s="286"/>
      <c r="I3796" s="287"/>
      <c r="J3796" s="288" t="str">
        <f t="shared" si="476"/>
        <v/>
      </c>
      <c r="K3796" s="288">
        <f t="shared" si="477"/>
        <v>0</v>
      </c>
      <c r="L3796" s="303"/>
      <c r="M3796" s="304"/>
      <c r="N3796" s="303"/>
      <c r="O3796" s="286"/>
      <c r="P3796" s="305" t="str">
        <f t="shared" si="478"/>
        <v/>
      </c>
      <c r="Q3796" s="304"/>
      <c r="R3796" s="303"/>
      <c r="S3796" s="286"/>
      <c r="T3796" s="305" t="str">
        <f t="shared" si="479"/>
        <v/>
      </c>
      <c r="U3796" s="306" t="str">
        <f t="shared" si="475"/>
        <v/>
      </c>
      <c r="V3796" s="289"/>
      <c r="W3796" s="303"/>
      <c r="X3796" s="286"/>
      <c r="Y3796" s="305" t="str">
        <f>+IF(AND(W3796&gt;0,V3796&lt;&gt;'Data Validation (ROP used only)'!$A$25),SUM(W3796:X3796),"")</f>
        <v/>
      </c>
      <c r="Z3796" s="307">
        <f>IF(OR(V3796='Data Validation (ROP used only)'!$A$25,ISBLANK(W3796),ISERROR(W3796/$I3796)),0,W3796/$I3796)</f>
        <v>0</v>
      </c>
      <c r="AA3796" s="308"/>
      <c r="AB3796" s="309" t="str" cm="1">
        <f t="array" ref="AB3796">_xlfn.IFS(AA3796="","",AA3796/I3796&gt;=2,I3796*2,AA3796/I3796&lt;2,AA3796)</f>
        <v/>
      </c>
      <c r="AC3796" s="310" t="str">
        <f t="shared" si="480"/>
        <v/>
      </c>
      <c r="AD3796" s="286"/>
      <c r="AE3796" s="305" t="str">
        <f t="shared" si="481"/>
        <v/>
      </c>
      <c r="AF3796" s="311">
        <f t="shared" si="482"/>
        <v>0</v>
      </c>
      <c r="AG3796" s="187"/>
      <c r="AH3796" s="188"/>
    </row>
    <row r="3797" spans="2:34" ht="13.8" outlineLevel="1" x14ac:dyDescent="0.25">
      <c r="B3797" s="1"/>
      <c r="C3797" s="1"/>
      <c r="D3797" s="1"/>
      <c r="E3797" s="2"/>
      <c r="F3797" s="1"/>
      <c r="G3797" s="2"/>
      <c r="H3797" s="286"/>
      <c r="I3797" s="287"/>
      <c r="J3797" s="288" t="str">
        <f t="shared" si="476"/>
        <v/>
      </c>
      <c r="K3797" s="288">
        <f t="shared" si="477"/>
        <v>0</v>
      </c>
      <c r="L3797" s="303"/>
      <c r="M3797" s="304"/>
      <c r="N3797" s="303"/>
      <c r="O3797" s="286"/>
      <c r="P3797" s="305" t="str">
        <f t="shared" si="478"/>
        <v/>
      </c>
      <c r="Q3797" s="304"/>
      <c r="R3797" s="303"/>
      <c r="S3797" s="286"/>
      <c r="T3797" s="305" t="str">
        <f t="shared" si="479"/>
        <v/>
      </c>
      <c r="U3797" s="306" t="str">
        <f t="shared" si="475"/>
        <v/>
      </c>
      <c r="V3797" s="289"/>
      <c r="W3797" s="303"/>
      <c r="X3797" s="286"/>
      <c r="Y3797" s="305" t="str">
        <f>+IF(AND(W3797&gt;0,V3797&lt;&gt;'Data Validation (ROP used only)'!$A$25),SUM(W3797:X3797),"")</f>
        <v/>
      </c>
      <c r="Z3797" s="307">
        <f>IF(OR(V3797='Data Validation (ROP used only)'!$A$25,ISBLANK(W3797),ISERROR(W3797/$I3797)),0,W3797/$I3797)</f>
        <v>0</v>
      </c>
      <c r="AA3797" s="308"/>
      <c r="AB3797" s="309" t="str" cm="1">
        <f t="array" ref="AB3797">_xlfn.IFS(AA3797="","",AA3797/I3797&gt;=2,I3797*2,AA3797/I3797&lt;2,AA3797)</f>
        <v/>
      </c>
      <c r="AC3797" s="310" t="str">
        <f t="shared" si="480"/>
        <v/>
      </c>
      <c r="AD3797" s="286"/>
      <c r="AE3797" s="305" t="str">
        <f t="shared" si="481"/>
        <v/>
      </c>
      <c r="AF3797" s="311">
        <f t="shared" si="482"/>
        <v>0</v>
      </c>
      <c r="AG3797" s="187"/>
      <c r="AH3797" s="188"/>
    </row>
    <row r="3798" spans="2:34" ht="13.8" outlineLevel="1" x14ac:dyDescent="0.25">
      <c r="B3798" s="1"/>
      <c r="C3798" s="1"/>
      <c r="D3798" s="1"/>
      <c r="E3798" s="2"/>
      <c r="F3798" s="1"/>
      <c r="G3798" s="2"/>
      <c r="H3798" s="286"/>
      <c r="I3798" s="287"/>
      <c r="J3798" s="288" t="str">
        <f t="shared" si="476"/>
        <v/>
      </c>
      <c r="K3798" s="288">
        <f t="shared" si="477"/>
        <v>0</v>
      </c>
      <c r="L3798" s="303"/>
      <c r="M3798" s="304"/>
      <c r="N3798" s="303"/>
      <c r="O3798" s="286"/>
      <c r="P3798" s="305" t="str">
        <f t="shared" si="478"/>
        <v/>
      </c>
      <c r="Q3798" s="304"/>
      <c r="R3798" s="303"/>
      <c r="S3798" s="286"/>
      <c r="T3798" s="305" t="str">
        <f t="shared" si="479"/>
        <v/>
      </c>
      <c r="U3798" s="306" t="str">
        <f t="shared" si="475"/>
        <v/>
      </c>
      <c r="V3798" s="289"/>
      <c r="W3798" s="303"/>
      <c r="X3798" s="286"/>
      <c r="Y3798" s="305" t="str">
        <f>+IF(AND(W3798&gt;0,V3798&lt;&gt;'Data Validation (ROP used only)'!$A$25),SUM(W3798:X3798),"")</f>
        <v/>
      </c>
      <c r="Z3798" s="307">
        <f>IF(OR(V3798='Data Validation (ROP used only)'!$A$25,ISBLANK(W3798),ISERROR(W3798/$I3798)),0,W3798/$I3798)</f>
        <v>0</v>
      </c>
      <c r="AA3798" s="308"/>
      <c r="AB3798" s="309" t="str" cm="1">
        <f t="array" ref="AB3798">_xlfn.IFS(AA3798="","",AA3798/I3798&gt;=2,I3798*2,AA3798/I3798&lt;2,AA3798)</f>
        <v/>
      </c>
      <c r="AC3798" s="310" t="str">
        <f t="shared" si="480"/>
        <v/>
      </c>
      <c r="AD3798" s="286"/>
      <c r="AE3798" s="305" t="str">
        <f t="shared" si="481"/>
        <v/>
      </c>
      <c r="AF3798" s="311">
        <f t="shared" si="482"/>
        <v>0</v>
      </c>
      <c r="AG3798" s="187"/>
      <c r="AH3798" s="188"/>
    </row>
    <row r="3799" spans="2:34" ht="13.8" outlineLevel="1" x14ac:dyDescent="0.25">
      <c r="B3799" s="1"/>
      <c r="C3799" s="1"/>
      <c r="D3799" s="1"/>
      <c r="E3799" s="2"/>
      <c r="F3799" s="1"/>
      <c r="G3799" s="2"/>
      <c r="H3799" s="286"/>
      <c r="I3799" s="287"/>
      <c r="J3799" s="288" t="str">
        <f t="shared" si="476"/>
        <v/>
      </c>
      <c r="K3799" s="288">
        <f t="shared" si="477"/>
        <v>0</v>
      </c>
      <c r="L3799" s="303"/>
      <c r="M3799" s="304"/>
      <c r="N3799" s="303"/>
      <c r="O3799" s="286"/>
      <c r="P3799" s="305" t="str">
        <f t="shared" si="478"/>
        <v/>
      </c>
      <c r="Q3799" s="304"/>
      <c r="R3799" s="303"/>
      <c r="S3799" s="286"/>
      <c r="T3799" s="305" t="str">
        <f t="shared" si="479"/>
        <v/>
      </c>
      <c r="U3799" s="306" t="str">
        <f t="shared" si="475"/>
        <v/>
      </c>
      <c r="V3799" s="289"/>
      <c r="W3799" s="303"/>
      <c r="X3799" s="286"/>
      <c r="Y3799" s="305" t="str">
        <f>+IF(AND(W3799&gt;0,V3799&lt;&gt;'Data Validation (ROP used only)'!$A$25),SUM(W3799:X3799),"")</f>
        <v/>
      </c>
      <c r="Z3799" s="307">
        <f>IF(OR(V3799='Data Validation (ROP used only)'!$A$25,ISBLANK(W3799),ISERROR(W3799/$I3799)),0,W3799/$I3799)</f>
        <v>0</v>
      </c>
      <c r="AA3799" s="308"/>
      <c r="AB3799" s="309" t="str" cm="1">
        <f t="array" ref="AB3799">_xlfn.IFS(AA3799="","",AA3799/I3799&gt;=2,I3799*2,AA3799/I3799&lt;2,AA3799)</f>
        <v/>
      </c>
      <c r="AC3799" s="310" t="str">
        <f t="shared" si="480"/>
        <v/>
      </c>
      <c r="AD3799" s="286"/>
      <c r="AE3799" s="305" t="str">
        <f t="shared" si="481"/>
        <v/>
      </c>
      <c r="AF3799" s="311">
        <f t="shared" si="482"/>
        <v>0</v>
      </c>
      <c r="AG3799" s="187"/>
      <c r="AH3799" s="188"/>
    </row>
    <row r="3800" spans="2:34" ht="13.8" outlineLevel="1" x14ac:dyDescent="0.25">
      <c r="B3800" s="1"/>
      <c r="C3800" s="1"/>
      <c r="D3800" s="1"/>
      <c r="E3800" s="2"/>
      <c r="F3800" s="1"/>
      <c r="G3800" s="2"/>
      <c r="H3800" s="286"/>
      <c r="I3800" s="287"/>
      <c r="J3800" s="288" t="str">
        <f t="shared" si="476"/>
        <v/>
      </c>
      <c r="K3800" s="288">
        <f t="shared" si="477"/>
        <v>0</v>
      </c>
      <c r="L3800" s="303"/>
      <c r="M3800" s="304"/>
      <c r="N3800" s="303"/>
      <c r="O3800" s="286"/>
      <c r="P3800" s="305" t="str">
        <f t="shared" si="478"/>
        <v/>
      </c>
      <c r="Q3800" s="304"/>
      <c r="R3800" s="303"/>
      <c r="S3800" s="286"/>
      <c r="T3800" s="305" t="str">
        <f t="shared" si="479"/>
        <v/>
      </c>
      <c r="U3800" s="306" t="str">
        <f t="shared" si="475"/>
        <v/>
      </c>
      <c r="V3800" s="289"/>
      <c r="W3800" s="303"/>
      <c r="X3800" s="286"/>
      <c r="Y3800" s="305" t="str">
        <f>+IF(AND(W3800&gt;0,V3800&lt;&gt;'Data Validation (ROP used only)'!$A$25),SUM(W3800:X3800),"")</f>
        <v/>
      </c>
      <c r="Z3800" s="307">
        <f>IF(OR(V3800='Data Validation (ROP used only)'!$A$25,ISBLANK(W3800),ISERROR(W3800/$I3800)),0,W3800/$I3800)</f>
        <v>0</v>
      </c>
      <c r="AA3800" s="308"/>
      <c r="AB3800" s="309" t="str" cm="1">
        <f t="array" ref="AB3800">_xlfn.IFS(AA3800="","",AA3800/I3800&gt;=2,I3800*2,AA3800/I3800&lt;2,AA3800)</f>
        <v/>
      </c>
      <c r="AC3800" s="310" t="str">
        <f t="shared" si="480"/>
        <v/>
      </c>
      <c r="AD3800" s="286"/>
      <c r="AE3800" s="305" t="str">
        <f t="shared" si="481"/>
        <v/>
      </c>
      <c r="AF3800" s="311">
        <f t="shared" si="482"/>
        <v>0</v>
      </c>
      <c r="AG3800" s="187"/>
      <c r="AH3800" s="188"/>
    </row>
    <row r="3801" spans="2:34" ht="13.8" outlineLevel="1" x14ac:dyDescent="0.25">
      <c r="B3801" s="1"/>
      <c r="C3801" s="1"/>
      <c r="D3801" s="1"/>
      <c r="E3801" s="2"/>
      <c r="F3801" s="1"/>
      <c r="G3801" s="2"/>
      <c r="H3801" s="286"/>
      <c r="I3801" s="287"/>
      <c r="J3801" s="288" t="str">
        <f t="shared" si="476"/>
        <v/>
      </c>
      <c r="K3801" s="288">
        <f t="shared" si="477"/>
        <v>0</v>
      </c>
      <c r="L3801" s="303"/>
      <c r="M3801" s="304"/>
      <c r="N3801" s="303"/>
      <c r="O3801" s="286"/>
      <c r="P3801" s="305" t="str">
        <f t="shared" si="478"/>
        <v/>
      </c>
      <c r="Q3801" s="304"/>
      <c r="R3801" s="303"/>
      <c r="S3801" s="286"/>
      <c r="T3801" s="305" t="str">
        <f t="shared" si="479"/>
        <v/>
      </c>
      <c r="U3801" s="306" t="str">
        <f t="shared" si="475"/>
        <v/>
      </c>
      <c r="V3801" s="289"/>
      <c r="W3801" s="303"/>
      <c r="X3801" s="286"/>
      <c r="Y3801" s="305" t="str">
        <f>+IF(AND(W3801&gt;0,V3801&lt;&gt;'Data Validation (ROP used only)'!$A$25),SUM(W3801:X3801),"")</f>
        <v/>
      </c>
      <c r="Z3801" s="307">
        <f>IF(OR(V3801='Data Validation (ROP used only)'!$A$25,ISBLANK(W3801),ISERROR(W3801/$I3801)),0,W3801/$I3801)</f>
        <v>0</v>
      </c>
      <c r="AA3801" s="308"/>
      <c r="AB3801" s="309" t="str" cm="1">
        <f t="array" ref="AB3801">_xlfn.IFS(AA3801="","",AA3801/I3801&gt;=2,I3801*2,AA3801/I3801&lt;2,AA3801)</f>
        <v/>
      </c>
      <c r="AC3801" s="310" t="str">
        <f t="shared" si="480"/>
        <v/>
      </c>
      <c r="AD3801" s="286"/>
      <c r="AE3801" s="305" t="str">
        <f t="shared" si="481"/>
        <v/>
      </c>
      <c r="AF3801" s="311">
        <f t="shared" si="482"/>
        <v>0</v>
      </c>
      <c r="AG3801" s="187"/>
      <c r="AH3801" s="188"/>
    </row>
    <row r="3802" spans="2:34" ht="13.8" outlineLevel="1" x14ac:dyDescent="0.25">
      <c r="B3802" s="1"/>
      <c r="C3802" s="1"/>
      <c r="D3802" s="1"/>
      <c r="E3802" s="2"/>
      <c r="F3802" s="1"/>
      <c r="G3802" s="2"/>
      <c r="H3802" s="286"/>
      <c r="I3802" s="287"/>
      <c r="J3802" s="288" t="str">
        <f t="shared" si="476"/>
        <v/>
      </c>
      <c r="K3802" s="288">
        <f t="shared" si="477"/>
        <v>0</v>
      </c>
      <c r="L3802" s="303"/>
      <c r="M3802" s="304"/>
      <c r="N3802" s="303"/>
      <c r="O3802" s="286"/>
      <c r="P3802" s="305" t="str">
        <f t="shared" si="478"/>
        <v/>
      </c>
      <c r="Q3802" s="304"/>
      <c r="R3802" s="303"/>
      <c r="S3802" s="286"/>
      <c r="T3802" s="305" t="str">
        <f t="shared" si="479"/>
        <v/>
      </c>
      <c r="U3802" s="306" t="str">
        <f t="shared" si="475"/>
        <v/>
      </c>
      <c r="V3802" s="289"/>
      <c r="W3802" s="303"/>
      <c r="X3802" s="286"/>
      <c r="Y3802" s="305" t="str">
        <f>+IF(AND(W3802&gt;0,V3802&lt;&gt;'Data Validation (ROP used only)'!$A$25),SUM(W3802:X3802),"")</f>
        <v/>
      </c>
      <c r="Z3802" s="307">
        <f>IF(OR(V3802='Data Validation (ROP used only)'!$A$25,ISBLANK(W3802),ISERROR(W3802/$I3802)),0,W3802/$I3802)</f>
        <v>0</v>
      </c>
      <c r="AA3802" s="308"/>
      <c r="AB3802" s="309" t="str" cm="1">
        <f t="array" ref="AB3802">_xlfn.IFS(AA3802="","",AA3802/I3802&gt;=2,I3802*2,AA3802/I3802&lt;2,AA3802)</f>
        <v/>
      </c>
      <c r="AC3802" s="310" t="str">
        <f t="shared" si="480"/>
        <v/>
      </c>
      <c r="AD3802" s="286"/>
      <c r="AE3802" s="305" t="str">
        <f t="shared" si="481"/>
        <v/>
      </c>
      <c r="AF3802" s="311">
        <f t="shared" si="482"/>
        <v>0</v>
      </c>
      <c r="AG3802" s="187"/>
      <c r="AH3802" s="188"/>
    </row>
    <row r="3803" spans="2:34" ht="13.8" outlineLevel="1" x14ac:dyDescent="0.25">
      <c r="B3803" s="1"/>
      <c r="C3803" s="1"/>
      <c r="D3803" s="1"/>
      <c r="E3803" s="2"/>
      <c r="F3803" s="1"/>
      <c r="G3803" s="2"/>
      <c r="H3803" s="286"/>
      <c r="I3803" s="287"/>
      <c r="J3803" s="288" t="str">
        <f t="shared" si="476"/>
        <v/>
      </c>
      <c r="K3803" s="288">
        <f t="shared" si="477"/>
        <v>0</v>
      </c>
      <c r="L3803" s="303"/>
      <c r="M3803" s="304"/>
      <c r="N3803" s="303"/>
      <c r="O3803" s="286"/>
      <c r="P3803" s="305" t="str">
        <f t="shared" si="478"/>
        <v/>
      </c>
      <c r="Q3803" s="304"/>
      <c r="R3803" s="303"/>
      <c r="S3803" s="286"/>
      <c r="T3803" s="305" t="str">
        <f t="shared" si="479"/>
        <v/>
      </c>
      <c r="U3803" s="306" t="str">
        <f t="shared" si="475"/>
        <v/>
      </c>
      <c r="V3803" s="289"/>
      <c r="W3803" s="303"/>
      <c r="X3803" s="286"/>
      <c r="Y3803" s="305" t="str">
        <f>+IF(AND(W3803&gt;0,V3803&lt;&gt;'Data Validation (ROP used only)'!$A$25),SUM(W3803:X3803),"")</f>
        <v/>
      </c>
      <c r="Z3803" s="307">
        <f>IF(OR(V3803='Data Validation (ROP used only)'!$A$25,ISBLANK(W3803),ISERROR(W3803/$I3803)),0,W3803/$I3803)</f>
        <v>0</v>
      </c>
      <c r="AA3803" s="308"/>
      <c r="AB3803" s="309" t="str" cm="1">
        <f t="array" ref="AB3803">_xlfn.IFS(AA3803="","",AA3803/I3803&gt;=2,I3803*2,AA3803/I3803&lt;2,AA3803)</f>
        <v/>
      </c>
      <c r="AC3803" s="310" t="str">
        <f t="shared" si="480"/>
        <v/>
      </c>
      <c r="AD3803" s="286"/>
      <c r="AE3803" s="305" t="str">
        <f t="shared" si="481"/>
        <v/>
      </c>
      <c r="AF3803" s="311">
        <f t="shared" si="482"/>
        <v>0</v>
      </c>
      <c r="AG3803" s="187"/>
      <c r="AH3803" s="188"/>
    </row>
    <row r="3804" spans="2:34" ht="13.8" outlineLevel="1" x14ac:dyDescent="0.25">
      <c r="B3804" s="1"/>
      <c r="C3804" s="1"/>
      <c r="D3804" s="1"/>
      <c r="E3804" s="2"/>
      <c r="F3804" s="1"/>
      <c r="G3804" s="2"/>
      <c r="H3804" s="286"/>
      <c r="I3804" s="287"/>
      <c r="J3804" s="288" t="str">
        <f t="shared" si="476"/>
        <v/>
      </c>
      <c r="K3804" s="288">
        <f t="shared" si="477"/>
        <v>0</v>
      </c>
      <c r="L3804" s="303"/>
      <c r="M3804" s="304"/>
      <c r="N3804" s="303"/>
      <c r="O3804" s="286"/>
      <c r="P3804" s="305" t="str">
        <f t="shared" si="478"/>
        <v/>
      </c>
      <c r="Q3804" s="304"/>
      <c r="R3804" s="303"/>
      <c r="S3804" s="286"/>
      <c r="T3804" s="305" t="str">
        <f t="shared" si="479"/>
        <v/>
      </c>
      <c r="U3804" s="306" t="str">
        <f t="shared" si="475"/>
        <v/>
      </c>
      <c r="V3804" s="289"/>
      <c r="W3804" s="303"/>
      <c r="X3804" s="286"/>
      <c r="Y3804" s="305" t="str">
        <f>+IF(AND(W3804&gt;0,V3804&lt;&gt;'Data Validation (ROP used only)'!$A$25),SUM(W3804:X3804),"")</f>
        <v/>
      </c>
      <c r="Z3804" s="307">
        <f>IF(OR(V3804='Data Validation (ROP used only)'!$A$25,ISBLANK(W3804),ISERROR(W3804/$I3804)),0,W3804/$I3804)</f>
        <v>0</v>
      </c>
      <c r="AA3804" s="308"/>
      <c r="AB3804" s="309" t="str" cm="1">
        <f t="array" ref="AB3804">_xlfn.IFS(AA3804="","",AA3804/I3804&gt;=2,I3804*2,AA3804/I3804&lt;2,AA3804)</f>
        <v/>
      </c>
      <c r="AC3804" s="310" t="str">
        <f t="shared" si="480"/>
        <v/>
      </c>
      <c r="AD3804" s="286"/>
      <c r="AE3804" s="305" t="str">
        <f t="shared" si="481"/>
        <v/>
      </c>
      <c r="AF3804" s="311">
        <f t="shared" si="482"/>
        <v>0</v>
      </c>
      <c r="AG3804" s="187"/>
      <c r="AH3804" s="188"/>
    </row>
    <row r="3805" spans="2:34" ht="13.8" outlineLevel="1" x14ac:dyDescent="0.25">
      <c r="B3805" s="1"/>
      <c r="C3805" s="1"/>
      <c r="D3805" s="1"/>
      <c r="E3805" s="2"/>
      <c r="F3805" s="1"/>
      <c r="G3805" s="2"/>
      <c r="H3805" s="286"/>
      <c r="I3805" s="287"/>
      <c r="J3805" s="288" t="str">
        <f t="shared" si="476"/>
        <v/>
      </c>
      <c r="K3805" s="288">
        <f t="shared" si="477"/>
        <v>0</v>
      </c>
      <c r="L3805" s="303"/>
      <c r="M3805" s="304"/>
      <c r="N3805" s="303"/>
      <c r="O3805" s="286"/>
      <c r="P3805" s="305" t="str">
        <f t="shared" si="478"/>
        <v/>
      </c>
      <c r="Q3805" s="304"/>
      <c r="R3805" s="303"/>
      <c r="S3805" s="286"/>
      <c r="T3805" s="305" t="str">
        <f t="shared" si="479"/>
        <v/>
      </c>
      <c r="U3805" s="306" t="str">
        <f t="shared" si="475"/>
        <v/>
      </c>
      <c r="V3805" s="289"/>
      <c r="W3805" s="303"/>
      <c r="X3805" s="286"/>
      <c r="Y3805" s="305" t="str">
        <f>+IF(AND(W3805&gt;0,V3805&lt;&gt;'Data Validation (ROP used only)'!$A$25),SUM(W3805:X3805),"")</f>
        <v/>
      </c>
      <c r="Z3805" s="307">
        <f>IF(OR(V3805='Data Validation (ROP used only)'!$A$25,ISBLANK(W3805),ISERROR(W3805/$I3805)),0,W3805/$I3805)</f>
        <v>0</v>
      </c>
      <c r="AA3805" s="308"/>
      <c r="AB3805" s="309" t="str" cm="1">
        <f t="array" ref="AB3805">_xlfn.IFS(AA3805="","",AA3805/I3805&gt;=2,I3805*2,AA3805/I3805&lt;2,AA3805)</f>
        <v/>
      </c>
      <c r="AC3805" s="310" t="str">
        <f t="shared" si="480"/>
        <v/>
      </c>
      <c r="AD3805" s="286"/>
      <c r="AE3805" s="305" t="str">
        <f t="shared" si="481"/>
        <v/>
      </c>
      <c r="AF3805" s="311">
        <f t="shared" si="482"/>
        <v>0</v>
      </c>
      <c r="AG3805" s="187"/>
      <c r="AH3805" s="188"/>
    </row>
    <row r="3806" spans="2:34" ht="13.8" outlineLevel="1" x14ac:dyDescent="0.25">
      <c r="B3806" s="1"/>
      <c r="C3806" s="1"/>
      <c r="D3806" s="1"/>
      <c r="E3806" s="2"/>
      <c r="F3806" s="1"/>
      <c r="G3806" s="2"/>
      <c r="H3806" s="286"/>
      <c r="I3806" s="287"/>
      <c r="J3806" s="288" t="str">
        <f t="shared" si="476"/>
        <v/>
      </c>
      <c r="K3806" s="288">
        <f t="shared" si="477"/>
        <v>0</v>
      </c>
      <c r="L3806" s="303"/>
      <c r="M3806" s="304"/>
      <c r="N3806" s="303"/>
      <c r="O3806" s="286"/>
      <c r="P3806" s="305" t="str">
        <f t="shared" si="478"/>
        <v/>
      </c>
      <c r="Q3806" s="304"/>
      <c r="R3806" s="303"/>
      <c r="S3806" s="286"/>
      <c r="T3806" s="305" t="str">
        <f t="shared" si="479"/>
        <v/>
      </c>
      <c r="U3806" s="306" t="str">
        <f t="shared" si="475"/>
        <v/>
      </c>
      <c r="V3806" s="289"/>
      <c r="W3806" s="303"/>
      <c r="X3806" s="286"/>
      <c r="Y3806" s="305" t="str">
        <f>+IF(AND(W3806&gt;0,V3806&lt;&gt;'Data Validation (ROP used only)'!$A$25),SUM(W3806:X3806),"")</f>
        <v/>
      </c>
      <c r="Z3806" s="307">
        <f>IF(OR(V3806='Data Validation (ROP used only)'!$A$25,ISBLANK(W3806),ISERROR(W3806/$I3806)),0,W3806/$I3806)</f>
        <v>0</v>
      </c>
      <c r="AA3806" s="308"/>
      <c r="AB3806" s="309" t="str" cm="1">
        <f t="array" ref="AB3806">_xlfn.IFS(AA3806="","",AA3806/I3806&gt;=2,I3806*2,AA3806/I3806&lt;2,AA3806)</f>
        <v/>
      </c>
      <c r="AC3806" s="310" t="str">
        <f t="shared" si="480"/>
        <v/>
      </c>
      <c r="AD3806" s="286"/>
      <c r="AE3806" s="305" t="str">
        <f t="shared" si="481"/>
        <v/>
      </c>
      <c r="AF3806" s="311">
        <f t="shared" si="482"/>
        <v>0</v>
      </c>
      <c r="AG3806" s="187"/>
      <c r="AH3806" s="188"/>
    </row>
    <row r="3807" spans="2:34" ht="13.8" outlineLevel="1" x14ac:dyDescent="0.25">
      <c r="B3807" s="1"/>
      <c r="C3807" s="1"/>
      <c r="D3807" s="1"/>
      <c r="E3807" s="2"/>
      <c r="F3807" s="1"/>
      <c r="G3807" s="2"/>
      <c r="H3807" s="286"/>
      <c r="I3807" s="287"/>
      <c r="J3807" s="288" t="str">
        <f t="shared" si="476"/>
        <v/>
      </c>
      <c r="K3807" s="288">
        <f t="shared" si="477"/>
        <v>0</v>
      </c>
      <c r="L3807" s="303"/>
      <c r="M3807" s="304"/>
      <c r="N3807" s="303"/>
      <c r="O3807" s="286"/>
      <c r="P3807" s="305" t="str">
        <f t="shared" si="478"/>
        <v/>
      </c>
      <c r="Q3807" s="304"/>
      <c r="R3807" s="303"/>
      <c r="S3807" s="286"/>
      <c r="T3807" s="305" t="str">
        <f t="shared" si="479"/>
        <v/>
      </c>
      <c r="U3807" s="306" t="str">
        <f t="shared" si="475"/>
        <v/>
      </c>
      <c r="V3807" s="289"/>
      <c r="W3807" s="303"/>
      <c r="X3807" s="286"/>
      <c r="Y3807" s="305" t="str">
        <f>+IF(AND(W3807&gt;0,V3807&lt;&gt;'Data Validation (ROP used only)'!$A$25),SUM(W3807:X3807),"")</f>
        <v/>
      </c>
      <c r="Z3807" s="307">
        <f>IF(OR(V3807='Data Validation (ROP used only)'!$A$25,ISBLANK(W3807),ISERROR(W3807/$I3807)),0,W3807/$I3807)</f>
        <v>0</v>
      </c>
      <c r="AA3807" s="308"/>
      <c r="AB3807" s="309" t="str" cm="1">
        <f t="array" ref="AB3807">_xlfn.IFS(AA3807="","",AA3807/I3807&gt;=2,I3807*2,AA3807/I3807&lt;2,AA3807)</f>
        <v/>
      </c>
      <c r="AC3807" s="310" t="str">
        <f t="shared" si="480"/>
        <v/>
      </c>
      <c r="AD3807" s="286"/>
      <c r="AE3807" s="305" t="str">
        <f t="shared" si="481"/>
        <v/>
      </c>
      <c r="AF3807" s="311">
        <f t="shared" si="482"/>
        <v>0</v>
      </c>
      <c r="AG3807" s="187"/>
      <c r="AH3807" s="188"/>
    </row>
    <row r="3808" spans="2:34" ht="13.8" outlineLevel="1" x14ac:dyDescent="0.25">
      <c r="B3808" s="1"/>
      <c r="C3808" s="1"/>
      <c r="D3808" s="1"/>
      <c r="E3808" s="2"/>
      <c r="F3808" s="1"/>
      <c r="G3808" s="2"/>
      <c r="H3808" s="286"/>
      <c r="I3808" s="287"/>
      <c r="J3808" s="288" t="str">
        <f t="shared" si="476"/>
        <v/>
      </c>
      <c r="K3808" s="288">
        <f t="shared" si="477"/>
        <v>0</v>
      </c>
      <c r="L3808" s="303"/>
      <c r="M3808" s="304"/>
      <c r="N3808" s="303"/>
      <c r="O3808" s="286"/>
      <c r="P3808" s="305" t="str">
        <f t="shared" si="478"/>
        <v/>
      </c>
      <c r="Q3808" s="304"/>
      <c r="R3808" s="303"/>
      <c r="S3808" s="286"/>
      <c r="T3808" s="305" t="str">
        <f t="shared" si="479"/>
        <v/>
      </c>
      <c r="U3808" s="306" t="str">
        <f t="shared" si="475"/>
        <v/>
      </c>
      <c r="V3808" s="289"/>
      <c r="W3808" s="303"/>
      <c r="X3808" s="286"/>
      <c r="Y3808" s="305" t="str">
        <f>+IF(AND(W3808&gt;0,V3808&lt;&gt;'Data Validation (ROP used only)'!$A$25),SUM(W3808:X3808),"")</f>
        <v/>
      </c>
      <c r="Z3808" s="307">
        <f>IF(OR(V3808='Data Validation (ROP used only)'!$A$25,ISBLANK(W3808),ISERROR(W3808/$I3808)),0,W3808/$I3808)</f>
        <v>0</v>
      </c>
      <c r="AA3808" s="308"/>
      <c r="AB3808" s="309" t="str" cm="1">
        <f t="array" ref="AB3808">_xlfn.IFS(AA3808="","",AA3808/I3808&gt;=2,I3808*2,AA3808/I3808&lt;2,AA3808)</f>
        <v/>
      </c>
      <c r="AC3808" s="310" t="str">
        <f t="shared" si="480"/>
        <v/>
      </c>
      <c r="AD3808" s="286"/>
      <c r="AE3808" s="305" t="str">
        <f t="shared" si="481"/>
        <v/>
      </c>
      <c r="AF3808" s="311">
        <f t="shared" si="482"/>
        <v>0</v>
      </c>
      <c r="AG3808" s="187"/>
      <c r="AH3808" s="188"/>
    </row>
    <row r="3809" spans="2:34" ht="13.8" outlineLevel="1" x14ac:dyDescent="0.25">
      <c r="B3809" s="1"/>
      <c r="C3809" s="1"/>
      <c r="D3809" s="1"/>
      <c r="E3809" s="2"/>
      <c r="F3809" s="1"/>
      <c r="G3809" s="2"/>
      <c r="H3809" s="286"/>
      <c r="I3809" s="287"/>
      <c r="J3809" s="288" t="str">
        <f t="shared" si="476"/>
        <v/>
      </c>
      <c r="K3809" s="288">
        <f t="shared" si="477"/>
        <v>0</v>
      </c>
      <c r="L3809" s="303"/>
      <c r="M3809" s="304"/>
      <c r="N3809" s="303"/>
      <c r="O3809" s="286"/>
      <c r="P3809" s="305" t="str">
        <f t="shared" si="478"/>
        <v/>
      </c>
      <c r="Q3809" s="304"/>
      <c r="R3809" s="303"/>
      <c r="S3809" s="286"/>
      <c r="T3809" s="305" t="str">
        <f t="shared" si="479"/>
        <v/>
      </c>
      <c r="U3809" s="306" t="str">
        <f t="shared" si="475"/>
        <v/>
      </c>
      <c r="V3809" s="289"/>
      <c r="W3809" s="303"/>
      <c r="X3809" s="286"/>
      <c r="Y3809" s="305" t="str">
        <f>+IF(AND(W3809&gt;0,V3809&lt;&gt;'Data Validation (ROP used only)'!$A$25),SUM(W3809:X3809),"")</f>
        <v/>
      </c>
      <c r="Z3809" s="307">
        <f>IF(OR(V3809='Data Validation (ROP used only)'!$A$25,ISBLANK(W3809),ISERROR(W3809/$I3809)),0,W3809/$I3809)</f>
        <v>0</v>
      </c>
      <c r="AA3809" s="308"/>
      <c r="AB3809" s="309" t="str" cm="1">
        <f t="array" ref="AB3809">_xlfn.IFS(AA3809="","",AA3809/I3809&gt;=2,I3809*2,AA3809/I3809&lt;2,AA3809)</f>
        <v/>
      </c>
      <c r="AC3809" s="310" t="str">
        <f t="shared" si="480"/>
        <v/>
      </c>
      <c r="AD3809" s="286"/>
      <c r="AE3809" s="305" t="str">
        <f t="shared" si="481"/>
        <v/>
      </c>
      <c r="AF3809" s="311">
        <f t="shared" si="482"/>
        <v>0</v>
      </c>
      <c r="AG3809" s="187"/>
      <c r="AH3809" s="188"/>
    </row>
    <row r="3810" spans="2:34" ht="13.8" outlineLevel="1" x14ac:dyDescent="0.25">
      <c r="B3810" s="1"/>
      <c r="C3810" s="1"/>
      <c r="D3810" s="1"/>
      <c r="E3810" s="2"/>
      <c r="F3810" s="1"/>
      <c r="G3810" s="2"/>
      <c r="H3810" s="286"/>
      <c r="I3810" s="287"/>
      <c r="J3810" s="288" t="str">
        <f t="shared" si="476"/>
        <v/>
      </c>
      <c r="K3810" s="288">
        <f t="shared" si="477"/>
        <v>0</v>
      </c>
      <c r="L3810" s="303"/>
      <c r="M3810" s="304"/>
      <c r="N3810" s="303"/>
      <c r="O3810" s="286"/>
      <c r="P3810" s="305" t="str">
        <f t="shared" si="478"/>
        <v/>
      </c>
      <c r="Q3810" s="304"/>
      <c r="R3810" s="303"/>
      <c r="S3810" s="286"/>
      <c r="T3810" s="305" t="str">
        <f t="shared" si="479"/>
        <v/>
      </c>
      <c r="U3810" s="306" t="str">
        <f t="shared" si="475"/>
        <v/>
      </c>
      <c r="V3810" s="289"/>
      <c r="W3810" s="303"/>
      <c r="X3810" s="286"/>
      <c r="Y3810" s="305" t="str">
        <f>+IF(AND(W3810&gt;0,V3810&lt;&gt;'Data Validation (ROP used only)'!$A$25),SUM(W3810:X3810),"")</f>
        <v/>
      </c>
      <c r="Z3810" s="307">
        <f>IF(OR(V3810='Data Validation (ROP used only)'!$A$25,ISBLANK(W3810),ISERROR(W3810/$I3810)),0,W3810/$I3810)</f>
        <v>0</v>
      </c>
      <c r="AA3810" s="308"/>
      <c r="AB3810" s="309" t="str" cm="1">
        <f t="array" ref="AB3810">_xlfn.IFS(AA3810="","",AA3810/I3810&gt;=2,I3810*2,AA3810/I3810&lt;2,AA3810)</f>
        <v/>
      </c>
      <c r="AC3810" s="310" t="str">
        <f t="shared" si="480"/>
        <v/>
      </c>
      <c r="AD3810" s="286"/>
      <c r="AE3810" s="305" t="str">
        <f t="shared" si="481"/>
        <v/>
      </c>
      <c r="AF3810" s="311">
        <f t="shared" si="482"/>
        <v>0</v>
      </c>
      <c r="AG3810" s="187"/>
      <c r="AH3810" s="188"/>
    </row>
    <row r="3811" spans="2:34" ht="13.8" outlineLevel="1" x14ac:dyDescent="0.25">
      <c r="B3811" s="1"/>
      <c r="C3811" s="1"/>
      <c r="D3811" s="1"/>
      <c r="E3811" s="2"/>
      <c r="F3811" s="1"/>
      <c r="G3811" s="2"/>
      <c r="H3811" s="286"/>
      <c r="I3811" s="287"/>
      <c r="J3811" s="288" t="str">
        <f t="shared" si="476"/>
        <v/>
      </c>
      <c r="K3811" s="288">
        <f t="shared" si="477"/>
        <v>0</v>
      </c>
      <c r="L3811" s="303"/>
      <c r="M3811" s="304"/>
      <c r="N3811" s="303"/>
      <c r="O3811" s="286"/>
      <c r="P3811" s="305" t="str">
        <f t="shared" si="478"/>
        <v/>
      </c>
      <c r="Q3811" s="304"/>
      <c r="R3811" s="303"/>
      <c r="S3811" s="286"/>
      <c r="T3811" s="305" t="str">
        <f t="shared" si="479"/>
        <v/>
      </c>
      <c r="U3811" s="306" t="str">
        <f t="shared" si="475"/>
        <v/>
      </c>
      <c r="V3811" s="289"/>
      <c r="W3811" s="303"/>
      <c r="X3811" s="286"/>
      <c r="Y3811" s="305" t="str">
        <f>+IF(AND(W3811&gt;0,V3811&lt;&gt;'Data Validation (ROP used only)'!$A$25),SUM(W3811:X3811),"")</f>
        <v/>
      </c>
      <c r="Z3811" s="307">
        <f>IF(OR(V3811='Data Validation (ROP used only)'!$A$25,ISBLANK(W3811),ISERROR(W3811/$I3811)),0,W3811/$I3811)</f>
        <v>0</v>
      </c>
      <c r="AA3811" s="308"/>
      <c r="AB3811" s="309" t="str" cm="1">
        <f t="array" ref="AB3811">_xlfn.IFS(AA3811="","",AA3811/I3811&gt;=2,I3811*2,AA3811/I3811&lt;2,AA3811)</f>
        <v/>
      </c>
      <c r="AC3811" s="310" t="str">
        <f t="shared" si="480"/>
        <v/>
      </c>
      <c r="AD3811" s="286"/>
      <c r="AE3811" s="305" t="str">
        <f t="shared" si="481"/>
        <v/>
      </c>
      <c r="AF3811" s="311">
        <f t="shared" si="482"/>
        <v>0</v>
      </c>
      <c r="AG3811" s="187"/>
      <c r="AH3811" s="188"/>
    </row>
    <row r="3812" spans="2:34" ht="13.8" outlineLevel="1" x14ac:dyDescent="0.25">
      <c r="B3812" s="1"/>
      <c r="C3812" s="1"/>
      <c r="D3812" s="1"/>
      <c r="E3812" s="2"/>
      <c r="F3812" s="1"/>
      <c r="G3812" s="2"/>
      <c r="H3812" s="286"/>
      <c r="I3812" s="287"/>
      <c r="J3812" s="288" t="str">
        <f t="shared" si="476"/>
        <v/>
      </c>
      <c r="K3812" s="288">
        <f t="shared" si="477"/>
        <v>0</v>
      </c>
      <c r="L3812" s="303"/>
      <c r="M3812" s="304"/>
      <c r="N3812" s="303"/>
      <c r="O3812" s="286"/>
      <c r="P3812" s="305" t="str">
        <f t="shared" si="478"/>
        <v/>
      </c>
      <c r="Q3812" s="304"/>
      <c r="R3812" s="303"/>
      <c r="S3812" s="286"/>
      <c r="T3812" s="305" t="str">
        <f t="shared" si="479"/>
        <v/>
      </c>
      <c r="U3812" s="306" t="str">
        <f t="shared" si="475"/>
        <v/>
      </c>
      <c r="V3812" s="289"/>
      <c r="W3812" s="303"/>
      <c r="X3812" s="286"/>
      <c r="Y3812" s="305" t="str">
        <f>+IF(AND(W3812&gt;0,V3812&lt;&gt;'Data Validation (ROP used only)'!$A$25),SUM(W3812:X3812),"")</f>
        <v/>
      </c>
      <c r="Z3812" s="307">
        <f>IF(OR(V3812='Data Validation (ROP used only)'!$A$25,ISBLANK(W3812),ISERROR(W3812/$I3812)),0,W3812/$I3812)</f>
        <v>0</v>
      </c>
      <c r="AA3812" s="308"/>
      <c r="AB3812" s="309" t="str" cm="1">
        <f t="array" ref="AB3812">_xlfn.IFS(AA3812="","",AA3812/I3812&gt;=2,I3812*2,AA3812/I3812&lt;2,AA3812)</f>
        <v/>
      </c>
      <c r="AC3812" s="310" t="str">
        <f t="shared" si="480"/>
        <v/>
      </c>
      <c r="AD3812" s="286"/>
      <c r="AE3812" s="305" t="str">
        <f t="shared" si="481"/>
        <v/>
      </c>
      <c r="AF3812" s="311">
        <f t="shared" si="482"/>
        <v>0</v>
      </c>
      <c r="AG3812" s="187"/>
      <c r="AH3812" s="188"/>
    </row>
    <row r="3813" spans="2:34" ht="13.8" outlineLevel="1" x14ac:dyDescent="0.25">
      <c r="B3813" s="1"/>
      <c r="C3813" s="1"/>
      <c r="D3813" s="1"/>
      <c r="E3813" s="2"/>
      <c r="F3813" s="1"/>
      <c r="G3813" s="2"/>
      <c r="H3813" s="286"/>
      <c r="I3813" s="287"/>
      <c r="J3813" s="288" t="str">
        <f t="shared" si="476"/>
        <v/>
      </c>
      <c r="K3813" s="288">
        <f t="shared" si="477"/>
        <v>0</v>
      </c>
      <c r="L3813" s="303"/>
      <c r="M3813" s="304"/>
      <c r="N3813" s="303"/>
      <c r="O3813" s="286"/>
      <c r="P3813" s="305" t="str">
        <f t="shared" si="478"/>
        <v/>
      </c>
      <c r="Q3813" s="304"/>
      <c r="R3813" s="303"/>
      <c r="S3813" s="286"/>
      <c r="T3813" s="305" t="str">
        <f t="shared" si="479"/>
        <v/>
      </c>
      <c r="U3813" s="306" t="str">
        <f t="shared" si="475"/>
        <v/>
      </c>
      <c r="V3813" s="289"/>
      <c r="W3813" s="303"/>
      <c r="X3813" s="286"/>
      <c r="Y3813" s="305" t="str">
        <f>+IF(AND(W3813&gt;0,V3813&lt;&gt;'Data Validation (ROP used only)'!$A$25),SUM(W3813:X3813),"")</f>
        <v/>
      </c>
      <c r="Z3813" s="307">
        <f>IF(OR(V3813='Data Validation (ROP used only)'!$A$25,ISBLANK(W3813),ISERROR(W3813/$I3813)),0,W3813/$I3813)</f>
        <v>0</v>
      </c>
      <c r="AA3813" s="308"/>
      <c r="AB3813" s="309" t="str" cm="1">
        <f t="array" ref="AB3813">_xlfn.IFS(AA3813="","",AA3813/I3813&gt;=2,I3813*2,AA3813/I3813&lt;2,AA3813)</f>
        <v/>
      </c>
      <c r="AC3813" s="310" t="str">
        <f t="shared" si="480"/>
        <v/>
      </c>
      <c r="AD3813" s="286"/>
      <c r="AE3813" s="305" t="str">
        <f t="shared" si="481"/>
        <v/>
      </c>
      <c r="AF3813" s="311">
        <f t="shared" si="482"/>
        <v>0</v>
      </c>
      <c r="AG3813" s="187"/>
      <c r="AH3813" s="188"/>
    </row>
    <row r="3814" spans="2:34" ht="13.8" outlineLevel="1" x14ac:dyDescent="0.25">
      <c r="B3814" s="1"/>
      <c r="C3814" s="1"/>
      <c r="D3814" s="1"/>
      <c r="E3814" s="2"/>
      <c r="F3814" s="1"/>
      <c r="G3814" s="2"/>
      <c r="H3814" s="286"/>
      <c r="I3814" s="287"/>
      <c r="J3814" s="288" t="str">
        <f t="shared" si="476"/>
        <v/>
      </c>
      <c r="K3814" s="288">
        <f t="shared" si="477"/>
        <v>0</v>
      </c>
      <c r="L3814" s="303"/>
      <c r="M3814" s="304"/>
      <c r="N3814" s="303"/>
      <c r="O3814" s="286"/>
      <c r="P3814" s="305" t="str">
        <f t="shared" si="478"/>
        <v/>
      </c>
      <c r="Q3814" s="304"/>
      <c r="R3814" s="303"/>
      <c r="S3814" s="286"/>
      <c r="T3814" s="305" t="str">
        <f t="shared" si="479"/>
        <v/>
      </c>
      <c r="U3814" s="306" t="str">
        <f t="shared" si="475"/>
        <v/>
      </c>
      <c r="V3814" s="289"/>
      <c r="W3814" s="303"/>
      <c r="X3814" s="286"/>
      <c r="Y3814" s="305" t="str">
        <f>+IF(AND(W3814&gt;0,V3814&lt;&gt;'Data Validation (ROP used only)'!$A$25),SUM(W3814:X3814),"")</f>
        <v/>
      </c>
      <c r="Z3814" s="307">
        <f>IF(OR(V3814='Data Validation (ROP used only)'!$A$25,ISBLANK(W3814),ISERROR(W3814/$I3814)),0,W3814/$I3814)</f>
        <v>0</v>
      </c>
      <c r="AA3814" s="308"/>
      <c r="AB3814" s="309" t="str" cm="1">
        <f t="array" ref="AB3814">_xlfn.IFS(AA3814="","",AA3814/I3814&gt;=2,I3814*2,AA3814/I3814&lt;2,AA3814)</f>
        <v/>
      </c>
      <c r="AC3814" s="310" t="str">
        <f t="shared" si="480"/>
        <v/>
      </c>
      <c r="AD3814" s="286"/>
      <c r="AE3814" s="305" t="str">
        <f t="shared" si="481"/>
        <v/>
      </c>
      <c r="AF3814" s="311">
        <f t="shared" si="482"/>
        <v>0</v>
      </c>
      <c r="AG3814" s="187"/>
      <c r="AH3814" s="188"/>
    </row>
    <row r="3815" spans="2:34" ht="13.8" outlineLevel="1" x14ac:dyDescent="0.25">
      <c r="B3815" s="1"/>
      <c r="C3815" s="1"/>
      <c r="D3815" s="1"/>
      <c r="E3815" s="2"/>
      <c r="F3815" s="1"/>
      <c r="G3815" s="2"/>
      <c r="H3815" s="286"/>
      <c r="I3815" s="287"/>
      <c r="J3815" s="288" t="str">
        <f t="shared" si="476"/>
        <v/>
      </c>
      <c r="K3815" s="288">
        <f t="shared" si="477"/>
        <v>0</v>
      </c>
      <c r="L3815" s="303"/>
      <c r="M3815" s="304"/>
      <c r="N3815" s="303"/>
      <c r="O3815" s="286"/>
      <c r="P3815" s="305" t="str">
        <f t="shared" si="478"/>
        <v/>
      </c>
      <c r="Q3815" s="304"/>
      <c r="R3815" s="303"/>
      <c r="S3815" s="286"/>
      <c r="T3815" s="305" t="str">
        <f t="shared" si="479"/>
        <v/>
      </c>
      <c r="U3815" s="306" t="str">
        <f t="shared" si="475"/>
        <v/>
      </c>
      <c r="V3815" s="289"/>
      <c r="W3815" s="303"/>
      <c r="X3815" s="286"/>
      <c r="Y3815" s="305" t="str">
        <f>+IF(AND(W3815&gt;0,V3815&lt;&gt;'Data Validation (ROP used only)'!$A$25),SUM(W3815:X3815),"")</f>
        <v/>
      </c>
      <c r="Z3815" s="307">
        <f>IF(OR(V3815='Data Validation (ROP used only)'!$A$25,ISBLANK(W3815),ISERROR(W3815/$I3815)),0,W3815/$I3815)</f>
        <v>0</v>
      </c>
      <c r="AA3815" s="308"/>
      <c r="AB3815" s="309" t="str" cm="1">
        <f t="array" ref="AB3815">_xlfn.IFS(AA3815="","",AA3815/I3815&gt;=2,I3815*2,AA3815/I3815&lt;2,AA3815)</f>
        <v/>
      </c>
      <c r="AC3815" s="310" t="str">
        <f t="shared" si="480"/>
        <v/>
      </c>
      <c r="AD3815" s="286"/>
      <c r="AE3815" s="305" t="str">
        <f t="shared" si="481"/>
        <v/>
      </c>
      <c r="AF3815" s="311">
        <f t="shared" si="482"/>
        <v>0</v>
      </c>
      <c r="AG3815" s="187"/>
      <c r="AH3815" s="188"/>
    </row>
    <row r="3816" spans="2:34" ht="13.8" outlineLevel="1" x14ac:dyDescent="0.25">
      <c r="B3816" s="1"/>
      <c r="C3816" s="1"/>
      <c r="D3816" s="1"/>
      <c r="E3816" s="2"/>
      <c r="F3816" s="1"/>
      <c r="G3816" s="2"/>
      <c r="H3816" s="286"/>
      <c r="I3816" s="287"/>
      <c r="J3816" s="288" t="str">
        <f t="shared" si="476"/>
        <v/>
      </c>
      <c r="K3816" s="288">
        <f t="shared" si="477"/>
        <v>0</v>
      </c>
      <c r="L3816" s="303"/>
      <c r="M3816" s="304"/>
      <c r="N3816" s="303"/>
      <c r="O3816" s="286"/>
      <c r="P3816" s="305" t="str">
        <f t="shared" si="478"/>
        <v/>
      </c>
      <c r="Q3816" s="304"/>
      <c r="R3816" s="303"/>
      <c r="S3816" s="286"/>
      <c r="T3816" s="305" t="str">
        <f t="shared" si="479"/>
        <v/>
      </c>
      <c r="U3816" s="306" t="str">
        <f t="shared" si="475"/>
        <v/>
      </c>
      <c r="V3816" s="289"/>
      <c r="W3816" s="303"/>
      <c r="X3816" s="286"/>
      <c r="Y3816" s="305" t="str">
        <f>+IF(AND(W3816&gt;0,V3816&lt;&gt;'Data Validation (ROP used only)'!$A$25),SUM(W3816:X3816),"")</f>
        <v/>
      </c>
      <c r="Z3816" s="307">
        <f>IF(OR(V3816='Data Validation (ROP used only)'!$A$25,ISBLANK(W3816),ISERROR(W3816/$I3816)),0,W3816/$I3816)</f>
        <v>0</v>
      </c>
      <c r="AA3816" s="308"/>
      <c r="AB3816" s="309" t="str" cm="1">
        <f t="array" ref="AB3816">_xlfn.IFS(AA3816="","",AA3816/I3816&gt;=2,I3816*2,AA3816/I3816&lt;2,AA3816)</f>
        <v/>
      </c>
      <c r="AC3816" s="310" t="str">
        <f t="shared" si="480"/>
        <v/>
      </c>
      <c r="AD3816" s="286"/>
      <c r="AE3816" s="305" t="str">
        <f t="shared" si="481"/>
        <v/>
      </c>
      <c r="AF3816" s="311">
        <f t="shared" si="482"/>
        <v>0</v>
      </c>
      <c r="AG3816" s="187"/>
      <c r="AH3816" s="188"/>
    </row>
    <row r="3817" spans="2:34" ht="13.8" outlineLevel="1" x14ac:dyDescent="0.25">
      <c r="B3817" s="1"/>
      <c r="C3817" s="1"/>
      <c r="D3817" s="1"/>
      <c r="E3817" s="2"/>
      <c r="F3817" s="1"/>
      <c r="G3817" s="2"/>
      <c r="H3817" s="286"/>
      <c r="I3817" s="287"/>
      <c r="J3817" s="288" t="str">
        <f t="shared" si="476"/>
        <v/>
      </c>
      <c r="K3817" s="288">
        <f t="shared" si="477"/>
        <v>0</v>
      </c>
      <c r="L3817" s="303"/>
      <c r="M3817" s="304"/>
      <c r="N3817" s="303"/>
      <c r="O3817" s="286"/>
      <c r="P3817" s="305" t="str">
        <f t="shared" si="478"/>
        <v/>
      </c>
      <c r="Q3817" s="304"/>
      <c r="R3817" s="303"/>
      <c r="S3817" s="286"/>
      <c r="T3817" s="305" t="str">
        <f t="shared" si="479"/>
        <v/>
      </c>
      <c r="U3817" s="306" t="str">
        <f t="shared" si="475"/>
        <v/>
      </c>
      <c r="V3817" s="289"/>
      <c r="W3817" s="303"/>
      <c r="X3817" s="286"/>
      <c r="Y3817" s="305" t="str">
        <f>+IF(AND(W3817&gt;0,V3817&lt;&gt;'Data Validation (ROP used only)'!$A$25),SUM(W3817:X3817),"")</f>
        <v/>
      </c>
      <c r="Z3817" s="307">
        <f>IF(OR(V3817='Data Validation (ROP used only)'!$A$25,ISBLANK(W3817),ISERROR(W3817/$I3817)),0,W3817/$I3817)</f>
        <v>0</v>
      </c>
      <c r="AA3817" s="308"/>
      <c r="AB3817" s="309" t="str" cm="1">
        <f t="array" ref="AB3817">_xlfn.IFS(AA3817="","",AA3817/I3817&gt;=2,I3817*2,AA3817/I3817&lt;2,AA3817)</f>
        <v/>
      </c>
      <c r="AC3817" s="310" t="str">
        <f t="shared" si="480"/>
        <v/>
      </c>
      <c r="AD3817" s="286"/>
      <c r="AE3817" s="305" t="str">
        <f t="shared" si="481"/>
        <v/>
      </c>
      <c r="AF3817" s="311">
        <f t="shared" si="482"/>
        <v>0</v>
      </c>
      <c r="AG3817" s="187"/>
      <c r="AH3817" s="188"/>
    </row>
    <row r="3818" spans="2:34" ht="13.8" outlineLevel="1" x14ac:dyDescent="0.25">
      <c r="B3818" s="1"/>
      <c r="C3818" s="1"/>
      <c r="D3818" s="1"/>
      <c r="E3818" s="2"/>
      <c r="F3818" s="1"/>
      <c r="G3818" s="2"/>
      <c r="H3818" s="286"/>
      <c r="I3818" s="287"/>
      <c r="J3818" s="288" t="str">
        <f t="shared" si="476"/>
        <v/>
      </c>
      <c r="K3818" s="288">
        <f t="shared" si="477"/>
        <v>0</v>
      </c>
      <c r="L3818" s="303"/>
      <c r="M3818" s="304"/>
      <c r="N3818" s="303"/>
      <c r="O3818" s="286"/>
      <c r="P3818" s="305" t="str">
        <f t="shared" si="478"/>
        <v/>
      </c>
      <c r="Q3818" s="304"/>
      <c r="R3818" s="303"/>
      <c r="S3818" s="286"/>
      <c r="T3818" s="305" t="str">
        <f t="shared" si="479"/>
        <v/>
      </c>
      <c r="U3818" s="306" t="str">
        <f t="shared" si="475"/>
        <v/>
      </c>
      <c r="V3818" s="289"/>
      <c r="W3818" s="303"/>
      <c r="X3818" s="286"/>
      <c r="Y3818" s="305" t="str">
        <f>+IF(AND(W3818&gt;0,V3818&lt;&gt;'Data Validation (ROP used only)'!$A$25),SUM(W3818:X3818),"")</f>
        <v/>
      </c>
      <c r="Z3818" s="307">
        <f>IF(OR(V3818='Data Validation (ROP used only)'!$A$25,ISBLANK(W3818),ISERROR(W3818/$I3818)),0,W3818/$I3818)</f>
        <v>0</v>
      </c>
      <c r="AA3818" s="308"/>
      <c r="AB3818" s="309" t="str" cm="1">
        <f t="array" ref="AB3818">_xlfn.IFS(AA3818="","",AA3818/I3818&gt;=2,I3818*2,AA3818/I3818&lt;2,AA3818)</f>
        <v/>
      </c>
      <c r="AC3818" s="310" t="str">
        <f t="shared" si="480"/>
        <v/>
      </c>
      <c r="AD3818" s="286"/>
      <c r="AE3818" s="305" t="str">
        <f t="shared" si="481"/>
        <v/>
      </c>
      <c r="AF3818" s="311">
        <f t="shared" si="482"/>
        <v>0</v>
      </c>
      <c r="AG3818" s="187"/>
      <c r="AH3818" s="188"/>
    </row>
    <row r="3819" spans="2:34" ht="13.8" outlineLevel="1" x14ac:dyDescent="0.25">
      <c r="B3819" s="1"/>
      <c r="C3819" s="1"/>
      <c r="D3819" s="1"/>
      <c r="E3819" s="2"/>
      <c r="F3819" s="1"/>
      <c r="G3819" s="2"/>
      <c r="H3819" s="286"/>
      <c r="I3819" s="287"/>
      <c r="J3819" s="288" t="str">
        <f t="shared" si="476"/>
        <v/>
      </c>
      <c r="K3819" s="288">
        <f t="shared" si="477"/>
        <v>0</v>
      </c>
      <c r="L3819" s="303"/>
      <c r="M3819" s="304"/>
      <c r="N3819" s="303"/>
      <c r="O3819" s="286"/>
      <c r="P3819" s="305" t="str">
        <f t="shared" si="478"/>
        <v/>
      </c>
      <c r="Q3819" s="304"/>
      <c r="R3819" s="303"/>
      <c r="S3819" s="286"/>
      <c r="T3819" s="305" t="str">
        <f t="shared" si="479"/>
        <v/>
      </c>
      <c r="U3819" s="306" t="str">
        <f t="shared" si="475"/>
        <v/>
      </c>
      <c r="V3819" s="289"/>
      <c r="W3819" s="303"/>
      <c r="X3819" s="286"/>
      <c r="Y3819" s="305" t="str">
        <f>+IF(AND(W3819&gt;0,V3819&lt;&gt;'Data Validation (ROP used only)'!$A$25),SUM(W3819:X3819),"")</f>
        <v/>
      </c>
      <c r="Z3819" s="307">
        <f>IF(OR(V3819='Data Validation (ROP used only)'!$A$25,ISBLANK(W3819),ISERROR(W3819/$I3819)),0,W3819/$I3819)</f>
        <v>0</v>
      </c>
      <c r="AA3819" s="308"/>
      <c r="AB3819" s="309" t="str" cm="1">
        <f t="array" ref="AB3819">_xlfn.IFS(AA3819="","",AA3819/I3819&gt;=2,I3819*2,AA3819/I3819&lt;2,AA3819)</f>
        <v/>
      </c>
      <c r="AC3819" s="310" t="str">
        <f t="shared" si="480"/>
        <v/>
      </c>
      <c r="AD3819" s="286"/>
      <c r="AE3819" s="305" t="str">
        <f t="shared" si="481"/>
        <v/>
      </c>
      <c r="AF3819" s="311">
        <f t="shared" si="482"/>
        <v>0</v>
      </c>
      <c r="AG3819" s="187"/>
      <c r="AH3819" s="188"/>
    </row>
    <row r="3820" spans="2:34" ht="13.8" outlineLevel="1" x14ac:dyDescent="0.25">
      <c r="B3820" s="1"/>
      <c r="C3820" s="1"/>
      <c r="D3820" s="1"/>
      <c r="E3820" s="2"/>
      <c r="F3820" s="1"/>
      <c r="G3820" s="2"/>
      <c r="H3820" s="286"/>
      <c r="I3820" s="287"/>
      <c r="J3820" s="288" t="str">
        <f t="shared" si="476"/>
        <v/>
      </c>
      <c r="K3820" s="288">
        <f t="shared" si="477"/>
        <v>0</v>
      </c>
      <c r="L3820" s="303"/>
      <c r="M3820" s="304"/>
      <c r="N3820" s="303"/>
      <c r="O3820" s="286"/>
      <c r="P3820" s="305" t="str">
        <f t="shared" si="478"/>
        <v/>
      </c>
      <c r="Q3820" s="304"/>
      <c r="R3820" s="303"/>
      <c r="S3820" s="286"/>
      <c r="T3820" s="305" t="str">
        <f t="shared" si="479"/>
        <v/>
      </c>
      <c r="U3820" s="306" t="str">
        <f t="shared" si="475"/>
        <v/>
      </c>
      <c r="V3820" s="289"/>
      <c r="W3820" s="303"/>
      <c r="X3820" s="286"/>
      <c r="Y3820" s="305" t="str">
        <f>+IF(AND(W3820&gt;0,V3820&lt;&gt;'Data Validation (ROP used only)'!$A$25),SUM(W3820:X3820),"")</f>
        <v/>
      </c>
      <c r="Z3820" s="307">
        <f>IF(OR(V3820='Data Validation (ROP used only)'!$A$25,ISBLANK(W3820),ISERROR(W3820/$I3820)),0,W3820/$I3820)</f>
        <v>0</v>
      </c>
      <c r="AA3820" s="308"/>
      <c r="AB3820" s="309" t="str" cm="1">
        <f t="array" ref="AB3820">_xlfn.IFS(AA3820="","",AA3820/I3820&gt;=2,I3820*2,AA3820/I3820&lt;2,AA3820)</f>
        <v/>
      </c>
      <c r="AC3820" s="310" t="str">
        <f t="shared" si="480"/>
        <v/>
      </c>
      <c r="AD3820" s="286"/>
      <c r="AE3820" s="305" t="str">
        <f t="shared" si="481"/>
        <v/>
      </c>
      <c r="AF3820" s="311">
        <f t="shared" si="482"/>
        <v>0</v>
      </c>
      <c r="AG3820" s="187"/>
      <c r="AH3820" s="188"/>
    </row>
    <row r="3821" spans="2:34" ht="13.8" outlineLevel="1" x14ac:dyDescent="0.25">
      <c r="B3821" s="1"/>
      <c r="C3821" s="1"/>
      <c r="D3821" s="1"/>
      <c r="E3821" s="2"/>
      <c r="F3821" s="1"/>
      <c r="G3821" s="2"/>
      <c r="H3821" s="286"/>
      <c r="I3821" s="287"/>
      <c r="J3821" s="288" t="str">
        <f t="shared" si="476"/>
        <v/>
      </c>
      <c r="K3821" s="288">
        <f t="shared" si="477"/>
        <v>0</v>
      </c>
      <c r="L3821" s="303"/>
      <c r="M3821" s="304"/>
      <c r="N3821" s="303"/>
      <c r="O3821" s="286"/>
      <c r="P3821" s="305" t="str">
        <f t="shared" si="478"/>
        <v/>
      </c>
      <c r="Q3821" s="304"/>
      <c r="R3821" s="303"/>
      <c r="S3821" s="286"/>
      <c r="T3821" s="305" t="str">
        <f t="shared" si="479"/>
        <v/>
      </c>
      <c r="U3821" s="306" t="str">
        <f t="shared" si="475"/>
        <v/>
      </c>
      <c r="V3821" s="289"/>
      <c r="W3821" s="303"/>
      <c r="X3821" s="286"/>
      <c r="Y3821" s="305" t="str">
        <f>+IF(AND(W3821&gt;0,V3821&lt;&gt;'Data Validation (ROP used only)'!$A$25),SUM(W3821:X3821),"")</f>
        <v/>
      </c>
      <c r="Z3821" s="307">
        <f>IF(OR(V3821='Data Validation (ROP used only)'!$A$25,ISBLANK(W3821),ISERROR(W3821/$I3821)),0,W3821/$I3821)</f>
        <v>0</v>
      </c>
      <c r="AA3821" s="308"/>
      <c r="AB3821" s="309" t="str" cm="1">
        <f t="array" ref="AB3821">_xlfn.IFS(AA3821="","",AA3821/I3821&gt;=2,I3821*2,AA3821/I3821&lt;2,AA3821)</f>
        <v/>
      </c>
      <c r="AC3821" s="310" t="str">
        <f t="shared" si="480"/>
        <v/>
      </c>
      <c r="AD3821" s="286"/>
      <c r="AE3821" s="305" t="str">
        <f t="shared" si="481"/>
        <v/>
      </c>
      <c r="AF3821" s="311">
        <f t="shared" si="482"/>
        <v>0</v>
      </c>
      <c r="AG3821" s="187"/>
      <c r="AH3821" s="188"/>
    </row>
    <row r="3822" spans="2:34" ht="13.8" outlineLevel="1" x14ac:dyDescent="0.25">
      <c r="B3822" s="1"/>
      <c r="C3822" s="1"/>
      <c r="D3822" s="1"/>
      <c r="E3822" s="2"/>
      <c r="F3822" s="1"/>
      <c r="G3822" s="2"/>
      <c r="H3822" s="286"/>
      <c r="I3822" s="287"/>
      <c r="J3822" s="288" t="str">
        <f t="shared" si="476"/>
        <v/>
      </c>
      <c r="K3822" s="288">
        <f t="shared" si="477"/>
        <v>0</v>
      </c>
      <c r="L3822" s="303"/>
      <c r="M3822" s="304"/>
      <c r="N3822" s="303"/>
      <c r="O3822" s="286"/>
      <c r="P3822" s="305" t="str">
        <f t="shared" si="478"/>
        <v/>
      </c>
      <c r="Q3822" s="304"/>
      <c r="R3822" s="303"/>
      <c r="S3822" s="286"/>
      <c r="T3822" s="305" t="str">
        <f t="shared" si="479"/>
        <v/>
      </c>
      <c r="U3822" s="306" t="str">
        <f t="shared" si="475"/>
        <v/>
      </c>
      <c r="V3822" s="289"/>
      <c r="W3822" s="303"/>
      <c r="X3822" s="286"/>
      <c r="Y3822" s="305" t="str">
        <f>+IF(AND(W3822&gt;0,V3822&lt;&gt;'Data Validation (ROP used only)'!$A$25),SUM(W3822:X3822),"")</f>
        <v/>
      </c>
      <c r="Z3822" s="307">
        <f>IF(OR(V3822='Data Validation (ROP used only)'!$A$25,ISBLANK(W3822),ISERROR(W3822/$I3822)),0,W3822/$I3822)</f>
        <v>0</v>
      </c>
      <c r="AA3822" s="308"/>
      <c r="AB3822" s="309" t="str" cm="1">
        <f t="array" ref="AB3822">_xlfn.IFS(AA3822="","",AA3822/I3822&gt;=2,I3822*2,AA3822/I3822&lt;2,AA3822)</f>
        <v/>
      </c>
      <c r="AC3822" s="310" t="str">
        <f t="shared" si="480"/>
        <v/>
      </c>
      <c r="AD3822" s="286"/>
      <c r="AE3822" s="305" t="str">
        <f t="shared" si="481"/>
        <v/>
      </c>
      <c r="AF3822" s="311">
        <f t="shared" si="482"/>
        <v>0</v>
      </c>
      <c r="AG3822" s="187"/>
      <c r="AH3822" s="188"/>
    </row>
    <row r="3823" spans="2:34" ht="13.8" outlineLevel="1" x14ac:dyDescent="0.25">
      <c r="B3823" s="1"/>
      <c r="C3823" s="1"/>
      <c r="D3823" s="1"/>
      <c r="E3823" s="2"/>
      <c r="F3823" s="1"/>
      <c r="G3823" s="2"/>
      <c r="H3823" s="286"/>
      <c r="I3823" s="287"/>
      <c r="J3823" s="288" t="str">
        <f t="shared" si="476"/>
        <v/>
      </c>
      <c r="K3823" s="288">
        <f t="shared" si="477"/>
        <v>0</v>
      </c>
      <c r="L3823" s="303"/>
      <c r="M3823" s="304"/>
      <c r="N3823" s="303"/>
      <c r="O3823" s="286"/>
      <c r="P3823" s="305" t="str">
        <f t="shared" si="478"/>
        <v/>
      </c>
      <c r="Q3823" s="304"/>
      <c r="R3823" s="303"/>
      <c r="S3823" s="286"/>
      <c r="T3823" s="305" t="str">
        <f t="shared" si="479"/>
        <v/>
      </c>
      <c r="U3823" s="306" t="str">
        <f t="shared" si="475"/>
        <v/>
      </c>
      <c r="V3823" s="289"/>
      <c r="W3823" s="303"/>
      <c r="X3823" s="286"/>
      <c r="Y3823" s="305" t="str">
        <f>+IF(AND(W3823&gt;0,V3823&lt;&gt;'Data Validation (ROP used only)'!$A$25),SUM(W3823:X3823),"")</f>
        <v/>
      </c>
      <c r="Z3823" s="307">
        <f>IF(OR(V3823='Data Validation (ROP used only)'!$A$25,ISBLANK(W3823),ISERROR(W3823/$I3823)),0,W3823/$I3823)</f>
        <v>0</v>
      </c>
      <c r="AA3823" s="308"/>
      <c r="AB3823" s="309" t="str" cm="1">
        <f t="array" ref="AB3823">_xlfn.IFS(AA3823="","",AA3823/I3823&gt;=2,I3823*2,AA3823/I3823&lt;2,AA3823)</f>
        <v/>
      </c>
      <c r="AC3823" s="310" t="str">
        <f t="shared" si="480"/>
        <v/>
      </c>
      <c r="AD3823" s="286"/>
      <c r="AE3823" s="305" t="str">
        <f t="shared" si="481"/>
        <v/>
      </c>
      <c r="AF3823" s="311">
        <f t="shared" si="482"/>
        <v>0</v>
      </c>
      <c r="AG3823" s="187"/>
      <c r="AH3823" s="188"/>
    </row>
    <row r="3824" spans="2:34" ht="13.8" outlineLevel="1" x14ac:dyDescent="0.25">
      <c r="B3824" s="1"/>
      <c r="C3824" s="1"/>
      <c r="D3824" s="1"/>
      <c r="E3824" s="2"/>
      <c r="F3824" s="1"/>
      <c r="G3824" s="2"/>
      <c r="H3824" s="286"/>
      <c r="I3824" s="287"/>
      <c r="J3824" s="288" t="str">
        <f t="shared" si="476"/>
        <v/>
      </c>
      <c r="K3824" s="288">
        <f t="shared" si="477"/>
        <v>0</v>
      </c>
      <c r="L3824" s="303"/>
      <c r="M3824" s="304"/>
      <c r="N3824" s="303"/>
      <c r="O3824" s="286"/>
      <c r="P3824" s="305" t="str">
        <f t="shared" si="478"/>
        <v/>
      </c>
      <c r="Q3824" s="304"/>
      <c r="R3824" s="303"/>
      <c r="S3824" s="286"/>
      <c r="T3824" s="305" t="str">
        <f t="shared" si="479"/>
        <v/>
      </c>
      <c r="U3824" s="306" t="str">
        <f t="shared" si="475"/>
        <v/>
      </c>
      <c r="V3824" s="289"/>
      <c r="W3824" s="303"/>
      <c r="X3824" s="286"/>
      <c r="Y3824" s="305" t="str">
        <f>+IF(AND(W3824&gt;0,V3824&lt;&gt;'Data Validation (ROP used only)'!$A$25),SUM(W3824:X3824),"")</f>
        <v/>
      </c>
      <c r="Z3824" s="307">
        <f>IF(OR(V3824='Data Validation (ROP used only)'!$A$25,ISBLANK(W3824),ISERROR(W3824/$I3824)),0,W3824/$I3824)</f>
        <v>0</v>
      </c>
      <c r="AA3824" s="308"/>
      <c r="AB3824" s="309" t="str" cm="1">
        <f t="array" ref="AB3824">_xlfn.IFS(AA3824="","",AA3824/I3824&gt;=2,I3824*2,AA3824/I3824&lt;2,AA3824)</f>
        <v/>
      </c>
      <c r="AC3824" s="310" t="str">
        <f t="shared" si="480"/>
        <v/>
      </c>
      <c r="AD3824" s="286"/>
      <c r="AE3824" s="305" t="str">
        <f t="shared" si="481"/>
        <v/>
      </c>
      <c r="AF3824" s="311">
        <f t="shared" si="482"/>
        <v>0</v>
      </c>
      <c r="AG3824" s="187"/>
      <c r="AH3824" s="188"/>
    </row>
    <row r="3825" spans="2:34" ht="13.8" outlineLevel="1" x14ac:dyDescent="0.25">
      <c r="B3825" s="1"/>
      <c r="C3825" s="1"/>
      <c r="D3825" s="1"/>
      <c r="E3825" s="2"/>
      <c r="F3825" s="1"/>
      <c r="G3825" s="2"/>
      <c r="H3825" s="286"/>
      <c r="I3825" s="287"/>
      <c r="J3825" s="288" t="str">
        <f t="shared" si="476"/>
        <v/>
      </c>
      <c r="K3825" s="288">
        <f t="shared" si="477"/>
        <v>0</v>
      </c>
      <c r="L3825" s="303"/>
      <c r="M3825" s="304"/>
      <c r="N3825" s="303"/>
      <c r="O3825" s="286"/>
      <c r="P3825" s="305" t="str">
        <f t="shared" si="478"/>
        <v/>
      </c>
      <c r="Q3825" s="304"/>
      <c r="R3825" s="303"/>
      <c r="S3825" s="286"/>
      <c r="T3825" s="305" t="str">
        <f t="shared" si="479"/>
        <v/>
      </c>
      <c r="U3825" s="306" t="str">
        <f t="shared" si="475"/>
        <v/>
      </c>
      <c r="V3825" s="289"/>
      <c r="W3825" s="303"/>
      <c r="X3825" s="286"/>
      <c r="Y3825" s="305" t="str">
        <f>+IF(AND(W3825&gt;0,V3825&lt;&gt;'Data Validation (ROP used only)'!$A$25),SUM(W3825:X3825),"")</f>
        <v/>
      </c>
      <c r="Z3825" s="307">
        <f>IF(OR(V3825='Data Validation (ROP used only)'!$A$25,ISBLANK(W3825),ISERROR(W3825/$I3825)),0,W3825/$I3825)</f>
        <v>0</v>
      </c>
      <c r="AA3825" s="308"/>
      <c r="AB3825" s="309" t="str" cm="1">
        <f t="array" ref="AB3825">_xlfn.IFS(AA3825="","",AA3825/I3825&gt;=2,I3825*2,AA3825/I3825&lt;2,AA3825)</f>
        <v/>
      </c>
      <c r="AC3825" s="310" t="str">
        <f t="shared" si="480"/>
        <v/>
      </c>
      <c r="AD3825" s="286"/>
      <c r="AE3825" s="305" t="str">
        <f t="shared" si="481"/>
        <v/>
      </c>
      <c r="AF3825" s="311">
        <f t="shared" si="482"/>
        <v>0</v>
      </c>
      <c r="AG3825" s="187"/>
      <c r="AH3825" s="188"/>
    </row>
    <row r="3826" spans="2:34" ht="13.8" outlineLevel="1" x14ac:dyDescent="0.25">
      <c r="B3826" s="1"/>
      <c r="C3826" s="1"/>
      <c r="D3826" s="1"/>
      <c r="E3826" s="2"/>
      <c r="F3826" s="1"/>
      <c r="G3826" s="2"/>
      <c r="H3826" s="286"/>
      <c r="I3826" s="287"/>
      <c r="J3826" s="288" t="str">
        <f t="shared" si="476"/>
        <v/>
      </c>
      <c r="K3826" s="288">
        <f t="shared" si="477"/>
        <v>0</v>
      </c>
      <c r="L3826" s="303"/>
      <c r="M3826" s="304"/>
      <c r="N3826" s="303"/>
      <c r="O3826" s="286"/>
      <c r="P3826" s="305" t="str">
        <f t="shared" si="478"/>
        <v/>
      </c>
      <c r="Q3826" s="304"/>
      <c r="R3826" s="303"/>
      <c r="S3826" s="286"/>
      <c r="T3826" s="305" t="str">
        <f t="shared" si="479"/>
        <v/>
      </c>
      <c r="U3826" s="306" t="str">
        <f t="shared" si="475"/>
        <v/>
      </c>
      <c r="V3826" s="289"/>
      <c r="W3826" s="303"/>
      <c r="X3826" s="286"/>
      <c r="Y3826" s="305" t="str">
        <f>+IF(AND(W3826&gt;0,V3826&lt;&gt;'Data Validation (ROP used only)'!$A$25),SUM(W3826:X3826),"")</f>
        <v/>
      </c>
      <c r="Z3826" s="307">
        <f>IF(OR(V3826='Data Validation (ROP used only)'!$A$25,ISBLANK(W3826),ISERROR(W3826/$I3826)),0,W3826/$I3826)</f>
        <v>0</v>
      </c>
      <c r="AA3826" s="308"/>
      <c r="AB3826" s="309" t="str" cm="1">
        <f t="array" ref="AB3826">_xlfn.IFS(AA3826="","",AA3826/I3826&gt;=2,I3826*2,AA3826/I3826&lt;2,AA3826)</f>
        <v/>
      </c>
      <c r="AC3826" s="310" t="str">
        <f t="shared" si="480"/>
        <v/>
      </c>
      <c r="AD3826" s="286"/>
      <c r="AE3826" s="305" t="str">
        <f t="shared" si="481"/>
        <v/>
      </c>
      <c r="AF3826" s="311">
        <f t="shared" si="482"/>
        <v>0</v>
      </c>
      <c r="AG3826" s="187"/>
      <c r="AH3826" s="188"/>
    </row>
    <row r="3827" spans="2:34" ht="13.8" outlineLevel="1" x14ac:dyDescent="0.25">
      <c r="B3827" s="1"/>
      <c r="C3827" s="1"/>
      <c r="D3827" s="1"/>
      <c r="E3827" s="2"/>
      <c r="F3827" s="1"/>
      <c r="G3827" s="2"/>
      <c r="H3827" s="286"/>
      <c r="I3827" s="287"/>
      <c r="J3827" s="288" t="str">
        <f t="shared" si="476"/>
        <v/>
      </c>
      <c r="K3827" s="288">
        <f t="shared" si="477"/>
        <v>0</v>
      </c>
      <c r="L3827" s="303"/>
      <c r="M3827" s="304"/>
      <c r="N3827" s="303"/>
      <c r="O3827" s="286"/>
      <c r="P3827" s="305" t="str">
        <f t="shared" si="478"/>
        <v/>
      </c>
      <c r="Q3827" s="304"/>
      <c r="R3827" s="303"/>
      <c r="S3827" s="286"/>
      <c r="T3827" s="305" t="str">
        <f t="shared" si="479"/>
        <v/>
      </c>
      <c r="U3827" s="306" t="str">
        <f t="shared" si="475"/>
        <v/>
      </c>
      <c r="V3827" s="289"/>
      <c r="W3827" s="303"/>
      <c r="X3827" s="286"/>
      <c r="Y3827" s="305" t="str">
        <f>+IF(AND(W3827&gt;0,V3827&lt;&gt;'Data Validation (ROP used only)'!$A$25),SUM(W3827:X3827),"")</f>
        <v/>
      </c>
      <c r="Z3827" s="307">
        <f>IF(OR(V3827='Data Validation (ROP used only)'!$A$25,ISBLANK(W3827),ISERROR(W3827/$I3827)),0,W3827/$I3827)</f>
        <v>0</v>
      </c>
      <c r="AA3827" s="308"/>
      <c r="AB3827" s="309" t="str" cm="1">
        <f t="array" ref="AB3827">_xlfn.IFS(AA3827="","",AA3827/I3827&gt;=2,I3827*2,AA3827/I3827&lt;2,AA3827)</f>
        <v/>
      </c>
      <c r="AC3827" s="310" t="str">
        <f t="shared" si="480"/>
        <v/>
      </c>
      <c r="AD3827" s="286"/>
      <c r="AE3827" s="305" t="str">
        <f t="shared" si="481"/>
        <v/>
      </c>
      <c r="AF3827" s="311">
        <f t="shared" si="482"/>
        <v>0</v>
      </c>
      <c r="AG3827" s="187"/>
      <c r="AH3827" s="188"/>
    </row>
    <row r="3828" spans="2:34" ht="13.8" outlineLevel="1" x14ac:dyDescent="0.25">
      <c r="B3828" s="1"/>
      <c r="C3828" s="1"/>
      <c r="D3828" s="1"/>
      <c r="E3828" s="2"/>
      <c r="F3828" s="1"/>
      <c r="G3828" s="2"/>
      <c r="H3828" s="286"/>
      <c r="I3828" s="287"/>
      <c r="J3828" s="288" t="str">
        <f t="shared" si="476"/>
        <v/>
      </c>
      <c r="K3828" s="288">
        <f t="shared" si="477"/>
        <v>0</v>
      </c>
      <c r="L3828" s="303"/>
      <c r="M3828" s="304"/>
      <c r="N3828" s="303"/>
      <c r="O3828" s="286"/>
      <c r="P3828" s="305" t="str">
        <f t="shared" si="478"/>
        <v/>
      </c>
      <c r="Q3828" s="304"/>
      <c r="R3828" s="303"/>
      <c r="S3828" s="286"/>
      <c r="T3828" s="305" t="str">
        <f t="shared" si="479"/>
        <v/>
      </c>
      <c r="U3828" s="306" t="str">
        <f t="shared" si="475"/>
        <v/>
      </c>
      <c r="V3828" s="289"/>
      <c r="W3828" s="303"/>
      <c r="X3828" s="286"/>
      <c r="Y3828" s="305" t="str">
        <f>+IF(AND(W3828&gt;0,V3828&lt;&gt;'Data Validation (ROP used only)'!$A$25),SUM(W3828:X3828),"")</f>
        <v/>
      </c>
      <c r="Z3828" s="307">
        <f>IF(OR(V3828='Data Validation (ROP used only)'!$A$25,ISBLANK(W3828),ISERROR(W3828/$I3828)),0,W3828/$I3828)</f>
        <v>0</v>
      </c>
      <c r="AA3828" s="308"/>
      <c r="AB3828" s="309" t="str" cm="1">
        <f t="array" ref="AB3828">_xlfn.IFS(AA3828="","",AA3828/I3828&gt;=2,I3828*2,AA3828/I3828&lt;2,AA3828)</f>
        <v/>
      </c>
      <c r="AC3828" s="310" t="str">
        <f t="shared" si="480"/>
        <v/>
      </c>
      <c r="AD3828" s="286"/>
      <c r="AE3828" s="305" t="str">
        <f t="shared" si="481"/>
        <v/>
      </c>
      <c r="AF3828" s="311">
        <f t="shared" si="482"/>
        <v>0</v>
      </c>
      <c r="AG3828" s="187"/>
      <c r="AH3828" s="188"/>
    </row>
    <row r="3829" spans="2:34" ht="13.8" outlineLevel="1" x14ac:dyDescent="0.25">
      <c r="B3829" s="1"/>
      <c r="C3829" s="1"/>
      <c r="D3829" s="1"/>
      <c r="E3829" s="2"/>
      <c r="F3829" s="1"/>
      <c r="G3829" s="2"/>
      <c r="H3829" s="286"/>
      <c r="I3829" s="287"/>
      <c r="J3829" s="288" t="str">
        <f t="shared" si="476"/>
        <v/>
      </c>
      <c r="K3829" s="288">
        <f t="shared" si="477"/>
        <v>0</v>
      </c>
      <c r="L3829" s="303"/>
      <c r="M3829" s="304"/>
      <c r="N3829" s="303"/>
      <c r="O3829" s="286"/>
      <c r="P3829" s="305" t="str">
        <f t="shared" si="478"/>
        <v/>
      </c>
      <c r="Q3829" s="304"/>
      <c r="R3829" s="303"/>
      <c r="S3829" s="286"/>
      <c r="T3829" s="305" t="str">
        <f t="shared" si="479"/>
        <v/>
      </c>
      <c r="U3829" s="306" t="str">
        <f t="shared" si="475"/>
        <v/>
      </c>
      <c r="V3829" s="289"/>
      <c r="W3829" s="303"/>
      <c r="X3829" s="286"/>
      <c r="Y3829" s="305" t="str">
        <f>+IF(AND(W3829&gt;0,V3829&lt;&gt;'Data Validation (ROP used only)'!$A$25),SUM(W3829:X3829),"")</f>
        <v/>
      </c>
      <c r="Z3829" s="307">
        <f>IF(OR(V3829='Data Validation (ROP used only)'!$A$25,ISBLANK(W3829),ISERROR(W3829/$I3829)),0,W3829/$I3829)</f>
        <v>0</v>
      </c>
      <c r="AA3829" s="308"/>
      <c r="AB3829" s="309" t="str" cm="1">
        <f t="array" ref="AB3829">_xlfn.IFS(AA3829="","",AA3829/I3829&gt;=2,I3829*2,AA3829/I3829&lt;2,AA3829)</f>
        <v/>
      </c>
      <c r="AC3829" s="310" t="str">
        <f t="shared" si="480"/>
        <v/>
      </c>
      <c r="AD3829" s="286"/>
      <c r="AE3829" s="305" t="str">
        <f t="shared" si="481"/>
        <v/>
      </c>
      <c r="AF3829" s="311">
        <f t="shared" si="482"/>
        <v>0</v>
      </c>
      <c r="AG3829" s="187"/>
      <c r="AH3829" s="188"/>
    </row>
    <row r="3830" spans="2:34" ht="13.8" outlineLevel="1" x14ac:dyDescent="0.25">
      <c r="B3830" s="1"/>
      <c r="C3830" s="1"/>
      <c r="D3830" s="1"/>
      <c r="E3830" s="2"/>
      <c r="F3830" s="1"/>
      <c r="G3830" s="2"/>
      <c r="H3830" s="286"/>
      <c r="I3830" s="287"/>
      <c r="J3830" s="288" t="str">
        <f t="shared" si="476"/>
        <v/>
      </c>
      <c r="K3830" s="288">
        <f t="shared" si="477"/>
        <v>0</v>
      </c>
      <c r="L3830" s="303"/>
      <c r="M3830" s="304"/>
      <c r="N3830" s="303"/>
      <c r="O3830" s="286"/>
      <c r="P3830" s="305" t="str">
        <f t="shared" si="478"/>
        <v/>
      </c>
      <c r="Q3830" s="304"/>
      <c r="R3830" s="303"/>
      <c r="S3830" s="286"/>
      <c r="T3830" s="305" t="str">
        <f t="shared" si="479"/>
        <v/>
      </c>
      <c r="U3830" s="306" t="str">
        <f t="shared" si="475"/>
        <v/>
      </c>
      <c r="V3830" s="289"/>
      <c r="W3830" s="303"/>
      <c r="X3830" s="286"/>
      <c r="Y3830" s="305" t="str">
        <f>+IF(AND(W3830&gt;0,V3830&lt;&gt;'Data Validation (ROP used only)'!$A$25),SUM(W3830:X3830),"")</f>
        <v/>
      </c>
      <c r="Z3830" s="307">
        <f>IF(OR(V3830='Data Validation (ROP used only)'!$A$25,ISBLANK(W3830),ISERROR(W3830/$I3830)),0,W3830/$I3830)</f>
        <v>0</v>
      </c>
      <c r="AA3830" s="308"/>
      <c r="AB3830" s="309" t="str" cm="1">
        <f t="array" ref="AB3830">_xlfn.IFS(AA3830="","",AA3830/I3830&gt;=2,I3830*2,AA3830/I3830&lt;2,AA3830)</f>
        <v/>
      </c>
      <c r="AC3830" s="310" t="str">
        <f t="shared" si="480"/>
        <v/>
      </c>
      <c r="AD3830" s="286"/>
      <c r="AE3830" s="305" t="str">
        <f t="shared" si="481"/>
        <v/>
      </c>
      <c r="AF3830" s="311">
        <f t="shared" si="482"/>
        <v>0</v>
      </c>
      <c r="AG3830" s="187"/>
      <c r="AH3830" s="188"/>
    </row>
    <row r="3831" spans="2:34" ht="13.8" outlineLevel="1" x14ac:dyDescent="0.25">
      <c r="B3831" s="1"/>
      <c r="C3831" s="1"/>
      <c r="D3831" s="1"/>
      <c r="E3831" s="2"/>
      <c r="F3831" s="1"/>
      <c r="G3831" s="2"/>
      <c r="H3831" s="286"/>
      <c r="I3831" s="287"/>
      <c r="J3831" s="288" t="str">
        <f t="shared" si="476"/>
        <v/>
      </c>
      <c r="K3831" s="288">
        <f t="shared" si="477"/>
        <v>0</v>
      </c>
      <c r="L3831" s="303"/>
      <c r="M3831" s="304"/>
      <c r="N3831" s="303"/>
      <c r="O3831" s="286"/>
      <c r="P3831" s="305" t="str">
        <f t="shared" si="478"/>
        <v/>
      </c>
      <c r="Q3831" s="304"/>
      <c r="R3831" s="303"/>
      <c r="S3831" s="286"/>
      <c r="T3831" s="305" t="str">
        <f t="shared" si="479"/>
        <v/>
      </c>
      <c r="U3831" s="306" t="str">
        <f t="shared" si="475"/>
        <v/>
      </c>
      <c r="V3831" s="289"/>
      <c r="W3831" s="303"/>
      <c r="X3831" s="286"/>
      <c r="Y3831" s="305" t="str">
        <f>+IF(AND(W3831&gt;0,V3831&lt;&gt;'Data Validation (ROP used only)'!$A$25),SUM(W3831:X3831),"")</f>
        <v/>
      </c>
      <c r="Z3831" s="307">
        <f>IF(OR(V3831='Data Validation (ROP used only)'!$A$25,ISBLANK(W3831),ISERROR(W3831/$I3831)),0,W3831/$I3831)</f>
        <v>0</v>
      </c>
      <c r="AA3831" s="308"/>
      <c r="AB3831" s="309" t="str" cm="1">
        <f t="array" ref="AB3831">_xlfn.IFS(AA3831="","",AA3831/I3831&gt;=2,I3831*2,AA3831/I3831&lt;2,AA3831)</f>
        <v/>
      </c>
      <c r="AC3831" s="310" t="str">
        <f t="shared" si="480"/>
        <v/>
      </c>
      <c r="AD3831" s="286"/>
      <c r="AE3831" s="305" t="str">
        <f t="shared" si="481"/>
        <v/>
      </c>
      <c r="AF3831" s="311">
        <f t="shared" si="482"/>
        <v>0</v>
      </c>
      <c r="AG3831" s="187"/>
      <c r="AH3831" s="188"/>
    </row>
    <row r="3832" spans="2:34" ht="13.8" outlineLevel="1" x14ac:dyDescent="0.25">
      <c r="B3832" s="1"/>
      <c r="C3832" s="1"/>
      <c r="D3832" s="1"/>
      <c r="E3832" s="2"/>
      <c r="F3832" s="1"/>
      <c r="G3832" s="2"/>
      <c r="H3832" s="286"/>
      <c r="I3832" s="287"/>
      <c r="J3832" s="288" t="str">
        <f t="shared" si="476"/>
        <v/>
      </c>
      <c r="K3832" s="288">
        <f t="shared" si="477"/>
        <v>0</v>
      </c>
      <c r="L3832" s="303"/>
      <c r="M3832" s="304"/>
      <c r="N3832" s="303"/>
      <c r="O3832" s="286"/>
      <c r="P3832" s="305" t="str">
        <f t="shared" si="478"/>
        <v/>
      </c>
      <c r="Q3832" s="304"/>
      <c r="R3832" s="303"/>
      <c r="S3832" s="286"/>
      <c r="T3832" s="305" t="str">
        <f t="shared" si="479"/>
        <v/>
      </c>
      <c r="U3832" s="306" t="str">
        <f t="shared" si="475"/>
        <v/>
      </c>
      <c r="V3832" s="289"/>
      <c r="W3832" s="303"/>
      <c r="X3832" s="286"/>
      <c r="Y3832" s="305" t="str">
        <f>+IF(AND(W3832&gt;0,V3832&lt;&gt;'Data Validation (ROP used only)'!$A$25),SUM(W3832:X3832),"")</f>
        <v/>
      </c>
      <c r="Z3832" s="307">
        <f>IF(OR(V3832='Data Validation (ROP used only)'!$A$25,ISBLANK(W3832),ISERROR(W3832/$I3832)),0,W3832/$I3832)</f>
        <v>0</v>
      </c>
      <c r="AA3832" s="308"/>
      <c r="AB3832" s="309" t="str" cm="1">
        <f t="array" ref="AB3832">_xlfn.IFS(AA3832="","",AA3832/I3832&gt;=2,I3832*2,AA3832/I3832&lt;2,AA3832)</f>
        <v/>
      </c>
      <c r="AC3832" s="310" t="str">
        <f t="shared" si="480"/>
        <v/>
      </c>
      <c r="AD3832" s="286"/>
      <c r="AE3832" s="305" t="str">
        <f t="shared" si="481"/>
        <v/>
      </c>
      <c r="AF3832" s="311">
        <f t="shared" si="482"/>
        <v>0</v>
      </c>
      <c r="AG3832" s="187"/>
      <c r="AH3832" s="188"/>
    </row>
    <row r="3833" spans="2:34" ht="13.8" outlineLevel="1" x14ac:dyDescent="0.25">
      <c r="B3833" s="1"/>
      <c r="C3833" s="1"/>
      <c r="D3833" s="1"/>
      <c r="E3833" s="2"/>
      <c r="F3833" s="1"/>
      <c r="G3833" s="2"/>
      <c r="H3833" s="286"/>
      <c r="I3833" s="287"/>
      <c r="J3833" s="288" t="str">
        <f t="shared" si="476"/>
        <v/>
      </c>
      <c r="K3833" s="288">
        <f t="shared" si="477"/>
        <v>0</v>
      </c>
      <c r="L3833" s="303"/>
      <c r="M3833" s="304"/>
      <c r="N3833" s="303"/>
      <c r="O3833" s="286"/>
      <c r="P3833" s="305" t="str">
        <f t="shared" si="478"/>
        <v/>
      </c>
      <c r="Q3833" s="304"/>
      <c r="R3833" s="303"/>
      <c r="S3833" s="286"/>
      <c r="T3833" s="305" t="str">
        <f t="shared" si="479"/>
        <v/>
      </c>
      <c r="U3833" s="306" t="str">
        <f t="shared" si="475"/>
        <v/>
      </c>
      <c r="V3833" s="289"/>
      <c r="W3833" s="303"/>
      <c r="X3833" s="286"/>
      <c r="Y3833" s="305" t="str">
        <f>+IF(AND(W3833&gt;0,V3833&lt;&gt;'Data Validation (ROP used only)'!$A$25),SUM(W3833:X3833),"")</f>
        <v/>
      </c>
      <c r="Z3833" s="307">
        <f>IF(OR(V3833='Data Validation (ROP used only)'!$A$25,ISBLANK(W3833),ISERROR(W3833/$I3833)),0,W3833/$I3833)</f>
        <v>0</v>
      </c>
      <c r="AA3833" s="308"/>
      <c r="AB3833" s="309" t="str" cm="1">
        <f t="array" ref="AB3833">_xlfn.IFS(AA3833="","",AA3833/I3833&gt;=2,I3833*2,AA3833/I3833&lt;2,AA3833)</f>
        <v/>
      </c>
      <c r="AC3833" s="310" t="str">
        <f t="shared" si="480"/>
        <v/>
      </c>
      <c r="AD3833" s="286"/>
      <c r="AE3833" s="305" t="str">
        <f t="shared" si="481"/>
        <v/>
      </c>
      <c r="AF3833" s="311">
        <f t="shared" si="482"/>
        <v>0</v>
      </c>
      <c r="AG3833" s="187"/>
      <c r="AH3833" s="188"/>
    </row>
    <row r="3834" spans="2:34" ht="13.8" outlineLevel="1" x14ac:dyDescent="0.25">
      <c r="B3834" s="1"/>
      <c r="C3834" s="1"/>
      <c r="D3834" s="1"/>
      <c r="E3834" s="2"/>
      <c r="F3834" s="1"/>
      <c r="G3834" s="2"/>
      <c r="H3834" s="286"/>
      <c r="I3834" s="287"/>
      <c r="J3834" s="288" t="str">
        <f t="shared" si="476"/>
        <v/>
      </c>
      <c r="K3834" s="288">
        <f t="shared" si="477"/>
        <v>0</v>
      </c>
      <c r="L3834" s="303"/>
      <c r="M3834" s="304"/>
      <c r="N3834" s="303"/>
      <c r="O3834" s="286"/>
      <c r="P3834" s="305" t="str">
        <f t="shared" si="478"/>
        <v/>
      </c>
      <c r="Q3834" s="304"/>
      <c r="R3834" s="303"/>
      <c r="S3834" s="286"/>
      <c r="T3834" s="305" t="str">
        <f t="shared" si="479"/>
        <v/>
      </c>
      <c r="U3834" s="306" t="str">
        <f t="shared" si="475"/>
        <v/>
      </c>
      <c r="V3834" s="289"/>
      <c r="W3834" s="303"/>
      <c r="X3834" s="286"/>
      <c r="Y3834" s="305" t="str">
        <f>+IF(AND(W3834&gt;0,V3834&lt;&gt;'Data Validation (ROP used only)'!$A$25),SUM(W3834:X3834),"")</f>
        <v/>
      </c>
      <c r="Z3834" s="307">
        <f>IF(OR(V3834='Data Validation (ROP used only)'!$A$25,ISBLANK(W3834),ISERROR(W3834/$I3834)),0,W3834/$I3834)</f>
        <v>0</v>
      </c>
      <c r="AA3834" s="308"/>
      <c r="AB3834" s="309" t="str" cm="1">
        <f t="array" ref="AB3834">_xlfn.IFS(AA3834="","",AA3834/I3834&gt;=2,I3834*2,AA3834/I3834&lt;2,AA3834)</f>
        <v/>
      </c>
      <c r="AC3834" s="310" t="str">
        <f t="shared" si="480"/>
        <v/>
      </c>
      <c r="AD3834" s="286"/>
      <c r="AE3834" s="305" t="str">
        <f t="shared" si="481"/>
        <v/>
      </c>
      <c r="AF3834" s="311">
        <f t="shared" si="482"/>
        <v>0</v>
      </c>
      <c r="AG3834" s="187"/>
      <c r="AH3834" s="188"/>
    </row>
    <row r="3835" spans="2:34" ht="13.8" outlineLevel="1" x14ac:dyDescent="0.25">
      <c r="B3835" s="1"/>
      <c r="C3835" s="1"/>
      <c r="D3835" s="1"/>
      <c r="E3835" s="2"/>
      <c r="F3835" s="1"/>
      <c r="G3835" s="2"/>
      <c r="H3835" s="286"/>
      <c r="I3835" s="287"/>
      <c r="J3835" s="288" t="str">
        <f t="shared" si="476"/>
        <v/>
      </c>
      <c r="K3835" s="288">
        <f t="shared" si="477"/>
        <v>0</v>
      </c>
      <c r="L3835" s="303"/>
      <c r="M3835" s="304"/>
      <c r="N3835" s="303"/>
      <c r="O3835" s="286"/>
      <c r="P3835" s="305" t="str">
        <f t="shared" si="478"/>
        <v/>
      </c>
      <c r="Q3835" s="304"/>
      <c r="R3835" s="303"/>
      <c r="S3835" s="286"/>
      <c r="T3835" s="305" t="str">
        <f t="shared" si="479"/>
        <v/>
      </c>
      <c r="U3835" s="306" t="str">
        <f t="shared" si="475"/>
        <v/>
      </c>
      <c r="V3835" s="289"/>
      <c r="W3835" s="303"/>
      <c r="X3835" s="286"/>
      <c r="Y3835" s="305" t="str">
        <f>+IF(AND(W3835&gt;0,V3835&lt;&gt;'Data Validation (ROP used only)'!$A$25),SUM(W3835:X3835),"")</f>
        <v/>
      </c>
      <c r="Z3835" s="307">
        <f>IF(OR(V3835='Data Validation (ROP used only)'!$A$25,ISBLANK(W3835),ISERROR(W3835/$I3835)),0,W3835/$I3835)</f>
        <v>0</v>
      </c>
      <c r="AA3835" s="308"/>
      <c r="AB3835" s="309" t="str" cm="1">
        <f t="array" ref="AB3835">_xlfn.IFS(AA3835="","",AA3835/I3835&gt;=2,I3835*2,AA3835/I3835&lt;2,AA3835)</f>
        <v/>
      </c>
      <c r="AC3835" s="310" t="str">
        <f t="shared" si="480"/>
        <v/>
      </c>
      <c r="AD3835" s="286"/>
      <c r="AE3835" s="305" t="str">
        <f t="shared" si="481"/>
        <v/>
      </c>
      <c r="AF3835" s="311">
        <f t="shared" si="482"/>
        <v>0</v>
      </c>
      <c r="AG3835" s="187"/>
      <c r="AH3835" s="188"/>
    </row>
    <row r="3836" spans="2:34" ht="13.8" outlineLevel="1" x14ac:dyDescent="0.25">
      <c r="B3836" s="1"/>
      <c r="C3836" s="1"/>
      <c r="D3836" s="1"/>
      <c r="E3836" s="2"/>
      <c r="F3836" s="1"/>
      <c r="G3836" s="2"/>
      <c r="H3836" s="286"/>
      <c r="I3836" s="287"/>
      <c r="J3836" s="288" t="str">
        <f t="shared" si="476"/>
        <v/>
      </c>
      <c r="K3836" s="288">
        <f t="shared" si="477"/>
        <v>0</v>
      </c>
      <c r="L3836" s="303"/>
      <c r="M3836" s="304"/>
      <c r="N3836" s="303"/>
      <c r="O3836" s="286"/>
      <c r="P3836" s="305" t="str">
        <f t="shared" si="478"/>
        <v/>
      </c>
      <c r="Q3836" s="304"/>
      <c r="R3836" s="303"/>
      <c r="S3836" s="286"/>
      <c r="T3836" s="305" t="str">
        <f t="shared" si="479"/>
        <v/>
      </c>
      <c r="U3836" s="306" t="str">
        <f t="shared" si="475"/>
        <v/>
      </c>
      <c r="V3836" s="289"/>
      <c r="W3836" s="303"/>
      <c r="X3836" s="286"/>
      <c r="Y3836" s="305" t="str">
        <f>+IF(AND(W3836&gt;0,V3836&lt;&gt;'Data Validation (ROP used only)'!$A$25),SUM(W3836:X3836),"")</f>
        <v/>
      </c>
      <c r="Z3836" s="307">
        <f>IF(OR(V3836='Data Validation (ROP used only)'!$A$25,ISBLANK(W3836),ISERROR(W3836/$I3836)),0,W3836/$I3836)</f>
        <v>0</v>
      </c>
      <c r="AA3836" s="308"/>
      <c r="AB3836" s="309" t="str" cm="1">
        <f t="array" ref="AB3836">_xlfn.IFS(AA3836="","",AA3836/I3836&gt;=2,I3836*2,AA3836/I3836&lt;2,AA3836)</f>
        <v/>
      </c>
      <c r="AC3836" s="310" t="str">
        <f t="shared" si="480"/>
        <v/>
      </c>
      <c r="AD3836" s="286"/>
      <c r="AE3836" s="305" t="str">
        <f t="shared" si="481"/>
        <v/>
      </c>
      <c r="AF3836" s="311">
        <f t="shared" si="482"/>
        <v>0</v>
      </c>
      <c r="AG3836" s="187"/>
      <c r="AH3836" s="188"/>
    </row>
    <row r="3837" spans="2:34" ht="13.8" outlineLevel="1" x14ac:dyDescent="0.25">
      <c r="B3837" s="1"/>
      <c r="C3837" s="1"/>
      <c r="D3837" s="1"/>
      <c r="E3837" s="2"/>
      <c r="F3837" s="1"/>
      <c r="G3837" s="2"/>
      <c r="H3837" s="286"/>
      <c r="I3837" s="287"/>
      <c r="J3837" s="288" t="str">
        <f t="shared" si="476"/>
        <v/>
      </c>
      <c r="K3837" s="288">
        <f t="shared" si="477"/>
        <v>0</v>
      </c>
      <c r="L3837" s="303"/>
      <c r="M3837" s="304"/>
      <c r="N3837" s="303"/>
      <c r="O3837" s="286"/>
      <c r="P3837" s="305" t="str">
        <f t="shared" si="478"/>
        <v/>
      </c>
      <c r="Q3837" s="304"/>
      <c r="R3837" s="303"/>
      <c r="S3837" s="286"/>
      <c r="T3837" s="305" t="str">
        <f t="shared" si="479"/>
        <v/>
      </c>
      <c r="U3837" s="306" t="str">
        <f t="shared" si="475"/>
        <v/>
      </c>
      <c r="V3837" s="289"/>
      <c r="W3837" s="303"/>
      <c r="X3837" s="286"/>
      <c r="Y3837" s="305" t="str">
        <f>+IF(AND(W3837&gt;0,V3837&lt;&gt;'Data Validation (ROP used only)'!$A$25),SUM(W3837:X3837),"")</f>
        <v/>
      </c>
      <c r="Z3837" s="307">
        <f>IF(OR(V3837='Data Validation (ROP used only)'!$A$25,ISBLANK(W3837),ISERROR(W3837/$I3837)),0,W3837/$I3837)</f>
        <v>0</v>
      </c>
      <c r="AA3837" s="308"/>
      <c r="AB3837" s="309" t="str" cm="1">
        <f t="array" ref="AB3837">_xlfn.IFS(AA3837="","",AA3837/I3837&gt;=2,I3837*2,AA3837/I3837&lt;2,AA3837)</f>
        <v/>
      </c>
      <c r="AC3837" s="310" t="str">
        <f t="shared" si="480"/>
        <v/>
      </c>
      <c r="AD3837" s="286"/>
      <c r="AE3837" s="305" t="str">
        <f t="shared" si="481"/>
        <v/>
      </c>
      <c r="AF3837" s="311">
        <f t="shared" si="482"/>
        <v>0</v>
      </c>
      <c r="AG3837" s="187"/>
      <c r="AH3837" s="188"/>
    </row>
    <row r="3838" spans="2:34" ht="13.8" outlineLevel="1" x14ac:dyDescent="0.25">
      <c r="B3838" s="1"/>
      <c r="C3838" s="1"/>
      <c r="D3838" s="1"/>
      <c r="E3838" s="2"/>
      <c r="F3838" s="1"/>
      <c r="G3838" s="2"/>
      <c r="H3838" s="286"/>
      <c r="I3838" s="287"/>
      <c r="J3838" s="288" t="str">
        <f t="shared" si="476"/>
        <v/>
      </c>
      <c r="K3838" s="288">
        <f t="shared" si="477"/>
        <v>0</v>
      </c>
      <c r="L3838" s="303"/>
      <c r="M3838" s="304"/>
      <c r="N3838" s="303"/>
      <c r="O3838" s="286"/>
      <c r="P3838" s="305" t="str">
        <f t="shared" si="478"/>
        <v/>
      </c>
      <c r="Q3838" s="304"/>
      <c r="R3838" s="303"/>
      <c r="S3838" s="286"/>
      <c r="T3838" s="305" t="str">
        <f t="shared" si="479"/>
        <v/>
      </c>
      <c r="U3838" s="306" t="str">
        <f t="shared" si="475"/>
        <v/>
      </c>
      <c r="V3838" s="289"/>
      <c r="W3838" s="303"/>
      <c r="X3838" s="286"/>
      <c r="Y3838" s="305" t="str">
        <f>+IF(AND(W3838&gt;0,V3838&lt;&gt;'Data Validation (ROP used only)'!$A$25),SUM(W3838:X3838),"")</f>
        <v/>
      </c>
      <c r="Z3838" s="307">
        <f>IF(OR(V3838='Data Validation (ROP used only)'!$A$25,ISBLANK(W3838),ISERROR(W3838/$I3838)),0,W3838/$I3838)</f>
        <v>0</v>
      </c>
      <c r="AA3838" s="308"/>
      <c r="AB3838" s="309" t="str" cm="1">
        <f t="array" ref="AB3838">_xlfn.IFS(AA3838="","",AA3838/I3838&gt;=2,I3838*2,AA3838/I3838&lt;2,AA3838)</f>
        <v/>
      </c>
      <c r="AC3838" s="310" t="str">
        <f t="shared" si="480"/>
        <v/>
      </c>
      <c r="AD3838" s="286"/>
      <c r="AE3838" s="305" t="str">
        <f t="shared" si="481"/>
        <v/>
      </c>
      <c r="AF3838" s="311">
        <f t="shared" si="482"/>
        <v>0</v>
      </c>
      <c r="AG3838" s="187"/>
      <c r="AH3838" s="188"/>
    </row>
    <row r="3839" spans="2:34" ht="13.8" outlineLevel="1" x14ac:dyDescent="0.25">
      <c r="B3839" s="1"/>
      <c r="C3839" s="1"/>
      <c r="D3839" s="1"/>
      <c r="E3839" s="2"/>
      <c r="F3839" s="1"/>
      <c r="G3839" s="2"/>
      <c r="H3839" s="286"/>
      <c r="I3839" s="287"/>
      <c r="J3839" s="288" t="str">
        <f t="shared" si="476"/>
        <v/>
      </c>
      <c r="K3839" s="288">
        <f t="shared" si="477"/>
        <v>0</v>
      </c>
      <c r="L3839" s="303"/>
      <c r="M3839" s="304"/>
      <c r="N3839" s="303"/>
      <c r="O3839" s="286"/>
      <c r="P3839" s="305" t="str">
        <f t="shared" si="478"/>
        <v/>
      </c>
      <c r="Q3839" s="304"/>
      <c r="R3839" s="303"/>
      <c r="S3839" s="286"/>
      <c r="T3839" s="305" t="str">
        <f t="shared" si="479"/>
        <v/>
      </c>
      <c r="U3839" s="306" t="str">
        <f t="shared" si="475"/>
        <v/>
      </c>
      <c r="V3839" s="289"/>
      <c r="W3839" s="303"/>
      <c r="X3839" s="286"/>
      <c r="Y3839" s="305" t="str">
        <f>+IF(AND(W3839&gt;0,V3839&lt;&gt;'Data Validation (ROP used only)'!$A$25),SUM(W3839:X3839),"")</f>
        <v/>
      </c>
      <c r="Z3839" s="307">
        <f>IF(OR(V3839='Data Validation (ROP used only)'!$A$25,ISBLANK(W3839),ISERROR(W3839/$I3839)),0,W3839/$I3839)</f>
        <v>0</v>
      </c>
      <c r="AA3839" s="308"/>
      <c r="AB3839" s="309" t="str" cm="1">
        <f t="array" ref="AB3839">_xlfn.IFS(AA3839="","",AA3839/I3839&gt;=2,I3839*2,AA3839/I3839&lt;2,AA3839)</f>
        <v/>
      </c>
      <c r="AC3839" s="310" t="str">
        <f t="shared" si="480"/>
        <v/>
      </c>
      <c r="AD3839" s="286"/>
      <c r="AE3839" s="305" t="str">
        <f t="shared" si="481"/>
        <v/>
      </c>
      <c r="AF3839" s="311">
        <f t="shared" si="482"/>
        <v>0</v>
      </c>
      <c r="AG3839" s="187"/>
      <c r="AH3839" s="188"/>
    </row>
    <row r="3840" spans="2:34" ht="13.8" outlineLevel="1" x14ac:dyDescent="0.25">
      <c r="B3840" s="1"/>
      <c r="C3840" s="1"/>
      <c r="D3840" s="1"/>
      <c r="E3840" s="2"/>
      <c r="F3840" s="1"/>
      <c r="G3840" s="2"/>
      <c r="H3840" s="286"/>
      <c r="I3840" s="287"/>
      <c r="J3840" s="288" t="str">
        <f t="shared" si="476"/>
        <v/>
      </c>
      <c r="K3840" s="288">
        <f t="shared" si="477"/>
        <v>0</v>
      </c>
      <c r="L3840" s="303"/>
      <c r="M3840" s="304"/>
      <c r="N3840" s="303"/>
      <c r="O3840" s="286"/>
      <c r="P3840" s="305" t="str">
        <f t="shared" si="478"/>
        <v/>
      </c>
      <c r="Q3840" s="304"/>
      <c r="R3840" s="303"/>
      <c r="S3840" s="286"/>
      <c r="T3840" s="305" t="str">
        <f t="shared" si="479"/>
        <v/>
      </c>
      <c r="U3840" s="306" t="str">
        <f t="shared" si="475"/>
        <v/>
      </c>
      <c r="V3840" s="289"/>
      <c r="W3840" s="303"/>
      <c r="X3840" s="286"/>
      <c r="Y3840" s="305" t="str">
        <f>+IF(AND(W3840&gt;0,V3840&lt;&gt;'Data Validation (ROP used only)'!$A$25),SUM(W3840:X3840),"")</f>
        <v/>
      </c>
      <c r="Z3840" s="307">
        <f>IF(OR(V3840='Data Validation (ROP used only)'!$A$25,ISBLANK(W3840),ISERROR(W3840/$I3840)),0,W3840/$I3840)</f>
        <v>0</v>
      </c>
      <c r="AA3840" s="308"/>
      <c r="AB3840" s="309" t="str" cm="1">
        <f t="array" ref="AB3840">_xlfn.IFS(AA3840="","",AA3840/I3840&gt;=2,I3840*2,AA3840/I3840&lt;2,AA3840)</f>
        <v/>
      </c>
      <c r="AC3840" s="310" t="str">
        <f t="shared" si="480"/>
        <v/>
      </c>
      <c r="AD3840" s="286"/>
      <c r="AE3840" s="305" t="str">
        <f t="shared" si="481"/>
        <v/>
      </c>
      <c r="AF3840" s="311">
        <f t="shared" si="482"/>
        <v>0</v>
      </c>
      <c r="AG3840" s="187"/>
      <c r="AH3840" s="188"/>
    </row>
    <row r="3841" spans="2:34" ht="13.8" outlineLevel="1" x14ac:dyDescent="0.25">
      <c r="B3841" s="1"/>
      <c r="C3841" s="1"/>
      <c r="D3841" s="1"/>
      <c r="E3841" s="2"/>
      <c r="F3841" s="1"/>
      <c r="G3841" s="2"/>
      <c r="H3841" s="286"/>
      <c r="I3841" s="287"/>
      <c r="J3841" s="288" t="str">
        <f t="shared" si="476"/>
        <v/>
      </c>
      <c r="K3841" s="288">
        <f t="shared" si="477"/>
        <v>0</v>
      </c>
      <c r="L3841" s="303"/>
      <c r="M3841" s="304"/>
      <c r="N3841" s="303"/>
      <c r="O3841" s="286"/>
      <c r="P3841" s="305" t="str">
        <f t="shared" si="478"/>
        <v/>
      </c>
      <c r="Q3841" s="304"/>
      <c r="R3841" s="303"/>
      <c r="S3841" s="286"/>
      <c r="T3841" s="305" t="str">
        <f t="shared" si="479"/>
        <v/>
      </c>
      <c r="U3841" s="306" t="str">
        <f t="shared" si="475"/>
        <v/>
      </c>
      <c r="V3841" s="289"/>
      <c r="W3841" s="303"/>
      <c r="X3841" s="286"/>
      <c r="Y3841" s="305" t="str">
        <f>+IF(AND(W3841&gt;0,V3841&lt;&gt;'Data Validation (ROP used only)'!$A$25),SUM(W3841:X3841),"")</f>
        <v/>
      </c>
      <c r="Z3841" s="307">
        <f>IF(OR(V3841='Data Validation (ROP used only)'!$A$25,ISBLANK(W3841),ISERROR(W3841/$I3841)),0,W3841/$I3841)</f>
        <v>0</v>
      </c>
      <c r="AA3841" s="308"/>
      <c r="AB3841" s="309" t="str" cm="1">
        <f t="array" ref="AB3841">_xlfn.IFS(AA3841="","",AA3841/I3841&gt;=2,I3841*2,AA3841/I3841&lt;2,AA3841)</f>
        <v/>
      </c>
      <c r="AC3841" s="310" t="str">
        <f t="shared" si="480"/>
        <v/>
      </c>
      <c r="AD3841" s="286"/>
      <c r="AE3841" s="305" t="str">
        <f t="shared" si="481"/>
        <v/>
      </c>
      <c r="AF3841" s="311">
        <f t="shared" si="482"/>
        <v>0</v>
      </c>
      <c r="AG3841" s="187"/>
      <c r="AH3841" s="188"/>
    </row>
    <row r="3842" spans="2:34" ht="13.8" outlineLevel="1" x14ac:dyDescent="0.25">
      <c r="B3842" s="1"/>
      <c r="C3842" s="1"/>
      <c r="D3842" s="1"/>
      <c r="E3842" s="2"/>
      <c r="F3842" s="1"/>
      <c r="G3842" s="2"/>
      <c r="H3842" s="286"/>
      <c r="I3842" s="287"/>
      <c r="J3842" s="288" t="str">
        <f t="shared" si="476"/>
        <v/>
      </c>
      <c r="K3842" s="288">
        <f t="shared" si="477"/>
        <v>0</v>
      </c>
      <c r="L3842" s="303"/>
      <c r="M3842" s="304"/>
      <c r="N3842" s="303"/>
      <c r="O3842" s="286"/>
      <c r="P3842" s="305" t="str">
        <f t="shared" si="478"/>
        <v/>
      </c>
      <c r="Q3842" s="304"/>
      <c r="R3842" s="303"/>
      <c r="S3842" s="286"/>
      <c r="T3842" s="305" t="str">
        <f t="shared" si="479"/>
        <v/>
      </c>
      <c r="U3842" s="306" t="str">
        <f t="shared" si="475"/>
        <v/>
      </c>
      <c r="V3842" s="289"/>
      <c r="W3842" s="303"/>
      <c r="X3842" s="286"/>
      <c r="Y3842" s="305" t="str">
        <f>+IF(AND(W3842&gt;0,V3842&lt;&gt;'Data Validation (ROP used only)'!$A$25),SUM(W3842:X3842),"")</f>
        <v/>
      </c>
      <c r="Z3842" s="307">
        <f>IF(OR(V3842='Data Validation (ROP used only)'!$A$25,ISBLANK(W3842),ISERROR(W3842/$I3842)),0,W3842/$I3842)</f>
        <v>0</v>
      </c>
      <c r="AA3842" s="308"/>
      <c r="AB3842" s="309" t="str" cm="1">
        <f t="array" ref="AB3842">_xlfn.IFS(AA3842="","",AA3842/I3842&gt;=2,I3842*2,AA3842/I3842&lt;2,AA3842)</f>
        <v/>
      </c>
      <c r="AC3842" s="310" t="str">
        <f t="shared" si="480"/>
        <v/>
      </c>
      <c r="AD3842" s="286"/>
      <c r="AE3842" s="305" t="str">
        <f t="shared" si="481"/>
        <v/>
      </c>
      <c r="AF3842" s="311">
        <f t="shared" si="482"/>
        <v>0</v>
      </c>
      <c r="AG3842" s="187"/>
      <c r="AH3842" s="188"/>
    </row>
    <row r="3843" spans="2:34" ht="13.8" outlineLevel="1" x14ac:dyDescent="0.25">
      <c r="B3843" s="1"/>
      <c r="C3843" s="1"/>
      <c r="D3843" s="1"/>
      <c r="E3843" s="2"/>
      <c r="F3843" s="1"/>
      <c r="G3843" s="2"/>
      <c r="H3843" s="286"/>
      <c r="I3843" s="287"/>
      <c r="J3843" s="288" t="str">
        <f t="shared" si="476"/>
        <v/>
      </c>
      <c r="K3843" s="288">
        <f t="shared" si="477"/>
        <v>0</v>
      </c>
      <c r="L3843" s="303"/>
      <c r="M3843" s="304"/>
      <c r="N3843" s="303"/>
      <c r="O3843" s="286"/>
      <c r="P3843" s="305" t="str">
        <f t="shared" si="478"/>
        <v/>
      </c>
      <c r="Q3843" s="304"/>
      <c r="R3843" s="303"/>
      <c r="S3843" s="286"/>
      <c r="T3843" s="305" t="str">
        <f t="shared" si="479"/>
        <v/>
      </c>
      <c r="U3843" s="306" t="str">
        <f t="shared" si="475"/>
        <v/>
      </c>
      <c r="V3843" s="289"/>
      <c r="W3843" s="303"/>
      <c r="X3843" s="286"/>
      <c r="Y3843" s="305" t="str">
        <f>+IF(AND(W3843&gt;0,V3843&lt;&gt;'Data Validation (ROP used only)'!$A$25),SUM(W3843:X3843),"")</f>
        <v/>
      </c>
      <c r="Z3843" s="307">
        <f>IF(OR(V3843='Data Validation (ROP used only)'!$A$25,ISBLANK(W3843),ISERROR(W3843/$I3843)),0,W3843/$I3843)</f>
        <v>0</v>
      </c>
      <c r="AA3843" s="308"/>
      <c r="AB3843" s="309" t="str" cm="1">
        <f t="array" ref="AB3843">_xlfn.IFS(AA3843="","",AA3843/I3843&gt;=2,I3843*2,AA3843/I3843&lt;2,AA3843)</f>
        <v/>
      </c>
      <c r="AC3843" s="310" t="str">
        <f t="shared" si="480"/>
        <v/>
      </c>
      <c r="AD3843" s="286"/>
      <c r="AE3843" s="305" t="str">
        <f t="shared" si="481"/>
        <v/>
      </c>
      <c r="AF3843" s="311">
        <f t="shared" si="482"/>
        <v>0</v>
      </c>
      <c r="AG3843" s="187"/>
      <c r="AH3843" s="188"/>
    </row>
    <row r="3844" spans="2:34" ht="13.8" outlineLevel="1" x14ac:dyDescent="0.25">
      <c r="B3844" s="1"/>
      <c r="C3844" s="1"/>
      <c r="D3844" s="1"/>
      <c r="E3844" s="2"/>
      <c r="F3844" s="1"/>
      <c r="G3844" s="2"/>
      <c r="H3844" s="286"/>
      <c r="I3844" s="287"/>
      <c r="J3844" s="288" t="str">
        <f t="shared" si="476"/>
        <v/>
      </c>
      <c r="K3844" s="288">
        <f t="shared" si="477"/>
        <v>0</v>
      </c>
      <c r="L3844" s="303"/>
      <c r="M3844" s="304"/>
      <c r="N3844" s="303"/>
      <c r="O3844" s="286"/>
      <c r="P3844" s="305" t="str">
        <f t="shared" si="478"/>
        <v/>
      </c>
      <c r="Q3844" s="304"/>
      <c r="R3844" s="303"/>
      <c r="S3844" s="286"/>
      <c r="T3844" s="305" t="str">
        <f t="shared" si="479"/>
        <v/>
      </c>
      <c r="U3844" s="306" t="str">
        <f t="shared" si="475"/>
        <v/>
      </c>
      <c r="V3844" s="289"/>
      <c r="W3844" s="303"/>
      <c r="X3844" s="286"/>
      <c r="Y3844" s="305" t="str">
        <f>+IF(AND(W3844&gt;0,V3844&lt;&gt;'Data Validation (ROP used only)'!$A$25),SUM(W3844:X3844),"")</f>
        <v/>
      </c>
      <c r="Z3844" s="307">
        <f>IF(OR(V3844='Data Validation (ROP used only)'!$A$25,ISBLANK(W3844),ISERROR(W3844/$I3844)),0,W3844/$I3844)</f>
        <v>0</v>
      </c>
      <c r="AA3844" s="308"/>
      <c r="AB3844" s="309" t="str" cm="1">
        <f t="array" ref="AB3844">_xlfn.IFS(AA3844="","",AA3844/I3844&gt;=2,I3844*2,AA3844/I3844&lt;2,AA3844)</f>
        <v/>
      </c>
      <c r="AC3844" s="310" t="str">
        <f t="shared" si="480"/>
        <v/>
      </c>
      <c r="AD3844" s="286"/>
      <c r="AE3844" s="305" t="str">
        <f t="shared" si="481"/>
        <v/>
      </c>
      <c r="AF3844" s="311">
        <f t="shared" si="482"/>
        <v>0</v>
      </c>
      <c r="AG3844" s="187"/>
      <c r="AH3844" s="188"/>
    </row>
    <row r="3845" spans="2:34" ht="13.8" outlineLevel="1" x14ac:dyDescent="0.25">
      <c r="B3845" s="1"/>
      <c r="C3845" s="1"/>
      <c r="D3845" s="1"/>
      <c r="E3845" s="2"/>
      <c r="F3845" s="1"/>
      <c r="G3845" s="2"/>
      <c r="H3845" s="286"/>
      <c r="I3845" s="287"/>
      <c r="J3845" s="288" t="str">
        <f t="shared" si="476"/>
        <v/>
      </c>
      <c r="K3845" s="288">
        <f t="shared" si="477"/>
        <v>0</v>
      </c>
      <c r="L3845" s="303"/>
      <c r="M3845" s="304"/>
      <c r="N3845" s="303"/>
      <c r="O3845" s="286"/>
      <c r="P3845" s="305" t="str">
        <f t="shared" si="478"/>
        <v/>
      </c>
      <c r="Q3845" s="304"/>
      <c r="R3845" s="303"/>
      <c r="S3845" s="286"/>
      <c r="T3845" s="305" t="str">
        <f t="shared" si="479"/>
        <v/>
      </c>
      <c r="U3845" s="306" t="str">
        <f t="shared" si="475"/>
        <v/>
      </c>
      <c r="V3845" s="289"/>
      <c r="W3845" s="303"/>
      <c r="X3845" s="286"/>
      <c r="Y3845" s="305" t="str">
        <f>+IF(AND(W3845&gt;0,V3845&lt;&gt;'Data Validation (ROP used only)'!$A$25),SUM(W3845:X3845),"")</f>
        <v/>
      </c>
      <c r="Z3845" s="307">
        <f>IF(OR(V3845='Data Validation (ROP used only)'!$A$25,ISBLANK(W3845),ISERROR(W3845/$I3845)),0,W3845/$I3845)</f>
        <v>0</v>
      </c>
      <c r="AA3845" s="308"/>
      <c r="AB3845" s="309" t="str" cm="1">
        <f t="array" ref="AB3845">_xlfn.IFS(AA3845="","",AA3845/I3845&gt;=2,I3845*2,AA3845/I3845&lt;2,AA3845)</f>
        <v/>
      </c>
      <c r="AC3845" s="310" t="str">
        <f t="shared" si="480"/>
        <v/>
      </c>
      <c r="AD3845" s="286"/>
      <c r="AE3845" s="305" t="str">
        <f t="shared" si="481"/>
        <v/>
      </c>
      <c r="AF3845" s="311">
        <f t="shared" si="482"/>
        <v>0</v>
      </c>
      <c r="AG3845" s="187"/>
      <c r="AH3845" s="188"/>
    </row>
    <row r="3846" spans="2:34" ht="13.8" outlineLevel="1" x14ac:dyDescent="0.25">
      <c r="B3846" s="1"/>
      <c r="C3846" s="1"/>
      <c r="D3846" s="1"/>
      <c r="E3846" s="2"/>
      <c r="F3846" s="1"/>
      <c r="G3846" s="2"/>
      <c r="H3846" s="286"/>
      <c r="I3846" s="287"/>
      <c r="J3846" s="288" t="str">
        <f t="shared" si="476"/>
        <v/>
      </c>
      <c r="K3846" s="288">
        <f t="shared" si="477"/>
        <v>0</v>
      </c>
      <c r="L3846" s="303"/>
      <c r="M3846" s="304"/>
      <c r="N3846" s="303"/>
      <c r="O3846" s="286"/>
      <c r="P3846" s="305" t="str">
        <f t="shared" si="478"/>
        <v/>
      </c>
      <c r="Q3846" s="304"/>
      <c r="R3846" s="303"/>
      <c r="S3846" s="286"/>
      <c r="T3846" s="305" t="str">
        <f t="shared" si="479"/>
        <v/>
      </c>
      <c r="U3846" s="306" t="str">
        <f t="shared" si="475"/>
        <v/>
      </c>
      <c r="V3846" s="289"/>
      <c r="W3846" s="303"/>
      <c r="X3846" s="286"/>
      <c r="Y3846" s="305" t="str">
        <f>+IF(AND(W3846&gt;0,V3846&lt;&gt;'Data Validation (ROP used only)'!$A$25),SUM(W3846:X3846),"")</f>
        <v/>
      </c>
      <c r="Z3846" s="307">
        <f>IF(OR(V3846='Data Validation (ROP used only)'!$A$25,ISBLANK(W3846),ISERROR(W3846/$I3846)),0,W3846/$I3846)</f>
        <v>0</v>
      </c>
      <c r="AA3846" s="308"/>
      <c r="AB3846" s="309" t="str" cm="1">
        <f t="array" ref="AB3846">_xlfn.IFS(AA3846="","",AA3846/I3846&gt;=2,I3846*2,AA3846/I3846&lt;2,AA3846)</f>
        <v/>
      </c>
      <c r="AC3846" s="310" t="str">
        <f t="shared" si="480"/>
        <v/>
      </c>
      <c r="AD3846" s="286"/>
      <c r="AE3846" s="305" t="str">
        <f t="shared" si="481"/>
        <v/>
      </c>
      <c r="AF3846" s="311">
        <f t="shared" si="482"/>
        <v>0</v>
      </c>
      <c r="AG3846" s="187"/>
      <c r="AH3846" s="188"/>
    </row>
    <row r="3847" spans="2:34" ht="13.8" outlineLevel="1" x14ac:dyDescent="0.25">
      <c r="B3847" s="1"/>
      <c r="C3847" s="1"/>
      <c r="D3847" s="1"/>
      <c r="E3847" s="2"/>
      <c r="F3847" s="1"/>
      <c r="G3847" s="2"/>
      <c r="H3847" s="286"/>
      <c r="I3847" s="287"/>
      <c r="J3847" s="288" t="str">
        <f t="shared" si="476"/>
        <v/>
      </c>
      <c r="K3847" s="288">
        <f t="shared" si="477"/>
        <v>0</v>
      </c>
      <c r="L3847" s="303"/>
      <c r="M3847" s="304"/>
      <c r="N3847" s="303"/>
      <c r="O3847" s="286"/>
      <c r="P3847" s="305" t="str">
        <f t="shared" si="478"/>
        <v/>
      </c>
      <c r="Q3847" s="304"/>
      <c r="R3847" s="303"/>
      <c r="S3847" s="286"/>
      <c r="T3847" s="305" t="str">
        <f t="shared" si="479"/>
        <v/>
      </c>
      <c r="U3847" s="306" t="str">
        <f t="shared" si="475"/>
        <v/>
      </c>
      <c r="V3847" s="289"/>
      <c r="W3847" s="303"/>
      <c r="X3847" s="286"/>
      <c r="Y3847" s="305" t="str">
        <f>+IF(AND(W3847&gt;0,V3847&lt;&gt;'Data Validation (ROP used only)'!$A$25),SUM(W3847:X3847),"")</f>
        <v/>
      </c>
      <c r="Z3847" s="307">
        <f>IF(OR(V3847='Data Validation (ROP used only)'!$A$25,ISBLANK(W3847),ISERROR(W3847/$I3847)),0,W3847/$I3847)</f>
        <v>0</v>
      </c>
      <c r="AA3847" s="308"/>
      <c r="AB3847" s="309" t="str" cm="1">
        <f t="array" ref="AB3847">_xlfn.IFS(AA3847="","",AA3847/I3847&gt;=2,I3847*2,AA3847/I3847&lt;2,AA3847)</f>
        <v/>
      </c>
      <c r="AC3847" s="310" t="str">
        <f t="shared" si="480"/>
        <v/>
      </c>
      <c r="AD3847" s="286"/>
      <c r="AE3847" s="305" t="str">
        <f t="shared" si="481"/>
        <v/>
      </c>
      <c r="AF3847" s="311">
        <f t="shared" si="482"/>
        <v>0</v>
      </c>
      <c r="AG3847" s="187"/>
      <c r="AH3847" s="188"/>
    </row>
    <row r="3848" spans="2:34" ht="13.8" outlineLevel="1" x14ac:dyDescent="0.25">
      <c r="B3848" s="1"/>
      <c r="C3848" s="1"/>
      <c r="D3848" s="1"/>
      <c r="E3848" s="2"/>
      <c r="F3848" s="1"/>
      <c r="G3848" s="2"/>
      <c r="H3848" s="286"/>
      <c r="I3848" s="287"/>
      <c r="J3848" s="288" t="str">
        <f t="shared" si="476"/>
        <v/>
      </c>
      <c r="K3848" s="288">
        <f t="shared" si="477"/>
        <v>0</v>
      </c>
      <c r="L3848" s="303"/>
      <c r="M3848" s="304"/>
      <c r="N3848" s="303"/>
      <c r="O3848" s="286"/>
      <c r="P3848" s="305" t="str">
        <f t="shared" si="478"/>
        <v/>
      </c>
      <c r="Q3848" s="304"/>
      <c r="R3848" s="303"/>
      <c r="S3848" s="286"/>
      <c r="T3848" s="305" t="str">
        <f t="shared" si="479"/>
        <v/>
      </c>
      <c r="U3848" s="306" t="str">
        <f t="shared" si="475"/>
        <v/>
      </c>
      <c r="V3848" s="289"/>
      <c r="W3848" s="303"/>
      <c r="X3848" s="286"/>
      <c r="Y3848" s="305" t="str">
        <f>+IF(AND(W3848&gt;0,V3848&lt;&gt;'Data Validation (ROP used only)'!$A$25),SUM(W3848:X3848),"")</f>
        <v/>
      </c>
      <c r="Z3848" s="307">
        <f>IF(OR(V3848='Data Validation (ROP used only)'!$A$25,ISBLANK(W3848),ISERROR(W3848/$I3848)),0,W3848/$I3848)</f>
        <v>0</v>
      </c>
      <c r="AA3848" s="308"/>
      <c r="AB3848" s="309" t="str" cm="1">
        <f t="array" ref="AB3848">_xlfn.IFS(AA3848="","",AA3848/I3848&gt;=2,I3848*2,AA3848/I3848&lt;2,AA3848)</f>
        <v/>
      </c>
      <c r="AC3848" s="310" t="str">
        <f t="shared" si="480"/>
        <v/>
      </c>
      <c r="AD3848" s="286"/>
      <c r="AE3848" s="305" t="str">
        <f t="shared" si="481"/>
        <v/>
      </c>
      <c r="AF3848" s="311">
        <f t="shared" si="482"/>
        <v>0</v>
      </c>
      <c r="AG3848" s="187"/>
      <c r="AH3848" s="188"/>
    </row>
    <row r="3849" spans="2:34" ht="13.8" outlineLevel="1" x14ac:dyDescent="0.25">
      <c r="B3849" s="1"/>
      <c r="C3849" s="1"/>
      <c r="D3849" s="1"/>
      <c r="E3849" s="2"/>
      <c r="F3849" s="1"/>
      <c r="G3849" s="2"/>
      <c r="H3849" s="286"/>
      <c r="I3849" s="287"/>
      <c r="J3849" s="288" t="str">
        <f t="shared" si="476"/>
        <v/>
      </c>
      <c r="K3849" s="288">
        <f t="shared" si="477"/>
        <v>0</v>
      </c>
      <c r="L3849" s="303"/>
      <c r="M3849" s="304"/>
      <c r="N3849" s="303"/>
      <c r="O3849" s="286"/>
      <c r="P3849" s="305" t="str">
        <f t="shared" si="478"/>
        <v/>
      </c>
      <c r="Q3849" s="304"/>
      <c r="R3849" s="303"/>
      <c r="S3849" s="286"/>
      <c r="T3849" s="305" t="str">
        <f t="shared" si="479"/>
        <v/>
      </c>
      <c r="U3849" s="306" t="str">
        <f t="shared" si="475"/>
        <v/>
      </c>
      <c r="V3849" s="289"/>
      <c r="W3849" s="303"/>
      <c r="X3849" s="286"/>
      <c r="Y3849" s="305" t="str">
        <f>+IF(AND(W3849&gt;0,V3849&lt;&gt;'Data Validation (ROP used only)'!$A$25),SUM(W3849:X3849),"")</f>
        <v/>
      </c>
      <c r="Z3849" s="307">
        <f>IF(OR(V3849='Data Validation (ROP used only)'!$A$25,ISBLANK(W3849),ISERROR(W3849/$I3849)),0,W3849/$I3849)</f>
        <v>0</v>
      </c>
      <c r="AA3849" s="308"/>
      <c r="AB3849" s="309" t="str" cm="1">
        <f t="array" ref="AB3849">_xlfn.IFS(AA3849="","",AA3849/I3849&gt;=2,I3849*2,AA3849/I3849&lt;2,AA3849)</f>
        <v/>
      </c>
      <c r="AC3849" s="310" t="str">
        <f t="shared" si="480"/>
        <v/>
      </c>
      <c r="AD3849" s="286"/>
      <c r="AE3849" s="305" t="str">
        <f t="shared" si="481"/>
        <v/>
      </c>
      <c r="AF3849" s="311">
        <f t="shared" si="482"/>
        <v>0</v>
      </c>
      <c r="AG3849" s="187"/>
      <c r="AH3849" s="188"/>
    </row>
    <row r="3850" spans="2:34" ht="13.8" outlineLevel="1" x14ac:dyDescent="0.25">
      <c r="B3850" s="1"/>
      <c r="C3850" s="1"/>
      <c r="D3850" s="1"/>
      <c r="E3850" s="2"/>
      <c r="F3850" s="1"/>
      <c r="G3850" s="2"/>
      <c r="H3850" s="286"/>
      <c r="I3850" s="287"/>
      <c r="J3850" s="288" t="str">
        <f t="shared" si="476"/>
        <v/>
      </c>
      <c r="K3850" s="288">
        <f t="shared" si="477"/>
        <v>0</v>
      </c>
      <c r="L3850" s="303"/>
      <c r="M3850" s="304"/>
      <c r="N3850" s="303"/>
      <c r="O3850" s="286"/>
      <c r="P3850" s="305" t="str">
        <f t="shared" si="478"/>
        <v/>
      </c>
      <c r="Q3850" s="304"/>
      <c r="R3850" s="303"/>
      <c r="S3850" s="286"/>
      <c r="T3850" s="305" t="str">
        <f t="shared" si="479"/>
        <v/>
      </c>
      <c r="U3850" s="306" t="str">
        <f t="shared" ref="U3850:U3913" si="483">IF(ISERROR(R3850/$I3850),"",R3850/$I3850)</f>
        <v/>
      </c>
      <c r="V3850" s="289"/>
      <c r="W3850" s="303"/>
      <c r="X3850" s="286"/>
      <c r="Y3850" s="305" t="str">
        <f>+IF(AND(W3850&gt;0,V3850&lt;&gt;'Data Validation (ROP used only)'!$A$25),SUM(W3850:X3850),"")</f>
        <v/>
      </c>
      <c r="Z3850" s="307">
        <f>IF(OR(V3850='Data Validation (ROP used only)'!$A$25,ISBLANK(W3850),ISERROR(W3850/$I3850)),0,W3850/$I3850)</f>
        <v>0</v>
      </c>
      <c r="AA3850" s="308"/>
      <c r="AB3850" s="309" t="str" cm="1">
        <f t="array" ref="AB3850">_xlfn.IFS(AA3850="","",AA3850/I3850&gt;=2,I3850*2,AA3850/I3850&lt;2,AA3850)</f>
        <v/>
      </c>
      <c r="AC3850" s="310" t="str">
        <f t="shared" si="480"/>
        <v/>
      </c>
      <c r="AD3850" s="286"/>
      <c r="AE3850" s="305" t="str">
        <f t="shared" si="481"/>
        <v/>
      </c>
      <c r="AF3850" s="311">
        <f t="shared" si="482"/>
        <v>0</v>
      </c>
      <c r="AG3850" s="187"/>
      <c r="AH3850" s="188"/>
    </row>
    <row r="3851" spans="2:34" ht="13.8" outlineLevel="1" x14ac:dyDescent="0.25">
      <c r="B3851" s="1"/>
      <c r="C3851" s="1"/>
      <c r="D3851" s="1"/>
      <c r="E3851" s="2"/>
      <c r="F3851" s="1"/>
      <c r="G3851" s="2"/>
      <c r="H3851" s="286"/>
      <c r="I3851" s="287"/>
      <c r="J3851" s="288" t="str">
        <f t="shared" ref="J3851:J3914" si="484">IF(ISERROR(H3851/C3851),"",H3851/C3851)</f>
        <v/>
      </c>
      <c r="K3851" s="288">
        <f t="shared" ref="K3851:K3914" si="485">IF(ISERROR(I3851/1754.5),"",I3851/1754.5)</f>
        <v>0</v>
      </c>
      <c r="L3851" s="303"/>
      <c r="M3851" s="304"/>
      <c r="N3851" s="303"/>
      <c r="O3851" s="286"/>
      <c r="P3851" s="305" t="str">
        <f t="shared" ref="P3851:P3914" si="486">+IF(N3851+O3851&gt;0,+N3851+O3851,"")</f>
        <v/>
      </c>
      <c r="Q3851" s="304"/>
      <c r="R3851" s="303"/>
      <c r="S3851" s="286"/>
      <c r="T3851" s="305" t="str">
        <f t="shared" ref="T3851:T3914" si="487">+IF((R3851+S3851)&gt;0,+R3851+S3851,"")</f>
        <v/>
      </c>
      <c r="U3851" s="306" t="str">
        <f t="shared" si="483"/>
        <v/>
      </c>
      <c r="V3851" s="289"/>
      <c r="W3851" s="303"/>
      <c r="X3851" s="286"/>
      <c r="Y3851" s="305" t="str">
        <f>+IF(AND(W3851&gt;0,V3851&lt;&gt;'Data Validation (ROP used only)'!$A$25),SUM(W3851:X3851),"")</f>
        <v/>
      </c>
      <c r="Z3851" s="307">
        <f>IF(OR(V3851='Data Validation (ROP used only)'!$A$25,ISBLANK(W3851),ISERROR(W3851/$I3851)),0,W3851/$I3851)</f>
        <v>0</v>
      </c>
      <c r="AA3851" s="308"/>
      <c r="AB3851" s="309" t="str" cm="1">
        <f t="array" ref="AB3851">_xlfn.IFS(AA3851="","",AA3851/I3851&gt;=2,I3851*2,AA3851/I3851&lt;2,AA3851)</f>
        <v/>
      </c>
      <c r="AC3851" s="310" t="str">
        <f t="shared" ref="AC3851:AC3914" si="488">IF(ISBLANK(AA3851),"",AA3851-AB3851)</f>
        <v/>
      </c>
      <c r="AD3851" s="286"/>
      <c r="AE3851" s="305" t="str">
        <f t="shared" ref="AE3851:AE3914" si="489">IF(AA3851=0,"",AA3851+AD3851)</f>
        <v/>
      </c>
      <c r="AF3851" s="311">
        <f t="shared" ref="AF3851:AF3914" si="490">IF(ISERROR(AA3851/$I3851),0,AA3851/$I3851)</f>
        <v>0</v>
      </c>
      <c r="AG3851" s="187"/>
      <c r="AH3851" s="188"/>
    </row>
    <row r="3852" spans="2:34" ht="13.8" outlineLevel="1" x14ac:dyDescent="0.25">
      <c r="B3852" s="1"/>
      <c r="C3852" s="1"/>
      <c r="D3852" s="1"/>
      <c r="E3852" s="2"/>
      <c r="F3852" s="1"/>
      <c r="G3852" s="2"/>
      <c r="H3852" s="286"/>
      <c r="I3852" s="287"/>
      <c r="J3852" s="288" t="str">
        <f t="shared" si="484"/>
        <v/>
      </c>
      <c r="K3852" s="288">
        <f t="shared" si="485"/>
        <v>0</v>
      </c>
      <c r="L3852" s="303"/>
      <c r="M3852" s="304"/>
      <c r="N3852" s="303"/>
      <c r="O3852" s="286"/>
      <c r="P3852" s="305" t="str">
        <f t="shared" si="486"/>
        <v/>
      </c>
      <c r="Q3852" s="304"/>
      <c r="R3852" s="303"/>
      <c r="S3852" s="286"/>
      <c r="T3852" s="305" t="str">
        <f t="shared" si="487"/>
        <v/>
      </c>
      <c r="U3852" s="306" t="str">
        <f t="shared" si="483"/>
        <v/>
      </c>
      <c r="V3852" s="289"/>
      <c r="W3852" s="303"/>
      <c r="X3852" s="286"/>
      <c r="Y3852" s="305" t="str">
        <f>+IF(AND(W3852&gt;0,V3852&lt;&gt;'Data Validation (ROP used only)'!$A$25),SUM(W3852:X3852),"")</f>
        <v/>
      </c>
      <c r="Z3852" s="307">
        <f>IF(OR(V3852='Data Validation (ROP used only)'!$A$25,ISBLANK(W3852),ISERROR(W3852/$I3852)),0,W3852/$I3852)</f>
        <v>0</v>
      </c>
      <c r="AA3852" s="308"/>
      <c r="AB3852" s="309" t="str" cm="1">
        <f t="array" ref="AB3852">_xlfn.IFS(AA3852="","",AA3852/I3852&gt;=2,I3852*2,AA3852/I3852&lt;2,AA3852)</f>
        <v/>
      </c>
      <c r="AC3852" s="310" t="str">
        <f t="shared" si="488"/>
        <v/>
      </c>
      <c r="AD3852" s="286"/>
      <c r="AE3852" s="305" t="str">
        <f t="shared" si="489"/>
        <v/>
      </c>
      <c r="AF3852" s="311">
        <f t="shared" si="490"/>
        <v>0</v>
      </c>
      <c r="AG3852" s="187"/>
      <c r="AH3852" s="188"/>
    </row>
    <row r="3853" spans="2:34" ht="13.8" outlineLevel="1" x14ac:dyDescent="0.25">
      <c r="B3853" s="1"/>
      <c r="C3853" s="1"/>
      <c r="D3853" s="1"/>
      <c r="E3853" s="2"/>
      <c r="F3853" s="1"/>
      <c r="G3853" s="2"/>
      <c r="H3853" s="286"/>
      <c r="I3853" s="287"/>
      <c r="J3853" s="288" t="str">
        <f t="shared" si="484"/>
        <v/>
      </c>
      <c r="K3853" s="288">
        <f t="shared" si="485"/>
        <v>0</v>
      </c>
      <c r="L3853" s="303"/>
      <c r="M3853" s="304"/>
      <c r="N3853" s="303"/>
      <c r="O3853" s="286"/>
      <c r="P3853" s="305" t="str">
        <f t="shared" si="486"/>
        <v/>
      </c>
      <c r="Q3853" s="304"/>
      <c r="R3853" s="303"/>
      <c r="S3853" s="286"/>
      <c r="T3853" s="305" t="str">
        <f t="shared" si="487"/>
        <v/>
      </c>
      <c r="U3853" s="306" t="str">
        <f t="shared" si="483"/>
        <v/>
      </c>
      <c r="V3853" s="289"/>
      <c r="W3853" s="303"/>
      <c r="X3853" s="286"/>
      <c r="Y3853" s="305" t="str">
        <f>+IF(AND(W3853&gt;0,V3853&lt;&gt;'Data Validation (ROP used only)'!$A$25),SUM(W3853:X3853),"")</f>
        <v/>
      </c>
      <c r="Z3853" s="307">
        <f>IF(OR(V3853='Data Validation (ROP used only)'!$A$25,ISBLANK(W3853),ISERROR(W3853/$I3853)),0,W3853/$I3853)</f>
        <v>0</v>
      </c>
      <c r="AA3853" s="308"/>
      <c r="AB3853" s="309" t="str" cm="1">
        <f t="array" ref="AB3853">_xlfn.IFS(AA3853="","",AA3853/I3853&gt;=2,I3853*2,AA3853/I3853&lt;2,AA3853)</f>
        <v/>
      </c>
      <c r="AC3853" s="310" t="str">
        <f t="shared" si="488"/>
        <v/>
      </c>
      <c r="AD3853" s="286"/>
      <c r="AE3853" s="305" t="str">
        <f t="shared" si="489"/>
        <v/>
      </c>
      <c r="AF3853" s="311">
        <f t="shared" si="490"/>
        <v>0</v>
      </c>
      <c r="AG3853" s="187"/>
      <c r="AH3853" s="188"/>
    </row>
    <row r="3854" spans="2:34" ht="13.8" outlineLevel="1" x14ac:dyDescent="0.25">
      <c r="B3854" s="1"/>
      <c r="C3854" s="1"/>
      <c r="D3854" s="1"/>
      <c r="E3854" s="2"/>
      <c r="F3854" s="1"/>
      <c r="G3854" s="2"/>
      <c r="H3854" s="286"/>
      <c r="I3854" s="287"/>
      <c r="J3854" s="288" t="str">
        <f t="shared" si="484"/>
        <v/>
      </c>
      <c r="K3854" s="288">
        <f t="shared" si="485"/>
        <v>0</v>
      </c>
      <c r="L3854" s="303"/>
      <c r="M3854" s="304"/>
      <c r="N3854" s="303"/>
      <c r="O3854" s="286"/>
      <c r="P3854" s="305" t="str">
        <f t="shared" si="486"/>
        <v/>
      </c>
      <c r="Q3854" s="304"/>
      <c r="R3854" s="303"/>
      <c r="S3854" s="286"/>
      <c r="T3854" s="305" t="str">
        <f t="shared" si="487"/>
        <v/>
      </c>
      <c r="U3854" s="306" t="str">
        <f t="shared" si="483"/>
        <v/>
      </c>
      <c r="V3854" s="289"/>
      <c r="W3854" s="303"/>
      <c r="X3854" s="286"/>
      <c r="Y3854" s="305" t="str">
        <f>+IF(AND(W3854&gt;0,V3854&lt;&gt;'Data Validation (ROP used only)'!$A$25),SUM(W3854:X3854),"")</f>
        <v/>
      </c>
      <c r="Z3854" s="307">
        <f>IF(OR(V3854='Data Validation (ROP used only)'!$A$25,ISBLANK(W3854),ISERROR(W3854/$I3854)),0,W3854/$I3854)</f>
        <v>0</v>
      </c>
      <c r="AA3854" s="308"/>
      <c r="AB3854" s="309" t="str" cm="1">
        <f t="array" ref="AB3854">_xlfn.IFS(AA3854="","",AA3854/I3854&gt;=2,I3854*2,AA3854/I3854&lt;2,AA3854)</f>
        <v/>
      </c>
      <c r="AC3854" s="310" t="str">
        <f t="shared" si="488"/>
        <v/>
      </c>
      <c r="AD3854" s="286"/>
      <c r="AE3854" s="305" t="str">
        <f t="shared" si="489"/>
        <v/>
      </c>
      <c r="AF3854" s="311">
        <f t="shared" si="490"/>
        <v>0</v>
      </c>
      <c r="AG3854" s="187"/>
      <c r="AH3854" s="188"/>
    </row>
    <row r="3855" spans="2:34" ht="13.8" outlineLevel="1" x14ac:dyDescent="0.25">
      <c r="B3855" s="1"/>
      <c r="C3855" s="1"/>
      <c r="D3855" s="1"/>
      <c r="E3855" s="2"/>
      <c r="F3855" s="1"/>
      <c r="G3855" s="2"/>
      <c r="H3855" s="286"/>
      <c r="I3855" s="287"/>
      <c r="J3855" s="288" t="str">
        <f t="shared" si="484"/>
        <v/>
      </c>
      <c r="K3855" s="288">
        <f t="shared" si="485"/>
        <v>0</v>
      </c>
      <c r="L3855" s="303"/>
      <c r="M3855" s="304"/>
      <c r="N3855" s="303"/>
      <c r="O3855" s="286"/>
      <c r="P3855" s="305" t="str">
        <f t="shared" si="486"/>
        <v/>
      </c>
      <c r="Q3855" s="304"/>
      <c r="R3855" s="303"/>
      <c r="S3855" s="286"/>
      <c r="T3855" s="305" t="str">
        <f t="shared" si="487"/>
        <v/>
      </c>
      <c r="U3855" s="306" t="str">
        <f t="shared" si="483"/>
        <v/>
      </c>
      <c r="V3855" s="289"/>
      <c r="W3855" s="303"/>
      <c r="X3855" s="286"/>
      <c r="Y3855" s="305" t="str">
        <f>+IF(AND(W3855&gt;0,V3855&lt;&gt;'Data Validation (ROP used only)'!$A$25),SUM(W3855:X3855),"")</f>
        <v/>
      </c>
      <c r="Z3855" s="307">
        <f>IF(OR(V3855='Data Validation (ROP used only)'!$A$25,ISBLANK(W3855),ISERROR(W3855/$I3855)),0,W3855/$I3855)</f>
        <v>0</v>
      </c>
      <c r="AA3855" s="308"/>
      <c r="AB3855" s="309" t="str" cm="1">
        <f t="array" ref="AB3855">_xlfn.IFS(AA3855="","",AA3855/I3855&gt;=2,I3855*2,AA3855/I3855&lt;2,AA3855)</f>
        <v/>
      </c>
      <c r="AC3855" s="310" t="str">
        <f t="shared" si="488"/>
        <v/>
      </c>
      <c r="AD3855" s="286"/>
      <c r="AE3855" s="305" t="str">
        <f t="shared" si="489"/>
        <v/>
      </c>
      <c r="AF3855" s="311">
        <f t="shared" si="490"/>
        <v>0</v>
      </c>
      <c r="AG3855" s="187"/>
      <c r="AH3855" s="188"/>
    </row>
    <row r="3856" spans="2:34" ht="13.8" outlineLevel="1" x14ac:dyDescent="0.25">
      <c r="B3856" s="1"/>
      <c r="C3856" s="1"/>
      <c r="D3856" s="1"/>
      <c r="E3856" s="2"/>
      <c r="F3856" s="1"/>
      <c r="G3856" s="2"/>
      <c r="H3856" s="286"/>
      <c r="I3856" s="287"/>
      <c r="J3856" s="288" t="str">
        <f t="shared" si="484"/>
        <v/>
      </c>
      <c r="K3856" s="288">
        <f t="shared" si="485"/>
        <v>0</v>
      </c>
      <c r="L3856" s="303"/>
      <c r="M3856" s="304"/>
      <c r="N3856" s="303"/>
      <c r="O3856" s="286"/>
      <c r="P3856" s="305" t="str">
        <f t="shared" si="486"/>
        <v/>
      </c>
      <c r="Q3856" s="304"/>
      <c r="R3856" s="303"/>
      <c r="S3856" s="286"/>
      <c r="T3856" s="305" t="str">
        <f t="shared" si="487"/>
        <v/>
      </c>
      <c r="U3856" s="306" t="str">
        <f t="shared" si="483"/>
        <v/>
      </c>
      <c r="V3856" s="289"/>
      <c r="W3856" s="303"/>
      <c r="X3856" s="286"/>
      <c r="Y3856" s="305" t="str">
        <f>+IF(AND(W3856&gt;0,V3856&lt;&gt;'Data Validation (ROP used only)'!$A$25),SUM(W3856:X3856),"")</f>
        <v/>
      </c>
      <c r="Z3856" s="307">
        <f>IF(OR(V3856='Data Validation (ROP used only)'!$A$25,ISBLANK(W3856),ISERROR(W3856/$I3856)),0,W3856/$I3856)</f>
        <v>0</v>
      </c>
      <c r="AA3856" s="308"/>
      <c r="AB3856" s="309" t="str" cm="1">
        <f t="array" ref="AB3856">_xlfn.IFS(AA3856="","",AA3856/I3856&gt;=2,I3856*2,AA3856/I3856&lt;2,AA3856)</f>
        <v/>
      </c>
      <c r="AC3856" s="310" t="str">
        <f t="shared" si="488"/>
        <v/>
      </c>
      <c r="AD3856" s="286"/>
      <c r="AE3856" s="305" t="str">
        <f t="shared" si="489"/>
        <v/>
      </c>
      <c r="AF3856" s="311">
        <f t="shared" si="490"/>
        <v>0</v>
      </c>
      <c r="AG3856" s="187"/>
      <c r="AH3856" s="188"/>
    </row>
    <row r="3857" spans="2:34" ht="13.8" outlineLevel="1" x14ac:dyDescent="0.25">
      <c r="B3857" s="1"/>
      <c r="C3857" s="1"/>
      <c r="D3857" s="1"/>
      <c r="E3857" s="2"/>
      <c r="F3857" s="1"/>
      <c r="G3857" s="2"/>
      <c r="H3857" s="286"/>
      <c r="I3857" s="287"/>
      <c r="J3857" s="288" t="str">
        <f t="shared" si="484"/>
        <v/>
      </c>
      <c r="K3857" s="288">
        <f t="shared" si="485"/>
        <v>0</v>
      </c>
      <c r="L3857" s="303"/>
      <c r="M3857" s="304"/>
      <c r="N3857" s="303"/>
      <c r="O3857" s="286"/>
      <c r="P3857" s="305" t="str">
        <f t="shared" si="486"/>
        <v/>
      </c>
      <c r="Q3857" s="304"/>
      <c r="R3857" s="303"/>
      <c r="S3857" s="286"/>
      <c r="T3857" s="305" t="str">
        <f t="shared" si="487"/>
        <v/>
      </c>
      <c r="U3857" s="306" t="str">
        <f t="shared" si="483"/>
        <v/>
      </c>
      <c r="V3857" s="289"/>
      <c r="W3857" s="303"/>
      <c r="X3857" s="286"/>
      <c r="Y3857" s="305" t="str">
        <f>+IF(AND(W3857&gt;0,V3857&lt;&gt;'Data Validation (ROP used only)'!$A$25),SUM(W3857:X3857),"")</f>
        <v/>
      </c>
      <c r="Z3857" s="307">
        <f>IF(OR(V3857='Data Validation (ROP used only)'!$A$25,ISBLANK(W3857),ISERROR(W3857/$I3857)),0,W3857/$I3857)</f>
        <v>0</v>
      </c>
      <c r="AA3857" s="308"/>
      <c r="AB3857" s="309" t="str" cm="1">
        <f t="array" ref="AB3857">_xlfn.IFS(AA3857="","",AA3857/I3857&gt;=2,I3857*2,AA3857/I3857&lt;2,AA3857)</f>
        <v/>
      </c>
      <c r="AC3857" s="310" t="str">
        <f t="shared" si="488"/>
        <v/>
      </c>
      <c r="AD3857" s="286"/>
      <c r="AE3857" s="305" t="str">
        <f t="shared" si="489"/>
        <v/>
      </c>
      <c r="AF3857" s="311">
        <f t="shared" si="490"/>
        <v>0</v>
      </c>
      <c r="AG3857" s="187"/>
      <c r="AH3857" s="188"/>
    </row>
    <row r="3858" spans="2:34" ht="13.8" outlineLevel="1" x14ac:dyDescent="0.25">
      <c r="B3858" s="1"/>
      <c r="C3858" s="1"/>
      <c r="D3858" s="1"/>
      <c r="E3858" s="2"/>
      <c r="F3858" s="1"/>
      <c r="G3858" s="2"/>
      <c r="H3858" s="286"/>
      <c r="I3858" s="287"/>
      <c r="J3858" s="288" t="str">
        <f t="shared" si="484"/>
        <v/>
      </c>
      <c r="K3858" s="288">
        <f t="shared" si="485"/>
        <v>0</v>
      </c>
      <c r="L3858" s="303"/>
      <c r="M3858" s="304"/>
      <c r="N3858" s="303"/>
      <c r="O3858" s="286"/>
      <c r="P3858" s="305" t="str">
        <f t="shared" si="486"/>
        <v/>
      </c>
      <c r="Q3858" s="304"/>
      <c r="R3858" s="303"/>
      <c r="S3858" s="286"/>
      <c r="T3858" s="305" t="str">
        <f t="shared" si="487"/>
        <v/>
      </c>
      <c r="U3858" s="306" t="str">
        <f t="shared" si="483"/>
        <v/>
      </c>
      <c r="V3858" s="289"/>
      <c r="W3858" s="303"/>
      <c r="X3858" s="286"/>
      <c r="Y3858" s="305" t="str">
        <f>+IF(AND(W3858&gt;0,V3858&lt;&gt;'Data Validation (ROP used only)'!$A$25),SUM(W3858:X3858),"")</f>
        <v/>
      </c>
      <c r="Z3858" s="307">
        <f>IF(OR(V3858='Data Validation (ROP used only)'!$A$25,ISBLANK(W3858),ISERROR(W3858/$I3858)),0,W3858/$I3858)</f>
        <v>0</v>
      </c>
      <c r="AA3858" s="308"/>
      <c r="AB3858" s="309" t="str" cm="1">
        <f t="array" ref="AB3858">_xlfn.IFS(AA3858="","",AA3858/I3858&gt;=2,I3858*2,AA3858/I3858&lt;2,AA3858)</f>
        <v/>
      </c>
      <c r="AC3858" s="310" t="str">
        <f t="shared" si="488"/>
        <v/>
      </c>
      <c r="AD3858" s="286"/>
      <c r="AE3858" s="305" t="str">
        <f t="shared" si="489"/>
        <v/>
      </c>
      <c r="AF3858" s="311">
        <f t="shared" si="490"/>
        <v>0</v>
      </c>
      <c r="AG3858" s="187"/>
      <c r="AH3858" s="188"/>
    </row>
    <row r="3859" spans="2:34" ht="13.8" outlineLevel="1" x14ac:dyDescent="0.25">
      <c r="B3859" s="1"/>
      <c r="C3859" s="1"/>
      <c r="D3859" s="1"/>
      <c r="E3859" s="2"/>
      <c r="F3859" s="1"/>
      <c r="G3859" s="2"/>
      <c r="H3859" s="286"/>
      <c r="I3859" s="287"/>
      <c r="J3859" s="288" t="str">
        <f t="shared" si="484"/>
        <v/>
      </c>
      <c r="K3859" s="288">
        <f t="shared" si="485"/>
        <v>0</v>
      </c>
      <c r="L3859" s="303"/>
      <c r="M3859" s="304"/>
      <c r="N3859" s="303"/>
      <c r="O3859" s="286"/>
      <c r="P3859" s="305" t="str">
        <f t="shared" si="486"/>
        <v/>
      </c>
      <c r="Q3859" s="304"/>
      <c r="R3859" s="303"/>
      <c r="S3859" s="286"/>
      <c r="T3859" s="305" t="str">
        <f t="shared" si="487"/>
        <v/>
      </c>
      <c r="U3859" s="306" t="str">
        <f t="shared" si="483"/>
        <v/>
      </c>
      <c r="V3859" s="289"/>
      <c r="W3859" s="303"/>
      <c r="X3859" s="286"/>
      <c r="Y3859" s="305" t="str">
        <f>+IF(AND(W3859&gt;0,V3859&lt;&gt;'Data Validation (ROP used only)'!$A$25),SUM(W3859:X3859),"")</f>
        <v/>
      </c>
      <c r="Z3859" s="307">
        <f>IF(OR(V3859='Data Validation (ROP used only)'!$A$25,ISBLANK(W3859),ISERROR(W3859/$I3859)),0,W3859/$I3859)</f>
        <v>0</v>
      </c>
      <c r="AA3859" s="308"/>
      <c r="AB3859" s="309" t="str" cm="1">
        <f t="array" ref="AB3859">_xlfn.IFS(AA3859="","",AA3859/I3859&gt;=2,I3859*2,AA3859/I3859&lt;2,AA3859)</f>
        <v/>
      </c>
      <c r="AC3859" s="310" t="str">
        <f t="shared" si="488"/>
        <v/>
      </c>
      <c r="AD3859" s="286"/>
      <c r="AE3859" s="305" t="str">
        <f t="shared" si="489"/>
        <v/>
      </c>
      <c r="AF3859" s="311">
        <f t="shared" si="490"/>
        <v>0</v>
      </c>
      <c r="AG3859" s="187"/>
      <c r="AH3859" s="188"/>
    </row>
    <row r="3860" spans="2:34" ht="13.8" outlineLevel="1" x14ac:dyDescent="0.25">
      <c r="B3860" s="1"/>
      <c r="C3860" s="1"/>
      <c r="D3860" s="1"/>
      <c r="E3860" s="2"/>
      <c r="F3860" s="1"/>
      <c r="G3860" s="2"/>
      <c r="H3860" s="286"/>
      <c r="I3860" s="287"/>
      <c r="J3860" s="288" t="str">
        <f t="shared" si="484"/>
        <v/>
      </c>
      <c r="K3860" s="288">
        <f t="shared" si="485"/>
        <v>0</v>
      </c>
      <c r="L3860" s="303"/>
      <c r="M3860" s="304"/>
      <c r="N3860" s="303"/>
      <c r="O3860" s="286"/>
      <c r="P3860" s="305" t="str">
        <f t="shared" si="486"/>
        <v/>
      </c>
      <c r="Q3860" s="304"/>
      <c r="R3860" s="303"/>
      <c r="S3860" s="286"/>
      <c r="T3860" s="305" t="str">
        <f t="shared" si="487"/>
        <v/>
      </c>
      <c r="U3860" s="306" t="str">
        <f t="shared" si="483"/>
        <v/>
      </c>
      <c r="V3860" s="289"/>
      <c r="W3860" s="303"/>
      <c r="X3860" s="286"/>
      <c r="Y3860" s="305" t="str">
        <f>+IF(AND(W3860&gt;0,V3860&lt;&gt;'Data Validation (ROP used only)'!$A$25),SUM(W3860:X3860),"")</f>
        <v/>
      </c>
      <c r="Z3860" s="307">
        <f>IF(OR(V3860='Data Validation (ROP used only)'!$A$25,ISBLANK(W3860),ISERROR(W3860/$I3860)),0,W3860/$I3860)</f>
        <v>0</v>
      </c>
      <c r="AA3860" s="308"/>
      <c r="AB3860" s="309" t="str" cm="1">
        <f t="array" ref="AB3860">_xlfn.IFS(AA3860="","",AA3860/I3860&gt;=2,I3860*2,AA3860/I3860&lt;2,AA3860)</f>
        <v/>
      </c>
      <c r="AC3860" s="310" t="str">
        <f t="shared" si="488"/>
        <v/>
      </c>
      <c r="AD3860" s="286"/>
      <c r="AE3860" s="305" t="str">
        <f t="shared" si="489"/>
        <v/>
      </c>
      <c r="AF3860" s="311">
        <f t="shared" si="490"/>
        <v>0</v>
      </c>
      <c r="AG3860" s="187"/>
      <c r="AH3860" s="188"/>
    </row>
    <row r="3861" spans="2:34" ht="13.8" outlineLevel="1" x14ac:dyDescent="0.25">
      <c r="B3861" s="1"/>
      <c r="C3861" s="1"/>
      <c r="D3861" s="1"/>
      <c r="E3861" s="2"/>
      <c r="F3861" s="1"/>
      <c r="G3861" s="2"/>
      <c r="H3861" s="286"/>
      <c r="I3861" s="287"/>
      <c r="J3861" s="288" t="str">
        <f t="shared" si="484"/>
        <v/>
      </c>
      <c r="K3861" s="288">
        <f t="shared" si="485"/>
        <v>0</v>
      </c>
      <c r="L3861" s="303"/>
      <c r="M3861" s="304"/>
      <c r="N3861" s="303"/>
      <c r="O3861" s="286"/>
      <c r="P3861" s="305" t="str">
        <f t="shared" si="486"/>
        <v/>
      </c>
      <c r="Q3861" s="304"/>
      <c r="R3861" s="303"/>
      <c r="S3861" s="286"/>
      <c r="T3861" s="305" t="str">
        <f t="shared" si="487"/>
        <v/>
      </c>
      <c r="U3861" s="306" t="str">
        <f t="shared" si="483"/>
        <v/>
      </c>
      <c r="V3861" s="289"/>
      <c r="W3861" s="303"/>
      <c r="X3861" s="286"/>
      <c r="Y3861" s="305" t="str">
        <f>+IF(AND(W3861&gt;0,V3861&lt;&gt;'Data Validation (ROP used only)'!$A$25),SUM(W3861:X3861),"")</f>
        <v/>
      </c>
      <c r="Z3861" s="307">
        <f>IF(OR(V3861='Data Validation (ROP used only)'!$A$25,ISBLANK(W3861),ISERROR(W3861/$I3861)),0,W3861/$I3861)</f>
        <v>0</v>
      </c>
      <c r="AA3861" s="308"/>
      <c r="AB3861" s="309" t="str" cm="1">
        <f t="array" ref="AB3861">_xlfn.IFS(AA3861="","",AA3861/I3861&gt;=2,I3861*2,AA3861/I3861&lt;2,AA3861)</f>
        <v/>
      </c>
      <c r="AC3861" s="310" t="str">
        <f t="shared" si="488"/>
        <v/>
      </c>
      <c r="AD3861" s="286"/>
      <c r="AE3861" s="305" t="str">
        <f t="shared" si="489"/>
        <v/>
      </c>
      <c r="AF3861" s="311">
        <f t="shared" si="490"/>
        <v>0</v>
      </c>
      <c r="AG3861" s="187"/>
      <c r="AH3861" s="188"/>
    </row>
    <row r="3862" spans="2:34" ht="13.8" outlineLevel="1" x14ac:dyDescent="0.25">
      <c r="B3862" s="1"/>
      <c r="C3862" s="1"/>
      <c r="D3862" s="1"/>
      <c r="E3862" s="2"/>
      <c r="F3862" s="1"/>
      <c r="G3862" s="2"/>
      <c r="H3862" s="286"/>
      <c r="I3862" s="287"/>
      <c r="J3862" s="288" t="str">
        <f t="shared" si="484"/>
        <v/>
      </c>
      <c r="K3862" s="288">
        <f t="shared" si="485"/>
        <v>0</v>
      </c>
      <c r="L3862" s="303"/>
      <c r="M3862" s="304"/>
      <c r="N3862" s="303"/>
      <c r="O3862" s="286"/>
      <c r="P3862" s="305" t="str">
        <f t="shared" si="486"/>
        <v/>
      </c>
      <c r="Q3862" s="304"/>
      <c r="R3862" s="303"/>
      <c r="S3862" s="286"/>
      <c r="T3862" s="305" t="str">
        <f t="shared" si="487"/>
        <v/>
      </c>
      <c r="U3862" s="306" t="str">
        <f t="shared" si="483"/>
        <v/>
      </c>
      <c r="V3862" s="289"/>
      <c r="W3862" s="303"/>
      <c r="X3862" s="286"/>
      <c r="Y3862" s="305" t="str">
        <f>+IF(AND(W3862&gt;0,V3862&lt;&gt;'Data Validation (ROP used only)'!$A$25),SUM(W3862:X3862),"")</f>
        <v/>
      </c>
      <c r="Z3862" s="307">
        <f>IF(OR(V3862='Data Validation (ROP used only)'!$A$25,ISBLANK(W3862),ISERROR(W3862/$I3862)),0,W3862/$I3862)</f>
        <v>0</v>
      </c>
      <c r="AA3862" s="308"/>
      <c r="AB3862" s="309" t="str" cm="1">
        <f t="array" ref="AB3862">_xlfn.IFS(AA3862="","",AA3862/I3862&gt;=2,I3862*2,AA3862/I3862&lt;2,AA3862)</f>
        <v/>
      </c>
      <c r="AC3862" s="310" t="str">
        <f t="shared" si="488"/>
        <v/>
      </c>
      <c r="AD3862" s="286"/>
      <c r="AE3862" s="305" t="str">
        <f t="shared" si="489"/>
        <v/>
      </c>
      <c r="AF3862" s="311">
        <f t="shared" si="490"/>
        <v>0</v>
      </c>
      <c r="AG3862" s="187"/>
      <c r="AH3862" s="188"/>
    </row>
    <row r="3863" spans="2:34" ht="13.8" outlineLevel="1" x14ac:dyDescent="0.25">
      <c r="B3863" s="1"/>
      <c r="C3863" s="1"/>
      <c r="D3863" s="1"/>
      <c r="E3863" s="2"/>
      <c r="F3863" s="1"/>
      <c r="G3863" s="2"/>
      <c r="H3863" s="286"/>
      <c r="I3863" s="287"/>
      <c r="J3863" s="288" t="str">
        <f t="shared" si="484"/>
        <v/>
      </c>
      <c r="K3863" s="288">
        <f t="shared" si="485"/>
        <v>0</v>
      </c>
      <c r="L3863" s="303"/>
      <c r="M3863" s="304"/>
      <c r="N3863" s="303"/>
      <c r="O3863" s="286"/>
      <c r="P3863" s="305" t="str">
        <f t="shared" si="486"/>
        <v/>
      </c>
      <c r="Q3863" s="304"/>
      <c r="R3863" s="303"/>
      <c r="S3863" s="286"/>
      <c r="T3863" s="305" t="str">
        <f t="shared" si="487"/>
        <v/>
      </c>
      <c r="U3863" s="306" t="str">
        <f t="shared" si="483"/>
        <v/>
      </c>
      <c r="V3863" s="289"/>
      <c r="W3863" s="303"/>
      <c r="X3863" s="286"/>
      <c r="Y3863" s="305" t="str">
        <f>+IF(AND(W3863&gt;0,V3863&lt;&gt;'Data Validation (ROP used only)'!$A$25),SUM(W3863:X3863),"")</f>
        <v/>
      </c>
      <c r="Z3863" s="307">
        <f>IF(OR(V3863='Data Validation (ROP used only)'!$A$25,ISBLANK(W3863),ISERROR(W3863/$I3863)),0,W3863/$I3863)</f>
        <v>0</v>
      </c>
      <c r="AA3863" s="308"/>
      <c r="AB3863" s="309" t="str" cm="1">
        <f t="array" ref="AB3863">_xlfn.IFS(AA3863="","",AA3863/I3863&gt;=2,I3863*2,AA3863/I3863&lt;2,AA3863)</f>
        <v/>
      </c>
      <c r="AC3863" s="310" t="str">
        <f t="shared" si="488"/>
        <v/>
      </c>
      <c r="AD3863" s="286"/>
      <c r="AE3863" s="305" t="str">
        <f t="shared" si="489"/>
        <v/>
      </c>
      <c r="AF3863" s="311">
        <f t="shared" si="490"/>
        <v>0</v>
      </c>
      <c r="AG3863" s="187"/>
      <c r="AH3863" s="188"/>
    </row>
    <row r="3864" spans="2:34" ht="13.8" outlineLevel="1" x14ac:dyDescent="0.25">
      <c r="B3864" s="1"/>
      <c r="C3864" s="1"/>
      <c r="D3864" s="1"/>
      <c r="E3864" s="2"/>
      <c r="F3864" s="1"/>
      <c r="G3864" s="2"/>
      <c r="H3864" s="286"/>
      <c r="I3864" s="287"/>
      <c r="J3864" s="288" t="str">
        <f t="shared" si="484"/>
        <v/>
      </c>
      <c r="K3864" s="288">
        <f t="shared" si="485"/>
        <v>0</v>
      </c>
      <c r="L3864" s="303"/>
      <c r="M3864" s="304"/>
      <c r="N3864" s="303"/>
      <c r="O3864" s="286"/>
      <c r="P3864" s="305" t="str">
        <f t="shared" si="486"/>
        <v/>
      </c>
      <c r="Q3864" s="304"/>
      <c r="R3864" s="303"/>
      <c r="S3864" s="286"/>
      <c r="T3864" s="305" t="str">
        <f t="shared" si="487"/>
        <v/>
      </c>
      <c r="U3864" s="306" t="str">
        <f t="shared" si="483"/>
        <v/>
      </c>
      <c r="V3864" s="289"/>
      <c r="W3864" s="303"/>
      <c r="X3864" s="286"/>
      <c r="Y3864" s="305" t="str">
        <f>+IF(AND(W3864&gt;0,V3864&lt;&gt;'Data Validation (ROP used only)'!$A$25),SUM(W3864:X3864),"")</f>
        <v/>
      </c>
      <c r="Z3864" s="307">
        <f>IF(OR(V3864='Data Validation (ROP used only)'!$A$25,ISBLANK(W3864),ISERROR(W3864/$I3864)),0,W3864/$I3864)</f>
        <v>0</v>
      </c>
      <c r="AA3864" s="308"/>
      <c r="AB3864" s="309" t="str" cm="1">
        <f t="array" ref="AB3864">_xlfn.IFS(AA3864="","",AA3864/I3864&gt;=2,I3864*2,AA3864/I3864&lt;2,AA3864)</f>
        <v/>
      </c>
      <c r="AC3864" s="310" t="str">
        <f t="shared" si="488"/>
        <v/>
      </c>
      <c r="AD3864" s="286"/>
      <c r="AE3864" s="305" t="str">
        <f t="shared" si="489"/>
        <v/>
      </c>
      <c r="AF3864" s="311">
        <f t="shared" si="490"/>
        <v>0</v>
      </c>
      <c r="AG3864" s="187"/>
      <c r="AH3864" s="188"/>
    </row>
    <row r="3865" spans="2:34" ht="13.8" outlineLevel="1" x14ac:dyDescent="0.25">
      <c r="B3865" s="1"/>
      <c r="C3865" s="1"/>
      <c r="D3865" s="1"/>
      <c r="E3865" s="2"/>
      <c r="F3865" s="1"/>
      <c r="G3865" s="2"/>
      <c r="H3865" s="286"/>
      <c r="I3865" s="287"/>
      <c r="J3865" s="288" t="str">
        <f t="shared" si="484"/>
        <v/>
      </c>
      <c r="K3865" s="288">
        <f t="shared" si="485"/>
        <v>0</v>
      </c>
      <c r="L3865" s="303"/>
      <c r="M3865" s="304"/>
      <c r="N3865" s="303"/>
      <c r="O3865" s="286"/>
      <c r="P3865" s="305" t="str">
        <f t="shared" si="486"/>
        <v/>
      </c>
      <c r="Q3865" s="304"/>
      <c r="R3865" s="303"/>
      <c r="S3865" s="286"/>
      <c r="T3865" s="305" t="str">
        <f t="shared" si="487"/>
        <v/>
      </c>
      <c r="U3865" s="306" t="str">
        <f t="shared" si="483"/>
        <v/>
      </c>
      <c r="V3865" s="289"/>
      <c r="W3865" s="303"/>
      <c r="X3865" s="286"/>
      <c r="Y3865" s="305" t="str">
        <f>+IF(AND(W3865&gt;0,V3865&lt;&gt;'Data Validation (ROP used only)'!$A$25),SUM(W3865:X3865),"")</f>
        <v/>
      </c>
      <c r="Z3865" s="307">
        <f>IF(OR(V3865='Data Validation (ROP used only)'!$A$25,ISBLANK(W3865),ISERROR(W3865/$I3865)),0,W3865/$I3865)</f>
        <v>0</v>
      </c>
      <c r="AA3865" s="308"/>
      <c r="AB3865" s="309" t="str" cm="1">
        <f t="array" ref="AB3865">_xlfn.IFS(AA3865="","",AA3865/I3865&gt;=2,I3865*2,AA3865/I3865&lt;2,AA3865)</f>
        <v/>
      </c>
      <c r="AC3865" s="310" t="str">
        <f t="shared" si="488"/>
        <v/>
      </c>
      <c r="AD3865" s="286"/>
      <c r="AE3865" s="305" t="str">
        <f t="shared" si="489"/>
        <v/>
      </c>
      <c r="AF3865" s="311">
        <f t="shared" si="490"/>
        <v>0</v>
      </c>
      <c r="AG3865" s="187"/>
      <c r="AH3865" s="188"/>
    </row>
    <row r="3866" spans="2:34" ht="13.8" outlineLevel="1" x14ac:dyDescent="0.25">
      <c r="B3866" s="1"/>
      <c r="C3866" s="1"/>
      <c r="D3866" s="1"/>
      <c r="E3866" s="2"/>
      <c r="F3866" s="1"/>
      <c r="G3866" s="2"/>
      <c r="H3866" s="286"/>
      <c r="I3866" s="287"/>
      <c r="J3866" s="288" t="str">
        <f t="shared" si="484"/>
        <v/>
      </c>
      <c r="K3866" s="288">
        <f t="shared" si="485"/>
        <v>0</v>
      </c>
      <c r="L3866" s="303"/>
      <c r="M3866" s="304"/>
      <c r="N3866" s="303"/>
      <c r="O3866" s="286"/>
      <c r="P3866" s="305" t="str">
        <f t="shared" si="486"/>
        <v/>
      </c>
      <c r="Q3866" s="304"/>
      <c r="R3866" s="303"/>
      <c r="S3866" s="286"/>
      <c r="T3866" s="305" t="str">
        <f t="shared" si="487"/>
        <v/>
      </c>
      <c r="U3866" s="306" t="str">
        <f t="shared" si="483"/>
        <v/>
      </c>
      <c r="V3866" s="289"/>
      <c r="W3866" s="303"/>
      <c r="X3866" s="286"/>
      <c r="Y3866" s="305" t="str">
        <f>+IF(AND(W3866&gt;0,V3866&lt;&gt;'Data Validation (ROP used only)'!$A$25),SUM(W3866:X3866),"")</f>
        <v/>
      </c>
      <c r="Z3866" s="307">
        <f>IF(OR(V3866='Data Validation (ROP used only)'!$A$25,ISBLANK(W3866),ISERROR(W3866/$I3866)),0,W3866/$I3866)</f>
        <v>0</v>
      </c>
      <c r="AA3866" s="308"/>
      <c r="AB3866" s="309" t="str" cm="1">
        <f t="array" ref="AB3866">_xlfn.IFS(AA3866="","",AA3866/I3866&gt;=2,I3866*2,AA3866/I3866&lt;2,AA3866)</f>
        <v/>
      </c>
      <c r="AC3866" s="310" t="str">
        <f t="shared" si="488"/>
        <v/>
      </c>
      <c r="AD3866" s="286"/>
      <c r="AE3866" s="305" t="str">
        <f t="shared" si="489"/>
        <v/>
      </c>
      <c r="AF3866" s="311">
        <f t="shared" si="490"/>
        <v>0</v>
      </c>
      <c r="AG3866" s="187"/>
      <c r="AH3866" s="188"/>
    </row>
    <row r="3867" spans="2:34" ht="13.8" outlineLevel="1" x14ac:dyDescent="0.25">
      <c r="B3867" s="1"/>
      <c r="C3867" s="1"/>
      <c r="D3867" s="1"/>
      <c r="E3867" s="2"/>
      <c r="F3867" s="1"/>
      <c r="G3867" s="2"/>
      <c r="H3867" s="286"/>
      <c r="I3867" s="287"/>
      <c r="J3867" s="288" t="str">
        <f t="shared" si="484"/>
        <v/>
      </c>
      <c r="K3867" s="288">
        <f t="shared" si="485"/>
        <v>0</v>
      </c>
      <c r="L3867" s="303"/>
      <c r="M3867" s="304"/>
      <c r="N3867" s="303"/>
      <c r="O3867" s="286"/>
      <c r="P3867" s="305" t="str">
        <f t="shared" si="486"/>
        <v/>
      </c>
      <c r="Q3867" s="304"/>
      <c r="R3867" s="303"/>
      <c r="S3867" s="286"/>
      <c r="T3867" s="305" t="str">
        <f t="shared" si="487"/>
        <v/>
      </c>
      <c r="U3867" s="306" t="str">
        <f t="shared" si="483"/>
        <v/>
      </c>
      <c r="V3867" s="289"/>
      <c r="W3867" s="303"/>
      <c r="X3867" s="286"/>
      <c r="Y3867" s="305" t="str">
        <f>+IF(AND(W3867&gt;0,V3867&lt;&gt;'Data Validation (ROP used only)'!$A$25),SUM(W3867:X3867),"")</f>
        <v/>
      </c>
      <c r="Z3867" s="307">
        <f>IF(OR(V3867='Data Validation (ROP used only)'!$A$25,ISBLANK(W3867),ISERROR(W3867/$I3867)),0,W3867/$I3867)</f>
        <v>0</v>
      </c>
      <c r="AA3867" s="308"/>
      <c r="AB3867" s="309" t="str" cm="1">
        <f t="array" ref="AB3867">_xlfn.IFS(AA3867="","",AA3867/I3867&gt;=2,I3867*2,AA3867/I3867&lt;2,AA3867)</f>
        <v/>
      </c>
      <c r="AC3867" s="310" t="str">
        <f t="shared" si="488"/>
        <v/>
      </c>
      <c r="AD3867" s="286"/>
      <c r="AE3867" s="305" t="str">
        <f t="shared" si="489"/>
        <v/>
      </c>
      <c r="AF3867" s="311">
        <f t="shared" si="490"/>
        <v>0</v>
      </c>
      <c r="AG3867" s="187"/>
      <c r="AH3867" s="188"/>
    </row>
    <row r="3868" spans="2:34" ht="13.8" outlineLevel="1" x14ac:dyDescent="0.25">
      <c r="B3868" s="1"/>
      <c r="C3868" s="1"/>
      <c r="D3868" s="1"/>
      <c r="E3868" s="2"/>
      <c r="F3868" s="1"/>
      <c r="G3868" s="2"/>
      <c r="H3868" s="286"/>
      <c r="I3868" s="287"/>
      <c r="J3868" s="288" t="str">
        <f t="shared" si="484"/>
        <v/>
      </c>
      <c r="K3868" s="288">
        <f t="shared" si="485"/>
        <v>0</v>
      </c>
      <c r="L3868" s="303"/>
      <c r="M3868" s="304"/>
      <c r="N3868" s="303"/>
      <c r="O3868" s="286"/>
      <c r="P3868" s="305" t="str">
        <f t="shared" si="486"/>
        <v/>
      </c>
      <c r="Q3868" s="304"/>
      <c r="R3868" s="303"/>
      <c r="S3868" s="286"/>
      <c r="T3868" s="305" t="str">
        <f t="shared" si="487"/>
        <v/>
      </c>
      <c r="U3868" s="306" t="str">
        <f t="shared" si="483"/>
        <v/>
      </c>
      <c r="V3868" s="289"/>
      <c r="W3868" s="303"/>
      <c r="X3868" s="286"/>
      <c r="Y3868" s="305" t="str">
        <f>+IF(AND(W3868&gt;0,V3868&lt;&gt;'Data Validation (ROP used only)'!$A$25),SUM(W3868:X3868),"")</f>
        <v/>
      </c>
      <c r="Z3868" s="307">
        <f>IF(OR(V3868='Data Validation (ROP used only)'!$A$25,ISBLANK(W3868),ISERROR(W3868/$I3868)),0,W3868/$I3868)</f>
        <v>0</v>
      </c>
      <c r="AA3868" s="308"/>
      <c r="AB3868" s="309" t="str" cm="1">
        <f t="array" ref="AB3868">_xlfn.IFS(AA3868="","",AA3868/I3868&gt;=2,I3868*2,AA3868/I3868&lt;2,AA3868)</f>
        <v/>
      </c>
      <c r="AC3868" s="310" t="str">
        <f t="shared" si="488"/>
        <v/>
      </c>
      <c r="AD3868" s="286"/>
      <c r="AE3868" s="305" t="str">
        <f t="shared" si="489"/>
        <v/>
      </c>
      <c r="AF3868" s="311">
        <f t="shared" si="490"/>
        <v>0</v>
      </c>
      <c r="AG3868" s="187"/>
      <c r="AH3868" s="188"/>
    </row>
    <row r="3869" spans="2:34" ht="13.8" outlineLevel="1" x14ac:dyDescent="0.25">
      <c r="B3869" s="1"/>
      <c r="C3869" s="1"/>
      <c r="D3869" s="1"/>
      <c r="E3869" s="2"/>
      <c r="F3869" s="1"/>
      <c r="G3869" s="2"/>
      <c r="H3869" s="286"/>
      <c r="I3869" s="287"/>
      <c r="J3869" s="288" t="str">
        <f t="shared" si="484"/>
        <v/>
      </c>
      <c r="K3869" s="288">
        <f t="shared" si="485"/>
        <v>0</v>
      </c>
      <c r="L3869" s="303"/>
      <c r="M3869" s="304"/>
      <c r="N3869" s="303"/>
      <c r="O3869" s="286"/>
      <c r="P3869" s="305" t="str">
        <f t="shared" si="486"/>
        <v/>
      </c>
      <c r="Q3869" s="304"/>
      <c r="R3869" s="303"/>
      <c r="S3869" s="286"/>
      <c r="T3869" s="305" t="str">
        <f t="shared" si="487"/>
        <v/>
      </c>
      <c r="U3869" s="306" t="str">
        <f t="shared" si="483"/>
        <v/>
      </c>
      <c r="V3869" s="289"/>
      <c r="W3869" s="303"/>
      <c r="X3869" s="286"/>
      <c r="Y3869" s="305" t="str">
        <f>+IF(AND(W3869&gt;0,V3869&lt;&gt;'Data Validation (ROP used only)'!$A$25),SUM(W3869:X3869),"")</f>
        <v/>
      </c>
      <c r="Z3869" s="307">
        <f>IF(OR(V3869='Data Validation (ROP used only)'!$A$25,ISBLANK(W3869),ISERROR(W3869/$I3869)),0,W3869/$I3869)</f>
        <v>0</v>
      </c>
      <c r="AA3869" s="308"/>
      <c r="AB3869" s="309" t="str" cm="1">
        <f t="array" ref="AB3869">_xlfn.IFS(AA3869="","",AA3869/I3869&gt;=2,I3869*2,AA3869/I3869&lt;2,AA3869)</f>
        <v/>
      </c>
      <c r="AC3869" s="310" t="str">
        <f t="shared" si="488"/>
        <v/>
      </c>
      <c r="AD3869" s="286"/>
      <c r="AE3869" s="305" t="str">
        <f t="shared" si="489"/>
        <v/>
      </c>
      <c r="AF3869" s="311">
        <f t="shared" si="490"/>
        <v>0</v>
      </c>
      <c r="AG3869" s="187"/>
      <c r="AH3869" s="188"/>
    </row>
    <row r="3870" spans="2:34" ht="13.8" outlineLevel="1" x14ac:dyDescent="0.25">
      <c r="B3870" s="1"/>
      <c r="C3870" s="1"/>
      <c r="D3870" s="1"/>
      <c r="E3870" s="2"/>
      <c r="F3870" s="1"/>
      <c r="G3870" s="2"/>
      <c r="H3870" s="286"/>
      <c r="I3870" s="287"/>
      <c r="J3870" s="288" t="str">
        <f t="shared" si="484"/>
        <v/>
      </c>
      <c r="K3870" s="288">
        <f t="shared" si="485"/>
        <v>0</v>
      </c>
      <c r="L3870" s="303"/>
      <c r="M3870" s="304"/>
      <c r="N3870" s="303"/>
      <c r="O3870" s="286"/>
      <c r="P3870" s="305" t="str">
        <f t="shared" si="486"/>
        <v/>
      </c>
      <c r="Q3870" s="304"/>
      <c r="R3870" s="303"/>
      <c r="S3870" s="286"/>
      <c r="T3870" s="305" t="str">
        <f t="shared" si="487"/>
        <v/>
      </c>
      <c r="U3870" s="306" t="str">
        <f t="shared" si="483"/>
        <v/>
      </c>
      <c r="V3870" s="289"/>
      <c r="W3870" s="303"/>
      <c r="X3870" s="286"/>
      <c r="Y3870" s="305" t="str">
        <f>+IF(AND(W3870&gt;0,V3870&lt;&gt;'Data Validation (ROP used only)'!$A$25),SUM(W3870:X3870),"")</f>
        <v/>
      </c>
      <c r="Z3870" s="307">
        <f>IF(OR(V3870='Data Validation (ROP used only)'!$A$25,ISBLANK(W3870),ISERROR(W3870/$I3870)),0,W3870/$I3870)</f>
        <v>0</v>
      </c>
      <c r="AA3870" s="308"/>
      <c r="AB3870" s="309" t="str" cm="1">
        <f t="array" ref="AB3870">_xlfn.IFS(AA3870="","",AA3870/I3870&gt;=2,I3870*2,AA3870/I3870&lt;2,AA3870)</f>
        <v/>
      </c>
      <c r="AC3870" s="310" t="str">
        <f t="shared" si="488"/>
        <v/>
      </c>
      <c r="AD3870" s="286"/>
      <c r="AE3870" s="305" t="str">
        <f t="shared" si="489"/>
        <v/>
      </c>
      <c r="AF3870" s="311">
        <f t="shared" si="490"/>
        <v>0</v>
      </c>
      <c r="AG3870" s="187"/>
      <c r="AH3870" s="188"/>
    </row>
    <row r="3871" spans="2:34" ht="13.8" outlineLevel="1" x14ac:dyDescent="0.25">
      <c r="B3871" s="1"/>
      <c r="C3871" s="1"/>
      <c r="D3871" s="1"/>
      <c r="E3871" s="2"/>
      <c r="F3871" s="1"/>
      <c r="G3871" s="2"/>
      <c r="H3871" s="286"/>
      <c r="I3871" s="287"/>
      <c r="J3871" s="288" t="str">
        <f t="shared" si="484"/>
        <v/>
      </c>
      <c r="K3871" s="288">
        <f t="shared" si="485"/>
        <v>0</v>
      </c>
      <c r="L3871" s="303"/>
      <c r="M3871" s="304"/>
      <c r="N3871" s="303"/>
      <c r="O3871" s="286"/>
      <c r="P3871" s="305" t="str">
        <f t="shared" si="486"/>
        <v/>
      </c>
      <c r="Q3871" s="304"/>
      <c r="R3871" s="303"/>
      <c r="S3871" s="286"/>
      <c r="T3871" s="305" t="str">
        <f t="shared" si="487"/>
        <v/>
      </c>
      <c r="U3871" s="306" t="str">
        <f t="shared" si="483"/>
        <v/>
      </c>
      <c r="V3871" s="289"/>
      <c r="W3871" s="303"/>
      <c r="X3871" s="286"/>
      <c r="Y3871" s="305" t="str">
        <f>+IF(AND(W3871&gt;0,V3871&lt;&gt;'Data Validation (ROP used only)'!$A$25),SUM(W3871:X3871),"")</f>
        <v/>
      </c>
      <c r="Z3871" s="307">
        <f>IF(OR(V3871='Data Validation (ROP used only)'!$A$25,ISBLANK(W3871),ISERROR(W3871/$I3871)),0,W3871/$I3871)</f>
        <v>0</v>
      </c>
      <c r="AA3871" s="308"/>
      <c r="AB3871" s="309" t="str" cm="1">
        <f t="array" ref="AB3871">_xlfn.IFS(AA3871="","",AA3871/I3871&gt;=2,I3871*2,AA3871/I3871&lt;2,AA3871)</f>
        <v/>
      </c>
      <c r="AC3871" s="310" t="str">
        <f t="shared" si="488"/>
        <v/>
      </c>
      <c r="AD3871" s="286"/>
      <c r="AE3871" s="305" t="str">
        <f t="shared" si="489"/>
        <v/>
      </c>
      <c r="AF3871" s="311">
        <f t="shared" si="490"/>
        <v>0</v>
      </c>
      <c r="AG3871" s="187"/>
      <c r="AH3871" s="188"/>
    </row>
    <row r="3872" spans="2:34" ht="13.8" outlineLevel="1" x14ac:dyDescent="0.25">
      <c r="B3872" s="1"/>
      <c r="C3872" s="1"/>
      <c r="D3872" s="1"/>
      <c r="E3872" s="2"/>
      <c r="F3872" s="1"/>
      <c r="G3872" s="2"/>
      <c r="H3872" s="286"/>
      <c r="I3872" s="287"/>
      <c r="J3872" s="288" t="str">
        <f t="shared" si="484"/>
        <v/>
      </c>
      <c r="K3872" s="288">
        <f t="shared" si="485"/>
        <v>0</v>
      </c>
      <c r="L3872" s="303"/>
      <c r="M3872" s="304"/>
      <c r="N3872" s="303"/>
      <c r="O3872" s="286"/>
      <c r="P3872" s="305" t="str">
        <f t="shared" si="486"/>
        <v/>
      </c>
      <c r="Q3872" s="304"/>
      <c r="R3872" s="303"/>
      <c r="S3872" s="286"/>
      <c r="T3872" s="305" t="str">
        <f t="shared" si="487"/>
        <v/>
      </c>
      <c r="U3872" s="306" t="str">
        <f t="shared" si="483"/>
        <v/>
      </c>
      <c r="V3872" s="289"/>
      <c r="W3872" s="303"/>
      <c r="X3872" s="286"/>
      <c r="Y3872" s="305" t="str">
        <f>+IF(AND(W3872&gt;0,V3872&lt;&gt;'Data Validation (ROP used only)'!$A$25),SUM(W3872:X3872),"")</f>
        <v/>
      </c>
      <c r="Z3872" s="307">
        <f>IF(OR(V3872='Data Validation (ROP used only)'!$A$25,ISBLANK(W3872),ISERROR(W3872/$I3872)),0,W3872/$I3872)</f>
        <v>0</v>
      </c>
      <c r="AA3872" s="308"/>
      <c r="AB3872" s="309" t="str" cm="1">
        <f t="array" ref="AB3872">_xlfn.IFS(AA3872="","",AA3872/I3872&gt;=2,I3872*2,AA3872/I3872&lt;2,AA3872)</f>
        <v/>
      </c>
      <c r="AC3872" s="310" t="str">
        <f t="shared" si="488"/>
        <v/>
      </c>
      <c r="AD3872" s="286"/>
      <c r="AE3872" s="305" t="str">
        <f t="shared" si="489"/>
        <v/>
      </c>
      <c r="AF3872" s="311">
        <f t="shared" si="490"/>
        <v>0</v>
      </c>
      <c r="AG3872" s="187"/>
      <c r="AH3872" s="188"/>
    </row>
    <row r="3873" spans="2:34" ht="13.8" outlineLevel="1" x14ac:dyDescent="0.25">
      <c r="B3873" s="1"/>
      <c r="C3873" s="1"/>
      <c r="D3873" s="1"/>
      <c r="E3873" s="2"/>
      <c r="F3873" s="1"/>
      <c r="G3873" s="2"/>
      <c r="H3873" s="286"/>
      <c r="I3873" s="287"/>
      <c r="J3873" s="288" t="str">
        <f t="shared" si="484"/>
        <v/>
      </c>
      <c r="K3873" s="288">
        <f t="shared" si="485"/>
        <v>0</v>
      </c>
      <c r="L3873" s="303"/>
      <c r="M3873" s="304"/>
      <c r="N3873" s="303"/>
      <c r="O3873" s="286"/>
      <c r="P3873" s="305" t="str">
        <f t="shared" si="486"/>
        <v/>
      </c>
      <c r="Q3873" s="304"/>
      <c r="R3873" s="303"/>
      <c r="S3873" s="286"/>
      <c r="T3873" s="305" t="str">
        <f t="shared" si="487"/>
        <v/>
      </c>
      <c r="U3873" s="306" t="str">
        <f t="shared" si="483"/>
        <v/>
      </c>
      <c r="V3873" s="289"/>
      <c r="W3873" s="303"/>
      <c r="X3873" s="286"/>
      <c r="Y3873" s="305" t="str">
        <f>+IF(AND(W3873&gt;0,V3873&lt;&gt;'Data Validation (ROP used only)'!$A$25),SUM(W3873:X3873),"")</f>
        <v/>
      </c>
      <c r="Z3873" s="307">
        <f>IF(OR(V3873='Data Validation (ROP used only)'!$A$25,ISBLANK(W3873),ISERROR(W3873/$I3873)),0,W3873/$I3873)</f>
        <v>0</v>
      </c>
      <c r="AA3873" s="308"/>
      <c r="AB3873" s="309" t="str" cm="1">
        <f t="array" ref="AB3873">_xlfn.IFS(AA3873="","",AA3873/I3873&gt;=2,I3873*2,AA3873/I3873&lt;2,AA3873)</f>
        <v/>
      </c>
      <c r="AC3873" s="310" t="str">
        <f t="shared" si="488"/>
        <v/>
      </c>
      <c r="AD3873" s="286"/>
      <c r="AE3873" s="305" t="str">
        <f t="shared" si="489"/>
        <v/>
      </c>
      <c r="AF3873" s="311">
        <f t="shared" si="490"/>
        <v>0</v>
      </c>
      <c r="AG3873" s="187"/>
      <c r="AH3873" s="188"/>
    </row>
    <row r="3874" spans="2:34" ht="13.8" outlineLevel="1" x14ac:dyDescent="0.25">
      <c r="B3874" s="1"/>
      <c r="C3874" s="1"/>
      <c r="D3874" s="1"/>
      <c r="E3874" s="2"/>
      <c r="F3874" s="1"/>
      <c r="G3874" s="2"/>
      <c r="H3874" s="286"/>
      <c r="I3874" s="287"/>
      <c r="J3874" s="288" t="str">
        <f t="shared" si="484"/>
        <v/>
      </c>
      <c r="K3874" s="288">
        <f t="shared" si="485"/>
        <v>0</v>
      </c>
      <c r="L3874" s="303"/>
      <c r="M3874" s="304"/>
      <c r="N3874" s="303"/>
      <c r="O3874" s="286"/>
      <c r="P3874" s="305" t="str">
        <f t="shared" si="486"/>
        <v/>
      </c>
      <c r="Q3874" s="304"/>
      <c r="R3874" s="303"/>
      <c r="S3874" s="286"/>
      <c r="T3874" s="305" t="str">
        <f t="shared" si="487"/>
        <v/>
      </c>
      <c r="U3874" s="306" t="str">
        <f t="shared" si="483"/>
        <v/>
      </c>
      <c r="V3874" s="289"/>
      <c r="W3874" s="303"/>
      <c r="X3874" s="286"/>
      <c r="Y3874" s="305" t="str">
        <f>+IF(AND(W3874&gt;0,V3874&lt;&gt;'Data Validation (ROP used only)'!$A$25),SUM(W3874:X3874),"")</f>
        <v/>
      </c>
      <c r="Z3874" s="307">
        <f>IF(OR(V3874='Data Validation (ROP used only)'!$A$25,ISBLANK(W3874),ISERROR(W3874/$I3874)),0,W3874/$I3874)</f>
        <v>0</v>
      </c>
      <c r="AA3874" s="308"/>
      <c r="AB3874" s="309" t="str" cm="1">
        <f t="array" ref="AB3874">_xlfn.IFS(AA3874="","",AA3874/I3874&gt;=2,I3874*2,AA3874/I3874&lt;2,AA3874)</f>
        <v/>
      </c>
      <c r="AC3874" s="310" t="str">
        <f t="shared" si="488"/>
        <v/>
      </c>
      <c r="AD3874" s="286"/>
      <c r="AE3874" s="305" t="str">
        <f t="shared" si="489"/>
        <v/>
      </c>
      <c r="AF3874" s="311">
        <f t="shared" si="490"/>
        <v>0</v>
      </c>
      <c r="AG3874" s="187"/>
      <c r="AH3874" s="188"/>
    </row>
    <row r="3875" spans="2:34" ht="13.8" outlineLevel="1" x14ac:dyDescent="0.25">
      <c r="B3875" s="1"/>
      <c r="C3875" s="1"/>
      <c r="D3875" s="1"/>
      <c r="E3875" s="2"/>
      <c r="F3875" s="1"/>
      <c r="G3875" s="2"/>
      <c r="H3875" s="286"/>
      <c r="I3875" s="287"/>
      <c r="J3875" s="288" t="str">
        <f t="shared" si="484"/>
        <v/>
      </c>
      <c r="K3875" s="288">
        <f t="shared" si="485"/>
        <v>0</v>
      </c>
      <c r="L3875" s="303"/>
      <c r="M3875" s="304"/>
      <c r="N3875" s="303"/>
      <c r="O3875" s="286"/>
      <c r="P3875" s="305" t="str">
        <f t="shared" si="486"/>
        <v/>
      </c>
      <c r="Q3875" s="304"/>
      <c r="R3875" s="303"/>
      <c r="S3875" s="286"/>
      <c r="T3875" s="305" t="str">
        <f t="shared" si="487"/>
        <v/>
      </c>
      <c r="U3875" s="306" t="str">
        <f t="shared" si="483"/>
        <v/>
      </c>
      <c r="V3875" s="289"/>
      <c r="W3875" s="303"/>
      <c r="X3875" s="286"/>
      <c r="Y3875" s="305" t="str">
        <f>+IF(AND(W3875&gt;0,V3875&lt;&gt;'Data Validation (ROP used only)'!$A$25),SUM(W3875:X3875),"")</f>
        <v/>
      </c>
      <c r="Z3875" s="307">
        <f>IF(OR(V3875='Data Validation (ROP used only)'!$A$25,ISBLANK(W3875),ISERROR(W3875/$I3875)),0,W3875/$I3875)</f>
        <v>0</v>
      </c>
      <c r="AA3875" s="308"/>
      <c r="AB3875" s="309" t="str" cm="1">
        <f t="array" ref="AB3875">_xlfn.IFS(AA3875="","",AA3875/I3875&gt;=2,I3875*2,AA3875/I3875&lt;2,AA3875)</f>
        <v/>
      </c>
      <c r="AC3875" s="310" t="str">
        <f t="shared" si="488"/>
        <v/>
      </c>
      <c r="AD3875" s="286"/>
      <c r="AE3875" s="305" t="str">
        <f t="shared" si="489"/>
        <v/>
      </c>
      <c r="AF3875" s="311">
        <f t="shared" si="490"/>
        <v>0</v>
      </c>
      <c r="AG3875" s="187"/>
      <c r="AH3875" s="188"/>
    </row>
    <row r="3876" spans="2:34" ht="13.8" outlineLevel="1" x14ac:dyDescent="0.25">
      <c r="B3876" s="1"/>
      <c r="C3876" s="1"/>
      <c r="D3876" s="1"/>
      <c r="E3876" s="2"/>
      <c r="F3876" s="1"/>
      <c r="G3876" s="2"/>
      <c r="H3876" s="286"/>
      <c r="I3876" s="287"/>
      <c r="J3876" s="288" t="str">
        <f t="shared" si="484"/>
        <v/>
      </c>
      <c r="K3876" s="288">
        <f t="shared" si="485"/>
        <v>0</v>
      </c>
      <c r="L3876" s="303"/>
      <c r="M3876" s="304"/>
      <c r="N3876" s="303"/>
      <c r="O3876" s="286"/>
      <c r="P3876" s="305" t="str">
        <f t="shared" si="486"/>
        <v/>
      </c>
      <c r="Q3876" s="304"/>
      <c r="R3876" s="303"/>
      <c r="S3876" s="286"/>
      <c r="T3876" s="305" t="str">
        <f t="shared" si="487"/>
        <v/>
      </c>
      <c r="U3876" s="306" t="str">
        <f t="shared" si="483"/>
        <v/>
      </c>
      <c r="V3876" s="289"/>
      <c r="W3876" s="303"/>
      <c r="X3876" s="286"/>
      <c r="Y3876" s="305" t="str">
        <f>+IF(AND(W3876&gt;0,V3876&lt;&gt;'Data Validation (ROP used only)'!$A$25),SUM(W3876:X3876),"")</f>
        <v/>
      </c>
      <c r="Z3876" s="307">
        <f>IF(OR(V3876='Data Validation (ROP used only)'!$A$25,ISBLANK(W3876),ISERROR(W3876/$I3876)),0,W3876/$I3876)</f>
        <v>0</v>
      </c>
      <c r="AA3876" s="308"/>
      <c r="AB3876" s="309" t="str" cm="1">
        <f t="array" ref="AB3876">_xlfn.IFS(AA3876="","",AA3876/I3876&gt;=2,I3876*2,AA3876/I3876&lt;2,AA3876)</f>
        <v/>
      </c>
      <c r="AC3876" s="310" t="str">
        <f t="shared" si="488"/>
        <v/>
      </c>
      <c r="AD3876" s="286"/>
      <c r="AE3876" s="305" t="str">
        <f t="shared" si="489"/>
        <v/>
      </c>
      <c r="AF3876" s="311">
        <f t="shared" si="490"/>
        <v>0</v>
      </c>
      <c r="AG3876" s="187"/>
      <c r="AH3876" s="188"/>
    </row>
    <row r="3877" spans="2:34" ht="13.8" outlineLevel="1" x14ac:dyDescent="0.25">
      <c r="B3877" s="1"/>
      <c r="C3877" s="1"/>
      <c r="D3877" s="1"/>
      <c r="E3877" s="2"/>
      <c r="F3877" s="1"/>
      <c r="G3877" s="2"/>
      <c r="H3877" s="286"/>
      <c r="I3877" s="287"/>
      <c r="J3877" s="288" t="str">
        <f t="shared" si="484"/>
        <v/>
      </c>
      <c r="K3877" s="288">
        <f t="shared" si="485"/>
        <v>0</v>
      </c>
      <c r="L3877" s="303"/>
      <c r="M3877" s="304"/>
      <c r="N3877" s="303"/>
      <c r="O3877" s="286"/>
      <c r="P3877" s="305" t="str">
        <f t="shared" si="486"/>
        <v/>
      </c>
      <c r="Q3877" s="304"/>
      <c r="R3877" s="303"/>
      <c r="S3877" s="286"/>
      <c r="T3877" s="305" t="str">
        <f t="shared" si="487"/>
        <v/>
      </c>
      <c r="U3877" s="306" t="str">
        <f t="shared" si="483"/>
        <v/>
      </c>
      <c r="V3877" s="289"/>
      <c r="W3877" s="303"/>
      <c r="X3877" s="286"/>
      <c r="Y3877" s="305" t="str">
        <f>+IF(AND(W3877&gt;0,V3877&lt;&gt;'Data Validation (ROP used only)'!$A$25),SUM(W3877:X3877),"")</f>
        <v/>
      </c>
      <c r="Z3877" s="307">
        <f>IF(OR(V3877='Data Validation (ROP used only)'!$A$25,ISBLANK(W3877),ISERROR(W3877/$I3877)),0,W3877/$I3877)</f>
        <v>0</v>
      </c>
      <c r="AA3877" s="308"/>
      <c r="AB3877" s="309" t="str" cm="1">
        <f t="array" ref="AB3877">_xlfn.IFS(AA3877="","",AA3877/I3877&gt;=2,I3877*2,AA3877/I3877&lt;2,AA3877)</f>
        <v/>
      </c>
      <c r="AC3877" s="310" t="str">
        <f t="shared" si="488"/>
        <v/>
      </c>
      <c r="AD3877" s="286"/>
      <c r="AE3877" s="305" t="str">
        <f t="shared" si="489"/>
        <v/>
      </c>
      <c r="AF3877" s="311">
        <f t="shared" si="490"/>
        <v>0</v>
      </c>
      <c r="AG3877" s="187"/>
      <c r="AH3877" s="188"/>
    </row>
    <row r="3878" spans="2:34" ht="13.8" outlineLevel="1" x14ac:dyDescent="0.25">
      <c r="B3878" s="1"/>
      <c r="C3878" s="1"/>
      <c r="D3878" s="1"/>
      <c r="E3878" s="2"/>
      <c r="F3878" s="1"/>
      <c r="G3878" s="2"/>
      <c r="H3878" s="286"/>
      <c r="I3878" s="287"/>
      <c r="J3878" s="288" t="str">
        <f t="shared" si="484"/>
        <v/>
      </c>
      <c r="K3878" s="288">
        <f t="shared" si="485"/>
        <v>0</v>
      </c>
      <c r="L3878" s="303"/>
      <c r="M3878" s="304"/>
      <c r="N3878" s="303"/>
      <c r="O3878" s="286"/>
      <c r="P3878" s="305" t="str">
        <f t="shared" si="486"/>
        <v/>
      </c>
      <c r="Q3878" s="304"/>
      <c r="R3878" s="303"/>
      <c r="S3878" s="286"/>
      <c r="T3878" s="305" t="str">
        <f t="shared" si="487"/>
        <v/>
      </c>
      <c r="U3878" s="306" t="str">
        <f t="shared" si="483"/>
        <v/>
      </c>
      <c r="V3878" s="289"/>
      <c r="W3878" s="303"/>
      <c r="X3878" s="286"/>
      <c r="Y3878" s="305" t="str">
        <f>+IF(AND(W3878&gt;0,V3878&lt;&gt;'Data Validation (ROP used only)'!$A$25),SUM(W3878:X3878),"")</f>
        <v/>
      </c>
      <c r="Z3878" s="307">
        <f>IF(OR(V3878='Data Validation (ROP used only)'!$A$25,ISBLANK(W3878),ISERROR(W3878/$I3878)),0,W3878/$I3878)</f>
        <v>0</v>
      </c>
      <c r="AA3878" s="308"/>
      <c r="AB3878" s="309" t="str" cm="1">
        <f t="array" ref="AB3878">_xlfn.IFS(AA3878="","",AA3878/I3878&gt;=2,I3878*2,AA3878/I3878&lt;2,AA3878)</f>
        <v/>
      </c>
      <c r="AC3878" s="310" t="str">
        <f t="shared" si="488"/>
        <v/>
      </c>
      <c r="AD3878" s="286"/>
      <c r="AE3878" s="305" t="str">
        <f t="shared" si="489"/>
        <v/>
      </c>
      <c r="AF3878" s="311">
        <f t="shared" si="490"/>
        <v>0</v>
      </c>
      <c r="AG3878" s="187"/>
      <c r="AH3878" s="188"/>
    </row>
    <row r="3879" spans="2:34" ht="13.8" outlineLevel="1" x14ac:dyDescent="0.25">
      <c r="B3879" s="1"/>
      <c r="C3879" s="1"/>
      <c r="D3879" s="1"/>
      <c r="E3879" s="2"/>
      <c r="F3879" s="1"/>
      <c r="G3879" s="2"/>
      <c r="H3879" s="286"/>
      <c r="I3879" s="287"/>
      <c r="J3879" s="288" t="str">
        <f t="shared" si="484"/>
        <v/>
      </c>
      <c r="K3879" s="288">
        <f t="shared" si="485"/>
        <v>0</v>
      </c>
      <c r="L3879" s="303"/>
      <c r="M3879" s="304"/>
      <c r="N3879" s="303"/>
      <c r="O3879" s="286"/>
      <c r="P3879" s="305" t="str">
        <f t="shared" si="486"/>
        <v/>
      </c>
      <c r="Q3879" s="304"/>
      <c r="R3879" s="303"/>
      <c r="S3879" s="286"/>
      <c r="T3879" s="305" t="str">
        <f t="shared" si="487"/>
        <v/>
      </c>
      <c r="U3879" s="306" t="str">
        <f t="shared" si="483"/>
        <v/>
      </c>
      <c r="V3879" s="289"/>
      <c r="W3879" s="303"/>
      <c r="X3879" s="286"/>
      <c r="Y3879" s="305" t="str">
        <f>+IF(AND(W3879&gt;0,V3879&lt;&gt;'Data Validation (ROP used only)'!$A$25),SUM(W3879:X3879),"")</f>
        <v/>
      </c>
      <c r="Z3879" s="307">
        <f>IF(OR(V3879='Data Validation (ROP used only)'!$A$25,ISBLANK(W3879),ISERROR(W3879/$I3879)),0,W3879/$I3879)</f>
        <v>0</v>
      </c>
      <c r="AA3879" s="308"/>
      <c r="AB3879" s="309" t="str" cm="1">
        <f t="array" ref="AB3879">_xlfn.IFS(AA3879="","",AA3879/I3879&gt;=2,I3879*2,AA3879/I3879&lt;2,AA3879)</f>
        <v/>
      </c>
      <c r="AC3879" s="310" t="str">
        <f t="shared" si="488"/>
        <v/>
      </c>
      <c r="AD3879" s="286"/>
      <c r="AE3879" s="305" t="str">
        <f t="shared" si="489"/>
        <v/>
      </c>
      <c r="AF3879" s="311">
        <f t="shared" si="490"/>
        <v>0</v>
      </c>
      <c r="AG3879" s="187"/>
      <c r="AH3879" s="188"/>
    </row>
    <row r="3880" spans="2:34" ht="13.8" outlineLevel="1" x14ac:dyDescent="0.25">
      <c r="B3880" s="1"/>
      <c r="C3880" s="1"/>
      <c r="D3880" s="1"/>
      <c r="E3880" s="2"/>
      <c r="F3880" s="1"/>
      <c r="G3880" s="2"/>
      <c r="H3880" s="286"/>
      <c r="I3880" s="287"/>
      <c r="J3880" s="288" t="str">
        <f t="shared" si="484"/>
        <v/>
      </c>
      <c r="K3880" s="288">
        <f t="shared" si="485"/>
        <v>0</v>
      </c>
      <c r="L3880" s="303"/>
      <c r="M3880" s="304"/>
      <c r="N3880" s="303"/>
      <c r="O3880" s="286"/>
      <c r="P3880" s="305" t="str">
        <f t="shared" si="486"/>
        <v/>
      </c>
      <c r="Q3880" s="304"/>
      <c r="R3880" s="303"/>
      <c r="S3880" s="286"/>
      <c r="T3880" s="305" t="str">
        <f t="shared" si="487"/>
        <v/>
      </c>
      <c r="U3880" s="306" t="str">
        <f t="shared" si="483"/>
        <v/>
      </c>
      <c r="V3880" s="289"/>
      <c r="W3880" s="303"/>
      <c r="X3880" s="286"/>
      <c r="Y3880" s="305" t="str">
        <f>+IF(AND(W3880&gt;0,V3880&lt;&gt;'Data Validation (ROP used only)'!$A$25),SUM(W3880:X3880),"")</f>
        <v/>
      </c>
      <c r="Z3880" s="307">
        <f>IF(OR(V3880='Data Validation (ROP used only)'!$A$25,ISBLANK(W3880),ISERROR(W3880/$I3880)),0,W3880/$I3880)</f>
        <v>0</v>
      </c>
      <c r="AA3880" s="308"/>
      <c r="AB3880" s="309" t="str" cm="1">
        <f t="array" ref="AB3880">_xlfn.IFS(AA3880="","",AA3880/I3880&gt;=2,I3880*2,AA3880/I3880&lt;2,AA3880)</f>
        <v/>
      </c>
      <c r="AC3880" s="310" t="str">
        <f t="shared" si="488"/>
        <v/>
      </c>
      <c r="AD3880" s="286"/>
      <c r="AE3880" s="305" t="str">
        <f t="shared" si="489"/>
        <v/>
      </c>
      <c r="AF3880" s="311">
        <f t="shared" si="490"/>
        <v>0</v>
      </c>
      <c r="AG3880" s="187"/>
      <c r="AH3880" s="188"/>
    </row>
    <row r="3881" spans="2:34" ht="13.8" outlineLevel="1" x14ac:dyDescent="0.25">
      <c r="B3881" s="1"/>
      <c r="C3881" s="1"/>
      <c r="D3881" s="1"/>
      <c r="E3881" s="2"/>
      <c r="F3881" s="1"/>
      <c r="G3881" s="2"/>
      <c r="H3881" s="286"/>
      <c r="I3881" s="287"/>
      <c r="J3881" s="288" t="str">
        <f t="shared" si="484"/>
        <v/>
      </c>
      <c r="K3881" s="288">
        <f t="shared" si="485"/>
        <v>0</v>
      </c>
      <c r="L3881" s="303"/>
      <c r="M3881" s="304"/>
      <c r="N3881" s="303"/>
      <c r="O3881" s="286"/>
      <c r="P3881" s="305" t="str">
        <f t="shared" si="486"/>
        <v/>
      </c>
      <c r="Q3881" s="304"/>
      <c r="R3881" s="303"/>
      <c r="S3881" s="286"/>
      <c r="T3881" s="305" t="str">
        <f t="shared" si="487"/>
        <v/>
      </c>
      <c r="U3881" s="306" t="str">
        <f t="shared" si="483"/>
        <v/>
      </c>
      <c r="V3881" s="289"/>
      <c r="W3881" s="303"/>
      <c r="X3881" s="286"/>
      <c r="Y3881" s="305" t="str">
        <f>+IF(AND(W3881&gt;0,V3881&lt;&gt;'Data Validation (ROP used only)'!$A$25),SUM(W3881:X3881),"")</f>
        <v/>
      </c>
      <c r="Z3881" s="307">
        <f>IF(OR(V3881='Data Validation (ROP used only)'!$A$25,ISBLANK(W3881),ISERROR(W3881/$I3881)),0,W3881/$I3881)</f>
        <v>0</v>
      </c>
      <c r="AA3881" s="308"/>
      <c r="AB3881" s="309" t="str" cm="1">
        <f t="array" ref="AB3881">_xlfn.IFS(AA3881="","",AA3881/I3881&gt;=2,I3881*2,AA3881/I3881&lt;2,AA3881)</f>
        <v/>
      </c>
      <c r="AC3881" s="310" t="str">
        <f t="shared" si="488"/>
        <v/>
      </c>
      <c r="AD3881" s="286"/>
      <c r="AE3881" s="305" t="str">
        <f t="shared" si="489"/>
        <v/>
      </c>
      <c r="AF3881" s="311">
        <f t="shared" si="490"/>
        <v>0</v>
      </c>
      <c r="AG3881" s="187"/>
      <c r="AH3881" s="188"/>
    </row>
    <row r="3882" spans="2:34" ht="13.8" outlineLevel="1" x14ac:dyDescent="0.25">
      <c r="B3882" s="1"/>
      <c r="C3882" s="1"/>
      <c r="D3882" s="1"/>
      <c r="E3882" s="2"/>
      <c r="F3882" s="1"/>
      <c r="G3882" s="2"/>
      <c r="H3882" s="286"/>
      <c r="I3882" s="287"/>
      <c r="J3882" s="288" t="str">
        <f t="shared" si="484"/>
        <v/>
      </c>
      <c r="K3882" s="288">
        <f t="shared" si="485"/>
        <v>0</v>
      </c>
      <c r="L3882" s="303"/>
      <c r="M3882" s="304"/>
      <c r="N3882" s="303"/>
      <c r="O3882" s="286"/>
      <c r="P3882" s="305" t="str">
        <f t="shared" si="486"/>
        <v/>
      </c>
      <c r="Q3882" s="304"/>
      <c r="R3882" s="303"/>
      <c r="S3882" s="286"/>
      <c r="T3882" s="305" t="str">
        <f t="shared" si="487"/>
        <v/>
      </c>
      <c r="U3882" s="306" t="str">
        <f t="shared" si="483"/>
        <v/>
      </c>
      <c r="V3882" s="289"/>
      <c r="W3882" s="303"/>
      <c r="X3882" s="286"/>
      <c r="Y3882" s="305" t="str">
        <f>+IF(AND(W3882&gt;0,V3882&lt;&gt;'Data Validation (ROP used only)'!$A$25),SUM(W3882:X3882),"")</f>
        <v/>
      </c>
      <c r="Z3882" s="307">
        <f>IF(OR(V3882='Data Validation (ROP used only)'!$A$25,ISBLANK(W3882),ISERROR(W3882/$I3882)),0,W3882/$I3882)</f>
        <v>0</v>
      </c>
      <c r="AA3882" s="308"/>
      <c r="AB3882" s="309" t="str" cm="1">
        <f t="array" ref="AB3882">_xlfn.IFS(AA3882="","",AA3882/I3882&gt;=2,I3882*2,AA3882/I3882&lt;2,AA3882)</f>
        <v/>
      </c>
      <c r="AC3882" s="310" t="str">
        <f t="shared" si="488"/>
        <v/>
      </c>
      <c r="AD3882" s="286"/>
      <c r="AE3882" s="305" t="str">
        <f t="shared" si="489"/>
        <v/>
      </c>
      <c r="AF3882" s="311">
        <f t="shared" si="490"/>
        <v>0</v>
      </c>
      <c r="AG3882" s="187"/>
      <c r="AH3882" s="188"/>
    </row>
    <row r="3883" spans="2:34" ht="13.8" outlineLevel="1" x14ac:dyDescent="0.25">
      <c r="B3883" s="1"/>
      <c r="C3883" s="1"/>
      <c r="D3883" s="1"/>
      <c r="E3883" s="2"/>
      <c r="F3883" s="1"/>
      <c r="G3883" s="2"/>
      <c r="H3883" s="286"/>
      <c r="I3883" s="287"/>
      <c r="J3883" s="288" t="str">
        <f t="shared" si="484"/>
        <v/>
      </c>
      <c r="K3883" s="288">
        <f t="shared" si="485"/>
        <v>0</v>
      </c>
      <c r="L3883" s="303"/>
      <c r="M3883" s="304"/>
      <c r="N3883" s="303"/>
      <c r="O3883" s="286"/>
      <c r="P3883" s="305" t="str">
        <f t="shared" si="486"/>
        <v/>
      </c>
      <c r="Q3883" s="304"/>
      <c r="R3883" s="303"/>
      <c r="S3883" s="286"/>
      <c r="T3883" s="305" t="str">
        <f t="shared" si="487"/>
        <v/>
      </c>
      <c r="U3883" s="306" t="str">
        <f t="shared" si="483"/>
        <v/>
      </c>
      <c r="V3883" s="289"/>
      <c r="W3883" s="303"/>
      <c r="X3883" s="286"/>
      <c r="Y3883" s="305" t="str">
        <f>+IF(AND(W3883&gt;0,V3883&lt;&gt;'Data Validation (ROP used only)'!$A$25),SUM(W3883:X3883),"")</f>
        <v/>
      </c>
      <c r="Z3883" s="307">
        <f>IF(OR(V3883='Data Validation (ROP used only)'!$A$25,ISBLANK(W3883),ISERROR(W3883/$I3883)),0,W3883/$I3883)</f>
        <v>0</v>
      </c>
      <c r="AA3883" s="308"/>
      <c r="AB3883" s="309" t="str" cm="1">
        <f t="array" ref="AB3883">_xlfn.IFS(AA3883="","",AA3883/I3883&gt;=2,I3883*2,AA3883/I3883&lt;2,AA3883)</f>
        <v/>
      </c>
      <c r="AC3883" s="310" t="str">
        <f t="shared" si="488"/>
        <v/>
      </c>
      <c r="AD3883" s="286"/>
      <c r="AE3883" s="305" t="str">
        <f t="shared" si="489"/>
        <v/>
      </c>
      <c r="AF3883" s="311">
        <f t="shared" si="490"/>
        <v>0</v>
      </c>
      <c r="AG3883" s="187"/>
      <c r="AH3883" s="188"/>
    </row>
    <row r="3884" spans="2:34" ht="13.8" outlineLevel="1" x14ac:dyDescent="0.25">
      <c r="B3884" s="1"/>
      <c r="C3884" s="1"/>
      <c r="D3884" s="1"/>
      <c r="E3884" s="2"/>
      <c r="F3884" s="1"/>
      <c r="G3884" s="2"/>
      <c r="H3884" s="286"/>
      <c r="I3884" s="287"/>
      <c r="J3884" s="288" t="str">
        <f t="shared" si="484"/>
        <v/>
      </c>
      <c r="K3884" s="288">
        <f t="shared" si="485"/>
        <v>0</v>
      </c>
      <c r="L3884" s="303"/>
      <c r="M3884" s="304"/>
      <c r="N3884" s="303"/>
      <c r="O3884" s="286"/>
      <c r="P3884" s="305" t="str">
        <f t="shared" si="486"/>
        <v/>
      </c>
      <c r="Q3884" s="304"/>
      <c r="R3884" s="303"/>
      <c r="S3884" s="286"/>
      <c r="T3884" s="305" t="str">
        <f t="shared" si="487"/>
        <v/>
      </c>
      <c r="U3884" s="306" t="str">
        <f t="shared" si="483"/>
        <v/>
      </c>
      <c r="V3884" s="289"/>
      <c r="W3884" s="303"/>
      <c r="X3884" s="286"/>
      <c r="Y3884" s="305" t="str">
        <f>+IF(AND(W3884&gt;0,V3884&lt;&gt;'Data Validation (ROP used only)'!$A$25),SUM(W3884:X3884),"")</f>
        <v/>
      </c>
      <c r="Z3884" s="307">
        <f>IF(OR(V3884='Data Validation (ROP used only)'!$A$25,ISBLANK(W3884),ISERROR(W3884/$I3884)),0,W3884/$I3884)</f>
        <v>0</v>
      </c>
      <c r="AA3884" s="308"/>
      <c r="AB3884" s="309" t="str" cm="1">
        <f t="array" ref="AB3884">_xlfn.IFS(AA3884="","",AA3884/I3884&gt;=2,I3884*2,AA3884/I3884&lt;2,AA3884)</f>
        <v/>
      </c>
      <c r="AC3884" s="310" t="str">
        <f t="shared" si="488"/>
        <v/>
      </c>
      <c r="AD3884" s="286"/>
      <c r="AE3884" s="305" t="str">
        <f t="shared" si="489"/>
        <v/>
      </c>
      <c r="AF3884" s="311">
        <f t="shared" si="490"/>
        <v>0</v>
      </c>
      <c r="AG3884" s="187"/>
      <c r="AH3884" s="188"/>
    </row>
    <row r="3885" spans="2:34" ht="13.8" outlineLevel="1" x14ac:dyDescent="0.25">
      <c r="B3885" s="1"/>
      <c r="C3885" s="1"/>
      <c r="D3885" s="1"/>
      <c r="E3885" s="2"/>
      <c r="F3885" s="1"/>
      <c r="G3885" s="2"/>
      <c r="H3885" s="286"/>
      <c r="I3885" s="287"/>
      <c r="J3885" s="288" t="str">
        <f t="shared" si="484"/>
        <v/>
      </c>
      <c r="K3885" s="288">
        <f t="shared" si="485"/>
        <v>0</v>
      </c>
      <c r="L3885" s="303"/>
      <c r="M3885" s="304"/>
      <c r="N3885" s="303"/>
      <c r="O3885" s="286"/>
      <c r="P3885" s="305" t="str">
        <f t="shared" si="486"/>
        <v/>
      </c>
      <c r="Q3885" s="304"/>
      <c r="R3885" s="303"/>
      <c r="S3885" s="286"/>
      <c r="T3885" s="305" t="str">
        <f t="shared" si="487"/>
        <v/>
      </c>
      <c r="U3885" s="306" t="str">
        <f t="shared" si="483"/>
        <v/>
      </c>
      <c r="V3885" s="289"/>
      <c r="W3885" s="303"/>
      <c r="X3885" s="286"/>
      <c r="Y3885" s="305" t="str">
        <f>+IF(AND(W3885&gt;0,V3885&lt;&gt;'Data Validation (ROP used only)'!$A$25),SUM(W3885:X3885),"")</f>
        <v/>
      </c>
      <c r="Z3885" s="307">
        <f>IF(OR(V3885='Data Validation (ROP used only)'!$A$25,ISBLANK(W3885),ISERROR(W3885/$I3885)),0,W3885/$I3885)</f>
        <v>0</v>
      </c>
      <c r="AA3885" s="308"/>
      <c r="AB3885" s="309" t="str" cm="1">
        <f t="array" ref="AB3885">_xlfn.IFS(AA3885="","",AA3885/I3885&gt;=2,I3885*2,AA3885/I3885&lt;2,AA3885)</f>
        <v/>
      </c>
      <c r="AC3885" s="310" t="str">
        <f t="shared" si="488"/>
        <v/>
      </c>
      <c r="AD3885" s="286"/>
      <c r="AE3885" s="305" t="str">
        <f t="shared" si="489"/>
        <v/>
      </c>
      <c r="AF3885" s="311">
        <f t="shared" si="490"/>
        <v>0</v>
      </c>
      <c r="AG3885" s="187"/>
      <c r="AH3885" s="188"/>
    </row>
    <row r="3886" spans="2:34" ht="13.8" outlineLevel="1" x14ac:dyDescent="0.25">
      <c r="B3886" s="1"/>
      <c r="C3886" s="1"/>
      <c r="D3886" s="1"/>
      <c r="E3886" s="2"/>
      <c r="F3886" s="1"/>
      <c r="G3886" s="2"/>
      <c r="H3886" s="286"/>
      <c r="I3886" s="287"/>
      <c r="J3886" s="288" t="str">
        <f t="shared" si="484"/>
        <v/>
      </c>
      <c r="K3886" s="288">
        <f t="shared" si="485"/>
        <v>0</v>
      </c>
      <c r="L3886" s="303"/>
      <c r="M3886" s="304"/>
      <c r="N3886" s="303"/>
      <c r="O3886" s="286"/>
      <c r="P3886" s="305" t="str">
        <f t="shared" si="486"/>
        <v/>
      </c>
      <c r="Q3886" s="304"/>
      <c r="R3886" s="303"/>
      <c r="S3886" s="286"/>
      <c r="T3886" s="305" t="str">
        <f t="shared" si="487"/>
        <v/>
      </c>
      <c r="U3886" s="306" t="str">
        <f t="shared" si="483"/>
        <v/>
      </c>
      <c r="V3886" s="289"/>
      <c r="W3886" s="303"/>
      <c r="X3886" s="286"/>
      <c r="Y3886" s="305" t="str">
        <f>+IF(AND(W3886&gt;0,V3886&lt;&gt;'Data Validation (ROP used only)'!$A$25),SUM(W3886:X3886),"")</f>
        <v/>
      </c>
      <c r="Z3886" s="307">
        <f>IF(OR(V3886='Data Validation (ROP used only)'!$A$25,ISBLANK(W3886),ISERROR(W3886/$I3886)),0,W3886/$I3886)</f>
        <v>0</v>
      </c>
      <c r="AA3886" s="308"/>
      <c r="AB3886" s="309" t="str" cm="1">
        <f t="array" ref="AB3886">_xlfn.IFS(AA3886="","",AA3886/I3886&gt;=2,I3886*2,AA3886/I3886&lt;2,AA3886)</f>
        <v/>
      </c>
      <c r="AC3886" s="310" t="str">
        <f t="shared" si="488"/>
        <v/>
      </c>
      <c r="AD3886" s="286"/>
      <c r="AE3886" s="305" t="str">
        <f t="shared" si="489"/>
        <v/>
      </c>
      <c r="AF3886" s="311">
        <f t="shared" si="490"/>
        <v>0</v>
      </c>
      <c r="AG3886" s="187"/>
      <c r="AH3886" s="188"/>
    </row>
    <row r="3887" spans="2:34" ht="13.8" outlineLevel="1" x14ac:dyDescent="0.25">
      <c r="B3887" s="1"/>
      <c r="C3887" s="1"/>
      <c r="D3887" s="1"/>
      <c r="E3887" s="2"/>
      <c r="F3887" s="1"/>
      <c r="G3887" s="2"/>
      <c r="H3887" s="286"/>
      <c r="I3887" s="287"/>
      <c r="J3887" s="288" t="str">
        <f t="shared" si="484"/>
        <v/>
      </c>
      <c r="K3887" s="288">
        <f t="shared" si="485"/>
        <v>0</v>
      </c>
      <c r="L3887" s="303"/>
      <c r="M3887" s="304"/>
      <c r="N3887" s="303"/>
      <c r="O3887" s="286"/>
      <c r="P3887" s="305" t="str">
        <f t="shared" si="486"/>
        <v/>
      </c>
      <c r="Q3887" s="304"/>
      <c r="R3887" s="303"/>
      <c r="S3887" s="286"/>
      <c r="T3887" s="305" t="str">
        <f t="shared" si="487"/>
        <v/>
      </c>
      <c r="U3887" s="306" t="str">
        <f t="shared" si="483"/>
        <v/>
      </c>
      <c r="V3887" s="289"/>
      <c r="W3887" s="303"/>
      <c r="X3887" s="286"/>
      <c r="Y3887" s="305" t="str">
        <f>+IF(AND(W3887&gt;0,V3887&lt;&gt;'Data Validation (ROP used only)'!$A$25),SUM(W3887:X3887),"")</f>
        <v/>
      </c>
      <c r="Z3887" s="307">
        <f>IF(OR(V3887='Data Validation (ROP used only)'!$A$25,ISBLANK(W3887),ISERROR(W3887/$I3887)),0,W3887/$I3887)</f>
        <v>0</v>
      </c>
      <c r="AA3887" s="308"/>
      <c r="AB3887" s="309" t="str" cm="1">
        <f t="array" ref="AB3887">_xlfn.IFS(AA3887="","",AA3887/I3887&gt;=2,I3887*2,AA3887/I3887&lt;2,AA3887)</f>
        <v/>
      </c>
      <c r="AC3887" s="310" t="str">
        <f t="shared" si="488"/>
        <v/>
      </c>
      <c r="AD3887" s="286"/>
      <c r="AE3887" s="305" t="str">
        <f t="shared" si="489"/>
        <v/>
      </c>
      <c r="AF3887" s="311">
        <f t="shared" si="490"/>
        <v>0</v>
      </c>
      <c r="AG3887" s="187"/>
      <c r="AH3887" s="188"/>
    </row>
    <row r="3888" spans="2:34" ht="13.8" outlineLevel="1" x14ac:dyDescent="0.25">
      <c r="B3888" s="1"/>
      <c r="C3888" s="1"/>
      <c r="D3888" s="1"/>
      <c r="E3888" s="2"/>
      <c r="F3888" s="1"/>
      <c r="G3888" s="2"/>
      <c r="H3888" s="286"/>
      <c r="I3888" s="287"/>
      <c r="J3888" s="288" t="str">
        <f t="shared" si="484"/>
        <v/>
      </c>
      <c r="K3888" s="288">
        <f t="shared" si="485"/>
        <v>0</v>
      </c>
      <c r="L3888" s="303"/>
      <c r="M3888" s="304"/>
      <c r="N3888" s="303"/>
      <c r="O3888" s="286"/>
      <c r="P3888" s="305" t="str">
        <f t="shared" si="486"/>
        <v/>
      </c>
      <c r="Q3888" s="304"/>
      <c r="R3888" s="303"/>
      <c r="S3888" s="286"/>
      <c r="T3888" s="305" t="str">
        <f t="shared" si="487"/>
        <v/>
      </c>
      <c r="U3888" s="306" t="str">
        <f t="shared" si="483"/>
        <v/>
      </c>
      <c r="V3888" s="289"/>
      <c r="W3888" s="303"/>
      <c r="X3888" s="286"/>
      <c r="Y3888" s="305" t="str">
        <f>+IF(AND(W3888&gt;0,V3888&lt;&gt;'Data Validation (ROP used only)'!$A$25),SUM(W3888:X3888),"")</f>
        <v/>
      </c>
      <c r="Z3888" s="307">
        <f>IF(OR(V3888='Data Validation (ROP used only)'!$A$25,ISBLANK(W3888),ISERROR(W3888/$I3888)),0,W3888/$I3888)</f>
        <v>0</v>
      </c>
      <c r="AA3888" s="308"/>
      <c r="AB3888" s="309" t="str" cm="1">
        <f t="array" ref="AB3888">_xlfn.IFS(AA3888="","",AA3888/I3888&gt;=2,I3888*2,AA3888/I3888&lt;2,AA3888)</f>
        <v/>
      </c>
      <c r="AC3888" s="310" t="str">
        <f t="shared" si="488"/>
        <v/>
      </c>
      <c r="AD3888" s="286"/>
      <c r="AE3888" s="305" t="str">
        <f t="shared" si="489"/>
        <v/>
      </c>
      <c r="AF3888" s="311">
        <f t="shared" si="490"/>
        <v>0</v>
      </c>
      <c r="AG3888" s="187"/>
      <c r="AH3888" s="188"/>
    </row>
    <row r="3889" spans="2:34" ht="13.8" outlineLevel="1" x14ac:dyDescent="0.25">
      <c r="B3889" s="1"/>
      <c r="C3889" s="1"/>
      <c r="D3889" s="1"/>
      <c r="E3889" s="2"/>
      <c r="F3889" s="1"/>
      <c r="G3889" s="2"/>
      <c r="H3889" s="286"/>
      <c r="I3889" s="287"/>
      <c r="J3889" s="288" t="str">
        <f t="shared" si="484"/>
        <v/>
      </c>
      <c r="K3889" s="288">
        <f t="shared" si="485"/>
        <v>0</v>
      </c>
      <c r="L3889" s="303"/>
      <c r="M3889" s="304"/>
      <c r="N3889" s="303"/>
      <c r="O3889" s="286"/>
      <c r="P3889" s="305" t="str">
        <f t="shared" si="486"/>
        <v/>
      </c>
      <c r="Q3889" s="304"/>
      <c r="R3889" s="303"/>
      <c r="S3889" s="286"/>
      <c r="T3889" s="305" t="str">
        <f t="shared" si="487"/>
        <v/>
      </c>
      <c r="U3889" s="306" t="str">
        <f t="shared" si="483"/>
        <v/>
      </c>
      <c r="V3889" s="289"/>
      <c r="W3889" s="303"/>
      <c r="X3889" s="286"/>
      <c r="Y3889" s="305" t="str">
        <f>+IF(AND(W3889&gt;0,V3889&lt;&gt;'Data Validation (ROP used only)'!$A$25),SUM(W3889:X3889),"")</f>
        <v/>
      </c>
      <c r="Z3889" s="307">
        <f>IF(OR(V3889='Data Validation (ROP used only)'!$A$25,ISBLANK(W3889),ISERROR(W3889/$I3889)),0,W3889/$I3889)</f>
        <v>0</v>
      </c>
      <c r="AA3889" s="308"/>
      <c r="AB3889" s="309" t="str" cm="1">
        <f t="array" ref="AB3889">_xlfn.IFS(AA3889="","",AA3889/I3889&gt;=2,I3889*2,AA3889/I3889&lt;2,AA3889)</f>
        <v/>
      </c>
      <c r="AC3889" s="310" t="str">
        <f t="shared" si="488"/>
        <v/>
      </c>
      <c r="AD3889" s="286"/>
      <c r="AE3889" s="305" t="str">
        <f t="shared" si="489"/>
        <v/>
      </c>
      <c r="AF3889" s="311">
        <f t="shared" si="490"/>
        <v>0</v>
      </c>
      <c r="AG3889" s="187"/>
      <c r="AH3889" s="188"/>
    </row>
    <row r="3890" spans="2:34" ht="13.8" outlineLevel="1" x14ac:dyDescent="0.25">
      <c r="B3890" s="1"/>
      <c r="C3890" s="1"/>
      <c r="D3890" s="1"/>
      <c r="E3890" s="2"/>
      <c r="F3890" s="1"/>
      <c r="G3890" s="2"/>
      <c r="H3890" s="286"/>
      <c r="I3890" s="287"/>
      <c r="J3890" s="288" t="str">
        <f t="shared" si="484"/>
        <v/>
      </c>
      <c r="K3890" s="288">
        <f t="shared" si="485"/>
        <v>0</v>
      </c>
      <c r="L3890" s="303"/>
      <c r="M3890" s="304"/>
      <c r="N3890" s="303"/>
      <c r="O3890" s="286"/>
      <c r="P3890" s="305" t="str">
        <f t="shared" si="486"/>
        <v/>
      </c>
      <c r="Q3890" s="304"/>
      <c r="R3890" s="303"/>
      <c r="S3890" s="286"/>
      <c r="T3890" s="305" t="str">
        <f t="shared" si="487"/>
        <v/>
      </c>
      <c r="U3890" s="306" t="str">
        <f t="shared" si="483"/>
        <v/>
      </c>
      <c r="V3890" s="289"/>
      <c r="W3890" s="303"/>
      <c r="X3890" s="286"/>
      <c r="Y3890" s="305" t="str">
        <f>+IF(AND(W3890&gt;0,V3890&lt;&gt;'Data Validation (ROP used only)'!$A$25),SUM(W3890:X3890),"")</f>
        <v/>
      </c>
      <c r="Z3890" s="307">
        <f>IF(OR(V3890='Data Validation (ROP used only)'!$A$25,ISBLANK(W3890),ISERROR(W3890/$I3890)),0,W3890/$I3890)</f>
        <v>0</v>
      </c>
      <c r="AA3890" s="308"/>
      <c r="AB3890" s="309" t="str" cm="1">
        <f t="array" ref="AB3890">_xlfn.IFS(AA3890="","",AA3890/I3890&gt;=2,I3890*2,AA3890/I3890&lt;2,AA3890)</f>
        <v/>
      </c>
      <c r="AC3890" s="310" t="str">
        <f t="shared" si="488"/>
        <v/>
      </c>
      <c r="AD3890" s="286"/>
      <c r="AE3890" s="305" t="str">
        <f t="shared" si="489"/>
        <v/>
      </c>
      <c r="AF3890" s="311">
        <f t="shared" si="490"/>
        <v>0</v>
      </c>
      <c r="AG3890" s="187"/>
      <c r="AH3890" s="188"/>
    </row>
    <row r="3891" spans="2:34" ht="13.8" outlineLevel="1" x14ac:dyDescent="0.25">
      <c r="B3891" s="1"/>
      <c r="C3891" s="1"/>
      <c r="D3891" s="1"/>
      <c r="E3891" s="2"/>
      <c r="F3891" s="1"/>
      <c r="G3891" s="2"/>
      <c r="H3891" s="286"/>
      <c r="I3891" s="287"/>
      <c r="J3891" s="288" t="str">
        <f t="shared" si="484"/>
        <v/>
      </c>
      <c r="K3891" s="288">
        <f t="shared" si="485"/>
        <v>0</v>
      </c>
      <c r="L3891" s="303"/>
      <c r="M3891" s="304"/>
      <c r="N3891" s="303"/>
      <c r="O3891" s="286"/>
      <c r="P3891" s="305" t="str">
        <f t="shared" si="486"/>
        <v/>
      </c>
      <c r="Q3891" s="304"/>
      <c r="R3891" s="303"/>
      <c r="S3891" s="286"/>
      <c r="T3891" s="305" t="str">
        <f t="shared" si="487"/>
        <v/>
      </c>
      <c r="U3891" s="306" t="str">
        <f t="shared" si="483"/>
        <v/>
      </c>
      <c r="V3891" s="289"/>
      <c r="W3891" s="303"/>
      <c r="X3891" s="286"/>
      <c r="Y3891" s="305" t="str">
        <f>+IF(AND(W3891&gt;0,V3891&lt;&gt;'Data Validation (ROP used only)'!$A$25),SUM(W3891:X3891),"")</f>
        <v/>
      </c>
      <c r="Z3891" s="307">
        <f>IF(OR(V3891='Data Validation (ROP used only)'!$A$25,ISBLANK(W3891),ISERROR(W3891/$I3891)),0,W3891/$I3891)</f>
        <v>0</v>
      </c>
      <c r="AA3891" s="308"/>
      <c r="AB3891" s="309" t="str" cm="1">
        <f t="array" ref="AB3891">_xlfn.IFS(AA3891="","",AA3891/I3891&gt;=2,I3891*2,AA3891/I3891&lt;2,AA3891)</f>
        <v/>
      </c>
      <c r="AC3891" s="310" t="str">
        <f t="shared" si="488"/>
        <v/>
      </c>
      <c r="AD3891" s="286"/>
      <c r="AE3891" s="305" t="str">
        <f t="shared" si="489"/>
        <v/>
      </c>
      <c r="AF3891" s="311">
        <f t="shared" si="490"/>
        <v>0</v>
      </c>
      <c r="AG3891" s="187"/>
      <c r="AH3891" s="188"/>
    </row>
    <row r="3892" spans="2:34" ht="13.8" outlineLevel="1" x14ac:dyDescent="0.25">
      <c r="B3892" s="1"/>
      <c r="C3892" s="1"/>
      <c r="D3892" s="1"/>
      <c r="E3892" s="2"/>
      <c r="F3892" s="1"/>
      <c r="G3892" s="2"/>
      <c r="H3892" s="286"/>
      <c r="I3892" s="287"/>
      <c r="J3892" s="288" t="str">
        <f t="shared" si="484"/>
        <v/>
      </c>
      <c r="K3892" s="288">
        <f t="shared" si="485"/>
        <v>0</v>
      </c>
      <c r="L3892" s="303"/>
      <c r="M3892" s="304"/>
      <c r="N3892" s="303"/>
      <c r="O3892" s="286"/>
      <c r="P3892" s="305" t="str">
        <f t="shared" si="486"/>
        <v/>
      </c>
      <c r="Q3892" s="304"/>
      <c r="R3892" s="303"/>
      <c r="S3892" s="286"/>
      <c r="T3892" s="305" t="str">
        <f t="shared" si="487"/>
        <v/>
      </c>
      <c r="U3892" s="306" t="str">
        <f t="shared" si="483"/>
        <v/>
      </c>
      <c r="V3892" s="289"/>
      <c r="W3892" s="303"/>
      <c r="X3892" s="286"/>
      <c r="Y3892" s="305" t="str">
        <f>+IF(AND(W3892&gt;0,V3892&lt;&gt;'Data Validation (ROP used only)'!$A$25),SUM(W3892:X3892),"")</f>
        <v/>
      </c>
      <c r="Z3892" s="307">
        <f>IF(OR(V3892='Data Validation (ROP used only)'!$A$25,ISBLANK(W3892),ISERROR(W3892/$I3892)),0,W3892/$I3892)</f>
        <v>0</v>
      </c>
      <c r="AA3892" s="308"/>
      <c r="AB3892" s="309" t="str" cm="1">
        <f t="array" ref="AB3892">_xlfn.IFS(AA3892="","",AA3892/I3892&gt;=2,I3892*2,AA3892/I3892&lt;2,AA3892)</f>
        <v/>
      </c>
      <c r="AC3892" s="310" t="str">
        <f t="shared" si="488"/>
        <v/>
      </c>
      <c r="AD3892" s="286"/>
      <c r="AE3892" s="305" t="str">
        <f t="shared" si="489"/>
        <v/>
      </c>
      <c r="AF3892" s="311">
        <f t="shared" si="490"/>
        <v>0</v>
      </c>
      <c r="AG3892" s="187"/>
      <c r="AH3892" s="188"/>
    </row>
    <row r="3893" spans="2:34" ht="13.8" outlineLevel="1" x14ac:dyDescent="0.25">
      <c r="B3893" s="1"/>
      <c r="C3893" s="1"/>
      <c r="D3893" s="1"/>
      <c r="E3893" s="2"/>
      <c r="F3893" s="1"/>
      <c r="G3893" s="2"/>
      <c r="H3893" s="286"/>
      <c r="I3893" s="287"/>
      <c r="J3893" s="288" t="str">
        <f t="shared" si="484"/>
        <v/>
      </c>
      <c r="K3893" s="288">
        <f t="shared" si="485"/>
        <v>0</v>
      </c>
      <c r="L3893" s="303"/>
      <c r="M3893" s="304"/>
      <c r="N3893" s="303"/>
      <c r="O3893" s="286"/>
      <c r="P3893" s="305" t="str">
        <f t="shared" si="486"/>
        <v/>
      </c>
      <c r="Q3893" s="304"/>
      <c r="R3893" s="303"/>
      <c r="S3893" s="286"/>
      <c r="T3893" s="305" t="str">
        <f t="shared" si="487"/>
        <v/>
      </c>
      <c r="U3893" s="306" t="str">
        <f t="shared" si="483"/>
        <v/>
      </c>
      <c r="V3893" s="289"/>
      <c r="W3893" s="303"/>
      <c r="X3893" s="286"/>
      <c r="Y3893" s="305" t="str">
        <f>+IF(AND(W3893&gt;0,V3893&lt;&gt;'Data Validation (ROP used only)'!$A$25),SUM(W3893:X3893),"")</f>
        <v/>
      </c>
      <c r="Z3893" s="307">
        <f>IF(OR(V3893='Data Validation (ROP used only)'!$A$25,ISBLANK(W3893),ISERROR(W3893/$I3893)),0,W3893/$I3893)</f>
        <v>0</v>
      </c>
      <c r="AA3893" s="308"/>
      <c r="AB3893" s="309" t="str" cm="1">
        <f t="array" ref="AB3893">_xlfn.IFS(AA3893="","",AA3893/I3893&gt;=2,I3893*2,AA3893/I3893&lt;2,AA3893)</f>
        <v/>
      </c>
      <c r="AC3893" s="310" t="str">
        <f t="shared" si="488"/>
        <v/>
      </c>
      <c r="AD3893" s="286"/>
      <c r="AE3893" s="305" t="str">
        <f t="shared" si="489"/>
        <v/>
      </c>
      <c r="AF3893" s="311">
        <f t="shared" si="490"/>
        <v>0</v>
      </c>
      <c r="AG3893" s="187"/>
      <c r="AH3893" s="188"/>
    </row>
    <row r="3894" spans="2:34" ht="13.8" outlineLevel="1" x14ac:dyDescent="0.25">
      <c r="B3894" s="1"/>
      <c r="C3894" s="1"/>
      <c r="D3894" s="1"/>
      <c r="E3894" s="2"/>
      <c r="F3894" s="1"/>
      <c r="G3894" s="2"/>
      <c r="H3894" s="286"/>
      <c r="I3894" s="287"/>
      <c r="J3894" s="288" t="str">
        <f t="shared" si="484"/>
        <v/>
      </c>
      <c r="K3894" s="288">
        <f t="shared" si="485"/>
        <v>0</v>
      </c>
      <c r="L3894" s="303"/>
      <c r="M3894" s="304"/>
      <c r="N3894" s="303"/>
      <c r="O3894" s="286"/>
      <c r="P3894" s="305" t="str">
        <f t="shared" si="486"/>
        <v/>
      </c>
      <c r="Q3894" s="304"/>
      <c r="R3894" s="303"/>
      <c r="S3894" s="286"/>
      <c r="T3894" s="305" t="str">
        <f t="shared" si="487"/>
        <v/>
      </c>
      <c r="U3894" s="306" t="str">
        <f t="shared" si="483"/>
        <v/>
      </c>
      <c r="V3894" s="289"/>
      <c r="W3894" s="303"/>
      <c r="X3894" s="286"/>
      <c r="Y3894" s="305" t="str">
        <f>+IF(AND(W3894&gt;0,V3894&lt;&gt;'Data Validation (ROP used only)'!$A$25),SUM(W3894:X3894),"")</f>
        <v/>
      </c>
      <c r="Z3894" s="307">
        <f>IF(OR(V3894='Data Validation (ROP used only)'!$A$25,ISBLANK(W3894),ISERROR(W3894/$I3894)),0,W3894/$I3894)</f>
        <v>0</v>
      </c>
      <c r="AA3894" s="308"/>
      <c r="AB3894" s="309" t="str" cm="1">
        <f t="array" ref="AB3894">_xlfn.IFS(AA3894="","",AA3894/I3894&gt;=2,I3894*2,AA3894/I3894&lt;2,AA3894)</f>
        <v/>
      </c>
      <c r="AC3894" s="310" t="str">
        <f t="shared" si="488"/>
        <v/>
      </c>
      <c r="AD3894" s="286"/>
      <c r="AE3894" s="305" t="str">
        <f t="shared" si="489"/>
        <v/>
      </c>
      <c r="AF3894" s="311">
        <f t="shared" si="490"/>
        <v>0</v>
      </c>
      <c r="AG3894" s="187"/>
      <c r="AH3894" s="188"/>
    </row>
    <row r="3895" spans="2:34" ht="13.8" outlineLevel="1" x14ac:dyDescent="0.25">
      <c r="B3895" s="1"/>
      <c r="C3895" s="1"/>
      <c r="D3895" s="1"/>
      <c r="E3895" s="2"/>
      <c r="F3895" s="1"/>
      <c r="G3895" s="2"/>
      <c r="H3895" s="286"/>
      <c r="I3895" s="287"/>
      <c r="J3895" s="288" t="str">
        <f t="shared" si="484"/>
        <v/>
      </c>
      <c r="K3895" s="288">
        <f t="shared" si="485"/>
        <v>0</v>
      </c>
      <c r="L3895" s="303"/>
      <c r="M3895" s="304"/>
      <c r="N3895" s="303"/>
      <c r="O3895" s="286"/>
      <c r="P3895" s="305" t="str">
        <f t="shared" si="486"/>
        <v/>
      </c>
      <c r="Q3895" s="304"/>
      <c r="R3895" s="303"/>
      <c r="S3895" s="286"/>
      <c r="T3895" s="305" t="str">
        <f t="shared" si="487"/>
        <v/>
      </c>
      <c r="U3895" s="306" t="str">
        <f t="shared" si="483"/>
        <v/>
      </c>
      <c r="V3895" s="289"/>
      <c r="W3895" s="303"/>
      <c r="X3895" s="286"/>
      <c r="Y3895" s="305" t="str">
        <f>+IF(AND(W3895&gt;0,V3895&lt;&gt;'Data Validation (ROP used only)'!$A$25),SUM(W3895:X3895),"")</f>
        <v/>
      </c>
      <c r="Z3895" s="307">
        <f>IF(OR(V3895='Data Validation (ROP used only)'!$A$25,ISBLANK(W3895),ISERROR(W3895/$I3895)),0,W3895/$I3895)</f>
        <v>0</v>
      </c>
      <c r="AA3895" s="308"/>
      <c r="AB3895" s="309" t="str" cm="1">
        <f t="array" ref="AB3895">_xlfn.IFS(AA3895="","",AA3895/I3895&gt;=2,I3895*2,AA3895/I3895&lt;2,AA3895)</f>
        <v/>
      </c>
      <c r="AC3895" s="310" t="str">
        <f t="shared" si="488"/>
        <v/>
      </c>
      <c r="AD3895" s="286"/>
      <c r="AE3895" s="305" t="str">
        <f t="shared" si="489"/>
        <v/>
      </c>
      <c r="AF3895" s="311">
        <f t="shared" si="490"/>
        <v>0</v>
      </c>
      <c r="AG3895" s="187"/>
      <c r="AH3895" s="188"/>
    </row>
    <row r="3896" spans="2:34" ht="13.8" outlineLevel="1" x14ac:dyDescent="0.25">
      <c r="B3896" s="1"/>
      <c r="C3896" s="1"/>
      <c r="D3896" s="1"/>
      <c r="E3896" s="2"/>
      <c r="F3896" s="1"/>
      <c r="G3896" s="2"/>
      <c r="H3896" s="286"/>
      <c r="I3896" s="287"/>
      <c r="J3896" s="288" t="str">
        <f t="shared" si="484"/>
        <v/>
      </c>
      <c r="K3896" s="288">
        <f t="shared" si="485"/>
        <v>0</v>
      </c>
      <c r="L3896" s="303"/>
      <c r="M3896" s="304"/>
      <c r="N3896" s="303"/>
      <c r="O3896" s="286"/>
      <c r="P3896" s="305" t="str">
        <f t="shared" si="486"/>
        <v/>
      </c>
      <c r="Q3896" s="304"/>
      <c r="R3896" s="303"/>
      <c r="S3896" s="286"/>
      <c r="T3896" s="305" t="str">
        <f t="shared" si="487"/>
        <v/>
      </c>
      <c r="U3896" s="306" t="str">
        <f t="shared" si="483"/>
        <v/>
      </c>
      <c r="V3896" s="289"/>
      <c r="W3896" s="303"/>
      <c r="X3896" s="286"/>
      <c r="Y3896" s="305" t="str">
        <f>+IF(AND(W3896&gt;0,V3896&lt;&gt;'Data Validation (ROP used only)'!$A$25),SUM(W3896:X3896),"")</f>
        <v/>
      </c>
      <c r="Z3896" s="307">
        <f>IF(OR(V3896='Data Validation (ROP used only)'!$A$25,ISBLANK(W3896),ISERROR(W3896/$I3896)),0,W3896/$I3896)</f>
        <v>0</v>
      </c>
      <c r="AA3896" s="308"/>
      <c r="AB3896" s="309" t="str" cm="1">
        <f t="array" ref="AB3896">_xlfn.IFS(AA3896="","",AA3896/I3896&gt;=2,I3896*2,AA3896/I3896&lt;2,AA3896)</f>
        <v/>
      </c>
      <c r="AC3896" s="310" t="str">
        <f t="shared" si="488"/>
        <v/>
      </c>
      <c r="AD3896" s="286"/>
      <c r="AE3896" s="305" t="str">
        <f t="shared" si="489"/>
        <v/>
      </c>
      <c r="AF3896" s="311">
        <f t="shared" si="490"/>
        <v>0</v>
      </c>
      <c r="AG3896" s="187"/>
      <c r="AH3896" s="188"/>
    </row>
    <row r="3897" spans="2:34" ht="13.8" outlineLevel="1" x14ac:dyDescent="0.25">
      <c r="B3897" s="1"/>
      <c r="C3897" s="1"/>
      <c r="D3897" s="1"/>
      <c r="E3897" s="2"/>
      <c r="F3897" s="1"/>
      <c r="G3897" s="2"/>
      <c r="H3897" s="286"/>
      <c r="I3897" s="287"/>
      <c r="J3897" s="288" t="str">
        <f t="shared" si="484"/>
        <v/>
      </c>
      <c r="K3897" s="288">
        <f t="shared" si="485"/>
        <v>0</v>
      </c>
      <c r="L3897" s="303"/>
      <c r="M3897" s="304"/>
      <c r="N3897" s="303"/>
      <c r="O3897" s="286"/>
      <c r="P3897" s="305" t="str">
        <f t="shared" si="486"/>
        <v/>
      </c>
      <c r="Q3897" s="304"/>
      <c r="R3897" s="303"/>
      <c r="S3897" s="286"/>
      <c r="T3897" s="305" t="str">
        <f t="shared" si="487"/>
        <v/>
      </c>
      <c r="U3897" s="306" t="str">
        <f t="shared" si="483"/>
        <v/>
      </c>
      <c r="V3897" s="289"/>
      <c r="W3897" s="303"/>
      <c r="X3897" s="286"/>
      <c r="Y3897" s="305" t="str">
        <f>+IF(AND(W3897&gt;0,V3897&lt;&gt;'Data Validation (ROP used only)'!$A$25),SUM(W3897:X3897),"")</f>
        <v/>
      </c>
      <c r="Z3897" s="307">
        <f>IF(OR(V3897='Data Validation (ROP used only)'!$A$25,ISBLANK(W3897),ISERROR(W3897/$I3897)),0,W3897/$I3897)</f>
        <v>0</v>
      </c>
      <c r="AA3897" s="308"/>
      <c r="AB3897" s="309" t="str" cm="1">
        <f t="array" ref="AB3897">_xlfn.IFS(AA3897="","",AA3897/I3897&gt;=2,I3897*2,AA3897/I3897&lt;2,AA3897)</f>
        <v/>
      </c>
      <c r="AC3897" s="310" t="str">
        <f t="shared" si="488"/>
        <v/>
      </c>
      <c r="AD3897" s="286"/>
      <c r="AE3897" s="305" t="str">
        <f t="shared" si="489"/>
        <v/>
      </c>
      <c r="AF3897" s="311">
        <f t="shared" si="490"/>
        <v>0</v>
      </c>
      <c r="AG3897" s="187"/>
      <c r="AH3897" s="188"/>
    </row>
    <row r="3898" spans="2:34" ht="13.8" outlineLevel="1" x14ac:dyDescent="0.25">
      <c r="B3898" s="1"/>
      <c r="C3898" s="1"/>
      <c r="D3898" s="1"/>
      <c r="E3898" s="2"/>
      <c r="F3898" s="1"/>
      <c r="G3898" s="2"/>
      <c r="H3898" s="286"/>
      <c r="I3898" s="287"/>
      <c r="J3898" s="288" t="str">
        <f t="shared" si="484"/>
        <v/>
      </c>
      <c r="K3898" s="288">
        <f t="shared" si="485"/>
        <v>0</v>
      </c>
      <c r="L3898" s="303"/>
      <c r="M3898" s="304"/>
      <c r="N3898" s="303"/>
      <c r="O3898" s="286"/>
      <c r="P3898" s="305" t="str">
        <f t="shared" si="486"/>
        <v/>
      </c>
      <c r="Q3898" s="304"/>
      <c r="R3898" s="303"/>
      <c r="S3898" s="286"/>
      <c r="T3898" s="305" t="str">
        <f t="shared" si="487"/>
        <v/>
      </c>
      <c r="U3898" s="306" t="str">
        <f t="shared" si="483"/>
        <v/>
      </c>
      <c r="V3898" s="289"/>
      <c r="W3898" s="303"/>
      <c r="X3898" s="286"/>
      <c r="Y3898" s="305" t="str">
        <f>+IF(AND(W3898&gt;0,V3898&lt;&gt;'Data Validation (ROP used only)'!$A$25),SUM(W3898:X3898),"")</f>
        <v/>
      </c>
      <c r="Z3898" s="307">
        <f>IF(OR(V3898='Data Validation (ROP used only)'!$A$25,ISBLANK(W3898),ISERROR(W3898/$I3898)),0,W3898/$I3898)</f>
        <v>0</v>
      </c>
      <c r="AA3898" s="308"/>
      <c r="AB3898" s="309" t="str" cm="1">
        <f t="array" ref="AB3898">_xlfn.IFS(AA3898="","",AA3898/I3898&gt;=2,I3898*2,AA3898/I3898&lt;2,AA3898)</f>
        <v/>
      </c>
      <c r="AC3898" s="310" t="str">
        <f t="shared" si="488"/>
        <v/>
      </c>
      <c r="AD3898" s="286"/>
      <c r="AE3898" s="305" t="str">
        <f t="shared" si="489"/>
        <v/>
      </c>
      <c r="AF3898" s="311">
        <f t="shared" si="490"/>
        <v>0</v>
      </c>
      <c r="AG3898" s="187"/>
      <c r="AH3898" s="188"/>
    </row>
    <row r="3899" spans="2:34" ht="13.8" outlineLevel="1" x14ac:dyDescent="0.25">
      <c r="B3899" s="1"/>
      <c r="C3899" s="1"/>
      <c r="D3899" s="1"/>
      <c r="E3899" s="2"/>
      <c r="F3899" s="1"/>
      <c r="G3899" s="2"/>
      <c r="H3899" s="286"/>
      <c r="I3899" s="287"/>
      <c r="J3899" s="288" t="str">
        <f t="shared" si="484"/>
        <v/>
      </c>
      <c r="K3899" s="288">
        <f t="shared" si="485"/>
        <v>0</v>
      </c>
      <c r="L3899" s="303"/>
      <c r="M3899" s="304"/>
      <c r="N3899" s="303"/>
      <c r="O3899" s="286"/>
      <c r="P3899" s="305" t="str">
        <f t="shared" si="486"/>
        <v/>
      </c>
      <c r="Q3899" s="304"/>
      <c r="R3899" s="303"/>
      <c r="S3899" s="286"/>
      <c r="T3899" s="305" t="str">
        <f t="shared" si="487"/>
        <v/>
      </c>
      <c r="U3899" s="306" t="str">
        <f t="shared" si="483"/>
        <v/>
      </c>
      <c r="V3899" s="289"/>
      <c r="W3899" s="303"/>
      <c r="X3899" s="286"/>
      <c r="Y3899" s="305" t="str">
        <f>+IF(AND(W3899&gt;0,V3899&lt;&gt;'Data Validation (ROP used only)'!$A$25),SUM(W3899:X3899),"")</f>
        <v/>
      </c>
      <c r="Z3899" s="307">
        <f>IF(OR(V3899='Data Validation (ROP used only)'!$A$25,ISBLANK(W3899),ISERROR(W3899/$I3899)),0,W3899/$I3899)</f>
        <v>0</v>
      </c>
      <c r="AA3899" s="308"/>
      <c r="AB3899" s="309" t="str" cm="1">
        <f t="array" ref="AB3899">_xlfn.IFS(AA3899="","",AA3899/I3899&gt;=2,I3899*2,AA3899/I3899&lt;2,AA3899)</f>
        <v/>
      </c>
      <c r="AC3899" s="310" t="str">
        <f t="shared" si="488"/>
        <v/>
      </c>
      <c r="AD3899" s="286"/>
      <c r="AE3899" s="305" t="str">
        <f t="shared" si="489"/>
        <v/>
      </c>
      <c r="AF3899" s="311">
        <f t="shared" si="490"/>
        <v>0</v>
      </c>
      <c r="AG3899" s="187"/>
      <c r="AH3899" s="188"/>
    </row>
    <row r="3900" spans="2:34" ht="13.8" outlineLevel="1" x14ac:dyDescent="0.25">
      <c r="B3900" s="1"/>
      <c r="C3900" s="1"/>
      <c r="D3900" s="1"/>
      <c r="E3900" s="2"/>
      <c r="F3900" s="1"/>
      <c r="G3900" s="2"/>
      <c r="H3900" s="286"/>
      <c r="I3900" s="287"/>
      <c r="J3900" s="288" t="str">
        <f t="shared" si="484"/>
        <v/>
      </c>
      <c r="K3900" s="288">
        <f t="shared" si="485"/>
        <v>0</v>
      </c>
      <c r="L3900" s="303"/>
      <c r="M3900" s="304"/>
      <c r="N3900" s="303"/>
      <c r="O3900" s="286"/>
      <c r="P3900" s="305" t="str">
        <f t="shared" si="486"/>
        <v/>
      </c>
      <c r="Q3900" s="304"/>
      <c r="R3900" s="303"/>
      <c r="S3900" s="286"/>
      <c r="T3900" s="305" t="str">
        <f t="shared" si="487"/>
        <v/>
      </c>
      <c r="U3900" s="306" t="str">
        <f t="shared" si="483"/>
        <v/>
      </c>
      <c r="V3900" s="289"/>
      <c r="W3900" s="303"/>
      <c r="X3900" s="286"/>
      <c r="Y3900" s="305" t="str">
        <f>+IF(AND(W3900&gt;0,V3900&lt;&gt;'Data Validation (ROP used only)'!$A$25),SUM(W3900:X3900),"")</f>
        <v/>
      </c>
      <c r="Z3900" s="307">
        <f>IF(OR(V3900='Data Validation (ROP used only)'!$A$25,ISBLANK(W3900),ISERROR(W3900/$I3900)),0,W3900/$I3900)</f>
        <v>0</v>
      </c>
      <c r="AA3900" s="308"/>
      <c r="AB3900" s="309" t="str" cm="1">
        <f t="array" ref="AB3900">_xlfn.IFS(AA3900="","",AA3900/I3900&gt;=2,I3900*2,AA3900/I3900&lt;2,AA3900)</f>
        <v/>
      </c>
      <c r="AC3900" s="310" t="str">
        <f t="shared" si="488"/>
        <v/>
      </c>
      <c r="AD3900" s="286"/>
      <c r="AE3900" s="305" t="str">
        <f t="shared" si="489"/>
        <v/>
      </c>
      <c r="AF3900" s="311">
        <f t="shared" si="490"/>
        <v>0</v>
      </c>
      <c r="AG3900" s="187"/>
      <c r="AH3900" s="188"/>
    </row>
    <row r="3901" spans="2:34" ht="13.8" outlineLevel="1" x14ac:dyDescent="0.25">
      <c r="B3901" s="1"/>
      <c r="C3901" s="1"/>
      <c r="D3901" s="1"/>
      <c r="E3901" s="2"/>
      <c r="F3901" s="1"/>
      <c r="G3901" s="2"/>
      <c r="H3901" s="286"/>
      <c r="I3901" s="287"/>
      <c r="J3901" s="288" t="str">
        <f t="shared" si="484"/>
        <v/>
      </c>
      <c r="K3901" s="288">
        <f t="shared" si="485"/>
        <v>0</v>
      </c>
      <c r="L3901" s="303"/>
      <c r="M3901" s="304"/>
      <c r="N3901" s="303"/>
      <c r="O3901" s="286"/>
      <c r="P3901" s="305" t="str">
        <f t="shared" si="486"/>
        <v/>
      </c>
      <c r="Q3901" s="304"/>
      <c r="R3901" s="303"/>
      <c r="S3901" s="286"/>
      <c r="T3901" s="305" t="str">
        <f t="shared" si="487"/>
        <v/>
      </c>
      <c r="U3901" s="306" t="str">
        <f t="shared" si="483"/>
        <v/>
      </c>
      <c r="V3901" s="289"/>
      <c r="W3901" s="303"/>
      <c r="X3901" s="286"/>
      <c r="Y3901" s="305" t="str">
        <f>+IF(AND(W3901&gt;0,V3901&lt;&gt;'Data Validation (ROP used only)'!$A$25),SUM(W3901:X3901),"")</f>
        <v/>
      </c>
      <c r="Z3901" s="307">
        <f>IF(OR(V3901='Data Validation (ROP used only)'!$A$25,ISBLANK(W3901),ISERROR(W3901/$I3901)),0,W3901/$I3901)</f>
        <v>0</v>
      </c>
      <c r="AA3901" s="308"/>
      <c r="AB3901" s="309" t="str" cm="1">
        <f t="array" ref="AB3901">_xlfn.IFS(AA3901="","",AA3901/I3901&gt;=2,I3901*2,AA3901/I3901&lt;2,AA3901)</f>
        <v/>
      </c>
      <c r="AC3901" s="310" t="str">
        <f t="shared" si="488"/>
        <v/>
      </c>
      <c r="AD3901" s="286"/>
      <c r="AE3901" s="305" t="str">
        <f t="shared" si="489"/>
        <v/>
      </c>
      <c r="AF3901" s="311">
        <f t="shared" si="490"/>
        <v>0</v>
      </c>
      <c r="AG3901" s="187"/>
      <c r="AH3901" s="188"/>
    </row>
    <row r="3902" spans="2:34" ht="13.8" outlineLevel="1" x14ac:dyDescent="0.25">
      <c r="B3902" s="1"/>
      <c r="C3902" s="1"/>
      <c r="D3902" s="1"/>
      <c r="E3902" s="2"/>
      <c r="F3902" s="1"/>
      <c r="G3902" s="2"/>
      <c r="H3902" s="286"/>
      <c r="I3902" s="287"/>
      <c r="J3902" s="288" t="str">
        <f t="shared" si="484"/>
        <v/>
      </c>
      <c r="K3902" s="288">
        <f t="shared" si="485"/>
        <v>0</v>
      </c>
      <c r="L3902" s="303"/>
      <c r="M3902" s="304"/>
      <c r="N3902" s="303"/>
      <c r="O3902" s="286"/>
      <c r="P3902" s="305" t="str">
        <f t="shared" si="486"/>
        <v/>
      </c>
      <c r="Q3902" s="304"/>
      <c r="R3902" s="303"/>
      <c r="S3902" s="286"/>
      <c r="T3902" s="305" t="str">
        <f t="shared" si="487"/>
        <v/>
      </c>
      <c r="U3902" s="306" t="str">
        <f t="shared" si="483"/>
        <v/>
      </c>
      <c r="V3902" s="289"/>
      <c r="W3902" s="303"/>
      <c r="X3902" s="286"/>
      <c r="Y3902" s="305" t="str">
        <f>+IF(AND(W3902&gt;0,V3902&lt;&gt;'Data Validation (ROP used only)'!$A$25),SUM(W3902:X3902),"")</f>
        <v/>
      </c>
      <c r="Z3902" s="307">
        <f>IF(OR(V3902='Data Validation (ROP used only)'!$A$25,ISBLANK(W3902),ISERROR(W3902/$I3902)),0,W3902/$I3902)</f>
        <v>0</v>
      </c>
      <c r="AA3902" s="308"/>
      <c r="AB3902" s="309" t="str" cm="1">
        <f t="array" ref="AB3902">_xlfn.IFS(AA3902="","",AA3902/I3902&gt;=2,I3902*2,AA3902/I3902&lt;2,AA3902)</f>
        <v/>
      </c>
      <c r="AC3902" s="310" t="str">
        <f t="shared" si="488"/>
        <v/>
      </c>
      <c r="AD3902" s="286"/>
      <c r="AE3902" s="305" t="str">
        <f t="shared" si="489"/>
        <v/>
      </c>
      <c r="AF3902" s="311">
        <f t="shared" si="490"/>
        <v>0</v>
      </c>
      <c r="AG3902" s="187"/>
      <c r="AH3902" s="188"/>
    </row>
    <row r="3903" spans="2:34" ht="13.8" outlineLevel="1" x14ac:dyDescent="0.25">
      <c r="B3903" s="1"/>
      <c r="C3903" s="1"/>
      <c r="D3903" s="1"/>
      <c r="E3903" s="2"/>
      <c r="F3903" s="1"/>
      <c r="G3903" s="2"/>
      <c r="H3903" s="286"/>
      <c r="I3903" s="287"/>
      <c r="J3903" s="288" t="str">
        <f t="shared" si="484"/>
        <v/>
      </c>
      <c r="K3903" s="288">
        <f t="shared" si="485"/>
        <v>0</v>
      </c>
      <c r="L3903" s="303"/>
      <c r="M3903" s="304"/>
      <c r="N3903" s="303"/>
      <c r="O3903" s="286"/>
      <c r="P3903" s="305" t="str">
        <f t="shared" si="486"/>
        <v/>
      </c>
      <c r="Q3903" s="304"/>
      <c r="R3903" s="303"/>
      <c r="S3903" s="286"/>
      <c r="T3903" s="305" t="str">
        <f t="shared" si="487"/>
        <v/>
      </c>
      <c r="U3903" s="306" t="str">
        <f t="shared" si="483"/>
        <v/>
      </c>
      <c r="V3903" s="289"/>
      <c r="W3903" s="303"/>
      <c r="X3903" s="286"/>
      <c r="Y3903" s="305" t="str">
        <f>+IF(AND(W3903&gt;0,V3903&lt;&gt;'Data Validation (ROP used only)'!$A$25),SUM(W3903:X3903),"")</f>
        <v/>
      </c>
      <c r="Z3903" s="307">
        <f>IF(OR(V3903='Data Validation (ROP used only)'!$A$25,ISBLANK(W3903),ISERROR(W3903/$I3903)),0,W3903/$I3903)</f>
        <v>0</v>
      </c>
      <c r="AA3903" s="308"/>
      <c r="AB3903" s="309" t="str" cm="1">
        <f t="array" ref="AB3903">_xlfn.IFS(AA3903="","",AA3903/I3903&gt;=2,I3903*2,AA3903/I3903&lt;2,AA3903)</f>
        <v/>
      </c>
      <c r="AC3903" s="310" t="str">
        <f t="shared" si="488"/>
        <v/>
      </c>
      <c r="AD3903" s="286"/>
      <c r="AE3903" s="305" t="str">
        <f t="shared" si="489"/>
        <v/>
      </c>
      <c r="AF3903" s="311">
        <f t="shared" si="490"/>
        <v>0</v>
      </c>
      <c r="AG3903" s="187"/>
      <c r="AH3903" s="188"/>
    </row>
    <row r="3904" spans="2:34" ht="13.8" outlineLevel="1" x14ac:dyDescent="0.25">
      <c r="B3904" s="1"/>
      <c r="C3904" s="1"/>
      <c r="D3904" s="1"/>
      <c r="E3904" s="2"/>
      <c r="F3904" s="1"/>
      <c r="G3904" s="2"/>
      <c r="H3904" s="286"/>
      <c r="I3904" s="287"/>
      <c r="J3904" s="288" t="str">
        <f t="shared" si="484"/>
        <v/>
      </c>
      <c r="K3904" s="288">
        <f t="shared" si="485"/>
        <v>0</v>
      </c>
      <c r="L3904" s="303"/>
      <c r="M3904" s="304"/>
      <c r="N3904" s="303"/>
      <c r="O3904" s="286"/>
      <c r="P3904" s="305" t="str">
        <f t="shared" si="486"/>
        <v/>
      </c>
      <c r="Q3904" s="304"/>
      <c r="R3904" s="303"/>
      <c r="S3904" s="286"/>
      <c r="T3904" s="305" t="str">
        <f t="shared" si="487"/>
        <v/>
      </c>
      <c r="U3904" s="306" t="str">
        <f t="shared" si="483"/>
        <v/>
      </c>
      <c r="V3904" s="289"/>
      <c r="W3904" s="303"/>
      <c r="X3904" s="286"/>
      <c r="Y3904" s="305" t="str">
        <f>+IF(AND(W3904&gt;0,V3904&lt;&gt;'Data Validation (ROP used only)'!$A$25),SUM(W3904:X3904),"")</f>
        <v/>
      </c>
      <c r="Z3904" s="307">
        <f>IF(OR(V3904='Data Validation (ROP used only)'!$A$25,ISBLANK(W3904),ISERROR(W3904/$I3904)),0,W3904/$I3904)</f>
        <v>0</v>
      </c>
      <c r="AA3904" s="308"/>
      <c r="AB3904" s="309" t="str" cm="1">
        <f t="array" ref="AB3904">_xlfn.IFS(AA3904="","",AA3904/I3904&gt;=2,I3904*2,AA3904/I3904&lt;2,AA3904)</f>
        <v/>
      </c>
      <c r="AC3904" s="310" t="str">
        <f t="shared" si="488"/>
        <v/>
      </c>
      <c r="AD3904" s="286"/>
      <c r="AE3904" s="305" t="str">
        <f t="shared" si="489"/>
        <v/>
      </c>
      <c r="AF3904" s="311">
        <f t="shared" si="490"/>
        <v>0</v>
      </c>
      <c r="AG3904" s="187"/>
      <c r="AH3904" s="188"/>
    </row>
    <row r="3905" spans="2:34" ht="13.8" outlineLevel="1" x14ac:dyDescent="0.25">
      <c r="B3905" s="1"/>
      <c r="C3905" s="1"/>
      <c r="D3905" s="1"/>
      <c r="E3905" s="2"/>
      <c r="F3905" s="1"/>
      <c r="G3905" s="2"/>
      <c r="H3905" s="286"/>
      <c r="I3905" s="287"/>
      <c r="J3905" s="288" t="str">
        <f t="shared" si="484"/>
        <v/>
      </c>
      <c r="K3905" s="288">
        <f t="shared" si="485"/>
        <v>0</v>
      </c>
      <c r="L3905" s="303"/>
      <c r="M3905" s="304"/>
      <c r="N3905" s="303"/>
      <c r="O3905" s="286"/>
      <c r="P3905" s="305" t="str">
        <f t="shared" si="486"/>
        <v/>
      </c>
      <c r="Q3905" s="304"/>
      <c r="R3905" s="303"/>
      <c r="S3905" s="286"/>
      <c r="T3905" s="305" t="str">
        <f t="shared" si="487"/>
        <v/>
      </c>
      <c r="U3905" s="306" t="str">
        <f t="shared" si="483"/>
        <v/>
      </c>
      <c r="V3905" s="289"/>
      <c r="W3905" s="303"/>
      <c r="X3905" s="286"/>
      <c r="Y3905" s="305" t="str">
        <f>+IF(AND(W3905&gt;0,V3905&lt;&gt;'Data Validation (ROP used only)'!$A$25),SUM(W3905:X3905),"")</f>
        <v/>
      </c>
      <c r="Z3905" s="307">
        <f>IF(OR(V3905='Data Validation (ROP used only)'!$A$25,ISBLANK(W3905),ISERROR(W3905/$I3905)),0,W3905/$I3905)</f>
        <v>0</v>
      </c>
      <c r="AA3905" s="308"/>
      <c r="AB3905" s="309" t="str" cm="1">
        <f t="array" ref="AB3905">_xlfn.IFS(AA3905="","",AA3905/I3905&gt;=2,I3905*2,AA3905/I3905&lt;2,AA3905)</f>
        <v/>
      </c>
      <c r="AC3905" s="310" t="str">
        <f t="shared" si="488"/>
        <v/>
      </c>
      <c r="AD3905" s="286"/>
      <c r="AE3905" s="305" t="str">
        <f t="shared" si="489"/>
        <v/>
      </c>
      <c r="AF3905" s="311">
        <f t="shared" si="490"/>
        <v>0</v>
      </c>
      <c r="AG3905" s="187"/>
      <c r="AH3905" s="188"/>
    </row>
    <row r="3906" spans="2:34" ht="13.8" outlineLevel="1" x14ac:dyDescent="0.25">
      <c r="B3906" s="1"/>
      <c r="C3906" s="1"/>
      <c r="D3906" s="1"/>
      <c r="E3906" s="2"/>
      <c r="F3906" s="1"/>
      <c r="G3906" s="2"/>
      <c r="H3906" s="286"/>
      <c r="I3906" s="287"/>
      <c r="J3906" s="288" t="str">
        <f t="shared" si="484"/>
        <v/>
      </c>
      <c r="K3906" s="288">
        <f t="shared" si="485"/>
        <v>0</v>
      </c>
      <c r="L3906" s="303"/>
      <c r="M3906" s="304"/>
      <c r="N3906" s="303"/>
      <c r="O3906" s="286"/>
      <c r="P3906" s="305" t="str">
        <f t="shared" si="486"/>
        <v/>
      </c>
      <c r="Q3906" s="304"/>
      <c r="R3906" s="303"/>
      <c r="S3906" s="286"/>
      <c r="T3906" s="305" t="str">
        <f t="shared" si="487"/>
        <v/>
      </c>
      <c r="U3906" s="306" t="str">
        <f t="shared" si="483"/>
        <v/>
      </c>
      <c r="V3906" s="289"/>
      <c r="W3906" s="303"/>
      <c r="X3906" s="286"/>
      <c r="Y3906" s="305" t="str">
        <f>+IF(AND(W3906&gt;0,V3906&lt;&gt;'Data Validation (ROP used only)'!$A$25),SUM(W3906:X3906),"")</f>
        <v/>
      </c>
      <c r="Z3906" s="307">
        <f>IF(OR(V3906='Data Validation (ROP used only)'!$A$25,ISBLANK(W3906),ISERROR(W3906/$I3906)),0,W3906/$I3906)</f>
        <v>0</v>
      </c>
      <c r="AA3906" s="308"/>
      <c r="AB3906" s="309" t="str" cm="1">
        <f t="array" ref="AB3906">_xlfn.IFS(AA3906="","",AA3906/I3906&gt;=2,I3906*2,AA3906/I3906&lt;2,AA3906)</f>
        <v/>
      </c>
      <c r="AC3906" s="310" t="str">
        <f t="shared" si="488"/>
        <v/>
      </c>
      <c r="AD3906" s="286"/>
      <c r="AE3906" s="305" t="str">
        <f t="shared" si="489"/>
        <v/>
      </c>
      <c r="AF3906" s="311">
        <f t="shared" si="490"/>
        <v>0</v>
      </c>
      <c r="AG3906" s="187"/>
      <c r="AH3906" s="188"/>
    </row>
    <row r="3907" spans="2:34" ht="13.8" outlineLevel="1" x14ac:dyDescent="0.25">
      <c r="B3907" s="1"/>
      <c r="C3907" s="1"/>
      <c r="D3907" s="1"/>
      <c r="E3907" s="2"/>
      <c r="F3907" s="1"/>
      <c r="G3907" s="2"/>
      <c r="H3907" s="286"/>
      <c r="I3907" s="287"/>
      <c r="J3907" s="288" t="str">
        <f t="shared" si="484"/>
        <v/>
      </c>
      <c r="K3907" s="288">
        <f t="shared" si="485"/>
        <v>0</v>
      </c>
      <c r="L3907" s="303"/>
      <c r="M3907" s="304"/>
      <c r="N3907" s="303"/>
      <c r="O3907" s="286"/>
      <c r="P3907" s="305" t="str">
        <f t="shared" si="486"/>
        <v/>
      </c>
      <c r="Q3907" s="304"/>
      <c r="R3907" s="303"/>
      <c r="S3907" s="286"/>
      <c r="T3907" s="305" t="str">
        <f t="shared" si="487"/>
        <v/>
      </c>
      <c r="U3907" s="306" t="str">
        <f t="shared" si="483"/>
        <v/>
      </c>
      <c r="V3907" s="289"/>
      <c r="W3907" s="303"/>
      <c r="X3907" s="286"/>
      <c r="Y3907" s="305" t="str">
        <f>+IF(AND(W3907&gt;0,V3907&lt;&gt;'Data Validation (ROP used only)'!$A$25),SUM(W3907:X3907),"")</f>
        <v/>
      </c>
      <c r="Z3907" s="307">
        <f>IF(OR(V3907='Data Validation (ROP used only)'!$A$25,ISBLANK(W3907),ISERROR(W3907/$I3907)),0,W3907/$I3907)</f>
        <v>0</v>
      </c>
      <c r="AA3907" s="308"/>
      <c r="AB3907" s="309" t="str" cm="1">
        <f t="array" ref="AB3907">_xlfn.IFS(AA3907="","",AA3907/I3907&gt;=2,I3907*2,AA3907/I3907&lt;2,AA3907)</f>
        <v/>
      </c>
      <c r="AC3907" s="310" t="str">
        <f t="shared" si="488"/>
        <v/>
      </c>
      <c r="AD3907" s="286"/>
      <c r="AE3907" s="305" t="str">
        <f t="shared" si="489"/>
        <v/>
      </c>
      <c r="AF3907" s="311">
        <f t="shared" si="490"/>
        <v>0</v>
      </c>
      <c r="AG3907" s="187"/>
      <c r="AH3907" s="188"/>
    </row>
    <row r="3908" spans="2:34" ht="13.8" outlineLevel="1" x14ac:dyDescent="0.25">
      <c r="B3908" s="1"/>
      <c r="C3908" s="1"/>
      <c r="D3908" s="1"/>
      <c r="E3908" s="2"/>
      <c r="F3908" s="1"/>
      <c r="G3908" s="2"/>
      <c r="H3908" s="286"/>
      <c r="I3908" s="287"/>
      <c r="J3908" s="288" t="str">
        <f t="shared" si="484"/>
        <v/>
      </c>
      <c r="K3908" s="288">
        <f t="shared" si="485"/>
        <v>0</v>
      </c>
      <c r="L3908" s="303"/>
      <c r="M3908" s="304"/>
      <c r="N3908" s="303"/>
      <c r="O3908" s="286"/>
      <c r="P3908" s="305" t="str">
        <f t="shared" si="486"/>
        <v/>
      </c>
      <c r="Q3908" s="304"/>
      <c r="R3908" s="303"/>
      <c r="S3908" s="286"/>
      <c r="T3908" s="305" t="str">
        <f t="shared" si="487"/>
        <v/>
      </c>
      <c r="U3908" s="306" t="str">
        <f t="shared" si="483"/>
        <v/>
      </c>
      <c r="V3908" s="289"/>
      <c r="W3908" s="303"/>
      <c r="X3908" s="286"/>
      <c r="Y3908" s="305" t="str">
        <f>+IF(AND(W3908&gt;0,V3908&lt;&gt;'Data Validation (ROP used only)'!$A$25),SUM(W3908:X3908),"")</f>
        <v/>
      </c>
      <c r="Z3908" s="307">
        <f>IF(OR(V3908='Data Validation (ROP used only)'!$A$25,ISBLANK(W3908),ISERROR(W3908/$I3908)),0,W3908/$I3908)</f>
        <v>0</v>
      </c>
      <c r="AA3908" s="308"/>
      <c r="AB3908" s="309" t="str" cm="1">
        <f t="array" ref="AB3908">_xlfn.IFS(AA3908="","",AA3908/I3908&gt;=2,I3908*2,AA3908/I3908&lt;2,AA3908)</f>
        <v/>
      </c>
      <c r="AC3908" s="310" t="str">
        <f t="shared" si="488"/>
        <v/>
      </c>
      <c r="AD3908" s="286"/>
      <c r="AE3908" s="305" t="str">
        <f t="shared" si="489"/>
        <v/>
      </c>
      <c r="AF3908" s="311">
        <f t="shared" si="490"/>
        <v>0</v>
      </c>
      <c r="AG3908" s="187"/>
      <c r="AH3908" s="188"/>
    </row>
    <row r="3909" spans="2:34" ht="13.8" outlineLevel="1" x14ac:dyDescent="0.25">
      <c r="B3909" s="1"/>
      <c r="C3909" s="1"/>
      <c r="D3909" s="1"/>
      <c r="E3909" s="2"/>
      <c r="F3909" s="1"/>
      <c r="G3909" s="2"/>
      <c r="H3909" s="286"/>
      <c r="I3909" s="287"/>
      <c r="J3909" s="288" t="str">
        <f t="shared" si="484"/>
        <v/>
      </c>
      <c r="K3909" s="288">
        <f t="shared" si="485"/>
        <v>0</v>
      </c>
      <c r="L3909" s="303"/>
      <c r="M3909" s="304"/>
      <c r="N3909" s="303"/>
      <c r="O3909" s="286"/>
      <c r="P3909" s="305" t="str">
        <f t="shared" si="486"/>
        <v/>
      </c>
      <c r="Q3909" s="304"/>
      <c r="R3909" s="303"/>
      <c r="S3909" s="286"/>
      <c r="T3909" s="305" t="str">
        <f t="shared" si="487"/>
        <v/>
      </c>
      <c r="U3909" s="306" t="str">
        <f t="shared" si="483"/>
        <v/>
      </c>
      <c r="V3909" s="289"/>
      <c r="W3909" s="303"/>
      <c r="X3909" s="286"/>
      <c r="Y3909" s="305" t="str">
        <f>+IF(AND(W3909&gt;0,V3909&lt;&gt;'Data Validation (ROP used only)'!$A$25),SUM(W3909:X3909),"")</f>
        <v/>
      </c>
      <c r="Z3909" s="307">
        <f>IF(OR(V3909='Data Validation (ROP used only)'!$A$25,ISBLANK(W3909),ISERROR(W3909/$I3909)),0,W3909/$I3909)</f>
        <v>0</v>
      </c>
      <c r="AA3909" s="308"/>
      <c r="AB3909" s="309" t="str" cm="1">
        <f t="array" ref="AB3909">_xlfn.IFS(AA3909="","",AA3909/I3909&gt;=2,I3909*2,AA3909/I3909&lt;2,AA3909)</f>
        <v/>
      </c>
      <c r="AC3909" s="310" t="str">
        <f t="shared" si="488"/>
        <v/>
      </c>
      <c r="AD3909" s="286"/>
      <c r="AE3909" s="305" t="str">
        <f t="shared" si="489"/>
        <v/>
      </c>
      <c r="AF3909" s="311">
        <f t="shared" si="490"/>
        <v>0</v>
      </c>
      <c r="AG3909" s="187"/>
      <c r="AH3909" s="188"/>
    </row>
    <row r="3910" spans="2:34" ht="13.8" outlineLevel="1" x14ac:dyDescent="0.25">
      <c r="B3910" s="1"/>
      <c r="C3910" s="1"/>
      <c r="D3910" s="1"/>
      <c r="E3910" s="2"/>
      <c r="F3910" s="1"/>
      <c r="G3910" s="2"/>
      <c r="H3910" s="286"/>
      <c r="I3910" s="287"/>
      <c r="J3910" s="288" t="str">
        <f t="shared" si="484"/>
        <v/>
      </c>
      <c r="K3910" s="288">
        <f t="shared" si="485"/>
        <v>0</v>
      </c>
      <c r="L3910" s="303"/>
      <c r="M3910" s="304"/>
      <c r="N3910" s="303"/>
      <c r="O3910" s="286"/>
      <c r="P3910" s="305" t="str">
        <f t="shared" si="486"/>
        <v/>
      </c>
      <c r="Q3910" s="304"/>
      <c r="R3910" s="303"/>
      <c r="S3910" s="286"/>
      <c r="T3910" s="305" t="str">
        <f t="shared" si="487"/>
        <v/>
      </c>
      <c r="U3910" s="306" t="str">
        <f t="shared" si="483"/>
        <v/>
      </c>
      <c r="V3910" s="289"/>
      <c r="W3910" s="303"/>
      <c r="X3910" s="286"/>
      <c r="Y3910" s="305" t="str">
        <f>+IF(AND(W3910&gt;0,V3910&lt;&gt;'Data Validation (ROP used only)'!$A$25),SUM(W3910:X3910),"")</f>
        <v/>
      </c>
      <c r="Z3910" s="307">
        <f>IF(OR(V3910='Data Validation (ROP used only)'!$A$25,ISBLANK(W3910),ISERROR(W3910/$I3910)),0,W3910/$I3910)</f>
        <v>0</v>
      </c>
      <c r="AA3910" s="308"/>
      <c r="AB3910" s="309" t="str" cm="1">
        <f t="array" ref="AB3910">_xlfn.IFS(AA3910="","",AA3910/I3910&gt;=2,I3910*2,AA3910/I3910&lt;2,AA3910)</f>
        <v/>
      </c>
      <c r="AC3910" s="310" t="str">
        <f t="shared" si="488"/>
        <v/>
      </c>
      <c r="AD3910" s="286"/>
      <c r="AE3910" s="305" t="str">
        <f t="shared" si="489"/>
        <v/>
      </c>
      <c r="AF3910" s="311">
        <f t="shared" si="490"/>
        <v>0</v>
      </c>
      <c r="AG3910" s="187"/>
      <c r="AH3910" s="188"/>
    </row>
    <row r="3911" spans="2:34" ht="13.8" outlineLevel="1" x14ac:dyDescent="0.25">
      <c r="B3911" s="1"/>
      <c r="C3911" s="1"/>
      <c r="D3911" s="1"/>
      <c r="E3911" s="2"/>
      <c r="F3911" s="1"/>
      <c r="G3911" s="2"/>
      <c r="H3911" s="286"/>
      <c r="I3911" s="287"/>
      <c r="J3911" s="288" t="str">
        <f t="shared" si="484"/>
        <v/>
      </c>
      <c r="K3911" s="288">
        <f t="shared" si="485"/>
        <v>0</v>
      </c>
      <c r="L3911" s="303"/>
      <c r="M3911" s="304"/>
      <c r="N3911" s="303"/>
      <c r="O3911" s="286"/>
      <c r="P3911" s="305" t="str">
        <f t="shared" si="486"/>
        <v/>
      </c>
      <c r="Q3911" s="304"/>
      <c r="R3911" s="303"/>
      <c r="S3911" s="286"/>
      <c r="T3911" s="305" t="str">
        <f t="shared" si="487"/>
        <v/>
      </c>
      <c r="U3911" s="306" t="str">
        <f t="shared" si="483"/>
        <v/>
      </c>
      <c r="V3911" s="289"/>
      <c r="W3911" s="303"/>
      <c r="X3911" s="286"/>
      <c r="Y3911" s="305" t="str">
        <f>+IF(AND(W3911&gt;0,V3911&lt;&gt;'Data Validation (ROP used only)'!$A$25),SUM(W3911:X3911),"")</f>
        <v/>
      </c>
      <c r="Z3911" s="307">
        <f>IF(OR(V3911='Data Validation (ROP used only)'!$A$25,ISBLANK(W3911),ISERROR(W3911/$I3911)),0,W3911/$I3911)</f>
        <v>0</v>
      </c>
      <c r="AA3911" s="308"/>
      <c r="AB3911" s="309" t="str" cm="1">
        <f t="array" ref="AB3911">_xlfn.IFS(AA3911="","",AA3911/I3911&gt;=2,I3911*2,AA3911/I3911&lt;2,AA3911)</f>
        <v/>
      </c>
      <c r="AC3911" s="310" t="str">
        <f t="shared" si="488"/>
        <v/>
      </c>
      <c r="AD3911" s="286"/>
      <c r="AE3911" s="305" t="str">
        <f t="shared" si="489"/>
        <v/>
      </c>
      <c r="AF3911" s="311">
        <f t="shared" si="490"/>
        <v>0</v>
      </c>
      <c r="AG3911" s="187"/>
      <c r="AH3911" s="188"/>
    </row>
    <row r="3912" spans="2:34" ht="13.8" outlineLevel="1" x14ac:dyDescent="0.25">
      <c r="B3912" s="1"/>
      <c r="C3912" s="1"/>
      <c r="D3912" s="1"/>
      <c r="E3912" s="2"/>
      <c r="F3912" s="1"/>
      <c r="G3912" s="2"/>
      <c r="H3912" s="286"/>
      <c r="I3912" s="287"/>
      <c r="J3912" s="288" t="str">
        <f t="shared" si="484"/>
        <v/>
      </c>
      <c r="K3912" s="288">
        <f t="shared" si="485"/>
        <v>0</v>
      </c>
      <c r="L3912" s="303"/>
      <c r="M3912" s="304"/>
      <c r="N3912" s="303"/>
      <c r="O3912" s="286"/>
      <c r="P3912" s="305" t="str">
        <f t="shared" si="486"/>
        <v/>
      </c>
      <c r="Q3912" s="304"/>
      <c r="R3912" s="303"/>
      <c r="S3912" s="286"/>
      <c r="T3912" s="305" t="str">
        <f t="shared" si="487"/>
        <v/>
      </c>
      <c r="U3912" s="306" t="str">
        <f t="shared" si="483"/>
        <v/>
      </c>
      <c r="V3912" s="289"/>
      <c r="W3912" s="303"/>
      <c r="X3912" s="286"/>
      <c r="Y3912" s="305" t="str">
        <f>+IF(AND(W3912&gt;0,V3912&lt;&gt;'Data Validation (ROP used only)'!$A$25),SUM(W3912:X3912),"")</f>
        <v/>
      </c>
      <c r="Z3912" s="307">
        <f>IF(OR(V3912='Data Validation (ROP used only)'!$A$25,ISBLANK(W3912),ISERROR(W3912/$I3912)),0,W3912/$I3912)</f>
        <v>0</v>
      </c>
      <c r="AA3912" s="308"/>
      <c r="AB3912" s="309" t="str" cm="1">
        <f t="array" ref="AB3912">_xlfn.IFS(AA3912="","",AA3912/I3912&gt;=2,I3912*2,AA3912/I3912&lt;2,AA3912)</f>
        <v/>
      </c>
      <c r="AC3912" s="310" t="str">
        <f t="shared" si="488"/>
        <v/>
      </c>
      <c r="AD3912" s="286"/>
      <c r="AE3912" s="305" t="str">
        <f t="shared" si="489"/>
        <v/>
      </c>
      <c r="AF3912" s="311">
        <f t="shared" si="490"/>
        <v>0</v>
      </c>
      <c r="AG3912" s="187"/>
      <c r="AH3912" s="188"/>
    </row>
    <row r="3913" spans="2:34" ht="13.8" outlineLevel="1" x14ac:dyDescent="0.25">
      <c r="B3913" s="1"/>
      <c r="C3913" s="1"/>
      <c r="D3913" s="1"/>
      <c r="E3913" s="2"/>
      <c r="F3913" s="1"/>
      <c r="G3913" s="2"/>
      <c r="H3913" s="286"/>
      <c r="I3913" s="287"/>
      <c r="J3913" s="288" t="str">
        <f t="shared" si="484"/>
        <v/>
      </c>
      <c r="K3913" s="288">
        <f t="shared" si="485"/>
        <v>0</v>
      </c>
      <c r="L3913" s="303"/>
      <c r="M3913" s="304"/>
      <c r="N3913" s="303"/>
      <c r="O3913" s="286"/>
      <c r="P3913" s="305" t="str">
        <f t="shared" si="486"/>
        <v/>
      </c>
      <c r="Q3913" s="304"/>
      <c r="R3913" s="303"/>
      <c r="S3913" s="286"/>
      <c r="T3913" s="305" t="str">
        <f t="shared" si="487"/>
        <v/>
      </c>
      <c r="U3913" s="306" t="str">
        <f t="shared" si="483"/>
        <v/>
      </c>
      <c r="V3913" s="289"/>
      <c r="W3913" s="303"/>
      <c r="X3913" s="286"/>
      <c r="Y3913" s="305" t="str">
        <f>+IF(AND(W3913&gt;0,V3913&lt;&gt;'Data Validation (ROP used only)'!$A$25),SUM(W3913:X3913),"")</f>
        <v/>
      </c>
      <c r="Z3913" s="307">
        <f>IF(OR(V3913='Data Validation (ROP used only)'!$A$25,ISBLANK(W3913),ISERROR(W3913/$I3913)),0,W3913/$I3913)</f>
        <v>0</v>
      </c>
      <c r="AA3913" s="308"/>
      <c r="AB3913" s="309" t="str" cm="1">
        <f t="array" ref="AB3913">_xlfn.IFS(AA3913="","",AA3913/I3913&gt;=2,I3913*2,AA3913/I3913&lt;2,AA3913)</f>
        <v/>
      </c>
      <c r="AC3913" s="310" t="str">
        <f t="shared" si="488"/>
        <v/>
      </c>
      <c r="AD3913" s="286"/>
      <c r="AE3913" s="305" t="str">
        <f t="shared" si="489"/>
        <v/>
      </c>
      <c r="AF3913" s="311">
        <f t="shared" si="490"/>
        <v>0</v>
      </c>
      <c r="AG3913" s="187"/>
      <c r="AH3913" s="188"/>
    </row>
    <row r="3914" spans="2:34" ht="13.8" outlineLevel="1" x14ac:dyDescent="0.25">
      <c r="B3914" s="1"/>
      <c r="C3914" s="1"/>
      <c r="D3914" s="1"/>
      <c r="E3914" s="2"/>
      <c r="F3914" s="1"/>
      <c r="G3914" s="2"/>
      <c r="H3914" s="286"/>
      <c r="I3914" s="287"/>
      <c r="J3914" s="288" t="str">
        <f t="shared" si="484"/>
        <v/>
      </c>
      <c r="K3914" s="288">
        <f t="shared" si="485"/>
        <v>0</v>
      </c>
      <c r="L3914" s="303"/>
      <c r="M3914" s="304"/>
      <c r="N3914" s="303"/>
      <c r="O3914" s="286"/>
      <c r="P3914" s="305" t="str">
        <f t="shared" si="486"/>
        <v/>
      </c>
      <c r="Q3914" s="304"/>
      <c r="R3914" s="303"/>
      <c r="S3914" s="286"/>
      <c r="T3914" s="305" t="str">
        <f t="shared" si="487"/>
        <v/>
      </c>
      <c r="U3914" s="306" t="str">
        <f t="shared" ref="U3914:U3977" si="491">IF(ISERROR(R3914/$I3914),"",R3914/$I3914)</f>
        <v/>
      </c>
      <c r="V3914" s="289"/>
      <c r="W3914" s="303"/>
      <c r="X3914" s="286"/>
      <c r="Y3914" s="305" t="str">
        <f>+IF(AND(W3914&gt;0,V3914&lt;&gt;'Data Validation (ROP used only)'!$A$25),SUM(W3914:X3914),"")</f>
        <v/>
      </c>
      <c r="Z3914" s="307">
        <f>IF(OR(V3914='Data Validation (ROP used only)'!$A$25,ISBLANK(W3914),ISERROR(W3914/$I3914)),0,W3914/$I3914)</f>
        <v>0</v>
      </c>
      <c r="AA3914" s="308"/>
      <c r="AB3914" s="309" t="str" cm="1">
        <f t="array" ref="AB3914">_xlfn.IFS(AA3914="","",AA3914/I3914&gt;=2,I3914*2,AA3914/I3914&lt;2,AA3914)</f>
        <v/>
      </c>
      <c r="AC3914" s="310" t="str">
        <f t="shared" si="488"/>
        <v/>
      </c>
      <c r="AD3914" s="286"/>
      <c r="AE3914" s="305" t="str">
        <f t="shared" si="489"/>
        <v/>
      </c>
      <c r="AF3914" s="311">
        <f t="shared" si="490"/>
        <v>0</v>
      </c>
      <c r="AG3914" s="187"/>
      <c r="AH3914" s="188"/>
    </row>
    <row r="3915" spans="2:34" ht="13.8" outlineLevel="1" x14ac:dyDescent="0.25">
      <c r="B3915" s="1"/>
      <c r="C3915" s="1"/>
      <c r="D3915" s="1"/>
      <c r="E3915" s="2"/>
      <c r="F3915" s="1"/>
      <c r="G3915" s="2"/>
      <c r="H3915" s="286"/>
      <c r="I3915" s="287"/>
      <c r="J3915" s="288" t="str">
        <f t="shared" ref="J3915:J3978" si="492">IF(ISERROR(H3915/C3915),"",H3915/C3915)</f>
        <v/>
      </c>
      <c r="K3915" s="288">
        <f t="shared" ref="K3915:K3978" si="493">IF(ISERROR(I3915/1754.5),"",I3915/1754.5)</f>
        <v>0</v>
      </c>
      <c r="L3915" s="303"/>
      <c r="M3915" s="304"/>
      <c r="N3915" s="303"/>
      <c r="O3915" s="286"/>
      <c r="P3915" s="305" t="str">
        <f t="shared" ref="P3915:P3978" si="494">+IF(N3915+O3915&gt;0,+N3915+O3915,"")</f>
        <v/>
      </c>
      <c r="Q3915" s="304"/>
      <c r="R3915" s="303"/>
      <c r="S3915" s="286"/>
      <c r="T3915" s="305" t="str">
        <f t="shared" ref="T3915:T3978" si="495">+IF((R3915+S3915)&gt;0,+R3915+S3915,"")</f>
        <v/>
      </c>
      <c r="U3915" s="306" t="str">
        <f t="shared" si="491"/>
        <v/>
      </c>
      <c r="V3915" s="289"/>
      <c r="W3915" s="303"/>
      <c r="X3915" s="286"/>
      <c r="Y3915" s="305" t="str">
        <f>+IF(AND(W3915&gt;0,V3915&lt;&gt;'Data Validation (ROP used only)'!$A$25),SUM(W3915:X3915),"")</f>
        <v/>
      </c>
      <c r="Z3915" s="307">
        <f>IF(OR(V3915='Data Validation (ROP used only)'!$A$25,ISBLANK(W3915),ISERROR(W3915/$I3915)),0,W3915/$I3915)</f>
        <v>0</v>
      </c>
      <c r="AA3915" s="308"/>
      <c r="AB3915" s="309" t="str" cm="1">
        <f t="array" ref="AB3915">_xlfn.IFS(AA3915="","",AA3915/I3915&gt;=2,I3915*2,AA3915/I3915&lt;2,AA3915)</f>
        <v/>
      </c>
      <c r="AC3915" s="310" t="str">
        <f t="shared" ref="AC3915:AC3978" si="496">IF(ISBLANK(AA3915),"",AA3915-AB3915)</f>
        <v/>
      </c>
      <c r="AD3915" s="286"/>
      <c r="AE3915" s="305" t="str">
        <f t="shared" ref="AE3915:AE3978" si="497">IF(AA3915=0,"",AA3915+AD3915)</f>
        <v/>
      </c>
      <c r="AF3915" s="311">
        <f t="shared" ref="AF3915:AF3978" si="498">IF(ISERROR(AA3915/$I3915),0,AA3915/$I3915)</f>
        <v>0</v>
      </c>
      <c r="AG3915" s="187"/>
      <c r="AH3915" s="188"/>
    </row>
    <row r="3916" spans="2:34" ht="13.8" outlineLevel="1" x14ac:dyDescent="0.25">
      <c r="B3916" s="1"/>
      <c r="C3916" s="1"/>
      <c r="D3916" s="1"/>
      <c r="E3916" s="2"/>
      <c r="F3916" s="1"/>
      <c r="G3916" s="2"/>
      <c r="H3916" s="286"/>
      <c r="I3916" s="287"/>
      <c r="J3916" s="288" t="str">
        <f t="shared" si="492"/>
        <v/>
      </c>
      <c r="K3916" s="288">
        <f t="shared" si="493"/>
        <v>0</v>
      </c>
      <c r="L3916" s="303"/>
      <c r="M3916" s="304"/>
      <c r="N3916" s="303"/>
      <c r="O3916" s="286"/>
      <c r="P3916" s="305" t="str">
        <f t="shared" si="494"/>
        <v/>
      </c>
      <c r="Q3916" s="304"/>
      <c r="R3916" s="303"/>
      <c r="S3916" s="286"/>
      <c r="T3916" s="305" t="str">
        <f t="shared" si="495"/>
        <v/>
      </c>
      <c r="U3916" s="306" t="str">
        <f t="shared" si="491"/>
        <v/>
      </c>
      <c r="V3916" s="289"/>
      <c r="W3916" s="303"/>
      <c r="X3916" s="286"/>
      <c r="Y3916" s="305" t="str">
        <f>+IF(AND(W3916&gt;0,V3916&lt;&gt;'Data Validation (ROP used only)'!$A$25),SUM(W3916:X3916),"")</f>
        <v/>
      </c>
      <c r="Z3916" s="307">
        <f>IF(OR(V3916='Data Validation (ROP used only)'!$A$25,ISBLANK(W3916),ISERROR(W3916/$I3916)),0,W3916/$I3916)</f>
        <v>0</v>
      </c>
      <c r="AA3916" s="308"/>
      <c r="AB3916" s="309" t="str" cm="1">
        <f t="array" ref="AB3916">_xlfn.IFS(AA3916="","",AA3916/I3916&gt;=2,I3916*2,AA3916/I3916&lt;2,AA3916)</f>
        <v/>
      </c>
      <c r="AC3916" s="310" t="str">
        <f t="shared" si="496"/>
        <v/>
      </c>
      <c r="AD3916" s="286"/>
      <c r="AE3916" s="305" t="str">
        <f t="shared" si="497"/>
        <v/>
      </c>
      <c r="AF3916" s="311">
        <f t="shared" si="498"/>
        <v>0</v>
      </c>
      <c r="AG3916" s="187"/>
      <c r="AH3916" s="188"/>
    </row>
    <row r="3917" spans="2:34" ht="13.8" outlineLevel="1" x14ac:dyDescent="0.25">
      <c r="B3917" s="1"/>
      <c r="C3917" s="1"/>
      <c r="D3917" s="1"/>
      <c r="E3917" s="2"/>
      <c r="F3917" s="1"/>
      <c r="G3917" s="2"/>
      <c r="H3917" s="286"/>
      <c r="I3917" s="287"/>
      <c r="J3917" s="288" t="str">
        <f t="shared" si="492"/>
        <v/>
      </c>
      <c r="K3917" s="288">
        <f t="shared" si="493"/>
        <v>0</v>
      </c>
      <c r="L3917" s="303"/>
      <c r="M3917" s="304"/>
      <c r="N3917" s="303"/>
      <c r="O3917" s="286"/>
      <c r="P3917" s="305" t="str">
        <f t="shared" si="494"/>
        <v/>
      </c>
      <c r="Q3917" s="304"/>
      <c r="R3917" s="303"/>
      <c r="S3917" s="286"/>
      <c r="T3917" s="305" t="str">
        <f t="shared" si="495"/>
        <v/>
      </c>
      <c r="U3917" s="306" t="str">
        <f t="shared" si="491"/>
        <v/>
      </c>
      <c r="V3917" s="289"/>
      <c r="W3917" s="303"/>
      <c r="X3917" s="286"/>
      <c r="Y3917" s="305" t="str">
        <f>+IF(AND(W3917&gt;0,V3917&lt;&gt;'Data Validation (ROP used only)'!$A$25),SUM(W3917:X3917),"")</f>
        <v/>
      </c>
      <c r="Z3917" s="307">
        <f>IF(OR(V3917='Data Validation (ROP used only)'!$A$25,ISBLANK(W3917),ISERROR(W3917/$I3917)),0,W3917/$I3917)</f>
        <v>0</v>
      </c>
      <c r="AA3917" s="308"/>
      <c r="AB3917" s="309" t="str" cm="1">
        <f t="array" ref="AB3917">_xlfn.IFS(AA3917="","",AA3917/I3917&gt;=2,I3917*2,AA3917/I3917&lt;2,AA3917)</f>
        <v/>
      </c>
      <c r="AC3917" s="310" t="str">
        <f t="shared" si="496"/>
        <v/>
      </c>
      <c r="AD3917" s="286"/>
      <c r="AE3917" s="305" t="str">
        <f t="shared" si="497"/>
        <v/>
      </c>
      <c r="AF3917" s="311">
        <f t="shared" si="498"/>
        <v>0</v>
      </c>
      <c r="AG3917" s="187"/>
      <c r="AH3917" s="188"/>
    </row>
    <row r="3918" spans="2:34" ht="13.8" outlineLevel="1" x14ac:dyDescent="0.25">
      <c r="B3918" s="1"/>
      <c r="C3918" s="1"/>
      <c r="D3918" s="1"/>
      <c r="E3918" s="2"/>
      <c r="F3918" s="1"/>
      <c r="G3918" s="2"/>
      <c r="H3918" s="286"/>
      <c r="I3918" s="287"/>
      <c r="J3918" s="288" t="str">
        <f t="shared" si="492"/>
        <v/>
      </c>
      <c r="K3918" s="288">
        <f t="shared" si="493"/>
        <v>0</v>
      </c>
      <c r="L3918" s="303"/>
      <c r="M3918" s="304"/>
      <c r="N3918" s="303"/>
      <c r="O3918" s="286"/>
      <c r="P3918" s="305" t="str">
        <f t="shared" si="494"/>
        <v/>
      </c>
      <c r="Q3918" s="304"/>
      <c r="R3918" s="303"/>
      <c r="S3918" s="286"/>
      <c r="T3918" s="305" t="str">
        <f t="shared" si="495"/>
        <v/>
      </c>
      <c r="U3918" s="306" t="str">
        <f t="shared" si="491"/>
        <v/>
      </c>
      <c r="V3918" s="289"/>
      <c r="W3918" s="303"/>
      <c r="X3918" s="286"/>
      <c r="Y3918" s="305" t="str">
        <f>+IF(AND(W3918&gt;0,V3918&lt;&gt;'Data Validation (ROP used only)'!$A$25),SUM(W3918:X3918),"")</f>
        <v/>
      </c>
      <c r="Z3918" s="307">
        <f>IF(OR(V3918='Data Validation (ROP used only)'!$A$25,ISBLANK(W3918),ISERROR(W3918/$I3918)),0,W3918/$I3918)</f>
        <v>0</v>
      </c>
      <c r="AA3918" s="308"/>
      <c r="AB3918" s="309" t="str" cm="1">
        <f t="array" ref="AB3918">_xlfn.IFS(AA3918="","",AA3918/I3918&gt;=2,I3918*2,AA3918/I3918&lt;2,AA3918)</f>
        <v/>
      </c>
      <c r="AC3918" s="310" t="str">
        <f t="shared" si="496"/>
        <v/>
      </c>
      <c r="AD3918" s="286"/>
      <c r="AE3918" s="305" t="str">
        <f t="shared" si="497"/>
        <v/>
      </c>
      <c r="AF3918" s="311">
        <f t="shared" si="498"/>
        <v>0</v>
      </c>
      <c r="AG3918" s="187"/>
      <c r="AH3918" s="188"/>
    </row>
    <row r="3919" spans="2:34" ht="13.8" outlineLevel="1" x14ac:dyDescent="0.25">
      <c r="B3919" s="1"/>
      <c r="C3919" s="1"/>
      <c r="D3919" s="1"/>
      <c r="E3919" s="2"/>
      <c r="F3919" s="1"/>
      <c r="G3919" s="2"/>
      <c r="H3919" s="286"/>
      <c r="I3919" s="287"/>
      <c r="J3919" s="288" t="str">
        <f t="shared" si="492"/>
        <v/>
      </c>
      <c r="K3919" s="288">
        <f t="shared" si="493"/>
        <v>0</v>
      </c>
      <c r="L3919" s="303"/>
      <c r="M3919" s="304"/>
      <c r="N3919" s="303"/>
      <c r="O3919" s="286"/>
      <c r="P3919" s="305" t="str">
        <f t="shared" si="494"/>
        <v/>
      </c>
      <c r="Q3919" s="304"/>
      <c r="R3919" s="303"/>
      <c r="S3919" s="286"/>
      <c r="T3919" s="305" t="str">
        <f t="shared" si="495"/>
        <v/>
      </c>
      <c r="U3919" s="306" t="str">
        <f t="shared" si="491"/>
        <v/>
      </c>
      <c r="V3919" s="289"/>
      <c r="W3919" s="303"/>
      <c r="X3919" s="286"/>
      <c r="Y3919" s="305" t="str">
        <f>+IF(AND(W3919&gt;0,V3919&lt;&gt;'Data Validation (ROP used only)'!$A$25),SUM(W3919:X3919),"")</f>
        <v/>
      </c>
      <c r="Z3919" s="307">
        <f>IF(OR(V3919='Data Validation (ROP used only)'!$A$25,ISBLANK(W3919),ISERROR(W3919/$I3919)),0,W3919/$I3919)</f>
        <v>0</v>
      </c>
      <c r="AA3919" s="308"/>
      <c r="AB3919" s="309" t="str" cm="1">
        <f t="array" ref="AB3919">_xlfn.IFS(AA3919="","",AA3919/I3919&gt;=2,I3919*2,AA3919/I3919&lt;2,AA3919)</f>
        <v/>
      </c>
      <c r="AC3919" s="310" t="str">
        <f t="shared" si="496"/>
        <v/>
      </c>
      <c r="AD3919" s="286"/>
      <c r="AE3919" s="305" t="str">
        <f t="shared" si="497"/>
        <v/>
      </c>
      <c r="AF3919" s="311">
        <f t="shared" si="498"/>
        <v>0</v>
      </c>
      <c r="AG3919" s="187"/>
      <c r="AH3919" s="188"/>
    </row>
    <row r="3920" spans="2:34" ht="13.8" outlineLevel="1" x14ac:dyDescent="0.25">
      <c r="B3920" s="1"/>
      <c r="C3920" s="1"/>
      <c r="D3920" s="1"/>
      <c r="E3920" s="2"/>
      <c r="F3920" s="1"/>
      <c r="G3920" s="2"/>
      <c r="H3920" s="286"/>
      <c r="I3920" s="287"/>
      <c r="J3920" s="288" t="str">
        <f t="shared" si="492"/>
        <v/>
      </c>
      <c r="K3920" s="288">
        <f t="shared" si="493"/>
        <v>0</v>
      </c>
      <c r="L3920" s="303"/>
      <c r="M3920" s="304"/>
      <c r="N3920" s="303"/>
      <c r="O3920" s="286"/>
      <c r="P3920" s="305" t="str">
        <f t="shared" si="494"/>
        <v/>
      </c>
      <c r="Q3920" s="304"/>
      <c r="R3920" s="303"/>
      <c r="S3920" s="286"/>
      <c r="T3920" s="305" t="str">
        <f t="shared" si="495"/>
        <v/>
      </c>
      <c r="U3920" s="306" t="str">
        <f t="shared" si="491"/>
        <v/>
      </c>
      <c r="V3920" s="289"/>
      <c r="W3920" s="303"/>
      <c r="X3920" s="286"/>
      <c r="Y3920" s="305" t="str">
        <f>+IF(AND(W3920&gt;0,V3920&lt;&gt;'Data Validation (ROP used only)'!$A$25),SUM(W3920:X3920),"")</f>
        <v/>
      </c>
      <c r="Z3920" s="307">
        <f>IF(OR(V3920='Data Validation (ROP used only)'!$A$25,ISBLANK(W3920),ISERROR(W3920/$I3920)),0,W3920/$I3920)</f>
        <v>0</v>
      </c>
      <c r="AA3920" s="308"/>
      <c r="AB3920" s="309" t="str" cm="1">
        <f t="array" ref="AB3920">_xlfn.IFS(AA3920="","",AA3920/I3920&gt;=2,I3920*2,AA3920/I3920&lt;2,AA3920)</f>
        <v/>
      </c>
      <c r="AC3920" s="310" t="str">
        <f t="shared" si="496"/>
        <v/>
      </c>
      <c r="AD3920" s="286"/>
      <c r="AE3920" s="305" t="str">
        <f t="shared" si="497"/>
        <v/>
      </c>
      <c r="AF3920" s="311">
        <f t="shared" si="498"/>
        <v>0</v>
      </c>
      <c r="AG3920" s="187"/>
      <c r="AH3920" s="188"/>
    </row>
    <row r="3921" spans="2:34" ht="13.8" outlineLevel="1" x14ac:dyDescent="0.25">
      <c r="B3921" s="1"/>
      <c r="C3921" s="1"/>
      <c r="D3921" s="1"/>
      <c r="E3921" s="2"/>
      <c r="F3921" s="1"/>
      <c r="G3921" s="2"/>
      <c r="H3921" s="286"/>
      <c r="I3921" s="287"/>
      <c r="J3921" s="288" t="str">
        <f t="shared" si="492"/>
        <v/>
      </c>
      <c r="K3921" s="288">
        <f t="shared" si="493"/>
        <v>0</v>
      </c>
      <c r="L3921" s="303"/>
      <c r="M3921" s="304"/>
      <c r="N3921" s="303"/>
      <c r="O3921" s="286"/>
      <c r="P3921" s="305" t="str">
        <f t="shared" si="494"/>
        <v/>
      </c>
      <c r="Q3921" s="304"/>
      <c r="R3921" s="303"/>
      <c r="S3921" s="286"/>
      <c r="T3921" s="305" t="str">
        <f t="shared" si="495"/>
        <v/>
      </c>
      <c r="U3921" s="306" t="str">
        <f t="shared" si="491"/>
        <v/>
      </c>
      <c r="V3921" s="289"/>
      <c r="W3921" s="303"/>
      <c r="X3921" s="286"/>
      <c r="Y3921" s="305" t="str">
        <f>+IF(AND(W3921&gt;0,V3921&lt;&gt;'Data Validation (ROP used only)'!$A$25),SUM(W3921:X3921),"")</f>
        <v/>
      </c>
      <c r="Z3921" s="307">
        <f>IF(OR(V3921='Data Validation (ROP used only)'!$A$25,ISBLANK(W3921),ISERROR(W3921/$I3921)),0,W3921/$I3921)</f>
        <v>0</v>
      </c>
      <c r="AA3921" s="308"/>
      <c r="AB3921" s="309" t="str" cm="1">
        <f t="array" ref="AB3921">_xlfn.IFS(AA3921="","",AA3921/I3921&gt;=2,I3921*2,AA3921/I3921&lt;2,AA3921)</f>
        <v/>
      </c>
      <c r="AC3921" s="310" t="str">
        <f t="shared" si="496"/>
        <v/>
      </c>
      <c r="AD3921" s="286"/>
      <c r="AE3921" s="305" t="str">
        <f t="shared" si="497"/>
        <v/>
      </c>
      <c r="AF3921" s="311">
        <f t="shared" si="498"/>
        <v>0</v>
      </c>
      <c r="AG3921" s="187"/>
      <c r="AH3921" s="188"/>
    </row>
    <row r="3922" spans="2:34" ht="13.8" outlineLevel="1" x14ac:dyDescent="0.25">
      <c r="B3922" s="1"/>
      <c r="C3922" s="1"/>
      <c r="D3922" s="1"/>
      <c r="E3922" s="2"/>
      <c r="F3922" s="1"/>
      <c r="G3922" s="2"/>
      <c r="H3922" s="286"/>
      <c r="I3922" s="287"/>
      <c r="J3922" s="288" t="str">
        <f t="shared" si="492"/>
        <v/>
      </c>
      <c r="K3922" s="288">
        <f t="shared" si="493"/>
        <v>0</v>
      </c>
      <c r="L3922" s="303"/>
      <c r="M3922" s="304"/>
      <c r="N3922" s="303"/>
      <c r="O3922" s="286"/>
      <c r="P3922" s="305" t="str">
        <f t="shared" si="494"/>
        <v/>
      </c>
      <c r="Q3922" s="304"/>
      <c r="R3922" s="303"/>
      <c r="S3922" s="286"/>
      <c r="T3922" s="305" t="str">
        <f t="shared" si="495"/>
        <v/>
      </c>
      <c r="U3922" s="306" t="str">
        <f t="shared" si="491"/>
        <v/>
      </c>
      <c r="V3922" s="289"/>
      <c r="W3922" s="303"/>
      <c r="X3922" s="286"/>
      <c r="Y3922" s="305" t="str">
        <f>+IF(AND(W3922&gt;0,V3922&lt;&gt;'Data Validation (ROP used only)'!$A$25),SUM(W3922:X3922),"")</f>
        <v/>
      </c>
      <c r="Z3922" s="307">
        <f>IF(OR(V3922='Data Validation (ROP used only)'!$A$25,ISBLANK(W3922),ISERROR(W3922/$I3922)),0,W3922/$I3922)</f>
        <v>0</v>
      </c>
      <c r="AA3922" s="308"/>
      <c r="AB3922" s="309" t="str" cm="1">
        <f t="array" ref="AB3922">_xlfn.IFS(AA3922="","",AA3922/I3922&gt;=2,I3922*2,AA3922/I3922&lt;2,AA3922)</f>
        <v/>
      </c>
      <c r="AC3922" s="310" t="str">
        <f t="shared" si="496"/>
        <v/>
      </c>
      <c r="AD3922" s="286"/>
      <c r="AE3922" s="305" t="str">
        <f t="shared" si="497"/>
        <v/>
      </c>
      <c r="AF3922" s="311">
        <f t="shared" si="498"/>
        <v>0</v>
      </c>
      <c r="AG3922" s="187"/>
      <c r="AH3922" s="188"/>
    </row>
    <row r="3923" spans="2:34" ht="13.8" outlineLevel="1" x14ac:dyDescent="0.25">
      <c r="B3923" s="1"/>
      <c r="C3923" s="1"/>
      <c r="D3923" s="1"/>
      <c r="E3923" s="2"/>
      <c r="F3923" s="1"/>
      <c r="G3923" s="2"/>
      <c r="H3923" s="286"/>
      <c r="I3923" s="287"/>
      <c r="J3923" s="288" t="str">
        <f t="shared" si="492"/>
        <v/>
      </c>
      <c r="K3923" s="288">
        <f t="shared" si="493"/>
        <v>0</v>
      </c>
      <c r="L3923" s="303"/>
      <c r="M3923" s="304"/>
      <c r="N3923" s="303"/>
      <c r="O3923" s="286"/>
      <c r="P3923" s="305" t="str">
        <f t="shared" si="494"/>
        <v/>
      </c>
      <c r="Q3923" s="304"/>
      <c r="R3923" s="303"/>
      <c r="S3923" s="286"/>
      <c r="T3923" s="305" t="str">
        <f t="shared" si="495"/>
        <v/>
      </c>
      <c r="U3923" s="306" t="str">
        <f t="shared" si="491"/>
        <v/>
      </c>
      <c r="V3923" s="289"/>
      <c r="W3923" s="303"/>
      <c r="X3923" s="286"/>
      <c r="Y3923" s="305" t="str">
        <f>+IF(AND(W3923&gt;0,V3923&lt;&gt;'Data Validation (ROP used only)'!$A$25),SUM(W3923:X3923),"")</f>
        <v/>
      </c>
      <c r="Z3923" s="307">
        <f>IF(OR(V3923='Data Validation (ROP used only)'!$A$25,ISBLANK(W3923),ISERROR(W3923/$I3923)),0,W3923/$I3923)</f>
        <v>0</v>
      </c>
      <c r="AA3923" s="308"/>
      <c r="AB3923" s="309" t="str" cm="1">
        <f t="array" ref="AB3923">_xlfn.IFS(AA3923="","",AA3923/I3923&gt;=2,I3923*2,AA3923/I3923&lt;2,AA3923)</f>
        <v/>
      </c>
      <c r="AC3923" s="310" t="str">
        <f t="shared" si="496"/>
        <v/>
      </c>
      <c r="AD3923" s="286"/>
      <c r="AE3923" s="305" t="str">
        <f t="shared" si="497"/>
        <v/>
      </c>
      <c r="AF3923" s="311">
        <f t="shared" si="498"/>
        <v>0</v>
      </c>
      <c r="AG3923" s="187"/>
      <c r="AH3923" s="188"/>
    </row>
    <row r="3924" spans="2:34" ht="13.8" outlineLevel="1" x14ac:dyDescent="0.25">
      <c r="B3924" s="1"/>
      <c r="C3924" s="1"/>
      <c r="D3924" s="1"/>
      <c r="E3924" s="2"/>
      <c r="F3924" s="1"/>
      <c r="G3924" s="2"/>
      <c r="H3924" s="286"/>
      <c r="I3924" s="287"/>
      <c r="J3924" s="288" t="str">
        <f t="shared" si="492"/>
        <v/>
      </c>
      <c r="K3924" s="288">
        <f t="shared" si="493"/>
        <v>0</v>
      </c>
      <c r="L3924" s="303"/>
      <c r="M3924" s="304"/>
      <c r="N3924" s="303"/>
      <c r="O3924" s="286"/>
      <c r="P3924" s="305" t="str">
        <f t="shared" si="494"/>
        <v/>
      </c>
      <c r="Q3924" s="304"/>
      <c r="R3924" s="303"/>
      <c r="S3924" s="286"/>
      <c r="T3924" s="305" t="str">
        <f t="shared" si="495"/>
        <v/>
      </c>
      <c r="U3924" s="306" t="str">
        <f t="shared" si="491"/>
        <v/>
      </c>
      <c r="V3924" s="289"/>
      <c r="W3924" s="303"/>
      <c r="X3924" s="286"/>
      <c r="Y3924" s="305" t="str">
        <f>+IF(AND(W3924&gt;0,V3924&lt;&gt;'Data Validation (ROP used only)'!$A$25),SUM(W3924:X3924),"")</f>
        <v/>
      </c>
      <c r="Z3924" s="307">
        <f>IF(OR(V3924='Data Validation (ROP used only)'!$A$25,ISBLANK(W3924),ISERROR(W3924/$I3924)),0,W3924/$I3924)</f>
        <v>0</v>
      </c>
      <c r="AA3924" s="308"/>
      <c r="AB3924" s="309" t="str" cm="1">
        <f t="array" ref="AB3924">_xlfn.IFS(AA3924="","",AA3924/I3924&gt;=2,I3924*2,AA3924/I3924&lt;2,AA3924)</f>
        <v/>
      </c>
      <c r="AC3924" s="310" t="str">
        <f t="shared" si="496"/>
        <v/>
      </c>
      <c r="AD3924" s="286"/>
      <c r="AE3924" s="305" t="str">
        <f t="shared" si="497"/>
        <v/>
      </c>
      <c r="AF3924" s="311">
        <f t="shared" si="498"/>
        <v>0</v>
      </c>
      <c r="AG3924" s="187"/>
      <c r="AH3924" s="188"/>
    </row>
    <row r="3925" spans="2:34" ht="13.8" outlineLevel="1" x14ac:dyDescent="0.25">
      <c r="B3925" s="1"/>
      <c r="C3925" s="1"/>
      <c r="D3925" s="1"/>
      <c r="E3925" s="2"/>
      <c r="F3925" s="1"/>
      <c r="G3925" s="2"/>
      <c r="H3925" s="286"/>
      <c r="I3925" s="287"/>
      <c r="J3925" s="288" t="str">
        <f t="shared" si="492"/>
        <v/>
      </c>
      <c r="K3925" s="288">
        <f t="shared" si="493"/>
        <v>0</v>
      </c>
      <c r="L3925" s="303"/>
      <c r="M3925" s="304"/>
      <c r="N3925" s="303"/>
      <c r="O3925" s="286"/>
      <c r="P3925" s="305" t="str">
        <f t="shared" si="494"/>
        <v/>
      </c>
      <c r="Q3925" s="304"/>
      <c r="R3925" s="303"/>
      <c r="S3925" s="286"/>
      <c r="T3925" s="305" t="str">
        <f t="shared" si="495"/>
        <v/>
      </c>
      <c r="U3925" s="306" t="str">
        <f t="shared" si="491"/>
        <v/>
      </c>
      <c r="V3925" s="289"/>
      <c r="W3925" s="303"/>
      <c r="X3925" s="286"/>
      <c r="Y3925" s="305" t="str">
        <f>+IF(AND(W3925&gt;0,V3925&lt;&gt;'Data Validation (ROP used only)'!$A$25),SUM(W3925:X3925),"")</f>
        <v/>
      </c>
      <c r="Z3925" s="307">
        <f>IF(OR(V3925='Data Validation (ROP used only)'!$A$25,ISBLANK(W3925),ISERROR(W3925/$I3925)),0,W3925/$I3925)</f>
        <v>0</v>
      </c>
      <c r="AA3925" s="308"/>
      <c r="AB3925" s="309" t="str" cm="1">
        <f t="array" ref="AB3925">_xlfn.IFS(AA3925="","",AA3925/I3925&gt;=2,I3925*2,AA3925/I3925&lt;2,AA3925)</f>
        <v/>
      </c>
      <c r="AC3925" s="310" t="str">
        <f t="shared" si="496"/>
        <v/>
      </c>
      <c r="AD3925" s="286"/>
      <c r="AE3925" s="305" t="str">
        <f t="shared" si="497"/>
        <v/>
      </c>
      <c r="AF3925" s="311">
        <f t="shared" si="498"/>
        <v>0</v>
      </c>
      <c r="AG3925" s="187"/>
      <c r="AH3925" s="188"/>
    </row>
    <row r="3926" spans="2:34" ht="13.8" outlineLevel="1" x14ac:dyDescent="0.25">
      <c r="B3926" s="1"/>
      <c r="C3926" s="1"/>
      <c r="D3926" s="1"/>
      <c r="E3926" s="2"/>
      <c r="F3926" s="1"/>
      <c r="G3926" s="2"/>
      <c r="H3926" s="286"/>
      <c r="I3926" s="287"/>
      <c r="J3926" s="288" t="str">
        <f t="shared" si="492"/>
        <v/>
      </c>
      <c r="K3926" s="288">
        <f t="shared" si="493"/>
        <v>0</v>
      </c>
      <c r="L3926" s="303"/>
      <c r="M3926" s="304"/>
      <c r="N3926" s="303"/>
      <c r="O3926" s="286"/>
      <c r="P3926" s="305" t="str">
        <f t="shared" si="494"/>
        <v/>
      </c>
      <c r="Q3926" s="304"/>
      <c r="R3926" s="303"/>
      <c r="S3926" s="286"/>
      <c r="T3926" s="305" t="str">
        <f t="shared" si="495"/>
        <v/>
      </c>
      <c r="U3926" s="306" t="str">
        <f t="shared" si="491"/>
        <v/>
      </c>
      <c r="V3926" s="289"/>
      <c r="W3926" s="303"/>
      <c r="X3926" s="286"/>
      <c r="Y3926" s="305" t="str">
        <f>+IF(AND(W3926&gt;0,V3926&lt;&gt;'Data Validation (ROP used only)'!$A$25),SUM(W3926:X3926),"")</f>
        <v/>
      </c>
      <c r="Z3926" s="307">
        <f>IF(OR(V3926='Data Validation (ROP used only)'!$A$25,ISBLANK(W3926),ISERROR(W3926/$I3926)),0,W3926/$I3926)</f>
        <v>0</v>
      </c>
      <c r="AA3926" s="308"/>
      <c r="AB3926" s="309" t="str" cm="1">
        <f t="array" ref="AB3926">_xlfn.IFS(AA3926="","",AA3926/I3926&gt;=2,I3926*2,AA3926/I3926&lt;2,AA3926)</f>
        <v/>
      </c>
      <c r="AC3926" s="310" t="str">
        <f t="shared" si="496"/>
        <v/>
      </c>
      <c r="AD3926" s="286"/>
      <c r="AE3926" s="305" t="str">
        <f t="shared" si="497"/>
        <v/>
      </c>
      <c r="AF3926" s="311">
        <f t="shared" si="498"/>
        <v>0</v>
      </c>
      <c r="AG3926" s="187"/>
      <c r="AH3926" s="188"/>
    </row>
    <row r="3927" spans="2:34" ht="13.8" outlineLevel="1" x14ac:dyDescent="0.25">
      <c r="B3927" s="1"/>
      <c r="C3927" s="1"/>
      <c r="D3927" s="1"/>
      <c r="E3927" s="2"/>
      <c r="F3927" s="1"/>
      <c r="G3927" s="2"/>
      <c r="H3927" s="286"/>
      <c r="I3927" s="287"/>
      <c r="J3927" s="288" t="str">
        <f t="shared" si="492"/>
        <v/>
      </c>
      <c r="K3927" s="288">
        <f t="shared" si="493"/>
        <v>0</v>
      </c>
      <c r="L3927" s="303"/>
      <c r="M3927" s="304"/>
      <c r="N3927" s="303"/>
      <c r="O3927" s="286"/>
      <c r="P3927" s="305" t="str">
        <f t="shared" si="494"/>
        <v/>
      </c>
      <c r="Q3927" s="304"/>
      <c r="R3927" s="303"/>
      <c r="S3927" s="286"/>
      <c r="T3927" s="305" t="str">
        <f t="shared" si="495"/>
        <v/>
      </c>
      <c r="U3927" s="306" t="str">
        <f t="shared" si="491"/>
        <v/>
      </c>
      <c r="V3927" s="289"/>
      <c r="W3927" s="303"/>
      <c r="X3927" s="286"/>
      <c r="Y3927" s="305" t="str">
        <f>+IF(AND(W3927&gt;0,V3927&lt;&gt;'Data Validation (ROP used only)'!$A$25),SUM(W3927:X3927),"")</f>
        <v/>
      </c>
      <c r="Z3927" s="307">
        <f>IF(OR(V3927='Data Validation (ROP used only)'!$A$25,ISBLANK(W3927),ISERROR(W3927/$I3927)),0,W3927/$I3927)</f>
        <v>0</v>
      </c>
      <c r="AA3927" s="308"/>
      <c r="AB3927" s="309" t="str" cm="1">
        <f t="array" ref="AB3927">_xlfn.IFS(AA3927="","",AA3927/I3927&gt;=2,I3927*2,AA3927/I3927&lt;2,AA3927)</f>
        <v/>
      </c>
      <c r="AC3927" s="310" t="str">
        <f t="shared" si="496"/>
        <v/>
      </c>
      <c r="AD3927" s="286"/>
      <c r="AE3927" s="305" t="str">
        <f t="shared" si="497"/>
        <v/>
      </c>
      <c r="AF3927" s="311">
        <f t="shared" si="498"/>
        <v>0</v>
      </c>
      <c r="AG3927" s="187"/>
      <c r="AH3927" s="188"/>
    </row>
    <row r="3928" spans="2:34" ht="13.8" outlineLevel="1" x14ac:dyDescent="0.25">
      <c r="B3928" s="1"/>
      <c r="C3928" s="1"/>
      <c r="D3928" s="1"/>
      <c r="E3928" s="2"/>
      <c r="F3928" s="1"/>
      <c r="G3928" s="2"/>
      <c r="H3928" s="286"/>
      <c r="I3928" s="287"/>
      <c r="J3928" s="288" t="str">
        <f t="shared" si="492"/>
        <v/>
      </c>
      <c r="K3928" s="288">
        <f t="shared" si="493"/>
        <v>0</v>
      </c>
      <c r="L3928" s="303"/>
      <c r="M3928" s="304"/>
      <c r="N3928" s="303"/>
      <c r="O3928" s="286"/>
      <c r="P3928" s="305" t="str">
        <f t="shared" si="494"/>
        <v/>
      </c>
      <c r="Q3928" s="304"/>
      <c r="R3928" s="303"/>
      <c r="S3928" s="286"/>
      <c r="T3928" s="305" t="str">
        <f t="shared" si="495"/>
        <v/>
      </c>
      <c r="U3928" s="306" t="str">
        <f t="shared" si="491"/>
        <v/>
      </c>
      <c r="V3928" s="289"/>
      <c r="W3928" s="303"/>
      <c r="X3928" s="286"/>
      <c r="Y3928" s="305" t="str">
        <f>+IF(AND(W3928&gt;0,V3928&lt;&gt;'Data Validation (ROP used only)'!$A$25),SUM(W3928:X3928),"")</f>
        <v/>
      </c>
      <c r="Z3928" s="307">
        <f>IF(OR(V3928='Data Validation (ROP used only)'!$A$25,ISBLANK(W3928),ISERROR(W3928/$I3928)),0,W3928/$I3928)</f>
        <v>0</v>
      </c>
      <c r="AA3928" s="308"/>
      <c r="AB3928" s="309" t="str" cm="1">
        <f t="array" ref="AB3928">_xlfn.IFS(AA3928="","",AA3928/I3928&gt;=2,I3928*2,AA3928/I3928&lt;2,AA3928)</f>
        <v/>
      </c>
      <c r="AC3928" s="310" t="str">
        <f t="shared" si="496"/>
        <v/>
      </c>
      <c r="AD3928" s="286"/>
      <c r="AE3928" s="305" t="str">
        <f t="shared" si="497"/>
        <v/>
      </c>
      <c r="AF3928" s="311">
        <f t="shared" si="498"/>
        <v>0</v>
      </c>
      <c r="AG3928" s="187"/>
      <c r="AH3928" s="188"/>
    </row>
    <row r="3929" spans="2:34" ht="13.8" outlineLevel="1" x14ac:dyDescent="0.25">
      <c r="B3929" s="1"/>
      <c r="C3929" s="1"/>
      <c r="D3929" s="1"/>
      <c r="E3929" s="2"/>
      <c r="F3929" s="1"/>
      <c r="G3929" s="2"/>
      <c r="H3929" s="286"/>
      <c r="I3929" s="287"/>
      <c r="J3929" s="288" t="str">
        <f t="shared" si="492"/>
        <v/>
      </c>
      <c r="K3929" s="288">
        <f t="shared" si="493"/>
        <v>0</v>
      </c>
      <c r="L3929" s="303"/>
      <c r="M3929" s="304"/>
      <c r="N3929" s="303"/>
      <c r="O3929" s="286"/>
      <c r="P3929" s="305" t="str">
        <f t="shared" si="494"/>
        <v/>
      </c>
      <c r="Q3929" s="304"/>
      <c r="R3929" s="303"/>
      <c r="S3929" s="286"/>
      <c r="T3929" s="305" t="str">
        <f t="shared" si="495"/>
        <v/>
      </c>
      <c r="U3929" s="306" t="str">
        <f t="shared" si="491"/>
        <v/>
      </c>
      <c r="V3929" s="289"/>
      <c r="W3929" s="303"/>
      <c r="X3929" s="286"/>
      <c r="Y3929" s="305" t="str">
        <f>+IF(AND(W3929&gt;0,V3929&lt;&gt;'Data Validation (ROP used only)'!$A$25),SUM(W3929:X3929),"")</f>
        <v/>
      </c>
      <c r="Z3929" s="307">
        <f>IF(OR(V3929='Data Validation (ROP used only)'!$A$25,ISBLANK(W3929),ISERROR(W3929/$I3929)),0,W3929/$I3929)</f>
        <v>0</v>
      </c>
      <c r="AA3929" s="308"/>
      <c r="AB3929" s="309" t="str" cm="1">
        <f t="array" ref="AB3929">_xlfn.IFS(AA3929="","",AA3929/I3929&gt;=2,I3929*2,AA3929/I3929&lt;2,AA3929)</f>
        <v/>
      </c>
      <c r="AC3929" s="310" t="str">
        <f t="shared" si="496"/>
        <v/>
      </c>
      <c r="AD3929" s="286"/>
      <c r="AE3929" s="305" t="str">
        <f t="shared" si="497"/>
        <v/>
      </c>
      <c r="AF3929" s="311">
        <f t="shared" si="498"/>
        <v>0</v>
      </c>
      <c r="AG3929" s="187"/>
      <c r="AH3929" s="188"/>
    </row>
    <row r="3930" spans="2:34" ht="13.8" outlineLevel="1" x14ac:dyDescent="0.25">
      <c r="B3930" s="1"/>
      <c r="C3930" s="1"/>
      <c r="D3930" s="1"/>
      <c r="E3930" s="2"/>
      <c r="F3930" s="1"/>
      <c r="G3930" s="2"/>
      <c r="H3930" s="286"/>
      <c r="I3930" s="287"/>
      <c r="J3930" s="288" t="str">
        <f t="shared" si="492"/>
        <v/>
      </c>
      <c r="K3930" s="288">
        <f t="shared" si="493"/>
        <v>0</v>
      </c>
      <c r="L3930" s="303"/>
      <c r="M3930" s="304"/>
      <c r="N3930" s="303"/>
      <c r="O3930" s="286"/>
      <c r="P3930" s="305" t="str">
        <f t="shared" si="494"/>
        <v/>
      </c>
      <c r="Q3930" s="304"/>
      <c r="R3930" s="303"/>
      <c r="S3930" s="286"/>
      <c r="T3930" s="305" t="str">
        <f t="shared" si="495"/>
        <v/>
      </c>
      <c r="U3930" s="306" t="str">
        <f t="shared" si="491"/>
        <v/>
      </c>
      <c r="V3930" s="289"/>
      <c r="W3930" s="303"/>
      <c r="X3930" s="286"/>
      <c r="Y3930" s="305" t="str">
        <f>+IF(AND(W3930&gt;0,V3930&lt;&gt;'Data Validation (ROP used only)'!$A$25),SUM(W3930:X3930),"")</f>
        <v/>
      </c>
      <c r="Z3930" s="307">
        <f>IF(OR(V3930='Data Validation (ROP used only)'!$A$25,ISBLANK(W3930),ISERROR(W3930/$I3930)),0,W3930/$I3930)</f>
        <v>0</v>
      </c>
      <c r="AA3930" s="308"/>
      <c r="AB3930" s="309" t="str" cm="1">
        <f t="array" ref="AB3930">_xlfn.IFS(AA3930="","",AA3930/I3930&gt;=2,I3930*2,AA3930/I3930&lt;2,AA3930)</f>
        <v/>
      </c>
      <c r="AC3930" s="310" t="str">
        <f t="shared" si="496"/>
        <v/>
      </c>
      <c r="AD3930" s="286"/>
      <c r="AE3930" s="305" t="str">
        <f t="shared" si="497"/>
        <v/>
      </c>
      <c r="AF3930" s="311">
        <f t="shared" si="498"/>
        <v>0</v>
      </c>
      <c r="AG3930" s="187"/>
      <c r="AH3930" s="188"/>
    </row>
    <row r="3931" spans="2:34" ht="13.8" outlineLevel="1" x14ac:dyDescent="0.25">
      <c r="B3931" s="1"/>
      <c r="C3931" s="1"/>
      <c r="D3931" s="1"/>
      <c r="E3931" s="2"/>
      <c r="F3931" s="1"/>
      <c r="G3931" s="2"/>
      <c r="H3931" s="286"/>
      <c r="I3931" s="287"/>
      <c r="J3931" s="288" t="str">
        <f t="shared" si="492"/>
        <v/>
      </c>
      <c r="K3931" s="288">
        <f t="shared" si="493"/>
        <v>0</v>
      </c>
      <c r="L3931" s="303"/>
      <c r="M3931" s="304"/>
      <c r="N3931" s="303"/>
      <c r="O3931" s="286"/>
      <c r="P3931" s="305" t="str">
        <f t="shared" si="494"/>
        <v/>
      </c>
      <c r="Q3931" s="304"/>
      <c r="R3931" s="303"/>
      <c r="S3931" s="286"/>
      <c r="T3931" s="305" t="str">
        <f t="shared" si="495"/>
        <v/>
      </c>
      <c r="U3931" s="306" t="str">
        <f t="shared" si="491"/>
        <v/>
      </c>
      <c r="V3931" s="289"/>
      <c r="W3931" s="303"/>
      <c r="X3931" s="286"/>
      <c r="Y3931" s="305" t="str">
        <f>+IF(AND(W3931&gt;0,V3931&lt;&gt;'Data Validation (ROP used only)'!$A$25),SUM(W3931:X3931),"")</f>
        <v/>
      </c>
      <c r="Z3931" s="307">
        <f>IF(OR(V3931='Data Validation (ROP used only)'!$A$25,ISBLANK(W3931),ISERROR(W3931/$I3931)),0,W3931/$I3931)</f>
        <v>0</v>
      </c>
      <c r="AA3931" s="308"/>
      <c r="AB3931" s="309" t="str" cm="1">
        <f t="array" ref="AB3931">_xlfn.IFS(AA3931="","",AA3931/I3931&gt;=2,I3931*2,AA3931/I3931&lt;2,AA3931)</f>
        <v/>
      </c>
      <c r="AC3931" s="310" t="str">
        <f t="shared" si="496"/>
        <v/>
      </c>
      <c r="AD3931" s="286"/>
      <c r="AE3931" s="305" t="str">
        <f t="shared" si="497"/>
        <v/>
      </c>
      <c r="AF3931" s="311">
        <f t="shared" si="498"/>
        <v>0</v>
      </c>
      <c r="AG3931" s="187"/>
      <c r="AH3931" s="188"/>
    </row>
    <row r="3932" spans="2:34" ht="13.8" outlineLevel="1" x14ac:dyDescent="0.25">
      <c r="B3932" s="1"/>
      <c r="C3932" s="1"/>
      <c r="D3932" s="1"/>
      <c r="E3932" s="2"/>
      <c r="F3932" s="1"/>
      <c r="G3932" s="2"/>
      <c r="H3932" s="286"/>
      <c r="I3932" s="287"/>
      <c r="J3932" s="288" t="str">
        <f t="shared" si="492"/>
        <v/>
      </c>
      <c r="K3932" s="288">
        <f t="shared" si="493"/>
        <v>0</v>
      </c>
      <c r="L3932" s="303"/>
      <c r="M3932" s="304"/>
      <c r="N3932" s="303"/>
      <c r="O3932" s="286"/>
      <c r="P3932" s="305" t="str">
        <f t="shared" si="494"/>
        <v/>
      </c>
      <c r="Q3932" s="304"/>
      <c r="R3932" s="303"/>
      <c r="S3932" s="286"/>
      <c r="T3932" s="305" t="str">
        <f t="shared" si="495"/>
        <v/>
      </c>
      <c r="U3932" s="306" t="str">
        <f t="shared" si="491"/>
        <v/>
      </c>
      <c r="V3932" s="289"/>
      <c r="W3932" s="303"/>
      <c r="X3932" s="286"/>
      <c r="Y3932" s="305" t="str">
        <f>+IF(AND(W3932&gt;0,V3932&lt;&gt;'Data Validation (ROP used only)'!$A$25),SUM(W3932:X3932),"")</f>
        <v/>
      </c>
      <c r="Z3932" s="307">
        <f>IF(OR(V3932='Data Validation (ROP used only)'!$A$25,ISBLANK(W3932),ISERROR(W3932/$I3932)),0,W3932/$I3932)</f>
        <v>0</v>
      </c>
      <c r="AA3932" s="308"/>
      <c r="AB3932" s="309" t="str" cm="1">
        <f t="array" ref="AB3932">_xlfn.IFS(AA3932="","",AA3932/I3932&gt;=2,I3932*2,AA3932/I3932&lt;2,AA3932)</f>
        <v/>
      </c>
      <c r="AC3932" s="310" t="str">
        <f t="shared" si="496"/>
        <v/>
      </c>
      <c r="AD3932" s="286"/>
      <c r="AE3932" s="305" t="str">
        <f t="shared" si="497"/>
        <v/>
      </c>
      <c r="AF3932" s="311">
        <f t="shared" si="498"/>
        <v>0</v>
      </c>
      <c r="AG3932" s="187"/>
      <c r="AH3932" s="188"/>
    </row>
    <row r="3933" spans="2:34" ht="13.8" outlineLevel="1" x14ac:dyDescent="0.25">
      <c r="B3933" s="1"/>
      <c r="C3933" s="1"/>
      <c r="D3933" s="1"/>
      <c r="E3933" s="2"/>
      <c r="F3933" s="1"/>
      <c r="G3933" s="2"/>
      <c r="H3933" s="286"/>
      <c r="I3933" s="287"/>
      <c r="J3933" s="288" t="str">
        <f t="shared" si="492"/>
        <v/>
      </c>
      <c r="K3933" s="288">
        <f t="shared" si="493"/>
        <v>0</v>
      </c>
      <c r="L3933" s="303"/>
      <c r="M3933" s="304"/>
      <c r="N3933" s="303"/>
      <c r="O3933" s="286"/>
      <c r="P3933" s="305" t="str">
        <f t="shared" si="494"/>
        <v/>
      </c>
      <c r="Q3933" s="304"/>
      <c r="R3933" s="303"/>
      <c r="S3933" s="286"/>
      <c r="T3933" s="305" t="str">
        <f t="shared" si="495"/>
        <v/>
      </c>
      <c r="U3933" s="306" t="str">
        <f t="shared" si="491"/>
        <v/>
      </c>
      <c r="V3933" s="289"/>
      <c r="W3933" s="303"/>
      <c r="X3933" s="286"/>
      <c r="Y3933" s="305" t="str">
        <f>+IF(AND(W3933&gt;0,V3933&lt;&gt;'Data Validation (ROP used only)'!$A$25),SUM(W3933:X3933),"")</f>
        <v/>
      </c>
      <c r="Z3933" s="307">
        <f>IF(OR(V3933='Data Validation (ROP used only)'!$A$25,ISBLANK(W3933),ISERROR(W3933/$I3933)),0,W3933/$I3933)</f>
        <v>0</v>
      </c>
      <c r="AA3933" s="308"/>
      <c r="AB3933" s="309" t="str" cm="1">
        <f t="array" ref="AB3933">_xlfn.IFS(AA3933="","",AA3933/I3933&gt;=2,I3933*2,AA3933/I3933&lt;2,AA3933)</f>
        <v/>
      </c>
      <c r="AC3933" s="310" t="str">
        <f t="shared" si="496"/>
        <v/>
      </c>
      <c r="AD3933" s="286"/>
      <c r="AE3933" s="305" t="str">
        <f t="shared" si="497"/>
        <v/>
      </c>
      <c r="AF3933" s="311">
        <f t="shared" si="498"/>
        <v>0</v>
      </c>
      <c r="AG3933" s="187"/>
      <c r="AH3933" s="188"/>
    </row>
    <row r="3934" spans="2:34" ht="13.8" outlineLevel="1" x14ac:dyDescent="0.25">
      <c r="B3934" s="1"/>
      <c r="C3934" s="1"/>
      <c r="D3934" s="1"/>
      <c r="E3934" s="2"/>
      <c r="F3934" s="1"/>
      <c r="G3934" s="2"/>
      <c r="H3934" s="286"/>
      <c r="I3934" s="287"/>
      <c r="J3934" s="288" t="str">
        <f t="shared" si="492"/>
        <v/>
      </c>
      <c r="K3934" s="288">
        <f t="shared" si="493"/>
        <v>0</v>
      </c>
      <c r="L3934" s="303"/>
      <c r="M3934" s="304"/>
      <c r="N3934" s="303"/>
      <c r="O3934" s="286"/>
      <c r="P3934" s="305" t="str">
        <f t="shared" si="494"/>
        <v/>
      </c>
      <c r="Q3934" s="304"/>
      <c r="R3934" s="303"/>
      <c r="S3934" s="286"/>
      <c r="T3934" s="305" t="str">
        <f t="shared" si="495"/>
        <v/>
      </c>
      <c r="U3934" s="306" t="str">
        <f t="shared" si="491"/>
        <v/>
      </c>
      <c r="V3934" s="289"/>
      <c r="W3934" s="303"/>
      <c r="X3934" s="286"/>
      <c r="Y3934" s="305" t="str">
        <f>+IF(AND(W3934&gt;0,V3934&lt;&gt;'Data Validation (ROP used only)'!$A$25),SUM(W3934:X3934),"")</f>
        <v/>
      </c>
      <c r="Z3934" s="307">
        <f>IF(OR(V3934='Data Validation (ROP used only)'!$A$25,ISBLANK(W3934),ISERROR(W3934/$I3934)),0,W3934/$I3934)</f>
        <v>0</v>
      </c>
      <c r="AA3934" s="308"/>
      <c r="AB3934" s="309" t="str" cm="1">
        <f t="array" ref="AB3934">_xlfn.IFS(AA3934="","",AA3934/I3934&gt;=2,I3934*2,AA3934/I3934&lt;2,AA3934)</f>
        <v/>
      </c>
      <c r="AC3934" s="310" t="str">
        <f t="shared" si="496"/>
        <v/>
      </c>
      <c r="AD3934" s="286"/>
      <c r="AE3934" s="305" t="str">
        <f t="shared" si="497"/>
        <v/>
      </c>
      <c r="AF3934" s="311">
        <f t="shared" si="498"/>
        <v>0</v>
      </c>
      <c r="AG3934" s="187"/>
      <c r="AH3934" s="188"/>
    </row>
    <row r="3935" spans="2:34" ht="13.8" outlineLevel="1" x14ac:dyDescent="0.25">
      <c r="B3935" s="1"/>
      <c r="C3935" s="1"/>
      <c r="D3935" s="1"/>
      <c r="E3935" s="2"/>
      <c r="F3935" s="1"/>
      <c r="G3935" s="2"/>
      <c r="H3935" s="286"/>
      <c r="I3935" s="287"/>
      <c r="J3935" s="288" t="str">
        <f t="shared" si="492"/>
        <v/>
      </c>
      <c r="K3935" s="288">
        <f t="shared" si="493"/>
        <v>0</v>
      </c>
      <c r="L3935" s="303"/>
      <c r="M3935" s="304"/>
      <c r="N3935" s="303"/>
      <c r="O3935" s="286"/>
      <c r="P3935" s="305" t="str">
        <f t="shared" si="494"/>
        <v/>
      </c>
      <c r="Q3935" s="304"/>
      <c r="R3935" s="303"/>
      <c r="S3935" s="286"/>
      <c r="T3935" s="305" t="str">
        <f t="shared" si="495"/>
        <v/>
      </c>
      <c r="U3935" s="306" t="str">
        <f t="shared" si="491"/>
        <v/>
      </c>
      <c r="V3935" s="289"/>
      <c r="W3935" s="303"/>
      <c r="X3935" s="286"/>
      <c r="Y3935" s="305" t="str">
        <f>+IF(AND(W3935&gt;0,V3935&lt;&gt;'Data Validation (ROP used only)'!$A$25),SUM(W3935:X3935),"")</f>
        <v/>
      </c>
      <c r="Z3935" s="307">
        <f>IF(OR(V3935='Data Validation (ROP used only)'!$A$25,ISBLANK(W3935),ISERROR(W3935/$I3935)),0,W3935/$I3935)</f>
        <v>0</v>
      </c>
      <c r="AA3935" s="308"/>
      <c r="AB3935" s="309" t="str" cm="1">
        <f t="array" ref="AB3935">_xlfn.IFS(AA3935="","",AA3935/I3935&gt;=2,I3935*2,AA3935/I3935&lt;2,AA3935)</f>
        <v/>
      </c>
      <c r="AC3935" s="310" t="str">
        <f t="shared" si="496"/>
        <v/>
      </c>
      <c r="AD3935" s="286"/>
      <c r="AE3935" s="305" t="str">
        <f t="shared" si="497"/>
        <v/>
      </c>
      <c r="AF3935" s="311">
        <f t="shared" si="498"/>
        <v>0</v>
      </c>
      <c r="AG3935" s="187"/>
      <c r="AH3935" s="188"/>
    </row>
    <row r="3936" spans="2:34" ht="13.8" outlineLevel="1" x14ac:dyDescent="0.25">
      <c r="B3936" s="1"/>
      <c r="C3936" s="1"/>
      <c r="D3936" s="1"/>
      <c r="E3936" s="2"/>
      <c r="F3936" s="1"/>
      <c r="G3936" s="2"/>
      <c r="H3936" s="286"/>
      <c r="I3936" s="287"/>
      <c r="J3936" s="288" t="str">
        <f t="shared" si="492"/>
        <v/>
      </c>
      <c r="K3936" s="288">
        <f t="shared" si="493"/>
        <v>0</v>
      </c>
      <c r="L3936" s="303"/>
      <c r="M3936" s="304"/>
      <c r="N3936" s="303"/>
      <c r="O3936" s="286"/>
      <c r="P3936" s="305" t="str">
        <f t="shared" si="494"/>
        <v/>
      </c>
      <c r="Q3936" s="304"/>
      <c r="R3936" s="303"/>
      <c r="S3936" s="286"/>
      <c r="T3936" s="305" t="str">
        <f t="shared" si="495"/>
        <v/>
      </c>
      <c r="U3936" s="306" t="str">
        <f t="shared" si="491"/>
        <v/>
      </c>
      <c r="V3936" s="289"/>
      <c r="W3936" s="303"/>
      <c r="X3936" s="286"/>
      <c r="Y3936" s="305" t="str">
        <f>+IF(AND(W3936&gt;0,V3936&lt;&gt;'Data Validation (ROP used only)'!$A$25),SUM(W3936:X3936),"")</f>
        <v/>
      </c>
      <c r="Z3936" s="307">
        <f>IF(OR(V3936='Data Validation (ROP used only)'!$A$25,ISBLANK(W3936),ISERROR(W3936/$I3936)),0,W3936/$I3936)</f>
        <v>0</v>
      </c>
      <c r="AA3936" s="308"/>
      <c r="AB3936" s="309" t="str" cm="1">
        <f t="array" ref="AB3936">_xlfn.IFS(AA3936="","",AA3936/I3936&gt;=2,I3936*2,AA3936/I3936&lt;2,AA3936)</f>
        <v/>
      </c>
      <c r="AC3936" s="310" t="str">
        <f t="shared" si="496"/>
        <v/>
      </c>
      <c r="AD3936" s="286"/>
      <c r="AE3936" s="305" t="str">
        <f t="shared" si="497"/>
        <v/>
      </c>
      <c r="AF3936" s="311">
        <f t="shared" si="498"/>
        <v>0</v>
      </c>
      <c r="AG3936" s="187"/>
      <c r="AH3936" s="188"/>
    </row>
    <row r="3937" spans="2:34" ht="13.8" outlineLevel="1" x14ac:dyDescent="0.25">
      <c r="B3937" s="1"/>
      <c r="C3937" s="1"/>
      <c r="D3937" s="1"/>
      <c r="E3937" s="2"/>
      <c r="F3937" s="1"/>
      <c r="G3937" s="2"/>
      <c r="H3937" s="286"/>
      <c r="I3937" s="287"/>
      <c r="J3937" s="288" t="str">
        <f t="shared" si="492"/>
        <v/>
      </c>
      <c r="K3937" s="288">
        <f t="shared" si="493"/>
        <v>0</v>
      </c>
      <c r="L3937" s="303"/>
      <c r="M3937" s="304"/>
      <c r="N3937" s="303"/>
      <c r="O3937" s="286"/>
      <c r="P3937" s="305" t="str">
        <f t="shared" si="494"/>
        <v/>
      </c>
      <c r="Q3937" s="304"/>
      <c r="R3937" s="303"/>
      <c r="S3937" s="286"/>
      <c r="T3937" s="305" t="str">
        <f t="shared" si="495"/>
        <v/>
      </c>
      <c r="U3937" s="306" t="str">
        <f t="shared" si="491"/>
        <v/>
      </c>
      <c r="V3937" s="289"/>
      <c r="W3937" s="303"/>
      <c r="X3937" s="286"/>
      <c r="Y3937" s="305" t="str">
        <f>+IF(AND(W3937&gt;0,V3937&lt;&gt;'Data Validation (ROP used only)'!$A$25),SUM(W3937:X3937),"")</f>
        <v/>
      </c>
      <c r="Z3937" s="307">
        <f>IF(OR(V3937='Data Validation (ROP used only)'!$A$25,ISBLANK(W3937),ISERROR(W3937/$I3937)),0,W3937/$I3937)</f>
        <v>0</v>
      </c>
      <c r="AA3937" s="308"/>
      <c r="AB3937" s="309" t="str" cm="1">
        <f t="array" ref="AB3937">_xlfn.IFS(AA3937="","",AA3937/I3937&gt;=2,I3937*2,AA3937/I3937&lt;2,AA3937)</f>
        <v/>
      </c>
      <c r="AC3937" s="310" t="str">
        <f t="shared" si="496"/>
        <v/>
      </c>
      <c r="AD3937" s="286"/>
      <c r="AE3937" s="305" t="str">
        <f t="shared" si="497"/>
        <v/>
      </c>
      <c r="AF3937" s="311">
        <f t="shared" si="498"/>
        <v>0</v>
      </c>
      <c r="AG3937" s="187"/>
      <c r="AH3937" s="188"/>
    </row>
    <row r="3938" spans="2:34" ht="13.8" outlineLevel="1" x14ac:dyDescent="0.25">
      <c r="B3938" s="1"/>
      <c r="C3938" s="1"/>
      <c r="D3938" s="1"/>
      <c r="E3938" s="2"/>
      <c r="F3938" s="1"/>
      <c r="G3938" s="2"/>
      <c r="H3938" s="286"/>
      <c r="I3938" s="287"/>
      <c r="J3938" s="288" t="str">
        <f t="shared" si="492"/>
        <v/>
      </c>
      <c r="K3938" s="288">
        <f t="shared" si="493"/>
        <v>0</v>
      </c>
      <c r="L3938" s="303"/>
      <c r="M3938" s="304"/>
      <c r="N3938" s="303"/>
      <c r="O3938" s="286"/>
      <c r="P3938" s="305" t="str">
        <f t="shared" si="494"/>
        <v/>
      </c>
      <c r="Q3938" s="304"/>
      <c r="R3938" s="303"/>
      <c r="S3938" s="286"/>
      <c r="T3938" s="305" t="str">
        <f t="shared" si="495"/>
        <v/>
      </c>
      <c r="U3938" s="306" t="str">
        <f t="shared" si="491"/>
        <v/>
      </c>
      <c r="V3938" s="289"/>
      <c r="W3938" s="303"/>
      <c r="X3938" s="286"/>
      <c r="Y3938" s="305" t="str">
        <f>+IF(AND(W3938&gt;0,V3938&lt;&gt;'Data Validation (ROP used only)'!$A$25),SUM(W3938:X3938),"")</f>
        <v/>
      </c>
      <c r="Z3938" s="307">
        <f>IF(OR(V3938='Data Validation (ROP used only)'!$A$25,ISBLANK(W3938),ISERROR(W3938/$I3938)),0,W3938/$I3938)</f>
        <v>0</v>
      </c>
      <c r="AA3938" s="308"/>
      <c r="AB3938" s="309" t="str" cm="1">
        <f t="array" ref="AB3938">_xlfn.IFS(AA3938="","",AA3938/I3938&gt;=2,I3938*2,AA3938/I3938&lt;2,AA3938)</f>
        <v/>
      </c>
      <c r="AC3938" s="310" t="str">
        <f t="shared" si="496"/>
        <v/>
      </c>
      <c r="AD3938" s="286"/>
      <c r="AE3938" s="305" t="str">
        <f t="shared" si="497"/>
        <v/>
      </c>
      <c r="AF3938" s="311">
        <f t="shared" si="498"/>
        <v>0</v>
      </c>
      <c r="AG3938" s="187"/>
      <c r="AH3938" s="188"/>
    </row>
    <row r="3939" spans="2:34" ht="13.8" outlineLevel="1" x14ac:dyDescent="0.25">
      <c r="B3939" s="1"/>
      <c r="C3939" s="1"/>
      <c r="D3939" s="1"/>
      <c r="E3939" s="2"/>
      <c r="F3939" s="1"/>
      <c r="G3939" s="2"/>
      <c r="H3939" s="286"/>
      <c r="I3939" s="287"/>
      <c r="J3939" s="288" t="str">
        <f t="shared" si="492"/>
        <v/>
      </c>
      <c r="K3939" s="288">
        <f t="shared" si="493"/>
        <v>0</v>
      </c>
      <c r="L3939" s="303"/>
      <c r="M3939" s="304"/>
      <c r="N3939" s="303"/>
      <c r="O3939" s="286"/>
      <c r="P3939" s="305" t="str">
        <f t="shared" si="494"/>
        <v/>
      </c>
      <c r="Q3939" s="304"/>
      <c r="R3939" s="303"/>
      <c r="S3939" s="286"/>
      <c r="T3939" s="305" t="str">
        <f t="shared" si="495"/>
        <v/>
      </c>
      <c r="U3939" s="306" t="str">
        <f t="shared" si="491"/>
        <v/>
      </c>
      <c r="V3939" s="289"/>
      <c r="W3939" s="303"/>
      <c r="X3939" s="286"/>
      <c r="Y3939" s="305" t="str">
        <f>+IF(AND(W3939&gt;0,V3939&lt;&gt;'Data Validation (ROP used only)'!$A$25),SUM(W3939:X3939),"")</f>
        <v/>
      </c>
      <c r="Z3939" s="307">
        <f>IF(OR(V3939='Data Validation (ROP used only)'!$A$25,ISBLANK(W3939),ISERROR(W3939/$I3939)),0,W3939/$I3939)</f>
        <v>0</v>
      </c>
      <c r="AA3939" s="308"/>
      <c r="AB3939" s="309" t="str" cm="1">
        <f t="array" ref="AB3939">_xlfn.IFS(AA3939="","",AA3939/I3939&gt;=2,I3939*2,AA3939/I3939&lt;2,AA3939)</f>
        <v/>
      </c>
      <c r="AC3939" s="310" t="str">
        <f t="shared" si="496"/>
        <v/>
      </c>
      <c r="AD3939" s="286"/>
      <c r="AE3939" s="305" t="str">
        <f t="shared" si="497"/>
        <v/>
      </c>
      <c r="AF3939" s="311">
        <f t="shared" si="498"/>
        <v>0</v>
      </c>
      <c r="AG3939" s="187"/>
      <c r="AH3939" s="188"/>
    </row>
    <row r="3940" spans="2:34" ht="13.8" outlineLevel="1" x14ac:dyDescent="0.25">
      <c r="B3940" s="1"/>
      <c r="C3940" s="1"/>
      <c r="D3940" s="1"/>
      <c r="E3940" s="2"/>
      <c r="F3940" s="1"/>
      <c r="G3940" s="2"/>
      <c r="H3940" s="286"/>
      <c r="I3940" s="287"/>
      <c r="J3940" s="288" t="str">
        <f t="shared" si="492"/>
        <v/>
      </c>
      <c r="K3940" s="288">
        <f t="shared" si="493"/>
        <v>0</v>
      </c>
      <c r="L3940" s="303"/>
      <c r="M3940" s="304"/>
      <c r="N3940" s="303"/>
      <c r="O3940" s="286"/>
      <c r="P3940" s="305" t="str">
        <f t="shared" si="494"/>
        <v/>
      </c>
      <c r="Q3940" s="304"/>
      <c r="R3940" s="303"/>
      <c r="S3940" s="286"/>
      <c r="T3940" s="305" t="str">
        <f t="shared" si="495"/>
        <v/>
      </c>
      <c r="U3940" s="306" t="str">
        <f t="shared" si="491"/>
        <v/>
      </c>
      <c r="V3940" s="289"/>
      <c r="W3940" s="303"/>
      <c r="X3940" s="286"/>
      <c r="Y3940" s="305" t="str">
        <f>+IF(AND(W3940&gt;0,V3940&lt;&gt;'Data Validation (ROP used only)'!$A$25),SUM(W3940:X3940),"")</f>
        <v/>
      </c>
      <c r="Z3940" s="307">
        <f>IF(OR(V3940='Data Validation (ROP used only)'!$A$25,ISBLANK(W3940),ISERROR(W3940/$I3940)),0,W3940/$I3940)</f>
        <v>0</v>
      </c>
      <c r="AA3940" s="308"/>
      <c r="AB3940" s="309" t="str" cm="1">
        <f t="array" ref="AB3940">_xlfn.IFS(AA3940="","",AA3940/I3940&gt;=2,I3940*2,AA3940/I3940&lt;2,AA3940)</f>
        <v/>
      </c>
      <c r="AC3940" s="310" t="str">
        <f t="shared" si="496"/>
        <v/>
      </c>
      <c r="AD3940" s="286"/>
      <c r="AE3940" s="305" t="str">
        <f t="shared" si="497"/>
        <v/>
      </c>
      <c r="AF3940" s="311">
        <f t="shared" si="498"/>
        <v>0</v>
      </c>
      <c r="AG3940" s="187"/>
      <c r="AH3940" s="188"/>
    </row>
    <row r="3941" spans="2:34" ht="13.8" outlineLevel="1" x14ac:dyDescent="0.25">
      <c r="B3941" s="1"/>
      <c r="C3941" s="1"/>
      <c r="D3941" s="1"/>
      <c r="E3941" s="2"/>
      <c r="F3941" s="1"/>
      <c r="G3941" s="2"/>
      <c r="H3941" s="286"/>
      <c r="I3941" s="287"/>
      <c r="J3941" s="288" t="str">
        <f t="shared" si="492"/>
        <v/>
      </c>
      <c r="K3941" s="288">
        <f t="shared" si="493"/>
        <v>0</v>
      </c>
      <c r="L3941" s="303"/>
      <c r="M3941" s="304"/>
      <c r="N3941" s="303"/>
      <c r="O3941" s="286"/>
      <c r="P3941" s="305" t="str">
        <f t="shared" si="494"/>
        <v/>
      </c>
      <c r="Q3941" s="304"/>
      <c r="R3941" s="303"/>
      <c r="S3941" s="286"/>
      <c r="T3941" s="305" t="str">
        <f t="shared" si="495"/>
        <v/>
      </c>
      <c r="U3941" s="306" t="str">
        <f t="shared" si="491"/>
        <v/>
      </c>
      <c r="V3941" s="289"/>
      <c r="W3941" s="303"/>
      <c r="X3941" s="286"/>
      <c r="Y3941" s="305" t="str">
        <f>+IF(AND(W3941&gt;0,V3941&lt;&gt;'Data Validation (ROP used only)'!$A$25),SUM(W3941:X3941),"")</f>
        <v/>
      </c>
      <c r="Z3941" s="307">
        <f>IF(OR(V3941='Data Validation (ROP used only)'!$A$25,ISBLANK(W3941),ISERROR(W3941/$I3941)),0,W3941/$I3941)</f>
        <v>0</v>
      </c>
      <c r="AA3941" s="308"/>
      <c r="AB3941" s="309" t="str" cm="1">
        <f t="array" ref="AB3941">_xlfn.IFS(AA3941="","",AA3941/I3941&gt;=2,I3941*2,AA3941/I3941&lt;2,AA3941)</f>
        <v/>
      </c>
      <c r="AC3941" s="310" t="str">
        <f t="shared" si="496"/>
        <v/>
      </c>
      <c r="AD3941" s="286"/>
      <c r="AE3941" s="305" t="str">
        <f t="shared" si="497"/>
        <v/>
      </c>
      <c r="AF3941" s="311">
        <f t="shared" si="498"/>
        <v>0</v>
      </c>
      <c r="AG3941" s="187"/>
      <c r="AH3941" s="188"/>
    </row>
    <row r="3942" spans="2:34" ht="13.8" outlineLevel="1" x14ac:dyDescent="0.25">
      <c r="B3942" s="1"/>
      <c r="C3942" s="1"/>
      <c r="D3942" s="1"/>
      <c r="E3942" s="2"/>
      <c r="F3942" s="1"/>
      <c r="G3942" s="2"/>
      <c r="H3942" s="286"/>
      <c r="I3942" s="287"/>
      <c r="J3942" s="288" t="str">
        <f t="shared" si="492"/>
        <v/>
      </c>
      <c r="K3942" s="288">
        <f t="shared" si="493"/>
        <v>0</v>
      </c>
      <c r="L3942" s="303"/>
      <c r="M3942" s="304"/>
      <c r="N3942" s="303"/>
      <c r="O3942" s="286"/>
      <c r="P3942" s="305" t="str">
        <f t="shared" si="494"/>
        <v/>
      </c>
      <c r="Q3942" s="304"/>
      <c r="R3942" s="303"/>
      <c r="S3942" s="286"/>
      <c r="T3942" s="305" t="str">
        <f t="shared" si="495"/>
        <v/>
      </c>
      <c r="U3942" s="306" t="str">
        <f t="shared" si="491"/>
        <v/>
      </c>
      <c r="V3942" s="289"/>
      <c r="W3942" s="303"/>
      <c r="X3942" s="286"/>
      <c r="Y3942" s="305" t="str">
        <f>+IF(AND(W3942&gt;0,V3942&lt;&gt;'Data Validation (ROP used only)'!$A$25),SUM(W3942:X3942),"")</f>
        <v/>
      </c>
      <c r="Z3942" s="307">
        <f>IF(OR(V3942='Data Validation (ROP used only)'!$A$25,ISBLANK(W3942),ISERROR(W3942/$I3942)),0,W3942/$I3942)</f>
        <v>0</v>
      </c>
      <c r="AA3942" s="308"/>
      <c r="AB3942" s="309" t="str" cm="1">
        <f t="array" ref="AB3942">_xlfn.IFS(AA3942="","",AA3942/I3942&gt;=2,I3942*2,AA3942/I3942&lt;2,AA3942)</f>
        <v/>
      </c>
      <c r="AC3942" s="310" t="str">
        <f t="shared" si="496"/>
        <v/>
      </c>
      <c r="AD3942" s="286"/>
      <c r="AE3942" s="305" t="str">
        <f t="shared" si="497"/>
        <v/>
      </c>
      <c r="AF3942" s="311">
        <f t="shared" si="498"/>
        <v>0</v>
      </c>
      <c r="AG3942" s="187"/>
      <c r="AH3942" s="188"/>
    </row>
    <row r="3943" spans="2:34" ht="13.8" outlineLevel="1" x14ac:dyDescent="0.25">
      <c r="B3943" s="1"/>
      <c r="C3943" s="1"/>
      <c r="D3943" s="1"/>
      <c r="E3943" s="2"/>
      <c r="F3943" s="1"/>
      <c r="G3943" s="2"/>
      <c r="H3943" s="286"/>
      <c r="I3943" s="287"/>
      <c r="J3943" s="288" t="str">
        <f t="shared" si="492"/>
        <v/>
      </c>
      <c r="K3943" s="288">
        <f t="shared" si="493"/>
        <v>0</v>
      </c>
      <c r="L3943" s="303"/>
      <c r="M3943" s="304"/>
      <c r="N3943" s="303"/>
      <c r="O3943" s="286"/>
      <c r="P3943" s="305" t="str">
        <f t="shared" si="494"/>
        <v/>
      </c>
      <c r="Q3943" s="304"/>
      <c r="R3943" s="303"/>
      <c r="S3943" s="286"/>
      <c r="T3943" s="305" t="str">
        <f t="shared" si="495"/>
        <v/>
      </c>
      <c r="U3943" s="306" t="str">
        <f t="shared" si="491"/>
        <v/>
      </c>
      <c r="V3943" s="289"/>
      <c r="W3943" s="303"/>
      <c r="X3943" s="286"/>
      <c r="Y3943" s="305" t="str">
        <f>+IF(AND(W3943&gt;0,V3943&lt;&gt;'Data Validation (ROP used only)'!$A$25),SUM(W3943:X3943),"")</f>
        <v/>
      </c>
      <c r="Z3943" s="307">
        <f>IF(OR(V3943='Data Validation (ROP used only)'!$A$25,ISBLANK(W3943),ISERROR(W3943/$I3943)),0,W3943/$I3943)</f>
        <v>0</v>
      </c>
      <c r="AA3943" s="308"/>
      <c r="AB3943" s="309" t="str" cm="1">
        <f t="array" ref="AB3943">_xlfn.IFS(AA3943="","",AA3943/I3943&gt;=2,I3943*2,AA3943/I3943&lt;2,AA3943)</f>
        <v/>
      </c>
      <c r="AC3943" s="310" t="str">
        <f t="shared" si="496"/>
        <v/>
      </c>
      <c r="AD3943" s="286"/>
      <c r="AE3943" s="305" t="str">
        <f t="shared" si="497"/>
        <v/>
      </c>
      <c r="AF3943" s="311">
        <f t="shared" si="498"/>
        <v>0</v>
      </c>
      <c r="AG3943" s="187"/>
      <c r="AH3943" s="188"/>
    </row>
    <row r="3944" spans="2:34" ht="13.8" outlineLevel="1" x14ac:dyDescent="0.25">
      <c r="B3944" s="1"/>
      <c r="C3944" s="1"/>
      <c r="D3944" s="1"/>
      <c r="E3944" s="2"/>
      <c r="F3944" s="1"/>
      <c r="G3944" s="2"/>
      <c r="H3944" s="286"/>
      <c r="I3944" s="287"/>
      <c r="J3944" s="288" t="str">
        <f t="shared" si="492"/>
        <v/>
      </c>
      <c r="K3944" s="288">
        <f t="shared" si="493"/>
        <v>0</v>
      </c>
      <c r="L3944" s="303"/>
      <c r="M3944" s="304"/>
      <c r="N3944" s="303"/>
      <c r="O3944" s="286"/>
      <c r="P3944" s="305" t="str">
        <f t="shared" si="494"/>
        <v/>
      </c>
      <c r="Q3944" s="304"/>
      <c r="R3944" s="303"/>
      <c r="S3944" s="286"/>
      <c r="T3944" s="305" t="str">
        <f t="shared" si="495"/>
        <v/>
      </c>
      <c r="U3944" s="306" t="str">
        <f t="shared" si="491"/>
        <v/>
      </c>
      <c r="V3944" s="289"/>
      <c r="W3944" s="303"/>
      <c r="X3944" s="286"/>
      <c r="Y3944" s="305" t="str">
        <f>+IF(AND(W3944&gt;0,V3944&lt;&gt;'Data Validation (ROP used only)'!$A$25),SUM(W3944:X3944),"")</f>
        <v/>
      </c>
      <c r="Z3944" s="307">
        <f>IF(OR(V3944='Data Validation (ROP used only)'!$A$25,ISBLANK(W3944),ISERROR(W3944/$I3944)),0,W3944/$I3944)</f>
        <v>0</v>
      </c>
      <c r="AA3944" s="308"/>
      <c r="AB3944" s="309" t="str" cm="1">
        <f t="array" ref="AB3944">_xlfn.IFS(AA3944="","",AA3944/I3944&gt;=2,I3944*2,AA3944/I3944&lt;2,AA3944)</f>
        <v/>
      </c>
      <c r="AC3944" s="310" t="str">
        <f t="shared" si="496"/>
        <v/>
      </c>
      <c r="AD3944" s="286"/>
      <c r="AE3944" s="305" t="str">
        <f t="shared" si="497"/>
        <v/>
      </c>
      <c r="AF3944" s="311">
        <f t="shared" si="498"/>
        <v>0</v>
      </c>
      <c r="AG3944" s="187"/>
      <c r="AH3944" s="188"/>
    </row>
    <row r="3945" spans="2:34" ht="13.8" outlineLevel="1" x14ac:dyDescent="0.25">
      <c r="B3945" s="1"/>
      <c r="C3945" s="1"/>
      <c r="D3945" s="1"/>
      <c r="E3945" s="2"/>
      <c r="F3945" s="1"/>
      <c r="G3945" s="2"/>
      <c r="H3945" s="286"/>
      <c r="I3945" s="287"/>
      <c r="J3945" s="288" t="str">
        <f t="shared" si="492"/>
        <v/>
      </c>
      <c r="K3945" s="288">
        <f t="shared" si="493"/>
        <v>0</v>
      </c>
      <c r="L3945" s="303"/>
      <c r="M3945" s="304"/>
      <c r="N3945" s="303"/>
      <c r="O3945" s="286"/>
      <c r="P3945" s="305" t="str">
        <f t="shared" si="494"/>
        <v/>
      </c>
      <c r="Q3945" s="304"/>
      <c r="R3945" s="303"/>
      <c r="S3945" s="286"/>
      <c r="T3945" s="305" t="str">
        <f t="shared" si="495"/>
        <v/>
      </c>
      <c r="U3945" s="306" t="str">
        <f t="shared" si="491"/>
        <v/>
      </c>
      <c r="V3945" s="289"/>
      <c r="W3945" s="303"/>
      <c r="X3945" s="286"/>
      <c r="Y3945" s="305" t="str">
        <f>+IF(AND(W3945&gt;0,V3945&lt;&gt;'Data Validation (ROP used only)'!$A$25),SUM(W3945:X3945),"")</f>
        <v/>
      </c>
      <c r="Z3945" s="307">
        <f>IF(OR(V3945='Data Validation (ROP used only)'!$A$25,ISBLANK(W3945),ISERROR(W3945/$I3945)),0,W3945/$I3945)</f>
        <v>0</v>
      </c>
      <c r="AA3945" s="308"/>
      <c r="AB3945" s="309" t="str" cm="1">
        <f t="array" ref="AB3945">_xlfn.IFS(AA3945="","",AA3945/I3945&gt;=2,I3945*2,AA3945/I3945&lt;2,AA3945)</f>
        <v/>
      </c>
      <c r="AC3945" s="310" t="str">
        <f t="shared" si="496"/>
        <v/>
      </c>
      <c r="AD3945" s="286"/>
      <c r="AE3945" s="305" t="str">
        <f t="shared" si="497"/>
        <v/>
      </c>
      <c r="AF3945" s="311">
        <f t="shared" si="498"/>
        <v>0</v>
      </c>
      <c r="AG3945" s="187"/>
      <c r="AH3945" s="188"/>
    </row>
    <row r="3946" spans="2:34" ht="13.8" outlineLevel="1" x14ac:dyDescent="0.25">
      <c r="B3946" s="1"/>
      <c r="C3946" s="1"/>
      <c r="D3946" s="1"/>
      <c r="E3946" s="2"/>
      <c r="F3946" s="1"/>
      <c r="G3946" s="2"/>
      <c r="H3946" s="286"/>
      <c r="I3946" s="287"/>
      <c r="J3946" s="288" t="str">
        <f t="shared" si="492"/>
        <v/>
      </c>
      <c r="K3946" s="288">
        <f t="shared" si="493"/>
        <v>0</v>
      </c>
      <c r="L3946" s="303"/>
      <c r="M3946" s="304"/>
      <c r="N3946" s="303"/>
      <c r="O3946" s="286"/>
      <c r="P3946" s="305" t="str">
        <f t="shared" si="494"/>
        <v/>
      </c>
      <c r="Q3946" s="304"/>
      <c r="R3946" s="303"/>
      <c r="S3946" s="286"/>
      <c r="T3946" s="305" t="str">
        <f t="shared" si="495"/>
        <v/>
      </c>
      <c r="U3946" s="306" t="str">
        <f t="shared" si="491"/>
        <v/>
      </c>
      <c r="V3946" s="289"/>
      <c r="W3946" s="303"/>
      <c r="X3946" s="286"/>
      <c r="Y3946" s="305" t="str">
        <f>+IF(AND(W3946&gt;0,V3946&lt;&gt;'Data Validation (ROP used only)'!$A$25),SUM(W3946:X3946),"")</f>
        <v/>
      </c>
      <c r="Z3946" s="307">
        <f>IF(OR(V3946='Data Validation (ROP used only)'!$A$25,ISBLANK(W3946),ISERROR(W3946/$I3946)),0,W3946/$I3946)</f>
        <v>0</v>
      </c>
      <c r="AA3946" s="308"/>
      <c r="AB3946" s="309" t="str" cm="1">
        <f t="array" ref="AB3946">_xlfn.IFS(AA3946="","",AA3946/I3946&gt;=2,I3946*2,AA3946/I3946&lt;2,AA3946)</f>
        <v/>
      </c>
      <c r="AC3946" s="310" t="str">
        <f t="shared" si="496"/>
        <v/>
      </c>
      <c r="AD3946" s="286"/>
      <c r="AE3946" s="305" t="str">
        <f t="shared" si="497"/>
        <v/>
      </c>
      <c r="AF3946" s="311">
        <f t="shared" si="498"/>
        <v>0</v>
      </c>
      <c r="AG3946" s="187"/>
      <c r="AH3946" s="188"/>
    </row>
    <row r="3947" spans="2:34" ht="13.8" outlineLevel="1" x14ac:dyDescent="0.25">
      <c r="B3947" s="1"/>
      <c r="C3947" s="1"/>
      <c r="D3947" s="1"/>
      <c r="E3947" s="2"/>
      <c r="F3947" s="1"/>
      <c r="G3947" s="2"/>
      <c r="H3947" s="286"/>
      <c r="I3947" s="287"/>
      <c r="J3947" s="288" t="str">
        <f t="shared" si="492"/>
        <v/>
      </c>
      <c r="K3947" s="288">
        <f t="shared" si="493"/>
        <v>0</v>
      </c>
      <c r="L3947" s="303"/>
      <c r="M3947" s="304"/>
      <c r="N3947" s="303"/>
      <c r="O3947" s="286"/>
      <c r="P3947" s="305" t="str">
        <f t="shared" si="494"/>
        <v/>
      </c>
      <c r="Q3947" s="304"/>
      <c r="R3947" s="303"/>
      <c r="S3947" s="286"/>
      <c r="T3947" s="305" t="str">
        <f t="shared" si="495"/>
        <v/>
      </c>
      <c r="U3947" s="306" t="str">
        <f t="shared" si="491"/>
        <v/>
      </c>
      <c r="V3947" s="289"/>
      <c r="W3947" s="303"/>
      <c r="X3947" s="286"/>
      <c r="Y3947" s="305" t="str">
        <f>+IF(AND(W3947&gt;0,V3947&lt;&gt;'Data Validation (ROP used only)'!$A$25),SUM(W3947:X3947),"")</f>
        <v/>
      </c>
      <c r="Z3947" s="307">
        <f>IF(OR(V3947='Data Validation (ROP used only)'!$A$25,ISBLANK(W3947),ISERROR(W3947/$I3947)),0,W3947/$I3947)</f>
        <v>0</v>
      </c>
      <c r="AA3947" s="308"/>
      <c r="AB3947" s="309" t="str" cm="1">
        <f t="array" ref="AB3947">_xlfn.IFS(AA3947="","",AA3947/I3947&gt;=2,I3947*2,AA3947/I3947&lt;2,AA3947)</f>
        <v/>
      </c>
      <c r="AC3947" s="310" t="str">
        <f t="shared" si="496"/>
        <v/>
      </c>
      <c r="AD3947" s="286"/>
      <c r="AE3947" s="305" t="str">
        <f t="shared" si="497"/>
        <v/>
      </c>
      <c r="AF3947" s="311">
        <f t="shared" si="498"/>
        <v>0</v>
      </c>
      <c r="AG3947" s="187"/>
      <c r="AH3947" s="188"/>
    </row>
    <row r="3948" spans="2:34" ht="13.8" outlineLevel="1" x14ac:dyDescent="0.25">
      <c r="B3948" s="1"/>
      <c r="C3948" s="1"/>
      <c r="D3948" s="1"/>
      <c r="E3948" s="2"/>
      <c r="F3948" s="1"/>
      <c r="G3948" s="2"/>
      <c r="H3948" s="286"/>
      <c r="I3948" s="287"/>
      <c r="J3948" s="288" t="str">
        <f t="shared" si="492"/>
        <v/>
      </c>
      <c r="K3948" s="288">
        <f t="shared" si="493"/>
        <v>0</v>
      </c>
      <c r="L3948" s="303"/>
      <c r="M3948" s="304"/>
      <c r="N3948" s="303"/>
      <c r="O3948" s="286"/>
      <c r="P3948" s="305" t="str">
        <f t="shared" si="494"/>
        <v/>
      </c>
      <c r="Q3948" s="304"/>
      <c r="R3948" s="303"/>
      <c r="S3948" s="286"/>
      <c r="T3948" s="305" t="str">
        <f t="shared" si="495"/>
        <v/>
      </c>
      <c r="U3948" s="306" t="str">
        <f t="shared" si="491"/>
        <v/>
      </c>
      <c r="V3948" s="289"/>
      <c r="W3948" s="303"/>
      <c r="X3948" s="286"/>
      <c r="Y3948" s="305" t="str">
        <f>+IF(AND(W3948&gt;0,V3948&lt;&gt;'Data Validation (ROP used only)'!$A$25),SUM(W3948:X3948),"")</f>
        <v/>
      </c>
      <c r="Z3948" s="307">
        <f>IF(OR(V3948='Data Validation (ROP used only)'!$A$25,ISBLANK(W3948),ISERROR(W3948/$I3948)),0,W3948/$I3948)</f>
        <v>0</v>
      </c>
      <c r="AA3948" s="308"/>
      <c r="AB3948" s="309" t="str" cm="1">
        <f t="array" ref="AB3948">_xlfn.IFS(AA3948="","",AA3948/I3948&gt;=2,I3948*2,AA3948/I3948&lt;2,AA3948)</f>
        <v/>
      </c>
      <c r="AC3948" s="310" t="str">
        <f t="shared" si="496"/>
        <v/>
      </c>
      <c r="AD3948" s="286"/>
      <c r="AE3948" s="305" t="str">
        <f t="shared" si="497"/>
        <v/>
      </c>
      <c r="AF3948" s="311">
        <f t="shared" si="498"/>
        <v>0</v>
      </c>
      <c r="AG3948" s="187"/>
      <c r="AH3948" s="188"/>
    </row>
    <row r="3949" spans="2:34" ht="13.8" outlineLevel="1" x14ac:dyDescent="0.25">
      <c r="B3949" s="1"/>
      <c r="C3949" s="1"/>
      <c r="D3949" s="1"/>
      <c r="E3949" s="2"/>
      <c r="F3949" s="1"/>
      <c r="G3949" s="2"/>
      <c r="H3949" s="286"/>
      <c r="I3949" s="287"/>
      <c r="J3949" s="288" t="str">
        <f t="shared" si="492"/>
        <v/>
      </c>
      <c r="K3949" s="288">
        <f t="shared" si="493"/>
        <v>0</v>
      </c>
      <c r="L3949" s="303"/>
      <c r="M3949" s="304"/>
      <c r="N3949" s="303"/>
      <c r="O3949" s="286"/>
      <c r="P3949" s="305" t="str">
        <f t="shared" si="494"/>
        <v/>
      </c>
      <c r="Q3949" s="304"/>
      <c r="R3949" s="303"/>
      <c r="S3949" s="286"/>
      <c r="T3949" s="305" t="str">
        <f t="shared" si="495"/>
        <v/>
      </c>
      <c r="U3949" s="306" t="str">
        <f t="shared" si="491"/>
        <v/>
      </c>
      <c r="V3949" s="289"/>
      <c r="W3949" s="303"/>
      <c r="X3949" s="286"/>
      <c r="Y3949" s="305" t="str">
        <f>+IF(AND(W3949&gt;0,V3949&lt;&gt;'Data Validation (ROP used only)'!$A$25),SUM(W3949:X3949),"")</f>
        <v/>
      </c>
      <c r="Z3949" s="307">
        <f>IF(OR(V3949='Data Validation (ROP used only)'!$A$25,ISBLANK(W3949),ISERROR(W3949/$I3949)),0,W3949/$I3949)</f>
        <v>0</v>
      </c>
      <c r="AA3949" s="308"/>
      <c r="AB3949" s="309" t="str" cm="1">
        <f t="array" ref="AB3949">_xlfn.IFS(AA3949="","",AA3949/I3949&gt;=2,I3949*2,AA3949/I3949&lt;2,AA3949)</f>
        <v/>
      </c>
      <c r="AC3949" s="310" t="str">
        <f t="shared" si="496"/>
        <v/>
      </c>
      <c r="AD3949" s="286"/>
      <c r="AE3949" s="305" t="str">
        <f t="shared" si="497"/>
        <v/>
      </c>
      <c r="AF3949" s="311">
        <f t="shared" si="498"/>
        <v>0</v>
      </c>
      <c r="AG3949" s="187"/>
      <c r="AH3949" s="188"/>
    </row>
    <row r="3950" spans="2:34" ht="13.8" outlineLevel="1" x14ac:dyDescent="0.25">
      <c r="B3950" s="1"/>
      <c r="C3950" s="1"/>
      <c r="D3950" s="1"/>
      <c r="E3950" s="2"/>
      <c r="F3950" s="1"/>
      <c r="G3950" s="2"/>
      <c r="H3950" s="286"/>
      <c r="I3950" s="287"/>
      <c r="J3950" s="288" t="str">
        <f t="shared" si="492"/>
        <v/>
      </c>
      <c r="K3950" s="288">
        <f t="shared" si="493"/>
        <v>0</v>
      </c>
      <c r="L3950" s="303"/>
      <c r="M3950" s="304"/>
      <c r="N3950" s="303"/>
      <c r="O3950" s="286"/>
      <c r="P3950" s="305" t="str">
        <f t="shared" si="494"/>
        <v/>
      </c>
      <c r="Q3950" s="304"/>
      <c r="R3950" s="303"/>
      <c r="S3950" s="286"/>
      <c r="T3950" s="305" t="str">
        <f t="shared" si="495"/>
        <v/>
      </c>
      <c r="U3950" s="306" t="str">
        <f t="shared" si="491"/>
        <v/>
      </c>
      <c r="V3950" s="289"/>
      <c r="W3950" s="303"/>
      <c r="X3950" s="286"/>
      <c r="Y3950" s="305" t="str">
        <f>+IF(AND(W3950&gt;0,V3950&lt;&gt;'Data Validation (ROP used only)'!$A$25),SUM(W3950:X3950),"")</f>
        <v/>
      </c>
      <c r="Z3950" s="307">
        <f>IF(OR(V3950='Data Validation (ROP used only)'!$A$25,ISBLANK(W3950),ISERROR(W3950/$I3950)),0,W3950/$I3950)</f>
        <v>0</v>
      </c>
      <c r="AA3950" s="308"/>
      <c r="AB3950" s="309" t="str" cm="1">
        <f t="array" ref="AB3950">_xlfn.IFS(AA3950="","",AA3950/I3950&gt;=2,I3950*2,AA3950/I3950&lt;2,AA3950)</f>
        <v/>
      </c>
      <c r="AC3950" s="310" t="str">
        <f t="shared" si="496"/>
        <v/>
      </c>
      <c r="AD3950" s="286"/>
      <c r="AE3950" s="305" t="str">
        <f t="shared" si="497"/>
        <v/>
      </c>
      <c r="AF3950" s="311">
        <f t="shared" si="498"/>
        <v>0</v>
      </c>
      <c r="AG3950" s="187"/>
      <c r="AH3950" s="188"/>
    </row>
    <row r="3951" spans="2:34" ht="13.8" outlineLevel="1" x14ac:dyDescent="0.25">
      <c r="B3951" s="1"/>
      <c r="C3951" s="1"/>
      <c r="D3951" s="1"/>
      <c r="E3951" s="2"/>
      <c r="F3951" s="1"/>
      <c r="G3951" s="2"/>
      <c r="H3951" s="286"/>
      <c r="I3951" s="287"/>
      <c r="J3951" s="288" t="str">
        <f t="shared" si="492"/>
        <v/>
      </c>
      <c r="K3951" s="288">
        <f t="shared" si="493"/>
        <v>0</v>
      </c>
      <c r="L3951" s="303"/>
      <c r="M3951" s="304"/>
      <c r="N3951" s="303"/>
      <c r="O3951" s="286"/>
      <c r="P3951" s="305" t="str">
        <f t="shared" si="494"/>
        <v/>
      </c>
      <c r="Q3951" s="304"/>
      <c r="R3951" s="303"/>
      <c r="S3951" s="286"/>
      <c r="T3951" s="305" t="str">
        <f t="shared" si="495"/>
        <v/>
      </c>
      <c r="U3951" s="306" t="str">
        <f t="shared" si="491"/>
        <v/>
      </c>
      <c r="V3951" s="289"/>
      <c r="W3951" s="303"/>
      <c r="X3951" s="286"/>
      <c r="Y3951" s="305" t="str">
        <f>+IF(AND(W3951&gt;0,V3951&lt;&gt;'Data Validation (ROP used only)'!$A$25),SUM(W3951:X3951),"")</f>
        <v/>
      </c>
      <c r="Z3951" s="307">
        <f>IF(OR(V3951='Data Validation (ROP used only)'!$A$25,ISBLANK(W3951),ISERROR(W3951/$I3951)),0,W3951/$I3951)</f>
        <v>0</v>
      </c>
      <c r="AA3951" s="308"/>
      <c r="AB3951" s="309" t="str" cm="1">
        <f t="array" ref="AB3951">_xlfn.IFS(AA3951="","",AA3951/I3951&gt;=2,I3951*2,AA3951/I3951&lt;2,AA3951)</f>
        <v/>
      </c>
      <c r="AC3951" s="310" t="str">
        <f t="shared" si="496"/>
        <v/>
      </c>
      <c r="AD3951" s="286"/>
      <c r="AE3951" s="305" t="str">
        <f t="shared" si="497"/>
        <v/>
      </c>
      <c r="AF3951" s="311">
        <f t="shared" si="498"/>
        <v>0</v>
      </c>
      <c r="AG3951" s="187"/>
      <c r="AH3951" s="188"/>
    </row>
    <row r="3952" spans="2:34" ht="13.8" outlineLevel="1" x14ac:dyDescent="0.25">
      <c r="B3952" s="1"/>
      <c r="C3952" s="1"/>
      <c r="D3952" s="1"/>
      <c r="E3952" s="2"/>
      <c r="F3952" s="1"/>
      <c r="G3952" s="2"/>
      <c r="H3952" s="286"/>
      <c r="I3952" s="287"/>
      <c r="J3952" s="288" t="str">
        <f t="shared" si="492"/>
        <v/>
      </c>
      <c r="K3952" s="288">
        <f t="shared" si="493"/>
        <v>0</v>
      </c>
      <c r="L3952" s="303"/>
      <c r="M3952" s="304"/>
      <c r="N3952" s="303"/>
      <c r="O3952" s="286"/>
      <c r="P3952" s="305" t="str">
        <f t="shared" si="494"/>
        <v/>
      </c>
      <c r="Q3952" s="304"/>
      <c r="R3952" s="303"/>
      <c r="S3952" s="286"/>
      <c r="T3952" s="305" t="str">
        <f t="shared" si="495"/>
        <v/>
      </c>
      <c r="U3952" s="306" t="str">
        <f t="shared" si="491"/>
        <v/>
      </c>
      <c r="V3952" s="289"/>
      <c r="W3952" s="303"/>
      <c r="X3952" s="286"/>
      <c r="Y3952" s="305" t="str">
        <f>+IF(AND(W3952&gt;0,V3952&lt;&gt;'Data Validation (ROP used only)'!$A$25),SUM(W3952:X3952),"")</f>
        <v/>
      </c>
      <c r="Z3952" s="307">
        <f>IF(OR(V3952='Data Validation (ROP used only)'!$A$25,ISBLANK(W3952),ISERROR(W3952/$I3952)),0,W3952/$I3952)</f>
        <v>0</v>
      </c>
      <c r="AA3952" s="308"/>
      <c r="AB3952" s="309" t="str" cm="1">
        <f t="array" ref="AB3952">_xlfn.IFS(AA3952="","",AA3952/I3952&gt;=2,I3952*2,AA3952/I3952&lt;2,AA3952)</f>
        <v/>
      </c>
      <c r="AC3952" s="310" t="str">
        <f t="shared" si="496"/>
        <v/>
      </c>
      <c r="AD3952" s="286"/>
      <c r="AE3952" s="305" t="str">
        <f t="shared" si="497"/>
        <v/>
      </c>
      <c r="AF3952" s="311">
        <f t="shared" si="498"/>
        <v>0</v>
      </c>
      <c r="AG3952" s="187"/>
      <c r="AH3952" s="188"/>
    </row>
    <row r="3953" spans="2:34" ht="13.8" outlineLevel="1" x14ac:dyDescent="0.25">
      <c r="B3953" s="1"/>
      <c r="C3953" s="1"/>
      <c r="D3953" s="1"/>
      <c r="E3953" s="2"/>
      <c r="F3953" s="1"/>
      <c r="G3953" s="2"/>
      <c r="H3953" s="286"/>
      <c r="I3953" s="287"/>
      <c r="J3953" s="288" t="str">
        <f t="shared" si="492"/>
        <v/>
      </c>
      <c r="K3953" s="288">
        <f t="shared" si="493"/>
        <v>0</v>
      </c>
      <c r="L3953" s="303"/>
      <c r="M3953" s="304"/>
      <c r="N3953" s="303"/>
      <c r="O3953" s="286"/>
      <c r="P3953" s="305" t="str">
        <f t="shared" si="494"/>
        <v/>
      </c>
      <c r="Q3953" s="304"/>
      <c r="R3953" s="303"/>
      <c r="S3953" s="286"/>
      <c r="T3953" s="305" t="str">
        <f t="shared" si="495"/>
        <v/>
      </c>
      <c r="U3953" s="306" t="str">
        <f t="shared" si="491"/>
        <v/>
      </c>
      <c r="V3953" s="289"/>
      <c r="W3953" s="303"/>
      <c r="X3953" s="286"/>
      <c r="Y3953" s="305" t="str">
        <f>+IF(AND(W3953&gt;0,V3953&lt;&gt;'Data Validation (ROP used only)'!$A$25),SUM(W3953:X3953),"")</f>
        <v/>
      </c>
      <c r="Z3953" s="307">
        <f>IF(OR(V3953='Data Validation (ROP used only)'!$A$25,ISBLANK(W3953),ISERROR(W3953/$I3953)),0,W3953/$I3953)</f>
        <v>0</v>
      </c>
      <c r="AA3953" s="308"/>
      <c r="AB3953" s="309" t="str" cm="1">
        <f t="array" ref="AB3953">_xlfn.IFS(AA3953="","",AA3953/I3953&gt;=2,I3953*2,AA3953/I3953&lt;2,AA3953)</f>
        <v/>
      </c>
      <c r="AC3953" s="310" t="str">
        <f t="shared" si="496"/>
        <v/>
      </c>
      <c r="AD3953" s="286"/>
      <c r="AE3953" s="305" t="str">
        <f t="shared" si="497"/>
        <v/>
      </c>
      <c r="AF3953" s="311">
        <f t="shared" si="498"/>
        <v>0</v>
      </c>
      <c r="AG3953" s="187"/>
      <c r="AH3953" s="188"/>
    </row>
    <row r="3954" spans="2:34" ht="13.8" outlineLevel="1" x14ac:dyDescent="0.25">
      <c r="B3954" s="1"/>
      <c r="C3954" s="1"/>
      <c r="D3954" s="1"/>
      <c r="E3954" s="2"/>
      <c r="F3954" s="1"/>
      <c r="G3954" s="2"/>
      <c r="H3954" s="286"/>
      <c r="I3954" s="287"/>
      <c r="J3954" s="288" t="str">
        <f t="shared" si="492"/>
        <v/>
      </c>
      <c r="K3954" s="288">
        <f t="shared" si="493"/>
        <v>0</v>
      </c>
      <c r="L3954" s="303"/>
      <c r="M3954" s="304"/>
      <c r="N3954" s="303"/>
      <c r="O3954" s="286"/>
      <c r="P3954" s="305" t="str">
        <f t="shared" si="494"/>
        <v/>
      </c>
      <c r="Q3954" s="304"/>
      <c r="R3954" s="303"/>
      <c r="S3954" s="286"/>
      <c r="T3954" s="305" t="str">
        <f t="shared" si="495"/>
        <v/>
      </c>
      <c r="U3954" s="306" t="str">
        <f t="shared" si="491"/>
        <v/>
      </c>
      <c r="V3954" s="289"/>
      <c r="W3954" s="303"/>
      <c r="X3954" s="286"/>
      <c r="Y3954" s="305" t="str">
        <f>+IF(AND(W3954&gt;0,V3954&lt;&gt;'Data Validation (ROP used only)'!$A$25),SUM(W3954:X3954),"")</f>
        <v/>
      </c>
      <c r="Z3954" s="307">
        <f>IF(OR(V3954='Data Validation (ROP used only)'!$A$25,ISBLANK(W3954),ISERROR(W3954/$I3954)),0,W3954/$I3954)</f>
        <v>0</v>
      </c>
      <c r="AA3954" s="308"/>
      <c r="AB3954" s="309" t="str" cm="1">
        <f t="array" ref="AB3954">_xlfn.IFS(AA3954="","",AA3954/I3954&gt;=2,I3954*2,AA3954/I3954&lt;2,AA3954)</f>
        <v/>
      </c>
      <c r="AC3954" s="310" t="str">
        <f t="shared" si="496"/>
        <v/>
      </c>
      <c r="AD3954" s="286"/>
      <c r="AE3954" s="305" t="str">
        <f t="shared" si="497"/>
        <v/>
      </c>
      <c r="AF3954" s="311">
        <f t="shared" si="498"/>
        <v>0</v>
      </c>
      <c r="AG3954" s="187"/>
      <c r="AH3954" s="188"/>
    </row>
    <row r="3955" spans="2:34" ht="13.8" outlineLevel="1" x14ac:dyDescent="0.25">
      <c r="B3955" s="1"/>
      <c r="C3955" s="1"/>
      <c r="D3955" s="1"/>
      <c r="E3955" s="2"/>
      <c r="F3955" s="1"/>
      <c r="G3955" s="2"/>
      <c r="H3955" s="286"/>
      <c r="I3955" s="287"/>
      <c r="J3955" s="288" t="str">
        <f t="shared" si="492"/>
        <v/>
      </c>
      <c r="K3955" s="288">
        <f t="shared" si="493"/>
        <v>0</v>
      </c>
      <c r="L3955" s="303"/>
      <c r="M3955" s="304"/>
      <c r="N3955" s="303"/>
      <c r="O3955" s="286"/>
      <c r="P3955" s="305" t="str">
        <f t="shared" si="494"/>
        <v/>
      </c>
      <c r="Q3955" s="304"/>
      <c r="R3955" s="303"/>
      <c r="S3955" s="286"/>
      <c r="T3955" s="305" t="str">
        <f t="shared" si="495"/>
        <v/>
      </c>
      <c r="U3955" s="306" t="str">
        <f t="shared" si="491"/>
        <v/>
      </c>
      <c r="V3955" s="289"/>
      <c r="W3955" s="303"/>
      <c r="X3955" s="286"/>
      <c r="Y3955" s="305" t="str">
        <f>+IF(AND(W3955&gt;0,V3955&lt;&gt;'Data Validation (ROP used only)'!$A$25),SUM(W3955:X3955),"")</f>
        <v/>
      </c>
      <c r="Z3955" s="307">
        <f>IF(OR(V3955='Data Validation (ROP used only)'!$A$25,ISBLANK(W3955),ISERROR(W3955/$I3955)),0,W3955/$I3955)</f>
        <v>0</v>
      </c>
      <c r="AA3955" s="308"/>
      <c r="AB3955" s="309" t="str" cm="1">
        <f t="array" ref="AB3955">_xlfn.IFS(AA3955="","",AA3955/I3955&gt;=2,I3955*2,AA3955/I3955&lt;2,AA3955)</f>
        <v/>
      </c>
      <c r="AC3955" s="310" t="str">
        <f t="shared" si="496"/>
        <v/>
      </c>
      <c r="AD3955" s="286"/>
      <c r="AE3955" s="305" t="str">
        <f t="shared" si="497"/>
        <v/>
      </c>
      <c r="AF3955" s="311">
        <f t="shared" si="498"/>
        <v>0</v>
      </c>
      <c r="AG3955" s="187"/>
      <c r="AH3955" s="188"/>
    </row>
    <row r="3956" spans="2:34" ht="13.8" outlineLevel="1" x14ac:dyDescent="0.25">
      <c r="B3956" s="1"/>
      <c r="C3956" s="1"/>
      <c r="D3956" s="1"/>
      <c r="E3956" s="2"/>
      <c r="F3956" s="1"/>
      <c r="G3956" s="2"/>
      <c r="H3956" s="286"/>
      <c r="I3956" s="287"/>
      <c r="J3956" s="288" t="str">
        <f t="shared" si="492"/>
        <v/>
      </c>
      <c r="K3956" s="288">
        <f t="shared" si="493"/>
        <v>0</v>
      </c>
      <c r="L3956" s="303"/>
      <c r="M3956" s="304"/>
      <c r="N3956" s="303"/>
      <c r="O3956" s="286"/>
      <c r="P3956" s="305" t="str">
        <f t="shared" si="494"/>
        <v/>
      </c>
      <c r="Q3956" s="304"/>
      <c r="R3956" s="303"/>
      <c r="S3956" s="286"/>
      <c r="T3956" s="305" t="str">
        <f t="shared" si="495"/>
        <v/>
      </c>
      <c r="U3956" s="306" t="str">
        <f t="shared" si="491"/>
        <v/>
      </c>
      <c r="V3956" s="289"/>
      <c r="W3956" s="303"/>
      <c r="X3956" s="286"/>
      <c r="Y3956" s="305" t="str">
        <f>+IF(AND(W3956&gt;0,V3956&lt;&gt;'Data Validation (ROP used only)'!$A$25),SUM(W3956:X3956),"")</f>
        <v/>
      </c>
      <c r="Z3956" s="307">
        <f>IF(OR(V3956='Data Validation (ROP used only)'!$A$25,ISBLANK(W3956),ISERROR(W3956/$I3956)),0,W3956/$I3956)</f>
        <v>0</v>
      </c>
      <c r="AA3956" s="308"/>
      <c r="AB3956" s="309" t="str" cm="1">
        <f t="array" ref="AB3956">_xlfn.IFS(AA3956="","",AA3956/I3956&gt;=2,I3956*2,AA3956/I3956&lt;2,AA3956)</f>
        <v/>
      </c>
      <c r="AC3956" s="310" t="str">
        <f t="shared" si="496"/>
        <v/>
      </c>
      <c r="AD3956" s="286"/>
      <c r="AE3956" s="305" t="str">
        <f t="shared" si="497"/>
        <v/>
      </c>
      <c r="AF3956" s="311">
        <f t="shared" si="498"/>
        <v>0</v>
      </c>
      <c r="AG3956" s="187"/>
      <c r="AH3956" s="188"/>
    </row>
    <row r="3957" spans="2:34" ht="13.8" outlineLevel="1" x14ac:dyDescent="0.25">
      <c r="B3957" s="1"/>
      <c r="C3957" s="1"/>
      <c r="D3957" s="1"/>
      <c r="E3957" s="2"/>
      <c r="F3957" s="1"/>
      <c r="G3957" s="2"/>
      <c r="H3957" s="286"/>
      <c r="I3957" s="287"/>
      <c r="J3957" s="288" t="str">
        <f t="shared" si="492"/>
        <v/>
      </c>
      <c r="K3957" s="288">
        <f t="shared" si="493"/>
        <v>0</v>
      </c>
      <c r="L3957" s="303"/>
      <c r="M3957" s="304"/>
      <c r="N3957" s="303"/>
      <c r="O3957" s="286"/>
      <c r="P3957" s="305" t="str">
        <f t="shared" si="494"/>
        <v/>
      </c>
      <c r="Q3957" s="304"/>
      <c r="R3957" s="303"/>
      <c r="S3957" s="286"/>
      <c r="T3957" s="305" t="str">
        <f t="shared" si="495"/>
        <v/>
      </c>
      <c r="U3957" s="306" t="str">
        <f t="shared" si="491"/>
        <v/>
      </c>
      <c r="V3957" s="289"/>
      <c r="W3957" s="303"/>
      <c r="X3957" s="286"/>
      <c r="Y3957" s="305" t="str">
        <f>+IF(AND(W3957&gt;0,V3957&lt;&gt;'Data Validation (ROP used only)'!$A$25),SUM(W3957:X3957),"")</f>
        <v/>
      </c>
      <c r="Z3957" s="307">
        <f>IF(OR(V3957='Data Validation (ROP used only)'!$A$25,ISBLANK(W3957),ISERROR(W3957/$I3957)),0,W3957/$I3957)</f>
        <v>0</v>
      </c>
      <c r="AA3957" s="308"/>
      <c r="AB3957" s="309" t="str" cm="1">
        <f t="array" ref="AB3957">_xlfn.IFS(AA3957="","",AA3957/I3957&gt;=2,I3957*2,AA3957/I3957&lt;2,AA3957)</f>
        <v/>
      </c>
      <c r="AC3957" s="310" t="str">
        <f t="shared" si="496"/>
        <v/>
      </c>
      <c r="AD3957" s="286"/>
      <c r="AE3957" s="305" t="str">
        <f t="shared" si="497"/>
        <v/>
      </c>
      <c r="AF3957" s="311">
        <f t="shared" si="498"/>
        <v>0</v>
      </c>
      <c r="AG3957" s="187"/>
      <c r="AH3957" s="188"/>
    </row>
    <row r="3958" spans="2:34" ht="13.8" outlineLevel="1" x14ac:dyDescent="0.25">
      <c r="B3958" s="1"/>
      <c r="C3958" s="1"/>
      <c r="D3958" s="1"/>
      <c r="E3958" s="2"/>
      <c r="F3958" s="1"/>
      <c r="G3958" s="2"/>
      <c r="H3958" s="286"/>
      <c r="I3958" s="287"/>
      <c r="J3958" s="288" t="str">
        <f t="shared" si="492"/>
        <v/>
      </c>
      <c r="K3958" s="288">
        <f t="shared" si="493"/>
        <v>0</v>
      </c>
      <c r="L3958" s="303"/>
      <c r="M3958" s="304"/>
      <c r="N3958" s="303"/>
      <c r="O3958" s="286"/>
      <c r="P3958" s="305" t="str">
        <f t="shared" si="494"/>
        <v/>
      </c>
      <c r="Q3958" s="304"/>
      <c r="R3958" s="303"/>
      <c r="S3958" s="286"/>
      <c r="T3958" s="305" t="str">
        <f t="shared" si="495"/>
        <v/>
      </c>
      <c r="U3958" s="306" t="str">
        <f t="shared" si="491"/>
        <v/>
      </c>
      <c r="V3958" s="289"/>
      <c r="W3958" s="303"/>
      <c r="X3958" s="286"/>
      <c r="Y3958" s="305" t="str">
        <f>+IF(AND(W3958&gt;0,V3958&lt;&gt;'Data Validation (ROP used only)'!$A$25),SUM(W3958:X3958),"")</f>
        <v/>
      </c>
      <c r="Z3958" s="307">
        <f>IF(OR(V3958='Data Validation (ROP used only)'!$A$25,ISBLANK(W3958),ISERROR(W3958/$I3958)),0,W3958/$I3958)</f>
        <v>0</v>
      </c>
      <c r="AA3958" s="308"/>
      <c r="AB3958" s="309" t="str" cm="1">
        <f t="array" ref="AB3958">_xlfn.IFS(AA3958="","",AA3958/I3958&gt;=2,I3958*2,AA3958/I3958&lt;2,AA3958)</f>
        <v/>
      </c>
      <c r="AC3958" s="310" t="str">
        <f t="shared" si="496"/>
        <v/>
      </c>
      <c r="AD3958" s="286"/>
      <c r="AE3958" s="305" t="str">
        <f t="shared" si="497"/>
        <v/>
      </c>
      <c r="AF3958" s="311">
        <f t="shared" si="498"/>
        <v>0</v>
      </c>
      <c r="AG3958" s="187"/>
      <c r="AH3958" s="188"/>
    </row>
    <row r="3959" spans="2:34" ht="13.8" outlineLevel="1" x14ac:dyDescent="0.25">
      <c r="B3959" s="1"/>
      <c r="C3959" s="1"/>
      <c r="D3959" s="1"/>
      <c r="E3959" s="2"/>
      <c r="F3959" s="1"/>
      <c r="G3959" s="2"/>
      <c r="H3959" s="286"/>
      <c r="I3959" s="287"/>
      <c r="J3959" s="288" t="str">
        <f t="shared" si="492"/>
        <v/>
      </c>
      <c r="K3959" s="288">
        <f t="shared" si="493"/>
        <v>0</v>
      </c>
      <c r="L3959" s="303"/>
      <c r="M3959" s="304"/>
      <c r="N3959" s="303"/>
      <c r="O3959" s="286"/>
      <c r="P3959" s="305" t="str">
        <f t="shared" si="494"/>
        <v/>
      </c>
      <c r="Q3959" s="304"/>
      <c r="R3959" s="303"/>
      <c r="S3959" s="286"/>
      <c r="T3959" s="305" t="str">
        <f t="shared" si="495"/>
        <v/>
      </c>
      <c r="U3959" s="306" t="str">
        <f t="shared" si="491"/>
        <v/>
      </c>
      <c r="V3959" s="289"/>
      <c r="W3959" s="303"/>
      <c r="X3959" s="286"/>
      <c r="Y3959" s="305" t="str">
        <f>+IF(AND(W3959&gt;0,V3959&lt;&gt;'Data Validation (ROP used only)'!$A$25),SUM(W3959:X3959),"")</f>
        <v/>
      </c>
      <c r="Z3959" s="307">
        <f>IF(OR(V3959='Data Validation (ROP used only)'!$A$25,ISBLANK(W3959),ISERROR(W3959/$I3959)),0,W3959/$I3959)</f>
        <v>0</v>
      </c>
      <c r="AA3959" s="308"/>
      <c r="AB3959" s="309" t="str" cm="1">
        <f t="array" ref="AB3959">_xlfn.IFS(AA3959="","",AA3959/I3959&gt;=2,I3959*2,AA3959/I3959&lt;2,AA3959)</f>
        <v/>
      </c>
      <c r="AC3959" s="310" t="str">
        <f t="shared" si="496"/>
        <v/>
      </c>
      <c r="AD3959" s="286"/>
      <c r="AE3959" s="305" t="str">
        <f t="shared" si="497"/>
        <v/>
      </c>
      <c r="AF3959" s="311">
        <f t="shared" si="498"/>
        <v>0</v>
      </c>
      <c r="AG3959" s="187"/>
      <c r="AH3959" s="188"/>
    </row>
    <row r="3960" spans="2:34" ht="13.8" outlineLevel="1" x14ac:dyDescent="0.25">
      <c r="B3960" s="1"/>
      <c r="C3960" s="1"/>
      <c r="D3960" s="1"/>
      <c r="E3960" s="2"/>
      <c r="F3960" s="1"/>
      <c r="G3960" s="2"/>
      <c r="H3960" s="286"/>
      <c r="I3960" s="287"/>
      <c r="J3960" s="288" t="str">
        <f t="shared" si="492"/>
        <v/>
      </c>
      <c r="K3960" s="288">
        <f t="shared" si="493"/>
        <v>0</v>
      </c>
      <c r="L3960" s="303"/>
      <c r="M3960" s="304"/>
      <c r="N3960" s="303"/>
      <c r="O3960" s="286"/>
      <c r="P3960" s="305" t="str">
        <f t="shared" si="494"/>
        <v/>
      </c>
      <c r="Q3960" s="304"/>
      <c r="R3960" s="303"/>
      <c r="S3960" s="286"/>
      <c r="T3960" s="305" t="str">
        <f t="shared" si="495"/>
        <v/>
      </c>
      <c r="U3960" s="306" t="str">
        <f t="shared" si="491"/>
        <v/>
      </c>
      <c r="V3960" s="289"/>
      <c r="W3960" s="303"/>
      <c r="X3960" s="286"/>
      <c r="Y3960" s="305" t="str">
        <f>+IF(AND(W3960&gt;0,V3960&lt;&gt;'Data Validation (ROP used only)'!$A$25),SUM(W3960:X3960),"")</f>
        <v/>
      </c>
      <c r="Z3960" s="307">
        <f>IF(OR(V3960='Data Validation (ROP used only)'!$A$25,ISBLANK(W3960),ISERROR(W3960/$I3960)),0,W3960/$I3960)</f>
        <v>0</v>
      </c>
      <c r="AA3960" s="308"/>
      <c r="AB3960" s="309" t="str" cm="1">
        <f t="array" ref="AB3960">_xlfn.IFS(AA3960="","",AA3960/I3960&gt;=2,I3960*2,AA3960/I3960&lt;2,AA3960)</f>
        <v/>
      </c>
      <c r="AC3960" s="310" t="str">
        <f t="shared" si="496"/>
        <v/>
      </c>
      <c r="AD3960" s="286"/>
      <c r="AE3960" s="305" t="str">
        <f t="shared" si="497"/>
        <v/>
      </c>
      <c r="AF3960" s="311">
        <f t="shared" si="498"/>
        <v>0</v>
      </c>
      <c r="AG3960" s="187"/>
      <c r="AH3960" s="188"/>
    </row>
    <row r="3961" spans="2:34" ht="13.8" outlineLevel="1" x14ac:dyDescent="0.25">
      <c r="B3961" s="1"/>
      <c r="C3961" s="1"/>
      <c r="D3961" s="1"/>
      <c r="E3961" s="2"/>
      <c r="F3961" s="1"/>
      <c r="G3961" s="2"/>
      <c r="H3961" s="286"/>
      <c r="I3961" s="287"/>
      <c r="J3961" s="288" t="str">
        <f t="shared" si="492"/>
        <v/>
      </c>
      <c r="K3961" s="288">
        <f t="shared" si="493"/>
        <v>0</v>
      </c>
      <c r="L3961" s="303"/>
      <c r="M3961" s="304"/>
      <c r="N3961" s="303"/>
      <c r="O3961" s="286"/>
      <c r="P3961" s="305" t="str">
        <f t="shared" si="494"/>
        <v/>
      </c>
      <c r="Q3961" s="304"/>
      <c r="R3961" s="303"/>
      <c r="S3961" s="286"/>
      <c r="T3961" s="305" t="str">
        <f t="shared" si="495"/>
        <v/>
      </c>
      <c r="U3961" s="306" t="str">
        <f t="shared" si="491"/>
        <v/>
      </c>
      <c r="V3961" s="289"/>
      <c r="W3961" s="303"/>
      <c r="X3961" s="286"/>
      <c r="Y3961" s="305" t="str">
        <f>+IF(AND(W3961&gt;0,V3961&lt;&gt;'Data Validation (ROP used only)'!$A$25),SUM(W3961:X3961),"")</f>
        <v/>
      </c>
      <c r="Z3961" s="307">
        <f>IF(OR(V3961='Data Validation (ROP used only)'!$A$25,ISBLANK(W3961),ISERROR(W3961/$I3961)),0,W3961/$I3961)</f>
        <v>0</v>
      </c>
      <c r="AA3961" s="308"/>
      <c r="AB3961" s="309" t="str" cm="1">
        <f t="array" ref="AB3961">_xlfn.IFS(AA3961="","",AA3961/I3961&gt;=2,I3961*2,AA3961/I3961&lt;2,AA3961)</f>
        <v/>
      </c>
      <c r="AC3961" s="310" t="str">
        <f t="shared" si="496"/>
        <v/>
      </c>
      <c r="AD3961" s="286"/>
      <c r="AE3961" s="305" t="str">
        <f t="shared" si="497"/>
        <v/>
      </c>
      <c r="AF3961" s="311">
        <f t="shared" si="498"/>
        <v>0</v>
      </c>
      <c r="AG3961" s="187"/>
      <c r="AH3961" s="188"/>
    </row>
    <row r="3962" spans="2:34" ht="13.8" outlineLevel="1" x14ac:dyDescent="0.25">
      <c r="B3962" s="1"/>
      <c r="C3962" s="1"/>
      <c r="D3962" s="1"/>
      <c r="E3962" s="2"/>
      <c r="F3962" s="1"/>
      <c r="G3962" s="2"/>
      <c r="H3962" s="286"/>
      <c r="I3962" s="287"/>
      <c r="J3962" s="288" t="str">
        <f t="shared" si="492"/>
        <v/>
      </c>
      <c r="K3962" s="288">
        <f t="shared" si="493"/>
        <v>0</v>
      </c>
      <c r="L3962" s="303"/>
      <c r="M3962" s="304"/>
      <c r="N3962" s="303"/>
      <c r="O3962" s="286"/>
      <c r="P3962" s="305" t="str">
        <f t="shared" si="494"/>
        <v/>
      </c>
      <c r="Q3962" s="304"/>
      <c r="R3962" s="303"/>
      <c r="S3962" s="286"/>
      <c r="T3962" s="305" t="str">
        <f t="shared" si="495"/>
        <v/>
      </c>
      <c r="U3962" s="306" t="str">
        <f t="shared" si="491"/>
        <v/>
      </c>
      <c r="V3962" s="289"/>
      <c r="W3962" s="303"/>
      <c r="X3962" s="286"/>
      <c r="Y3962" s="305" t="str">
        <f>+IF(AND(W3962&gt;0,V3962&lt;&gt;'Data Validation (ROP used only)'!$A$25),SUM(W3962:X3962),"")</f>
        <v/>
      </c>
      <c r="Z3962" s="307">
        <f>IF(OR(V3962='Data Validation (ROP used only)'!$A$25,ISBLANK(W3962),ISERROR(W3962/$I3962)),0,W3962/$I3962)</f>
        <v>0</v>
      </c>
      <c r="AA3962" s="308"/>
      <c r="AB3962" s="309" t="str" cm="1">
        <f t="array" ref="AB3962">_xlfn.IFS(AA3962="","",AA3962/I3962&gt;=2,I3962*2,AA3962/I3962&lt;2,AA3962)</f>
        <v/>
      </c>
      <c r="AC3962" s="310" t="str">
        <f t="shared" si="496"/>
        <v/>
      </c>
      <c r="AD3962" s="286"/>
      <c r="AE3962" s="305" t="str">
        <f t="shared" si="497"/>
        <v/>
      </c>
      <c r="AF3962" s="311">
        <f t="shared" si="498"/>
        <v>0</v>
      </c>
      <c r="AG3962" s="187"/>
      <c r="AH3962" s="188"/>
    </row>
    <row r="3963" spans="2:34" ht="13.8" outlineLevel="1" x14ac:dyDescent="0.25">
      <c r="B3963" s="1"/>
      <c r="C3963" s="1"/>
      <c r="D3963" s="1"/>
      <c r="E3963" s="2"/>
      <c r="F3963" s="1"/>
      <c r="G3963" s="2"/>
      <c r="H3963" s="286"/>
      <c r="I3963" s="287"/>
      <c r="J3963" s="288" t="str">
        <f t="shared" si="492"/>
        <v/>
      </c>
      <c r="K3963" s="288">
        <f t="shared" si="493"/>
        <v>0</v>
      </c>
      <c r="L3963" s="303"/>
      <c r="M3963" s="304"/>
      <c r="N3963" s="303"/>
      <c r="O3963" s="286"/>
      <c r="P3963" s="305" t="str">
        <f t="shared" si="494"/>
        <v/>
      </c>
      <c r="Q3963" s="304"/>
      <c r="R3963" s="303"/>
      <c r="S3963" s="286"/>
      <c r="T3963" s="305" t="str">
        <f t="shared" si="495"/>
        <v/>
      </c>
      <c r="U3963" s="306" t="str">
        <f t="shared" si="491"/>
        <v/>
      </c>
      <c r="V3963" s="289"/>
      <c r="W3963" s="303"/>
      <c r="X3963" s="286"/>
      <c r="Y3963" s="305" t="str">
        <f>+IF(AND(W3963&gt;0,V3963&lt;&gt;'Data Validation (ROP used only)'!$A$25),SUM(W3963:X3963),"")</f>
        <v/>
      </c>
      <c r="Z3963" s="307">
        <f>IF(OR(V3963='Data Validation (ROP used only)'!$A$25,ISBLANK(W3963),ISERROR(W3963/$I3963)),0,W3963/$I3963)</f>
        <v>0</v>
      </c>
      <c r="AA3963" s="308"/>
      <c r="AB3963" s="309" t="str" cm="1">
        <f t="array" ref="AB3963">_xlfn.IFS(AA3963="","",AA3963/I3963&gt;=2,I3963*2,AA3963/I3963&lt;2,AA3963)</f>
        <v/>
      </c>
      <c r="AC3963" s="310" t="str">
        <f t="shared" si="496"/>
        <v/>
      </c>
      <c r="AD3963" s="286"/>
      <c r="AE3963" s="305" t="str">
        <f t="shared" si="497"/>
        <v/>
      </c>
      <c r="AF3963" s="311">
        <f t="shared" si="498"/>
        <v>0</v>
      </c>
      <c r="AG3963" s="187"/>
      <c r="AH3963" s="188"/>
    </row>
    <row r="3964" spans="2:34" ht="13.8" outlineLevel="1" x14ac:dyDescent="0.25">
      <c r="B3964" s="1"/>
      <c r="C3964" s="1"/>
      <c r="D3964" s="1"/>
      <c r="E3964" s="2"/>
      <c r="F3964" s="1"/>
      <c r="G3964" s="2"/>
      <c r="H3964" s="286"/>
      <c r="I3964" s="287"/>
      <c r="J3964" s="288" t="str">
        <f t="shared" si="492"/>
        <v/>
      </c>
      <c r="K3964" s="288">
        <f t="shared" si="493"/>
        <v>0</v>
      </c>
      <c r="L3964" s="303"/>
      <c r="M3964" s="304"/>
      <c r="N3964" s="303"/>
      <c r="O3964" s="286"/>
      <c r="P3964" s="305" t="str">
        <f t="shared" si="494"/>
        <v/>
      </c>
      <c r="Q3964" s="304"/>
      <c r="R3964" s="303"/>
      <c r="S3964" s="286"/>
      <c r="T3964" s="305" t="str">
        <f t="shared" si="495"/>
        <v/>
      </c>
      <c r="U3964" s="306" t="str">
        <f t="shared" si="491"/>
        <v/>
      </c>
      <c r="V3964" s="289"/>
      <c r="W3964" s="303"/>
      <c r="X3964" s="286"/>
      <c r="Y3964" s="305" t="str">
        <f>+IF(AND(W3964&gt;0,V3964&lt;&gt;'Data Validation (ROP used only)'!$A$25),SUM(W3964:X3964),"")</f>
        <v/>
      </c>
      <c r="Z3964" s="307">
        <f>IF(OR(V3964='Data Validation (ROP used only)'!$A$25,ISBLANK(W3964),ISERROR(W3964/$I3964)),0,W3964/$I3964)</f>
        <v>0</v>
      </c>
      <c r="AA3964" s="308"/>
      <c r="AB3964" s="309" t="str" cm="1">
        <f t="array" ref="AB3964">_xlfn.IFS(AA3964="","",AA3964/I3964&gt;=2,I3964*2,AA3964/I3964&lt;2,AA3964)</f>
        <v/>
      </c>
      <c r="AC3964" s="310" t="str">
        <f t="shared" si="496"/>
        <v/>
      </c>
      <c r="AD3964" s="286"/>
      <c r="AE3964" s="305" t="str">
        <f t="shared" si="497"/>
        <v/>
      </c>
      <c r="AF3964" s="311">
        <f t="shared" si="498"/>
        <v>0</v>
      </c>
      <c r="AG3964" s="187"/>
      <c r="AH3964" s="188"/>
    </row>
    <row r="3965" spans="2:34" ht="13.8" outlineLevel="1" x14ac:dyDescent="0.25">
      <c r="B3965" s="1"/>
      <c r="C3965" s="1"/>
      <c r="D3965" s="1"/>
      <c r="E3965" s="2"/>
      <c r="F3965" s="1"/>
      <c r="G3965" s="2"/>
      <c r="H3965" s="286"/>
      <c r="I3965" s="287"/>
      <c r="J3965" s="288" t="str">
        <f t="shared" si="492"/>
        <v/>
      </c>
      <c r="K3965" s="288">
        <f t="shared" si="493"/>
        <v>0</v>
      </c>
      <c r="L3965" s="303"/>
      <c r="M3965" s="304"/>
      <c r="N3965" s="303"/>
      <c r="O3965" s="286"/>
      <c r="P3965" s="305" t="str">
        <f t="shared" si="494"/>
        <v/>
      </c>
      <c r="Q3965" s="304"/>
      <c r="R3965" s="303"/>
      <c r="S3965" s="286"/>
      <c r="T3965" s="305" t="str">
        <f t="shared" si="495"/>
        <v/>
      </c>
      <c r="U3965" s="306" t="str">
        <f t="shared" si="491"/>
        <v/>
      </c>
      <c r="V3965" s="289"/>
      <c r="W3965" s="303"/>
      <c r="X3965" s="286"/>
      <c r="Y3965" s="305" t="str">
        <f>+IF(AND(W3965&gt;0,V3965&lt;&gt;'Data Validation (ROP used only)'!$A$25),SUM(W3965:X3965),"")</f>
        <v/>
      </c>
      <c r="Z3965" s="307">
        <f>IF(OR(V3965='Data Validation (ROP used only)'!$A$25,ISBLANK(W3965),ISERROR(W3965/$I3965)),0,W3965/$I3965)</f>
        <v>0</v>
      </c>
      <c r="AA3965" s="308"/>
      <c r="AB3965" s="309" t="str" cm="1">
        <f t="array" ref="AB3965">_xlfn.IFS(AA3965="","",AA3965/I3965&gt;=2,I3965*2,AA3965/I3965&lt;2,AA3965)</f>
        <v/>
      </c>
      <c r="AC3965" s="310" t="str">
        <f t="shared" si="496"/>
        <v/>
      </c>
      <c r="AD3965" s="286"/>
      <c r="AE3965" s="305" t="str">
        <f t="shared" si="497"/>
        <v/>
      </c>
      <c r="AF3965" s="311">
        <f t="shared" si="498"/>
        <v>0</v>
      </c>
      <c r="AG3965" s="187"/>
      <c r="AH3965" s="188"/>
    </row>
    <row r="3966" spans="2:34" ht="13.8" outlineLevel="1" x14ac:dyDescent="0.25">
      <c r="B3966" s="1"/>
      <c r="C3966" s="1"/>
      <c r="D3966" s="1"/>
      <c r="E3966" s="2"/>
      <c r="F3966" s="1"/>
      <c r="G3966" s="2"/>
      <c r="H3966" s="286"/>
      <c r="I3966" s="287"/>
      <c r="J3966" s="288" t="str">
        <f t="shared" si="492"/>
        <v/>
      </c>
      <c r="K3966" s="288">
        <f t="shared" si="493"/>
        <v>0</v>
      </c>
      <c r="L3966" s="303"/>
      <c r="M3966" s="304"/>
      <c r="N3966" s="303"/>
      <c r="O3966" s="286"/>
      <c r="P3966" s="305" t="str">
        <f t="shared" si="494"/>
        <v/>
      </c>
      <c r="Q3966" s="304"/>
      <c r="R3966" s="303"/>
      <c r="S3966" s="286"/>
      <c r="T3966" s="305" t="str">
        <f t="shared" si="495"/>
        <v/>
      </c>
      <c r="U3966" s="306" t="str">
        <f t="shared" si="491"/>
        <v/>
      </c>
      <c r="V3966" s="289"/>
      <c r="W3966" s="303"/>
      <c r="X3966" s="286"/>
      <c r="Y3966" s="305" t="str">
        <f>+IF(AND(W3966&gt;0,V3966&lt;&gt;'Data Validation (ROP used only)'!$A$25),SUM(W3966:X3966),"")</f>
        <v/>
      </c>
      <c r="Z3966" s="307">
        <f>IF(OR(V3966='Data Validation (ROP used only)'!$A$25,ISBLANK(W3966),ISERROR(W3966/$I3966)),0,W3966/$I3966)</f>
        <v>0</v>
      </c>
      <c r="AA3966" s="308"/>
      <c r="AB3966" s="309" t="str" cm="1">
        <f t="array" ref="AB3966">_xlfn.IFS(AA3966="","",AA3966/I3966&gt;=2,I3966*2,AA3966/I3966&lt;2,AA3966)</f>
        <v/>
      </c>
      <c r="AC3966" s="310" t="str">
        <f t="shared" si="496"/>
        <v/>
      </c>
      <c r="AD3966" s="286"/>
      <c r="AE3966" s="305" t="str">
        <f t="shared" si="497"/>
        <v/>
      </c>
      <c r="AF3966" s="311">
        <f t="shared" si="498"/>
        <v>0</v>
      </c>
      <c r="AG3966" s="187"/>
      <c r="AH3966" s="188"/>
    </row>
    <row r="3967" spans="2:34" ht="13.8" outlineLevel="1" x14ac:dyDescent="0.25">
      <c r="B3967" s="1"/>
      <c r="C3967" s="1"/>
      <c r="D3967" s="1"/>
      <c r="E3967" s="2"/>
      <c r="F3967" s="1"/>
      <c r="G3967" s="2"/>
      <c r="H3967" s="286"/>
      <c r="I3967" s="287"/>
      <c r="J3967" s="288" t="str">
        <f t="shared" si="492"/>
        <v/>
      </c>
      <c r="K3967" s="288">
        <f t="shared" si="493"/>
        <v>0</v>
      </c>
      <c r="L3967" s="303"/>
      <c r="M3967" s="304"/>
      <c r="N3967" s="303"/>
      <c r="O3967" s="286"/>
      <c r="P3967" s="305" t="str">
        <f t="shared" si="494"/>
        <v/>
      </c>
      <c r="Q3967" s="304"/>
      <c r="R3967" s="303"/>
      <c r="S3967" s="286"/>
      <c r="T3967" s="305" t="str">
        <f t="shared" si="495"/>
        <v/>
      </c>
      <c r="U3967" s="306" t="str">
        <f t="shared" si="491"/>
        <v/>
      </c>
      <c r="V3967" s="289"/>
      <c r="W3967" s="303"/>
      <c r="X3967" s="286"/>
      <c r="Y3967" s="305" t="str">
        <f>+IF(AND(W3967&gt;0,V3967&lt;&gt;'Data Validation (ROP used only)'!$A$25),SUM(W3967:X3967),"")</f>
        <v/>
      </c>
      <c r="Z3967" s="307">
        <f>IF(OR(V3967='Data Validation (ROP used only)'!$A$25,ISBLANK(W3967),ISERROR(W3967/$I3967)),0,W3967/$I3967)</f>
        <v>0</v>
      </c>
      <c r="AA3967" s="308"/>
      <c r="AB3967" s="309" t="str" cm="1">
        <f t="array" ref="AB3967">_xlfn.IFS(AA3967="","",AA3967/I3967&gt;=2,I3967*2,AA3967/I3967&lt;2,AA3967)</f>
        <v/>
      </c>
      <c r="AC3967" s="310" t="str">
        <f t="shared" si="496"/>
        <v/>
      </c>
      <c r="AD3967" s="286"/>
      <c r="AE3967" s="305" t="str">
        <f t="shared" si="497"/>
        <v/>
      </c>
      <c r="AF3967" s="311">
        <f t="shared" si="498"/>
        <v>0</v>
      </c>
      <c r="AG3967" s="187"/>
      <c r="AH3967" s="188"/>
    </row>
    <row r="3968" spans="2:34" ht="13.8" outlineLevel="1" x14ac:dyDescent="0.25">
      <c r="B3968" s="1"/>
      <c r="C3968" s="1"/>
      <c r="D3968" s="1"/>
      <c r="E3968" s="2"/>
      <c r="F3968" s="1"/>
      <c r="G3968" s="2"/>
      <c r="H3968" s="286"/>
      <c r="I3968" s="287"/>
      <c r="J3968" s="288" t="str">
        <f t="shared" si="492"/>
        <v/>
      </c>
      <c r="K3968" s="288">
        <f t="shared" si="493"/>
        <v>0</v>
      </c>
      <c r="L3968" s="303"/>
      <c r="M3968" s="304"/>
      <c r="N3968" s="303"/>
      <c r="O3968" s="286"/>
      <c r="P3968" s="305" t="str">
        <f t="shared" si="494"/>
        <v/>
      </c>
      <c r="Q3968" s="304"/>
      <c r="R3968" s="303"/>
      <c r="S3968" s="286"/>
      <c r="T3968" s="305" t="str">
        <f t="shared" si="495"/>
        <v/>
      </c>
      <c r="U3968" s="306" t="str">
        <f t="shared" si="491"/>
        <v/>
      </c>
      <c r="V3968" s="289"/>
      <c r="W3968" s="303"/>
      <c r="X3968" s="286"/>
      <c r="Y3968" s="305" t="str">
        <f>+IF(AND(W3968&gt;0,V3968&lt;&gt;'Data Validation (ROP used only)'!$A$25),SUM(W3968:X3968),"")</f>
        <v/>
      </c>
      <c r="Z3968" s="307">
        <f>IF(OR(V3968='Data Validation (ROP used only)'!$A$25,ISBLANK(W3968),ISERROR(W3968/$I3968)),0,W3968/$I3968)</f>
        <v>0</v>
      </c>
      <c r="AA3968" s="308"/>
      <c r="AB3968" s="309" t="str" cm="1">
        <f t="array" ref="AB3968">_xlfn.IFS(AA3968="","",AA3968/I3968&gt;=2,I3968*2,AA3968/I3968&lt;2,AA3968)</f>
        <v/>
      </c>
      <c r="AC3968" s="310" t="str">
        <f t="shared" si="496"/>
        <v/>
      </c>
      <c r="AD3968" s="286"/>
      <c r="AE3968" s="305" t="str">
        <f t="shared" si="497"/>
        <v/>
      </c>
      <c r="AF3968" s="311">
        <f t="shared" si="498"/>
        <v>0</v>
      </c>
      <c r="AG3968" s="187"/>
      <c r="AH3968" s="188"/>
    </row>
    <row r="3969" spans="2:34" ht="13.8" outlineLevel="1" x14ac:dyDescent="0.25">
      <c r="B3969" s="1"/>
      <c r="C3969" s="1"/>
      <c r="D3969" s="1"/>
      <c r="E3969" s="2"/>
      <c r="F3969" s="1"/>
      <c r="G3969" s="2"/>
      <c r="H3969" s="286"/>
      <c r="I3969" s="287"/>
      <c r="J3969" s="288" t="str">
        <f t="shared" si="492"/>
        <v/>
      </c>
      <c r="K3969" s="288">
        <f t="shared" si="493"/>
        <v>0</v>
      </c>
      <c r="L3969" s="303"/>
      <c r="M3969" s="304"/>
      <c r="N3969" s="303"/>
      <c r="O3969" s="286"/>
      <c r="P3969" s="305" t="str">
        <f t="shared" si="494"/>
        <v/>
      </c>
      <c r="Q3969" s="304"/>
      <c r="R3969" s="303"/>
      <c r="S3969" s="286"/>
      <c r="T3969" s="305" t="str">
        <f t="shared" si="495"/>
        <v/>
      </c>
      <c r="U3969" s="306" t="str">
        <f t="shared" si="491"/>
        <v/>
      </c>
      <c r="V3969" s="289"/>
      <c r="W3969" s="303"/>
      <c r="X3969" s="286"/>
      <c r="Y3969" s="305" t="str">
        <f>+IF(AND(W3969&gt;0,V3969&lt;&gt;'Data Validation (ROP used only)'!$A$25),SUM(W3969:X3969),"")</f>
        <v/>
      </c>
      <c r="Z3969" s="307">
        <f>IF(OR(V3969='Data Validation (ROP used only)'!$A$25,ISBLANK(W3969),ISERROR(W3969/$I3969)),0,W3969/$I3969)</f>
        <v>0</v>
      </c>
      <c r="AA3969" s="308"/>
      <c r="AB3969" s="309" t="str" cm="1">
        <f t="array" ref="AB3969">_xlfn.IFS(AA3969="","",AA3969/I3969&gt;=2,I3969*2,AA3969/I3969&lt;2,AA3969)</f>
        <v/>
      </c>
      <c r="AC3969" s="310" t="str">
        <f t="shared" si="496"/>
        <v/>
      </c>
      <c r="AD3969" s="286"/>
      <c r="AE3969" s="305" t="str">
        <f t="shared" si="497"/>
        <v/>
      </c>
      <c r="AF3969" s="311">
        <f t="shared" si="498"/>
        <v>0</v>
      </c>
      <c r="AG3969" s="187"/>
      <c r="AH3969" s="188"/>
    </row>
    <row r="3970" spans="2:34" ht="13.8" outlineLevel="1" x14ac:dyDescent="0.25">
      <c r="B3970" s="1"/>
      <c r="C3970" s="1"/>
      <c r="D3970" s="1"/>
      <c r="E3970" s="2"/>
      <c r="F3970" s="1"/>
      <c r="G3970" s="2"/>
      <c r="H3970" s="286"/>
      <c r="I3970" s="287"/>
      <c r="J3970" s="288" t="str">
        <f t="shared" si="492"/>
        <v/>
      </c>
      <c r="K3970" s="288">
        <f t="shared" si="493"/>
        <v>0</v>
      </c>
      <c r="L3970" s="303"/>
      <c r="M3970" s="304"/>
      <c r="N3970" s="303"/>
      <c r="O3970" s="286"/>
      <c r="P3970" s="305" t="str">
        <f t="shared" si="494"/>
        <v/>
      </c>
      <c r="Q3970" s="304"/>
      <c r="R3970" s="303"/>
      <c r="S3970" s="286"/>
      <c r="T3970" s="305" t="str">
        <f t="shared" si="495"/>
        <v/>
      </c>
      <c r="U3970" s="306" t="str">
        <f t="shared" si="491"/>
        <v/>
      </c>
      <c r="V3970" s="289"/>
      <c r="W3970" s="303"/>
      <c r="X3970" s="286"/>
      <c r="Y3970" s="305" t="str">
        <f>+IF(AND(W3970&gt;0,V3970&lt;&gt;'Data Validation (ROP used only)'!$A$25),SUM(W3970:X3970),"")</f>
        <v/>
      </c>
      <c r="Z3970" s="307">
        <f>IF(OR(V3970='Data Validation (ROP used only)'!$A$25,ISBLANK(W3970),ISERROR(W3970/$I3970)),0,W3970/$I3970)</f>
        <v>0</v>
      </c>
      <c r="AA3970" s="308"/>
      <c r="AB3970" s="309" t="str" cm="1">
        <f t="array" ref="AB3970">_xlfn.IFS(AA3970="","",AA3970/I3970&gt;=2,I3970*2,AA3970/I3970&lt;2,AA3970)</f>
        <v/>
      </c>
      <c r="AC3970" s="310" t="str">
        <f t="shared" si="496"/>
        <v/>
      </c>
      <c r="AD3970" s="286"/>
      <c r="AE3970" s="305" t="str">
        <f t="shared" si="497"/>
        <v/>
      </c>
      <c r="AF3970" s="311">
        <f t="shared" si="498"/>
        <v>0</v>
      </c>
      <c r="AG3970" s="187"/>
      <c r="AH3970" s="188"/>
    </row>
    <row r="3971" spans="2:34" ht="13.8" outlineLevel="1" x14ac:dyDescent="0.25">
      <c r="B3971" s="1"/>
      <c r="C3971" s="1"/>
      <c r="D3971" s="1"/>
      <c r="E3971" s="2"/>
      <c r="F3971" s="1"/>
      <c r="G3971" s="2"/>
      <c r="H3971" s="286"/>
      <c r="I3971" s="287"/>
      <c r="J3971" s="288" t="str">
        <f t="shared" si="492"/>
        <v/>
      </c>
      <c r="K3971" s="288">
        <f t="shared" si="493"/>
        <v>0</v>
      </c>
      <c r="L3971" s="303"/>
      <c r="M3971" s="304"/>
      <c r="N3971" s="303"/>
      <c r="O3971" s="286"/>
      <c r="P3971" s="305" t="str">
        <f t="shared" si="494"/>
        <v/>
      </c>
      <c r="Q3971" s="304"/>
      <c r="R3971" s="303"/>
      <c r="S3971" s="286"/>
      <c r="T3971" s="305" t="str">
        <f t="shared" si="495"/>
        <v/>
      </c>
      <c r="U3971" s="306" t="str">
        <f t="shared" si="491"/>
        <v/>
      </c>
      <c r="V3971" s="289"/>
      <c r="W3971" s="303"/>
      <c r="X3971" s="286"/>
      <c r="Y3971" s="305" t="str">
        <f>+IF(AND(W3971&gt;0,V3971&lt;&gt;'Data Validation (ROP used only)'!$A$25),SUM(W3971:X3971),"")</f>
        <v/>
      </c>
      <c r="Z3971" s="307">
        <f>IF(OR(V3971='Data Validation (ROP used only)'!$A$25,ISBLANK(W3971),ISERROR(W3971/$I3971)),0,W3971/$I3971)</f>
        <v>0</v>
      </c>
      <c r="AA3971" s="308"/>
      <c r="AB3971" s="309" t="str" cm="1">
        <f t="array" ref="AB3971">_xlfn.IFS(AA3971="","",AA3971/I3971&gt;=2,I3971*2,AA3971/I3971&lt;2,AA3971)</f>
        <v/>
      </c>
      <c r="AC3971" s="310" t="str">
        <f t="shared" si="496"/>
        <v/>
      </c>
      <c r="AD3971" s="286"/>
      <c r="AE3971" s="305" t="str">
        <f t="shared" si="497"/>
        <v/>
      </c>
      <c r="AF3971" s="311">
        <f t="shared" si="498"/>
        <v>0</v>
      </c>
      <c r="AG3971" s="187"/>
      <c r="AH3971" s="188"/>
    </row>
    <row r="3972" spans="2:34" ht="13.8" outlineLevel="1" x14ac:dyDescent="0.25">
      <c r="B3972" s="1"/>
      <c r="C3972" s="1"/>
      <c r="D3972" s="1"/>
      <c r="E3972" s="2"/>
      <c r="F3972" s="1"/>
      <c r="G3972" s="2"/>
      <c r="H3972" s="286"/>
      <c r="I3972" s="287"/>
      <c r="J3972" s="288" t="str">
        <f t="shared" si="492"/>
        <v/>
      </c>
      <c r="K3972" s="288">
        <f t="shared" si="493"/>
        <v>0</v>
      </c>
      <c r="L3972" s="303"/>
      <c r="M3972" s="304"/>
      <c r="N3972" s="303"/>
      <c r="O3972" s="286"/>
      <c r="P3972" s="305" t="str">
        <f t="shared" si="494"/>
        <v/>
      </c>
      <c r="Q3972" s="304"/>
      <c r="R3972" s="303"/>
      <c r="S3972" s="286"/>
      <c r="T3972" s="305" t="str">
        <f t="shared" si="495"/>
        <v/>
      </c>
      <c r="U3972" s="306" t="str">
        <f t="shared" si="491"/>
        <v/>
      </c>
      <c r="V3972" s="289"/>
      <c r="W3972" s="303"/>
      <c r="X3972" s="286"/>
      <c r="Y3972" s="305" t="str">
        <f>+IF(AND(W3972&gt;0,V3972&lt;&gt;'Data Validation (ROP used only)'!$A$25),SUM(W3972:X3972),"")</f>
        <v/>
      </c>
      <c r="Z3972" s="307">
        <f>IF(OR(V3972='Data Validation (ROP used only)'!$A$25,ISBLANK(W3972),ISERROR(W3972/$I3972)),0,W3972/$I3972)</f>
        <v>0</v>
      </c>
      <c r="AA3972" s="308"/>
      <c r="AB3972" s="309" t="str" cm="1">
        <f t="array" ref="AB3972">_xlfn.IFS(AA3972="","",AA3972/I3972&gt;=2,I3972*2,AA3972/I3972&lt;2,AA3972)</f>
        <v/>
      </c>
      <c r="AC3972" s="310" t="str">
        <f t="shared" si="496"/>
        <v/>
      </c>
      <c r="AD3972" s="286"/>
      <c r="AE3972" s="305" t="str">
        <f t="shared" si="497"/>
        <v/>
      </c>
      <c r="AF3972" s="311">
        <f t="shared" si="498"/>
        <v>0</v>
      </c>
      <c r="AG3972" s="187"/>
      <c r="AH3972" s="188"/>
    </row>
    <row r="3973" spans="2:34" ht="13.8" outlineLevel="1" x14ac:dyDescent="0.25">
      <c r="B3973" s="1"/>
      <c r="C3973" s="1"/>
      <c r="D3973" s="1"/>
      <c r="E3973" s="2"/>
      <c r="F3973" s="1"/>
      <c r="G3973" s="2"/>
      <c r="H3973" s="286"/>
      <c r="I3973" s="287"/>
      <c r="J3973" s="288" t="str">
        <f t="shared" si="492"/>
        <v/>
      </c>
      <c r="K3973" s="288">
        <f t="shared" si="493"/>
        <v>0</v>
      </c>
      <c r="L3973" s="303"/>
      <c r="M3973" s="304"/>
      <c r="N3973" s="303"/>
      <c r="O3973" s="286"/>
      <c r="P3973" s="305" t="str">
        <f t="shared" si="494"/>
        <v/>
      </c>
      <c r="Q3973" s="304"/>
      <c r="R3973" s="303"/>
      <c r="S3973" s="286"/>
      <c r="T3973" s="305" t="str">
        <f t="shared" si="495"/>
        <v/>
      </c>
      <c r="U3973" s="306" t="str">
        <f t="shared" si="491"/>
        <v/>
      </c>
      <c r="V3973" s="289"/>
      <c r="W3973" s="303"/>
      <c r="X3973" s="286"/>
      <c r="Y3973" s="305" t="str">
        <f>+IF(AND(W3973&gt;0,V3973&lt;&gt;'Data Validation (ROP used only)'!$A$25),SUM(W3973:X3973),"")</f>
        <v/>
      </c>
      <c r="Z3973" s="307">
        <f>IF(OR(V3973='Data Validation (ROP used only)'!$A$25,ISBLANK(W3973),ISERROR(W3973/$I3973)),0,W3973/$I3973)</f>
        <v>0</v>
      </c>
      <c r="AA3973" s="308"/>
      <c r="AB3973" s="309" t="str" cm="1">
        <f t="array" ref="AB3973">_xlfn.IFS(AA3973="","",AA3973/I3973&gt;=2,I3973*2,AA3973/I3973&lt;2,AA3973)</f>
        <v/>
      </c>
      <c r="AC3973" s="310" t="str">
        <f t="shared" si="496"/>
        <v/>
      </c>
      <c r="AD3973" s="286"/>
      <c r="AE3973" s="305" t="str">
        <f t="shared" si="497"/>
        <v/>
      </c>
      <c r="AF3973" s="311">
        <f t="shared" si="498"/>
        <v>0</v>
      </c>
      <c r="AG3973" s="187"/>
      <c r="AH3973" s="188"/>
    </row>
    <row r="3974" spans="2:34" ht="13.8" outlineLevel="1" x14ac:dyDescent="0.25">
      <c r="B3974" s="1"/>
      <c r="C3974" s="1"/>
      <c r="D3974" s="1"/>
      <c r="E3974" s="2"/>
      <c r="F3974" s="1"/>
      <c r="G3974" s="2"/>
      <c r="H3974" s="286"/>
      <c r="I3974" s="287"/>
      <c r="J3974" s="288" t="str">
        <f t="shared" si="492"/>
        <v/>
      </c>
      <c r="K3974" s="288">
        <f t="shared" si="493"/>
        <v>0</v>
      </c>
      <c r="L3974" s="303"/>
      <c r="M3974" s="304"/>
      <c r="N3974" s="303"/>
      <c r="O3974" s="286"/>
      <c r="P3974" s="305" t="str">
        <f t="shared" si="494"/>
        <v/>
      </c>
      <c r="Q3974" s="304"/>
      <c r="R3974" s="303"/>
      <c r="S3974" s="286"/>
      <c r="T3974" s="305" t="str">
        <f t="shared" si="495"/>
        <v/>
      </c>
      <c r="U3974" s="306" t="str">
        <f t="shared" si="491"/>
        <v/>
      </c>
      <c r="V3974" s="289"/>
      <c r="W3974" s="303"/>
      <c r="X3974" s="286"/>
      <c r="Y3974" s="305" t="str">
        <f>+IF(AND(W3974&gt;0,V3974&lt;&gt;'Data Validation (ROP used only)'!$A$25),SUM(W3974:X3974),"")</f>
        <v/>
      </c>
      <c r="Z3974" s="307">
        <f>IF(OR(V3974='Data Validation (ROP used only)'!$A$25,ISBLANK(W3974),ISERROR(W3974/$I3974)),0,W3974/$I3974)</f>
        <v>0</v>
      </c>
      <c r="AA3974" s="308"/>
      <c r="AB3974" s="309" t="str" cm="1">
        <f t="array" ref="AB3974">_xlfn.IFS(AA3974="","",AA3974/I3974&gt;=2,I3974*2,AA3974/I3974&lt;2,AA3974)</f>
        <v/>
      </c>
      <c r="AC3974" s="310" t="str">
        <f t="shared" si="496"/>
        <v/>
      </c>
      <c r="AD3974" s="286"/>
      <c r="AE3974" s="305" t="str">
        <f t="shared" si="497"/>
        <v/>
      </c>
      <c r="AF3974" s="311">
        <f t="shared" si="498"/>
        <v>0</v>
      </c>
      <c r="AG3974" s="187"/>
      <c r="AH3974" s="188"/>
    </row>
    <row r="3975" spans="2:34" ht="13.8" outlineLevel="1" x14ac:dyDescent="0.25">
      <c r="B3975" s="1"/>
      <c r="C3975" s="1"/>
      <c r="D3975" s="1"/>
      <c r="E3975" s="2"/>
      <c r="F3975" s="1"/>
      <c r="G3975" s="2"/>
      <c r="H3975" s="286"/>
      <c r="I3975" s="287"/>
      <c r="J3975" s="288" t="str">
        <f t="shared" si="492"/>
        <v/>
      </c>
      <c r="K3975" s="288">
        <f t="shared" si="493"/>
        <v>0</v>
      </c>
      <c r="L3975" s="303"/>
      <c r="M3975" s="304"/>
      <c r="N3975" s="303"/>
      <c r="O3975" s="286"/>
      <c r="P3975" s="305" t="str">
        <f t="shared" si="494"/>
        <v/>
      </c>
      <c r="Q3975" s="304"/>
      <c r="R3975" s="303"/>
      <c r="S3975" s="286"/>
      <c r="T3975" s="305" t="str">
        <f t="shared" si="495"/>
        <v/>
      </c>
      <c r="U3975" s="306" t="str">
        <f t="shared" si="491"/>
        <v/>
      </c>
      <c r="V3975" s="289"/>
      <c r="W3975" s="303"/>
      <c r="X3975" s="286"/>
      <c r="Y3975" s="305" t="str">
        <f>+IF(AND(W3975&gt;0,V3975&lt;&gt;'Data Validation (ROP used only)'!$A$25),SUM(W3975:X3975),"")</f>
        <v/>
      </c>
      <c r="Z3975" s="307">
        <f>IF(OR(V3975='Data Validation (ROP used only)'!$A$25,ISBLANK(W3975),ISERROR(W3975/$I3975)),0,W3975/$I3975)</f>
        <v>0</v>
      </c>
      <c r="AA3975" s="308"/>
      <c r="AB3975" s="309" t="str" cm="1">
        <f t="array" ref="AB3975">_xlfn.IFS(AA3975="","",AA3975/I3975&gt;=2,I3975*2,AA3975/I3975&lt;2,AA3975)</f>
        <v/>
      </c>
      <c r="AC3975" s="310" t="str">
        <f t="shared" si="496"/>
        <v/>
      </c>
      <c r="AD3975" s="286"/>
      <c r="AE3975" s="305" t="str">
        <f t="shared" si="497"/>
        <v/>
      </c>
      <c r="AF3975" s="311">
        <f t="shared" si="498"/>
        <v>0</v>
      </c>
      <c r="AG3975" s="187"/>
      <c r="AH3975" s="188"/>
    </row>
    <row r="3976" spans="2:34" ht="13.8" outlineLevel="1" x14ac:dyDescent="0.25">
      <c r="B3976" s="1"/>
      <c r="C3976" s="1"/>
      <c r="D3976" s="1"/>
      <c r="E3976" s="2"/>
      <c r="F3976" s="1"/>
      <c r="G3976" s="2"/>
      <c r="H3976" s="286"/>
      <c r="I3976" s="287"/>
      <c r="J3976" s="288" t="str">
        <f t="shared" si="492"/>
        <v/>
      </c>
      <c r="K3976" s="288">
        <f t="shared" si="493"/>
        <v>0</v>
      </c>
      <c r="L3976" s="303"/>
      <c r="M3976" s="304"/>
      <c r="N3976" s="303"/>
      <c r="O3976" s="286"/>
      <c r="P3976" s="305" t="str">
        <f t="shared" si="494"/>
        <v/>
      </c>
      <c r="Q3976" s="304"/>
      <c r="R3976" s="303"/>
      <c r="S3976" s="286"/>
      <c r="T3976" s="305" t="str">
        <f t="shared" si="495"/>
        <v/>
      </c>
      <c r="U3976" s="306" t="str">
        <f t="shared" si="491"/>
        <v/>
      </c>
      <c r="V3976" s="289"/>
      <c r="W3976" s="303"/>
      <c r="X3976" s="286"/>
      <c r="Y3976" s="305" t="str">
        <f>+IF(AND(W3976&gt;0,V3976&lt;&gt;'Data Validation (ROP used only)'!$A$25),SUM(W3976:X3976),"")</f>
        <v/>
      </c>
      <c r="Z3976" s="307">
        <f>IF(OR(V3976='Data Validation (ROP used only)'!$A$25,ISBLANK(W3976),ISERROR(W3976/$I3976)),0,W3976/$I3976)</f>
        <v>0</v>
      </c>
      <c r="AA3976" s="308"/>
      <c r="AB3976" s="309" t="str" cm="1">
        <f t="array" ref="AB3976">_xlfn.IFS(AA3976="","",AA3976/I3976&gt;=2,I3976*2,AA3976/I3976&lt;2,AA3976)</f>
        <v/>
      </c>
      <c r="AC3976" s="310" t="str">
        <f t="shared" si="496"/>
        <v/>
      </c>
      <c r="AD3976" s="286"/>
      <c r="AE3976" s="305" t="str">
        <f t="shared" si="497"/>
        <v/>
      </c>
      <c r="AF3976" s="311">
        <f t="shared" si="498"/>
        <v>0</v>
      </c>
      <c r="AG3976" s="187"/>
      <c r="AH3976" s="188"/>
    </row>
    <row r="3977" spans="2:34" ht="13.8" outlineLevel="1" x14ac:dyDescent="0.25">
      <c r="B3977" s="1"/>
      <c r="C3977" s="1"/>
      <c r="D3977" s="1"/>
      <c r="E3977" s="2"/>
      <c r="F3977" s="1"/>
      <c r="G3977" s="2"/>
      <c r="H3977" s="286"/>
      <c r="I3977" s="287"/>
      <c r="J3977" s="288" t="str">
        <f t="shared" si="492"/>
        <v/>
      </c>
      <c r="K3977" s="288">
        <f t="shared" si="493"/>
        <v>0</v>
      </c>
      <c r="L3977" s="303"/>
      <c r="M3977" s="304"/>
      <c r="N3977" s="303"/>
      <c r="O3977" s="286"/>
      <c r="P3977" s="305" t="str">
        <f t="shared" si="494"/>
        <v/>
      </c>
      <c r="Q3977" s="304"/>
      <c r="R3977" s="303"/>
      <c r="S3977" s="286"/>
      <c r="T3977" s="305" t="str">
        <f t="shared" si="495"/>
        <v/>
      </c>
      <c r="U3977" s="306" t="str">
        <f t="shared" si="491"/>
        <v/>
      </c>
      <c r="V3977" s="289"/>
      <c r="W3977" s="303"/>
      <c r="X3977" s="286"/>
      <c r="Y3977" s="305" t="str">
        <f>+IF(AND(W3977&gt;0,V3977&lt;&gt;'Data Validation (ROP used only)'!$A$25),SUM(W3977:X3977),"")</f>
        <v/>
      </c>
      <c r="Z3977" s="307">
        <f>IF(OR(V3977='Data Validation (ROP used only)'!$A$25,ISBLANK(W3977),ISERROR(W3977/$I3977)),0,W3977/$I3977)</f>
        <v>0</v>
      </c>
      <c r="AA3977" s="308"/>
      <c r="AB3977" s="309" t="str" cm="1">
        <f t="array" ref="AB3977">_xlfn.IFS(AA3977="","",AA3977/I3977&gt;=2,I3977*2,AA3977/I3977&lt;2,AA3977)</f>
        <v/>
      </c>
      <c r="AC3977" s="310" t="str">
        <f t="shared" si="496"/>
        <v/>
      </c>
      <c r="AD3977" s="286"/>
      <c r="AE3977" s="305" t="str">
        <f t="shared" si="497"/>
        <v/>
      </c>
      <c r="AF3977" s="311">
        <f t="shared" si="498"/>
        <v>0</v>
      </c>
      <c r="AG3977" s="187"/>
      <c r="AH3977" s="188"/>
    </row>
    <row r="3978" spans="2:34" ht="13.8" outlineLevel="1" x14ac:dyDescent="0.25">
      <c r="B3978" s="1"/>
      <c r="C3978" s="1"/>
      <c r="D3978" s="1"/>
      <c r="E3978" s="2"/>
      <c r="F3978" s="1"/>
      <c r="G3978" s="2"/>
      <c r="H3978" s="286"/>
      <c r="I3978" s="287"/>
      <c r="J3978" s="288" t="str">
        <f t="shared" si="492"/>
        <v/>
      </c>
      <c r="K3978" s="288">
        <f t="shared" si="493"/>
        <v>0</v>
      </c>
      <c r="L3978" s="303"/>
      <c r="M3978" s="304"/>
      <c r="N3978" s="303"/>
      <c r="O3978" s="286"/>
      <c r="P3978" s="305" t="str">
        <f t="shared" si="494"/>
        <v/>
      </c>
      <c r="Q3978" s="304"/>
      <c r="R3978" s="303"/>
      <c r="S3978" s="286"/>
      <c r="T3978" s="305" t="str">
        <f t="shared" si="495"/>
        <v/>
      </c>
      <c r="U3978" s="306" t="str">
        <f t="shared" ref="U3978:U4041" si="499">IF(ISERROR(R3978/$I3978),"",R3978/$I3978)</f>
        <v/>
      </c>
      <c r="V3978" s="289"/>
      <c r="W3978" s="303"/>
      <c r="X3978" s="286"/>
      <c r="Y3978" s="305" t="str">
        <f>+IF(AND(W3978&gt;0,V3978&lt;&gt;'Data Validation (ROP used only)'!$A$25),SUM(W3978:X3978),"")</f>
        <v/>
      </c>
      <c r="Z3978" s="307">
        <f>IF(OR(V3978='Data Validation (ROP used only)'!$A$25,ISBLANK(W3978),ISERROR(W3978/$I3978)),0,W3978/$I3978)</f>
        <v>0</v>
      </c>
      <c r="AA3978" s="308"/>
      <c r="AB3978" s="309" t="str" cm="1">
        <f t="array" ref="AB3978">_xlfn.IFS(AA3978="","",AA3978/I3978&gt;=2,I3978*2,AA3978/I3978&lt;2,AA3978)</f>
        <v/>
      </c>
      <c r="AC3978" s="310" t="str">
        <f t="shared" si="496"/>
        <v/>
      </c>
      <c r="AD3978" s="286"/>
      <c r="AE3978" s="305" t="str">
        <f t="shared" si="497"/>
        <v/>
      </c>
      <c r="AF3978" s="311">
        <f t="shared" si="498"/>
        <v>0</v>
      </c>
      <c r="AG3978" s="187"/>
      <c r="AH3978" s="188"/>
    </row>
    <row r="3979" spans="2:34" ht="13.8" outlineLevel="1" x14ac:dyDescent="0.25">
      <c r="B3979" s="1"/>
      <c r="C3979" s="1"/>
      <c r="D3979" s="1"/>
      <c r="E3979" s="2"/>
      <c r="F3979" s="1"/>
      <c r="G3979" s="2"/>
      <c r="H3979" s="286"/>
      <c r="I3979" s="287"/>
      <c r="J3979" s="288" t="str">
        <f t="shared" ref="J3979:J4042" si="500">IF(ISERROR(H3979/C3979),"",H3979/C3979)</f>
        <v/>
      </c>
      <c r="K3979" s="288">
        <f t="shared" ref="K3979:K4042" si="501">IF(ISERROR(I3979/1754.5),"",I3979/1754.5)</f>
        <v>0</v>
      </c>
      <c r="L3979" s="303"/>
      <c r="M3979" s="304"/>
      <c r="N3979" s="303"/>
      <c r="O3979" s="286"/>
      <c r="P3979" s="305" t="str">
        <f t="shared" ref="P3979:P4042" si="502">+IF(N3979+O3979&gt;0,+N3979+O3979,"")</f>
        <v/>
      </c>
      <c r="Q3979" s="304"/>
      <c r="R3979" s="303"/>
      <c r="S3979" s="286"/>
      <c r="T3979" s="305" t="str">
        <f t="shared" ref="T3979:T4042" si="503">+IF((R3979+S3979)&gt;0,+R3979+S3979,"")</f>
        <v/>
      </c>
      <c r="U3979" s="306" t="str">
        <f t="shared" si="499"/>
        <v/>
      </c>
      <c r="V3979" s="289"/>
      <c r="W3979" s="303"/>
      <c r="X3979" s="286"/>
      <c r="Y3979" s="305" t="str">
        <f>+IF(AND(W3979&gt;0,V3979&lt;&gt;'Data Validation (ROP used only)'!$A$25),SUM(W3979:X3979),"")</f>
        <v/>
      </c>
      <c r="Z3979" s="307">
        <f>IF(OR(V3979='Data Validation (ROP used only)'!$A$25,ISBLANK(W3979),ISERROR(W3979/$I3979)),0,W3979/$I3979)</f>
        <v>0</v>
      </c>
      <c r="AA3979" s="308"/>
      <c r="AB3979" s="309" t="str" cm="1">
        <f t="array" ref="AB3979">_xlfn.IFS(AA3979="","",AA3979/I3979&gt;=2,I3979*2,AA3979/I3979&lt;2,AA3979)</f>
        <v/>
      </c>
      <c r="AC3979" s="310" t="str">
        <f t="shared" ref="AC3979:AC4042" si="504">IF(ISBLANK(AA3979),"",AA3979-AB3979)</f>
        <v/>
      </c>
      <c r="AD3979" s="286"/>
      <c r="AE3979" s="305" t="str">
        <f t="shared" ref="AE3979:AE4042" si="505">IF(AA3979=0,"",AA3979+AD3979)</f>
        <v/>
      </c>
      <c r="AF3979" s="311">
        <f t="shared" ref="AF3979:AF4042" si="506">IF(ISERROR(AA3979/$I3979),0,AA3979/$I3979)</f>
        <v>0</v>
      </c>
      <c r="AG3979" s="187"/>
      <c r="AH3979" s="188"/>
    </row>
    <row r="3980" spans="2:34" ht="13.8" outlineLevel="1" x14ac:dyDescent="0.25">
      <c r="B3980" s="1"/>
      <c r="C3980" s="1"/>
      <c r="D3980" s="1"/>
      <c r="E3980" s="2"/>
      <c r="F3980" s="1"/>
      <c r="G3980" s="2"/>
      <c r="H3980" s="286"/>
      <c r="I3980" s="287"/>
      <c r="J3980" s="288" t="str">
        <f t="shared" si="500"/>
        <v/>
      </c>
      <c r="K3980" s="288">
        <f t="shared" si="501"/>
        <v>0</v>
      </c>
      <c r="L3980" s="303"/>
      <c r="M3980" s="304"/>
      <c r="N3980" s="303"/>
      <c r="O3980" s="286"/>
      <c r="P3980" s="305" t="str">
        <f t="shared" si="502"/>
        <v/>
      </c>
      <c r="Q3980" s="304"/>
      <c r="R3980" s="303"/>
      <c r="S3980" s="286"/>
      <c r="T3980" s="305" t="str">
        <f t="shared" si="503"/>
        <v/>
      </c>
      <c r="U3980" s="306" t="str">
        <f t="shared" si="499"/>
        <v/>
      </c>
      <c r="V3980" s="289"/>
      <c r="W3980" s="303"/>
      <c r="X3980" s="286"/>
      <c r="Y3980" s="305" t="str">
        <f>+IF(AND(W3980&gt;0,V3980&lt;&gt;'Data Validation (ROP used only)'!$A$25),SUM(W3980:X3980),"")</f>
        <v/>
      </c>
      <c r="Z3980" s="307">
        <f>IF(OR(V3980='Data Validation (ROP used only)'!$A$25,ISBLANK(W3980),ISERROR(W3980/$I3980)),0,W3980/$I3980)</f>
        <v>0</v>
      </c>
      <c r="AA3980" s="308"/>
      <c r="AB3980" s="309" t="str" cm="1">
        <f t="array" ref="AB3980">_xlfn.IFS(AA3980="","",AA3980/I3980&gt;=2,I3980*2,AA3980/I3980&lt;2,AA3980)</f>
        <v/>
      </c>
      <c r="AC3980" s="310" t="str">
        <f t="shared" si="504"/>
        <v/>
      </c>
      <c r="AD3980" s="286"/>
      <c r="AE3980" s="305" t="str">
        <f t="shared" si="505"/>
        <v/>
      </c>
      <c r="AF3980" s="311">
        <f t="shared" si="506"/>
        <v>0</v>
      </c>
      <c r="AG3980" s="187"/>
      <c r="AH3980" s="188"/>
    </row>
    <row r="3981" spans="2:34" ht="13.8" outlineLevel="1" x14ac:dyDescent="0.25">
      <c r="B3981" s="1"/>
      <c r="C3981" s="1"/>
      <c r="D3981" s="1"/>
      <c r="E3981" s="2"/>
      <c r="F3981" s="1"/>
      <c r="G3981" s="2"/>
      <c r="H3981" s="286"/>
      <c r="I3981" s="287"/>
      <c r="J3981" s="288" t="str">
        <f t="shared" si="500"/>
        <v/>
      </c>
      <c r="K3981" s="288">
        <f t="shared" si="501"/>
        <v>0</v>
      </c>
      <c r="L3981" s="303"/>
      <c r="M3981" s="304"/>
      <c r="N3981" s="303"/>
      <c r="O3981" s="286"/>
      <c r="P3981" s="305" t="str">
        <f t="shared" si="502"/>
        <v/>
      </c>
      <c r="Q3981" s="304"/>
      <c r="R3981" s="303"/>
      <c r="S3981" s="286"/>
      <c r="T3981" s="305" t="str">
        <f t="shared" si="503"/>
        <v/>
      </c>
      <c r="U3981" s="306" t="str">
        <f t="shared" si="499"/>
        <v/>
      </c>
      <c r="V3981" s="289"/>
      <c r="W3981" s="303"/>
      <c r="X3981" s="286"/>
      <c r="Y3981" s="305" t="str">
        <f>+IF(AND(W3981&gt;0,V3981&lt;&gt;'Data Validation (ROP used only)'!$A$25),SUM(W3981:X3981),"")</f>
        <v/>
      </c>
      <c r="Z3981" s="307">
        <f>IF(OR(V3981='Data Validation (ROP used only)'!$A$25,ISBLANK(W3981),ISERROR(W3981/$I3981)),0,W3981/$I3981)</f>
        <v>0</v>
      </c>
      <c r="AA3981" s="308"/>
      <c r="AB3981" s="309" t="str" cm="1">
        <f t="array" ref="AB3981">_xlfn.IFS(AA3981="","",AA3981/I3981&gt;=2,I3981*2,AA3981/I3981&lt;2,AA3981)</f>
        <v/>
      </c>
      <c r="AC3981" s="310" t="str">
        <f t="shared" si="504"/>
        <v/>
      </c>
      <c r="AD3981" s="286"/>
      <c r="AE3981" s="305" t="str">
        <f t="shared" si="505"/>
        <v/>
      </c>
      <c r="AF3981" s="311">
        <f t="shared" si="506"/>
        <v>0</v>
      </c>
      <c r="AG3981" s="187"/>
      <c r="AH3981" s="188"/>
    </row>
    <row r="3982" spans="2:34" ht="13.8" outlineLevel="1" x14ac:dyDescent="0.25">
      <c r="B3982" s="1"/>
      <c r="C3982" s="1"/>
      <c r="D3982" s="1"/>
      <c r="E3982" s="2"/>
      <c r="F3982" s="1"/>
      <c r="G3982" s="2"/>
      <c r="H3982" s="286"/>
      <c r="I3982" s="287"/>
      <c r="J3982" s="288" t="str">
        <f t="shared" si="500"/>
        <v/>
      </c>
      <c r="K3982" s="288">
        <f t="shared" si="501"/>
        <v>0</v>
      </c>
      <c r="L3982" s="303"/>
      <c r="M3982" s="304"/>
      <c r="N3982" s="303"/>
      <c r="O3982" s="286"/>
      <c r="P3982" s="305" t="str">
        <f t="shared" si="502"/>
        <v/>
      </c>
      <c r="Q3982" s="304"/>
      <c r="R3982" s="303"/>
      <c r="S3982" s="286"/>
      <c r="T3982" s="305" t="str">
        <f t="shared" si="503"/>
        <v/>
      </c>
      <c r="U3982" s="306" t="str">
        <f t="shared" si="499"/>
        <v/>
      </c>
      <c r="V3982" s="289"/>
      <c r="W3982" s="303"/>
      <c r="X3982" s="286"/>
      <c r="Y3982" s="305" t="str">
        <f>+IF(AND(W3982&gt;0,V3982&lt;&gt;'Data Validation (ROP used only)'!$A$25),SUM(W3982:X3982),"")</f>
        <v/>
      </c>
      <c r="Z3982" s="307">
        <f>IF(OR(V3982='Data Validation (ROP used only)'!$A$25,ISBLANK(W3982),ISERROR(W3982/$I3982)),0,W3982/$I3982)</f>
        <v>0</v>
      </c>
      <c r="AA3982" s="308"/>
      <c r="AB3982" s="309" t="str" cm="1">
        <f t="array" ref="AB3982">_xlfn.IFS(AA3982="","",AA3982/I3982&gt;=2,I3982*2,AA3982/I3982&lt;2,AA3982)</f>
        <v/>
      </c>
      <c r="AC3982" s="310" t="str">
        <f t="shared" si="504"/>
        <v/>
      </c>
      <c r="AD3982" s="286"/>
      <c r="AE3982" s="305" t="str">
        <f t="shared" si="505"/>
        <v/>
      </c>
      <c r="AF3982" s="311">
        <f t="shared" si="506"/>
        <v>0</v>
      </c>
      <c r="AG3982" s="187"/>
      <c r="AH3982" s="188"/>
    </row>
    <row r="3983" spans="2:34" ht="13.8" outlineLevel="1" x14ac:dyDescent="0.25">
      <c r="B3983" s="1"/>
      <c r="C3983" s="1"/>
      <c r="D3983" s="1"/>
      <c r="E3983" s="2"/>
      <c r="F3983" s="1"/>
      <c r="G3983" s="2"/>
      <c r="H3983" s="286"/>
      <c r="I3983" s="287"/>
      <c r="J3983" s="288" t="str">
        <f t="shared" si="500"/>
        <v/>
      </c>
      <c r="K3983" s="288">
        <f t="shared" si="501"/>
        <v>0</v>
      </c>
      <c r="L3983" s="303"/>
      <c r="M3983" s="304"/>
      <c r="N3983" s="303"/>
      <c r="O3983" s="286"/>
      <c r="P3983" s="305" t="str">
        <f t="shared" si="502"/>
        <v/>
      </c>
      <c r="Q3983" s="304"/>
      <c r="R3983" s="303"/>
      <c r="S3983" s="286"/>
      <c r="T3983" s="305" t="str">
        <f t="shared" si="503"/>
        <v/>
      </c>
      <c r="U3983" s="306" t="str">
        <f t="shared" si="499"/>
        <v/>
      </c>
      <c r="V3983" s="289"/>
      <c r="W3983" s="303"/>
      <c r="X3983" s="286"/>
      <c r="Y3983" s="305" t="str">
        <f>+IF(AND(W3983&gt;0,V3983&lt;&gt;'Data Validation (ROP used only)'!$A$25),SUM(W3983:X3983),"")</f>
        <v/>
      </c>
      <c r="Z3983" s="307">
        <f>IF(OR(V3983='Data Validation (ROP used only)'!$A$25,ISBLANK(W3983),ISERROR(W3983/$I3983)),0,W3983/$I3983)</f>
        <v>0</v>
      </c>
      <c r="AA3983" s="308"/>
      <c r="AB3983" s="309" t="str" cm="1">
        <f t="array" ref="AB3983">_xlfn.IFS(AA3983="","",AA3983/I3983&gt;=2,I3983*2,AA3983/I3983&lt;2,AA3983)</f>
        <v/>
      </c>
      <c r="AC3983" s="310" t="str">
        <f t="shared" si="504"/>
        <v/>
      </c>
      <c r="AD3983" s="286"/>
      <c r="AE3983" s="305" t="str">
        <f t="shared" si="505"/>
        <v/>
      </c>
      <c r="AF3983" s="311">
        <f t="shared" si="506"/>
        <v>0</v>
      </c>
      <c r="AG3983" s="187"/>
      <c r="AH3983" s="188"/>
    </row>
    <row r="3984" spans="2:34" ht="13.8" outlineLevel="1" x14ac:dyDescent="0.25">
      <c r="B3984" s="1"/>
      <c r="C3984" s="1"/>
      <c r="D3984" s="1"/>
      <c r="E3984" s="2"/>
      <c r="F3984" s="1"/>
      <c r="G3984" s="2"/>
      <c r="H3984" s="286"/>
      <c r="I3984" s="287"/>
      <c r="J3984" s="288" t="str">
        <f t="shared" si="500"/>
        <v/>
      </c>
      <c r="K3984" s="288">
        <f t="shared" si="501"/>
        <v>0</v>
      </c>
      <c r="L3984" s="303"/>
      <c r="M3984" s="304"/>
      <c r="N3984" s="303"/>
      <c r="O3984" s="286"/>
      <c r="P3984" s="305" t="str">
        <f t="shared" si="502"/>
        <v/>
      </c>
      <c r="Q3984" s="304"/>
      <c r="R3984" s="303"/>
      <c r="S3984" s="286"/>
      <c r="T3984" s="305" t="str">
        <f t="shared" si="503"/>
        <v/>
      </c>
      <c r="U3984" s="306" t="str">
        <f t="shared" si="499"/>
        <v/>
      </c>
      <c r="V3984" s="289"/>
      <c r="W3984" s="303"/>
      <c r="X3984" s="286"/>
      <c r="Y3984" s="305" t="str">
        <f>+IF(AND(W3984&gt;0,V3984&lt;&gt;'Data Validation (ROP used only)'!$A$25),SUM(W3984:X3984),"")</f>
        <v/>
      </c>
      <c r="Z3984" s="307">
        <f>IF(OR(V3984='Data Validation (ROP used only)'!$A$25,ISBLANK(W3984),ISERROR(W3984/$I3984)),0,W3984/$I3984)</f>
        <v>0</v>
      </c>
      <c r="AA3984" s="308"/>
      <c r="AB3984" s="309" t="str" cm="1">
        <f t="array" ref="AB3984">_xlfn.IFS(AA3984="","",AA3984/I3984&gt;=2,I3984*2,AA3984/I3984&lt;2,AA3984)</f>
        <v/>
      </c>
      <c r="AC3984" s="310" t="str">
        <f t="shared" si="504"/>
        <v/>
      </c>
      <c r="AD3984" s="286"/>
      <c r="AE3984" s="305" t="str">
        <f t="shared" si="505"/>
        <v/>
      </c>
      <c r="AF3984" s="311">
        <f t="shared" si="506"/>
        <v>0</v>
      </c>
      <c r="AG3984" s="187"/>
      <c r="AH3984" s="188"/>
    </row>
    <row r="3985" spans="2:34" ht="13.8" outlineLevel="1" x14ac:dyDescent="0.25">
      <c r="B3985" s="1"/>
      <c r="C3985" s="1"/>
      <c r="D3985" s="1"/>
      <c r="E3985" s="2"/>
      <c r="F3985" s="1"/>
      <c r="G3985" s="2"/>
      <c r="H3985" s="286"/>
      <c r="I3985" s="287"/>
      <c r="J3985" s="288" t="str">
        <f t="shared" si="500"/>
        <v/>
      </c>
      <c r="K3985" s="288">
        <f t="shared" si="501"/>
        <v>0</v>
      </c>
      <c r="L3985" s="303"/>
      <c r="M3985" s="304"/>
      <c r="N3985" s="303"/>
      <c r="O3985" s="286"/>
      <c r="P3985" s="305" t="str">
        <f t="shared" si="502"/>
        <v/>
      </c>
      <c r="Q3985" s="304"/>
      <c r="R3985" s="303"/>
      <c r="S3985" s="286"/>
      <c r="T3985" s="305" t="str">
        <f t="shared" si="503"/>
        <v/>
      </c>
      <c r="U3985" s="306" t="str">
        <f t="shared" si="499"/>
        <v/>
      </c>
      <c r="V3985" s="289"/>
      <c r="W3985" s="303"/>
      <c r="X3985" s="286"/>
      <c r="Y3985" s="305" t="str">
        <f>+IF(AND(W3985&gt;0,V3985&lt;&gt;'Data Validation (ROP used only)'!$A$25),SUM(W3985:X3985),"")</f>
        <v/>
      </c>
      <c r="Z3985" s="307">
        <f>IF(OR(V3985='Data Validation (ROP used only)'!$A$25,ISBLANK(W3985),ISERROR(W3985/$I3985)),0,W3985/$I3985)</f>
        <v>0</v>
      </c>
      <c r="AA3985" s="308"/>
      <c r="AB3985" s="309" t="str" cm="1">
        <f t="array" ref="AB3985">_xlfn.IFS(AA3985="","",AA3985/I3985&gt;=2,I3985*2,AA3985/I3985&lt;2,AA3985)</f>
        <v/>
      </c>
      <c r="AC3985" s="310" t="str">
        <f t="shared" si="504"/>
        <v/>
      </c>
      <c r="AD3985" s="286"/>
      <c r="AE3985" s="305" t="str">
        <f t="shared" si="505"/>
        <v/>
      </c>
      <c r="AF3985" s="311">
        <f t="shared" si="506"/>
        <v>0</v>
      </c>
      <c r="AG3985" s="187"/>
      <c r="AH3985" s="188"/>
    </row>
    <row r="3986" spans="2:34" ht="13.8" outlineLevel="1" x14ac:dyDescent="0.25">
      <c r="B3986" s="1"/>
      <c r="C3986" s="1"/>
      <c r="D3986" s="1"/>
      <c r="E3986" s="2"/>
      <c r="F3986" s="1"/>
      <c r="G3986" s="2"/>
      <c r="H3986" s="286"/>
      <c r="I3986" s="287"/>
      <c r="J3986" s="288" t="str">
        <f t="shared" si="500"/>
        <v/>
      </c>
      <c r="K3986" s="288">
        <f t="shared" si="501"/>
        <v>0</v>
      </c>
      <c r="L3986" s="303"/>
      <c r="M3986" s="304"/>
      <c r="N3986" s="303"/>
      <c r="O3986" s="286"/>
      <c r="P3986" s="305" t="str">
        <f t="shared" si="502"/>
        <v/>
      </c>
      <c r="Q3986" s="304"/>
      <c r="R3986" s="303"/>
      <c r="S3986" s="286"/>
      <c r="T3986" s="305" t="str">
        <f t="shared" si="503"/>
        <v/>
      </c>
      <c r="U3986" s="306" t="str">
        <f t="shared" si="499"/>
        <v/>
      </c>
      <c r="V3986" s="289"/>
      <c r="W3986" s="303"/>
      <c r="X3986" s="286"/>
      <c r="Y3986" s="305" t="str">
        <f>+IF(AND(W3986&gt;0,V3986&lt;&gt;'Data Validation (ROP used only)'!$A$25),SUM(W3986:X3986),"")</f>
        <v/>
      </c>
      <c r="Z3986" s="307">
        <f>IF(OR(V3986='Data Validation (ROP used only)'!$A$25,ISBLANK(W3986),ISERROR(W3986/$I3986)),0,W3986/$I3986)</f>
        <v>0</v>
      </c>
      <c r="AA3986" s="308"/>
      <c r="AB3986" s="309" t="str" cm="1">
        <f t="array" ref="AB3986">_xlfn.IFS(AA3986="","",AA3986/I3986&gt;=2,I3986*2,AA3986/I3986&lt;2,AA3986)</f>
        <v/>
      </c>
      <c r="AC3986" s="310" t="str">
        <f t="shared" si="504"/>
        <v/>
      </c>
      <c r="AD3986" s="286"/>
      <c r="AE3986" s="305" t="str">
        <f t="shared" si="505"/>
        <v/>
      </c>
      <c r="AF3986" s="311">
        <f t="shared" si="506"/>
        <v>0</v>
      </c>
      <c r="AG3986" s="187"/>
      <c r="AH3986" s="188"/>
    </row>
    <row r="3987" spans="2:34" ht="13.8" outlineLevel="1" x14ac:dyDescent="0.25">
      <c r="B3987" s="1"/>
      <c r="C3987" s="1"/>
      <c r="D3987" s="1"/>
      <c r="E3987" s="2"/>
      <c r="F3987" s="1"/>
      <c r="G3987" s="2"/>
      <c r="H3987" s="286"/>
      <c r="I3987" s="287"/>
      <c r="J3987" s="288" t="str">
        <f t="shared" si="500"/>
        <v/>
      </c>
      <c r="K3987" s="288">
        <f t="shared" si="501"/>
        <v>0</v>
      </c>
      <c r="L3987" s="303"/>
      <c r="M3987" s="304"/>
      <c r="N3987" s="303"/>
      <c r="O3987" s="286"/>
      <c r="P3987" s="305" t="str">
        <f t="shared" si="502"/>
        <v/>
      </c>
      <c r="Q3987" s="304"/>
      <c r="R3987" s="303"/>
      <c r="S3987" s="286"/>
      <c r="T3987" s="305" t="str">
        <f t="shared" si="503"/>
        <v/>
      </c>
      <c r="U3987" s="306" t="str">
        <f t="shared" si="499"/>
        <v/>
      </c>
      <c r="V3987" s="289"/>
      <c r="W3987" s="303"/>
      <c r="X3987" s="286"/>
      <c r="Y3987" s="305" t="str">
        <f>+IF(AND(W3987&gt;0,V3987&lt;&gt;'Data Validation (ROP used only)'!$A$25),SUM(W3987:X3987),"")</f>
        <v/>
      </c>
      <c r="Z3987" s="307">
        <f>IF(OR(V3987='Data Validation (ROP used only)'!$A$25,ISBLANK(W3987),ISERROR(W3987/$I3987)),0,W3987/$I3987)</f>
        <v>0</v>
      </c>
      <c r="AA3987" s="308"/>
      <c r="AB3987" s="309" t="str" cm="1">
        <f t="array" ref="AB3987">_xlfn.IFS(AA3987="","",AA3987/I3987&gt;=2,I3987*2,AA3987/I3987&lt;2,AA3987)</f>
        <v/>
      </c>
      <c r="AC3987" s="310" t="str">
        <f t="shared" si="504"/>
        <v/>
      </c>
      <c r="AD3987" s="286"/>
      <c r="AE3987" s="305" t="str">
        <f t="shared" si="505"/>
        <v/>
      </c>
      <c r="AF3987" s="311">
        <f t="shared" si="506"/>
        <v>0</v>
      </c>
      <c r="AG3987" s="187"/>
      <c r="AH3987" s="188"/>
    </row>
    <row r="3988" spans="2:34" ht="13.8" outlineLevel="1" x14ac:dyDescent="0.25">
      <c r="B3988" s="1"/>
      <c r="C3988" s="1"/>
      <c r="D3988" s="1"/>
      <c r="E3988" s="2"/>
      <c r="F3988" s="1"/>
      <c r="G3988" s="2"/>
      <c r="H3988" s="286"/>
      <c r="I3988" s="287"/>
      <c r="J3988" s="288" t="str">
        <f t="shared" si="500"/>
        <v/>
      </c>
      <c r="K3988" s="288">
        <f t="shared" si="501"/>
        <v>0</v>
      </c>
      <c r="L3988" s="303"/>
      <c r="M3988" s="304"/>
      <c r="N3988" s="303"/>
      <c r="O3988" s="286"/>
      <c r="P3988" s="305" t="str">
        <f t="shared" si="502"/>
        <v/>
      </c>
      <c r="Q3988" s="304"/>
      <c r="R3988" s="303"/>
      <c r="S3988" s="286"/>
      <c r="T3988" s="305" t="str">
        <f t="shared" si="503"/>
        <v/>
      </c>
      <c r="U3988" s="306" t="str">
        <f t="shared" si="499"/>
        <v/>
      </c>
      <c r="V3988" s="289"/>
      <c r="W3988" s="303"/>
      <c r="X3988" s="286"/>
      <c r="Y3988" s="305" t="str">
        <f>+IF(AND(W3988&gt;0,V3988&lt;&gt;'Data Validation (ROP used only)'!$A$25),SUM(W3988:X3988),"")</f>
        <v/>
      </c>
      <c r="Z3988" s="307">
        <f>IF(OR(V3988='Data Validation (ROP used only)'!$A$25,ISBLANK(W3988),ISERROR(W3988/$I3988)),0,W3988/$I3988)</f>
        <v>0</v>
      </c>
      <c r="AA3988" s="308"/>
      <c r="AB3988" s="309" t="str" cm="1">
        <f t="array" ref="AB3988">_xlfn.IFS(AA3988="","",AA3988/I3988&gt;=2,I3988*2,AA3988/I3988&lt;2,AA3988)</f>
        <v/>
      </c>
      <c r="AC3988" s="310" t="str">
        <f t="shared" si="504"/>
        <v/>
      </c>
      <c r="AD3988" s="286"/>
      <c r="AE3988" s="305" t="str">
        <f t="shared" si="505"/>
        <v/>
      </c>
      <c r="AF3988" s="311">
        <f t="shared" si="506"/>
        <v>0</v>
      </c>
      <c r="AG3988" s="187"/>
      <c r="AH3988" s="188"/>
    </row>
    <row r="3989" spans="2:34" ht="13.8" outlineLevel="1" x14ac:dyDescent="0.25">
      <c r="B3989" s="1"/>
      <c r="C3989" s="1"/>
      <c r="D3989" s="1"/>
      <c r="E3989" s="2"/>
      <c r="F3989" s="1"/>
      <c r="G3989" s="2"/>
      <c r="H3989" s="286"/>
      <c r="I3989" s="287"/>
      <c r="J3989" s="288" t="str">
        <f t="shared" si="500"/>
        <v/>
      </c>
      <c r="K3989" s="288">
        <f t="shared" si="501"/>
        <v>0</v>
      </c>
      <c r="L3989" s="303"/>
      <c r="M3989" s="304"/>
      <c r="N3989" s="303"/>
      <c r="O3989" s="286"/>
      <c r="P3989" s="305" t="str">
        <f t="shared" si="502"/>
        <v/>
      </c>
      <c r="Q3989" s="304"/>
      <c r="R3989" s="303"/>
      <c r="S3989" s="286"/>
      <c r="T3989" s="305" t="str">
        <f t="shared" si="503"/>
        <v/>
      </c>
      <c r="U3989" s="306" t="str">
        <f t="shared" si="499"/>
        <v/>
      </c>
      <c r="V3989" s="289"/>
      <c r="W3989" s="303"/>
      <c r="X3989" s="286"/>
      <c r="Y3989" s="305" t="str">
        <f>+IF(AND(W3989&gt;0,V3989&lt;&gt;'Data Validation (ROP used only)'!$A$25),SUM(W3989:X3989),"")</f>
        <v/>
      </c>
      <c r="Z3989" s="307">
        <f>IF(OR(V3989='Data Validation (ROP used only)'!$A$25,ISBLANK(W3989),ISERROR(W3989/$I3989)),0,W3989/$I3989)</f>
        <v>0</v>
      </c>
      <c r="AA3989" s="308"/>
      <c r="AB3989" s="309" t="str" cm="1">
        <f t="array" ref="AB3989">_xlfn.IFS(AA3989="","",AA3989/I3989&gt;=2,I3989*2,AA3989/I3989&lt;2,AA3989)</f>
        <v/>
      </c>
      <c r="AC3989" s="310" t="str">
        <f t="shared" si="504"/>
        <v/>
      </c>
      <c r="AD3989" s="286"/>
      <c r="AE3989" s="305" t="str">
        <f t="shared" si="505"/>
        <v/>
      </c>
      <c r="AF3989" s="311">
        <f t="shared" si="506"/>
        <v>0</v>
      </c>
      <c r="AG3989" s="187"/>
      <c r="AH3989" s="188"/>
    </row>
    <row r="3990" spans="2:34" ht="13.8" outlineLevel="1" x14ac:dyDescent="0.25">
      <c r="B3990" s="1"/>
      <c r="C3990" s="1"/>
      <c r="D3990" s="1"/>
      <c r="E3990" s="2"/>
      <c r="F3990" s="1"/>
      <c r="G3990" s="2"/>
      <c r="H3990" s="286"/>
      <c r="I3990" s="287"/>
      <c r="J3990" s="288" t="str">
        <f t="shared" si="500"/>
        <v/>
      </c>
      <c r="K3990" s="288">
        <f t="shared" si="501"/>
        <v>0</v>
      </c>
      <c r="L3990" s="303"/>
      <c r="M3990" s="304"/>
      <c r="N3990" s="303"/>
      <c r="O3990" s="286"/>
      <c r="P3990" s="305" t="str">
        <f t="shared" si="502"/>
        <v/>
      </c>
      <c r="Q3990" s="304"/>
      <c r="R3990" s="303"/>
      <c r="S3990" s="286"/>
      <c r="T3990" s="305" t="str">
        <f t="shared" si="503"/>
        <v/>
      </c>
      <c r="U3990" s="306" t="str">
        <f t="shared" si="499"/>
        <v/>
      </c>
      <c r="V3990" s="289"/>
      <c r="W3990" s="303"/>
      <c r="X3990" s="286"/>
      <c r="Y3990" s="305" t="str">
        <f>+IF(AND(W3990&gt;0,V3990&lt;&gt;'Data Validation (ROP used only)'!$A$25),SUM(W3990:X3990),"")</f>
        <v/>
      </c>
      <c r="Z3990" s="307">
        <f>IF(OR(V3990='Data Validation (ROP used only)'!$A$25,ISBLANK(W3990),ISERROR(W3990/$I3990)),0,W3990/$I3990)</f>
        <v>0</v>
      </c>
      <c r="AA3990" s="308"/>
      <c r="AB3990" s="309" t="str" cm="1">
        <f t="array" ref="AB3990">_xlfn.IFS(AA3990="","",AA3990/I3990&gt;=2,I3990*2,AA3990/I3990&lt;2,AA3990)</f>
        <v/>
      </c>
      <c r="AC3990" s="310" t="str">
        <f t="shared" si="504"/>
        <v/>
      </c>
      <c r="AD3990" s="286"/>
      <c r="AE3990" s="305" t="str">
        <f t="shared" si="505"/>
        <v/>
      </c>
      <c r="AF3990" s="311">
        <f t="shared" si="506"/>
        <v>0</v>
      </c>
      <c r="AG3990" s="187"/>
      <c r="AH3990" s="188"/>
    </row>
    <row r="3991" spans="2:34" ht="13.8" outlineLevel="1" x14ac:dyDescent="0.25">
      <c r="B3991" s="1"/>
      <c r="C3991" s="1"/>
      <c r="D3991" s="1"/>
      <c r="E3991" s="2"/>
      <c r="F3991" s="1"/>
      <c r="G3991" s="2"/>
      <c r="H3991" s="286"/>
      <c r="I3991" s="287"/>
      <c r="J3991" s="288" t="str">
        <f t="shared" si="500"/>
        <v/>
      </c>
      <c r="K3991" s="288">
        <f t="shared" si="501"/>
        <v>0</v>
      </c>
      <c r="L3991" s="303"/>
      <c r="M3991" s="304"/>
      <c r="N3991" s="303"/>
      <c r="O3991" s="286"/>
      <c r="P3991" s="305" t="str">
        <f t="shared" si="502"/>
        <v/>
      </c>
      <c r="Q3991" s="304"/>
      <c r="R3991" s="303"/>
      <c r="S3991" s="286"/>
      <c r="T3991" s="305" t="str">
        <f t="shared" si="503"/>
        <v/>
      </c>
      <c r="U3991" s="306" t="str">
        <f t="shared" si="499"/>
        <v/>
      </c>
      <c r="V3991" s="289"/>
      <c r="W3991" s="303"/>
      <c r="X3991" s="286"/>
      <c r="Y3991" s="305" t="str">
        <f>+IF(AND(W3991&gt;0,V3991&lt;&gt;'Data Validation (ROP used only)'!$A$25),SUM(W3991:X3991),"")</f>
        <v/>
      </c>
      <c r="Z3991" s="307">
        <f>IF(OR(V3991='Data Validation (ROP used only)'!$A$25,ISBLANK(W3991),ISERROR(W3991/$I3991)),0,W3991/$I3991)</f>
        <v>0</v>
      </c>
      <c r="AA3991" s="308"/>
      <c r="AB3991" s="309" t="str" cm="1">
        <f t="array" ref="AB3991">_xlfn.IFS(AA3991="","",AA3991/I3991&gt;=2,I3991*2,AA3991/I3991&lt;2,AA3991)</f>
        <v/>
      </c>
      <c r="AC3991" s="310" t="str">
        <f t="shared" si="504"/>
        <v/>
      </c>
      <c r="AD3991" s="286"/>
      <c r="AE3991" s="305" t="str">
        <f t="shared" si="505"/>
        <v/>
      </c>
      <c r="AF3991" s="311">
        <f t="shared" si="506"/>
        <v>0</v>
      </c>
      <c r="AG3991" s="187"/>
      <c r="AH3991" s="188"/>
    </row>
    <row r="3992" spans="2:34" ht="13.8" outlineLevel="1" x14ac:dyDescent="0.25">
      <c r="B3992" s="1"/>
      <c r="C3992" s="1"/>
      <c r="D3992" s="1"/>
      <c r="E3992" s="2"/>
      <c r="F3992" s="1"/>
      <c r="G3992" s="2"/>
      <c r="H3992" s="286"/>
      <c r="I3992" s="287"/>
      <c r="J3992" s="288" t="str">
        <f t="shared" si="500"/>
        <v/>
      </c>
      <c r="K3992" s="288">
        <f t="shared" si="501"/>
        <v>0</v>
      </c>
      <c r="L3992" s="303"/>
      <c r="M3992" s="304"/>
      <c r="N3992" s="303"/>
      <c r="O3992" s="286"/>
      <c r="P3992" s="305" t="str">
        <f t="shared" si="502"/>
        <v/>
      </c>
      <c r="Q3992" s="304"/>
      <c r="R3992" s="303"/>
      <c r="S3992" s="286"/>
      <c r="T3992" s="305" t="str">
        <f t="shared" si="503"/>
        <v/>
      </c>
      <c r="U3992" s="306" t="str">
        <f t="shared" si="499"/>
        <v/>
      </c>
      <c r="V3992" s="289"/>
      <c r="W3992" s="303"/>
      <c r="X3992" s="286"/>
      <c r="Y3992" s="305" t="str">
        <f>+IF(AND(W3992&gt;0,V3992&lt;&gt;'Data Validation (ROP used only)'!$A$25),SUM(W3992:X3992),"")</f>
        <v/>
      </c>
      <c r="Z3992" s="307">
        <f>IF(OR(V3992='Data Validation (ROP used only)'!$A$25,ISBLANK(W3992),ISERROR(W3992/$I3992)),0,W3992/$I3992)</f>
        <v>0</v>
      </c>
      <c r="AA3992" s="308"/>
      <c r="AB3992" s="309" t="str" cm="1">
        <f t="array" ref="AB3992">_xlfn.IFS(AA3992="","",AA3992/I3992&gt;=2,I3992*2,AA3992/I3992&lt;2,AA3992)</f>
        <v/>
      </c>
      <c r="AC3992" s="310" t="str">
        <f t="shared" si="504"/>
        <v/>
      </c>
      <c r="AD3992" s="286"/>
      <c r="AE3992" s="305" t="str">
        <f t="shared" si="505"/>
        <v/>
      </c>
      <c r="AF3992" s="311">
        <f t="shared" si="506"/>
        <v>0</v>
      </c>
      <c r="AG3992" s="187"/>
      <c r="AH3992" s="188"/>
    </row>
    <row r="3993" spans="2:34" ht="13.8" outlineLevel="1" x14ac:dyDescent="0.25">
      <c r="B3993" s="1"/>
      <c r="C3993" s="1"/>
      <c r="D3993" s="1"/>
      <c r="E3993" s="2"/>
      <c r="F3993" s="1"/>
      <c r="G3993" s="2"/>
      <c r="H3993" s="286"/>
      <c r="I3993" s="287"/>
      <c r="J3993" s="288" t="str">
        <f t="shared" si="500"/>
        <v/>
      </c>
      <c r="K3993" s="288">
        <f t="shared" si="501"/>
        <v>0</v>
      </c>
      <c r="L3993" s="303"/>
      <c r="M3993" s="304"/>
      <c r="N3993" s="303"/>
      <c r="O3993" s="286"/>
      <c r="P3993" s="305" t="str">
        <f t="shared" si="502"/>
        <v/>
      </c>
      <c r="Q3993" s="304"/>
      <c r="R3993" s="303"/>
      <c r="S3993" s="286"/>
      <c r="T3993" s="305" t="str">
        <f t="shared" si="503"/>
        <v/>
      </c>
      <c r="U3993" s="306" t="str">
        <f t="shared" si="499"/>
        <v/>
      </c>
      <c r="V3993" s="289"/>
      <c r="W3993" s="303"/>
      <c r="X3993" s="286"/>
      <c r="Y3993" s="305" t="str">
        <f>+IF(AND(W3993&gt;0,V3993&lt;&gt;'Data Validation (ROP used only)'!$A$25),SUM(W3993:X3993),"")</f>
        <v/>
      </c>
      <c r="Z3993" s="307">
        <f>IF(OR(V3993='Data Validation (ROP used only)'!$A$25,ISBLANK(W3993),ISERROR(W3993/$I3993)),0,W3993/$I3993)</f>
        <v>0</v>
      </c>
      <c r="AA3993" s="308"/>
      <c r="AB3993" s="309" t="str" cm="1">
        <f t="array" ref="AB3993">_xlfn.IFS(AA3993="","",AA3993/I3993&gt;=2,I3993*2,AA3993/I3993&lt;2,AA3993)</f>
        <v/>
      </c>
      <c r="AC3993" s="310" t="str">
        <f t="shared" si="504"/>
        <v/>
      </c>
      <c r="AD3993" s="286"/>
      <c r="AE3993" s="305" t="str">
        <f t="shared" si="505"/>
        <v/>
      </c>
      <c r="AF3993" s="311">
        <f t="shared" si="506"/>
        <v>0</v>
      </c>
      <c r="AG3993" s="187"/>
      <c r="AH3993" s="188"/>
    </row>
    <row r="3994" spans="2:34" ht="13.8" outlineLevel="1" x14ac:dyDescent="0.25">
      <c r="B3994" s="1"/>
      <c r="C3994" s="1"/>
      <c r="D3994" s="1"/>
      <c r="E3994" s="2"/>
      <c r="F3994" s="1"/>
      <c r="G3994" s="2"/>
      <c r="H3994" s="286"/>
      <c r="I3994" s="287"/>
      <c r="J3994" s="288" t="str">
        <f t="shared" si="500"/>
        <v/>
      </c>
      <c r="K3994" s="288">
        <f t="shared" si="501"/>
        <v>0</v>
      </c>
      <c r="L3994" s="303"/>
      <c r="M3994" s="304"/>
      <c r="N3994" s="303"/>
      <c r="O3994" s="286"/>
      <c r="P3994" s="305" t="str">
        <f t="shared" si="502"/>
        <v/>
      </c>
      <c r="Q3994" s="304"/>
      <c r="R3994" s="303"/>
      <c r="S3994" s="286"/>
      <c r="T3994" s="305" t="str">
        <f t="shared" si="503"/>
        <v/>
      </c>
      <c r="U3994" s="306" t="str">
        <f t="shared" si="499"/>
        <v/>
      </c>
      <c r="V3994" s="289"/>
      <c r="W3994" s="303"/>
      <c r="X3994" s="286"/>
      <c r="Y3994" s="305" t="str">
        <f>+IF(AND(W3994&gt;0,V3994&lt;&gt;'Data Validation (ROP used only)'!$A$25),SUM(W3994:X3994),"")</f>
        <v/>
      </c>
      <c r="Z3994" s="307">
        <f>IF(OR(V3994='Data Validation (ROP used only)'!$A$25,ISBLANK(W3994),ISERROR(W3994/$I3994)),0,W3994/$I3994)</f>
        <v>0</v>
      </c>
      <c r="AA3994" s="308"/>
      <c r="AB3994" s="309" t="str" cm="1">
        <f t="array" ref="AB3994">_xlfn.IFS(AA3994="","",AA3994/I3994&gt;=2,I3994*2,AA3994/I3994&lt;2,AA3994)</f>
        <v/>
      </c>
      <c r="AC3994" s="310" t="str">
        <f t="shared" si="504"/>
        <v/>
      </c>
      <c r="AD3994" s="286"/>
      <c r="AE3994" s="305" t="str">
        <f t="shared" si="505"/>
        <v/>
      </c>
      <c r="AF3994" s="311">
        <f t="shared" si="506"/>
        <v>0</v>
      </c>
      <c r="AG3994" s="187"/>
      <c r="AH3994" s="188"/>
    </row>
    <row r="3995" spans="2:34" ht="13.8" outlineLevel="1" x14ac:dyDescent="0.25">
      <c r="B3995" s="1"/>
      <c r="C3995" s="1"/>
      <c r="D3995" s="1"/>
      <c r="E3995" s="2"/>
      <c r="F3995" s="1"/>
      <c r="G3995" s="2"/>
      <c r="H3995" s="286"/>
      <c r="I3995" s="287"/>
      <c r="J3995" s="288" t="str">
        <f t="shared" si="500"/>
        <v/>
      </c>
      <c r="K3995" s="288">
        <f t="shared" si="501"/>
        <v>0</v>
      </c>
      <c r="L3995" s="303"/>
      <c r="M3995" s="304"/>
      <c r="N3995" s="303"/>
      <c r="O3995" s="286"/>
      <c r="P3995" s="305" t="str">
        <f t="shared" si="502"/>
        <v/>
      </c>
      <c r="Q3995" s="304"/>
      <c r="R3995" s="303"/>
      <c r="S3995" s="286"/>
      <c r="T3995" s="305" t="str">
        <f t="shared" si="503"/>
        <v/>
      </c>
      <c r="U3995" s="306" t="str">
        <f t="shared" si="499"/>
        <v/>
      </c>
      <c r="V3995" s="289"/>
      <c r="W3995" s="303"/>
      <c r="X3995" s="286"/>
      <c r="Y3995" s="305" t="str">
        <f>+IF(AND(W3995&gt;0,V3995&lt;&gt;'Data Validation (ROP used only)'!$A$25),SUM(W3995:X3995),"")</f>
        <v/>
      </c>
      <c r="Z3995" s="307">
        <f>IF(OR(V3995='Data Validation (ROP used only)'!$A$25,ISBLANK(W3995),ISERROR(W3995/$I3995)),0,W3995/$I3995)</f>
        <v>0</v>
      </c>
      <c r="AA3995" s="308"/>
      <c r="AB3995" s="309" t="str" cm="1">
        <f t="array" ref="AB3995">_xlfn.IFS(AA3995="","",AA3995/I3995&gt;=2,I3995*2,AA3995/I3995&lt;2,AA3995)</f>
        <v/>
      </c>
      <c r="AC3995" s="310" t="str">
        <f t="shared" si="504"/>
        <v/>
      </c>
      <c r="AD3995" s="286"/>
      <c r="AE3995" s="305" t="str">
        <f t="shared" si="505"/>
        <v/>
      </c>
      <c r="AF3995" s="311">
        <f t="shared" si="506"/>
        <v>0</v>
      </c>
      <c r="AG3995" s="187"/>
      <c r="AH3995" s="188"/>
    </row>
    <row r="3996" spans="2:34" ht="13.8" outlineLevel="1" x14ac:dyDescent="0.25">
      <c r="B3996" s="1"/>
      <c r="C3996" s="1"/>
      <c r="D3996" s="1"/>
      <c r="E3996" s="2"/>
      <c r="F3996" s="1"/>
      <c r="G3996" s="2"/>
      <c r="H3996" s="286"/>
      <c r="I3996" s="287"/>
      <c r="J3996" s="288" t="str">
        <f t="shared" si="500"/>
        <v/>
      </c>
      <c r="K3996" s="288">
        <f t="shared" si="501"/>
        <v>0</v>
      </c>
      <c r="L3996" s="303"/>
      <c r="M3996" s="304"/>
      <c r="N3996" s="303"/>
      <c r="O3996" s="286"/>
      <c r="P3996" s="305" t="str">
        <f t="shared" si="502"/>
        <v/>
      </c>
      <c r="Q3996" s="304"/>
      <c r="R3996" s="303"/>
      <c r="S3996" s="286"/>
      <c r="T3996" s="305" t="str">
        <f t="shared" si="503"/>
        <v/>
      </c>
      <c r="U3996" s="306" t="str">
        <f t="shared" si="499"/>
        <v/>
      </c>
      <c r="V3996" s="289"/>
      <c r="W3996" s="303"/>
      <c r="X3996" s="286"/>
      <c r="Y3996" s="305" t="str">
        <f>+IF(AND(W3996&gt;0,V3996&lt;&gt;'Data Validation (ROP used only)'!$A$25),SUM(W3996:X3996),"")</f>
        <v/>
      </c>
      <c r="Z3996" s="307">
        <f>IF(OR(V3996='Data Validation (ROP used only)'!$A$25,ISBLANK(W3996),ISERROR(W3996/$I3996)),0,W3996/$I3996)</f>
        <v>0</v>
      </c>
      <c r="AA3996" s="308"/>
      <c r="AB3996" s="309" t="str" cm="1">
        <f t="array" ref="AB3996">_xlfn.IFS(AA3996="","",AA3996/I3996&gt;=2,I3996*2,AA3996/I3996&lt;2,AA3996)</f>
        <v/>
      </c>
      <c r="AC3996" s="310" t="str">
        <f t="shared" si="504"/>
        <v/>
      </c>
      <c r="AD3996" s="286"/>
      <c r="AE3996" s="305" t="str">
        <f t="shared" si="505"/>
        <v/>
      </c>
      <c r="AF3996" s="311">
        <f t="shared" si="506"/>
        <v>0</v>
      </c>
      <c r="AG3996" s="187"/>
      <c r="AH3996" s="188"/>
    </row>
    <row r="3997" spans="2:34" ht="13.8" outlineLevel="1" x14ac:dyDescent="0.25">
      <c r="B3997" s="1"/>
      <c r="C3997" s="1"/>
      <c r="D3997" s="1"/>
      <c r="E3997" s="2"/>
      <c r="F3997" s="1"/>
      <c r="G3997" s="2"/>
      <c r="H3997" s="286"/>
      <c r="I3997" s="287"/>
      <c r="J3997" s="288" t="str">
        <f t="shared" si="500"/>
        <v/>
      </c>
      <c r="K3997" s="288">
        <f t="shared" si="501"/>
        <v>0</v>
      </c>
      <c r="L3997" s="303"/>
      <c r="M3997" s="304"/>
      <c r="N3997" s="303"/>
      <c r="O3997" s="286"/>
      <c r="P3997" s="305" t="str">
        <f t="shared" si="502"/>
        <v/>
      </c>
      <c r="Q3997" s="304"/>
      <c r="R3997" s="303"/>
      <c r="S3997" s="286"/>
      <c r="T3997" s="305" t="str">
        <f t="shared" si="503"/>
        <v/>
      </c>
      <c r="U3997" s="306" t="str">
        <f t="shared" si="499"/>
        <v/>
      </c>
      <c r="V3997" s="289"/>
      <c r="W3997" s="303"/>
      <c r="X3997" s="286"/>
      <c r="Y3997" s="305" t="str">
        <f>+IF(AND(W3997&gt;0,V3997&lt;&gt;'Data Validation (ROP used only)'!$A$25),SUM(W3997:X3997),"")</f>
        <v/>
      </c>
      <c r="Z3997" s="307">
        <f>IF(OR(V3997='Data Validation (ROP used only)'!$A$25,ISBLANK(W3997),ISERROR(W3997/$I3997)),0,W3997/$I3997)</f>
        <v>0</v>
      </c>
      <c r="AA3997" s="308"/>
      <c r="AB3997" s="309" t="str" cm="1">
        <f t="array" ref="AB3997">_xlfn.IFS(AA3997="","",AA3997/I3997&gt;=2,I3997*2,AA3997/I3997&lt;2,AA3997)</f>
        <v/>
      </c>
      <c r="AC3997" s="310" t="str">
        <f t="shared" si="504"/>
        <v/>
      </c>
      <c r="AD3997" s="286"/>
      <c r="AE3997" s="305" t="str">
        <f t="shared" si="505"/>
        <v/>
      </c>
      <c r="AF3997" s="311">
        <f t="shared" si="506"/>
        <v>0</v>
      </c>
      <c r="AG3997" s="187"/>
      <c r="AH3997" s="188"/>
    </row>
    <row r="3998" spans="2:34" ht="13.8" outlineLevel="1" x14ac:dyDescent="0.25">
      <c r="B3998" s="1"/>
      <c r="C3998" s="1"/>
      <c r="D3998" s="1"/>
      <c r="E3998" s="2"/>
      <c r="F3998" s="1"/>
      <c r="G3998" s="2"/>
      <c r="H3998" s="286"/>
      <c r="I3998" s="287"/>
      <c r="J3998" s="288" t="str">
        <f t="shared" si="500"/>
        <v/>
      </c>
      <c r="K3998" s="288">
        <f t="shared" si="501"/>
        <v>0</v>
      </c>
      <c r="L3998" s="303"/>
      <c r="M3998" s="304"/>
      <c r="N3998" s="303"/>
      <c r="O3998" s="286"/>
      <c r="P3998" s="305" t="str">
        <f t="shared" si="502"/>
        <v/>
      </c>
      <c r="Q3998" s="304"/>
      <c r="R3998" s="303"/>
      <c r="S3998" s="286"/>
      <c r="T3998" s="305" t="str">
        <f t="shared" si="503"/>
        <v/>
      </c>
      <c r="U3998" s="306" t="str">
        <f t="shared" si="499"/>
        <v/>
      </c>
      <c r="V3998" s="289"/>
      <c r="W3998" s="303"/>
      <c r="X3998" s="286"/>
      <c r="Y3998" s="305" t="str">
        <f>+IF(AND(W3998&gt;0,V3998&lt;&gt;'Data Validation (ROP used only)'!$A$25),SUM(W3998:X3998),"")</f>
        <v/>
      </c>
      <c r="Z3998" s="307">
        <f>IF(OR(V3998='Data Validation (ROP used only)'!$A$25,ISBLANK(W3998),ISERROR(W3998/$I3998)),0,W3998/$I3998)</f>
        <v>0</v>
      </c>
      <c r="AA3998" s="308"/>
      <c r="AB3998" s="309" t="str" cm="1">
        <f t="array" ref="AB3998">_xlfn.IFS(AA3998="","",AA3998/I3998&gt;=2,I3998*2,AA3998/I3998&lt;2,AA3998)</f>
        <v/>
      </c>
      <c r="AC3998" s="310" t="str">
        <f t="shared" si="504"/>
        <v/>
      </c>
      <c r="AD3998" s="286"/>
      <c r="AE3998" s="305" t="str">
        <f t="shared" si="505"/>
        <v/>
      </c>
      <c r="AF3998" s="311">
        <f t="shared" si="506"/>
        <v>0</v>
      </c>
      <c r="AG3998" s="187"/>
      <c r="AH3998" s="188"/>
    </row>
    <row r="3999" spans="2:34" ht="13.8" x14ac:dyDescent="0.25">
      <c r="B3999" s="1"/>
      <c r="C3999" s="1"/>
      <c r="D3999" s="1"/>
      <c r="E3999" s="2"/>
      <c r="F3999" s="1"/>
      <c r="G3999" s="2"/>
      <c r="H3999" s="286"/>
      <c r="I3999" s="287"/>
      <c r="J3999" s="288" t="str">
        <f t="shared" si="500"/>
        <v/>
      </c>
      <c r="K3999" s="288">
        <f t="shared" si="501"/>
        <v>0</v>
      </c>
      <c r="L3999" s="303"/>
      <c r="M3999" s="304"/>
      <c r="N3999" s="303"/>
      <c r="O3999" s="286"/>
      <c r="P3999" s="305" t="str">
        <f t="shared" si="502"/>
        <v/>
      </c>
      <c r="Q3999" s="304"/>
      <c r="R3999" s="303"/>
      <c r="S3999" s="286"/>
      <c r="T3999" s="305" t="str">
        <f t="shared" si="503"/>
        <v/>
      </c>
      <c r="U3999" s="306" t="str">
        <f t="shared" si="499"/>
        <v/>
      </c>
      <c r="V3999" s="289"/>
      <c r="W3999" s="303"/>
      <c r="X3999" s="286"/>
      <c r="Y3999" s="305" t="str">
        <f>+IF(AND(W3999&gt;0,V3999&lt;&gt;'Data Validation (ROP used only)'!$A$25),SUM(W3999:X3999),"")</f>
        <v/>
      </c>
      <c r="Z3999" s="307">
        <f>IF(OR(V3999='Data Validation (ROP used only)'!$A$25,ISBLANK(W3999),ISERROR(W3999/$I3999)),0,W3999/$I3999)</f>
        <v>0</v>
      </c>
      <c r="AA3999" s="308"/>
      <c r="AB3999" s="309" t="str" cm="1">
        <f t="array" ref="AB3999">_xlfn.IFS(AA3999="","",AA3999/I3999&gt;=2,I3999*2,AA3999/I3999&lt;2,AA3999)</f>
        <v/>
      </c>
      <c r="AC3999" s="310" t="str">
        <f t="shared" si="504"/>
        <v/>
      </c>
      <c r="AD3999" s="286"/>
      <c r="AE3999" s="305" t="str">
        <f t="shared" si="505"/>
        <v/>
      </c>
      <c r="AF3999" s="311">
        <f t="shared" si="506"/>
        <v>0</v>
      </c>
      <c r="AG3999" s="187"/>
      <c r="AH3999" s="188"/>
    </row>
    <row r="4000" spans="2:34" ht="13.8" outlineLevel="1" x14ac:dyDescent="0.25">
      <c r="B4000" s="1"/>
      <c r="C4000" s="1"/>
      <c r="D4000" s="1"/>
      <c r="E4000" s="2"/>
      <c r="F4000" s="1"/>
      <c r="G4000" s="2"/>
      <c r="H4000" s="286"/>
      <c r="I4000" s="287"/>
      <c r="J4000" s="288" t="str">
        <f t="shared" si="500"/>
        <v/>
      </c>
      <c r="K4000" s="288">
        <f t="shared" si="501"/>
        <v>0</v>
      </c>
      <c r="L4000" s="303"/>
      <c r="M4000" s="304"/>
      <c r="N4000" s="303"/>
      <c r="O4000" s="286"/>
      <c r="P4000" s="305" t="str">
        <f t="shared" si="502"/>
        <v/>
      </c>
      <c r="Q4000" s="304"/>
      <c r="R4000" s="303"/>
      <c r="S4000" s="286"/>
      <c r="T4000" s="305" t="str">
        <f t="shared" si="503"/>
        <v/>
      </c>
      <c r="U4000" s="306" t="str">
        <f t="shared" si="499"/>
        <v/>
      </c>
      <c r="V4000" s="289"/>
      <c r="W4000" s="303"/>
      <c r="X4000" s="286"/>
      <c r="Y4000" s="305" t="str">
        <f>+IF(AND(W4000&gt;0,V4000&lt;&gt;'Data Validation (ROP used only)'!$A$25),SUM(W4000:X4000),"")</f>
        <v/>
      </c>
      <c r="Z4000" s="307">
        <f>IF(OR(V4000='Data Validation (ROP used only)'!$A$25,ISBLANK(W4000),ISERROR(W4000/$I4000)),0,W4000/$I4000)</f>
        <v>0</v>
      </c>
      <c r="AA4000" s="308"/>
      <c r="AB4000" s="309" t="str" cm="1">
        <f t="array" ref="AB4000">_xlfn.IFS(AA4000="","",AA4000/I4000&gt;=2,I4000*2,AA4000/I4000&lt;2,AA4000)</f>
        <v/>
      </c>
      <c r="AC4000" s="310" t="str">
        <f t="shared" si="504"/>
        <v/>
      </c>
      <c r="AD4000" s="286"/>
      <c r="AE4000" s="305" t="str">
        <f t="shared" si="505"/>
        <v/>
      </c>
      <c r="AF4000" s="311">
        <f t="shared" si="506"/>
        <v>0</v>
      </c>
      <c r="AG4000" s="187"/>
      <c r="AH4000" s="188"/>
    </row>
    <row r="4001" spans="2:34" ht="13.8" outlineLevel="1" x14ac:dyDescent="0.25">
      <c r="B4001" s="1"/>
      <c r="C4001" s="1"/>
      <c r="D4001" s="1"/>
      <c r="E4001" s="2"/>
      <c r="F4001" s="1"/>
      <c r="G4001" s="2"/>
      <c r="H4001" s="286"/>
      <c r="I4001" s="287"/>
      <c r="J4001" s="288" t="str">
        <f t="shared" si="500"/>
        <v/>
      </c>
      <c r="K4001" s="288">
        <f t="shared" si="501"/>
        <v>0</v>
      </c>
      <c r="L4001" s="303"/>
      <c r="M4001" s="304"/>
      <c r="N4001" s="303"/>
      <c r="O4001" s="286"/>
      <c r="P4001" s="305" t="str">
        <f t="shared" si="502"/>
        <v/>
      </c>
      <c r="Q4001" s="304"/>
      <c r="R4001" s="303"/>
      <c r="S4001" s="286"/>
      <c r="T4001" s="305" t="str">
        <f t="shared" si="503"/>
        <v/>
      </c>
      <c r="U4001" s="306" t="str">
        <f t="shared" si="499"/>
        <v/>
      </c>
      <c r="V4001" s="289"/>
      <c r="W4001" s="303"/>
      <c r="X4001" s="286"/>
      <c r="Y4001" s="305" t="str">
        <f>+IF(AND(W4001&gt;0,V4001&lt;&gt;'Data Validation (ROP used only)'!$A$25),SUM(W4001:X4001),"")</f>
        <v/>
      </c>
      <c r="Z4001" s="307">
        <f>IF(OR(V4001='Data Validation (ROP used only)'!$A$25,ISBLANK(W4001),ISERROR(W4001/$I4001)),0,W4001/$I4001)</f>
        <v>0</v>
      </c>
      <c r="AA4001" s="308"/>
      <c r="AB4001" s="309" t="str" cm="1">
        <f t="array" ref="AB4001">_xlfn.IFS(AA4001="","",AA4001/I4001&gt;=2,I4001*2,AA4001/I4001&lt;2,AA4001)</f>
        <v/>
      </c>
      <c r="AC4001" s="310" t="str">
        <f t="shared" si="504"/>
        <v/>
      </c>
      <c r="AD4001" s="286"/>
      <c r="AE4001" s="305" t="str">
        <f t="shared" si="505"/>
        <v/>
      </c>
      <c r="AF4001" s="311">
        <f t="shared" si="506"/>
        <v>0</v>
      </c>
      <c r="AG4001" s="187"/>
      <c r="AH4001" s="188"/>
    </row>
    <row r="4002" spans="2:34" ht="13.8" outlineLevel="1" x14ac:dyDescent="0.25">
      <c r="B4002" s="1"/>
      <c r="C4002" s="1"/>
      <c r="D4002" s="1"/>
      <c r="E4002" s="2"/>
      <c r="F4002" s="1"/>
      <c r="G4002" s="2"/>
      <c r="H4002" s="286"/>
      <c r="I4002" s="287"/>
      <c r="J4002" s="288" t="str">
        <f t="shared" si="500"/>
        <v/>
      </c>
      <c r="K4002" s="288">
        <f t="shared" si="501"/>
        <v>0</v>
      </c>
      <c r="L4002" s="303"/>
      <c r="M4002" s="304"/>
      <c r="N4002" s="303"/>
      <c r="O4002" s="286"/>
      <c r="P4002" s="305" t="str">
        <f t="shared" si="502"/>
        <v/>
      </c>
      <c r="Q4002" s="304"/>
      <c r="R4002" s="303"/>
      <c r="S4002" s="286"/>
      <c r="T4002" s="305" t="str">
        <f t="shared" si="503"/>
        <v/>
      </c>
      <c r="U4002" s="306" t="str">
        <f t="shared" si="499"/>
        <v/>
      </c>
      <c r="V4002" s="289"/>
      <c r="W4002" s="303"/>
      <c r="X4002" s="286"/>
      <c r="Y4002" s="305" t="str">
        <f>+IF(AND(W4002&gt;0,V4002&lt;&gt;'Data Validation (ROP used only)'!$A$25),SUM(W4002:X4002),"")</f>
        <v/>
      </c>
      <c r="Z4002" s="307">
        <f>IF(OR(V4002='Data Validation (ROP used only)'!$A$25,ISBLANK(W4002),ISERROR(W4002/$I4002)),0,W4002/$I4002)</f>
        <v>0</v>
      </c>
      <c r="AA4002" s="308"/>
      <c r="AB4002" s="309" t="str" cm="1">
        <f t="array" ref="AB4002">_xlfn.IFS(AA4002="","",AA4002/I4002&gt;=2,I4002*2,AA4002/I4002&lt;2,AA4002)</f>
        <v/>
      </c>
      <c r="AC4002" s="310" t="str">
        <f t="shared" si="504"/>
        <v/>
      </c>
      <c r="AD4002" s="286"/>
      <c r="AE4002" s="305" t="str">
        <f t="shared" si="505"/>
        <v/>
      </c>
      <c r="AF4002" s="311">
        <f t="shared" si="506"/>
        <v>0</v>
      </c>
      <c r="AG4002" s="187"/>
      <c r="AH4002" s="188"/>
    </row>
    <row r="4003" spans="2:34" ht="13.8" outlineLevel="1" x14ac:dyDescent="0.25">
      <c r="B4003" s="1"/>
      <c r="C4003" s="1"/>
      <c r="D4003" s="1"/>
      <c r="E4003" s="2"/>
      <c r="F4003" s="1"/>
      <c r="G4003" s="2"/>
      <c r="H4003" s="286"/>
      <c r="I4003" s="287"/>
      <c r="J4003" s="288" t="str">
        <f t="shared" si="500"/>
        <v/>
      </c>
      <c r="K4003" s="288">
        <f t="shared" si="501"/>
        <v>0</v>
      </c>
      <c r="L4003" s="303"/>
      <c r="M4003" s="304"/>
      <c r="N4003" s="303"/>
      <c r="O4003" s="286"/>
      <c r="P4003" s="305" t="str">
        <f t="shared" si="502"/>
        <v/>
      </c>
      <c r="Q4003" s="304"/>
      <c r="R4003" s="303"/>
      <c r="S4003" s="286"/>
      <c r="T4003" s="305" t="str">
        <f t="shared" si="503"/>
        <v/>
      </c>
      <c r="U4003" s="306" t="str">
        <f t="shared" si="499"/>
        <v/>
      </c>
      <c r="V4003" s="289"/>
      <c r="W4003" s="303"/>
      <c r="X4003" s="286"/>
      <c r="Y4003" s="305" t="str">
        <f>+IF(AND(W4003&gt;0,V4003&lt;&gt;'Data Validation (ROP used only)'!$A$25),SUM(W4003:X4003),"")</f>
        <v/>
      </c>
      <c r="Z4003" s="307">
        <f>IF(OR(V4003='Data Validation (ROP used only)'!$A$25,ISBLANK(W4003),ISERROR(W4003/$I4003)),0,W4003/$I4003)</f>
        <v>0</v>
      </c>
      <c r="AA4003" s="308"/>
      <c r="AB4003" s="309" t="str" cm="1">
        <f t="array" ref="AB4003">_xlfn.IFS(AA4003="","",AA4003/I4003&gt;=2,I4003*2,AA4003/I4003&lt;2,AA4003)</f>
        <v/>
      </c>
      <c r="AC4003" s="310" t="str">
        <f t="shared" si="504"/>
        <v/>
      </c>
      <c r="AD4003" s="286"/>
      <c r="AE4003" s="305" t="str">
        <f t="shared" si="505"/>
        <v/>
      </c>
      <c r="AF4003" s="311">
        <f t="shared" si="506"/>
        <v>0</v>
      </c>
      <c r="AG4003" s="187"/>
      <c r="AH4003" s="188"/>
    </row>
    <row r="4004" spans="2:34" ht="13.8" outlineLevel="1" x14ac:dyDescent="0.25">
      <c r="B4004" s="1"/>
      <c r="C4004" s="1"/>
      <c r="D4004" s="1"/>
      <c r="E4004" s="2"/>
      <c r="F4004" s="1"/>
      <c r="G4004" s="2"/>
      <c r="H4004" s="286"/>
      <c r="I4004" s="287"/>
      <c r="J4004" s="288" t="str">
        <f t="shared" si="500"/>
        <v/>
      </c>
      <c r="K4004" s="288">
        <f t="shared" si="501"/>
        <v>0</v>
      </c>
      <c r="L4004" s="303"/>
      <c r="M4004" s="304"/>
      <c r="N4004" s="303"/>
      <c r="O4004" s="286"/>
      <c r="P4004" s="305" t="str">
        <f t="shared" si="502"/>
        <v/>
      </c>
      <c r="Q4004" s="304"/>
      <c r="R4004" s="303"/>
      <c r="S4004" s="286"/>
      <c r="T4004" s="305" t="str">
        <f t="shared" si="503"/>
        <v/>
      </c>
      <c r="U4004" s="306" t="str">
        <f t="shared" si="499"/>
        <v/>
      </c>
      <c r="V4004" s="289"/>
      <c r="W4004" s="303"/>
      <c r="X4004" s="286"/>
      <c r="Y4004" s="305" t="str">
        <f>+IF(AND(W4004&gt;0,V4004&lt;&gt;'Data Validation (ROP used only)'!$A$25),SUM(W4004:X4004),"")</f>
        <v/>
      </c>
      <c r="Z4004" s="307">
        <f>IF(OR(V4004='Data Validation (ROP used only)'!$A$25,ISBLANK(W4004),ISERROR(W4004/$I4004)),0,W4004/$I4004)</f>
        <v>0</v>
      </c>
      <c r="AA4004" s="308"/>
      <c r="AB4004" s="309" t="str" cm="1">
        <f t="array" ref="AB4004">_xlfn.IFS(AA4004="","",AA4004/I4004&gt;=2,I4004*2,AA4004/I4004&lt;2,AA4004)</f>
        <v/>
      </c>
      <c r="AC4004" s="310" t="str">
        <f t="shared" si="504"/>
        <v/>
      </c>
      <c r="AD4004" s="286"/>
      <c r="AE4004" s="305" t="str">
        <f t="shared" si="505"/>
        <v/>
      </c>
      <c r="AF4004" s="311">
        <f t="shared" si="506"/>
        <v>0</v>
      </c>
      <c r="AG4004" s="187"/>
      <c r="AH4004" s="188"/>
    </row>
    <row r="4005" spans="2:34" ht="13.8" outlineLevel="1" x14ac:dyDescent="0.25">
      <c r="B4005" s="1"/>
      <c r="C4005" s="1"/>
      <c r="D4005" s="1"/>
      <c r="E4005" s="2"/>
      <c r="F4005" s="1"/>
      <c r="G4005" s="2"/>
      <c r="H4005" s="286"/>
      <c r="I4005" s="287"/>
      <c r="J4005" s="288" t="str">
        <f t="shared" si="500"/>
        <v/>
      </c>
      <c r="K4005" s="288">
        <f t="shared" si="501"/>
        <v>0</v>
      </c>
      <c r="L4005" s="303"/>
      <c r="M4005" s="304"/>
      <c r="N4005" s="303"/>
      <c r="O4005" s="286"/>
      <c r="P4005" s="305" t="str">
        <f t="shared" si="502"/>
        <v/>
      </c>
      <c r="Q4005" s="304"/>
      <c r="R4005" s="303"/>
      <c r="S4005" s="286"/>
      <c r="T4005" s="305" t="str">
        <f t="shared" si="503"/>
        <v/>
      </c>
      <c r="U4005" s="306" t="str">
        <f t="shared" si="499"/>
        <v/>
      </c>
      <c r="V4005" s="289"/>
      <c r="W4005" s="303"/>
      <c r="X4005" s="286"/>
      <c r="Y4005" s="305" t="str">
        <f>+IF(AND(W4005&gt;0,V4005&lt;&gt;'Data Validation (ROP used only)'!$A$25),SUM(W4005:X4005),"")</f>
        <v/>
      </c>
      <c r="Z4005" s="307">
        <f>IF(OR(V4005='Data Validation (ROP used only)'!$A$25,ISBLANK(W4005),ISERROR(W4005/$I4005)),0,W4005/$I4005)</f>
        <v>0</v>
      </c>
      <c r="AA4005" s="308"/>
      <c r="AB4005" s="309" t="str" cm="1">
        <f t="array" ref="AB4005">_xlfn.IFS(AA4005="","",AA4005/I4005&gt;=2,I4005*2,AA4005/I4005&lt;2,AA4005)</f>
        <v/>
      </c>
      <c r="AC4005" s="310" t="str">
        <f t="shared" si="504"/>
        <v/>
      </c>
      <c r="AD4005" s="286"/>
      <c r="AE4005" s="305" t="str">
        <f t="shared" si="505"/>
        <v/>
      </c>
      <c r="AF4005" s="311">
        <f t="shared" si="506"/>
        <v>0</v>
      </c>
      <c r="AG4005" s="187"/>
      <c r="AH4005" s="188"/>
    </row>
    <row r="4006" spans="2:34" ht="13.8" outlineLevel="1" x14ac:dyDescent="0.25">
      <c r="B4006" s="1"/>
      <c r="C4006" s="1"/>
      <c r="D4006" s="1"/>
      <c r="E4006" s="2"/>
      <c r="F4006" s="1"/>
      <c r="G4006" s="2"/>
      <c r="H4006" s="286"/>
      <c r="I4006" s="287"/>
      <c r="J4006" s="288" t="str">
        <f t="shared" si="500"/>
        <v/>
      </c>
      <c r="K4006" s="288">
        <f t="shared" si="501"/>
        <v>0</v>
      </c>
      <c r="L4006" s="303"/>
      <c r="M4006" s="304"/>
      <c r="N4006" s="303"/>
      <c r="O4006" s="286"/>
      <c r="P4006" s="305" t="str">
        <f t="shared" si="502"/>
        <v/>
      </c>
      <c r="Q4006" s="304"/>
      <c r="R4006" s="303"/>
      <c r="S4006" s="286"/>
      <c r="T4006" s="305" t="str">
        <f t="shared" si="503"/>
        <v/>
      </c>
      <c r="U4006" s="306" t="str">
        <f t="shared" si="499"/>
        <v/>
      </c>
      <c r="V4006" s="289"/>
      <c r="W4006" s="303"/>
      <c r="X4006" s="286"/>
      <c r="Y4006" s="305" t="str">
        <f>+IF(AND(W4006&gt;0,V4006&lt;&gt;'Data Validation (ROP used only)'!$A$25),SUM(W4006:X4006),"")</f>
        <v/>
      </c>
      <c r="Z4006" s="307">
        <f>IF(OR(V4006='Data Validation (ROP used only)'!$A$25,ISBLANK(W4006),ISERROR(W4006/$I4006)),0,W4006/$I4006)</f>
        <v>0</v>
      </c>
      <c r="AA4006" s="308"/>
      <c r="AB4006" s="309" t="str" cm="1">
        <f t="array" ref="AB4006">_xlfn.IFS(AA4006="","",AA4006/I4006&gt;=2,I4006*2,AA4006/I4006&lt;2,AA4006)</f>
        <v/>
      </c>
      <c r="AC4006" s="310" t="str">
        <f t="shared" si="504"/>
        <v/>
      </c>
      <c r="AD4006" s="286"/>
      <c r="AE4006" s="305" t="str">
        <f t="shared" si="505"/>
        <v/>
      </c>
      <c r="AF4006" s="311">
        <f t="shared" si="506"/>
        <v>0</v>
      </c>
      <c r="AG4006" s="187"/>
      <c r="AH4006" s="188"/>
    </row>
    <row r="4007" spans="2:34" ht="13.8" outlineLevel="1" x14ac:dyDescent="0.25">
      <c r="B4007" s="1"/>
      <c r="C4007" s="1"/>
      <c r="D4007" s="1"/>
      <c r="E4007" s="2"/>
      <c r="F4007" s="1"/>
      <c r="G4007" s="2"/>
      <c r="H4007" s="286"/>
      <c r="I4007" s="287"/>
      <c r="J4007" s="288" t="str">
        <f t="shared" si="500"/>
        <v/>
      </c>
      <c r="K4007" s="288">
        <f t="shared" si="501"/>
        <v>0</v>
      </c>
      <c r="L4007" s="303"/>
      <c r="M4007" s="304"/>
      <c r="N4007" s="303"/>
      <c r="O4007" s="286"/>
      <c r="P4007" s="305" t="str">
        <f t="shared" si="502"/>
        <v/>
      </c>
      <c r="Q4007" s="304"/>
      <c r="R4007" s="303"/>
      <c r="S4007" s="286"/>
      <c r="T4007" s="305" t="str">
        <f t="shared" si="503"/>
        <v/>
      </c>
      <c r="U4007" s="306" t="str">
        <f t="shared" si="499"/>
        <v/>
      </c>
      <c r="V4007" s="289"/>
      <c r="W4007" s="303"/>
      <c r="X4007" s="286"/>
      <c r="Y4007" s="305" t="str">
        <f>+IF(AND(W4007&gt;0,V4007&lt;&gt;'Data Validation (ROP used only)'!$A$25),SUM(W4007:X4007),"")</f>
        <v/>
      </c>
      <c r="Z4007" s="307">
        <f>IF(OR(V4007='Data Validation (ROP used only)'!$A$25,ISBLANK(W4007),ISERROR(W4007/$I4007)),0,W4007/$I4007)</f>
        <v>0</v>
      </c>
      <c r="AA4007" s="308"/>
      <c r="AB4007" s="309" t="str" cm="1">
        <f t="array" ref="AB4007">_xlfn.IFS(AA4007="","",AA4007/I4007&gt;=2,I4007*2,AA4007/I4007&lt;2,AA4007)</f>
        <v/>
      </c>
      <c r="AC4007" s="310" t="str">
        <f t="shared" si="504"/>
        <v/>
      </c>
      <c r="AD4007" s="286"/>
      <c r="AE4007" s="305" t="str">
        <f t="shared" si="505"/>
        <v/>
      </c>
      <c r="AF4007" s="311">
        <f t="shared" si="506"/>
        <v>0</v>
      </c>
      <c r="AG4007" s="187"/>
      <c r="AH4007" s="188"/>
    </row>
    <row r="4008" spans="2:34" ht="13.8" outlineLevel="1" x14ac:dyDescent="0.25">
      <c r="B4008" s="1"/>
      <c r="C4008" s="1"/>
      <c r="D4008" s="1"/>
      <c r="E4008" s="2"/>
      <c r="F4008" s="1"/>
      <c r="G4008" s="2"/>
      <c r="H4008" s="286"/>
      <c r="I4008" s="287"/>
      <c r="J4008" s="288" t="str">
        <f t="shared" si="500"/>
        <v/>
      </c>
      <c r="K4008" s="288">
        <f t="shared" si="501"/>
        <v>0</v>
      </c>
      <c r="L4008" s="303"/>
      <c r="M4008" s="304"/>
      <c r="N4008" s="303"/>
      <c r="O4008" s="286"/>
      <c r="P4008" s="305" t="str">
        <f t="shared" si="502"/>
        <v/>
      </c>
      <c r="Q4008" s="304"/>
      <c r="R4008" s="303"/>
      <c r="S4008" s="286"/>
      <c r="T4008" s="305" t="str">
        <f t="shared" si="503"/>
        <v/>
      </c>
      <c r="U4008" s="306" t="str">
        <f t="shared" si="499"/>
        <v/>
      </c>
      <c r="V4008" s="289"/>
      <c r="W4008" s="303"/>
      <c r="X4008" s="286"/>
      <c r="Y4008" s="305" t="str">
        <f>+IF(AND(W4008&gt;0,V4008&lt;&gt;'Data Validation (ROP used only)'!$A$25),SUM(W4008:X4008),"")</f>
        <v/>
      </c>
      <c r="Z4008" s="307">
        <f>IF(OR(V4008='Data Validation (ROP used only)'!$A$25,ISBLANK(W4008),ISERROR(W4008/$I4008)),0,W4008/$I4008)</f>
        <v>0</v>
      </c>
      <c r="AA4008" s="308"/>
      <c r="AB4008" s="309" t="str" cm="1">
        <f t="array" ref="AB4008">_xlfn.IFS(AA4008="","",AA4008/I4008&gt;=2,I4008*2,AA4008/I4008&lt;2,AA4008)</f>
        <v/>
      </c>
      <c r="AC4008" s="310" t="str">
        <f t="shared" si="504"/>
        <v/>
      </c>
      <c r="AD4008" s="286"/>
      <c r="AE4008" s="305" t="str">
        <f t="shared" si="505"/>
        <v/>
      </c>
      <c r="AF4008" s="311">
        <f t="shared" si="506"/>
        <v>0</v>
      </c>
      <c r="AG4008" s="187"/>
      <c r="AH4008" s="188"/>
    </row>
    <row r="4009" spans="2:34" ht="13.8" outlineLevel="1" x14ac:dyDescent="0.25">
      <c r="B4009" s="1"/>
      <c r="C4009" s="1"/>
      <c r="D4009" s="1"/>
      <c r="E4009" s="2"/>
      <c r="F4009" s="1"/>
      <c r="G4009" s="2"/>
      <c r="H4009" s="286"/>
      <c r="I4009" s="287"/>
      <c r="J4009" s="288" t="str">
        <f t="shared" si="500"/>
        <v/>
      </c>
      <c r="K4009" s="288">
        <f t="shared" si="501"/>
        <v>0</v>
      </c>
      <c r="L4009" s="303"/>
      <c r="M4009" s="304"/>
      <c r="N4009" s="303"/>
      <c r="O4009" s="286"/>
      <c r="P4009" s="305" t="str">
        <f t="shared" si="502"/>
        <v/>
      </c>
      <c r="Q4009" s="304"/>
      <c r="R4009" s="303"/>
      <c r="S4009" s="286"/>
      <c r="T4009" s="305" t="str">
        <f t="shared" si="503"/>
        <v/>
      </c>
      <c r="U4009" s="306" t="str">
        <f t="shared" si="499"/>
        <v/>
      </c>
      <c r="V4009" s="289"/>
      <c r="W4009" s="303"/>
      <c r="X4009" s="286"/>
      <c r="Y4009" s="305" t="str">
        <f>+IF(AND(W4009&gt;0,V4009&lt;&gt;'Data Validation (ROP used only)'!$A$25),SUM(W4009:X4009),"")</f>
        <v/>
      </c>
      <c r="Z4009" s="307">
        <f>IF(OR(V4009='Data Validation (ROP used only)'!$A$25,ISBLANK(W4009),ISERROR(W4009/$I4009)),0,W4009/$I4009)</f>
        <v>0</v>
      </c>
      <c r="AA4009" s="308"/>
      <c r="AB4009" s="309" t="str" cm="1">
        <f t="array" ref="AB4009">_xlfn.IFS(AA4009="","",AA4009/I4009&gt;=2,I4009*2,AA4009/I4009&lt;2,AA4009)</f>
        <v/>
      </c>
      <c r="AC4009" s="310" t="str">
        <f t="shared" si="504"/>
        <v/>
      </c>
      <c r="AD4009" s="286"/>
      <c r="AE4009" s="305" t="str">
        <f t="shared" si="505"/>
        <v/>
      </c>
      <c r="AF4009" s="311">
        <f t="shared" si="506"/>
        <v>0</v>
      </c>
      <c r="AG4009" s="187"/>
      <c r="AH4009" s="188"/>
    </row>
    <row r="4010" spans="2:34" ht="13.8" outlineLevel="1" x14ac:dyDescent="0.25">
      <c r="B4010" s="1"/>
      <c r="C4010" s="1"/>
      <c r="D4010" s="1"/>
      <c r="E4010" s="2"/>
      <c r="F4010" s="1"/>
      <c r="G4010" s="2"/>
      <c r="H4010" s="286"/>
      <c r="I4010" s="287"/>
      <c r="J4010" s="288" t="str">
        <f t="shared" si="500"/>
        <v/>
      </c>
      <c r="K4010" s="288">
        <f t="shared" si="501"/>
        <v>0</v>
      </c>
      <c r="L4010" s="303"/>
      <c r="M4010" s="304"/>
      <c r="N4010" s="303"/>
      <c r="O4010" s="286"/>
      <c r="P4010" s="305" t="str">
        <f t="shared" si="502"/>
        <v/>
      </c>
      <c r="Q4010" s="304"/>
      <c r="R4010" s="303"/>
      <c r="S4010" s="286"/>
      <c r="T4010" s="305" t="str">
        <f t="shared" si="503"/>
        <v/>
      </c>
      <c r="U4010" s="306" t="str">
        <f t="shared" si="499"/>
        <v/>
      </c>
      <c r="V4010" s="289"/>
      <c r="W4010" s="303"/>
      <c r="X4010" s="286"/>
      <c r="Y4010" s="305" t="str">
        <f>+IF(AND(W4010&gt;0,V4010&lt;&gt;'Data Validation (ROP used only)'!$A$25),SUM(W4010:X4010),"")</f>
        <v/>
      </c>
      <c r="Z4010" s="307">
        <f>IF(OR(V4010='Data Validation (ROP used only)'!$A$25,ISBLANK(W4010),ISERROR(W4010/$I4010)),0,W4010/$I4010)</f>
        <v>0</v>
      </c>
      <c r="AA4010" s="308"/>
      <c r="AB4010" s="309" t="str" cm="1">
        <f t="array" ref="AB4010">_xlfn.IFS(AA4010="","",AA4010/I4010&gt;=2,I4010*2,AA4010/I4010&lt;2,AA4010)</f>
        <v/>
      </c>
      <c r="AC4010" s="310" t="str">
        <f t="shared" si="504"/>
        <v/>
      </c>
      <c r="AD4010" s="286"/>
      <c r="AE4010" s="305" t="str">
        <f t="shared" si="505"/>
        <v/>
      </c>
      <c r="AF4010" s="311">
        <f t="shared" si="506"/>
        <v>0</v>
      </c>
      <c r="AG4010" s="187"/>
      <c r="AH4010" s="188"/>
    </row>
    <row r="4011" spans="2:34" ht="13.8" outlineLevel="1" x14ac:dyDescent="0.25">
      <c r="B4011" s="1"/>
      <c r="C4011" s="1"/>
      <c r="D4011" s="1"/>
      <c r="E4011" s="2"/>
      <c r="F4011" s="1"/>
      <c r="G4011" s="2"/>
      <c r="H4011" s="286"/>
      <c r="I4011" s="287"/>
      <c r="J4011" s="288" t="str">
        <f t="shared" si="500"/>
        <v/>
      </c>
      <c r="K4011" s="288">
        <f t="shared" si="501"/>
        <v>0</v>
      </c>
      <c r="L4011" s="303"/>
      <c r="M4011" s="304"/>
      <c r="N4011" s="303"/>
      <c r="O4011" s="286"/>
      <c r="P4011" s="305" t="str">
        <f t="shared" si="502"/>
        <v/>
      </c>
      <c r="Q4011" s="304"/>
      <c r="R4011" s="303"/>
      <c r="S4011" s="286"/>
      <c r="T4011" s="305" t="str">
        <f t="shared" si="503"/>
        <v/>
      </c>
      <c r="U4011" s="306" t="str">
        <f t="shared" si="499"/>
        <v/>
      </c>
      <c r="V4011" s="289"/>
      <c r="W4011" s="303"/>
      <c r="X4011" s="286"/>
      <c r="Y4011" s="305" t="str">
        <f>+IF(AND(W4011&gt;0,V4011&lt;&gt;'Data Validation (ROP used only)'!$A$25),SUM(W4011:X4011),"")</f>
        <v/>
      </c>
      <c r="Z4011" s="307">
        <f>IF(OR(V4011='Data Validation (ROP used only)'!$A$25,ISBLANK(W4011),ISERROR(W4011/$I4011)),0,W4011/$I4011)</f>
        <v>0</v>
      </c>
      <c r="AA4011" s="308"/>
      <c r="AB4011" s="309" t="str" cm="1">
        <f t="array" ref="AB4011">_xlfn.IFS(AA4011="","",AA4011/I4011&gt;=2,I4011*2,AA4011/I4011&lt;2,AA4011)</f>
        <v/>
      </c>
      <c r="AC4011" s="310" t="str">
        <f t="shared" si="504"/>
        <v/>
      </c>
      <c r="AD4011" s="286"/>
      <c r="AE4011" s="305" t="str">
        <f t="shared" si="505"/>
        <v/>
      </c>
      <c r="AF4011" s="311">
        <f t="shared" si="506"/>
        <v>0</v>
      </c>
      <c r="AG4011" s="187"/>
      <c r="AH4011" s="188"/>
    </row>
    <row r="4012" spans="2:34" ht="13.8" outlineLevel="1" x14ac:dyDescent="0.25">
      <c r="B4012" s="1"/>
      <c r="C4012" s="1"/>
      <c r="D4012" s="1"/>
      <c r="E4012" s="2"/>
      <c r="F4012" s="1"/>
      <c r="G4012" s="2"/>
      <c r="H4012" s="286"/>
      <c r="I4012" s="287"/>
      <c r="J4012" s="288" t="str">
        <f t="shared" si="500"/>
        <v/>
      </c>
      <c r="K4012" s="288">
        <f t="shared" si="501"/>
        <v>0</v>
      </c>
      <c r="L4012" s="303"/>
      <c r="M4012" s="304"/>
      <c r="N4012" s="303"/>
      <c r="O4012" s="286"/>
      <c r="P4012" s="305" t="str">
        <f t="shared" si="502"/>
        <v/>
      </c>
      <c r="Q4012" s="304"/>
      <c r="R4012" s="303"/>
      <c r="S4012" s="286"/>
      <c r="T4012" s="305" t="str">
        <f t="shared" si="503"/>
        <v/>
      </c>
      <c r="U4012" s="306" t="str">
        <f t="shared" si="499"/>
        <v/>
      </c>
      <c r="V4012" s="289"/>
      <c r="W4012" s="303"/>
      <c r="X4012" s="286"/>
      <c r="Y4012" s="305" t="str">
        <f>+IF(AND(W4012&gt;0,V4012&lt;&gt;'Data Validation (ROP used only)'!$A$25),SUM(W4012:X4012),"")</f>
        <v/>
      </c>
      <c r="Z4012" s="307">
        <f>IF(OR(V4012='Data Validation (ROP used only)'!$A$25,ISBLANK(W4012),ISERROR(W4012/$I4012)),0,W4012/$I4012)</f>
        <v>0</v>
      </c>
      <c r="AA4012" s="308"/>
      <c r="AB4012" s="309" t="str" cm="1">
        <f t="array" ref="AB4012">_xlfn.IFS(AA4012="","",AA4012/I4012&gt;=2,I4012*2,AA4012/I4012&lt;2,AA4012)</f>
        <v/>
      </c>
      <c r="AC4012" s="310" t="str">
        <f t="shared" si="504"/>
        <v/>
      </c>
      <c r="AD4012" s="286"/>
      <c r="AE4012" s="305" t="str">
        <f t="shared" si="505"/>
        <v/>
      </c>
      <c r="AF4012" s="311">
        <f t="shared" si="506"/>
        <v>0</v>
      </c>
      <c r="AG4012" s="187"/>
      <c r="AH4012" s="188"/>
    </row>
    <row r="4013" spans="2:34" ht="13.8" outlineLevel="1" x14ac:dyDescent="0.25">
      <c r="B4013" s="1"/>
      <c r="C4013" s="1"/>
      <c r="D4013" s="1"/>
      <c r="E4013" s="2"/>
      <c r="F4013" s="1"/>
      <c r="G4013" s="2"/>
      <c r="H4013" s="286"/>
      <c r="I4013" s="287"/>
      <c r="J4013" s="288" t="str">
        <f t="shared" si="500"/>
        <v/>
      </c>
      <c r="K4013" s="288">
        <f t="shared" si="501"/>
        <v>0</v>
      </c>
      <c r="L4013" s="303"/>
      <c r="M4013" s="304"/>
      <c r="N4013" s="303"/>
      <c r="O4013" s="286"/>
      <c r="P4013" s="305" t="str">
        <f t="shared" si="502"/>
        <v/>
      </c>
      <c r="Q4013" s="304"/>
      <c r="R4013" s="303"/>
      <c r="S4013" s="286"/>
      <c r="T4013" s="305" t="str">
        <f t="shared" si="503"/>
        <v/>
      </c>
      <c r="U4013" s="306" t="str">
        <f t="shared" si="499"/>
        <v/>
      </c>
      <c r="V4013" s="289"/>
      <c r="W4013" s="303"/>
      <c r="X4013" s="286"/>
      <c r="Y4013" s="305" t="str">
        <f>+IF(AND(W4013&gt;0,V4013&lt;&gt;'Data Validation (ROP used only)'!$A$25),SUM(W4013:X4013),"")</f>
        <v/>
      </c>
      <c r="Z4013" s="307">
        <f>IF(OR(V4013='Data Validation (ROP used only)'!$A$25,ISBLANK(W4013),ISERROR(W4013/$I4013)),0,W4013/$I4013)</f>
        <v>0</v>
      </c>
      <c r="AA4013" s="308"/>
      <c r="AB4013" s="309" t="str" cm="1">
        <f t="array" ref="AB4013">_xlfn.IFS(AA4013="","",AA4013/I4013&gt;=2,I4013*2,AA4013/I4013&lt;2,AA4013)</f>
        <v/>
      </c>
      <c r="AC4013" s="310" t="str">
        <f t="shared" si="504"/>
        <v/>
      </c>
      <c r="AD4013" s="286"/>
      <c r="AE4013" s="305" t="str">
        <f t="shared" si="505"/>
        <v/>
      </c>
      <c r="AF4013" s="311">
        <f t="shared" si="506"/>
        <v>0</v>
      </c>
      <c r="AG4013" s="187"/>
      <c r="AH4013" s="188"/>
    </row>
    <row r="4014" spans="2:34" ht="13.8" outlineLevel="1" x14ac:dyDescent="0.25">
      <c r="B4014" s="1"/>
      <c r="C4014" s="1"/>
      <c r="D4014" s="1"/>
      <c r="E4014" s="2"/>
      <c r="F4014" s="1"/>
      <c r="G4014" s="2"/>
      <c r="H4014" s="286"/>
      <c r="I4014" s="287"/>
      <c r="J4014" s="288" t="str">
        <f t="shared" si="500"/>
        <v/>
      </c>
      <c r="K4014" s="288">
        <f t="shared" si="501"/>
        <v>0</v>
      </c>
      <c r="L4014" s="303"/>
      <c r="M4014" s="304"/>
      <c r="N4014" s="303"/>
      <c r="O4014" s="286"/>
      <c r="P4014" s="305" t="str">
        <f t="shared" si="502"/>
        <v/>
      </c>
      <c r="Q4014" s="304"/>
      <c r="R4014" s="303"/>
      <c r="S4014" s="286"/>
      <c r="T4014" s="305" t="str">
        <f t="shared" si="503"/>
        <v/>
      </c>
      <c r="U4014" s="306" t="str">
        <f t="shared" si="499"/>
        <v/>
      </c>
      <c r="V4014" s="289"/>
      <c r="W4014" s="303"/>
      <c r="X4014" s="286"/>
      <c r="Y4014" s="305" t="str">
        <f>+IF(AND(W4014&gt;0,V4014&lt;&gt;'Data Validation (ROP used only)'!$A$25),SUM(W4014:X4014),"")</f>
        <v/>
      </c>
      <c r="Z4014" s="307">
        <f>IF(OR(V4014='Data Validation (ROP used only)'!$A$25,ISBLANK(W4014),ISERROR(W4014/$I4014)),0,W4014/$I4014)</f>
        <v>0</v>
      </c>
      <c r="AA4014" s="308"/>
      <c r="AB4014" s="309" t="str" cm="1">
        <f t="array" ref="AB4014">_xlfn.IFS(AA4014="","",AA4014/I4014&gt;=2,I4014*2,AA4014/I4014&lt;2,AA4014)</f>
        <v/>
      </c>
      <c r="AC4014" s="310" t="str">
        <f t="shared" si="504"/>
        <v/>
      </c>
      <c r="AD4014" s="286"/>
      <c r="AE4014" s="305" t="str">
        <f t="shared" si="505"/>
        <v/>
      </c>
      <c r="AF4014" s="311">
        <f t="shared" si="506"/>
        <v>0</v>
      </c>
      <c r="AG4014" s="187"/>
      <c r="AH4014" s="188"/>
    </row>
    <row r="4015" spans="2:34" ht="13.8" outlineLevel="1" x14ac:dyDescent="0.25">
      <c r="B4015" s="1"/>
      <c r="C4015" s="1"/>
      <c r="D4015" s="1"/>
      <c r="E4015" s="2"/>
      <c r="F4015" s="1"/>
      <c r="G4015" s="2"/>
      <c r="H4015" s="286"/>
      <c r="I4015" s="287"/>
      <c r="J4015" s="288" t="str">
        <f t="shared" si="500"/>
        <v/>
      </c>
      <c r="K4015" s="288">
        <f t="shared" si="501"/>
        <v>0</v>
      </c>
      <c r="L4015" s="303"/>
      <c r="M4015" s="304"/>
      <c r="N4015" s="303"/>
      <c r="O4015" s="286"/>
      <c r="P4015" s="305" t="str">
        <f t="shared" si="502"/>
        <v/>
      </c>
      <c r="Q4015" s="304"/>
      <c r="R4015" s="303"/>
      <c r="S4015" s="286"/>
      <c r="T4015" s="305" t="str">
        <f t="shared" si="503"/>
        <v/>
      </c>
      <c r="U4015" s="306" t="str">
        <f t="shared" si="499"/>
        <v/>
      </c>
      <c r="V4015" s="289"/>
      <c r="W4015" s="303"/>
      <c r="X4015" s="286"/>
      <c r="Y4015" s="305" t="str">
        <f>+IF(AND(W4015&gt;0,V4015&lt;&gt;'Data Validation (ROP used only)'!$A$25),SUM(W4015:X4015),"")</f>
        <v/>
      </c>
      <c r="Z4015" s="307">
        <f>IF(OR(V4015='Data Validation (ROP used only)'!$A$25,ISBLANK(W4015),ISERROR(W4015/$I4015)),0,W4015/$I4015)</f>
        <v>0</v>
      </c>
      <c r="AA4015" s="308"/>
      <c r="AB4015" s="309" t="str" cm="1">
        <f t="array" ref="AB4015">_xlfn.IFS(AA4015="","",AA4015/I4015&gt;=2,I4015*2,AA4015/I4015&lt;2,AA4015)</f>
        <v/>
      </c>
      <c r="AC4015" s="310" t="str">
        <f t="shared" si="504"/>
        <v/>
      </c>
      <c r="AD4015" s="286"/>
      <c r="AE4015" s="305" t="str">
        <f t="shared" si="505"/>
        <v/>
      </c>
      <c r="AF4015" s="311">
        <f t="shared" si="506"/>
        <v>0</v>
      </c>
      <c r="AG4015" s="187"/>
      <c r="AH4015" s="188"/>
    </row>
    <row r="4016" spans="2:34" ht="13.8" outlineLevel="1" x14ac:dyDescent="0.25">
      <c r="B4016" s="1"/>
      <c r="C4016" s="1"/>
      <c r="D4016" s="1"/>
      <c r="E4016" s="2"/>
      <c r="F4016" s="1"/>
      <c r="G4016" s="2"/>
      <c r="H4016" s="286"/>
      <c r="I4016" s="287"/>
      <c r="J4016" s="288" t="str">
        <f t="shared" si="500"/>
        <v/>
      </c>
      <c r="K4016" s="288">
        <f t="shared" si="501"/>
        <v>0</v>
      </c>
      <c r="L4016" s="303"/>
      <c r="M4016" s="304"/>
      <c r="N4016" s="303"/>
      <c r="O4016" s="286"/>
      <c r="P4016" s="305" t="str">
        <f t="shared" si="502"/>
        <v/>
      </c>
      <c r="Q4016" s="304"/>
      <c r="R4016" s="303"/>
      <c r="S4016" s="286"/>
      <c r="T4016" s="305" t="str">
        <f t="shared" si="503"/>
        <v/>
      </c>
      <c r="U4016" s="306" t="str">
        <f t="shared" si="499"/>
        <v/>
      </c>
      <c r="V4016" s="289"/>
      <c r="W4016" s="303"/>
      <c r="X4016" s="286"/>
      <c r="Y4016" s="305" t="str">
        <f>+IF(AND(W4016&gt;0,V4016&lt;&gt;'Data Validation (ROP used only)'!$A$25),SUM(W4016:X4016),"")</f>
        <v/>
      </c>
      <c r="Z4016" s="307">
        <f>IF(OR(V4016='Data Validation (ROP used only)'!$A$25,ISBLANK(W4016),ISERROR(W4016/$I4016)),0,W4016/$I4016)</f>
        <v>0</v>
      </c>
      <c r="AA4016" s="308"/>
      <c r="AB4016" s="309" t="str" cm="1">
        <f t="array" ref="AB4016">_xlfn.IFS(AA4016="","",AA4016/I4016&gt;=2,I4016*2,AA4016/I4016&lt;2,AA4016)</f>
        <v/>
      </c>
      <c r="AC4016" s="310" t="str">
        <f t="shared" si="504"/>
        <v/>
      </c>
      <c r="AD4016" s="286"/>
      <c r="AE4016" s="305" t="str">
        <f t="shared" si="505"/>
        <v/>
      </c>
      <c r="AF4016" s="311">
        <f t="shared" si="506"/>
        <v>0</v>
      </c>
      <c r="AG4016" s="187"/>
      <c r="AH4016" s="188"/>
    </row>
    <row r="4017" spans="2:34" ht="13.8" outlineLevel="1" x14ac:dyDescent="0.25">
      <c r="B4017" s="1"/>
      <c r="C4017" s="1"/>
      <c r="D4017" s="1"/>
      <c r="E4017" s="2"/>
      <c r="F4017" s="1"/>
      <c r="G4017" s="2"/>
      <c r="H4017" s="286"/>
      <c r="I4017" s="287"/>
      <c r="J4017" s="288" t="str">
        <f t="shared" si="500"/>
        <v/>
      </c>
      <c r="K4017" s="288">
        <f t="shared" si="501"/>
        <v>0</v>
      </c>
      <c r="L4017" s="303"/>
      <c r="M4017" s="304"/>
      <c r="N4017" s="303"/>
      <c r="O4017" s="286"/>
      <c r="P4017" s="305" t="str">
        <f t="shared" si="502"/>
        <v/>
      </c>
      <c r="Q4017" s="304"/>
      <c r="R4017" s="303"/>
      <c r="S4017" s="286"/>
      <c r="T4017" s="305" t="str">
        <f t="shared" si="503"/>
        <v/>
      </c>
      <c r="U4017" s="306" t="str">
        <f t="shared" si="499"/>
        <v/>
      </c>
      <c r="V4017" s="289"/>
      <c r="W4017" s="303"/>
      <c r="X4017" s="286"/>
      <c r="Y4017" s="305" t="str">
        <f>+IF(AND(W4017&gt;0,V4017&lt;&gt;'Data Validation (ROP used only)'!$A$25),SUM(W4017:X4017),"")</f>
        <v/>
      </c>
      <c r="Z4017" s="307">
        <f>IF(OR(V4017='Data Validation (ROP used only)'!$A$25,ISBLANK(W4017),ISERROR(W4017/$I4017)),0,W4017/$I4017)</f>
        <v>0</v>
      </c>
      <c r="AA4017" s="308"/>
      <c r="AB4017" s="309" t="str" cm="1">
        <f t="array" ref="AB4017">_xlfn.IFS(AA4017="","",AA4017/I4017&gt;=2,I4017*2,AA4017/I4017&lt;2,AA4017)</f>
        <v/>
      </c>
      <c r="AC4017" s="310" t="str">
        <f t="shared" si="504"/>
        <v/>
      </c>
      <c r="AD4017" s="286"/>
      <c r="AE4017" s="305" t="str">
        <f t="shared" si="505"/>
        <v/>
      </c>
      <c r="AF4017" s="311">
        <f t="shared" si="506"/>
        <v>0</v>
      </c>
      <c r="AG4017" s="187"/>
      <c r="AH4017" s="188"/>
    </row>
    <row r="4018" spans="2:34" ht="13.8" outlineLevel="1" x14ac:dyDescent="0.25">
      <c r="B4018" s="1"/>
      <c r="C4018" s="1"/>
      <c r="D4018" s="1"/>
      <c r="E4018" s="2"/>
      <c r="F4018" s="1"/>
      <c r="G4018" s="2"/>
      <c r="H4018" s="286"/>
      <c r="I4018" s="287"/>
      <c r="J4018" s="288" t="str">
        <f t="shared" si="500"/>
        <v/>
      </c>
      <c r="K4018" s="288">
        <f t="shared" si="501"/>
        <v>0</v>
      </c>
      <c r="L4018" s="303"/>
      <c r="M4018" s="304"/>
      <c r="N4018" s="303"/>
      <c r="O4018" s="286"/>
      <c r="P4018" s="305" t="str">
        <f t="shared" si="502"/>
        <v/>
      </c>
      <c r="Q4018" s="304"/>
      <c r="R4018" s="303"/>
      <c r="S4018" s="286"/>
      <c r="T4018" s="305" t="str">
        <f t="shared" si="503"/>
        <v/>
      </c>
      <c r="U4018" s="306" t="str">
        <f t="shared" si="499"/>
        <v/>
      </c>
      <c r="V4018" s="289"/>
      <c r="W4018" s="303"/>
      <c r="X4018" s="286"/>
      <c r="Y4018" s="305" t="str">
        <f>+IF(AND(W4018&gt;0,V4018&lt;&gt;'Data Validation (ROP used only)'!$A$25),SUM(W4018:X4018),"")</f>
        <v/>
      </c>
      <c r="Z4018" s="307">
        <f>IF(OR(V4018='Data Validation (ROP used only)'!$A$25,ISBLANK(W4018),ISERROR(W4018/$I4018)),0,W4018/$I4018)</f>
        <v>0</v>
      </c>
      <c r="AA4018" s="308"/>
      <c r="AB4018" s="309" t="str" cm="1">
        <f t="array" ref="AB4018">_xlfn.IFS(AA4018="","",AA4018/I4018&gt;=2,I4018*2,AA4018/I4018&lt;2,AA4018)</f>
        <v/>
      </c>
      <c r="AC4018" s="310" t="str">
        <f t="shared" si="504"/>
        <v/>
      </c>
      <c r="AD4018" s="286"/>
      <c r="AE4018" s="305" t="str">
        <f t="shared" si="505"/>
        <v/>
      </c>
      <c r="AF4018" s="311">
        <f t="shared" si="506"/>
        <v>0</v>
      </c>
      <c r="AG4018" s="187"/>
      <c r="AH4018" s="188"/>
    </row>
    <row r="4019" spans="2:34" ht="13.8" outlineLevel="1" x14ac:dyDescent="0.25">
      <c r="B4019" s="1"/>
      <c r="C4019" s="1"/>
      <c r="D4019" s="1"/>
      <c r="E4019" s="2"/>
      <c r="F4019" s="1"/>
      <c r="G4019" s="2"/>
      <c r="H4019" s="286"/>
      <c r="I4019" s="287"/>
      <c r="J4019" s="288" t="str">
        <f t="shared" si="500"/>
        <v/>
      </c>
      <c r="K4019" s="288">
        <f t="shared" si="501"/>
        <v>0</v>
      </c>
      <c r="L4019" s="303"/>
      <c r="M4019" s="304"/>
      <c r="N4019" s="303"/>
      <c r="O4019" s="286"/>
      <c r="P4019" s="305" t="str">
        <f t="shared" si="502"/>
        <v/>
      </c>
      <c r="Q4019" s="304"/>
      <c r="R4019" s="303"/>
      <c r="S4019" s="286"/>
      <c r="T4019" s="305" t="str">
        <f t="shared" si="503"/>
        <v/>
      </c>
      <c r="U4019" s="306" t="str">
        <f t="shared" si="499"/>
        <v/>
      </c>
      <c r="V4019" s="289"/>
      <c r="W4019" s="303"/>
      <c r="X4019" s="286"/>
      <c r="Y4019" s="305" t="str">
        <f>+IF(AND(W4019&gt;0,V4019&lt;&gt;'Data Validation (ROP used only)'!$A$25),SUM(W4019:X4019),"")</f>
        <v/>
      </c>
      <c r="Z4019" s="307">
        <f>IF(OR(V4019='Data Validation (ROP used only)'!$A$25,ISBLANK(W4019),ISERROR(W4019/$I4019)),0,W4019/$I4019)</f>
        <v>0</v>
      </c>
      <c r="AA4019" s="308"/>
      <c r="AB4019" s="309" t="str" cm="1">
        <f t="array" ref="AB4019">_xlfn.IFS(AA4019="","",AA4019/I4019&gt;=2,I4019*2,AA4019/I4019&lt;2,AA4019)</f>
        <v/>
      </c>
      <c r="AC4019" s="310" t="str">
        <f t="shared" si="504"/>
        <v/>
      </c>
      <c r="AD4019" s="286"/>
      <c r="AE4019" s="305" t="str">
        <f t="shared" si="505"/>
        <v/>
      </c>
      <c r="AF4019" s="311">
        <f t="shared" si="506"/>
        <v>0</v>
      </c>
      <c r="AG4019" s="187"/>
      <c r="AH4019" s="188"/>
    </row>
    <row r="4020" spans="2:34" ht="13.8" outlineLevel="1" x14ac:dyDescent="0.25">
      <c r="B4020" s="1"/>
      <c r="C4020" s="1"/>
      <c r="D4020" s="1"/>
      <c r="E4020" s="2"/>
      <c r="F4020" s="1"/>
      <c r="G4020" s="2"/>
      <c r="H4020" s="286"/>
      <c r="I4020" s="287"/>
      <c r="J4020" s="288" t="str">
        <f t="shared" si="500"/>
        <v/>
      </c>
      <c r="K4020" s="288">
        <f t="shared" si="501"/>
        <v>0</v>
      </c>
      <c r="L4020" s="303"/>
      <c r="M4020" s="304"/>
      <c r="N4020" s="303"/>
      <c r="O4020" s="286"/>
      <c r="P4020" s="305" t="str">
        <f t="shared" si="502"/>
        <v/>
      </c>
      <c r="Q4020" s="304"/>
      <c r="R4020" s="303"/>
      <c r="S4020" s="286"/>
      <c r="T4020" s="305" t="str">
        <f t="shared" si="503"/>
        <v/>
      </c>
      <c r="U4020" s="306" t="str">
        <f t="shared" si="499"/>
        <v/>
      </c>
      <c r="V4020" s="289"/>
      <c r="W4020" s="303"/>
      <c r="X4020" s="286"/>
      <c r="Y4020" s="305" t="str">
        <f>+IF(AND(W4020&gt;0,V4020&lt;&gt;'Data Validation (ROP used only)'!$A$25),SUM(W4020:X4020),"")</f>
        <v/>
      </c>
      <c r="Z4020" s="307">
        <f>IF(OR(V4020='Data Validation (ROP used only)'!$A$25,ISBLANK(W4020),ISERROR(W4020/$I4020)),0,W4020/$I4020)</f>
        <v>0</v>
      </c>
      <c r="AA4020" s="308"/>
      <c r="AB4020" s="309" t="str" cm="1">
        <f t="array" ref="AB4020">_xlfn.IFS(AA4020="","",AA4020/I4020&gt;=2,I4020*2,AA4020/I4020&lt;2,AA4020)</f>
        <v/>
      </c>
      <c r="AC4020" s="310" t="str">
        <f t="shared" si="504"/>
        <v/>
      </c>
      <c r="AD4020" s="286"/>
      <c r="AE4020" s="305" t="str">
        <f t="shared" si="505"/>
        <v/>
      </c>
      <c r="AF4020" s="311">
        <f t="shared" si="506"/>
        <v>0</v>
      </c>
      <c r="AG4020" s="187"/>
      <c r="AH4020" s="188"/>
    </row>
    <row r="4021" spans="2:34" ht="13.8" outlineLevel="1" x14ac:dyDescent="0.25">
      <c r="B4021" s="1"/>
      <c r="C4021" s="1"/>
      <c r="D4021" s="1"/>
      <c r="E4021" s="2"/>
      <c r="F4021" s="1"/>
      <c r="G4021" s="2"/>
      <c r="H4021" s="286"/>
      <c r="I4021" s="287"/>
      <c r="J4021" s="288" t="str">
        <f t="shared" si="500"/>
        <v/>
      </c>
      <c r="K4021" s="288">
        <f t="shared" si="501"/>
        <v>0</v>
      </c>
      <c r="L4021" s="303"/>
      <c r="M4021" s="304"/>
      <c r="N4021" s="303"/>
      <c r="O4021" s="286"/>
      <c r="P4021" s="305" t="str">
        <f t="shared" si="502"/>
        <v/>
      </c>
      <c r="Q4021" s="304"/>
      <c r="R4021" s="303"/>
      <c r="S4021" s="286"/>
      <c r="T4021" s="305" t="str">
        <f t="shared" si="503"/>
        <v/>
      </c>
      <c r="U4021" s="306" t="str">
        <f t="shared" si="499"/>
        <v/>
      </c>
      <c r="V4021" s="289"/>
      <c r="W4021" s="303"/>
      <c r="X4021" s="286"/>
      <c r="Y4021" s="305" t="str">
        <f>+IF(AND(W4021&gt;0,V4021&lt;&gt;'Data Validation (ROP used only)'!$A$25),SUM(W4021:X4021),"")</f>
        <v/>
      </c>
      <c r="Z4021" s="307">
        <f>IF(OR(V4021='Data Validation (ROP used only)'!$A$25,ISBLANK(W4021),ISERROR(W4021/$I4021)),0,W4021/$I4021)</f>
        <v>0</v>
      </c>
      <c r="AA4021" s="308"/>
      <c r="AB4021" s="309" t="str" cm="1">
        <f t="array" ref="AB4021">_xlfn.IFS(AA4021="","",AA4021/I4021&gt;=2,I4021*2,AA4021/I4021&lt;2,AA4021)</f>
        <v/>
      </c>
      <c r="AC4021" s="310" t="str">
        <f t="shared" si="504"/>
        <v/>
      </c>
      <c r="AD4021" s="286"/>
      <c r="AE4021" s="305" t="str">
        <f t="shared" si="505"/>
        <v/>
      </c>
      <c r="AF4021" s="311">
        <f t="shared" si="506"/>
        <v>0</v>
      </c>
      <c r="AG4021" s="187"/>
      <c r="AH4021" s="188"/>
    </row>
    <row r="4022" spans="2:34" ht="13.8" outlineLevel="1" x14ac:dyDescent="0.25">
      <c r="B4022" s="1"/>
      <c r="C4022" s="1"/>
      <c r="D4022" s="1"/>
      <c r="E4022" s="2"/>
      <c r="F4022" s="1"/>
      <c r="G4022" s="2"/>
      <c r="H4022" s="286"/>
      <c r="I4022" s="287"/>
      <c r="J4022" s="288" t="str">
        <f t="shared" si="500"/>
        <v/>
      </c>
      <c r="K4022" s="288">
        <f t="shared" si="501"/>
        <v>0</v>
      </c>
      <c r="L4022" s="303"/>
      <c r="M4022" s="304"/>
      <c r="N4022" s="303"/>
      <c r="O4022" s="286"/>
      <c r="P4022" s="305" t="str">
        <f t="shared" si="502"/>
        <v/>
      </c>
      <c r="Q4022" s="304"/>
      <c r="R4022" s="303"/>
      <c r="S4022" s="286"/>
      <c r="T4022" s="305" t="str">
        <f t="shared" si="503"/>
        <v/>
      </c>
      <c r="U4022" s="306" t="str">
        <f t="shared" si="499"/>
        <v/>
      </c>
      <c r="V4022" s="289"/>
      <c r="W4022" s="303"/>
      <c r="X4022" s="286"/>
      <c r="Y4022" s="305" t="str">
        <f>+IF(AND(W4022&gt;0,V4022&lt;&gt;'Data Validation (ROP used only)'!$A$25),SUM(W4022:X4022),"")</f>
        <v/>
      </c>
      <c r="Z4022" s="307">
        <f>IF(OR(V4022='Data Validation (ROP used only)'!$A$25,ISBLANK(W4022),ISERROR(W4022/$I4022)),0,W4022/$I4022)</f>
        <v>0</v>
      </c>
      <c r="AA4022" s="308"/>
      <c r="AB4022" s="309" t="str" cm="1">
        <f t="array" ref="AB4022">_xlfn.IFS(AA4022="","",AA4022/I4022&gt;=2,I4022*2,AA4022/I4022&lt;2,AA4022)</f>
        <v/>
      </c>
      <c r="AC4022" s="310" t="str">
        <f t="shared" si="504"/>
        <v/>
      </c>
      <c r="AD4022" s="286"/>
      <c r="AE4022" s="305" t="str">
        <f t="shared" si="505"/>
        <v/>
      </c>
      <c r="AF4022" s="311">
        <f t="shared" si="506"/>
        <v>0</v>
      </c>
      <c r="AG4022" s="187"/>
      <c r="AH4022" s="188"/>
    </row>
    <row r="4023" spans="2:34" ht="13.8" outlineLevel="1" x14ac:dyDescent="0.25">
      <c r="B4023" s="1"/>
      <c r="C4023" s="1"/>
      <c r="D4023" s="1"/>
      <c r="E4023" s="2"/>
      <c r="F4023" s="1"/>
      <c r="G4023" s="2"/>
      <c r="H4023" s="286"/>
      <c r="I4023" s="287"/>
      <c r="J4023" s="288" t="str">
        <f t="shared" si="500"/>
        <v/>
      </c>
      <c r="K4023" s="288">
        <f t="shared" si="501"/>
        <v>0</v>
      </c>
      <c r="L4023" s="303"/>
      <c r="M4023" s="304"/>
      <c r="N4023" s="303"/>
      <c r="O4023" s="286"/>
      <c r="P4023" s="305" t="str">
        <f t="shared" si="502"/>
        <v/>
      </c>
      <c r="Q4023" s="304"/>
      <c r="R4023" s="303"/>
      <c r="S4023" s="286"/>
      <c r="T4023" s="305" t="str">
        <f t="shared" si="503"/>
        <v/>
      </c>
      <c r="U4023" s="306" t="str">
        <f t="shared" si="499"/>
        <v/>
      </c>
      <c r="V4023" s="289"/>
      <c r="W4023" s="303"/>
      <c r="X4023" s="286"/>
      <c r="Y4023" s="305" t="str">
        <f>+IF(AND(W4023&gt;0,V4023&lt;&gt;'Data Validation (ROP used only)'!$A$25),SUM(W4023:X4023),"")</f>
        <v/>
      </c>
      <c r="Z4023" s="307">
        <f>IF(OR(V4023='Data Validation (ROP used only)'!$A$25,ISBLANK(W4023),ISERROR(W4023/$I4023)),0,W4023/$I4023)</f>
        <v>0</v>
      </c>
      <c r="AA4023" s="308"/>
      <c r="AB4023" s="309" t="str" cm="1">
        <f t="array" ref="AB4023">_xlfn.IFS(AA4023="","",AA4023/I4023&gt;=2,I4023*2,AA4023/I4023&lt;2,AA4023)</f>
        <v/>
      </c>
      <c r="AC4023" s="310" t="str">
        <f t="shared" si="504"/>
        <v/>
      </c>
      <c r="AD4023" s="286"/>
      <c r="AE4023" s="305" t="str">
        <f t="shared" si="505"/>
        <v/>
      </c>
      <c r="AF4023" s="311">
        <f t="shared" si="506"/>
        <v>0</v>
      </c>
      <c r="AG4023" s="187"/>
      <c r="AH4023" s="188"/>
    </row>
    <row r="4024" spans="2:34" ht="13.8" outlineLevel="1" x14ac:dyDescent="0.25">
      <c r="B4024" s="1"/>
      <c r="C4024" s="1"/>
      <c r="D4024" s="1"/>
      <c r="E4024" s="2"/>
      <c r="F4024" s="1"/>
      <c r="G4024" s="2"/>
      <c r="H4024" s="286"/>
      <c r="I4024" s="287"/>
      <c r="J4024" s="288" t="str">
        <f t="shared" si="500"/>
        <v/>
      </c>
      <c r="K4024" s="288">
        <f t="shared" si="501"/>
        <v>0</v>
      </c>
      <c r="L4024" s="303"/>
      <c r="M4024" s="304"/>
      <c r="N4024" s="303"/>
      <c r="O4024" s="286"/>
      <c r="P4024" s="305" t="str">
        <f t="shared" si="502"/>
        <v/>
      </c>
      <c r="Q4024" s="304"/>
      <c r="R4024" s="303"/>
      <c r="S4024" s="286"/>
      <c r="T4024" s="305" t="str">
        <f t="shared" si="503"/>
        <v/>
      </c>
      <c r="U4024" s="306" t="str">
        <f t="shared" si="499"/>
        <v/>
      </c>
      <c r="V4024" s="289"/>
      <c r="W4024" s="303"/>
      <c r="X4024" s="286"/>
      <c r="Y4024" s="305" t="str">
        <f>+IF(AND(W4024&gt;0,V4024&lt;&gt;'Data Validation (ROP used only)'!$A$25),SUM(W4024:X4024),"")</f>
        <v/>
      </c>
      <c r="Z4024" s="307">
        <f>IF(OR(V4024='Data Validation (ROP used only)'!$A$25,ISBLANK(W4024),ISERROR(W4024/$I4024)),0,W4024/$I4024)</f>
        <v>0</v>
      </c>
      <c r="AA4024" s="308"/>
      <c r="AB4024" s="309" t="str" cm="1">
        <f t="array" ref="AB4024">_xlfn.IFS(AA4024="","",AA4024/I4024&gt;=2,I4024*2,AA4024/I4024&lt;2,AA4024)</f>
        <v/>
      </c>
      <c r="AC4024" s="310" t="str">
        <f t="shared" si="504"/>
        <v/>
      </c>
      <c r="AD4024" s="286"/>
      <c r="AE4024" s="305" t="str">
        <f t="shared" si="505"/>
        <v/>
      </c>
      <c r="AF4024" s="311">
        <f t="shared" si="506"/>
        <v>0</v>
      </c>
      <c r="AG4024" s="187"/>
      <c r="AH4024" s="188"/>
    </row>
    <row r="4025" spans="2:34" ht="13.8" outlineLevel="1" x14ac:dyDescent="0.25">
      <c r="B4025" s="1"/>
      <c r="C4025" s="1"/>
      <c r="D4025" s="1"/>
      <c r="E4025" s="2"/>
      <c r="F4025" s="1"/>
      <c r="G4025" s="2"/>
      <c r="H4025" s="286"/>
      <c r="I4025" s="287"/>
      <c r="J4025" s="288" t="str">
        <f t="shared" si="500"/>
        <v/>
      </c>
      <c r="K4025" s="288">
        <f t="shared" si="501"/>
        <v>0</v>
      </c>
      <c r="L4025" s="303"/>
      <c r="M4025" s="304"/>
      <c r="N4025" s="303"/>
      <c r="O4025" s="286"/>
      <c r="P4025" s="305" t="str">
        <f t="shared" si="502"/>
        <v/>
      </c>
      <c r="Q4025" s="304"/>
      <c r="R4025" s="303"/>
      <c r="S4025" s="286"/>
      <c r="T4025" s="305" t="str">
        <f t="shared" si="503"/>
        <v/>
      </c>
      <c r="U4025" s="306" t="str">
        <f t="shared" si="499"/>
        <v/>
      </c>
      <c r="V4025" s="289"/>
      <c r="W4025" s="303"/>
      <c r="X4025" s="286"/>
      <c r="Y4025" s="305" t="str">
        <f>+IF(AND(W4025&gt;0,V4025&lt;&gt;'Data Validation (ROP used only)'!$A$25),SUM(W4025:X4025),"")</f>
        <v/>
      </c>
      <c r="Z4025" s="307">
        <f>IF(OR(V4025='Data Validation (ROP used only)'!$A$25,ISBLANK(W4025),ISERROR(W4025/$I4025)),0,W4025/$I4025)</f>
        <v>0</v>
      </c>
      <c r="AA4025" s="308"/>
      <c r="AB4025" s="309" t="str" cm="1">
        <f t="array" ref="AB4025">_xlfn.IFS(AA4025="","",AA4025/I4025&gt;=2,I4025*2,AA4025/I4025&lt;2,AA4025)</f>
        <v/>
      </c>
      <c r="AC4025" s="310" t="str">
        <f t="shared" si="504"/>
        <v/>
      </c>
      <c r="AD4025" s="286"/>
      <c r="AE4025" s="305" t="str">
        <f t="shared" si="505"/>
        <v/>
      </c>
      <c r="AF4025" s="311">
        <f t="shared" si="506"/>
        <v>0</v>
      </c>
      <c r="AG4025" s="187"/>
      <c r="AH4025" s="188"/>
    </row>
    <row r="4026" spans="2:34" ht="13.8" outlineLevel="1" x14ac:dyDescent="0.25">
      <c r="B4026" s="1"/>
      <c r="C4026" s="1"/>
      <c r="D4026" s="1"/>
      <c r="E4026" s="2"/>
      <c r="F4026" s="1"/>
      <c r="G4026" s="2"/>
      <c r="H4026" s="286"/>
      <c r="I4026" s="287"/>
      <c r="J4026" s="288" t="str">
        <f t="shared" si="500"/>
        <v/>
      </c>
      <c r="K4026" s="288">
        <f t="shared" si="501"/>
        <v>0</v>
      </c>
      <c r="L4026" s="303"/>
      <c r="M4026" s="304"/>
      <c r="N4026" s="303"/>
      <c r="O4026" s="286"/>
      <c r="P4026" s="305" t="str">
        <f t="shared" si="502"/>
        <v/>
      </c>
      <c r="Q4026" s="304"/>
      <c r="R4026" s="303"/>
      <c r="S4026" s="286"/>
      <c r="T4026" s="305" t="str">
        <f t="shared" si="503"/>
        <v/>
      </c>
      <c r="U4026" s="306" t="str">
        <f t="shared" si="499"/>
        <v/>
      </c>
      <c r="V4026" s="289"/>
      <c r="W4026" s="303"/>
      <c r="X4026" s="286"/>
      <c r="Y4026" s="305" t="str">
        <f>+IF(AND(W4026&gt;0,V4026&lt;&gt;'Data Validation (ROP used only)'!$A$25),SUM(W4026:X4026),"")</f>
        <v/>
      </c>
      <c r="Z4026" s="307">
        <f>IF(OR(V4026='Data Validation (ROP used only)'!$A$25,ISBLANK(W4026),ISERROR(W4026/$I4026)),0,W4026/$I4026)</f>
        <v>0</v>
      </c>
      <c r="AA4026" s="308"/>
      <c r="AB4026" s="309" t="str" cm="1">
        <f t="array" ref="AB4026">_xlfn.IFS(AA4026="","",AA4026/I4026&gt;=2,I4026*2,AA4026/I4026&lt;2,AA4026)</f>
        <v/>
      </c>
      <c r="AC4026" s="310" t="str">
        <f t="shared" si="504"/>
        <v/>
      </c>
      <c r="AD4026" s="286"/>
      <c r="AE4026" s="305" t="str">
        <f t="shared" si="505"/>
        <v/>
      </c>
      <c r="AF4026" s="311">
        <f t="shared" si="506"/>
        <v>0</v>
      </c>
      <c r="AG4026" s="187"/>
      <c r="AH4026" s="188"/>
    </row>
    <row r="4027" spans="2:34" ht="13.8" outlineLevel="1" x14ac:dyDescent="0.25">
      <c r="B4027" s="1"/>
      <c r="C4027" s="1"/>
      <c r="D4027" s="1"/>
      <c r="E4027" s="2"/>
      <c r="F4027" s="1"/>
      <c r="G4027" s="2"/>
      <c r="H4027" s="286"/>
      <c r="I4027" s="287"/>
      <c r="J4027" s="288" t="str">
        <f t="shared" si="500"/>
        <v/>
      </c>
      <c r="K4027" s="288">
        <f t="shared" si="501"/>
        <v>0</v>
      </c>
      <c r="L4027" s="303"/>
      <c r="M4027" s="304"/>
      <c r="N4027" s="303"/>
      <c r="O4027" s="286"/>
      <c r="P4027" s="305" t="str">
        <f t="shared" si="502"/>
        <v/>
      </c>
      <c r="Q4027" s="304"/>
      <c r="R4027" s="303"/>
      <c r="S4027" s="286"/>
      <c r="T4027" s="305" t="str">
        <f t="shared" si="503"/>
        <v/>
      </c>
      <c r="U4027" s="306" t="str">
        <f t="shared" si="499"/>
        <v/>
      </c>
      <c r="V4027" s="289"/>
      <c r="W4027" s="303"/>
      <c r="X4027" s="286"/>
      <c r="Y4027" s="305" t="str">
        <f>+IF(AND(W4027&gt;0,V4027&lt;&gt;'Data Validation (ROP used only)'!$A$25),SUM(W4027:X4027),"")</f>
        <v/>
      </c>
      <c r="Z4027" s="307">
        <f>IF(OR(V4027='Data Validation (ROP used only)'!$A$25,ISBLANK(W4027),ISERROR(W4027/$I4027)),0,W4027/$I4027)</f>
        <v>0</v>
      </c>
      <c r="AA4027" s="308"/>
      <c r="AB4027" s="309" t="str" cm="1">
        <f t="array" ref="AB4027">_xlfn.IFS(AA4027="","",AA4027/I4027&gt;=2,I4027*2,AA4027/I4027&lt;2,AA4027)</f>
        <v/>
      </c>
      <c r="AC4027" s="310" t="str">
        <f t="shared" si="504"/>
        <v/>
      </c>
      <c r="AD4027" s="286"/>
      <c r="AE4027" s="305" t="str">
        <f t="shared" si="505"/>
        <v/>
      </c>
      <c r="AF4027" s="311">
        <f t="shared" si="506"/>
        <v>0</v>
      </c>
      <c r="AG4027" s="187"/>
      <c r="AH4027" s="188"/>
    </row>
    <row r="4028" spans="2:34" ht="13.8" outlineLevel="1" x14ac:dyDescent="0.25">
      <c r="B4028" s="1"/>
      <c r="C4028" s="1"/>
      <c r="D4028" s="1"/>
      <c r="E4028" s="2"/>
      <c r="F4028" s="1"/>
      <c r="G4028" s="2"/>
      <c r="H4028" s="286"/>
      <c r="I4028" s="287"/>
      <c r="J4028" s="288" t="str">
        <f t="shared" si="500"/>
        <v/>
      </c>
      <c r="K4028" s="288">
        <f t="shared" si="501"/>
        <v>0</v>
      </c>
      <c r="L4028" s="303"/>
      <c r="M4028" s="304"/>
      <c r="N4028" s="303"/>
      <c r="O4028" s="286"/>
      <c r="P4028" s="305" t="str">
        <f t="shared" si="502"/>
        <v/>
      </c>
      <c r="Q4028" s="304"/>
      <c r="R4028" s="303"/>
      <c r="S4028" s="286"/>
      <c r="T4028" s="305" t="str">
        <f t="shared" si="503"/>
        <v/>
      </c>
      <c r="U4028" s="306" t="str">
        <f t="shared" si="499"/>
        <v/>
      </c>
      <c r="V4028" s="289"/>
      <c r="W4028" s="303"/>
      <c r="X4028" s="286"/>
      <c r="Y4028" s="305" t="str">
        <f>+IF(AND(W4028&gt;0,V4028&lt;&gt;'Data Validation (ROP used only)'!$A$25),SUM(W4028:X4028),"")</f>
        <v/>
      </c>
      <c r="Z4028" s="307">
        <f>IF(OR(V4028='Data Validation (ROP used only)'!$A$25,ISBLANK(W4028),ISERROR(W4028/$I4028)),0,W4028/$I4028)</f>
        <v>0</v>
      </c>
      <c r="AA4028" s="308"/>
      <c r="AB4028" s="309" t="str" cm="1">
        <f t="array" ref="AB4028">_xlfn.IFS(AA4028="","",AA4028/I4028&gt;=2,I4028*2,AA4028/I4028&lt;2,AA4028)</f>
        <v/>
      </c>
      <c r="AC4028" s="310" t="str">
        <f t="shared" si="504"/>
        <v/>
      </c>
      <c r="AD4028" s="286"/>
      <c r="AE4028" s="305" t="str">
        <f t="shared" si="505"/>
        <v/>
      </c>
      <c r="AF4028" s="311">
        <f t="shared" si="506"/>
        <v>0</v>
      </c>
      <c r="AG4028" s="187"/>
      <c r="AH4028" s="188"/>
    </row>
    <row r="4029" spans="2:34" ht="13.8" outlineLevel="1" x14ac:dyDescent="0.25">
      <c r="B4029" s="1"/>
      <c r="C4029" s="1"/>
      <c r="D4029" s="1"/>
      <c r="E4029" s="2"/>
      <c r="F4029" s="1"/>
      <c r="G4029" s="2"/>
      <c r="H4029" s="286"/>
      <c r="I4029" s="287"/>
      <c r="J4029" s="288" t="str">
        <f t="shared" si="500"/>
        <v/>
      </c>
      <c r="K4029" s="288">
        <f t="shared" si="501"/>
        <v>0</v>
      </c>
      <c r="L4029" s="303"/>
      <c r="M4029" s="304"/>
      <c r="N4029" s="303"/>
      <c r="O4029" s="286"/>
      <c r="P4029" s="305" t="str">
        <f t="shared" si="502"/>
        <v/>
      </c>
      <c r="Q4029" s="304"/>
      <c r="R4029" s="303"/>
      <c r="S4029" s="286"/>
      <c r="T4029" s="305" t="str">
        <f t="shared" si="503"/>
        <v/>
      </c>
      <c r="U4029" s="306" t="str">
        <f t="shared" si="499"/>
        <v/>
      </c>
      <c r="V4029" s="289"/>
      <c r="W4029" s="303"/>
      <c r="X4029" s="286"/>
      <c r="Y4029" s="305" t="str">
        <f>+IF(AND(W4029&gt;0,V4029&lt;&gt;'Data Validation (ROP used only)'!$A$25),SUM(W4029:X4029),"")</f>
        <v/>
      </c>
      <c r="Z4029" s="307">
        <f>IF(OR(V4029='Data Validation (ROP used only)'!$A$25,ISBLANK(W4029),ISERROR(W4029/$I4029)),0,W4029/$I4029)</f>
        <v>0</v>
      </c>
      <c r="AA4029" s="308"/>
      <c r="AB4029" s="309" t="str" cm="1">
        <f t="array" ref="AB4029">_xlfn.IFS(AA4029="","",AA4029/I4029&gt;=2,I4029*2,AA4029/I4029&lt;2,AA4029)</f>
        <v/>
      </c>
      <c r="AC4029" s="310" t="str">
        <f t="shared" si="504"/>
        <v/>
      </c>
      <c r="AD4029" s="286"/>
      <c r="AE4029" s="305" t="str">
        <f t="shared" si="505"/>
        <v/>
      </c>
      <c r="AF4029" s="311">
        <f t="shared" si="506"/>
        <v>0</v>
      </c>
      <c r="AG4029" s="187"/>
      <c r="AH4029" s="188"/>
    </row>
    <row r="4030" spans="2:34" ht="13.8" outlineLevel="1" x14ac:dyDescent="0.25">
      <c r="B4030" s="1"/>
      <c r="C4030" s="1"/>
      <c r="D4030" s="1"/>
      <c r="E4030" s="2"/>
      <c r="F4030" s="1"/>
      <c r="G4030" s="2"/>
      <c r="H4030" s="286"/>
      <c r="I4030" s="287"/>
      <c r="J4030" s="288" t="str">
        <f t="shared" si="500"/>
        <v/>
      </c>
      <c r="K4030" s="288">
        <f t="shared" si="501"/>
        <v>0</v>
      </c>
      <c r="L4030" s="303"/>
      <c r="M4030" s="304"/>
      <c r="N4030" s="303"/>
      <c r="O4030" s="286"/>
      <c r="P4030" s="305" t="str">
        <f t="shared" si="502"/>
        <v/>
      </c>
      <c r="Q4030" s="304"/>
      <c r="R4030" s="303"/>
      <c r="S4030" s="286"/>
      <c r="T4030" s="305" t="str">
        <f t="shared" si="503"/>
        <v/>
      </c>
      <c r="U4030" s="306" t="str">
        <f t="shared" si="499"/>
        <v/>
      </c>
      <c r="V4030" s="289"/>
      <c r="W4030" s="303"/>
      <c r="X4030" s="286"/>
      <c r="Y4030" s="305" t="str">
        <f>+IF(AND(W4030&gt;0,V4030&lt;&gt;'Data Validation (ROP used only)'!$A$25),SUM(W4030:X4030),"")</f>
        <v/>
      </c>
      <c r="Z4030" s="307">
        <f>IF(OR(V4030='Data Validation (ROP used only)'!$A$25,ISBLANK(W4030),ISERROR(W4030/$I4030)),0,W4030/$I4030)</f>
        <v>0</v>
      </c>
      <c r="AA4030" s="308"/>
      <c r="AB4030" s="309" t="str" cm="1">
        <f t="array" ref="AB4030">_xlfn.IFS(AA4030="","",AA4030/I4030&gt;=2,I4030*2,AA4030/I4030&lt;2,AA4030)</f>
        <v/>
      </c>
      <c r="AC4030" s="310" t="str">
        <f t="shared" si="504"/>
        <v/>
      </c>
      <c r="AD4030" s="286"/>
      <c r="AE4030" s="305" t="str">
        <f t="shared" si="505"/>
        <v/>
      </c>
      <c r="AF4030" s="311">
        <f t="shared" si="506"/>
        <v>0</v>
      </c>
      <c r="AG4030" s="187"/>
      <c r="AH4030" s="188"/>
    </row>
    <row r="4031" spans="2:34" ht="13.8" outlineLevel="1" x14ac:dyDescent="0.25">
      <c r="B4031" s="1"/>
      <c r="C4031" s="1"/>
      <c r="D4031" s="1"/>
      <c r="E4031" s="2"/>
      <c r="F4031" s="1"/>
      <c r="G4031" s="2"/>
      <c r="H4031" s="286"/>
      <c r="I4031" s="287"/>
      <c r="J4031" s="288" t="str">
        <f t="shared" si="500"/>
        <v/>
      </c>
      <c r="K4031" s="288">
        <f t="shared" si="501"/>
        <v>0</v>
      </c>
      <c r="L4031" s="303"/>
      <c r="M4031" s="304"/>
      <c r="N4031" s="303"/>
      <c r="O4031" s="286"/>
      <c r="P4031" s="305" t="str">
        <f t="shared" si="502"/>
        <v/>
      </c>
      <c r="Q4031" s="304"/>
      <c r="R4031" s="303"/>
      <c r="S4031" s="286"/>
      <c r="T4031" s="305" t="str">
        <f t="shared" si="503"/>
        <v/>
      </c>
      <c r="U4031" s="306" t="str">
        <f t="shared" si="499"/>
        <v/>
      </c>
      <c r="V4031" s="289"/>
      <c r="W4031" s="303"/>
      <c r="X4031" s="286"/>
      <c r="Y4031" s="305" t="str">
        <f>+IF(AND(W4031&gt;0,V4031&lt;&gt;'Data Validation (ROP used only)'!$A$25),SUM(W4031:X4031),"")</f>
        <v/>
      </c>
      <c r="Z4031" s="307">
        <f>IF(OR(V4031='Data Validation (ROP used only)'!$A$25,ISBLANK(W4031),ISERROR(W4031/$I4031)),0,W4031/$I4031)</f>
        <v>0</v>
      </c>
      <c r="AA4031" s="308"/>
      <c r="AB4031" s="309" t="str" cm="1">
        <f t="array" ref="AB4031">_xlfn.IFS(AA4031="","",AA4031/I4031&gt;=2,I4031*2,AA4031/I4031&lt;2,AA4031)</f>
        <v/>
      </c>
      <c r="AC4031" s="310" t="str">
        <f t="shared" si="504"/>
        <v/>
      </c>
      <c r="AD4031" s="286"/>
      <c r="AE4031" s="305" t="str">
        <f t="shared" si="505"/>
        <v/>
      </c>
      <c r="AF4031" s="311">
        <f t="shared" si="506"/>
        <v>0</v>
      </c>
      <c r="AG4031" s="187"/>
      <c r="AH4031" s="188"/>
    </row>
    <row r="4032" spans="2:34" ht="13.8" outlineLevel="1" x14ac:dyDescent="0.25">
      <c r="B4032" s="1"/>
      <c r="C4032" s="1"/>
      <c r="D4032" s="1"/>
      <c r="E4032" s="2"/>
      <c r="F4032" s="1"/>
      <c r="G4032" s="2"/>
      <c r="H4032" s="286"/>
      <c r="I4032" s="287"/>
      <c r="J4032" s="288" t="str">
        <f t="shared" si="500"/>
        <v/>
      </c>
      <c r="K4032" s="288">
        <f t="shared" si="501"/>
        <v>0</v>
      </c>
      <c r="L4032" s="303"/>
      <c r="M4032" s="304"/>
      <c r="N4032" s="303"/>
      <c r="O4032" s="286"/>
      <c r="P4032" s="305" t="str">
        <f t="shared" si="502"/>
        <v/>
      </c>
      <c r="Q4032" s="304"/>
      <c r="R4032" s="303"/>
      <c r="S4032" s="286"/>
      <c r="T4032" s="305" t="str">
        <f t="shared" si="503"/>
        <v/>
      </c>
      <c r="U4032" s="306" t="str">
        <f t="shared" si="499"/>
        <v/>
      </c>
      <c r="V4032" s="289"/>
      <c r="W4032" s="303"/>
      <c r="X4032" s="286"/>
      <c r="Y4032" s="305" t="str">
        <f>+IF(AND(W4032&gt;0,V4032&lt;&gt;'Data Validation (ROP used only)'!$A$25),SUM(W4032:X4032),"")</f>
        <v/>
      </c>
      <c r="Z4032" s="307">
        <f>IF(OR(V4032='Data Validation (ROP used only)'!$A$25,ISBLANK(W4032),ISERROR(W4032/$I4032)),0,W4032/$I4032)</f>
        <v>0</v>
      </c>
      <c r="AA4032" s="308"/>
      <c r="AB4032" s="309" t="str" cm="1">
        <f t="array" ref="AB4032">_xlfn.IFS(AA4032="","",AA4032/I4032&gt;=2,I4032*2,AA4032/I4032&lt;2,AA4032)</f>
        <v/>
      </c>
      <c r="AC4032" s="310" t="str">
        <f t="shared" si="504"/>
        <v/>
      </c>
      <c r="AD4032" s="286"/>
      <c r="AE4032" s="305" t="str">
        <f t="shared" si="505"/>
        <v/>
      </c>
      <c r="AF4032" s="311">
        <f t="shared" si="506"/>
        <v>0</v>
      </c>
      <c r="AG4032" s="187"/>
      <c r="AH4032" s="188"/>
    </row>
    <row r="4033" spans="2:34" ht="13.8" outlineLevel="1" x14ac:dyDescent="0.25">
      <c r="B4033" s="1"/>
      <c r="C4033" s="1"/>
      <c r="D4033" s="1"/>
      <c r="E4033" s="2"/>
      <c r="F4033" s="1"/>
      <c r="G4033" s="2"/>
      <c r="H4033" s="286"/>
      <c r="I4033" s="287"/>
      <c r="J4033" s="288" t="str">
        <f t="shared" si="500"/>
        <v/>
      </c>
      <c r="K4033" s="288">
        <f t="shared" si="501"/>
        <v>0</v>
      </c>
      <c r="L4033" s="303"/>
      <c r="M4033" s="304"/>
      <c r="N4033" s="303"/>
      <c r="O4033" s="286"/>
      <c r="P4033" s="305" t="str">
        <f t="shared" si="502"/>
        <v/>
      </c>
      <c r="Q4033" s="304"/>
      <c r="R4033" s="303"/>
      <c r="S4033" s="286"/>
      <c r="T4033" s="305" t="str">
        <f t="shared" si="503"/>
        <v/>
      </c>
      <c r="U4033" s="306" t="str">
        <f t="shared" si="499"/>
        <v/>
      </c>
      <c r="V4033" s="289"/>
      <c r="W4033" s="303"/>
      <c r="X4033" s="286"/>
      <c r="Y4033" s="305" t="str">
        <f>+IF(AND(W4033&gt;0,V4033&lt;&gt;'Data Validation (ROP used only)'!$A$25),SUM(W4033:X4033),"")</f>
        <v/>
      </c>
      <c r="Z4033" s="307">
        <f>IF(OR(V4033='Data Validation (ROP used only)'!$A$25,ISBLANK(W4033),ISERROR(W4033/$I4033)),0,W4033/$I4033)</f>
        <v>0</v>
      </c>
      <c r="AA4033" s="308"/>
      <c r="AB4033" s="309" t="str" cm="1">
        <f t="array" ref="AB4033">_xlfn.IFS(AA4033="","",AA4033/I4033&gt;=2,I4033*2,AA4033/I4033&lt;2,AA4033)</f>
        <v/>
      </c>
      <c r="AC4033" s="310" t="str">
        <f t="shared" si="504"/>
        <v/>
      </c>
      <c r="AD4033" s="286"/>
      <c r="AE4033" s="305" t="str">
        <f t="shared" si="505"/>
        <v/>
      </c>
      <c r="AF4033" s="311">
        <f t="shared" si="506"/>
        <v>0</v>
      </c>
      <c r="AG4033" s="187"/>
      <c r="AH4033" s="188"/>
    </row>
    <row r="4034" spans="2:34" ht="13.8" outlineLevel="1" x14ac:dyDescent="0.25">
      <c r="B4034" s="1"/>
      <c r="C4034" s="1"/>
      <c r="D4034" s="1"/>
      <c r="E4034" s="2"/>
      <c r="F4034" s="1"/>
      <c r="G4034" s="2"/>
      <c r="H4034" s="286"/>
      <c r="I4034" s="287"/>
      <c r="J4034" s="288" t="str">
        <f t="shared" si="500"/>
        <v/>
      </c>
      <c r="K4034" s="288">
        <f t="shared" si="501"/>
        <v>0</v>
      </c>
      <c r="L4034" s="303"/>
      <c r="M4034" s="304"/>
      <c r="N4034" s="303"/>
      <c r="O4034" s="286"/>
      <c r="P4034" s="305" t="str">
        <f t="shared" si="502"/>
        <v/>
      </c>
      <c r="Q4034" s="304"/>
      <c r="R4034" s="303"/>
      <c r="S4034" s="286"/>
      <c r="T4034" s="305" t="str">
        <f t="shared" si="503"/>
        <v/>
      </c>
      <c r="U4034" s="306" t="str">
        <f t="shared" si="499"/>
        <v/>
      </c>
      <c r="V4034" s="289"/>
      <c r="W4034" s="303"/>
      <c r="X4034" s="286"/>
      <c r="Y4034" s="305" t="str">
        <f>+IF(AND(W4034&gt;0,V4034&lt;&gt;'Data Validation (ROP used only)'!$A$25),SUM(W4034:X4034),"")</f>
        <v/>
      </c>
      <c r="Z4034" s="307">
        <f>IF(OR(V4034='Data Validation (ROP used only)'!$A$25,ISBLANK(W4034),ISERROR(W4034/$I4034)),0,W4034/$I4034)</f>
        <v>0</v>
      </c>
      <c r="AA4034" s="308"/>
      <c r="AB4034" s="309" t="str" cm="1">
        <f t="array" ref="AB4034">_xlfn.IFS(AA4034="","",AA4034/I4034&gt;=2,I4034*2,AA4034/I4034&lt;2,AA4034)</f>
        <v/>
      </c>
      <c r="AC4034" s="310" t="str">
        <f t="shared" si="504"/>
        <v/>
      </c>
      <c r="AD4034" s="286"/>
      <c r="AE4034" s="305" t="str">
        <f t="shared" si="505"/>
        <v/>
      </c>
      <c r="AF4034" s="311">
        <f t="shared" si="506"/>
        <v>0</v>
      </c>
      <c r="AG4034" s="187"/>
      <c r="AH4034" s="188"/>
    </row>
    <row r="4035" spans="2:34" ht="13.8" outlineLevel="1" x14ac:dyDescent="0.25">
      <c r="B4035" s="1"/>
      <c r="C4035" s="1"/>
      <c r="D4035" s="1"/>
      <c r="E4035" s="2"/>
      <c r="F4035" s="1"/>
      <c r="G4035" s="2"/>
      <c r="H4035" s="286"/>
      <c r="I4035" s="287"/>
      <c r="J4035" s="288" t="str">
        <f t="shared" si="500"/>
        <v/>
      </c>
      <c r="K4035" s="288">
        <f t="shared" si="501"/>
        <v>0</v>
      </c>
      <c r="L4035" s="303"/>
      <c r="M4035" s="304"/>
      <c r="N4035" s="303"/>
      <c r="O4035" s="286"/>
      <c r="P4035" s="305" t="str">
        <f t="shared" si="502"/>
        <v/>
      </c>
      <c r="Q4035" s="304"/>
      <c r="R4035" s="303"/>
      <c r="S4035" s="286"/>
      <c r="T4035" s="305" t="str">
        <f t="shared" si="503"/>
        <v/>
      </c>
      <c r="U4035" s="306" t="str">
        <f t="shared" si="499"/>
        <v/>
      </c>
      <c r="V4035" s="289"/>
      <c r="W4035" s="303"/>
      <c r="X4035" s="286"/>
      <c r="Y4035" s="305" t="str">
        <f>+IF(AND(W4035&gt;0,V4035&lt;&gt;'Data Validation (ROP used only)'!$A$25),SUM(W4035:X4035),"")</f>
        <v/>
      </c>
      <c r="Z4035" s="307">
        <f>IF(OR(V4035='Data Validation (ROP used only)'!$A$25,ISBLANK(W4035),ISERROR(W4035/$I4035)),0,W4035/$I4035)</f>
        <v>0</v>
      </c>
      <c r="AA4035" s="308"/>
      <c r="AB4035" s="309" t="str" cm="1">
        <f t="array" ref="AB4035">_xlfn.IFS(AA4035="","",AA4035/I4035&gt;=2,I4035*2,AA4035/I4035&lt;2,AA4035)</f>
        <v/>
      </c>
      <c r="AC4035" s="310" t="str">
        <f t="shared" si="504"/>
        <v/>
      </c>
      <c r="AD4035" s="286"/>
      <c r="AE4035" s="305" t="str">
        <f t="shared" si="505"/>
        <v/>
      </c>
      <c r="AF4035" s="311">
        <f t="shared" si="506"/>
        <v>0</v>
      </c>
      <c r="AG4035" s="187"/>
      <c r="AH4035" s="188"/>
    </row>
    <row r="4036" spans="2:34" ht="13.8" outlineLevel="1" x14ac:dyDescent="0.25">
      <c r="B4036" s="1"/>
      <c r="C4036" s="1"/>
      <c r="D4036" s="1"/>
      <c r="E4036" s="2"/>
      <c r="F4036" s="1"/>
      <c r="G4036" s="2"/>
      <c r="H4036" s="286"/>
      <c r="I4036" s="287"/>
      <c r="J4036" s="288" t="str">
        <f t="shared" si="500"/>
        <v/>
      </c>
      <c r="K4036" s="288">
        <f t="shared" si="501"/>
        <v>0</v>
      </c>
      <c r="L4036" s="303"/>
      <c r="M4036" s="304"/>
      <c r="N4036" s="303"/>
      <c r="O4036" s="286"/>
      <c r="P4036" s="305" t="str">
        <f t="shared" si="502"/>
        <v/>
      </c>
      <c r="Q4036" s="304"/>
      <c r="R4036" s="303"/>
      <c r="S4036" s="286"/>
      <c r="T4036" s="305" t="str">
        <f t="shared" si="503"/>
        <v/>
      </c>
      <c r="U4036" s="306" t="str">
        <f t="shared" si="499"/>
        <v/>
      </c>
      <c r="V4036" s="289"/>
      <c r="W4036" s="303"/>
      <c r="X4036" s="286"/>
      <c r="Y4036" s="305" t="str">
        <f>+IF(AND(W4036&gt;0,V4036&lt;&gt;'Data Validation (ROP used only)'!$A$25),SUM(W4036:X4036),"")</f>
        <v/>
      </c>
      <c r="Z4036" s="307">
        <f>IF(OR(V4036='Data Validation (ROP used only)'!$A$25,ISBLANK(W4036),ISERROR(W4036/$I4036)),0,W4036/$I4036)</f>
        <v>0</v>
      </c>
      <c r="AA4036" s="308"/>
      <c r="AB4036" s="309" t="str" cm="1">
        <f t="array" ref="AB4036">_xlfn.IFS(AA4036="","",AA4036/I4036&gt;=2,I4036*2,AA4036/I4036&lt;2,AA4036)</f>
        <v/>
      </c>
      <c r="AC4036" s="310" t="str">
        <f t="shared" si="504"/>
        <v/>
      </c>
      <c r="AD4036" s="286"/>
      <c r="AE4036" s="305" t="str">
        <f t="shared" si="505"/>
        <v/>
      </c>
      <c r="AF4036" s="311">
        <f t="shared" si="506"/>
        <v>0</v>
      </c>
      <c r="AG4036" s="187"/>
      <c r="AH4036" s="188"/>
    </row>
    <row r="4037" spans="2:34" ht="13.8" outlineLevel="1" x14ac:dyDescent="0.25">
      <c r="B4037" s="1"/>
      <c r="C4037" s="1"/>
      <c r="D4037" s="1"/>
      <c r="E4037" s="2"/>
      <c r="F4037" s="1"/>
      <c r="G4037" s="2"/>
      <c r="H4037" s="286"/>
      <c r="I4037" s="287"/>
      <c r="J4037" s="288" t="str">
        <f t="shared" si="500"/>
        <v/>
      </c>
      <c r="K4037" s="288">
        <f t="shared" si="501"/>
        <v>0</v>
      </c>
      <c r="L4037" s="303"/>
      <c r="M4037" s="304"/>
      <c r="N4037" s="303"/>
      <c r="O4037" s="286"/>
      <c r="P4037" s="305" t="str">
        <f t="shared" si="502"/>
        <v/>
      </c>
      <c r="Q4037" s="304"/>
      <c r="R4037" s="303"/>
      <c r="S4037" s="286"/>
      <c r="T4037" s="305" t="str">
        <f t="shared" si="503"/>
        <v/>
      </c>
      <c r="U4037" s="306" t="str">
        <f t="shared" si="499"/>
        <v/>
      </c>
      <c r="V4037" s="289"/>
      <c r="W4037" s="303"/>
      <c r="X4037" s="286"/>
      <c r="Y4037" s="305" t="str">
        <f>+IF(AND(W4037&gt;0,V4037&lt;&gt;'Data Validation (ROP used only)'!$A$25),SUM(W4037:X4037),"")</f>
        <v/>
      </c>
      <c r="Z4037" s="307">
        <f>IF(OR(V4037='Data Validation (ROP used only)'!$A$25,ISBLANK(W4037),ISERROR(W4037/$I4037)),0,W4037/$I4037)</f>
        <v>0</v>
      </c>
      <c r="AA4037" s="308"/>
      <c r="AB4037" s="309" t="str" cm="1">
        <f t="array" ref="AB4037">_xlfn.IFS(AA4037="","",AA4037/I4037&gt;=2,I4037*2,AA4037/I4037&lt;2,AA4037)</f>
        <v/>
      </c>
      <c r="AC4037" s="310" t="str">
        <f t="shared" si="504"/>
        <v/>
      </c>
      <c r="AD4037" s="286"/>
      <c r="AE4037" s="305" t="str">
        <f t="shared" si="505"/>
        <v/>
      </c>
      <c r="AF4037" s="311">
        <f t="shared" si="506"/>
        <v>0</v>
      </c>
      <c r="AG4037" s="187"/>
      <c r="AH4037" s="188"/>
    </row>
    <row r="4038" spans="2:34" ht="13.8" outlineLevel="1" x14ac:dyDescent="0.25">
      <c r="B4038" s="1"/>
      <c r="C4038" s="1"/>
      <c r="D4038" s="1"/>
      <c r="E4038" s="2"/>
      <c r="F4038" s="1"/>
      <c r="G4038" s="2"/>
      <c r="H4038" s="286"/>
      <c r="I4038" s="287"/>
      <c r="J4038" s="288" t="str">
        <f t="shared" si="500"/>
        <v/>
      </c>
      <c r="K4038" s="288">
        <f t="shared" si="501"/>
        <v>0</v>
      </c>
      <c r="L4038" s="303"/>
      <c r="M4038" s="304"/>
      <c r="N4038" s="303"/>
      <c r="O4038" s="286"/>
      <c r="P4038" s="305" t="str">
        <f t="shared" si="502"/>
        <v/>
      </c>
      <c r="Q4038" s="304"/>
      <c r="R4038" s="303"/>
      <c r="S4038" s="286"/>
      <c r="T4038" s="305" t="str">
        <f t="shared" si="503"/>
        <v/>
      </c>
      <c r="U4038" s="306" t="str">
        <f t="shared" si="499"/>
        <v/>
      </c>
      <c r="V4038" s="289"/>
      <c r="W4038" s="303"/>
      <c r="X4038" s="286"/>
      <c r="Y4038" s="305" t="str">
        <f>+IF(AND(W4038&gt;0,V4038&lt;&gt;'Data Validation (ROP used only)'!$A$25),SUM(W4038:X4038),"")</f>
        <v/>
      </c>
      <c r="Z4038" s="307">
        <f>IF(OR(V4038='Data Validation (ROP used only)'!$A$25,ISBLANK(W4038),ISERROR(W4038/$I4038)),0,W4038/$I4038)</f>
        <v>0</v>
      </c>
      <c r="AA4038" s="308"/>
      <c r="AB4038" s="309" t="str" cm="1">
        <f t="array" ref="AB4038">_xlfn.IFS(AA4038="","",AA4038/I4038&gt;=2,I4038*2,AA4038/I4038&lt;2,AA4038)</f>
        <v/>
      </c>
      <c r="AC4038" s="310" t="str">
        <f t="shared" si="504"/>
        <v/>
      </c>
      <c r="AD4038" s="286"/>
      <c r="AE4038" s="305" t="str">
        <f t="shared" si="505"/>
        <v/>
      </c>
      <c r="AF4038" s="311">
        <f t="shared" si="506"/>
        <v>0</v>
      </c>
      <c r="AG4038" s="187"/>
      <c r="AH4038" s="188"/>
    </row>
    <row r="4039" spans="2:34" ht="13.8" outlineLevel="1" x14ac:dyDescent="0.25">
      <c r="B4039" s="1"/>
      <c r="C4039" s="1"/>
      <c r="D4039" s="1"/>
      <c r="E4039" s="2"/>
      <c r="F4039" s="1"/>
      <c r="G4039" s="2"/>
      <c r="H4039" s="286"/>
      <c r="I4039" s="287"/>
      <c r="J4039" s="288" t="str">
        <f t="shared" si="500"/>
        <v/>
      </c>
      <c r="K4039" s="288">
        <f t="shared" si="501"/>
        <v>0</v>
      </c>
      <c r="L4039" s="303"/>
      <c r="M4039" s="304"/>
      <c r="N4039" s="303"/>
      <c r="O4039" s="286"/>
      <c r="P4039" s="305" t="str">
        <f t="shared" si="502"/>
        <v/>
      </c>
      <c r="Q4039" s="304"/>
      <c r="R4039" s="303"/>
      <c r="S4039" s="286"/>
      <c r="T4039" s="305" t="str">
        <f t="shared" si="503"/>
        <v/>
      </c>
      <c r="U4039" s="306" t="str">
        <f t="shared" si="499"/>
        <v/>
      </c>
      <c r="V4039" s="289"/>
      <c r="W4039" s="303"/>
      <c r="X4039" s="286"/>
      <c r="Y4039" s="305" t="str">
        <f>+IF(AND(W4039&gt;0,V4039&lt;&gt;'Data Validation (ROP used only)'!$A$25),SUM(W4039:X4039),"")</f>
        <v/>
      </c>
      <c r="Z4039" s="307">
        <f>IF(OR(V4039='Data Validation (ROP used only)'!$A$25,ISBLANK(W4039),ISERROR(W4039/$I4039)),0,W4039/$I4039)</f>
        <v>0</v>
      </c>
      <c r="AA4039" s="308"/>
      <c r="AB4039" s="309" t="str" cm="1">
        <f t="array" ref="AB4039">_xlfn.IFS(AA4039="","",AA4039/I4039&gt;=2,I4039*2,AA4039/I4039&lt;2,AA4039)</f>
        <v/>
      </c>
      <c r="AC4039" s="310" t="str">
        <f t="shared" si="504"/>
        <v/>
      </c>
      <c r="AD4039" s="286"/>
      <c r="AE4039" s="305" t="str">
        <f t="shared" si="505"/>
        <v/>
      </c>
      <c r="AF4039" s="311">
        <f t="shared" si="506"/>
        <v>0</v>
      </c>
      <c r="AG4039" s="187"/>
      <c r="AH4039" s="188"/>
    </row>
    <row r="4040" spans="2:34" ht="13.8" outlineLevel="1" x14ac:dyDescent="0.25">
      <c r="B4040" s="1"/>
      <c r="C4040" s="1"/>
      <c r="D4040" s="1"/>
      <c r="E4040" s="2"/>
      <c r="F4040" s="1"/>
      <c r="G4040" s="2"/>
      <c r="H4040" s="286"/>
      <c r="I4040" s="287"/>
      <c r="J4040" s="288" t="str">
        <f t="shared" si="500"/>
        <v/>
      </c>
      <c r="K4040" s="288">
        <f t="shared" si="501"/>
        <v>0</v>
      </c>
      <c r="L4040" s="303"/>
      <c r="M4040" s="304"/>
      <c r="N4040" s="303"/>
      <c r="O4040" s="286"/>
      <c r="P4040" s="305" t="str">
        <f t="shared" si="502"/>
        <v/>
      </c>
      <c r="Q4040" s="304"/>
      <c r="R4040" s="303"/>
      <c r="S4040" s="286"/>
      <c r="T4040" s="305" t="str">
        <f t="shared" si="503"/>
        <v/>
      </c>
      <c r="U4040" s="306" t="str">
        <f t="shared" si="499"/>
        <v/>
      </c>
      <c r="V4040" s="289"/>
      <c r="W4040" s="303"/>
      <c r="X4040" s="286"/>
      <c r="Y4040" s="305" t="str">
        <f>+IF(AND(W4040&gt;0,V4040&lt;&gt;'Data Validation (ROP used only)'!$A$25),SUM(W4040:X4040),"")</f>
        <v/>
      </c>
      <c r="Z4040" s="307">
        <f>IF(OR(V4040='Data Validation (ROP used only)'!$A$25,ISBLANK(W4040),ISERROR(W4040/$I4040)),0,W4040/$I4040)</f>
        <v>0</v>
      </c>
      <c r="AA4040" s="308"/>
      <c r="AB4040" s="309" t="str" cm="1">
        <f t="array" ref="AB4040">_xlfn.IFS(AA4040="","",AA4040/I4040&gt;=2,I4040*2,AA4040/I4040&lt;2,AA4040)</f>
        <v/>
      </c>
      <c r="AC4040" s="310" t="str">
        <f t="shared" si="504"/>
        <v/>
      </c>
      <c r="AD4040" s="286"/>
      <c r="AE4040" s="305" t="str">
        <f t="shared" si="505"/>
        <v/>
      </c>
      <c r="AF4040" s="311">
        <f t="shared" si="506"/>
        <v>0</v>
      </c>
      <c r="AG4040" s="187"/>
      <c r="AH4040" s="188"/>
    </row>
    <row r="4041" spans="2:34" ht="13.8" outlineLevel="1" x14ac:dyDescent="0.25">
      <c r="B4041" s="1"/>
      <c r="C4041" s="1"/>
      <c r="D4041" s="1"/>
      <c r="E4041" s="2"/>
      <c r="F4041" s="1"/>
      <c r="G4041" s="2"/>
      <c r="H4041" s="286"/>
      <c r="I4041" s="287"/>
      <c r="J4041" s="288" t="str">
        <f t="shared" si="500"/>
        <v/>
      </c>
      <c r="K4041" s="288">
        <f t="shared" si="501"/>
        <v>0</v>
      </c>
      <c r="L4041" s="303"/>
      <c r="M4041" s="304"/>
      <c r="N4041" s="303"/>
      <c r="O4041" s="286"/>
      <c r="P4041" s="305" t="str">
        <f t="shared" si="502"/>
        <v/>
      </c>
      <c r="Q4041" s="304"/>
      <c r="R4041" s="303"/>
      <c r="S4041" s="286"/>
      <c r="T4041" s="305" t="str">
        <f t="shared" si="503"/>
        <v/>
      </c>
      <c r="U4041" s="306" t="str">
        <f t="shared" si="499"/>
        <v/>
      </c>
      <c r="V4041" s="289"/>
      <c r="W4041" s="303"/>
      <c r="X4041" s="286"/>
      <c r="Y4041" s="305" t="str">
        <f>+IF(AND(W4041&gt;0,V4041&lt;&gt;'Data Validation (ROP used only)'!$A$25),SUM(W4041:X4041),"")</f>
        <v/>
      </c>
      <c r="Z4041" s="307">
        <f>IF(OR(V4041='Data Validation (ROP used only)'!$A$25,ISBLANK(W4041),ISERROR(W4041/$I4041)),0,W4041/$I4041)</f>
        <v>0</v>
      </c>
      <c r="AA4041" s="308"/>
      <c r="AB4041" s="309" t="str" cm="1">
        <f t="array" ref="AB4041">_xlfn.IFS(AA4041="","",AA4041/I4041&gt;=2,I4041*2,AA4041/I4041&lt;2,AA4041)</f>
        <v/>
      </c>
      <c r="AC4041" s="310" t="str">
        <f t="shared" si="504"/>
        <v/>
      </c>
      <c r="AD4041" s="286"/>
      <c r="AE4041" s="305" t="str">
        <f t="shared" si="505"/>
        <v/>
      </c>
      <c r="AF4041" s="311">
        <f t="shared" si="506"/>
        <v>0</v>
      </c>
      <c r="AG4041" s="187"/>
      <c r="AH4041" s="188"/>
    </row>
    <row r="4042" spans="2:34" ht="13.8" outlineLevel="1" x14ac:dyDescent="0.25">
      <c r="B4042" s="1"/>
      <c r="C4042" s="1"/>
      <c r="D4042" s="1"/>
      <c r="E4042" s="2"/>
      <c r="F4042" s="1"/>
      <c r="G4042" s="2"/>
      <c r="H4042" s="286"/>
      <c r="I4042" s="287"/>
      <c r="J4042" s="288" t="str">
        <f t="shared" si="500"/>
        <v/>
      </c>
      <c r="K4042" s="288">
        <f t="shared" si="501"/>
        <v>0</v>
      </c>
      <c r="L4042" s="303"/>
      <c r="M4042" s="304"/>
      <c r="N4042" s="303"/>
      <c r="O4042" s="286"/>
      <c r="P4042" s="305" t="str">
        <f t="shared" si="502"/>
        <v/>
      </c>
      <c r="Q4042" s="304"/>
      <c r="R4042" s="303"/>
      <c r="S4042" s="286"/>
      <c r="T4042" s="305" t="str">
        <f t="shared" si="503"/>
        <v/>
      </c>
      <c r="U4042" s="306" t="str">
        <f t="shared" ref="U4042:U4105" si="507">IF(ISERROR(R4042/$I4042),"",R4042/$I4042)</f>
        <v/>
      </c>
      <c r="V4042" s="289"/>
      <c r="W4042" s="303"/>
      <c r="X4042" s="286"/>
      <c r="Y4042" s="305" t="str">
        <f>+IF(AND(W4042&gt;0,V4042&lt;&gt;'Data Validation (ROP used only)'!$A$25),SUM(W4042:X4042),"")</f>
        <v/>
      </c>
      <c r="Z4042" s="307">
        <f>IF(OR(V4042='Data Validation (ROP used only)'!$A$25,ISBLANK(W4042),ISERROR(W4042/$I4042)),0,W4042/$I4042)</f>
        <v>0</v>
      </c>
      <c r="AA4042" s="308"/>
      <c r="AB4042" s="309" t="str" cm="1">
        <f t="array" ref="AB4042">_xlfn.IFS(AA4042="","",AA4042/I4042&gt;=2,I4042*2,AA4042/I4042&lt;2,AA4042)</f>
        <v/>
      </c>
      <c r="AC4042" s="310" t="str">
        <f t="shared" si="504"/>
        <v/>
      </c>
      <c r="AD4042" s="286"/>
      <c r="AE4042" s="305" t="str">
        <f t="shared" si="505"/>
        <v/>
      </c>
      <c r="AF4042" s="311">
        <f t="shared" si="506"/>
        <v>0</v>
      </c>
      <c r="AG4042" s="187"/>
      <c r="AH4042" s="188"/>
    </row>
    <row r="4043" spans="2:34" ht="13.8" outlineLevel="1" x14ac:dyDescent="0.25">
      <c r="B4043" s="1"/>
      <c r="C4043" s="1"/>
      <c r="D4043" s="1"/>
      <c r="E4043" s="2"/>
      <c r="F4043" s="1"/>
      <c r="G4043" s="2"/>
      <c r="H4043" s="286"/>
      <c r="I4043" s="287"/>
      <c r="J4043" s="288" t="str">
        <f t="shared" ref="J4043:J4106" si="508">IF(ISERROR(H4043/C4043),"",H4043/C4043)</f>
        <v/>
      </c>
      <c r="K4043" s="288">
        <f t="shared" ref="K4043:K4106" si="509">IF(ISERROR(I4043/1754.5),"",I4043/1754.5)</f>
        <v>0</v>
      </c>
      <c r="L4043" s="303"/>
      <c r="M4043" s="304"/>
      <c r="N4043" s="303"/>
      <c r="O4043" s="286"/>
      <c r="P4043" s="305" t="str">
        <f t="shared" ref="P4043:P4106" si="510">+IF(N4043+O4043&gt;0,+N4043+O4043,"")</f>
        <v/>
      </c>
      <c r="Q4043" s="304"/>
      <c r="R4043" s="303"/>
      <c r="S4043" s="286"/>
      <c r="T4043" s="305" t="str">
        <f t="shared" ref="T4043:T4106" si="511">+IF((R4043+S4043)&gt;0,+R4043+S4043,"")</f>
        <v/>
      </c>
      <c r="U4043" s="306" t="str">
        <f t="shared" si="507"/>
        <v/>
      </c>
      <c r="V4043" s="289"/>
      <c r="W4043" s="303"/>
      <c r="X4043" s="286"/>
      <c r="Y4043" s="305" t="str">
        <f>+IF(AND(W4043&gt;0,V4043&lt;&gt;'Data Validation (ROP used only)'!$A$25),SUM(W4043:X4043),"")</f>
        <v/>
      </c>
      <c r="Z4043" s="307">
        <f>IF(OR(V4043='Data Validation (ROP used only)'!$A$25,ISBLANK(W4043),ISERROR(W4043/$I4043)),0,W4043/$I4043)</f>
        <v>0</v>
      </c>
      <c r="AA4043" s="308"/>
      <c r="AB4043" s="309" t="str" cm="1">
        <f t="array" ref="AB4043">_xlfn.IFS(AA4043="","",AA4043/I4043&gt;=2,I4043*2,AA4043/I4043&lt;2,AA4043)</f>
        <v/>
      </c>
      <c r="AC4043" s="310" t="str">
        <f t="shared" ref="AC4043:AC4106" si="512">IF(ISBLANK(AA4043),"",AA4043-AB4043)</f>
        <v/>
      </c>
      <c r="AD4043" s="286"/>
      <c r="AE4043" s="305" t="str">
        <f t="shared" ref="AE4043:AE4106" si="513">IF(AA4043=0,"",AA4043+AD4043)</f>
        <v/>
      </c>
      <c r="AF4043" s="311">
        <f t="shared" ref="AF4043:AF4106" si="514">IF(ISERROR(AA4043/$I4043),0,AA4043/$I4043)</f>
        <v>0</v>
      </c>
      <c r="AG4043" s="187"/>
      <c r="AH4043" s="188"/>
    </row>
    <row r="4044" spans="2:34" ht="13.8" outlineLevel="1" x14ac:dyDescent="0.25">
      <c r="B4044" s="1"/>
      <c r="C4044" s="1"/>
      <c r="D4044" s="1"/>
      <c r="E4044" s="2"/>
      <c r="F4044" s="1"/>
      <c r="G4044" s="2"/>
      <c r="H4044" s="286"/>
      <c r="I4044" s="287"/>
      <c r="J4044" s="288" t="str">
        <f t="shared" si="508"/>
        <v/>
      </c>
      <c r="K4044" s="288">
        <f t="shared" si="509"/>
        <v>0</v>
      </c>
      <c r="L4044" s="303"/>
      <c r="M4044" s="304"/>
      <c r="N4044" s="303"/>
      <c r="O4044" s="286"/>
      <c r="P4044" s="305" t="str">
        <f t="shared" si="510"/>
        <v/>
      </c>
      <c r="Q4044" s="304"/>
      <c r="R4044" s="303"/>
      <c r="S4044" s="286"/>
      <c r="T4044" s="305" t="str">
        <f t="shared" si="511"/>
        <v/>
      </c>
      <c r="U4044" s="306" t="str">
        <f t="shared" si="507"/>
        <v/>
      </c>
      <c r="V4044" s="289"/>
      <c r="W4044" s="303"/>
      <c r="X4044" s="286"/>
      <c r="Y4044" s="305" t="str">
        <f>+IF(AND(W4044&gt;0,V4044&lt;&gt;'Data Validation (ROP used only)'!$A$25),SUM(W4044:X4044),"")</f>
        <v/>
      </c>
      <c r="Z4044" s="307">
        <f>IF(OR(V4044='Data Validation (ROP used only)'!$A$25,ISBLANK(W4044),ISERROR(W4044/$I4044)),0,W4044/$I4044)</f>
        <v>0</v>
      </c>
      <c r="AA4044" s="308"/>
      <c r="AB4044" s="309" t="str" cm="1">
        <f t="array" ref="AB4044">_xlfn.IFS(AA4044="","",AA4044/I4044&gt;=2,I4044*2,AA4044/I4044&lt;2,AA4044)</f>
        <v/>
      </c>
      <c r="AC4044" s="310" t="str">
        <f t="shared" si="512"/>
        <v/>
      </c>
      <c r="AD4044" s="286"/>
      <c r="AE4044" s="305" t="str">
        <f t="shared" si="513"/>
        <v/>
      </c>
      <c r="AF4044" s="311">
        <f t="shared" si="514"/>
        <v>0</v>
      </c>
      <c r="AG4044" s="187"/>
      <c r="AH4044" s="188"/>
    </row>
    <row r="4045" spans="2:34" ht="13.8" outlineLevel="1" x14ac:dyDescent="0.25">
      <c r="B4045" s="1"/>
      <c r="C4045" s="1"/>
      <c r="D4045" s="1"/>
      <c r="E4045" s="2"/>
      <c r="F4045" s="1"/>
      <c r="G4045" s="2"/>
      <c r="H4045" s="286"/>
      <c r="I4045" s="287"/>
      <c r="J4045" s="288" t="str">
        <f t="shared" si="508"/>
        <v/>
      </c>
      <c r="K4045" s="288">
        <f t="shared" si="509"/>
        <v>0</v>
      </c>
      <c r="L4045" s="303"/>
      <c r="M4045" s="304"/>
      <c r="N4045" s="303"/>
      <c r="O4045" s="286"/>
      <c r="P4045" s="305" t="str">
        <f t="shared" si="510"/>
        <v/>
      </c>
      <c r="Q4045" s="304"/>
      <c r="R4045" s="303"/>
      <c r="S4045" s="286"/>
      <c r="T4045" s="305" t="str">
        <f t="shared" si="511"/>
        <v/>
      </c>
      <c r="U4045" s="306" t="str">
        <f t="shared" si="507"/>
        <v/>
      </c>
      <c r="V4045" s="289"/>
      <c r="W4045" s="303"/>
      <c r="X4045" s="286"/>
      <c r="Y4045" s="305" t="str">
        <f>+IF(AND(W4045&gt;0,V4045&lt;&gt;'Data Validation (ROP used only)'!$A$25),SUM(W4045:X4045),"")</f>
        <v/>
      </c>
      <c r="Z4045" s="307">
        <f>IF(OR(V4045='Data Validation (ROP used only)'!$A$25,ISBLANK(W4045),ISERROR(W4045/$I4045)),0,W4045/$I4045)</f>
        <v>0</v>
      </c>
      <c r="AA4045" s="308"/>
      <c r="AB4045" s="309" t="str" cm="1">
        <f t="array" ref="AB4045">_xlfn.IFS(AA4045="","",AA4045/I4045&gt;=2,I4045*2,AA4045/I4045&lt;2,AA4045)</f>
        <v/>
      </c>
      <c r="AC4045" s="310" t="str">
        <f t="shared" si="512"/>
        <v/>
      </c>
      <c r="AD4045" s="286"/>
      <c r="AE4045" s="305" t="str">
        <f t="shared" si="513"/>
        <v/>
      </c>
      <c r="AF4045" s="311">
        <f t="shared" si="514"/>
        <v>0</v>
      </c>
      <c r="AG4045" s="187"/>
      <c r="AH4045" s="188"/>
    </row>
    <row r="4046" spans="2:34" ht="13.8" outlineLevel="1" x14ac:dyDescent="0.25">
      <c r="B4046" s="1"/>
      <c r="C4046" s="1"/>
      <c r="D4046" s="1"/>
      <c r="E4046" s="2"/>
      <c r="F4046" s="1"/>
      <c r="G4046" s="2"/>
      <c r="H4046" s="286"/>
      <c r="I4046" s="287"/>
      <c r="J4046" s="288" t="str">
        <f t="shared" si="508"/>
        <v/>
      </c>
      <c r="K4046" s="288">
        <f t="shared" si="509"/>
        <v>0</v>
      </c>
      <c r="L4046" s="303"/>
      <c r="M4046" s="304"/>
      <c r="N4046" s="303"/>
      <c r="O4046" s="286"/>
      <c r="P4046" s="305" t="str">
        <f t="shared" si="510"/>
        <v/>
      </c>
      <c r="Q4046" s="304"/>
      <c r="R4046" s="303"/>
      <c r="S4046" s="286"/>
      <c r="T4046" s="305" t="str">
        <f t="shared" si="511"/>
        <v/>
      </c>
      <c r="U4046" s="306" t="str">
        <f t="shared" si="507"/>
        <v/>
      </c>
      <c r="V4046" s="289"/>
      <c r="W4046" s="303"/>
      <c r="X4046" s="286"/>
      <c r="Y4046" s="305" t="str">
        <f>+IF(AND(W4046&gt;0,V4046&lt;&gt;'Data Validation (ROP used only)'!$A$25),SUM(W4046:X4046),"")</f>
        <v/>
      </c>
      <c r="Z4046" s="307">
        <f>IF(OR(V4046='Data Validation (ROP used only)'!$A$25,ISBLANK(W4046),ISERROR(W4046/$I4046)),0,W4046/$I4046)</f>
        <v>0</v>
      </c>
      <c r="AA4046" s="308"/>
      <c r="AB4046" s="309" t="str" cm="1">
        <f t="array" ref="AB4046">_xlfn.IFS(AA4046="","",AA4046/I4046&gt;=2,I4046*2,AA4046/I4046&lt;2,AA4046)</f>
        <v/>
      </c>
      <c r="AC4046" s="310" t="str">
        <f t="shared" si="512"/>
        <v/>
      </c>
      <c r="AD4046" s="286"/>
      <c r="AE4046" s="305" t="str">
        <f t="shared" si="513"/>
        <v/>
      </c>
      <c r="AF4046" s="311">
        <f t="shared" si="514"/>
        <v>0</v>
      </c>
      <c r="AG4046" s="187"/>
      <c r="AH4046" s="188"/>
    </row>
    <row r="4047" spans="2:34" ht="13.8" outlineLevel="1" x14ac:dyDescent="0.25">
      <c r="B4047" s="1"/>
      <c r="C4047" s="1"/>
      <c r="D4047" s="1"/>
      <c r="E4047" s="2"/>
      <c r="F4047" s="1"/>
      <c r="G4047" s="2"/>
      <c r="H4047" s="286"/>
      <c r="I4047" s="287"/>
      <c r="J4047" s="288" t="str">
        <f t="shared" si="508"/>
        <v/>
      </c>
      <c r="K4047" s="288">
        <f t="shared" si="509"/>
        <v>0</v>
      </c>
      <c r="L4047" s="303"/>
      <c r="M4047" s="304"/>
      <c r="N4047" s="303"/>
      <c r="O4047" s="286"/>
      <c r="P4047" s="305" t="str">
        <f t="shared" si="510"/>
        <v/>
      </c>
      <c r="Q4047" s="304"/>
      <c r="R4047" s="303"/>
      <c r="S4047" s="286"/>
      <c r="T4047" s="305" t="str">
        <f t="shared" si="511"/>
        <v/>
      </c>
      <c r="U4047" s="306" t="str">
        <f t="shared" si="507"/>
        <v/>
      </c>
      <c r="V4047" s="289"/>
      <c r="W4047" s="303"/>
      <c r="X4047" s="286"/>
      <c r="Y4047" s="305" t="str">
        <f>+IF(AND(W4047&gt;0,V4047&lt;&gt;'Data Validation (ROP used only)'!$A$25),SUM(W4047:X4047),"")</f>
        <v/>
      </c>
      <c r="Z4047" s="307">
        <f>IF(OR(V4047='Data Validation (ROP used only)'!$A$25,ISBLANK(W4047),ISERROR(W4047/$I4047)),0,W4047/$I4047)</f>
        <v>0</v>
      </c>
      <c r="AA4047" s="308"/>
      <c r="AB4047" s="309" t="str" cm="1">
        <f t="array" ref="AB4047">_xlfn.IFS(AA4047="","",AA4047/I4047&gt;=2,I4047*2,AA4047/I4047&lt;2,AA4047)</f>
        <v/>
      </c>
      <c r="AC4047" s="310" t="str">
        <f t="shared" si="512"/>
        <v/>
      </c>
      <c r="AD4047" s="286"/>
      <c r="AE4047" s="305" t="str">
        <f t="shared" si="513"/>
        <v/>
      </c>
      <c r="AF4047" s="311">
        <f t="shared" si="514"/>
        <v>0</v>
      </c>
      <c r="AG4047" s="187"/>
      <c r="AH4047" s="188"/>
    </row>
    <row r="4048" spans="2:34" ht="13.8" outlineLevel="1" x14ac:dyDescent="0.25">
      <c r="B4048" s="1"/>
      <c r="C4048" s="1"/>
      <c r="D4048" s="1"/>
      <c r="E4048" s="2"/>
      <c r="F4048" s="1"/>
      <c r="G4048" s="2"/>
      <c r="H4048" s="286"/>
      <c r="I4048" s="287"/>
      <c r="J4048" s="288" t="str">
        <f t="shared" si="508"/>
        <v/>
      </c>
      <c r="K4048" s="288">
        <f t="shared" si="509"/>
        <v>0</v>
      </c>
      <c r="L4048" s="303"/>
      <c r="M4048" s="304"/>
      <c r="N4048" s="303"/>
      <c r="O4048" s="286"/>
      <c r="P4048" s="305" t="str">
        <f t="shared" si="510"/>
        <v/>
      </c>
      <c r="Q4048" s="304"/>
      <c r="R4048" s="303"/>
      <c r="S4048" s="286"/>
      <c r="T4048" s="305" t="str">
        <f t="shared" si="511"/>
        <v/>
      </c>
      <c r="U4048" s="306" t="str">
        <f t="shared" si="507"/>
        <v/>
      </c>
      <c r="V4048" s="289"/>
      <c r="W4048" s="303"/>
      <c r="X4048" s="286"/>
      <c r="Y4048" s="305" t="str">
        <f>+IF(AND(W4048&gt;0,V4048&lt;&gt;'Data Validation (ROP used only)'!$A$25),SUM(W4048:X4048),"")</f>
        <v/>
      </c>
      <c r="Z4048" s="307">
        <f>IF(OR(V4048='Data Validation (ROP used only)'!$A$25,ISBLANK(W4048),ISERROR(W4048/$I4048)),0,W4048/$I4048)</f>
        <v>0</v>
      </c>
      <c r="AA4048" s="308"/>
      <c r="AB4048" s="309" t="str" cm="1">
        <f t="array" ref="AB4048">_xlfn.IFS(AA4048="","",AA4048/I4048&gt;=2,I4048*2,AA4048/I4048&lt;2,AA4048)</f>
        <v/>
      </c>
      <c r="AC4048" s="310" t="str">
        <f t="shared" si="512"/>
        <v/>
      </c>
      <c r="AD4048" s="286"/>
      <c r="AE4048" s="305" t="str">
        <f t="shared" si="513"/>
        <v/>
      </c>
      <c r="AF4048" s="311">
        <f t="shared" si="514"/>
        <v>0</v>
      </c>
      <c r="AG4048" s="187"/>
      <c r="AH4048" s="188"/>
    </row>
    <row r="4049" spans="2:34" ht="13.8" outlineLevel="1" x14ac:dyDescent="0.25">
      <c r="B4049" s="1"/>
      <c r="C4049" s="1"/>
      <c r="D4049" s="1"/>
      <c r="E4049" s="2"/>
      <c r="F4049" s="1"/>
      <c r="G4049" s="2"/>
      <c r="H4049" s="286"/>
      <c r="I4049" s="287"/>
      <c r="J4049" s="288" t="str">
        <f t="shared" si="508"/>
        <v/>
      </c>
      <c r="K4049" s="288">
        <f t="shared" si="509"/>
        <v>0</v>
      </c>
      <c r="L4049" s="303"/>
      <c r="M4049" s="304"/>
      <c r="N4049" s="303"/>
      <c r="O4049" s="286"/>
      <c r="P4049" s="305" t="str">
        <f t="shared" si="510"/>
        <v/>
      </c>
      <c r="Q4049" s="304"/>
      <c r="R4049" s="303"/>
      <c r="S4049" s="286"/>
      <c r="T4049" s="305" t="str">
        <f t="shared" si="511"/>
        <v/>
      </c>
      <c r="U4049" s="306" t="str">
        <f t="shared" si="507"/>
        <v/>
      </c>
      <c r="V4049" s="289"/>
      <c r="W4049" s="303"/>
      <c r="X4049" s="286"/>
      <c r="Y4049" s="305" t="str">
        <f>+IF(AND(W4049&gt;0,V4049&lt;&gt;'Data Validation (ROP used only)'!$A$25),SUM(W4049:X4049),"")</f>
        <v/>
      </c>
      <c r="Z4049" s="307">
        <f>IF(OR(V4049='Data Validation (ROP used only)'!$A$25,ISBLANK(W4049),ISERROR(W4049/$I4049)),0,W4049/$I4049)</f>
        <v>0</v>
      </c>
      <c r="AA4049" s="308"/>
      <c r="AB4049" s="309" t="str" cm="1">
        <f t="array" ref="AB4049">_xlfn.IFS(AA4049="","",AA4049/I4049&gt;=2,I4049*2,AA4049/I4049&lt;2,AA4049)</f>
        <v/>
      </c>
      <c r="AC4049" s="310" t="str">
        <f t="shared" si="512"/>
        <v/>
      </c>
      <c r="AD4049" s="286"/>
      <c r="AE4049" s="305" t="str">
        <f t="shared" si="513"/>
        <v/>
      </c>
      <c r="AF4049" s="311">
        <f t="shared" si="514"/>
        <v>0</v>
      </c>
      <c r="AG4049" s="187"/>
      <c r="AH4049" s="188"/>
    </row>
    <row r="4050" spans="2:34" ht="13.8" outlineLevel="1" x14ac:dyDescent="0.25">
      <c r="B4050" s="1"/>
      <c r="C4050" s="1"/>
      <c r="D4050" s="1"/>
      <c r="E4050" s="2"/>
      <c r="F4050" s="1"/>
      <c r="G4050" s="2"/>
      <c r="H4050" s="286"/>
      <c r="I4050" s="287"/>
      <c r="J4050" s="288" t="str">
        <f t="shared" si="508"/>
        <v/>
      </c>
      <c r="K4050" s="288">
        <f t="shared" si="509"/>
        <v>0</v>
      </c>
      <c r="L4050" s="303"/>
      <c r="M4050" s="304"/>
      <c r="N4050" s="303"/>
      <c r="O4050" s="286"/>
      <c r="P4050" s="305" t="str">
        <f t="shared" si="510"/>
        <v/>
      </c>
      <c r="Q4050" s="304"/>
      <c r="R4050" s="303"/>
      <c r="S4050" s="286"/>
      <c r="T4050" s="305" t="str">
        <f t="shared" si="511"/>
        <v/>
      </c>
      <c r="U4050" s="306" t="str">
        <f t="shared" si="507"/>
        <v/>
      </c>
      <c r="V4050" s="289"/>
      <c r="W4050" s="303"/>
      <c r="X4050" s="286"/>
      <c r="Y4050" s="305" t="str">
        <f>+IF(AND(W4050&gt;0,V4050&lt;&gt;'Data Validation (ROP used only)'!$A$25),SUM(W4050:X4050),"")</f>
        <v/>
      </c>
      <c r="Z4050" s="307">
        <f>IF(OR(V4050='Data Validation (ROP used only)'!$A$25,ISBLANK(W4050),ISERROR(W4050/$I4050)),0,W4050/$I4050)</f>
        <v>0</v>
      </c>
      <c r="AA4050" s="308"/>
      <c r="AB4050" s="309" t="str" cm="1">
        <f t="array" ref="AB4050">_xlfn.IFS(AA4050="","",AA4050/I4050&gt;=2,I4050*2,AA4050/I4050&lt;2,AA4050)</f>
        <v/>
      </c>
      <c r="AC4050" s="310" t="str">
        <f t="shared" si="512"/>
        <v/>
      </c>
      <c r="AD4050" s="286"/>
      <c r="AE4050" s="305" t="str">
        <f t="shared" si="513"/>
        <v/>
      </c>
      <c r="AF4050" s="311">
        <f t="shared" si="514"/>
        <v>0</v>
      </c>
      <c r="AG4050" s="187"/>
      <c r="AH4050" s="188"/>
    </row>
    <row r="4051" spans="2:34" ht="13.8" outlineLevel="1" x14ac:dyDescent="0.25">
      <c r="B4051" s="1"/>
      <c r="C4051" s="1"/>
      <c r="D4051" s="1"/>
      <c r="E4051" s="2"/>
      <c r="F4051" s="1"/>
      <c r="G4051" s="2"/>
      <c r="H4051" s="286"/>
      <c r="I4051" s="287"/>
      <c r="J4051" s="288" t="str">
        <f t="shared" si="508"/>
        <v/>
      </c>
      <c r="K4051" s="288">
        <f t="shared" si="509"/>
        <v>0</v>
      </c>
      <c r="L4051" s="303"/>
      <c r="M4051" s="304"/>
      <c r="N4051" s="303"/>
      <c r="O4051" s="286"/>
      <c r="P4051" s="305" t="str">
        <f t="shared" si="510"/>
        <v/>
      </c>
      <c r="Q4051" s="304"/>
      <c r="R4051" s="303"/>
      <c r="S4051" s="286"/>
      <c r="T4051" s="305" t="str">
        <f t="shared" si="511"/>
        <v/>
      </c>
      <c r="U4051" s="306" t="str">
        <f t="shared" si="507"/>
        <v/>
      </c>
      <c r="V4051" s="289"/>
      <c r="W4051" s="303"/>
      <c r="X4051" s="286"/>
      <c r="Y4051" s="305" t="str">
        <f>+IF(AND(W4051&gt;0,V4051&lt;&gt;'Data Validation (ROP used only)'!$A$25),SUM(W4051:X4051),"")</f>
        <v/>
      </c>
      <c r="Z4051" s="307">
        <f>IF(OR(V4051='Data Validation (ROP used only)'!$A$25,ISBLANK(W4051),ISERROR(W4051/$I4051)),0,W4051/$I4051)</f>
        <v>0</v>
      </c>
      <c r="AA4051" s="308"/>
      <c r="AB4051" s="309" t="str" cm="1">
        <f t="array" ref="AB4051">_xlfn.IFS(AA4051="","",AA4051/I4051&gt;=2,I4051*2,AA4051/I4051&lt;2,AA4051)</f>
        <v/>
      </c>
      <c r="AC4051" s="310" t="str">
        <f t="shared" si="512"/>
        <v/>
      </c>
      <c r="AD4051" s="286"/>
      <c r="AE4051" s="305" t="str">
        <f t="shared" si="513"/>
        <v/>
      </c>
      <c r="AF4051" s="311">
        <f t="shared" si="514"/>
        <v>0</v>
      </c>
      <c r="AG4051" s="187"/>
      <c r="AH4051" s="188"/>
    </row>
    <row r="4052" spans="2:34" ht="13.8" outlineLevel="1" x14ac:dyDescent="0.25">
      <c r="B4052" s="1"/>
      <c r="C4052" s="1"/>
      <c r="D4052" s="1"/>
      <c r="E4052" s="2"/>
      <c r="F4052" s="1"/>
      <c r="G4052" s="2"/>
      <c r="H4052" s="286"/>
      <c r="I4052" s="287"/>
      <c r="J4052" s="288" t="str">
        <f t="shared" si="508"/>
        <v/>
      </c>
      <c r="K4052" s="288">
        <f t="shared" si="509"/>
        <v>0</v>
      </c>
      <c r="L4052" s="303"/>
      <c r="M4052" s="304"/>
      <c r="N4052" s="303"/>
      <c r="O4052" s="286"/>
      <c r="P4052" s="305" t="str">
        <f t="shared" si="510"/>
        <v/>
      </c>
      <c r="Q4052" s="304"/>
      <c r="R4052" s="303"/>
      <c r="S4052" s="286"/>
      <c r="T4052" s="305" t="str">
        <f t="shared" si="511"/>
        <v/>
      </c>
      <c r="U4052" s="306" t="str">
        <f t="shared" si="507"/>
        <v/>
      </c>
      <c r="V4052" s="289"/>
      <c r="W4052" s="303"/>
      <c r="X4052" s="286"/>
      <c r="Y4052" s="305" t="str">
        <f>+IF(AND(W4052&gt;0,V4052&lt;&gt;'Data Validation (ROP used only)'!$A$25),SUM(W4052:X4052),"")</f>
        <v/>
      </c>
      <c r="Z4052" s="307">
        <f>IF(OR(V4052='Data Validation (ROP used only)'!$A$25,ISBLANK(W4052),ISERROR(W4052/$I4052)),0,W4052/$I4052)</f>
        <v>0</v>
      </c>
      <c r="AA4052" s="308"/>
      <c r="AB4052" s="309" t="str" cm="1">
        <f t="array" ref="AB4052">_xlfn.IFS(AA4052="","",AA4052/I4052&gt;=2,I4052*2,AA4052/I4052&lt;2,AA4052)</f>
        <v/>
      </c>
      <c r="AC4052" s="310" t="str">
        <f t="shared" si="512"/>
        <v/>
      </c>
      <c r="AD4052" s="286"/>
      <c r="AE4052" s="305" t="str">
        <f t="shared" si="513"/>
        <v/>
      </c>
      <c r="AF4052" s="311">
        <f t="shared" si="514"/>
        <v>0</v>
      </c>
      <c r="AG4052" s="187"/>
      <c r="AH4052" s="188"/>
    </row>
    <row r="4053" spans="2:34" ht="13.8" outlineLevel="1" x14ac:dyDescent="0.25">
      <c r="B4053" s="1"/>
      <c r="C4053" s="1"/>
      <c r="D4053" s="1"/>
      <c r="E4053" s="2"/>
      <c r="F4053" s="1"/>
      <c r="G4053" s="2"/>
      <c r="H4053" s="286"/>
      <c r="I4053" s="287"/>
      <c r="J4053" s="288" t="str">
        <f t="shared" si="508"/>
        <v/>
      </c>
      <c r="K4053" s="288">
        <f t="shared" si="509"/>
        <v>0</v>
      </c>
      <c r="L4053" s="303"/>
      <c r="M4053" s="304"/>
      <c r="N4053" s="303"/>
      <c r="O4053" s="286"/>
      <c r="P4053" s="305" t="str">
        <f t="shared" si="510"/>
        <v/>
      </c>
      <c r="Q4053" s="304"/>
      <c r="R4053" s="303"/>
      <c r="S4053" s="286"/>
      <c r="T4053" s="305" t="str">
        <f t="shared" si="511"/>
        <v/>
      </c>
      <c r="U4053" s="306" t="str">
        <f t="shared" si="507"/>
        <v/>
      </c>
      <c r="V4053" s="289"/>
      <c r="W4053" s="303"/>
      <c r="X4053" s="286"/>
      <c r="Y4053" s="305" t="str">
        <f>+IF(AND(W4053&gt;0,V4053&lt;&gt;'Data Validation (ROP used only)'!$A$25),SUM(W4053:X4053),"")</f>
        <v/>
      </c>
      <c r="Z4053" s="307">
        <f>IF(OR(V4053='Data Validation (ROP used only)'!$A$25,ISBLANK(W4053),ISERROR(W4053/$I4053)),0,W4053/$I4053)</f>
        <v>0</v>
      </c>
      <c r="AA4053" s="308"/>
      <c r="AB4053" s="309" t="str" cm="1">
        <f t="array" ref="AB4053">_xlfn.IFS(AA4053="","",AA4053/I4053&gt;=2,I4053*2,AA4053/I4053&lt;2,AA4053)</f>
        <v/>
      </c>
      <c r="AC4053" s="310" t="str">
        <f t="shared" si="512"/>
        <v/>
      </c>
      <c r="AD4053" s="286"/>
      <c r="AE4053" s="305" t="str">
        <f t="shared" si="513"/>
        <v/>
      </c>
      <c r="AF4053" s="311">
        <f t="shared" si="514"/>
        <v>0</v>
      </c>
      <c r="AG4053" s="187"/>
      <c r="AH4053" s="188"/>
    </row>
    <row r="4054" spans="2:34" ht="13.8" outlineLevel="1" x14ac:dyDescent="0.25">
      <c r="B4054" s="1"/>
      <c r="C4054" s="1"/>
      <c r="D4054" s="1"/>
      <c r="E4054" s="2"/>
      <c r="F4054" s="1"/>
      <c r="G4054" s="2"/>
      <c r="H4054" s="286"/>
      <c r="I4054" s="287"/>
      <c r="J4054" s="288" t="str">
        <f t="shared" si="508"/>
        <v/>
      </c>
      <c r="K4054" s="288">
        <f t="shared" si="509"/>
        <v>0</v>
      </c>
      <c r="L4054" s="303"/>
      <c r="M4054" s="304"/>
      <c r="N4054" s="303"/>
      <c r="O4054" s="286"/>
      <c r="P4054" s="305" t="str">
        <f t="shared" si="510"/>
        <v/>
      </c>
      <c r="Q4054" s="304"/>
      <c r="R4054" s="303"/>
      <c r="S4054" s="286"/>
      <c r="T4054" s="305" t="str">
        <f t="shared" si="511"/>
        <v/>
      </c>
      <c r="U4054" s="306" t="str">
        <f t="shared" si="507"/>
        <v/>
      </c>
      <c r="V4054" s="289"/>
      <c r="W4054" s="303"/>
      <c r="X4054" s="286"/>
      <c r="Y4054" s="305" t="str">
        <f>+IF(AND(W4054&gt;0,V4054&lt;&gt;'Data Validation (ROP used only)'!$A$25),SUM(W4054:X4054),"")</f>
        <v/>
      </c>
      <c r="Z4054" s="307">
        <f>IF(OR(V4054='Data Validation (ROP used only)'!$A$25,ISBLANK(W4054),ISERROR(W4054/$I4054)),0,W4054/$I4054)</f>
        <v>0</v>
      </c>
      <c r="AA4054" s="308"/>
      <c r="AB4054" s="309" t="str" cm="1">
        <f t="array" ref="AB4054">_xlfn.IFS(AA4054="","",AA4054/I4054&gt;=2,I4054*2,AA4054/I4054&lt;2,AA4054)</f>
        <v/>
      </c>
      <c r="AC4054" s="310" t="str">
        <f t="shared" si="512"/>
        <v/>
      </c>
      <c r="AD4054" s="286"/>
      <c r="AE4054" s="305" t="str">
        <f t="shared" si="513"/>
        <v/>
      </c>
      <c r="AF4054" s="311">
        <f t="shared" si="514"/>
        <v>0</v>
      </c>
      <c r="AG4054" s="187"/>
      <c r="AH4054" s="188"/>
    </row>
    <row r="4055" spans="2:34" ht="13.8" outlineLevel="1" x14ac:dyDescent="0.25">
      <c r="B4055" s="1"/>
      <c r="C4055" s="1"/>
      <c r="D4055" s="1"/>
      <c r="E4055" s="2"/>
      <c r="F4055" s="1"/>
      <c r="G4055" s="2"/>
      <c r="H4055" s="286"/>
      <c r="I4055" s="287"/>
      <c r="J4055" s="288" t="str">
        <f t="shared" si="508"/>
        <v/>
      </c>
      <c r="K4055" s="288">
        <f t="shared" si="509"/>
        <v>0</v>
      </c>
      <c r="L4055" s="303"/>
      <c r="M4055" s="304"/>
      <c r="N4055" s="303"/>
      <c r="O4055" s="286"/>
      <c r="P4055" s="305" t="str">
        <f t="shared" si="510"/>
        <v/>
      </c>
      <c r="Q4055" s="304"/>
      <c r="R4055" s="303"/>
      <c r="S4055" s="286"/>
      <c r="T4055" s="305" t="str">
        <f t="shared" si="511"/>
        <v/>
      </c>
      <c r="U4055" s="306" t="str">
        <f t="shared" si="507"/>
        <v/>
      </c>
      <c r="V4055" s="289"/>
      <c r="W4055" s="303"/>
      <c r="X4055" s="286"/>
      <c r="Y4055" s="305" t="str">
        <f>+IF(AND(W4055&gt;0,V4055&lt;&gt;'Data Validation (ROP used only)'!$A$25),SUM(W4055:X4055),"")</f>
        <v/>
      </c>
      <c r="Z4055" s="307">
        <f>IF(OR(V4055='Data Validation (ROP used only)'!$A$25,ISBLANK(W4055),ISERROR(W4055/$I4055)),0,W4055/$I4055)</f>
        <v>0</v>
      </c>
      <c r="AA4055" s="308"/>
      <c r="AB4055" s="309" t="str" cm="1">
        <f t="array" ref="AB4055">_xlfn.IFS(AA4055="","",AA4055/I4055&gt;=2,I4055*2,AA4055/I4055&lt;2,AA4055)</f>
        <v/>
      </c>
      <c r="AC4055" s="310" t="str">
        <f t="shared" si="512"/>
        <v/>
      </c>
      <c r="AD4055" s="286"/>
      <c r="AE4055" s="305" t="str">
        <f t="shared" si="513"/>
        <v/>
      </c>
      <c r="AF4055" s="311">
        <f t="shared" si="514"/>
        <v>0</v>
      </c>
      <c r="AG4055" s="187"/>
      <c r="AH4055" s="188"/>
    </row>
    <row r="4056" spans="2:34" ht="13.8" outlineLevel="1" x14ac:dyDescent="0.25">
      <c r="B4056" s="1"/>
      <c r="C4056" s="1"/>
      <c r="D4056" s="1"/>
      <c r="E4056" s="2"/>
      <c r="F4056" s="1"/>
      <c r="G4056" s="2"/>
      <c r="H4056" s="286"/>
      <c r="I4056" s="287"/>
      <c r="J4056" s="288" t="str">
        <f t="shared" si="508"/>
        <v/>
      </c>
      <c r="K4056" s="288">
        <f t="shared" si="509"/>
        <v>0</v>
      </c>
      <c r="L4056" s="303"/>
      <c r="M4056" s="304"/>
      <c r="N4056" s="303"/>
      <c r="O4056" s="286"/>
      <c r="P4056" s="305" t="str">
        <f t="shared" si="510"/>
        <v/>
      </c>
      <c r="Q4056" s="304"/>
      <c r="R4056" s="303"/>
      <c r="S4056" s="286"/>
      <c r="T4056" s="305" t="str">
        <f t="shared" si="511"/>
        <v/>
      </c>
      <c r="U4056" s="306" t="str">
        <f t="shared" si="507"/>
        <v/>
      </c>
      <c r="V4056" s="289"/>
      <c r="W4056" s="303"/>
      <c r="X4056" s="286"/>
      <c r="Y4056" s="305" t="str">
        <f>+IF(AND(W4056&gt;0,V4056&lt;&gt;'Data Validation (ROP used only)'!$A$25),SUM(W4056:X4056),"")</f>
        <v/>
      </c>
      <c r="Z4056" s="307">
        <f>IF(OR(V4056='Data Validation (ROP used only)'!$A$25,ISBLANK(W4056),ISERROR(W4056/$I4056)),0,W4056/$I4056)</f>
        <v>0</v>
      </c>
      <c r="AA4056" s="308"/>
      <c r="AB4056" s="309" t="str" cm="1">
        <f t="array" ref="AB4056">_xlfn.IFS(AA4056="","",AA4056/I4056&gt;=2,I4056*2,AA4056/I4056&lt;2,AA4056)</f>
        <v/>
      </c>
      <c r="AC4056" s="310" t="str">
        <f t="shared" si="512"/>
        <v/>
      </c>
      <c r="AD4056" s="286"/>
      <c r="AE4056" s="305" t="str">
        <f t="shared" si="513"/>
        <v/>
      </c>
      <c r="AF4056" s="311">
        <f t="shared" si="514"/>
        <v>0</v>
      </c>
      <c r="AG4056" s="187"/>
      <c r="AH4056" s="188"/>
    </row>
    <row r="4057" spans="2:34" ht="13.8" outlineLevel="1" x14ac:dyDescent="0.25">
      <c r="B4057" s="1"/>
      <c r="C4057" s="1"/>
      <c r="D4057" s="1"/>
      <c r="E4057" s="2"/>
      <c r="F4057" s="1"/>
      <c r="G4057" s="2"/>
      <c r="H4057" s="286"/>
      <c r="I4057" s="287"/>
      <c r="J4057" s="288" t="str">
        <f t="shared" si="508"/>
        <v/>
      </c>
      <c r="K4057" s="288">
        <f t="shared" si="509"/>
        <v>0</v>
      </c>
      <c r="L4057" s="303"/>
      <c r="M4057" s="304"/>
      <c r="N4057" s="303"/>
      <c r="O4057" s="286"/>
      <c r="P4057" s="305" t="str">
        <f t="shared" si="510"/>
        <v/>
      </c>
      <c r="Q4057" s="304"/>
      <c r="R4057" s="303"/>
      <c r="S4057" s="286"/>
      <c r="T4057" s="305" t="str">
        <f t="shared" si="511"/>
        <v/>
      </c>
      <c r="U4057" s="306" t="str">
        <f t="shared" si="507"/>
        <v/>
      </c>
      <c r="V4057" s="289"/>
      <c r="W4057" s="303"/>
      <c r="X4057" s="286"/>
      <c r="Y4057" s="305" t="str">
        <f>+IF(AND(W4057&gt;0,V4057&lt;&gt;'Data Validation (ROP used only)'!$A$25),SUM(W4057:X4057),"")</f>
        <v/>
      </c>
      <c r="Z4057" s="307">
        <f>IF(OR(V4057='Data Validation (ROP used only)'!$A$25,ISBLANK(W4057),ISERROR(W4057/$I4057)),0,W4057/$I4057)</f>
        <v>0</v>
      </c>
      <c r="AA4057" s="308"/>
      <c r="AB4057" s="309" t="str" cm="1">
        <f t="array" ref="AB4057">_xlfn.IFS(AA4057="","",AA4057/I4057&gt;=2,I4057*2,AA4057/I4057&lt;2,AA4057)</f>
        <v/>
      </c>
      <c r="AC4057" s="310" t="str">
        <f t="shared" si="512"/>
        <v/>
      </c>
      <c r="AD4057" s="286"/>
      <c r="AE4057" s="305" t="str">
        <f t="shared" si="513"/>
        <v/>
      </c>
      <c r="AF4057" s="311">
        <f t="shared" si="514"/>
        <v>0</v>
      </c>
      <c r="AG4057" s="187"/>
      <c r="AH4057" s="188"/>
    </row>
    <row r="4058" spans="2:34" ht="13.8" outlineLevel="1" x14ac:dyDescent="0.25">
      <c r="B4058" s="1"/>
      <c r="C4058" s="1"/>
      <c r="D4058" s="1"/>
      <c r="E4058" s="2"/>
      <c r="F4058" s="1"/>
      <c r="G4058" s="2"/>
      <c r="H4058" s="286"/>
      <c r="I4058" s="287"/>
      <c r="J4058" s="288" t="str">
        <f t="shared" si="508"/>
        <v/>
      </c>
      <c r="K4058" s="288">
        <f t="shared" si="509"/>
        <v>0</v>
      </c>
      <c r="L4058" s="303"/>
      <c r="M4058" s="304"/>
      <c r="N4058" s="303"/>
      <c r="O4058" s="286"/>
      <c r="P4058" s="305" t="str">
        <f t="shared" si="510"/>
        <v/>
      </c>
      <c r="Q4058" s="304"/>
      <c r="R4058" s="303"/>
      <c r="S4058" s="286"/>
      <c r="T4058" s="305" t="str">
        <f t="shared" si="511"/>
        <v/>
      </c>
      <c r="U4058" s="306" t="str">
        <f t="shared" si="507"/>
        <v/>
      </c>
      <c r="V4058" s="289"/>
      <c r="W4058" s="303"/>
      <c r="X4058" s="286"/>
      <c r="Y4058" s="305" t="str">
        <f>+IF(AND(W4058&gt;0,V4058&lt;&gt;'Data Validation (ROP used only)'!$A$25),SUM(W4058:X4058),"")</f>
        <v/>
      </c>
      <c r="Z4058" s="307">
        <f>IF(OR(V4058='Data Validation (ROP used only)'!$A$25,ISBLANK(W4058),ISERROR(W4058/$I4058)),0,W4058/$I4058)</f>
        <v>0</v>
      </c>
      <c r="AA4058" s="308"/>
      <c r="AB4058" s="309" t="str" cm="1">
        <f t="array" ref="AB4058">_xlfn.IFS(AA4058="","",AA4058/I4058&gt;=2,I4058*2,AA4058/I4058&lt;2,AA4058)</f>
        <v/>
      </c>
      <c r="AC4058" s="310" t="str">
        <f t="shared" si="512"/>
        <v/>
      </c>
      <c r="AD4058" s="286"/>
      <c r="AE4058" s="305" t="str">
        <f t="shared" si="513"/>
        <v/>
      </c>
      <c r="AF4058" s="311">
        <f t="shared" si="514"/>
        <v>0</v>
      </c>
      <c r="AG4058" s="187"/>
      <c r="AH4058" s="188"/>
    </row>
    <row r="4059" spans="2:34" ht="13.8" outlineLevel="1" x14ac:dyDescent="0.25">
      <c r="B4059" s="1"/>
      <c r="C4059" s="1"/>
      <c r="D4059" s="1"/>
      <c r="E4059" s="2"/>
      <c r="F4059" s="1"/>
      <c r="G4059" s="2"/>
      <c r="H4059" s="286"/>
      <c r="I4059" s="287"/>
      <c r="J4059" s="288" t="str">
        <f t="shared" si="508"/>
        <v/>
      </c>
      <c r="K4059" s="288">
        <f t="shared" si="509"/>
        <v>0</v>
      </c>
      <c r="L4059" s="303"/>
      <c r="M4059" s="304"/>
      <c r="N4059" s="303"/>
      <c r="O4059" s="286"/>
      <c r="P4059" s="305" t="str">
        <f t="shared" si="510"/>
        <v/>
      </c>
      <c r="Q4059" s="304"/>
      <c r="R4059" s="303"/>
      <c r="S4059" s="286"/>
      <c r="T4059" s="305" t="str">
        <f t="shared" si="511"/>
        <v/>
      </c>
      <c r="U4059" s="306" t="str">
        <f t="shared" si="507"/>
        <v/>
      </c>
      <c r="V4059" s="289"/>
      <c r="W4059" s="303"/>
      <c r="X4059" s="286"/>
      <c r="Y4059" s="305" t="str">
        <f>+IF(AND(W4059&gt;0,V4059&lt;&gt;'Data Validation (ROP used only)'!$A$25),SUM(W4059:X4059),"")</f>
        <v/>
      </c>
      <c r="Z4059" s="307">
        <f>IF(OR(V4059='Data Validation (ROP used only)'!$A$25,ISBLANK(W4059),ISERROR(W4059/$I4059)),0,W4059/$I4059)</f>
        <v>0</v>
      </c>
      <c r="AA4059" s="308"/>
      <c r="AB4059" s="309" t="str" cm="1">
        <f t="array" ref="AB4059">_xlfn.IFS(AA4059="","",AA4059/I4059&gt;=2,I4059*2,AA4059/I4059&lt;2,AA4059)</f>
        <v/>
      </c>
      <c r="AC4059" s="310" t="str">
        <f t="shared" si="512"/>
        <v/>
      </c>
      <c r="AD4059" s="286"/>
      <c r="AE4059" s="305" t="str">
        <f t="shared" si="513"/>
        <v/>
      </c>
      <c r="AF4059" s="311">
        <f t="shared" si="514"/>
        <v>0</v>
      </c>
      <c r="AG4059" s="187"/>
      <c r="AH4059" s="188"/>
    </row>
    <row r="4060" spans="2:34" ht="13.8" outlineLevel="1" x14ac:dyDescent="0.25">
      <c r="B4060" s="1"/>
      <c r="C4060" s="1"/>
      <c r="D4060" s="1"/>
      <c r="E4060" s="2"/>
      <c r="F4060" s="1"/>
      <c r="G4060" s="2"/>
      <c r="H4060" s="286"/>
      <c r="I4060" s="287"/>
      <c r="J4060" s="288" t="str">
        <f t="shared" si="508"/>
        <v/>
      </c>
      <c r="K4060" s="288">
        <f t="shared" si="509"/>
        <v>0</v>
      </c>
      <c r="L4060" s="303"/>
      <c r="M4060" s="304"/>
      <c r="N4060" s="303"/>
      <c r="O4060" s="286"/>
      <c r="P4060" s="305" t="str">
        <f t="shared" si="510"/>
        <v/>
      </c>
      <c r="Q4060" s="304"/>
      <c r="R4060" s="303"/>
      <c r="S4060" s="286"/>
      <c r="T4060" s="305" t="str">
        <f t="shared" si="511"/>
        <v/>
      </c>
      <c r="U4060" s="306" t="str">
        <f t="shared" si="507"/>
        <v/>
      </c>
      <c r="V4060" s="289"/>
      <c r="W4060" s="303"/>
      <c r="X4060" s="286"/>
      <c r="Y4060" s="305" t="str">
        <f>+IF(AND(W4060&gt;0,V4060&lt;&gt;'Data Validation (ROP used only)'!$A$25),SUM(W4060:X4060),"")</f>
        <v/>
      </c>
      <c r="Z4060" s="307">
        <f>IF(OR(V4060='Data Validation (ROP used only)'!$A$25,ISBLANK(W4060),ISERROR(W4060/$I4060)),0,W4060/$I4060)</f>
        <v>0</v>
      </c>
      <c r="AA4060" s="308"/>
      <c r="AB4060" s="309" t="str" cm="1">
        <f t="array" ref="AB4060">_xlfn.IFS(AA4060="","",AA4060/I4060&gt;=2,I4060*2,AA4060/I4060&lt;2,AA4060)</f>
        <v/>
      </c>
      <c r="AC4060" s="310" t="str">
        <f t="shared" si="512"/>
        <v/>
      </c>
      <c r="AD4060" s="286"/>
      <c r="AE4060" s="305" t="str">
        <f t="shared" si="513"/>
        <v/>
      </c>
      <c r="AF4060" s="311">
        <f t="shared" si="514"/>
        <v>0</v>
      </c>
      <c r="AG4060" s="187"/>
      <c r="AH4060" s="188"/>
    </row>
    <row r="4061" spans="2:34" ht="13.8" outlineLevel="1" x14ac:dyDescent="0.25">
      <c r="B4061" s="1"/>
      <c r="C4061" s="1"/>
      <c r="D4061" s="1"/>
      <c r="E4061" s="2"/>
      <c r="F4061" s="1"/>
      <c r="G4061" s="2"/>
      <c r="H4061" s="286"/>
      <c r="I4061" s="287"/>
      <c r="J4061" s="288" t="str">
        <f t="shared" si="508"/>
        <v/>
      </c>
      <c r="K4061" s="288">
        <f t="shared" si="509"/>
        <v>0</v>
      </c>
      <c r="L4061" s="303"/>
      <c r="M4061" s="304"/>
      <c r="N4061" s="303"/>
      <c r="O4061" s="286"/>
      <c r="P4061" s="305" t="str">
        <f t="shared" si="510"/>
        <v/>
      </c>
      <c r="Q4061" s="304"/>
      <c r="R4061" s="303"/>
      <c r="S4061" s="286"/>
      <c r="T4061" s="305" t="str">
        <f t="shared" si="511"/>
        <v/>
      </c>
      <c r="U4061" s="306" t="str">
        <f t="shared" si="507"/>
        <v/>
      </c>
      <c r="V4061" s="289"/>
      <c r="W4061" s="303"/>
      <c r="X4061" s="286"/>
      <c r="Y4061" s="305" t="str">
        <f>+IF(AND(W4061&gt;0,V4061&lt;&gt;'Data Validation (ROP used only)'!$A$25),SUM(W4061:X4061),"")</f>
        <v/>
      </c>
      <c r="Z4061" s="307">
        <f>IF(OR(V4061='Data Validation (ROP used only)'!$A$25,ISBLANK(W4061),ISERROR(W4061/$I4061)),0,W4061/$I4061)</f>
        <v>0</v>
      </c>
      <c r="AA4061" s="308"/>
      <c r="AB4061" s="309" t="str" cm="1">
        <f t="array" ref="AB4061">_xlfn.IFS(AA4061="","",AA4061/I4061&gt;=2,I4061*2,AA4061/I4061&lt;2,AA4061)</f>
        <v/>
      </c>
      <c r="AC4061" s="310" t="str">
        <f t="shared" si="512"/>
        <v/>
      </c>
      <c r="AD4061" s="286"/>
      <c r="AE4061" s="305" t="str">
        <f t="shared" si="513"/>
        <v/>
      </c>
      <c r="AF4061" s="311">
        <f t="shared" si="514"/>
        <v>0</v>
      </c>
      <c r="AG4061" s="187"/>
      <c r="AH4061" s="188"/>
    </row>
    <row r="4062" spans="2:34" ht="13.8" outlineLevel="1" x14ac:dyDescent="0.25">
      <c r="B4062" s="1"/>
      <c r="C4062" s="1"/>
      <c r="D4062" s="1"/>
      <c r="E4062" s="2"/>
      <c r="F4062" s="1"/>
      <c r="G4062" s="2"/>
      <c r="H4062" s="286"/>
      <c r="I4062" s="287"/>
      <c r="J4062" s="288" t="str">
        <f t="shared" si="508"/>
        <v/>
      </c>
      <c r="K4062" s="288">
        <f t="shared" si="509"/>
        <v>0</v>
      </c>
      <c r="L4062" s="303"/>
      <c r="M4062" s="304"/>
      <c r="N4062" s="303"/>
      <c r="O4062" s="286"/>
      <c r="P4062" s="305" t="str">
        <f t="shared" si="510"/>
        <v/>
      </c>
      <c r="Q4062" s="304"/>
      <c r="R4062" s="303"/>
      <c r="S4062" s="286"/>
      <c r="T4062" s="305" t="str">
        <f t="shared" si="511"/>
        <v/>
      </c>
      <c r="U4062" s="306" t="str">
        <f t="shared" si="507"/>
        <v/>
      </c>
      <c r="V4062" s="289"/>
      <c r="W4062" s="303"/>
      <c r="X4062" s="286"/>
      <c r="Y4062" s="305" t="str">
        <f>+IF(AND(W4062&gt;0,V4062&lt;&gt;'Data Validation (ROP used only)'!$A$25),SUM(W4062:X4062),"")</f>
        <v/>
      </c>
      <c r="Z4062" s="307">
        <f>IF(OR(V4062='Data Validation (ROP used only)'!$A$25,ISBLANK(W4062),ISERROR(W4062/$I4062)),0,W4062/$I4062)</f>
        <v>0</v>
      </c>
      <c r="AA4062" s="308"/>
      <c r="AB4062" s="309" t="str" cm="1">
        <f t="array" ref="AB4062">_xlfn.IFS(AA4062="","",AA4062/I4062&gt;=2,I4062*2,AA4062/I4062&lt;2,AA4062)</f>
        <v/>
      </c>
      <c r="AC4062" s="310" t="str">
        <f t="shared" si="512"/>
        <v/>
      </c>
      <c r="AD4062" s="286"/>
      <c r="AE4062" s="305" t="str">
        <f t="shared" si="513"/>
        <v/>
      </c>
      <c r="AF4062" s="311">
        <f t="shared" si="514"/>
        <v>0</v>
      </c>
      <c r="AG4062" s="187"/>
      <c r="AH4062" s="188"/>
    </row>
    <row r="4063" spans="2:34" ht="13.8" outlineLevel="1" x14ac:dyDescent="0.25">
      <c r="B4063" s="1"/>
      <c r="C4063" s="1"/>
      <c r="D4063" s="1"/>
      <c r="E4063" s="2"/>
      <c r="F4063" s="1"/>
      <c r="G4063" s="2"/>
      <c r="H4063" s="286"/>
      <c r="I4063" s="287"/>
      <c r="J4063" s="288" t="str">
        <f t="shared" si="508"/>
        <v/>
      </c>
      <c r="K4063" s="288">
        <f t="shared" si="509"/>
        <v>0</v>
      </c>
      <c r="L4063" s="303"/>
      <c r="M4063" s="304"/>
      <c r="N4063" s="303"/>
      <c r="O4063" s="286"/>
      <c r="P4063" s="305" t="str">
        <f t="shared" si="510"/>
        <v/>
      </c>
      <c r="Q4063" s="304"/>
      <c r="R4063" s="303"/>
      <c r="S4063" s="286"/>
      <c r="T4063" s="305" t="str">
        <f t="shared" si="511"/>
        <v/>
      </c>
      <c r="U4063" s="306" t="str">
        <f t="shared" si="507"/>
        <v/>
      </c>
      <c r="V4063" s="289"/>
      <c r="W4063" s="303"/>
      <c r="X4063" s="286"/>
      <c r="Y4063" s="305" t="str">
        <f>+IF(AND(W4063&gt;0,V4063&lt;&gt;'Data Validation (ROP used only)'!$A$25),SUM(W4063:X4063),"")</f>
        <v/>
      </c>
      <c r="Z4063" s="307">
        <f>IF(OR(V4063='Data Validation (ROP used only)'!$A$25,ISBLANK(W4063),ISERROR(W4063/$I4063)),0,W4063/$I4063)</f>
        <v>0</v>
      </c>
      <c r="AA4063" s="308"/>
      <c r="AB4063" s="309" t="str" cm="1">
        <f t="array" ref="AB4063">_xlfn.IFS(AA4063="","",AA4063/I4063&gt;=2,I4063*2,AA4063/I4063&lt;2,AA4063)</f>
        <v/>
      </c>
      <c r="AC4063" s="310" t="str">
        <f t="shared" si="512"/>
        <v/>
      </c>
      <c r="AD4063" s="286"/>
      <c r="AE4063" s="305" t="str">
        <f t="shared" si="513"/>
        <v/>
      </c>
      <c r="AF4063" s="311">
        <f t="shared" si="514"/>
        <v>0</v>
      </c>
      <c r="AG4063" s="187"/>
      <c r="AH4063" s="188"/>
    </row>
    <row r="4064" spans="2:34" ht="13.8" outlineLevel="1" x14ac:dyDescent="0.25">
      <c r="B4064" s="1"/>
      <c r="C4064" s="1"/>
      <c r="D4064" s="1"/>
      <c r="E4064" s="2"/>
      <c r="F4064" s="1"/>
      <c r="G4064" s="2"/>
      <c r="H4064" s="286"/>
      <c r="I4064" s="287"/>
      <c r="J4064" s="288" t="str">
        <f t="shared" si="508"/>
        <v/>
      </c>
      <c r="K4064" s="288">
        <f t="shared" si="509"/>
        <v>0</v>
      </c>
      <c r="L4064" s="303"/>
      <c r="M4064" s="304"/>
      <c r="N4064" s="303"/>
      <c r="O4064" s="286"/>
      <c r="P4064" s="305" t="str">
        <f t="shared" si="510"/>
        <v/>
      </c>
      <c r="Q4064" s="304"/>
      <c r="R4064" s="303"/>
      <c r="S4064" s="286"/>
      <c r="T4064" s="305" t="str">
        <f t="shared" si="511"/>
        <v/>
      </c>
      <c r="U4064" s="306" t="str">
        <f t="shared" si="507"/>
        <v/>
      </c>
      <c r="V4064" s="289"/>
      <c r="W4064" s="303"/>
      <c r="X4064" s="286"/>
      <c r="Y4064" s="305" t="str">
        <f>+IF(AND(W4064&gt;0,V4064&lt;&gt;'Data Validation (ROP used only)'!$A$25),SUM(W4064:X4064),"")</f>
        <v/>
      </c>
      <c r="Z4064" s="307">
        <f>IF(OR(V4064='Data Validation (ROP used only)'!$A$25,ISBLANK(W4064),ISERROR(W4064/$I4064)),0,W4064/$I4064)</f>
        <v>0</v>
      </c>
      <c r="AA4064" s="308"/>
      <c r="AB4064" s="309" t="str" cm="1">
        <f t="array" ref="AB4064">_xlfn.IFS(AA4064="","",AA4064/I4064&gt;=2,I4064*2,AA4064/I4064&lt;2,AA4064)</f>
        <v/>
      </c>
      <c r="AC4064" s="310" t="str">
        <f t="shared" si="512"/>
        <v/>
      </c>
      <c r="AD4064" s="286"/>
      <c r="AE4064" s="305" t="str">
        <f t="shared" si="513"/>
        <v/>
      </c>
      <c r="AF4064" s="311">
        <f t="shared" si="514"/>
        <v>0</v>
      </c>
      <c r="AG4064" s="187"/>
      <c r="AH4064" s="188"/>
    </row>
    <row r="4065" spans="2:34" ht="13.8" outlineLevel="1" x14ac:dyDescent="0.25">
      <c r="B4065" s="1"/>
      <c r="C4065" s="1"/>
      <c r="D4065" s="1"/>
      <c r="E4065" s="2"/>
      <c r="F4065" s="1"/>
      <c r="G4065" s="2"/>
      <c r="H4065" s="286"/>
      <c r="I4065" s="287"/>
      <c r="J4065" s="288" t="str">
        <f t="shared" si="508"/>
        <v/>
      </c>
      <c r="K4065" s="288">
        <f t="shared" si="509"/>
        <v>0</v>
      </c>
      <c r="L4065" s="303"/>
      <c r="M4065" s="304"/>
      <c r="N4065" s="303"/>
      <c r="O4065" s="286"/>
      <c r="P4065" s="305" t="str">
        <f t="shared" si="510"/>
        <v/>
      </c>
      <c r="Q4065" s="304"/>
      <c r="R4065" s="303"/>
      <c r="S4065" s="286"/>
      <c r="T4065" s="305" t="str">
        <f t="shared" si="511"/>
        <v/>
      </c>
      <c r="U4065" s="306" t="str">
        <f t="shared" si="507"/>
        <v/>
      </c>
      <c r="V4065" s="289"/>
      <c r="W4065" s="303"/>
      <c r="X4065" s="286"/>
      <c r="Y4065" s="305" t="str">
        <f>+IF(AND(W4065&gt;0,V4065&lt;&gt;'Data Validation (ROP used only)'!$A$25),SUM(W4065:X4065),"")</f>
        <v/>
      </c>
      <c r="Z4065" s="307">
        <f>IF(OR(V4065='Data Validation (ROP used only)'!$A$25,ISBLANK(W4065),ISERROR(W4065/$I4065)),0,W4065/$I4065)</f>
        <v>0</v>
      </c>
      <c r="AA4065" s="308"/>
      <c r="AB4065" s="309" t="str" cm="1">
        <f t="array" ref="AB4065">_xlfn.IFS(AA4065="","",AA4065/I4065&gt;=2,I4065*2,AA4065/I4065&lt;2,AA4065)</f>
        <v/>
      </c>
      <c r="AC4065" s="310" t="str">
        <f t="shared" si="512"/>
        <v/>
      </c>
      <c r="AD4065" s="286"/>
      <c r="AE4065" s="305" t="str">
        <f t="shared" si="513"/>
        <v/>
      </c>
      <c r="AF4065" s="311">
        <f t="shared" si="514"/>
        <v>0</v>
      </c>
      <c r="AG4065" s="187"/>
      <c r="AH4065" s="188"/>
    </row>
    <row r="4066" spans="2:34" ht="13.8" outlineLevel="1" x14ac:dyDescent="0.25">
      <c r="B4066" s="1"/>
      <c r="C4066" s="1"/>
      <c r="D4066" s="1"/>
      <c r="E4066" s="2"/>
      <c r="F4066" s="1"/>
      <c r="G4066" s="2"/>
      <c r="H4066" s="286"/>
      <c r="I4066" s="287"/>
      <c r="J4066" s="288" t="str">
        <f t="shared" si="508"/>
        <v/>
      </c>
      <c r="K4066" s="288">
        <f t="shared" si="509"/>
        <v>0</v>
      </c>
      <c r="L4066" s="303"/>
      <c r="M4066" s="304"/>
      <c r="N4066" s="303"/>
      <c r="O4066" s="286"/>
      <c r="P4066" s="305" t="str">
        <f t="shared" si="510"/>
        <v/>
      </c>
      <c r="Q4066" s="304"/>
      <c r="R4066" s="303"/>
      <c r="S4066" s="286"/>
      <c r="T4066" s="305" t="str">
        <f t="shared" si="511"/>
        <v/>
      </c>
      <c r="U4066" s="306" t="str">
        <f t="shared" si="507"/>
        <v/>
      </c>
      <c r="V4066" s="289"/>
      <c r="W4066" s="303"/>
      <c r="X4066" s="286"/>
      <c r="Y4066" s="305" t="str">
        <f>+IF(AND(W4066&gt;0,V4066&lt;&gt;'Data Validation (ROP used only)'!$A$25),SUM(W4066:X4066),"")</f>
        <v/>
      </c>
      <c r="Z4066" s="307">
        <f>IF(OR(V4066='Data Validation (ROP used only)'!$A$25,ISBLANK(W4066),ISERROR(W4066/$I4066)),0,W4066/$I4066)</f>
        <v>0</v>
      </c>
      <c r="AA4066" s="308"/>
      <c r="AB4066" s="309" t="str" cm="1">
        <f t="array" ref="AB4066">_xlfn.IFS(AA4066="","",AA4066/I4066&gt;=2,I4066*2,AA4066/I4066&lt;2,AA4066)</f>
        <v/>
      </c>
      <c r="AC4066" s="310" t="str">
        <f t="shared" si="512"/>
        <v/>
      </c>
      <c r="AD4066" s="286"/>
      <c r="AE4066" s="305" t="str">
        <f t="shared" si="513"/>
        <v/>
      </c>
      <c r="AF4066" s="311">
        <f t="shared" si="514"/>
        <v>0</v>
      </c>
      <c r="AG4066" s="187"/>
      <c r="AH4066" s="188"/>
    </row>
    <row r="4067" spans="2:34" ht="13.8" outlineLevel="1" x14ac:dyDescent="0.25">
      <c r="B4067" s="1"/>
      <c r="C4067" s="1"/>
      <c r="D4067" s="1"/>
      <c r="E4067" s="2"/>
      <c r="F4067" s="1"/>
      <c r="G4067" s="2"/>
      <c r="H4067" s="286"/>
      <c r="I4067" s="287"/>
      <c r="J4067" s="288" t="str">
        <f t="shared" si="508"/>
        <v/>
      </c>
      <c r="K4067" s="288">
        <f t="shared" si="509"/>
        <v>0</v>
      </c>
      <c r="L4067" s="303"/>
      <c r="M4067" s="304"/>
      <c r="N4067" s="303"/>
      <c r="O4067" s="286"/>
      <c r="P4067" s="305" t="str">
        <f t="shared" si="510"/>
        <v/>
      </c>
      <c r="Q4067" s="304"/>
      <c r="R4067" s="303"/>
      <c r="S4067" s="286"/>
      <c r="T4067" s="305" t="str">
        <f t="shared" si="511"/>
        <v/>
      </c>
      <c r="U4067" s="306" t="str">
        <f t="shared" si="507"/>
        <v/>
      </c>
      <c r="V4067" s="289"/>
      <c r="W4067" s="303"/>
      <c r="X4067" s="286"/>
      <c r="Y4067" s="305" t="str">
        <f>+IF(AND(W4067&gt;0,V4067&lt;&gt;'Data Validation (ROP used only)'!$A$25),SUM(W4067:X4067),"")</f>
        <v/>
      </c>
      <c r="Z4067" s="307">
        <f>IF(OR(V4067='Data Validation (ROP used only)'!$A$25,ISBLANK(W4067),ISERROR(W4067/$I4067)),0,W4067/$I4067)</f>
        <v>0</v>
      </c>
      <c r="AA4067" s="308"/>
      <c r="AB4067" s="309" t="str" cm="1">
        <f t="array" ref="AB4067">_xlfn.IFS(AA4067="","",AA4067/I4067&gt;=2,I4067*2,AA4067/I4067&lt;2,AA4067)</f>
        <v/>
      </c>
      <c r="AC4067" s="310" t="str">
        <f t="shared" si="512"/>
        <v/>
      </c>
      <c r="AD4067" s="286"/>
      <c r="AE4067" s="305" t="str">
        <f t="shared" si="513"/>
        <v/>
      </c>
      <c r="AF4067" s="311">
        <f t="shared" si="514"/>
        <v>0</v>
      </c>
      <c r="AG4067" s="187"/>
      <c r="AH4067" s="188"/>
    </row>
    <row r="4068" spans="2:34" ht="13.8" outlineLevel="1" x14ac:dyDescent="0.25">
      <c r="B4068" s="1"/>
      <c r="C4068" s="1"/>
      <c r="D4068" s="1"/>
      <c r="E4068" s="2"/>
      <c r="F4068" s="1"/>
      <c r="G4068" s="2"/>
      <c r="H4068" s="286"/>
      <c r="I4068" s="287"/>
      <c r="J4068" s="288" t="str">
        <f t="shared" si="508"/>
        <v/>
      </c>
      <c r="K4068" s="288">
        <f t="shared" si="509"/>
        <v>0</v>
      </c>
      <c r="L4068" s="303"/>
      <c r="M4068" s="304"/>
      <c r="N4068" s="303"/>
      <c r="O4068" s="286"/>
      <c r="P4068" s="305" t="str">
        <f t="shared" si="510"/>
        <v/>
      </c>
      <c r="Q4068" s="304"/>
      <c r="R4068" s="303"/>
      <c r="S4068" s="286"/>
      <c r="T4068" s="305" t="str">
        <f t="shared" si="511"/>
        <v/>
      </c>
      <c r="U4068" s="306" t="str">
        <f t="shared" si="507"/>
        <v/>
      </c>
      <c r="V4068" s="289"/>
      <c r="W4068" s="303"/>
      <c r="X4068" s="286"/>
      <c r="Y4068" s="305" t="str">
        <f>+IF(AND(W4068&gt;0,V4068&lt;&gt;'Data Validation (ROP used only)'!$A$25),SUM(W4068:X4068),"")</f>
        <v/>
      </c>
      <c r="Z4068" s="307">
        <f>IF(OR(V4068='Data Validation (ROP used only)'!$A$25,ISBLANK(W4068),ISERROR(W4068/$I4068)),0,W4068/$I4068)</f>
        <v>0</v>
      </c>
      <c r="AA4068" s="308"/>
      <c r="AB4068" s="309" t="str" cm="1">
        <f t="array" ref="AB4068">_xlfn.IFS(AA4068="","",AA4068/I4068&gt;=2,I4068*2,AA4068/I4068&lt;2,AA4068)</f>
        <v/>
      </c>
      <c r="AC4068" s="310" t="str">
        <f t="shared" si="512"/>
        <v/>
      </c>
      <c r="AD4068" s="286"/>
      <c r="AE4068" s="305" t="str">
        <f t="shared" si="513"/>
        <v/>
      </c>
      <c r="AF4068" s="311">
        <f t="shared" si="514"/>
        <v>0</v>
      </c>
      <c r="AG4068" s="187"/>
      <c r="AH4068" s="188"/>
    </row>
    <row r="4069" spans="2:34" ht="13.8" outlineLevel="1" x14ac:dyDescent="0.25">
      <c r="B4069" s="1"/>
      <c r="C4069" s="1"/>
      <c r="D4069" s="1"/>
      <c r="E4069" s="2"/>
      <c r="F4069" s="1"/>
      <c r="G4069" s="2"/>
      <c r="H4069" s="286"/>
      <c r="I4069" s="287"/>
      <c r="J4069" s="288" t="str">
        <f t="shared" si="508"/>
        <v/>
      </c>
      <c r="K4069" s="288">
        <f t="shared" si="509"/>
        <v>0</v>
      </c>
      <c r="L4069" s="303"/>
      <c r="M4069" s="304"/>
      <c r="N4069" s="303"/>
      <c r="O4069" s="286"/>
      <c r="P4069" s="305" t="str">
        <f t="shared" si="510"/>
        <v/>
      </c>
      <c r="Q4069" s="304"/>
      <c r="R4069" s="303"/>
      <c r="S4069" s="286"/>
      <c r="T4069" s="305" t="str">
        <f t="shared" si="511"/>
        <v/>
      </c>
      <c r="U4069" s="306" t="str">
        <f t="shared" si="507"/>
        <v/>
      </c>
      <c r="V4069" s="289"/>
      <c r="W4069" s="303"/>
      <c r="X4069" s="286"/>
      <c r="Y4069" s="305" t="str">
        <f>+IF(AND(W4069&gt;0,V4069&lt;&gt;'Data Validation (ROP used only)'!$A$25),SUM(W4069:X4069),"")</f>
        <v/>
      </c>
      <c r="Z4069" s="307">
        <f>IF(OR(V4069='Data Validation (ROP used only)'!$A$25,ISBLANK(W4069),ISERROR(W4069/$I4069)),0,W4069/$I4069)</f>
        <v>0</v>
      </c>
      <c r="AA4069" s="308"/>
      <c r="AB4069" s="309" t="str" cm="1">
        <f t="array" ref="AB4069">_xlfn.IFS(AA4069="","",AA4069/I4069&gt;=2,I4069*2,AA4069/I4069&lt;2,AA4069)</f>
        <v/>
      </c>
      <c r="AC4069" s="310" t="str">
        <f t="shared" si="512"/>
        <v/>
      </c>
      <c r="AD4069" s="286"/>
      <c r="AE4069" s="305" t="str">
        <f t="shared" si="513"/>
        <v/>
      </c>
      <c r="AF4069" s="311">
        <f t="shared" si="514"/>
        <v>0</v>
      </c>
      <c r="AG4069" s="187"/>
      <c r="AH4069" s="188"/>
    </row>
    <row r="4070" spans="2:34" ht="13.8" outlineLevel="1" x14ac:dyDescent="0.25">
      <c r="B4070" s="1"/>
      <c r="C4070" s="1"/>
      <c r="D4070" s="1"/>
      <c r="E4070" s="2"/>
      <c r="F4070" s="1"/>
      <c r="G4070" s="2"/>
      <c r="H4070" s="286"/>
      <c r="I4070" s="287"/>
      <c r="J4070" s="288" t="str">
        <f t="shared" si="508"/>
        <v/>
      </c>
      <c r="K4070" s="288">
        <f t="shared" si="509"/>
        <v>0</v>
      </c>
      <c r="L4070" s="303"/>
      <c r="M4070" s="304"/>
      <c r="N4070" s="303"/>
      <c r="O4070" s="286"/>
      <c r="P4070" s="305" t="str">
        <f t="shared" si="510"/>
        <v/>
      </c>
      <c r="Q4070" s="304"/>
      <c r="R4070" s="303"/>
      <c r="S4070" s="286"/>
      <c r="T4070" s="305" t="str">
        <f t="shared" si="511"/>
        <v/>
      </c>
      <c r="U4070" s="306" t="str">
        <f t="shared" si="507"/>
        <v/>
      </c>
      <c r="V4070" s="289"/>
      <c r="W4070" s="303"/>
      <c r="X4070" s="286"/>
      <c r="Y4070" s="305" t="str">
        <f>+IF(AND(W4070&gt;0,V4070&lt;&gt;'Data Validation (ROP used only)'!$A$25),SUM(W4070:X4070),"")</f>
        <v/>
      </c>
      <c r="Z4070" s="307">
        <f>IF(OR(V4070='Data Validation (ROP used only)'!$A$25,ISBLANK(W4070),ISERROR(W4070/$I4070)),0,W4070/$I4070)</f>
        <v>0</v>
      </c>
      <c r="AA4070" s="308"/>
      <c r="AB4070" s="309" t="str" cm="1">
        <f t="array" ref="AB4070">_xlfn.IFS(AA4070="","",AA4070/I4070&gt;=2,I4070*2,AA4070/I4070&lt;2,AA4070)</f>
        <v/>
      </c>
      <c r="AC4070" s="310" t="str">
        <f t="shared" si="512"/>
        <v/>
      </c>
      <c r="AD4070" s="286"/>
      <c r="AE4070" s="305" t="str">
        <f t="shared" si="513"/>
        <v/>
      </c>
      <c r="AF4070" s="311">
        <f t="shared" si="514"/>
        <v>0</v>
      </c>
      <c r="AG4070" s="187"/>
      <c r="AH4070" s="188"/>
    </row>
    <row r="4071" spans="2:34" ht="13.8" outlineLevel="1" x14ac:dyDescent="0.25">
      <c r="B4071" s="1"/>
      <c r="C4071" s="1"/>
      <c r="D4071" s="1"/>
      <c r="E4071" s="2"/>
      <c r="F4071" s="1"/>
      <c r="G4071" s="2"/>
      <c r="H4071" s="286"/>
      <c r="I4071" s="287"/>
      <c r="J4071" s="288" t="str">
        <f t="shared" si="508"/>
        <v/>
      </c>
      <c r="K4071" s="288">
        <f t="shared" si="509"/>
        <v>0</v>
      </c>
      <c r="L4071" s="303"/>
      <c r="M4071" s="304"/>
      <c r="N4071" s="303"/>
      <c r="O4071" s="286"/>
      <c r="P4071" s="305" t="str">
        <f t="shared" si="510"/>
        <v/>
      </c>
      <c r="Q4071" s="304"/>
      <c r="R4071" s="303"/>
      <c r="S4071" s="286"/>
      <c r="T4071" s="305" t="str">
        <f t="shared" si="511"/>
        <v/>
      </c>
      <c r="U4071" s="306" t="str">
        <f t="shared" si="507"/>
        <v/>
      </c>
      <c r="V4071" s="289"/>
      <c r="W4071" s="303"/>
      <c r="X4071" s="286"/>
      <c r="Y4071" s="305" t="str">
        <f>+IF(AND(W4071&gt;0,V4071&lt;&gt;'Data Validation (ROP used only)'!$A$25),SUM(W4071:X4071),"")</f>
        <v/>
      </c>
      <c r="Z4071" s="307">
        <f>IF(OR(V4071='Data Validation (ROP used only)'!$A$25,ISBLANK(W4071),ISERROR(W4071/$I4071)),0,W4071/$I4071)</f>
        <v>0</v>
      </c>
      <c r="AA4071" s="308"/>
      <c r="AB4071" s="309" t="str" cm="1">
        <f t="array" ref="AB4071">_xlfn.IFS(AA4071="","",AA4071/I4071&gt;=2,I4071*2,AA4071/I4071&lt;2,AA4071)</f>
        <v/>
      </c>
      <c r="AC4071" s="310" t="str">
        <f t="shared" si="512"/>
        <v/>
      </c>
      <c r="AD4071" s="286"/>
      <c r="AE4071" s="305" t="str">
        <f t="shared" si="513"/>
        <v/>
      </c>
      <c r="AF4071" s="311">
        <f t="shared" si="514"/>
        <v>0</v>
      </c>
      <c r="AG4071" s="187"/>
      <c r="AH4071" s="188"/>
    </row>
    <row r="4072" spans="2:34" ht="13.8" outlineLevel="1" x14ac:dyDescent="0.25">
      <c r="B4072" s="1"/>
      <c r="C4072" s="1"/>
      <c r="D4072" s="1"/>
      <c r="E4072" s="2"/>
      <c r="F4072" s="1"/>
      <c r="G4072" s="2"/>
      <c r="H4072" s="286"/>
      <c r="I4072" s="287"/>
      <c r="J4072" s="288" t="str">
        <f t="shared" si="508"/>
        <v/>
      </c>
      <c r="K4072" s="288">
        <f t="shared" si="509"/>
        <v>0</v>
      </c>
      <c r="L4072" s="303"/>
      <c r="M4072" s="304"/>
      <c r="N4072" s="303"/>
      <c r="O4072" s="286"/>
      <c r="P4072" s="305" t="str">
        <f t="shared" si="510"/>
        <v/>
      </c>
      <c r="Q4072" s="304"/>
      <c r="R4072" s="303"/>
      <c r="S4072" s="286"/>
      <c r="T4072" s="305" t="str">
        <f t="shared" si="511"/>
        <v/>
      </c>
      <c r="U4072" s="306" t="str">
        <f t="shared" si="507"/>
        <v/>
      </c>
      <c r="V4072" s="289"/>
      <c r="W4072" s="303"/>
      <c r="X4072" s="286"/>
      <c r="Y4072" s="305" t="str">
        <f>+IF(AND(W4072&gt;0,V4072&lt;&gt;'Data Validation (ROP used only)'!$A$25),SUM(W4072:X4072),"")</f>
        <v/>
      </c>
      <c r="Z4072" s="307">
        <f>IF(OR(V4072='Data Validation (ROP used only)'!$A$25,ISBLANK(W4072),ISERROR(W4072/$I4072)),0,W4072/$I4072)</f>
        <v>0</v>
      </c>
      <c r="AA4072" s="308"/>
      <c r="AB4072" s="309" t="str" cm="1">
        <f t="array" ref="AB4072">_xlfn.IFS(AA4072="","",AA4072/I4072&gt;=2,I4072*2,AA4072/I4072&lt;2,AA4072)</f>
        <v/>
      </c>
      <c r="AC4072" s="310" t="str">
        <f t="shared" si="512"/>
        <v/>
      </c>
      <c r="AD4072" s="286"/>
      <c r="AE4072" s="305" t="str">
        <f t="shared" si="513"/>
        <v/>
      </c>
      <c r="AF4072" s="311">
        <f t="shared" si="514"/>
        <v>0</v>
      </c>
      <c r="AG4072" s="187"/>
      <c r="AH4072" s="188"/>
    </row>
    <row r="4073" spans="2:34" ht="13.8" outlineLevel="1" x14ac:dyDescent="0.25">
      <c r="B4073" s="1"/>
      <c r="C4073" s="1"/>
      <c r="D4073" s="1"/>
      <c r="E4073" s="2"/>
      <c r="F4073" s="1"/>
      <c r="G4073" s="2"/>
      <c r="H4073" s="286"/>
      <c r="I4073" s="287"/>
      <c r="J4073" s="288" t="str">
        <f t="shared" si="508"/>
        <v/>
      </c>
      <c r="K4073" s="288">
        <f t="shared" si="509"/>
        <v>0</v>
      </c>
      <c r="L4073" s="303"/>
      <c r="M4073" s="304"/>
      <c r="N4073" s="303"/>
      <c r="O4073" s="286"/>
      <c r="P4073" s="305" t="str">
        <f t="shared" si="510"/>
        <v/>
      </c>
      <c r="Q4073" s="304"/>
      <c r="R4073" s="303"/>
      <c r="S4073" s="286"/>
      <c r="T4073" s="305" t="str">
        <f t="shared" si="511"/>
        <v/>
      </c>
      <c r="U4073" s="306" t="str">
        <f t="shared" si="507"/>
        <v/>
      </c>
      <c r="V4073" s="289"/>
      <c r="W4073" s="303"/>
      <c r="X4073" s="286"/>
      <c r="Y4073" s="305" t="str">
        <f>+IF(AND(W4073&gt;0,V4073&lt;&gt;'Data Validation (ROP used only)'!$A$25),SUM(W4073:X4073),"")</f>
        <v/>
      </c>
      <c r="Z4073" s="307">
        <f>IF(OR(V4073='Data Validation (ROP used only)'!$A$25,ISBLANK(W4073),ISERROR(W4073/$I4073)),0,W4073/$I4073)</f>
        <v>0</v>
      </c>
      <c r="AA4073" s="308"/>
      <c r="AB4073" s="309" t="str" cm="1">
        <f t="array" ref="AB4073">_xlfn.IFS(AA4073="","",AA4073/I4073&gt;=2,I4073*2,AA4073/I4073&lt;2,AA4073)</f>
        <v/>
      </c>
      <c r="AC4073" s="310" t="str">
        <f t="shared" si="512"/>
        <v/>
      </c>
      <c r="AD4073" s="286"/>
      <c r="AE4073" s="305" t="str">
        <f t="shared" si="513"/>
        <v/>
      </c>
      <c r="AF4073" s="311">
        <f t="shared" si="514"/>
        <v>0</v>
      </c>
      <c r="AG4073" s="187"/>
      <c r="AH4073" s="188"/>
    </row>
    <row r="4074" spans="2:34" ht="13.8" outlineLevel="1" x14ac:dyDescent="0.25">
      <c r="B4074" s="1"/>
      <c r="C4074" s="1"/>
      <c r="D4074" s="1"/>
      <c r="E4074" s="2"/>
      <c r="F4074" s="1"/>
      <c r="G4074" s="2"/>
      <c r="H4074" s="286"/>
      <c r="I4074" s="287"/>
      <c r="J4074" s="288" t="str">
        <f t="shared" si="508"/>
        <v/>
      </c>
      <c r="K4074" s="288">
        <f t="shared" si="509"/>
        <v>0</v>
      </c>
      <c r="L4074" s="303"/>
      <c r="M4074" s="304"/>
      <c r="N4074" s="303"/>
      <c r="O4074" s="286"/>
      <c r="P4074" s="305" t="str">
        <f t="shared" si="510"/>
        <v/>
      </c>
      <c r="Q4074" s="304"/>
      <c r="R4074" s="303"/>
      <c r="S4074" s="286"/>
      <c r="T4074" s="305" t="str">
        <f t="shared" si="511"/>
        <v/>
      </c>
      <c r="U4074" s="306" t="str">
        <f t="shared" si="507"/>
        <v/>
      </c>
      <c r="V4074" s="289"/>
      <c r="W4074" s="303"/>
      <c r="X4074" s="286"/>
      <c r="Y4074" s="305" t="str">
        <f>+IF(AND(W4074&gt;0,V4074&lt;&gt;'Data Validation (ROP used only)'!$A$25),SUM(W4074:X4074),"")</f>
        <v/>
      </c>
      <c r="Z4074" s="307">
        <f>IF(OR(V4074='Data Validation (ROP used only)'!$A$25,ISBLANK(W4074),ISERROR(W4074/$I4074)),0,W4074/$I4074)</f>
        <v>0</v>
      </c>
      <c r="AA4074" s="308"/>
      <c r="AB4074" s="309" t="str" cm="1">
        <f t="array" ref="AB4074">_xlfn.IFS(AA4074="","",AA4074/I4074&gt;=2,I4074*2,AA4074/I4074&lt;2,AA4074)</f>
        <v/>
      </c>
      <c r="AC4074" s="310" t="str">
        <f t="shared" si="512"/>
        <v/>
      </c>
      <c r="AD4074" s="286"/>
      <c r="AE4074" s="305" t="str">
        <f t="shared" si="513"/>
        <v/>
      </c>
      <c r="AF4074" s="311">
        <f t="shared" si="514"/>
        <v>0</v>
      </c>
      <c r="AG4074" s="187"/>
      <c r="AH4074" s="188"/>
    </row>
    <row r="4075" spans="2:34" ht="13.8" outlineLevel="1" x14ac:dyDescent="0.25">
      <c r="B4075" s="1"/>
      <c r="C4075" s="1"/>
      <c r="D4075" s="1"/>
      <c r="E4075" s="2"/>
      <c r="F4075" s="1"/>
      <c r="G4075" s="2"/>
      <c r="H4075" s="286"/>
      <c r="I4075" s="287"/>
      <c r="J4075" s="288" t="str">
        <f t="shared" si="508"/>
        <v/>
      </c>
      <c r="K4075" s="288">
        <f t="shared" si="509"/>
        <v>0</v>
      </c>
      <c r="L4075" s="303"/>
      <c r="M4075" s="304"/>
      <c r="N4075" s="303"/>
      <c r="O4075" s="286"/>
      <c r="P4075" s="305" t="str">
        <f t="shared" si="510"/>
        <v/>
      </c>
      <c r="Q4075" s="304"/>
      <c r="R4075" s="303"/>
      <c r="S4075" s="286"/>
      <c r="T4075" s="305" t="str">
        <f t="shared" si="511"/>
        <v/>
      </c>
      <c r="U4075" s="306" t="str">
        <f t="shared" si="507"/>
        <v/>
      </c>
      <c r="V4075" s="289"/>
      <c r="W4075" s="303"/>
      <c r="X4075" s="286"/>
      <c r="Y4075" s="305" t="str">
        <f>+IF(AND(W4075&gt;0,V4075&lt;&gt;'Data Validation (ROP used only)'!$A$25),SUM(W4075:X4075),"")</f>
        <v/>
      </c>
      <c r="Z4075" s="307">
        <f>IF(OR(V4075='Data Validation (ROP used only)'!$A$25,ISBLANK(W4075),ISERROR(W4075/$I4075)),0,W4075/$I4075)</f>
        <v>0</v>
      </c>
      <c r="AA4075" s="308"/>
      <c r="AB4075" s="309" t="str" cm="1">
        <f t="array" ref="AB4075">_xlfn.IFS(AA4075="","",AA4075/I4075&gt;=2,I4075*2,AA4075/I4075&lt;2,AA4075)</f>
        <v/>
      </c>
      <c r="AC4075" s="310" t="str">
        <f t="shared" si="512"/>
        <v/>
      </c>
      <c r="AD4075" s="286"/>
      <c r="AE4075" s="305" t="str">
        <f t="shared" si="513"/>
        <v/>
      </c>
      <c r="AF4075" s="311">
        <f t="shared" si="514"/>
        <v>0</v>
      </c>
      <c r="AG4075" s="187"/>
      <c r="AH4075" s="188"/>
    </row>
    <row r="4076" spans="2:34" ht="13.8" outlineLevel="1" x14ac:dyDescent="0.25">
      <c r="B4076" s="1"/>
      <c r="C4076" s="1"/>
      <c r="D4076" s="1"/>
      <c r="E4076" s="2"/>
      <c r="F4076" s="1"/>
      <c r="G4076" s="2"/>
      <c r="H4076" s="286"/>
      <c r="I4076" s="287"/>
      <c r="J4076" s="288" t="str">
        <f t="shared" si="508"/>
        <v/>
      </c>
      <c r="K4076" s="288">
        <f t="shared" si="509"/>
        <v>0</v>
      </c>
      <c r="L4076" s="303"/>
      <c r="M4076" s="304"/>
      <c r="N4076" s="303"/>
      <c r="O4076" s="286"/>
      <c r="P4076" s="305" t="str">
        <f t="shared" si="510"/>
        <v/>
      </c>
      <c r="Q4076" s="304"/>
      <c r="R4076" s="303"/>
      <c r="S4076" s="286"/>
      <c r="T4076" s="305" t="str">
        <f t="shared" si="511"/>
        <v/>
      </c>
      <c r="U4076" s="306" t="str">
        <f t="shared" si="507"/>
        <v/>
      </c>
      <c r="V4076" s="289"/>
      <c r="W4076" s="303"/>
      <c r="X4076" s="286"/>
      <c r="Y4076" s="305" t="str">
        <f>+IF(AND(W4076&gt;0,V4076&lt;&gt;'Data Validation (ROP used only)'!$A$25),SUM(W4076:X4076),"")</f>
        <v/>
      </c>
      <c r="Z4076" s="307">
        <f>IF(OR(V4076='Data Validation (ROP used only)'!$A$25,ISBLANK(W4076),ISERROR(W4076/$I4076)),0,W4076/$I4076)</f>
        <v>0</v>
      </c>
      <c r="AA4076" s="308"/>
      <c r="AB4076" s="309" t="str" cm="1">
        <f t="array" ref="AB4076">_xlfn.IFS(AA4076="","",AA4076/I4076&gt;=2,I4076*2,AA4076/I4076&lt;2,AA4076)</f>
        <v/>
      </c>
      <c r="AC4076" s="310" t="str">
        <f t="shared" si="512"/>
        <v/>
      </c>
      <c r="AD4076" s="286"/>
      <c r="AE4076" s="305" t="str">
        <f t="shared" si="513"/>
        <v/>
      </c>
      <c r="AF4076" s="311">
        <f t="shared" si="514"/>
        <v>0</v>
      </c>
      <c r="AG4076" s="187"/>
      <c r="AH4076" s="188"/>
    </row>
    <row r="4077" spans="2:34" ht="13.8" outlineLevel="1" x14ac:dyDescent="0.25">
      <c r="B4077" s="1"/>
      <c r="C4077" s="1"/>
      <c r="D4077" s="1"/>
      <c r="E4077" s="2"/>
      <c r="F4077" s="1"/>
      <c r="G4077" s="2"/>
      <c r="H4077" s="286"/>
      <c r="I4077" s="287"/>
      <c r="J4077" s="288" t="str">
        <f t="shared" si="508"/>
        <v/>
      </c>
      <c r="K4077" s="288">
        <f t="shared" si="509"/>
        <v>0</v>
      </c>
      <c r="L4077" s="303"/>
      <c r="M4077" s="304"/>
      <c r="N4077" s="303"/>
      <c r="O4077" s="286"/>
      <c r="P4077" s="305" t="str">
        <f t="shared" si="510"/>
        <v/>
      </c>
      <c r="Q4077" s="304"/>
      <c r="R4077" s="303"/>
      <c r="S4077" s="286"/>
      <c r="T4077" s="305" t="str">
        <f t="shared" si="511"/>
        <v/>
      </c>
      <c r="U4077" s="306" t="str">
        <f t="shared" si="507"/>
        <v/>
      </c>
      <c r="V4077" s="289"/>
      <c r="W4077" s="303"/>
      <c r="X4077" s="286"/>
      <c r="Y4077" s="305" t="str">
        <f>+IF(AND(W4077&gt;0,V4077&lt;&gt;'Data Validation (ROP used only)'!$A$25),SUM(W4077:X4077),"")</f>
        <v/>
      </c>
      <c r="Z4077" s="307">
        <f>IF(OR(V4077='Data Validation (ROP used only)'!$A$25,ISBLANK(W4077),ISERROR(W4077/$I4077)),0,W4077/$I4077)</f>
        <v>0</v>
      </c>
      <c r="AA4077" s="308"/>
      <c r="AB4077" s="309" t="str" cm="1">
        <f t="array" ref="AB4077">_xlfn.IFS(AA4077="","",AA4077/I4077&gt;=2,I4077*2,AA4077/I4077&lt;2,AA4077)</f>
        <v/>
      </c>
      <c r="AC4077" s="310" t="str">
        <f t="shared" si="512"/>
        <v/>
      </c>
      <c r="AD4077" s="286"/>
      <c r="AE4077" s="305" t="str">
        <f t="shared" si="513"/>
        <v/>
      </c>
      <c r="AF4077" s="311">
        <f t="shared" si="514"/>
        <v>0</v>
      </c>
      <c r="AG4077" s="187"/>
      <c r="AH4077" s="188"/>
    </row>
    <row r="4078" spans="2:34" ht="13.8" outlineLevel="1" x14ac:dyDescent="0.25">
      <c r="B4078" s="1"/>
      <c r="C4078" s="1"/>
      <c r="D4078" s="1"/>
      <c r="E4078" s="2"/>
      <c r="F4078" s="1"/>
      <c r="G4078" s="2"/>
      <c r="H4078" s="286"/>
      <c r="I4078" s="287"/>
      <c r="J4078" s="288" t="str">
        <f t="shared" si="508"/>
        <v/>
      </c>
      <c r="K4078" s="288">
        <f t="shared" si="509"/>
        <v>0</v>
      </c>
      <c r="L4078" s="303"/>
      <c r="M4078" s="304"/>
      <c r="N4078" s="303"/>
      <c r="O4078" s="286"/>
      <c r="P4078" s="305" t="str">
        <f t="shared" si="510"/>
        <v/>
      </c>
      <c r="Q4078" s="304"/>
      <c r="R4078" s="303"/>
      <c r="S4078" s="286"/>
      <c r="T4078" s="305" t="str">
        <f t="shared" si="511"/>
        <v/>
      </c>
      <c r="U4078" s="306" t="str">
        <f t="shared" si="507"/>
        <v/>
      </c>
      <c r="V4078" s="289"/>
      <c r="W4078" s="303"/>
      <c r="X4078" s="286"/>
      <c r="Y4078" s="305" t="str">
        <f>+IF(AND(W4078&gt;0,V4078&lt;&gt;'Data Validation (ROP used only)'!$A$25),SUM(W4078:X4078),"")</f>
        <v/>
      </c>
      <c r="Z4078" s="307">
        <f>IF(OR(V4078='Data Validation (ROP used only)'!$A$25,ISBLANK(W4078),ISERROR(W4078/$I4078)),0,W4078/$I4078)</f>
        <v>0</v>
      </c>
      <c r="AA4078" s="308"/>
      <c r="AB4078" s="309" t="str" cm="1">
        <f t="array" ref="AB4078">_xlfn.IFS(AA4078="","",AA4078/I4078&gt;=2,I4078*2,AA4078/I4078&lt;2,AA4078)</f>
        <v/>
      </c>
      <c r="AC4078" s="310" t="str">
        <f t="shared" si="512"/>
        <v/>
      </c>
      <c r="AD4078" s="286"/>
      <c r="AE4078" s="305" t="str">
        <f t="shared" si="513"/>
        <v/>
      </c>
      <c r="AF4078" s="311">
        <f t="shared" si="514"/>
        <v>0</v>
      </c>
      <c r="AG4078" s="187"/>
      <c r="AH4078" s="188"/>
    </row>
    <row r="4079" spans="2:34" ht="13.8" outlineLevel="1" x14ac:dyDescent="0.25">
      <c r="B4079" s="1"/>
      <c r="C4079" s="1"/>
      <c r="D4079" s="1"/>
      <c r="E4079" s="2"/>
      <c r="F4079" s="1"/>
      <c r="G4079" s="2"/>
      <c r="H4079" s="286"/>
      <c r="I4079" s="287"/>
      <c r="J4079" s="288" t="str">
        <f t="shared" si="508"/>
        <v/>
      </c>
      <c r="K4079" s="288">
        <f t="shared" si="509"/>
        <v>0</v>
      </c>
      <c r="L4079" s="303"/>
      <c r="M4079" s="304"/>
      <c r="N4079" s="303"/>
      <c r="O4079" s="286"/>
      <c r="P4079" s="305" t="str">
        <f t="shared" si="510"/>
        <v/>
      </c>
      <c r="Q4079" s="304"/>
      <c r="R4079" s="303"/>
      <c r="S4079" s="286"/>
      <c r="T4079" s="305" t="str">
        <f t="shared" si="511"/>
        <v/>
      </c>
      <c r="U4079" s="306" t="str">
        <f t="shared" si="507"/>
        <v/>
      </c>
      <c r="V4079" s="289"/>
      <c r="W4079" s="303"/>
      <c r="X4079" s="286"/>
      <c r="Y4079" s="305" t="str">
        <f>+IF(AND(W4079&gt;0,V4079&lt;&gt;'Data Validation (ROP used only)'!$A$25),SUM(W4079:X4079),"")</f>
        <v/>
      </c>
      <c r="Z4079" s="307">
        <f>IF(OR(V4079='Data Validation (ROP used only)'!$A$25,ISBLANK(W4079),ISERROR(W4079/$I4079)),0,W4079/$I4079)</f>
        <v>0</v>
      </c>
      <c r="AA4079" s="308"/>
      <c r="AB4079" s="309" t="str" cm="1">
        <f t="array" ref="AB4079">_xlfn.IFS(AA4079="","",AA4079/I4079&gt;=2,I4079*2,AA4079/I4079&lt;2,AA4079)</f>
        <v/>
      </c>
      <c r="AC4079" s="310" t="str">
        <f t="shared" si="512"/>
        <v/>
      </c>
      <c r="AD4079" s="286"/>
      <c r="AE4079" s="305" t="str">
        <f t="shared" si="513"/>
        <v/>
      </c>
      <c r="AF4079" s="311">
        <f t="shared" si="514"/>
        <v>0</v>
      </c>
      <c r="AG4079" s="187"/>
      <c r="AH4079" s="188"/>
    </row>
    <row r="4080" spans="2:34" ht="13.8" outlineLevel="1" x14ac:dyDescent="0.25">
      <c r="B4080" s="1"/>
      <c r="C4080" s="1"/>
      <c r="D4080" s="1"/>
      <c r="E4080" s="2"/>
      <c r="F4080" s="1"/>
      <c r="G4080" s="2"/>
      <c r="H4080" s="286"/>
      <c r="I4080" s="287"/>
      <c r="J4080" s="288" t="str">
        <f t="shared" si="508"/>
        <v/>
      </c>
      <c r="K4080" s="288">
        <f t="shared" si="509"/>
        <v>0</v>
      </c>
      <c r="L4080" s="303"/>
      <c r="M4080" s="304"/>
      <c r="N4080" s="303"/>
      <c r="O4080" s="286"/>
      <c r="P4080" s="305" t="str">
        <f t="shared" si="510"/>
        <v/>
      </c>
      <c r="Q4080" s="304"/>
      <c r="R4080" s="303"/>
      <c r="S4080" s="286"/>
      <c r="T4080" s="305" t="str">
        <f t="shared" si="511"/>
        <v/>
      </c>
      <c r="U4080" s="306" t="str">
        <f t="shared" si="507"/>
        <v/>
      </c>
      <c r="V4080" s="289"/>
      <c r="W4080" s="303"/>
      <c r="X4080" s="286"/>
      <c r="Y4080" s="305" t="str">
        <f>+IF(AND(W4080&gt;0,V4080&lt;&gt;'Data Validation (ROP used only)'!$A$25),SUM(W4080:X4080),"")</f>
        <v/>
      </c>
      <c r="Z4080" s="307">
        <f>IF(OR(V4080='Data Validation (ROP used only)'!$A$25,ISBLANK(W4080),ISERROR(W4080/$I4080)),0,W4080/$I4080)</f>
        <v>0</v>
      </c>
      <c r="AA4080" s="308"/>
      <c r="AB4080" s="309" t="str" cm="1">
        <f t="array" ref="AB4080">_xlfn.IFS(AA4080="","",AA4080/I4080&gt;=2,I4080*2,AA4080/I4080&lt;2,AA4080)</f>
        <v/>
      </c>
      <c r="AC4080" s="310" t="str">
        <f t="shared" si="512"/>
        <v/>
      </c>
      <c r="AD4080" s="286"/>
      <c r="AE4080" s="305" t="str">
        <f t="shared" si="513"/>
        <v/>
      </c>
      <c r="AF4080" s="311">
        <f t="shared" si="514"/>
        <v>0</v>
      </c>
      <c r="AG4080" s="187"/>
      <c r="AH4080" s="188"/>
    </row>
    <row r="4081" spans="2:34" ht="13.8" outlineLevel="1" x14ac:dyDescent="0.25">
      <c r="B4081" s="1"/>
      <c r="C4081" s="1"/>
      <c r="D4081" s="1"/>
      <c r="E4081" s="2"/>
      <c r="F4081" s="1"/>
      <c r="G4081" s="2"/>
      <c r="H4081" s="286"/>
      <c r="I4081" s="287"/>
      <c r="J4081" s="288" t="str">
        <f t="shared" si="508"/>
        <v/>
      </c>
      <c r="K4081" s="288">
        <f t="shared" si="509"/>
        <v>0</v>
      </c>
      <c r="L4081" s="303"/>
      <c r="M4081" s="304"/>
      <c r="N4081" s="303"/>
      <c r="O4081" s="286"/>
      <c r="P4081" s="305" t="str">
        <f t="shared" si="510"/>
        <v/>
      </c>
      <c r="Q4081" s="304"/>
      <c r="R4081" s="303"/>
      <c r="S4081" s="286"/>
      <c r="T4081" s="305" t="str">
        <f t="shared" si="511"/>
        <v/>
      </c>
      <c r="U4081" s="306" t="str">
        <f t="shared" si="507"/>
        <v/>
      </c>
      <c r="V4081" s="289"/>
      <c r="W4081" s="303"/>
      <c r="X4081" s="286"/>
      <c r="Y4081" s="305" t="str">
        <f>+IF(AND(W4081&gt;0,V4081&lt;&gt;'Data Validation (ROP used only)'!$A$25),SUM(W4081:X4081),"")</f>
        <v/>
      </c>
      <c r="Z4081" s="307">
        <f>IF(OR(V4081='Data Validation (ROP used only)'!$A$25,ISBLANK(W4081),ISERROR(W4081/$I4081)),0,W4081/$I4081)</f>
        <v>0</v>
      </c>
      <c r="AA4081" s="308"/>
      <c r="AB4081" s="309" t="str" cm="1">
        <f t="array" ref="AB4081">_xlfn.IFS(AA4081="","",AA4081/I4081&gt;=2,I4081*2,AA4081/I4081&lt;2,AA4081)</f>
        <v/>
      </c>
      <c r="AC4081" s="310" t="str">
        <f t="shared" si="512"/>
        <v/>
      </c>
      <c r="AD4081" s="286"/>
      <c r="AE4081" s="305" t="str">
        <f t="shared" si="513"/>
        <v/>
      </c>
      <c r="AF4081" s="311">
        <f t="shared" si="514"/>
        <v>0</v>
      </c>
      <c r="AG4081" s="187"/>
      <c r="AH4081" s="188"/>
    </row>
    <row r="4082" spans="2:34" ht="13.8" outlineLevel="1" x14ac:dyDescent="0.25">
      <c r="B4082" s="1"/>
      <c r="C4082" s="1"/>
      <c r="D4082" s="1"/>
      <c r="E4082" s="2"/>
      <c r="F4082" s="1"/>
      <c r="G4082" s="2"/>
      <c r="H4082" s="286"/>
      <c r="I4082" s="287"/>
      <c r="J4082" s="288" t="str">
        <f t="shared" si="508"/>
        <v/>
      </c>
      <c r="K4082" s="288">
        <f t="shared" si="509"/>
        <v>0</v>
      </c>
      <c r="L4082" s="303"/>
      <c r="M4082" s="304"/>
      <c r="N4082" s="303"/>
      <c r="O4082" s="286"/>
      <c r="P4082" s="305" t="str">
        <f t="shared" si="510"/>
        <v/>
      </c>
      <c r="Q4082" s="304"/>
      <c r="R4082" s="303"/>
      <c r="S4082" s="286"/>
      <c r="T4082" s="305" t="str">
        <f t="shared" si="511"/>
        <v/>
      </c>
      <c r="U4082" s="306" t="str">
        <f t="shared" si="507"/>
        <v/>
      </c>
      <c r="V4082" s="289"/>
      <c r="W4082" s="303"/>
      <c r="X4082" s="286"/>
      <c r="Y4082" s="305" t="str">
        <f>+IF(AND(W4082&gt;0,V4082&lt;&gt;'Data Validation (ROP used only)'!$A$25),SUM(W4082:X4082),"")</f>
        <v/>
      </c>
      <c r="Z4082" s="307">
        <f>IF(OR(V4082='Data Validation (ROP used only)'!$A$25,ISBLANK(W4082),ISERROR(W4082/$I4082)),0,W4082/$I4082)</f>
        <v>0</v>
      </c>
      <c r="AA4082" s="308"/>
      <c r="AB4082" s="309" t="str" cm="1">
        <f t="array" ref="AB4082">_xlfn.IFS(AA4082="","",AA4082/I4082&gt;=2,I4082*2,AA4082/I4082&lt;2,AA4082)</f>
        <v/>
      </c>
      <c r="AC4082" s="310" t="str">
        <f t="shared" si="512"/>
        <v/>
      </c>
      <c r="AD4082" s="286"/>
      <c r="AE4082" s="305" t="str">
        <f t="shared" si="513"/>
        <v/>
      </c>
      <c r="AF4082" s="311">
        <f t="shared" si="514"/>
        <v>0</v>
      </c>
      <c r="AG4082" s="187"/>
      <c r="AH4082" s="188"/>
    </row>
    <row r="4083" spans="2:34" ht="13.8" outlineLevel="1" x14ac:dyDescent="0.25">
      <c r="B4083" s="1"/>
      <c r="C4083" s="1"/>
      <c r="D4083" s="1"/>
      <c r="E4083" s="2"/>
      <c r="F4083" s="1"/>
      <c r="G4083" s="2"/>
      <c r="H4083" s="286"/>
      <c r="I4083" s="287"/>
      <c r="J4083" s="288" t="str">
        <f t="shared" si="508"/>
        <v/>
      </c>
      <c r="K4083" s="288">
        <f t="shared" si="509"/>
        <v>0</v>
      </c>
      <c r="L4083" s="303"/>
      <c r="M4083" s="304"/>
      <c r="N4083" s="303"/>
      <c r="O4083" s="286"/>
      <c r="P4083" s="305" t="str">
        <f t="shared" si="510"/>
        <v/>
      </c>
      <c r="Q4083" s="304"/>
      <c r="R4083" s="303"/>
      <c r="S4083" s="286"/>
      <c r="T4083" s="305" t="str">
        <f t="shared" si="511"/>
        <v/>
      </c>
      <c r="U4083" s="306" t="str">
        <f t="shared" si="507"/>
        <v/>
      </c>
      <c r="V4083" s="289"/>
      <c r="W4083" s="303"/>
      <c r="X4083" s="286"/>
      <c r="Y4083" s="305" t="str">
        <f>+IF(AND(W4083&gt;0,V4083&lt;&gt;'Data Validation (ROP used only)'!$A$25),SUM(W4083:X4083),"")</f>
        <v/>
      </c>
      <c r="Z4083" s="307">
        <f>IF(OR(V4083='Data Validation (ROP used only)'!$A$25,ISBLANK(W4083),ISERROR(W4083/$I4083)),0,W4083/$I4083)</f>
        <v>0</v>
      </c>
      <c r="AA4083" s="308"/>
      <c r="AB4083" s="309" t="str" cm="1">
        <f t="array" ref="AB4083">_xlfn.IFS(AA4083="","",AA4083/I4083&gt;=2,I4083*2,AA4083/I4083&lt;2,AA4083)</f>
        <v/>
      </c>
      <c r="AC4083" s="310" t="str">
        <f t="shared" si="512"/>
        <v/>
      </c>
      <c r="AD4083" s="286"/>
      <c r="AE4083" s="305" t="str">
        <f t="shared" si="513"/>
        <v/>
      </c>
      <c r="AF4083" s="311">
        <f t="shared" si="514"/>
        <v>0</v>
      </c>
      <c r="AG4083" s="187"/>
      <c r="AH4083" s="188"/>
    </row>
    <row r="4084" spans="2:34" ht="13.8" outlineLevel="1" x14ac:dyDescent="0.25">
      <c r="B4084" s="1"/>
      <c r="C4084" s="1"/>
      <c r="D4084" s="1"/>
      <c r="E4084" s="2"/>
      <c r="F4084" s="1"/>
      <c r="G4084" s="2"/>
      <c r="H4084" s="286"/>
      <c r="I4084" s="287"/>
      <c r="J4084" s="288" t="str">
        <f t="shared" si="508"/>
        <v/>
      </c>
      <c r="K4084" s="288">
        <f t="shared" si="509"/>
        <v>0</v>
      </c>
      <c r="L4084" s="303"/>
      <c r="M4084" s="304"/>
      <c r="N4084" s="303"/>
      <c r="O4084" s="286"/>
      <c r="P4084" s="305" t="str">
        <f t="shared" si="510"/>
        <v/>
      </c>
      <c r="Q4084" s="304"/>
      <c r="R4084" s="303"/>
      <c r="S4084" s="286"/>
      <c r="T4084" s="305" t="str">
        <f t="shared" si="511"/>
        <v/>
      </c>
      <c r="U4084" s="306" t="str">
        <f t="shared" si="507"/>
        <v/>
      </c>
      <c r="V4084" s="289"/>
      <c r="W4084" s="303"/>
      <c r="X4084" s="286"/>
      <c r="Y4084" s="305" t="str">
        <f>+IF(AND(W4084&gt;0,V4084&lt;&gt;'Data Validation (ROP used only)'!$A$25),SUM(W4084:X4084),"")</f>
        <v/>
      </c>
      <c r="Z4084" s="307">
        <f>IF(OR(V4084='Data Validation (ROP used only)'!$A$25,ISBLANK(W4084),ISERROR(W4084/$I4084)),0,W4084/$I4084)</f>
        <v>0</v>
      </c>
      <c r="AA4084" s="308"/>
      <c r="AB4084" s="309" t="str" cm="1">
        <f t="array" ref="AB4084">_xlfn.IFS(AA4084="","",AA4084/I4084&gt;=2,I4084*2,AA4084/I4084&lt;2,AA4084)</f>
        <v/>
      </c>
      <c r="AC4084" s="310" t="str">
        <f t="shared" si="512"/>
        <v/>
      </c>
      <c r="AD4084" s="286"/>
      <c r="AE4084" s="305" t="str">
        <f t="shared" si="513"/>
        <v/>
      </c>
      <c r="AF4084" s="311">
        <f t="shared" si="514"/>
        <v>0</v>
      </c>
      <c r="AG4084" s="187"/>
      <c r="AH4084" s="188"/>
    </row>
    <row r="4085" spans="2:34" ht="13.8" outlineLevel="1" x14ac:dyDescent="0.25">
      <c r="B4085" s="1"/>
      <c r="C4085" s="1"/>
      <c r="D4085" s="1"/>
      <c r="E4085" s="2"/>
      <c r="F4085" s="1"/>
      <c r="G4085" s="2"/>
      <c r="H4085" s="286"/>
      <c r="I4085" s="287"/>
      <c r="J4085" s="288" t="str">
        <f t="shared" si="508"/>
        <v/>
      </c>
      <c r="K4085" s="288">
        <f t="shared" si="509"/>
        <v>0</v>
      </c>
      <c r="L4085" s="303"/>
      <c r="M4085" s="304"/>
      <c r="N4085" s="303"/>
      <c r="O4085" s="286"/>
      <c r="P4085" s="305" t="str">
        <f t="shared" si="510"/>
        <v/>
      </c>
      <c r="Q4085" s="304"/>
      <c r="R4085" s="303"/>
      <c r="S4085" s="286"/>
      <c r="T4085" s="305" t="str">
        <f t="shared" si="511"/>
        <v/>
      </c>
      <c r="U4085" s="306" t="str">
        <f t="shared" si="507"/>
        <v/>
      </c>
      <c r="V4085" s="289"/>
      <c r="W4085" s="303"/>
      <c r="X4085" s="286"/>
      <c r="Y4085" s="305" t="str">
        <f>+IF(AND(W4085&gt;0,V4085&lt;&gt;'Data Validation (ROP used only)'!$A$25),SUM(W4085:X4085),"")</f>
        <v/>
      </c>
      <c r="Z4085" s="307">
        <f>IF(OR(V4085='Data Validation (ROP used only)'!$A$25,ISBLANK(W4085),ISERROR(W4085/$I4085)),0,W4085/$I4085)</f>
        <v>0</v>
      </c>
      <c r="AA4085" s="308"/>
      <c r="AB4085" s="309" t="str" cm="1">
        <f t="array" ref="AB4085">_xlfn.IFS(AA4085="","",AA4085/I4085&gt;=2,I4085*2,AA4085/I4085&lt;2,AA4085)</f>
        <v/>
      </c>
      <c r="AC4085" s="310" t="str">
        <f t="shared" si="512"/>
        <v/>
      </c>
      <c r="AD4085" s="286"/>
      <c r="AE4085" s="305" t="str">
        <f t="shared" si="513"/>
        <v/>
      </c>
      <c r="AF4085" s="311">
        <f t="shared" si="514"/>
        <v>0</v>
      </c>
      <c r="AG4085" s="187"/>
      <c r="AH4085" s="188"/>
    </row>
    <row r="4086" spans="2:34" ht="13.8" outlineLevel="1" x14ac:dyDescent="0.25">
      <c r="B4086" s="1"/>
      <c r="C4086" s="1"/>
      <c r="D4086" s="1"/>
      <c r="E4086" s="2"/>
      <c r="F4086" s="1"/>
      <c r="G4086" s="2"/>
      <c r="H4086" s="286"/>
      <c r="I4086" s="287"/>
      <c r="J4086" s="288" t="str">
        <f t="shared" si="508"/>
        <v/>
      </c>
      <c r="K4086" s="288">
        <f t="shared" si="509"/>
        <v>0</v>
      </c>
      <c r="L4086" s="303"/>
      <c r="M4086" s="304"/>
      <c r="N4086" s="303"/>
      <c r="O4086" s="286"/>
      <c r="P4086" s="305" t="str">
        <f t="shared" si="510"/>
        <v/>
      </c>
      <c r="Q4086" s="304"/>
      <c r="R4086" s="303"/>
      <c r="S4086" s="286"/>
      <c r="T4086" s="305" t="str">
        <f t="shared" si="511"/>
        <v/>
      </c>
      <c r="U4086" s="306" t="str">
        <f t="shared" si="507"/>
        <v/>
      </c>
      <c r="V4086" s="289"/>
      <c r="W4086" s="303"/>
      <c r="X4086" s="286"/>
      <c r="Y4086" s="305" t="str">
        <f>+IF(AND(W4086&gt;0,V4086&lt;&gt;'Data Validation (ROP used only)'!$A$25),SUM(W4086:X4086),"")</f>
        <v/>
      </c>
      <c r="Z4086" s="307">
        <f>IF(OR(V4086='Data Validation (ROP used only)'!$A$25,ISBLANK(W4086),ISERROR(W4086/$I4086)),0,W4086/$I4086)</f>
        <v>0</v>
      </c>
      <c r="AA4086" s="308"/>
      <c r="AB4086" s="309" t="str" cm="1">
        <f t="array" ref="AB4086">_xlfn.IFS(AA4086="","",AA4086/I4086&gt;=2,I4086*2,AA4086/I4086&lt;2,AA4086)</f>
        <v/>
      </c>
      <c r="AC4086" s="310" t="str">
        <f t="shared" si="512"/>
        <v/>
      </c>
      <c r="AD4086" s="286"/>
      <c r="AE4086" s="305" t="str">
        <f t="shared" si="513"/>
        <v/>
      </c>
      <c r="AF4086" s="311">
        <f t="shared" si="514"/>
        <v>0</v>
      </c>
      <c r="AG4086" s="187"/>
      <c r="AH4086" s="188"/>
    </row>
    <row r="4087" spans="2:34" ht="13.8" outlineLevel="1" x14ac:dyDescent="0.25">
      <c r="B4087" s="1"/>
      <c r="C4087" s="1"/>
      <c r="D4087" s="1"/>
      <c r="E4087" s="2"/>
      <c r="F4087" s="1"/>
      <c r="G4087" s="2"/>
      <c r="H4087" s="286"/>
      <c r="I4087" s="287"/>
      <c r="J4087" s="288" t="str">
        <f t="shared" si="508"/>
        <v/>
      </c>
      <c r="K4087" s="288">
        <f t="shared" si="509"/>
        <v>0</v>
      </c>
      <c r="L4087" s="303"/>
      <c r="M4087" s="304"/>
      <c r="N4087" s="303"/>
      <c r="O4087" s="286"/>
      <c r="P4087" s="305" t="str">
        <f t="shared" si="510"/>
        <v/>
      </c>
      <c r="Q4087" s="304"/>
      <c r="R4087" s="303"/>
      <c r="S4087" s="286"/>
      <c r="T4087" s="305" t="str">
        <f t="shared" si="511"/>
        <v/>
      </c>
      <c r="U4087" s="306" t="str">
        <f t="shared" si="507"/>
        <v/>
      </c>
      <c r="V4087" s="289"/>
      <c r="W4087" s="303"/>
      <c r="X4087" s="286"/>
      <c r="Y4087" s="305" t="str">
        <f>+IF(AND(W4087&gt;0,V4087&lt;&gt;'Data Validation (ROP used only)'!$A$25),SUM(W4087:X4087),"")</f>
        <v/>
      </c>
      <c r="Z4087" s="307">
        <f>IF(OR(V4087='Data Validation (ROP used only)'!$A$25,ISBLANK(W4087),ISERROR(W4087/$I4087)),0,W4087/$I4087)</f>
        <v>0</v>
      </c>
      <c r="AA4087" s="308"/>
      <c r="AB4087" s="309" t="str" cm="1">
        <f t="array" ref="AB4087">_xlfn.IFS(AA4087="","",AA4087/I4087&gt;=2,I4087*2,AA4087/I4087&lt;2,AA4087)</f>
        <v/>
      </c>
      <c r="AC4087" s="310" t="str">
        <f t="shared" si="512"/>
        <v/>
      </c>
      <c r="AD4087" s="286"/>
      <c r="AE4087" s="305" t="str">
        <f t="shared" si="513"/>
        <v/>
      </c>
      <c r="AF4087" s="311">
        <f t="shared" si="514"/>
        <v>0</v>
      </c>
      <c r="AG4087" s="187"/>
      <c r="AH4087" s="188"/>
    </row>
    <row r="4088" spans="2:34" ht="13.8" outlineLevel="1" x14ac:dyDescent="0.25">
      <c r="B4088" s="1"/>
      <c r="C4088" s="1"/>
      <c r="D4088" s="1"/>
      <c r="E4088" s="2"/>
      <c r="F4088" s="1"/>
      <c r="G4088" s="2"/>
      <c r="H4088" s="286"/>
      <c r="I4088" s="287"/>
      <c r="J4088" s="288" t="str">
        <f t="shared" si="508"/>
        <v/>
      </c>
      <c r="K4088" s="288">
        <f t="shared" si="509"/>
        <v>0</v>
      </c>
      <c r="L4088" s="303"/>
      <c r="M4088" s="304"/>
      <c r="N4088" s="303"/>
      <c r="O4088" s="286"/>
      <c r="P4088" s="305" t="str">
        <f t="shared" si="510"/>
        <v/>
      </c>
      <c r="Q4088" s="304"/>
      <c r="R4088" s="303"/>
      <c r="S4088" s="286"/>
      <c r="T4088" s="305" t="str">
        <f t="shared" si="511"/>
        <v/>
      </c>
      <c r="U4088" s="306" t="str">
        <f t="shared" si="507"/>
        <v/>
      </c>
      <c r="V4088" s="289"/>
      <c r="W4088" s="303"/>
      <c r="X4088" s="286"/>
      <c r="Y4088" s="305" t="str">
        <f>+IF(AND(W4088&gt;0,V4088&lt;&gt;'Data Validation (ROP used only)'!$A$25),SUM(W4088:X4088),"")</f>
        <v/>
      </c>
      <c r="Z4088" s="307">
        <f>IF(OR(V4088='Data Validation (ROP used only)'!$A$25,ISBLANK(W4088),ISERROR(W4088/$I4088)),0,W4088/$I4088)</f>
        <v>0</v>
      </c>
      <c r="AA4088" s="308"/>
      <c r="AB4088" s="309" t="str" cm="1">
        <f t="array" ref="AB4088">_xlfn.IFS(AA4088="","",AA4088/I4088&gt;=2,I4088*2,AA4088/I4088&lt;2,AA4088)</f>
        <v/>
      </c>
      <c r="AC4088" s="310" t="str">
        <f t="shared" si="512"/>
        <v/>
      </c>
      <c r="AD4088" s="286"/>
      <c r="AE4088" s="305" t="str">
        <f t="shared" si="513"/>
        <v/>
      </c>
      <c r="AF4088" s="311">
        <f t="shared" si="514"/>
        <v>0</v>
      </c>
      <c r="AG4088" s="187"/>
      <c r="AH4088" s="188"/>
    </row>
    <row r="4089" spans="2:34" ht="13.8" outlineLevel="1" x14ac:dyDescent="0.25">
      <c r="B4089" s="1"/>
      <c r="C4089" s="1"/>
      <c r="D4089" s="1"/>
      <c r="E4089" s="2"/>
      <c r="F4089" s="1"/>
      <c r="G4089" s="2"/>
      <c r="H4089" s="286"/>
      <c r="I4089" s="287"/>
      <c r="J4089" s="288" t="str">
        <f t="shared" si="508"/>
        <v/>
      </c>
      <c r="K4089" s="288">
        <f t="shared" si="509"/>
        <v>0</v>
      </c>
      <c r="L4089" s="303"/>
      <c r="M4089" s="304"/>
      <c r="N4089" s="303"/>
      <c r="O4089" s="286"/>
      <c r="P4089" s="305" t="str">
        <f t="shared" si="510"/>
        <v/>
      </c>
      <c r="Q4089" s="304"/>
      <c r="R4089" s="303"/>
      <c r="S4089" s="286"/>
      <c r="T4089" s="305" t="str">
        <f t="shared" si="511"/>
        <v/>
      </c>
      <c r="U4089" s="306" t="str">
        <f t="shared" si="507"/>
        <v/>
      </c>
      <c r="V4089" s="289"/>
      <c r="W4089" s="303"/>
      <c r="X4089" s="286"/>
      <c r="Y4089" s="305" t="str">
        <f>+IF(AND(W4089&gt;0,V4089&lt;&gt;'Data Validation (ROP used only)'!$A$25),SUM(W4089:X4089),"")</f>
        <v/>
      </c>
      <c r="Z4089" s="307">
        <f>IF(OR(V4089='Data Validation (ROP used only)'!$A$25,ISBLANK(W4089),ISERROR(W4089/$I4089)),0,W4089/$I4089)</f>
        <v>0</v>
      </c>
      <c r="AA4089" s="308"/>
      <c r="AB4089" s="309" t="str" cm="1">
        <f t="array" ref="AB4089">_xlfn.IFS(AA4089="","",AA4089/I4089&gt;=2,I4089*2,AA4089/I4089&lt;2,AA4089)</f>
        <v/>
      </c>
      <c r="AC4089" s="310" t="str">
        <f t="shared" si="512"/>
        <v/>
      </c>
      <c r="AD4089" s="286"/>
      <c r="AE4089" s="305" t="str">
        <f t="shared" si="513"/>
        <v/>
      </c>
      <c r="AF4089" s="311">
        <f t="shared" si="514"/>
        <v>0</v>
      </c>
      <c r="AG4089" s="187"/>
      <c r="AH4089" s="188"/>
    </row>
    <row r="4090" spans="2:34" ht="13.8" outlineLevel="1" x14ac:dyDescent="0.25">
      <c r="B4090" s="1"/>
      <c r="C4090" s="1"/>
      <c r="D4090" s="1"/>
      <c r="E4090" s="2"/>
      <c r="F4090" s="1"/>
      <c r="G4090" s="2"/>
      <c r="H4090" s="286"/>
      <c r="I4090" s="287"/>
      <c r="J4090" s="288" t="str">
        <f t="shared" si="508"/>
        <v/>
      </c>
      <c r="K4090" s="288">
        <f t="shared" si="509"/>
        <v>0</v>
      </c>
      <c r="L4090" s="303"/>
      <c r="M4090" s="304"/>
      <c r="N4090" s="303"/>
      <c r="O4090" s="286"/>
      <c r="P4090" s="305" t="str">
        <f t="shared" si="510"/>
        <v/>
      </c>
      <c r="Q4090" s="304"/>
      <c r="R4090" s="303"/>
      <c r="S4090" s="286"/>
      <c r="T4090" s="305" t="str">
        <f t="shared" si="511"/>
        <v/>
      </c>
      <c r="U4090" s="306" t="str">
        <f t="shared" si="507"/>
        <v/>
      </c>
      <c r="V4090" s="289"/>
      <c r="W4090" s="303"/>
      <c r="X4090" s="286"/>
      <c r="Y4090" s="305" t="str">
        <f>+IF(AND(W4090&gt;0,V4090&lt;&gt;'Data Validation (ROP used only)'!$A$25),SUM(W4090:X4090),"")</f>
        <v/>
      </c>
      <c r="Z4090" s="307">
        <f>IF(OR(V4090='Data Validation (ROP used only)'!$A$25,ISBLANK(W4090),ISERROR(W4090/$I4090)),0,W4090/$I4090)</f>
        <v>0</v>
      </c>
      <c r="AA4090" s="308"/>
      <c r="AB4090" s="309" t="str" cm="1">
        <f t="array" ref="AB4090">_xlfn.IFS(AA4090="","",AA4090/I4090&gt;=2,I4090*2,AA4090/I4090&lt;2,AA4090)</f>
        <v/>
      </c>
      <c r="AC4090" s="310" t="str">
        <f t="shared" si="512"/>
        <v/>
      </c>
      <c r="AD4090" s="286"/>
      <c r="AE4090" s="305" t="str">
        <f t="shared" si="513"/>
        <v/>
      </c>
      <c r="AF4090" s="311">
        <f t="shared" si="514"/>
        <v>0</v>
      </c>
      <c r="AG4090" s="187"/>
      <c r="AH4090" s="188"/>
    </row>
    <row r="4091" spans="2:34" ht="13.8" outlineLevel="1" x14ac:dyDescent="0.25">
      <c r="B4091" s="1"/>
      <c r="C4091" s="1"/>
      <c r="D4091" s="1"/>
      <c r="E4091" s="2"/>
      <c r="F4091" s="1"/>
      <c r="G4091" s="2"/>
      <c r="H4091" s="286"/>
      <c r="I4091" s="287"/>
      <c r="J4091" s="288" t="str">
        <f t="shared" si="508"/>
        <v/>
      </c>
      <c r="K4091" s="288">
        <f t="shared" si="509"/>
        <v>0</v>
      </c>
      <c r="L4091" s="303"/>
      <c r="M4091" s="304"/>
      <c r="N4091" s="303"/>
      <c r="O4091" s="286"/>
      <c r="P4091" s="305" t="str">
        <f t="shared" si="510"/>
        <v/>
      </c>
      <c r="Q4091" s="304"/>
      <c r="R4091" s="303"/>
      <c r="S4091" s="286"/>
      <c r="T4091" s="305" t="str">
        <f t="shared" si="511"/>
        <v/>
      </c>
      <c r="U4091" s="306" t="str">
        <f t="shared" si="507"/>
        <v/>
      </c>
      <c r="V4091" s="289"/>
      <c r="W4091" s="303"/>
      <c r="X4091" s="286"/>
      <c r="Y4091" s="305" t="str">
        <f>+IF(AND(W4091&gt;0,V4091&lt;&gt;'Data Validation (ROP used only)'!$A$25),SUM(W4091:X4091),"")</f>
        <v/>
      </c>
      <c r="Z4091" s="307">
        <f>IF(OR(V4091='Data Validation (ROP used only)'!$A$25,ISBLANK(W4091),ISERROR(W4091/$I4091)),0,W4091/$I4091)</f>
        <v>0</v>
      </c>
      <c r="AA4091" s="308"/>
      <c r="AB4091" s="309" t="str" cm="1">
        <f t="array" ref="AB4091">_xlfn.IFS(AA4091="","",AA4091/I4091&gt;=2,I4091*2,AA4091/I4091&lt;2,AA4091)</f>
        <v/>
      </c>
      <c r="AC4091" s="310" t="str">
        <f t="shared" si="512"/>
        <v/>
      </c>
      <c r="AD4091" s="286"/>
      <c r="AE4091" s="305" t="str">
        <f t="shared" si="513"/>
        <v/>
      </c>
      <c r="AF4091" s="311">
        <f t="shared" si="514"/>
        <v>0</v>
      </c>
      <c r="AG4091" s="187"/>
      <c r="AH4091" s="188"/>
    </row>
    <row r="4092" spans="2:34" ht="13.8" outlineLevel="1" x14ac:dyDescent="0.25">
      <c r="B4092" s="1"/>
      <c r="C4092" s="1"/>
      <c r="D4092" s="1"/>
      <c r="E4092" s="2"/>
      <c r="F4092" s="1"/>
      <c r="G4092" s="2"/>
      <c r="H4092" s="286"/>
      <c r="I4092" s="287"/>
      <c r="J4092" s="288" t="str">
        <f t="shared" si="508"/>
        <v/>
      </c>
      <c r="K4092" s="288">
        <f t="shared" si="509"/>
        <v>0</v>
      </c>
      <c r="L4092" s="303"/>
      <c r="M4092" s="304"/>
      <c r="N4092" s="303"/>
      <c r="O4092" s="286"/>
      <c r="P4092" s="305" t="str">
        <f t="shared" si="510"/>
        <v/>
      </c>
      <c r="Q4092" s="304"/>
      <c r="R4092" s="303"/>
      <c r="S4092" s="286"/>
      <c r="T4092" s="305" t="str">
        <f t="shared" si="511"/>
        <v/>
      </c>
      <c r="U4092" s="306" t="str">
        <f t="shared" si="507"/>
        <v/>
      </c>
      <c r="V4092" s="289"/>
      <c r="W4092" s="303"/>
      <c r="X4092" s="286"/>
      <c r="Y4092" s="305" t="str">
        <f>+IF(AND(W4092&gt;0,V4092&lt;&gt;'Data Validation (ROP used only)'!$A$25),SUM(W4092:X4092),"")</f>
        <v/>
      </c>
      <c r="Z4092" s="307">
        <f>IF(OR(V4092='Data Validation (ROP used only)'!$A$25,ISBLANK(W4092),ISERROR(W4092/$I4092)),0,W4092/$I4092)</f>
        <v>0</v>
      </c>
      <c r="AA4092" s="308"/>
      <c r="AB4092" s="309" t="str" cm="1">
        <f t="array" ref="AB4092">_xlfn.IFS(AA4092="","",AA4092/I4092&gt;=2,I4092*2,AA4092/I4092&lt;2,AA4092)</f>
        <v/>
      </c>
      <c r="AC4092" s="310" t="str">
        <f t="shared" si="512"/>
        <v/>
      </c>
      <c r="AD4092" s="286"/>
      <c r="AE4092" s="305" t="str">
        <f t="shared" si="513"/>
        <v/>
      </c>
      <c r="AF4092" s="311">
        <f t="shared" si="514"/>
        <v>0</v>
      </c>
      <c r="AG4092" s="187"/>
      <c r="AH4092" s="188"/>
    </row>
    <row r="4093" spans="2:34" ht="13.8" outlineLevel="1" x14ac:dyDescent="0.25">
      <c r="B4093" s="1"/>
      <c r="C4093" s="1"/>
      <c r="D4093" s="1"/>
      <c r="E4093" s="2"/>
      <c r="F4093" s="1"/>
      <c r="G4093" s="2"/>
      <c r="H4093" s="286"/>
      <c r="I4093" s="287"/>
      <c r="J4093" s="288" t="str">
        <f t="shared" si="508"/>
        <v/>
      </c>
      <c r="K4093" s="288">
        <f t="shared" si="509"/>
        <v>0</v>
      </c>
      <c r="L4093" s="303"/>
      <c r="M4093" s="304"/>
      <c r="N4093" s="303"/>
      <c r="O4093" s="286"/>
      <c r="P4093" s="305" t="str">
        <f t="shared" si="510"/>
        <v/>
      </c>
      <c r="Q4093" s="304"/>
      <c r="R4093" s="303"/>
      <c r="S4093" s="286"/>
      <c r="T4093" s="305" t="str">
        <f t="shared" si="511"/>
        <v/>
      </c>
      <c r="U4093" s="306" t="str">
        <f t="shared" si="507"/>
        <v/>
      </c>
      <c r="V4093" s="289"/>
      <c r="W4093" s="303"/>
      <c r="X4093" s="286"/>
      <c r="Y4093" s="305" t="str">
        <f>+IF(AND(W4093&gt;0,V4093&lt;&gt;'Data Validation (ROP used only)'!$A$25),SUM(W4093:X4093),"")</f>
        <v/>
      </c>
      <c r="Z4093" s="307">
        <f>IF(OR(V4093='Data Validation (ROP used only)'!$A$25,ISBLANK(W4093),ISERROR(W4093/$I4093)),0,W4093/$I4093)</f>
        <v>0</v>
      </c>
      <c r="AA4093" s="308"/>
      <c r="AB4093" s="309" t="str" cm="1">
        <f t="array" ref="AB4093">_xlfn.IFS(AA4093="","",AA4093/I4093&gt;=2,I4093*2,AA4093/I4093&lt;2,AA4093)</f>
        <v/>
      </c>
      <c r="AC4093" s="310" t="str">
        <f t="shared" si="512"/>
        <v/>
      </c>
      <c r="AD4093" s="286"/>
      <c r="AE4093" s="305" t="str">
        <f t="shared" si="513"/>
        <v/>
      </c>
      <c r="AF4093" s="311">
        <f t="shared" si="514"/>
        <v>0</v>
      </c>
      <c r="AG4093" s="187"/>
      <c r="AH4093" s="188"/>
    </row>
    <row r="4094" spans="2:34" ht="13.8" outlineLevel="1" x14ac:dyDescent="0.25">
      <c r="B4094" s="1"/>
      <c r="C4094" s="1"/>
      <c r="D4094" s="1"/>
      <c r="E4094" s="2"/>
      <c r="F4094" s="1"/>
      <c r="G4094" s="2"/>
      <c r="H4094" s="286"/>
      <c r="I4094" s="287"/>
      <c r="J4094" s="288" t="str">
        <f t="shared" si="508"/>
        <v/>
      </c>
      <c r="K4094" s="288">
        <f t="shared" si="509"/>
        <v>0</v>
      </c>
      <c r="L4094" s="303"/>
      <c r="M4094" s="304"/>
      <c r="N4094" s="303"/>
      <c r="O4094" s="286"/>
      <c r="P4094" s="305" t="str">
        <f t="shared" si="510"/>
        <v/>
      </c>
      <c r="Q4094" s="304"/>
      <c r="R4094" s="303"/>
      <c r="S4094" s="286"/>
      <c r="T4094" s="305" t="str">
        <f t="shared" si="511"/>
        <v/>
      </c>
      <c r="U4094" s="306" t="str">
        <f t="shared" si="507"/>
        <v/>
      </c>
      <c r="V4094" s="289"/>
      <c r="W4094" s="303"/>
      <c r="X4094" s="286"/>
      <c r="Y4094" s="305" t="str">
        <f>+IF(AND(W4094&gt;0,V4094&lt;&gt;'Data Validation (ROP used only)'!$A$25),SUM(W4094:X4094),"")</f>
        <v/>
      </c>
      <c r="Z4094" s="307">
        <f>IF(OR(V4094='Data Validation (ROP used only)'!$A$25,ISBLANK(W4094),ISERROR(W4094/$I4094)),0,W4094/$I4094)</f>
        <v>0</v>
      </c>
      <c r="AA4094" s="308"/>
      <c r="AB4094" s="309" t="str" cm="1">
        <f t="array" ref="AB4094">_xlfn.IFS(AA4094="","",AA4094/I4094&gt;=2,I4094*2,AA4094/I4094&lt;2,AA4094)</f>
        <v/>
      </c>
      <c r="AC4094" s="310" t="str">
        <f t="shared" si="512"/>
        <v/>
      </c>
      <c r="AD4094" s="286"/>
      <c r="AE4094" s="305" t="str">
        <f t="shared" si="513"/>
        <v/>
      </c>
      <c r="AF4094" s="311">
        <f t="shared" si="514"/>
        <v>0</v>
      </c>
      <c r="AG4094" s="187"/>
      <c r="AH4094" s="188"/>
    </row>
    <row r="4095" spans="2:34" ht="13.8" outlineLevel="1" x14ac:dyDescent="0.25">
      <c r="B4095" s="1"/>
      <c r="C4095" s="1"/>
      <c r="D4095" s="1"/>
      <c r="E4095" s="2"/>
      <c r="F4095" s="1"/>
      <c r="G4095" s="2"/>
      <c r="H4095" s="286"/>
      <c r="I4095" s="287"/>
      <c r="J4095" s="288" t="str">
        <f t="shared" si="508"/>
        <v/>
      </c>
      <c r="K4095" s="288">
        <f t="shared" si="509"/>
        <v>0</v>
      </c>
      <c r="L4095" s="303"/>
      <c r="M4095" s="304"/>
      <c r="N4095" s="303"/>
      <c r="O4095" s="286"/>
      <c r="P4095" s="305" t="str">
        <f t="shared" si="510"/>
        <v/>
      </c>
      <c r="Q4095" s="304"/>
      <c r="R4095" s="303"/>
      <c r="S4095" s="286"/>
      <c r="T4095" s="305" t="str">
        <f t="shared" si="511"/>
        <v/>
      </c>
      <c r="U4095" s="306" t="str">
        <f t="shared" si="507"/>
        <v/>
      </c>
      <c r="V4095" s="289"/>
      <c r="W4095" s="303"/>
      <c r="X4095" s="286"/>
      <c r="Y4095" s="305" t="str">
        <f>+IF(AND(W4095&gt;0,V4095&lt;&gt;'Data Validation (ROP used only)'!$A$25),SUM(W4095:X4095),"")</f>
        <v/>
      </c>
      <c r="Z4095" s="307">
        <f>IF(OR(V4095='Data Validation (ROP used only)'!$A$25,ISBLANK(W4095),ISERROR(W4095/$I4095)),0,W4095/$I4095)</f>
        <v>0</v>
      </c>
      <c r="AA4095" s="308"/>
      <c r="AB4095" s="309" t="str" cm="1">
        <f t="array" ref="AB4095">_xlfn.IFS(AA4095="","",AA4095/I4095&gt;=2,I4095*2,AA4095/I4095&lt;2,AA4095)</f>
        <v/>
      </c>
      <c r="AC4095" s="310" t="str">
        <f t="shared" si="512"/>
        <v/>
      </c>
      <c r="AD4095" s="286"/>
      <c r="AE4095" s="305" t="str">
        <f t="shared" si="513"/>
        <v/>
      </c>
      <c r="AF4095" s="311">
        <f t="shared" si="514"/>
        <v>0</v>
      </c>
      <c r="AG4095" s="187"/>
      <c r="AH4095" s="188"/>
    </row>
    <row r="4096" spans="2:34" ht="13.8" outlineLevel="1" x14ac:dyDescent="0.25">
      <c r="B4096" s="1"/>
      <c r="C4096" s="1"/>
      <c r="D4096" s="1"/>
      <c r="E4096" s="2"/>
      <c r="F4096" s="1"/>
      <c r="G4096" s="2"/>
      <c r="H4096" s="286"/>
      <c r="I4096" s="287"/>
      <c r="J4096" s="288" t="str">
        <f t="shared" si="508"/>
        <v/>
      </c>
      <c r="K4096" s="288">
        <f t="shared" si="509"/>
        <v>0</v>
      </c>
      <c r="L4096" s="303"/>
      <c r="M4096" s="304"/>
      <c r="N4096" s="303"/>
      <c r="O4096" s="286"/>
      <c r="P4096" s="305" t="str">
        <f t="shared" si="510"/>
        <v/>
      </c>
      <c r="Q4096" s="304"/>
      <c r="R4096" s="303"/>
      <c r="S4096" s="286"/>
      <c r="T4096" s="305" t="str">
        <f t="shared" si="511"/>
        <v/>
      </c>
      <c r="U4096" s="306" t="str">
        <f t="shared" si="507"/>
        <v/>
      </c>
      <c r="V4096" s="289"/>
      <c r="W4096" s="303"/>
      <c r="X4096" s="286"/>
      <c r="Y4096" s="305" t="str">
        <f>+IF(AND(W4096&gt;0,V4096&lt;&gt;'Data Validation (ROP used only)'!$A$25),SUM(W4096:X4096),"")</f>
        <v/>
      </c>
      <c r="Z4096" s="307">
        <f>IF(OR(V4096='Data Validation (ROP used only)'!$A$25,ISBLANK(W4096),ISERROR(W4096/$I4096)),0,W4096/$I4096)</f>
        <v>0</v>
      </c>
      <c r="AA4096" s="308"/>
      <c r="AB4096" s="309" t="str" cm="1">
        <f t="array" ref="AB4096">_xlfn.IFS(AA4096="","",AA4096/I4096&gt;=2,I4096*2,AA4096/I4096&lt;2,AA4096)</f>
        <v/>
      </c>
      <c r="AC4096" s="310" t="str">
        <f t="shared" si="512"/>
        <v/>
      </c>
      <c r="AD4096" s="286"/>
      <c r="AE4096" s="305" t="str">
        <f t="shared" si="513"/>
        <v/>
      </c>
      <c r="AF4096" s="311">
        <f t="shared" si="514"/>
        <v>0</v>
      </c>
      <c r="AG4096" s="187"/>
      <c r="AH4096" s="188"/>
    </row>
    <row r="4097" spans="2:34" ht="13.8" outlineLevel="1" x14ac:dyDescent="0.25">
      <c r="B4097" s="1"/>
      <c r="C4097" s="1"/>
      <c r="D4097" s="1"/>
      <c r="E4097" s="2"/>
      <c r="F4097" s="1"/>
      <c r="G4097" s="2"/>
      <c r="H4097" s="286"/>
      <c r="I4097" s="287"/>
      <c r="J4097" s="288" t="str">
        <f t="shared" si="508"/>
        <v/>
      </c>
      <c r="K4097" s="288">
        <f t="shared" si="509"/>
        <v>0</v>
      </c>
      <c r="L4097" s="303"/>
      <c r="M4097" s="304"/>
      <c r="N4097" s="303"/>
      <c r="O4097" s="286"/>
      <c r="P4097" s="305" t="str">
        <f t="shared" si="510"/>
        <v/>
      </c>
      <c r="Q4097" s="304"/>
      <c r="R4097" s="303"/>
      <c r="S4097" s="286"/>
      <c r="T4097" s="305" t="str">
        <f t="shared" si="511"/>
        <v/>
      </c>
      <c r="U4097" s="306" t="str">
        <f t="shared" si="507"/>
        <v/>
      </c>
      <c r="V4097" s="289"/>
      <c r="W4097" s="303"/>
      <c r="X4097" s="286"/>
      <c r="Y4097" s="305" t="str">
        <f>+IF(AND(W4097&gt;0,V4097&lt;&gt;'Data Validation (ROP used only)'!$A$25),SUM(W4097:X4097),"")</f>
        <v/>
      </c>
      <c r="Z4097" s="307">
        <f>IF(OR(V4097='Data Validation (ROP used only)'!$A$25,ISBLANK(W4097),ISERROR(W4097/$I4097)),0,W4097/$I4097)</f>
        <v>0</v>
      </c>
      <c r="AA4097" s="308"/>
      <c r="AB4097" s="309" t="str" cm="1">
        <f t="array" ref="AB4097">_xlfn.IFS(AA4097="","",AA4097/I4097&gt;=2,I4097*2,AA4097/I4097&lt;2,AA4097)</f>
        <v/>
      </c>
      <c r="AC4097" s="310" t="str">
        <f t="shared" si="512"/>
        <v/>
      </c>
      <c r="AD4097" s="286"/>
      <c r="AE4097" s="305" t="str">
        <f t="shared" si="513"/>
        <v/>
      </c>
      <c r="AF4097" s="311">
        <f t="shared" si="514"/>
        <v>0</v>
      </c>
      <c r="AG4097" s="187"/>
      <c r="AH4097" s="188"/>
    </row>
    <row r="4098" spans="2:34" ht="13.8" outlineLevel="1" x14ac:dyDescent="0.25">
      <c r="B4098" s="1"/>
      <c r="C4098" s="1"/>
      <c r="D4098" s="1"/>
      <c r="E4098" s="2"/>
      <c r="F4098" s="1"/>
      <c r="G4098" s="2"/>
      <c r="H4098" s="286"/>
      <c r="I4098" s="287"/>
      <c r="J4098" s="288" t="str">
        <f t="shared" si="508"/>
        <v/>
      </c>
      <c r="K4098" s="288">
        <f t="shared" si="509"/>
        <v>0</v>
      </c>
      <c r="L4098" s="303"/>
      <c r="M4098" s="304"/>
      <c r="N4098" s="303"/>
      <c r="O4098" s="286"/>
      <c r="P4098" s="305" t="str">
        <f t="shared" si="510"/>
        <v/>
      </c>
      <c r="Q4098" s="304"/>
      <c r="R4098" s="303"/>
      <c r="S4098" s="286"/>
      <c r="T4098" s="305" t="str">
        <f t="shared" si="511"/>
        <v/>
      </c>
      <c r="U4098" s="306" t="str">
        <f t="shared" si="507"/>
        <v/>
      </c>
      <c r="V4098" s="289"/>
      <c r="W4098" s="303"/>
      <c r="X4098" s="286"/>
      <c r="Y4098" s="305" t="str">
        <f>+IF(AND(W4098&gt;0,V4098&lt;&gt;'Data Validation (ROP used only)'!$A$25),SUM(W4098:X4098),"")</f>
        <v/>
      </c>
      <c r="Z4098" s="307">
        <f>IF(OR(V4098='Data Validation (ROP used only)'!$A$25,ISBLANK(W4098),ISERROR(W4098/$I4098)),0,W4098/$I4098)</f>
        <v>0</v>
      </c>
      <c r="AA4098" s="308"/>
      <c r="AB4098" s="309" t="str" cm="1">
        <f t="array" ref="AB4098">_xlfn.IFS(AA4098="","",AA4098/I4098&gt;=2,I4098*2,AA4098/I4098&lt;2,AA4098)</f>
        <v/>
      </c>
      <c r="AC4098" s="310" t="str">
        <f t="shared" si="512"/>
        <v/>
      </c>
      <c r="AD4098" s="286"/>
      <c r="AE4098" s="305" t="str">
        <f t="shared" si="513"/>
        <v/>
      </c>
      <c r="AF4098" s="311">
        <f t="shared" si="514"/>
        <v>0</v>
      </c>
      <c r="AG4098" s="187"/>
      <c r="AH4098" s="188"/>
    </row>
    <row r="4099" spans="2:34" ht="13.8" outlineLevel="1" x14ac:dyDescent="0.25">
      <c r="B4099" s="1"/>
      <c r="C4099" s="1"/>
      <c r="D4099" s="1"/>
      <c r="E4099" s="2"/>
      <c r="F4099" s="1"/>
      <c r="G4099" s="2"/>
      <c r="H4099" s="286"/>
      <c r="I4099" s="287"/>
      <c r="J4099" s="288" t="str">
        <f t="shared" si="508"/>
        <v/>
      </c>
      <c r="K4099" s="288">
        <f t="shared" si="509"/>
        <v>0</v>
      </c>
      <c r="L4099" s="303"/>
      <c r="M4099" s="304"/>
      <c r="N4099" s="303"/>
      <c r="O4099" s="286"/>
      <c r="P4099" s="305" t="str">
        <f t="shared" si="510"/>
        <v/>
      </c>
      <c r="Q4099" s="304"/>
      <c r="R4099" s="303"/>
      <c r="S4099" s="286"/>
      <c r="T4099" s="305" t="str">
        <f t="shared" si="511"/>
        <v/>
      </c>
      <c r="U4099" s="306" t="str">
        <f t="shared" si="507"/>
        <v/>
      </c>
      <c r="V4099" s="289"/>
      <c r="W4099" s="303"/>
      <c r="X4099" s="286"/>
      <c r="Y4099" s="305" t="str">
        <f>+IF(AND(W4099&gt;0,V4099&lt;&gt;'Data Validation (ROP used only)'!$A$25),SUM(W4099:X4099),"")</f>
        <v/>
      </c>
      <c r="Z4099" s="307">
        <f>IF(OR(V4099='Data Validation (ROP used only)'!$A$25,ISBLANK(W4099),ISERROR(W4099/$I4099)),0,W4099/$I4099)</f>
        <v>0</v>
      </c>
      <c r="AA4099" s="308"/>
      <c r="AB4099" s="309" t="str" cm="1">
        <f t="array" ref="AB4099">_xlfn.IFS(AA4099="","",AA4099/I4099&gt;=2,I4099*2,AA4099/I4099&lt;2,AA4099)</f>
        <v/>
      </c>
      <c r="AC4099" s="310" t="str">
        <f t="shared" si="512"/>
        <v/>
      </c>
      <c r="AD4099" s="286"/>
      <c r="AE4099" s="305" t="str">
        <f t="shared" si="513"/>
        <v/>
      </c>
      <c r="AF4099" s="311">
        <f t="shared" si="514"/>
        <v>0</v>
      </c>
      <c r="AG4099" s="187"/>
      <c r="AH4099" s="188"/>
    </row>
    <row r="4100" spans="2:34" ht="13.8" outlineLevel="1" x14ac:dyDescent="0.25">
      <c r="B4100" s="1"/>
      <c r="C4100" s="1"/>
      <c r="D4100" s="1"/>
      <c r="E4100" s="2"/>
      <c r="F4100" s="1"/>
      <c r="G4100" s="2"/>
      <c r="H4100" s="286"/>
      <c r="I4100" s="287"/>
      <c r="J4100" s="288" t="str">
        <f t="shared" si="508"/>
        <v/>
      </c>
      <c r="K4100" s="288">
        <f t="shared" si="509"/>
        <v>0</v>
      </c>
      <c r="L4100" s="303"/>
      <c r="M4100" s="304"/>
      <c r="N4100" s="303"/>
      <c r="O4100" s="286"/>
      <c r="P4100" s="305" t="str">
        <f t="shared" si="510"/>
        <v/>
      </c>
      <c r="Q4100" s="304"/>
      <c r="R4100" s="303"/>
      <c r="S4100" s="286"/>
      <c r="T4100" s="305" t="str">
        <f t="shared" si="511"/>
        <v/>
      </c>
      <c r="U4100" s="306" t="str">
        <f t="shared" si="507"/>
        <v/>
      </c>
      <c r="V4100" s="289"/>
      <c r="W4100" s="303"/>
      <c r="X4100" s="286"/>
      <c r="Y4100" s="305" t="str">
        <f>+IF(AND(W4100&gt;0,V4100&lt;&gt;'Data Validation (ROP used only)'!$A$25),SUM(W4100:X4100),"")</f>
        <v/>
      </c>
      <c r="Z4100" s="307">
        <f>IF(OR(V4100='Data Validation (ROP used only)'!$A$25,ISBLANK(W4100),ISERROR(W4100/$I4100)),0,W4100/$I4100)</f>
        <v>0</v>
      </c>
      <c r="AA4100" s="308"/>
      <c r="AB4100" s="309" t="str" cm="1">
        <f t="array" ref="AB4100">_xlfn.IFS(AA4100="","",AA4100/I4100&gt;=2,I4100*2,AA4100/I4100&lt;2,AA4100)</f>
        <v/>
      </c>
      <c r="AC4100" s="310" t="str">
        <f t="shared" si="512"/>
        <v/>
      </c>
      <c r="AD4100" s="286"/>
      <c r="AE4100" s="305" t="str">
        <f t="shared" si="513"/>
        <v/>
      </c>
      <c r="AF4100" s="311">
        <f t="shared" si="514"/>
        <v>0</v>
      </c>
      <c r="AG4100" s="187"/>
      <c r="AH4100" s="188"/>
    </row>
    <row r="4101" spans="2:34" ht="13.8" outlineLevel="1" x14ac:dyDescent="0.25">
      <c r="B4101" s="1"/>
      <c r="C4101" s="1"/>
      <c r="D4101" s="1"/>
      <c r="E4101" s="2"/>
      <c r="F4101" s="1"/>
      <c r="G4101" s="2"/>
      <c r="H4101" s="286"/>
      <c r="I4101" s="287"/>
      <c r="J4101" s="288" t="str">
        <f t="shared" si="508"/>
        <v/>
      </c>
      <c r="K4101" s="288">
        <f t="shared" si="509"/>
        <v>0</v>
      </c>
      <c r="L4101" s="303"/>
      <c r="M4101" s="304"/>
      <c r="N4101" s="303"/>
      <c r="O4101" s="286"/>
      <c r="P4101" s="305" t="str">
        <f t="shared" si="510"/>
        <v/>
      </c>
      <c r="Q4101" s="304"/>
      <c r="R4101" s="303"/>
      <c r="S4101" s="286"/>
      <c r="T4101" s="305" t="str">
        <f t="shared" si="511"/>
        <v/>
      </c>
      <c r="U4101" s="306" t="str">
        <f t="shared" si="507"/>
        <v/>
      </c>
      <c r="V4101" s="289"/>
      <c r="W4101" s="303"/>
      <c r="X4101" s="286"/>
      <c r="Y4101" s="305" t="str">
        <f>+IF(AND(W4101&gt;0,V4101&lt;&gt;'Data Validation (ROP used only)'!$A$25),SUM(W4101:X4101),"")</f>
        <v/>
      </c>
      <c r="Z4101" s="307">
        <f>IF(OR(V4101='Data Validation (ROP used only)'!$A$25,ISBLANK(W4101),ISERROR(W4101/$I4101)),0,W4101/$I4101)</f>
        <v>0</v>
      </c>
      <c r="AA4101" s="308"/>
      <c r="AB4101" s="309" t="str" cm="1">
        <f t="array" ref="AB4101">_xlfn.IFS(AA4101="","",AA4101/I4101&gt;=2,I4101*2,AA4101/I4101&lt;2,AA4101)</f>
        <v/>
      </c>
      <c r="AC4101" s="310" t="str">
        <f t="shared" si="512"/>
        <v/>
      </c>
      <c r="AD4101" s="286"/>
      <c r="AE4101" s="305" t="str">
        <f t="shared" si="513"/>
        <v/>
      </c>
      <c r="AF4101" s="311">
        <f t="shared" si="514"/>
        <v>0</v>
      </c>
      <c r="AG4101" s="187"/>
      <c r="AH4101" s="188"/>
    </row>
    <row r="4102" spans="2:34" ht="13.8" outlineLevel="1" x14ac:dyDescent="0.25">
      <c r="B4102" s="1"/>
      <c r="C4102" s="1"/>
      <c r="D4102" s="1"/>
      <c r="E4102" s="2"/>
      <c r="F4102" s="1"/>
      <c r="G4102" s="2"/>
      <c r="H4102" s="286"/>
      <c r="I4102" s="287"/>
      <c r="J4102" s="288" t="str">
        <f t="shared" si="508"/>
        <v/>
      </c>
      <c r="K4102" s="288">
        <f t="shared" si="509"/>
        <v>0</v>
      </c>
      <c r="L4102" s="303"/>
      <c r="M4102" s="304"/>
      <c r="N4102" s="303"/>
      <c r="O4102" s="286"/>
      <c r="P4102" s="305" t="str">
        <f t="shared" si="510"/>
        <v/>
      </c>
      <c r="Q4102" s="304"/>
      <c r="R4102" s="303"/>
      <c r="S4102" s="286"/>
      <c r="T4102" s="305" t="str">
        <f t="shared" si="511"/>
        <v/>
      </c>
      <c r="U4102" s="306" t="str">
        <f t="shared" si="507"/>
        <v/>
      </c>
      <c r="V4102" s="289"/>
      <c r="W4102" s="303"/>
      <c r="X4102" s="286"/>
      <c r="Y4102" s="305" t="str">
        <f>+IF(AND(W4102&gt;0,V4102&lt;&gt;'Data Validation (ROP used only)'!$A$25),SUM(W4102:X4102),"")</f>
        <v/>
      </c>
      <c r="Z4102" s="307">
        <f>IF(OR(V4102='Data Validation (ROP used only)'!$A$25,ISBLANK(W4102),ISERROR(W4102/$I4102)),0,W4102/$I4102)</f>
        <v>0</v>
      </c>
      <c r="AA4102" s="308"/>
      <c r="AB4102" s="309" t="str" cm="1">
        <f t="array" ref="AB4102">_xlfn.IFS(AA4102="","",AA4102/I4102&gt;=2,I4102*2,AA4102/I4102&lt;2,AA4102)</f>
        <v/>
      </c>
      <c r="AC4102" s="310" t="str">
        <f t="shared" si="512"/>
        <v/>
      </c>
      <c r="AD4102" s="286"/>
      <c r="AE4102" s="305" t="str">
        <f t="shared" si="513"/>
        <v/>
      </c>
      <c r="AF4102" s="311">
        <f t="shared" si="514"/>
        <v>0</v>
      </c>
      <c r="AG4102" s="187"/>
      <c r="AH4102" s="188"/>
    </row>
    <row r="4103" spans="2:34" ht="13.8" outlineLevel="1" x14ac:dyDescent="0.25">
      <c r="B4103" s="1"/>
      <c r="C4103" s="1"/>
      <c r="D4103" s="1"/>
      <c r="E4103" s="2"/>
      <c r="F4103" s="1"/>
      <c r="G4103" s="2"/>
      <c r="H4103" s="286"/>
      <c r="I4103" s="287"/>
      <c r="J4103" s="288" t="str">
        <f t="shared" si="508"/>
        <v/>
      </c>
      <c r="K4103" s="288">
        <f t="shared" si="509"/>
        <v>0</v>
      </c>
      <c r="L4103" s="303"/>
      <c r="M4103" s="304"/>
      <c r="N4103" s="303"/>
      <c r="O4103" s="286"/>
      <c r="P4103" s="305" t="str">
        <f t="shared" si="510"/>
        <v/>
      </c>
      <c r="Q4103" s="304"/>
      <c r="R4103" s="303"/>
      <c r="S4103" s="286"/>
      <c r="T4103" s="305" t="str">
        <f t="shared" si="511"/>
        <v/>
      </c>
      <c r="U4103" s="306" t="str">
        <f t="shared" si="507"/>
        <v/>
      </c>
      <c r="V4103" s="289"/>
      <c r="W4103" s="303"/>
      <c r="X4103" s="286"/>
      <c r="Y4103" s="305" t="str">
        <f>+IF(AND(W4103&gt;0,V4103&lt;&gt;'Data Validation (ROP used only)'!$A$25),SUM(W4103:X4103),"")</f>
        <v/>
      </c>
      <c r="Z4103" s="307">
        <f>IF(OR(V4103='Data Validation (ROP used only)'!$A$25,ISBLANK(W4103),ISERROR(W4103/$I4103)),0,W4103/$I4103)</f>
        <v>0</v>
      </c>
      <c r="AA4103" s="308"/>
      <c r="AB4103" s="309" t="str" cm="1">
        <f t="array" ref="AB4103">_xlfn.IFS(AA4103="","",AA4103/I4103&gt;=2,I4103*2,AA4103/I4103&lt;2,AA4103)</f>
        <v/>
      </c>
      <c r="AC4103" s="310" t="str">
        <f t="shared" si="512"/>
        <v/>
      </c>
      <c r="AD4103" s="286"/>
      <c r="AE4103" s="305" t="str">
        <f t="shared" si="513"/>
        <v/>
      </c>
      <c r="AF4103" s="311">
        <f t="shared" si="514"/>
        <v>0</v>
      </c>
      <c r="AG4103" s="187"/>
      <c r="AH4103" s="188"/>
    </row>
    <row r="4104" spans="2:34" ht="13.8" outlineLevel="1" x14ac:dyDescent="0.25">
      <c r="B4104" s="1"/>
      <c r="C4104" s="1"/>
      <c r="D4104" s="1"/>
      <c r="E4104" s="2"/>
      <c r="F4104" s="1"/>
      <c r="G4104" s="2"/>
      <c r="H4104" s="286"/>
      <c r="I4104" s="287"/>
      <c r="J4104" s="288" t="str">
        <f t="shared" si="508"/>
        <v/>
      </c>
      <c r="K4104" s="288">
        <f t="shared" si="509"/>
        <v>0</v>
      </c>
      <c r="L4104" s="303"/>
      <c r="M4104" s="304"/>
      <c r="N4104" s="303"/>
      <c r="O4104" s="286"/>
      <c r="P4104" s="305" t="str">
        <f t="shared" si="510"/>
        <v/>
      </c>
      <c r="Q4104" s="304"/>
      <c r="R4104" s="303"/>
      <c r="S4104" s="286"/>
      <c r="T4104" s="305" t="str">
        <f t="shared" si="511"/>
        <v/>
      </c>
      <c r="U4104" s="306" t="str">
        <f t="shared" si="507"/>
        <v/>
      </c>
      <c r="V4104" s="289"/>
      <c r="W4104" s="303"/>
      <c r="X4104" s="286"/>
      <c r="Y4104" s="305" t="str">
        <f>+IF(AND(W4104&gt;0,V4104&lt;&gt;'Data Validation (ROP used only)'!$A$25),SUM(W4104:X4104),"")</f>
        <v/>
      </c>
      <c r="Z4104" s="307">
        <f>IF(OR(V4104='Data Validation (ROP used only)'!$A$25,ISBLANK(W4104),ISERROR(W4104/$I4104)),0,W4104/$I4104)</f>
        <v>0</v>
      </c>
      <c r="AA4104" s="308"/>
      <c r="AB4104" s="309" t="str" cm="1">
        <f t="array" ref="AB4104">_xlfn.IFS(AA4104="","",AA4104/I4104&gt;=2,I4104*2,AA4104/I4104&lt;2,AA4104)</f>
        <v/>
      </c>
      <c r="AC4104" s="310" t="str">
        <f t="shared" si="512"/>
        <v/>
      </c>
      <c r="AD4104" s="286"/>
      <c r="AE4104" s="305" t="str">
        <f t="shared" si="513"/>
        <v/>
      </c>
      <c r="AF4104" s="311">
        <f t="shared" si="514"/>
        <v>0</v>
      </c>
      <c r="AG4104" s="187"/>
      <c r="AH4104" s="188"/>
    </row>
    <row r="4105" spans="2:34" ht="13.8" outlineLevel="1" x14ac:dyDescent="0.25">
      <c r="B4105" s="1"/>
      <c r="C4105" s="1"/>
      <c r="D4105" s="1"/>
      <c r="E4105" s="2"/>
      <c r="F4105" s="1"/>
      <c r="G4105" s="2"/>
      <c r="H4105" s="286"/>
      <c r="I4105" s="287"/>
      <c r="J4105" s="288" t="str">
        <f t="shared" si="508"/>
        <v/>
      </c>
      <c r="K4105" s="288">
        <f t="shared" si="509"/>
        <v>0</v>
      </c>
      <c r="L4105" s="303"/>
      <c r="M4105" s="304"/>
      <c r="N4105" s="303"/>
      <c r="O4105" s="286"/>
      <c r="P4105" s="305" t="str">
        <f t="shared" si="510"/>
        <v/>
      </c>
      <c r="Q4105" s="304"/>
      <c r="R4105" s="303"/>
      <c r="S4105" s="286"/>
      <c r="T4105" s="305" t="str">
        <f t="shared" si="511"/>
        <v/>
      </c>
      <c r="U4105" s="306" t="str">
        <f t="shared" si="507"/>
        <v/>
      </c>
      <c r="V4105" s="289"/>
      <c r="W4105" s="303"/>
      <c r="X4105" s="286"/>
      <c r="Y4105" s="305" t="str">
        <f>+IF(AND(W4105&gt;0,V4105&lt;&gt;'Data Validation (ROP used only)'!$A$25),SUM(W4105:X4105),"")</f>
        <v/>
      </c>
      <c r="Z4105" s="307">
        <f>IF(OR(V4105='Data Validation (ROP used only)'!$A$25,ISBLANK(W4105),ISERROR(W4105/$I4105)),0,W4105/$I4105)</f>
        <v>0</v>
      </c>
      <c r="AA4105" s="308"/>
      <c r="AB4105" s="309" t="str" cm="1">
        <f t="array" ref="AB4105">_xlfn.IFS(AA4105="","",AA4105/I4105&gt;=2,I4105*2,AA4105/I4105&lt;2,AA4105)</f>
        <v/>
      </c>
      <c r="AC4105" s="310" t="str">
        <f t="shared" si="512"/>
        <v/>
      </c>
      <c r="AD4105" s="286"/>
      <c r="AE4105" s="305" t="str">
        <f t="shared" si="513"/>
        <v/>
      </c>
      <c r="AF4105" s="311">
        <f t="shared" si="514"/>
        <v>0</v>
      </c>
      <c r="AG4105" s="187"/>
      <c r="AH4105" s="188"/>
    </row>
    <row r="4106" spans="2:34" ht="13.8" outlineLevel="1" x14ac:dyDescent="0.25">
      <c r="B4106" s="1"/>
      <c r="C4106" s="1"/>
      <c r="D4106" s="1"/>
      <c r="E4106" s="2"/>
      <c r="F4106" s="1"/>
      <c r="G4106" s="2"/>
      <c r="H4106" s="286"/>
      <c r="I4106" s="287"/>
      <c r="J4106" s="288" t="str">
        <f t="shared" si="508"/>
        <v/>
      </c>
      <c r="K4106" s="288">
        <f t="shared" si="509"/>
        <v>0</v>
      </c>
      <c r="L4106" s="303"/>
      <c r="M4106" s="304"/>
      <c r="N4106" s="303"/>
      <c r="O4106" s="286"/>
      <c r="P4106" s="305" t="str">
        <f t="shared" si="510"/>
        <v/>
      </c>
      <c r="Q4106" s="304"/>
      <c r="R4106" s="303"/>
      <c r="S4106" s="286"/>
      <c r="T4106" s="305" t="str">
        <f t="shared" si="511"/>
        <v/>
      </c>
      <c r="U4106" s="306" t="str">
        <f t="shared" ref="U4106:U4169" si="515">IF(ISERROR(R4106/$I4106),"",R4106/$I4106)</f>
        <v/>
      </c>
      <c r="V4106" s="289"/>
      <c r="W4106" s="303"/>
      <c r="X4106" s="286"/>
      <c r="Y4106" s="305" t="str">
        <f>+IF(AND(W4106&gt;0,V4106&lt;&gt;'Data Validation (ROP used only)'!$A$25),SUM(W4106:X4106),"")</f>
        <v/>
      </c>
      <c r="Z4106" s="307">
        <f>IF(OR(V4106='Data Validation (ROP used only)'!$A$25,ISBLANK(W4106),ISERROR(W4106/$I4106)),0,W4106/$I4106)</f>
        <v>0</v>
      </c>
      <c r="AA4106" s="308"/>
      <c r="AB4106" s="309" t="str" cm="1">
        <f t="array" ref="AB4106">_xlfn.IFS(AA4106="","",AA4106/I4106&gt;=2,I4106*2,AA4106/I4106&lt;2,AA4106)</f>
        <v/>
      </c>
      <c r="AC4106" s="310" t="str">
        <f t="shared" si="512"/>
        <v/>
      </c>
      <c r="AD4106" s="286"/>
      <c r="AE4106" s="305" t="str">
        <f t="shared" si="513"/>
        <v/>
      </c>
      <c r="AF4106" s="311">
        <f t="shared" si="514"/>
        <v>0</v>
      </c>
      <c r="AG4106" s="187"/>
      <c r="AH4106" s="188"/>
    </row>
    <row r="4107" spans="2:34" ht="13.8" outlineLevel="1" x14ac:dyDescent="0.25">
      <c r="B4107" s="1"/>
      <c r="C4107" s="1"/>
      <c r="D4107" s="1"/>
      <c r="E4107" s="2"/>
      <c r="F4107" s="1"/>
      <c r="G4107" s="2"/>
      <c r="H4107" s="286"/>
      <c r="I4107" s="287"/>
      <c r="J4107" s="288" t="str">
        <f t="shared" ref="J4107:J4170" si="516">IF(ISERROR(H4107/C4107),"",H4107/C4107)</f>
        <v/>
      </c>
      <c r="K4107" s="288">
        <f t="shared" ref="K4107:K4170" si="517">IF(ISERROR(I4107/1754.5),"",I4107/1754.5)</f>
        <v>0</v>
      </c>
      <c r="L4107" s="303"/>
      <c r="M4107" s="304"/>
      <c r="N4107" s="303"/>
      <c r="O4107" s="286"/>
      <c r="P4107" s="305" t="str">
        <f t="shared" ref="P4107:P4170" si="518">+IF(N4107+O4107&gt;0,+N4107+O4107,"")</f>
        <v/>
      </c>
      <c r="Q4107" s="304"/>
      <c r="R4107" s="303"/>
      <c r="S4107" s="286"/>
      <c r="T4107" s="305" t="str">
        <f t="shared" ref="T4107:T4170" si="519">+IF((R4107+S4107)&gt;0,+R4107+S4107,"")</f>
        <v/>
      </c>
      <c r="U4107" s="306" t="str">
        <f t="shared" si="515"/>
        <v/>
      </c>
      <c r="V4107" s="289"/>
      <c r="W4107" s="303"/>
      <c r="X4107" s="286"/>
      <c r="Y4107" s="305" t="str">
        <f>+IF(AND(W4107&gt;0,V4107&lt;&gt;'Data Validation (ROP used only)'!$A$25),SUM(W4107:X4107),"")</f>
        <v/>
      </c>
      <c r="Z4107" s="307">
        <f>IF(OR(V4107='Data Validation (ROP used only)'!$A$25,ISBLANK(W4107),ISERROR(W4107/$I4107)),0,W4107/$I4107)</f>
        <v>0</v>
      </c>
      <c r="AA4107" s="308"/>
      <c r="AB4107" s="309" t="str" cm="1">
        <f t="array" ref="AB4107">_xlfn.IFS(AA4107="","",AA4107/I4107&gt;=2,I4107*2,AA4107/I4107&lt;2,AA4107)</f>
        <v/>
      </c>
      <c r="AC4107" s="310" t="str">
        <f t="shared" ref="AC4107:AC4170" si="520">IF(ISBLANK(AA4107),"",AA4107-AB4107)</f>
        <v/>
      </c>
      <c r="AD4107" s="286"/>
      <c r="AE4107" s="305" t="str">
        <f t="shared" ref="AE4107:AE4170" si="521">IF(AA4107=0,"",AA4107+AD4107)</f>
        <v/>
      </c>
      <c r="AF4107" s="311">
        <f t="shared" ref="AF4107:AF4170" si="522">IF(ISERROR(AA4107/$I4107),0,AA4107/$I4107)</f>
        <v>0</v>
      </c>
      <c r="AG4107" s="187"/>
      <c r="AH4107" s="188"/>
    </row>
    <row r="4108" spans="2:34" ht="13.8" outlineLevel="1" x14ac:dyDescent="0.25">
      <c r="B4108" s="1"/>
      <c r="C4108" s="1"/>
      <c r="D4108" s="1"/>
      <c r="E4108" s="2"/>
      <c r="F4108" s="1"/>
      <c r="G4108" s="2"/>
      <c r="H4108" s="286"/>
      <c r="I4108" s="287"/>
      <c r="J4108" s="288" t="str">
        <f t="shared" si="516"/>
        <v/>
      </c>
      <c r="K4108" s="288">
        <f t="shared" si="517"/>
        <v>0</v>
      </c>
      <c r="L4108" s="303"/>
      <c r="M4108" s="304"/>
      <c r="N4108" s="303"/>
      <c r="O4108" s="286"/>
      <c r="P4108" s="305" t="str">
        <f t="shared" si="518"/>
        <v/>
      </c>
      <c r="Q4108" s="304"/>
      <c r="R4108" s="303"/>
      <c r="S4108" s="286"/>
      <c r="T4108" s="305" t="str">
        <f t="shared" si="519"/>
        <v/>
      </c>
      <c r="U4108" s="306" t="str">
        <f t="shared" si="515"/>
        <v/>
      </c>
      <c r="V4108" s="289"/>
      <c r="W4108" s="303"/>
      <c r="X4108" s="286"/>
      <c r="Y4108" s="305" t="str">
        <f>+IF(AND(W4108&gt;0,V4108&lt;&gt;'Data Validation (ROP used only)'!$A$25),SUM(W4108:X4108),"")</f>
        <v/>
      </c>
      <c r="Z4108" s="307">
        <f>IF(OR(V4108='Data Validation (ROP used only)'!$A$25,ISBLANK(W4108),ISERROR(W4108/$I4108)),0,W4108/$I4108)</f>
        <v>0</v>
      </c>
      <c r="AA4108" s="308"/>
      <c r="AB4108" s="309" t="str" cm="1">
        <f t="array" ref="AB4108">_xlfn.IFS(AA4108="","",AA4108/I4108&gt;=2,I4108*2,AA4108/I4108&lt;2,AA4108)</f>
        <v/>
      </c>
      <c r="AC4108" s="310" t="str">
        <f t="shared" si="520"/>
        <v/>
      </c>
      <c r="AD4108" s="286"/>
      <c r="AE4108" s="305" t="str">
        <f t="shared" si="521"/>
        <v/>
      </c>
      <c r="AF4108" s="311">
        <f t="shared" si="522"/>
        <v>0</v>
      </c>
      <c r="AG4108" s="187"/>
      <c r="AH4108" s="188"/>
    </row>
    <row r="4109" spans="2:34" ht="13.8" outlineLevel="1" x14ac:dyDescent="0.25">
      <c r="B4109" s="1"/>
      <c r="C4109" s="1"/>
      <c r="D4109" s="1"/>
      <c r="E4109" s="2"/>
      <c r="F4109" s="1"/>
      <c r="G4109" s="2"/>
      <c r="H4109" s="286"/>
      <c r="I4109" s="287"/>
      <c r="J4109" s="288" t="str">
        <f t="shared" si="516"/>
        <v/>
      </c>
      <c r="K4109" s="288">
        <f t="shared" si="517"/>
        <v>0</v>
      </c>
      <c r="L4109" s="303"/>
      <c r="M4109" s="304"/>
      <c r="N4109" s="303"/>
      <c r="O4109" s="286"/>
      <c r="P4109" s="305" t="str">
        <f t="shared" si="518"/>
        <v/>
      </c>
      <c r="Q4109" s="304"/>
      <c r="R4109" s="303"/>
      <c r="S4109" s="286"/>
      <c r="T4109" s="305" t="str">
        <f t="shared" si="519"/>
        <v/>
      </c>
      <c r="U4109" s="306" t="str">
        <f t="shared" si="515"/>
        <v/>
      </c>
      <c r="V4109" s="289"/>
      <c r="W4109" s="303"/>
      <c r="X4109" s="286"/>
      <c r="Y4109" s="305" t="str">
        <f>+IF(AND(W4109&gt;0,V4109&lt;&gt;'Data Validation (ROP used only)'!$A$25),SUM(W4109:X4109),"")</f>
        <v/>
      </c>
      <c r="Z4109" s="307">
        <f>IF(OR(V4109='Data Validation (ROP used only)'!$A$25,ISBLANK(W4109),ISERROR(W4109/$I4109)),0,W4109/$I4109)</f>
        <v>0</v>
      </c>
      <c r="AA4109" s="308"/>
      <c r="AB4109" s="309" t="str" cm="1">
        <f t="array" ref="AB4109">_xlfn.IFS(AA4109="","",AA4109/I4109&gt;=2,I4109*2,AA4109/I4109&lt;2,AA4109)</f>
        <v/>
      </c>
      <c r="AC4109" s="310" t="str">
        <f t="shared" si="520"/>
        <v/>
      </c>
      <c r="AD4109" s="286"/>
      <c r="AE4109" s="305" t="str">
        <f t="shared" si="521"/>
        <v/>
      </c>
      <c r="AF4109" s="311">
        <f t="shared" si="522"/>
        <v>0</v>
      </c>
      <c r="AG4109" s="187"/>
      <c r="AH4109" s="188"/>
    </row>
    <row r="4110" spans="2:34" ht="13.8" outlineLevel="1" x14ac:dyDescent="0.25">
      <c r="B4110" s="1"/>
      <c r="C4110" s="1"/>
      <c r="D4110" s="1"/>
      <c r="E4110" s="2"/>
      <c r="F4110" s="1"/>
      <c r="G4110" s="2"/>
      <c r="H4110" s="286"/>
      <c r="I4110" s="287"/>
      <c r="J4110" s="288" t="str">
        <f t="shared" si="516"/>
        <v/>
      </c>
      <c r="K4110" s="288">
        <f t="shared" si="517"/>
        <v>0</v>
      </c>
      <c r="L4110" s="303"/>
      <c r="M4110" s="304"/>
      <c r="N4110" s="303"/>
      <c r="O4110" s="286"/>
      <c r="P4110" s="305" t="str">
        <f t="shared" si="518"/>
        <v/>
      </c>
      <c r="Q4110" s="304"/>
      <c r="R4110" s="303"/>
      <c r="S4110" s="286"/>
      <c r="T4110" s="305" t="str">
        <f t="shared" si="519"/>
        <v/>
      </c>
      <c r="U4110" s="306" t="str">
        <f t="shared" si="515"/>
        <v/>
      </c>
      <c r="V4110" s="289"/>
      <c r="W4110" s="303"/>
      <c r="X4110" s="286"/>
      <c r="Y4110" s="305" t="str">
        <f>+IF(AND(W4110&gt;0,V4110&lt;&gt;'Data Validation (ROP used only)'!$A$25),SUM(W4110:X4110),"")</f>
        <v/>
      </c>
      <c r="Z4110" s="307">
        <f>IF(OR(V4110='Data Validation (ROP used only)'!$A$25,ISBLANK(W4110),ISERROR(W4110/$I4110)),0,W4110/$I4110)</f>
        <v>0</v>
      </c>
      <c r="AA4110" s="308"/>
      <c r="AB4110" s="309" t="str" cm="1">
        <f t="array" ref="AB4110">_xlfn.IFS(AA4110="","",AA4110/I4110&gt;=2,I4110*2,AA4110/I4110&lt;2,AA4110)</f>
        <v/>
      </c>
      <c r="AC4110" s="310" t="str">
        <f t="shared" si="520"/>
        <v/>
      </c>
      <c r="AD4110" s="286"/>
      <c r="AE4110" s="305" t="str">
        <f t="shared" si="521"/>
        <v/>
      </c>
      <c r="AF4110" s="311">
        <f t="shared" si="522"/>
        <v>0</v>
      </c>
      <c r="AG4110" s="187"/>
      <c r="AH4110" s="188"/>
    </row>
    <row r="4111" spans="2:34" ht="13.8" outlineLevel="1" x14ac:dyDescent="0.25">
      <c r="B4111" s="1"/>
      <c r="C4111" s="1"/>
      <c r="D4111" s="1"/>
      <c r="E4111" s="2"/>
      <c r="F4111" s="1"/>
      <c r="G4111" s="2"/>
      <c r="H4111" s="286"/>
      <c r="I4111" s="287"/>
      <c r="J4111" s="288" t="str">
        <f t="shared" si="516"/>
        <v/>
      </c>
      <c r="K4111" s="288">
        <f t="shared" si="517"/>
        <v>0</v>
      </c>
      <c r="L4111" s="303"/>
      <c r="M4111" s="304"/>
      <c r="N4111" s="303"/>
      <c r="O4111" s="286"/>
      <c r="P4111" s="305" t="str">
        <f t="shared" si="518"/>
        <v/>
      </c>
      <c r="Q4111" s="304"/>
      <c r="R4111" s="303"/>
      <c r="S4111" s="286"/>
      <c r="T4111" s="305" t="str">
        <f t="shared" si="519"/>
        <v/>
      </c>
      <c r="U4111" s="306" t="str">
        <f t="shared" si="515"/>
        <v/>
      </c>
      <c r="V4111" s="289"/>
      <c r="W4111" s="303"/>
      <c r="X4111" s="286"/>
      <c r="Y4111" s="305" t="str">
        <f>+IF(AND(W4111&gt;0,V4111&lt;&gt;'Data Validation (ROP used only)'!$A$25),SUM(W4111:X4111),"")</f>
        <v/>
      </c>
      <c r="Z4111" s="307">
        <f>IF(OR(V4111='Data Validation (ROP used only)'!$A$25,ISBLANK(W4111),ISERROR(W4111/$I4111)),0,W4111/$I4111)</f>
        <v>0</v>
      </c>
      <c r="AA4111" s="308"/>
      <c r="AB4111" s="309" t="str" cm="1">
        <f t="array" ref="AB4111">_xlfn.IFS(AA4111="","",AA4111/I4111&gt;=2,I4111*2,AA4111/I4111&lt;2,AA4111)</f>
        <v/>
      </c>
      <c r="AC4111" s="310" t="str">
        <f t="shared" si="520"/>
        <v/>
      </c>
      <c r="AD4111" s="286"/>
      <c r="AE4111" s="305" t="str">
        <f t="shared" si="521"/>
        <v/>
      </c>
      <c r="AF4111" s="311">
        <f t="shared" si="522"/>
        <v>0</v>
      </c>
      <c r="AG4111" s="187"/>
      <c r="AH4111" s="188"/>
    </row>
    <row r="4112" spans="2:34" ht="13.8" outlineLevel="1" x14ac:dyDescent="0.25">
      <c r="B4112" s="1"/>
      <c r="C4112" s="1"/>
      <c r="D4112" s="1"/>
      <c r="E4112" s="2"/>
      <c r="F4112" s="1"/>
      <c r="G4112" s="2"/>
      <c r="H4112" s="286"/>
      <c r="I4112" s="287"/>
      <c r="J4112" s="288" t="str">
        <f t="shared" si="516"/>
        <v/>
      </c>
      <c r="K4112" s="288">
        <f t="shared" si="517"/>
        <v>0</v>
      </c>
      <c r="L4112" s="303"/>
      <c r="M4112" s="304"/>
      <c r="N4112" s="303"/>
      <c r="O4112" s="286"/>
      <c r="P4112" s="305" t="str">
        <f t="shared" si="518"/>
        <v/>
      </c>
      <c r="Q4112" s="304"/>
      <c r="R4112" s="303"/>
      <c r="S4112" s="286"/>
      <c r="T4112" s="305" t="str">
        <f t="shared" si="519"/>
        <v/>
      </c>
      <c r="U4112" s="306" t="str">
        <f t="shared" si="515"/>
        <v/>
      </c>
      <c r="V4112" s="289"/>
      <c r="W4112" s="303"/>
      <c r="X4112" s="286"/>
      <c r="Y4112" s="305" t="str">
        <f>+IF(AND(W4112&gt;0,V4112&lt;&gt;'Data Validation (ROP used only)'!$A$25),SUM(W4112:X4112),"")</f>
        <v/>
      </c>
      <c r="Z4112" s="307">
        <f>IF(OR(V4112='Data Validation (ROP used only)'!$A$25,ISBLANK(W4112),ISERROR(W4112/$I4112)),0,W4112/$I4112)</f>
        <v>0</v>
      </c>
      <c r="AA4112" s="308"/>
      <c r="AB4112" s="309" t="str" cm="1">
        <f t="array" ref="AB4112">_xlfn.IFS(AA4112="","",AA4112/I4112&gt;=2,I4112*2,AA4112/I4112&lt;2,AA4112)</f>
        <v/>
      </c>
      <c r="AC4112" s="310" t="str">
        <f t="shared" si="520"/>
        <v/>
      </c>
      <c r="AD4112" s="286"/>
      <c r="AE4112" s="305" t="str">
        <f t="shared" si="521"/>
        <v/>
      </c>
      <c r="AF4112" s="311">
        <f t="shared" si="522"/>
        <v>0</v>
      </c>
      <c r="AG4112" s="187"/>
      <c r="AH4112" s="188"/>
    </row>
    <row r="4113" spans="2:34" ht="13.8" outlineLevel="1" x14ac:dyDescent="0.25">
      <c r="B4113" s="1"/>
      <c r="C4113" s="1"/>
      <c r="D4113" s="1"/>
      <c r="E4113" s="2"/>
      <c r="F4113" s="1"/>
      <c r="G4113" s="2"/>
      <c r="H4113" s="286"/>
      <c r="I4113" s="287"/>
      <c r="J4113" s="288" t="str">
        <f t="shared" si="516"/>
        <v/>
      </c>
      <c r="K4113" s="288">
        <f t="shared" si="517"/>
        <v>0</v>
      </c>
      <c r="L4113" s="303"/>
      <c r="M4113" s="304"/>
      <c r="N4113" s="303"/>
      <c r="O4113" s="286"/>
      <c r="P4113" s="305" t="str">
        <f t="shared" si="518"/>
        <v/>
      </c>
      <c r="Q4113" s="304"/>
      <c r="R4113" s="303"/>
      <c r="S4113" s="286"/>
      <c r="T4113" s="305" t="str">
        <f t="shared" si="519"/>
        <v/>
      </c>
      <c r="U4113" s="306" t="str">
        <f t="shared" si="515"/>
        <v/>
      </c>
      <c r="V4113" s="289"/>
      <c r="W4113" s="303"/>
      <c r="X4113" s="286"/>
      <c r="Y4113" s="305" t="str">
        <f>+IF(AND(W4113&gt;0,V4113&lt;&gt;'Data Validation (ROP used only)'!$A$25),SUM(W4113:X4113),"")</f>
        <v/>
      </c>
      <c r="Z4113" s="307">
        <f>IF(OR(V4113='Data Validation (ROP used only)'!$A$25,ISBLANK(W4113),ISERROR(W4113/$I4113)),0,W4113/$I4113)</f>
        <v>0</v>
      </c>
      <c r="AA4113" s="308"/>
      <c r="AB4113" s="309" t="str" cm="1">
        <f t="array" ref="AB4113">_xlfn.IFS(AA4113="","",AA4113/I4113&gt;=2,I4113*2,AA4113/I4113&lt;2,AA4113)</f>
        <v/>
      </c>
      <c r="AC4113" s="310" t="str">
        <f t="shared" si="520"/>
        <v/>
      </c>
      <c r="AD4113" s="286"/>
      <c r="AE4113" s="305" t="str">
        <f t="shared" si="521"/>
        <v/>
      </c>
      <c r="AF4113" s="311">
        <f t="shared" si="522"/>
        <v>0</v>
      </c>
      <c r="AG4113" s="187"/>
      <c r="AH4113" s="188"/>
    </row>
    <row r="4114" spans="2:34" ht="13.8" outlineLevel="1" x14ac:dyDescent="0.25">
      <c r="B4114" s="1"/>
      <c r="C4114" s="1"/>
      <c r="D4114" s="1"/>
      <c r="E4114" s="2"/>
      <c r="F4114" s="1"/>
      <c r="G4114" s="2"/>
      <c r="H4114" s="286"/>
      <c r="I4114" s="287"/>
      <c r="J4114" s="288" t="str">
        <f t="shared" si="516"/>
        <v/>
      </c>
      <c r="K4114" s="288">
        <f t="shared" si="517"/>
        <v>0</v>
      </c>
      <c r="L4114" s="303"/>
      <c r="M4114" s="304"/>
      <c r="N4114" s="303"/>
      <c r="O4114" s="286"/>
      <c r="P4114" s="305" t="str">
        <f t="shared" si="518"/>
        <v/>
      </c>
      <c r="Q4114" s="304"/>
      <c r="R4114" s="303"/>
      <c r="S4114" s="286"/>
      <c r="T4114" s="305" t="str">
        <f t="shared" si="519"/>
        <v/>
      </c>
      <c r="U4114" s="306" t="str">
        <f t="shared" si="515"/>
        <v/>
      </c>
      <c r="V4114" s="289"/>
      <c r="W4114" s="303"/>
      <c r="X4114" s="286"/>
      <c r="Y4114" s="305" t="str">
        <f>+IF(AND(W4114&gt;0,V4114&lt;&gt;'Data Validation (ROP used only)'!$A$25),SUM(W4114:X4114),"")</f>
        <v/>
      </c>
      <c r="Z4114" s="307">
        <f>IF(OR(V4114='Data Validation (ROP used only)'!$A$25,ISBLANK(W4114),ISERROR(W4114/$I4114)),0,W4114/$I4114)</f>
        <v>0</v>
      </c>
      <c r="AA4114" s="308"/>
      <c r="AB4114" s="309" t="str" cm="1">
        <f t="array" ref="AB4114">_xlfn.IFS(AA4114="","",AA4114/I4114&gt;=2,I4114*2,AA4114/I4114&lt;2,AA4114)</f>
        <v/>
      </c>
      <c r="AC4114" s="310" t="str">
        <f t="shared" si="520"/>
        <v/>
      </c>
      <c r="AD4114" s="286"/>
      <c r="AE4114" s="305" t="str">
        <f t="shared" si="521"/>
        <v/>
      </c>
      <c r="AF4114" s="311">
        <f t="shared" si="522"/>
        <v>0</v>
      </c>
      <c r="AG4114" s="187"/>
      <c r="AH4114" s="188"/>
    </row>
    <row r="4115" spans="2:34" ht="13.8" outlineLevel="1" x14ac:dyDescent="0.25">
      <c r="B4115" s="1"/>
      <c r="C4115" s="1"/>
      <c r="D4115" s="1"/>
      <c r="E4115" s="2"/>
      <c r="F4115" s="1"/>
      <c r="G4115" s="2"/>
      <c r="H4115" s="286"/>
      <c r="I4115" s="287"/>
      <c r="J4115" s="288" t="str">
        <f t="shared" si="516"/>
        <v/>
      </c>
      <c r="K4115" s="288">
        <f t="shared" si="517"/>
        <v>0</v>
      </c>
      <c r="L4115" s="303"/>
      <c r="M4115" s="304"/>
      <c r="N4115" s="303"/>
      <c r="O4115" s="286"/>
      <c r="P4115" s="305" t="str">
        <f t="shared" si="518"/>
        <v/>
      </c>
      <c r="Q4115" s="304"/>
      <c r="R4115" s="303"/>
      <c r="S4115" s="286"/>
      <c r="T4115" s="305" t="str">
        <f t="shared" si="519"/>
        <v/>
      </c>
      <c r="U4115" s="306" t="str">
        <f t="shared" si="515"/>
        <v/>
      </c>
      <c r="V4115" s="289"/>
      <c r="W4115" s="303"/>
      <c r="X4115" s="286"/>
      <c r="Y4115" s="305" t="str">
        <f>+IF(AND(W4115&gt;0,V4115&lt;&gt;'Data Validation (ROP used only)'!$A$25),SUM(W4115:X4115),"")</f>
        <v/>
      </c>
      <c r="Z4115" s="307">
        <f>IF(OR(V4115='Data Validation (ROP used only)'!$A$25,ISBLANK(W4115),ISERROR(W4115/$I4115)),0,W4115/$I4115)</f>
        <v>0</v>
      </c>
      <c r="AA4115" s="308"/>
      <c r="AB4115" s="309" t="str" cm="1">
        <f t="array" ref="AB4115">_xlfn.IFS(AA4115="","",AA4115/I4115&gt;=2,I4115*2,AA4115/I4115&lt;2,AA4115)</f>
        <v/>
      </c>
      <c r="AC4115" s="310" t="str">
        <f t="shared" si="520"/>
        <v/>
      </c>
      <c r="AD4115" s="286"/>
      <c r="AE4115" s="305" t="str">
        <f t="shared" si="521"/>
        <v/>
      </c>
      <c r="AF4115" s="311">
        <f t="shared" si="522"/>
        <v>0</v>
      </c>
      <c r="AG4115" s="187"/>
      <c r="AH4115" s="188"/>
    </row>
    <row r="4116" spans="2:34" ht="13.8" outlineLevel="1" x14ac:dyDescent="0.25">
      <c r="B4116" s="1"/>
      <c r="C4116" s="1"/>
      <c r="D4116" s="1"/>
      <c r="E4116" s="2"/>
      <c r="F4116" s="1"/>
      <c r="G4116" s="2"/>
      <c r="H4116" s="286"/>
      <c r="I4116" s="287"/>
      <c r="J4116" s="288" t="str">
        <f t="shared" si="516"/>
        <v/>
      </c>
      <c r="K4116" s="288">
        <f t="shared" si="517"/>
        <v>0</v>
      </c>
      <c r="L4116" s="303"/>
      <c r="M4116" s="304"/>
      <c r="N4116" s="303"/>
      <c r="O4116" s="286"/>
      <c r="P4116" s="305" t="str">
        <f t="shared" si="518"/>
        <v/>
      </c>
      <c r="Q4116" s="304"/>
      <c r="R4116" s="303"/>
      <c r="S4116" s="286"/>
      <c r="T4116" s="305" t="str">
        <f t="shared" si="519"/>
        <v/>
      </c>
      <c r="U4116" s="306" t="str">
        <f t="shared" si="515"/>
        <v/>
      </c>
      <c r="V4116" s="289"/>
      <c r="W4116" s="303"/>
      <c r="X4116" s="286"/>
      <c r="Y4116" s="305" t="str">
        <f>+IF(AND(W4116&gt;0,V4116&lt;&gt;'Data Validation (ROP used only)'!$A$25),SUM(W4116:X4116),"")</f>
        <v/>
      </c>
      <c r="Z4116" s="307">
        <f>IF(OR(V4116='Data Validation (ROP used only)'!$A$25,ISBLANK(W4116),ISERROR(W4116/$I4116)),0,W4116/$I4116)</f>
        <v>0</v>
      </c>
      <c r="AA4116" s="308"/>
      <c r="AB4116" s="309" t="str" cm="1">
        <f t="array" ref="AB4116">_xlfn.IFS(AA4116="","",AA4116/I4116&gt;=2,I4116*2,AA4116/I4116&lt;2,AA4116)</f>
        <v/>
      </c>
      <c r="AC4116" s="310" t="str">
        <f t="shared" si="520"/>
        <v/>
      </c>
      <c r="AD4116" s="286"/>
      <c r="AE4116" s="305" t="str">
        <f t="shared" si="521"/>
        <v/>
      </c>
      <c r="AF4116" s="311">
        <f t="shared" si="522"/>
        <v>0</v>
      </c>
      <c r="AG4116" s="187"/>
      <c r="AH4116" s="188"/>
    </row>
    <row r="4117" spans="2:34" ht="13.8" outlineLevel="1" x14ac:dyDescent="0.25">
      <c r="B4117" s="1"/>
      <c r="C4117" s="1"/>
      <c r="D4117" s="1"/>
      <c r="E4117" s="2"/>
      <c r="F4117" s="1"/>
      <c r="G4117" s="2"/>
      <c r="H4117" s="286"/>
      <c r="I4117" s="287"/>
      <c r="J4117" s="288" t="str">
        <f t="shared" si="516"/>
        <v/>
      </c>
      <c r="K4117" s="288">
        <f t="shared" si="517"/>
        <v>0</v>
      </c>
      <c r="L4117" s="303"/>
      <c r="M4117" s="304"/>
      <c r="N4117" s="303"/>
      <c r="O4117" s="286"/>
      <c r="P4117" s="305" t="str">
        <f t="shared" si="518"/>
        <v/>
      </c>
      <c r="Q4117" s="304"/>
      <c r="R4117" s="303"/>
      <c r="S4117" s="286"/>
      <c r="T4117" s="305" t="str">
        <f t="shared" si="519"/>
        <v/>
      </c>
      <c r="U4117" s="306" t="str">
        <f t="shared" si="515"/>
        <v/>
      </c>
      <c r="V4117" s="289"/>
      <c r="W4117" s="303"/>
      <c r="X4117" s="286"/>
      <c r="Y4117" s="305" t="str">
        <f>+IF(AND(W4117&gt;0,V4117&lt;&gt;'Data Validation (ROP used only)'!$A$25),SUM(W4117:X4117),"")</f>
        <v/>
      </c>
      <c r="Z4117" s="307">
        <f>IF(OR(V4117='Data Validation (ROP used only)'!$A$25,ISBLANK(W4117),ISERROR(W4117/$I4117)),0,W4117/$I4117)</f>
        <v>0</v>
      </c>
      <c r="AA4117" s="308"/>
      <c r="AB4117" s="309" t="str" cm="1">
        <f t="array" ref="AB4117">_xlfn.IFS(AA4117="","",AA4117/I4117&gt;=2,I4117*2,AA4117/I4117&lt;2,AA4117)</f>
        <v/>
      </c>
      <c r="AC4117" s="310" t="str">
        <f t="shared" si="520"/>
        <v/>
      </c>
      <c r="AD4117" s="286"/>
      <c r="AE4117" s="305" t="str">
        <f t="shared" si="521"/>
        <v/>
      </c>
      <c r="AF4117" s="311">
        <f t="shared" si="522"/>
        <v>0</v>
      </c>
      <c r="AG4117" s="187"/>
      <c r="AH4117" s="188"/>
    </row>
    <row r="4118" spans="2:34" ht="13.8" outlineLevel="1" x14ac:dyDescent="0.25">
      <c r="B4118" s="1"/>
      <c r="C4118" s="1"/>
      <c r="D4118" s="1"/>
      <c r="E4118" s="2"/>
      <c r="F4118" s="1"/>
      <c r="G4118" s="2"/>
      <c r="H4118" s="286"/>
      <c r="I4118" s="287"/>
      <c r="J4118" s="288" t="str">
        <f t="shared" si="516"/>
        <v/>
      </c>
      <c r="K4118" s="288">
        <f t="shared" si="517"/>
        <v>0</v>
      </c>
      <c r="L4118" s="303"/>
      <c r="M4118" s="304"/>
      <c r="N4118" s="303"/>
      <c r="O4118" s="286"/>
      <c r="P4118" s="305" t="str">
        <f t="shared" si="518"/>
        <v/>
      </c>
      <c r="Q4118" s="304"/>
      <c r="R4118" s="303"/>
      <c r="S4118" s="286"/>
      <c r="T4118" s="305" t="str">
        <f t="shared" si="519"/>
        <v/>
      </c>
      <c r="U4118" s="306" t="str">
        <f t="shared" si="515"/>
        <v/>
      </c>
      <c r="V4118" s="289"/>
      <c r="W4118" s="303"/>
      <c r="X4118" s="286"/>
      <c r="Y4118" s="305" t="str">
        <f>+IF(AND(W4118&gt;0,V4118&lt;&gt;'Data Validation (ROP used only)'!$A$25),SUM(W4118:X4118),"")</f>
        <v/>
      </c>
      <c r="Z4118" s="307">
        <f>IF(OR(V4118='Data Validation (ROP used only)'!$A$25,ISBLANK(W4118),ISERROR(W4118/$I4118)),0,W4118/$I4118)</f>
        <v>0</v>
      </c>
      <c r="AA4118" s="308"/>
      <c r="AB4118" s="309" t="str" cm="1">
        <f t="array" ref="AB4118">_xlfn.IFS(AA4118="","",AA4118/I4118&gt;=2,I4118*2,AA4118/I4118&lt;2,AA4118)</f>
        <v/>
      </c>
      <c r="AC4118" s="310" t="str">
        <f t="shared" si="520"/>
        <v/>
      </c>
      <c r="AD4118" s="286"/>
      <c r="AE4118" s="305" t="str">
        <f t="shared" si="521"/>
        <v/>
      </c>
      <c r="AF4118" s="311">
        <f t="shared" si="522"/>
        <v>0</v>
      </c>
      <c r="AG4118" s="187"/>
      <c r="AH4118" s="188"/>
    </row>
    <row r="4119" spans="2:34" ht="13.8" outlineLevel="1" x14ac:dyDescent="0.25">
      <c r="B4119" s="1"/>
      <c r="C4119" s="1"/>
      <c r="D4119" s="1"/>
      <c r="E4119" s="2"/>
      <c r="F4119" s="1"/>
      <c r="G4119" s="2"/>
      <c r="H4119" s="286"/>
      <c r="I4119" s="287"/>
      <c r="J4119" s="288" t="str">
        <f t="shared" si="516"/>
        <v/>
      </c>
      <c r="K4119" s="288">
        <f t="shared" si="517"/>
        <v>0</v>
      </c>
      <c r="L4119" s="303"/>
      <c r="M4119" s="304"/>
      <c r="N4119" s="303"/>
      <c r="O4119" s="286"/>
      <c r="P4119" s="305" t="str">
        <f t="shared" si="518"/>
        <v/>
      </c>
      <c r="Q4119" s="304"/>
      <c r="R4119" s="303"/>
      <c r="S4119" s="286"/>
      <c r="T4119" s="305" t="str">
        <f t="shared" si="519"/>
        <v/>
      </c>
      <c r="U4119" s="306" t="str">
        <f t="shared" si="515"/>
        <v/>
      </c>
      <c r="V4119" s="289"/>
      <c r="W4119" s="303"/>
      <c r="X4119" s="286"/>
      <c r="Y4119" s="305" t="str">
        <f>+IF(AND(W4119&gt;0,V4119&lt;&gt;'Data Validation (ROP used only)'!$A$25),SUM(W4119:X4119),"")</f>
        <v/>
      </c>
      <c r="Z4119" s="307">
        <f>IF(OR(V4119='Data Validation (ROP used only)'!$A$25,ISBLANK(W4119),ISERROR(W4119/$I4119)),0,W4119/$I4119)</f>
        <v>0</v>
      </c>
      <c r="AA4119" s="308"/>
      <c r="AB4119" s="309" t="str" cm="1">
        <f t="array" ref="AB4119">_xlfn.IFS(AA4119="","",AA4119/I4119&gt;=2,I4119*2,AA4119/I4119&lt;2,AA4119)</f>
        <v/>
      </c>
      <c r="AC4119" s="310" t="str">
        <f t="shared" si="520"/>
        <v/>
      </c>
      <c r="AD4119" s="286"/>
      <c r="AE4119" s="305" t="str">
        <f t="shared" si="521"/>
        <v/>
      </c>
      <c r="AF4119" s="311">
        <f t="shared" si="522"/>
        <v>0</v>
      </c>
      <c r="AG4119" s="187"/>
      <c r="AH4119" s="188"/>
    </row>
    <row r="4120" spans="2:34" ht="13.8" outlineLevel="1" x14ac:dyDescent="0.25">
      <c r="B4120" s="1"/>
      <c r="C4120" s="1"/>
      <c r="D4120" s="1"/>
      <c r="E4120" s="2"/>
      <c r="F4120" s="1"/>
      <c r="G4120" s="2"/>
      <c r="H4120" s="286"/>
      <c r="I4120" s="287"/>
      <c r="J4120" s="288" t="str">
        <f t="shared" si="516"/>
        <v/>
      </c>
      <c r="K4120" s="288">
        <f t="shared" si="517"/>
        <v>0</v>
      </c>
      <c r="L4120" s="303"/>
      <c r="M4120" s="304"/>
      <c r="N4120" s="303"/>
      <c r="O4120" s="286"/>
      <c r="P4120" s="305" t="str">
        <f t="shared" si="518"/>
        <v/>
      </c>
      <c r="Q4120" s="304"/>
      <c r="R4120" s="303"/>
      <c r="S4120" s="286"/>
      <c r="T4120" s="305" t="str">
        <f t="shared" si="519"/>
        <v/>
      </c>
      <c r="U4120" s="306" t="str">
        <f t="shared" si="515"/>
        <v/>
      </c>
      <c r="V4120" s="289"/>
      <c r="W4120" s="303"/>
      <c r="X4120" s="286"/>
      <c r="Y4120" s="305" t="str">
        <f>+IF(AND(W4120&gt;0,V4120&lt;&gt;'Data Validation (ROP used only)'!$A$25),SUM(W4120:X4120),"")</f>
        <v/>
      </c>
      <c r="Z4120" s="307">
        <f>IF(OR(V4120='Data Validation (ROP used only)'!$A$25,ISBLANK(W4120),ISERROR(W4120/$I4120)),0,W4120/$I4120)</f>
        <v>0</v>
      </c>
      <c r="AA4120" s="308"/>
      <c r="AB4120" s="309" t="str" cm="1">
        <f t="array" ref="AB4120">_xlfn.IFS(AA4120="","",AA4120/I4120&gt;=2,I4120*2,AA4120/I4120&lt;2,AA4120)</f>
        <v/>
      </c>
      <c r="AC4120" s="310" t="str">
        <f t="shared" si="520"/>
        <v/>
      </c>
      <c r="AD4120" s="286"/>
      <c r="AE4120" s="305" t="str">
        <f t="shared" si="521"/>
        <v/>
      </c>
      <c r="AF4120" s="311">
        <f t="shared" si="522"/>
        <v>0</v>
      </c>
      <c r="AG4120" s="187"/>
      <c r="AH4120" s="188"/>
    </row>
    <row r="4121" spans="2:34" ht="13.8" outlineLevel="1" x14ac:dyDescent="0.25">
      <c r="B4121" s="1"/>
      <c r="C4121" s="1"/>
      <c r="D4121" s="1"/>
      <c r="E4121" s="2"/>
      <c r="F4121" s="1"/>
      <c r="G4121" s="2"/>
      <c r="H4121" s="286"/>
      <c r="I4121" s="287"/>
      <c r="J4121" s="288" t="str">
        <f t="shared" si="516"/>
        <v/>
      </c>
      <c r="K4121" s="288">
        <f t="shared" si="517"/>
        <v>0</v>
      </c>
      <c r="L4121" s="303"/>
      <c r="M4121" s="304"/>
      <c r="N4121" s="303"/>
      <c r="O4121" s="286"/>
      <c r="P4121" s="305" t="str">
        <f t="shared" si="518"/>
        <v/>
      </c>
      <c r="Q4121" s="304"/>
      <c r="R4121" s="303"/>
      <c r="S4121" s="286"/>
      <c r="T4121" s="305" t="str">
        <f t="shared" si="519"/>
        <v/>
      </c>
      <c r="U4121" s="306" t="str">
        <f t="shared" si="515"/>
        <v/>
      </c>
      <c r="V4121" s="289"/>
      <c r="W4121" s="303"/>
      <c r="X4121" s="286"/>
      <c r="Y4121" s="305" t="str">
        <f>+IF(AND(W4121&gt;0,V4121&lt;&gt;'Data Validation (ROP used only)'!$A$25),SUM(W4121:X4121),"")</f>
        <v/>
      </c>
      <c r="Z4121" s="307">
        <f>IF(OR(V4121='Data Validation (ROP used only)'!$A$25,ISBLANK(W4121),ISERROR(W4121/$I4121)),0,W4121/$I4121)</f>
        <v>0</v>
      </c>
      <c r="AA4121" s="308"/>
      <c r="AB4121" s="309" t="str" cm="1">
        <f t="array" ref="AB4121">_xlfn.IFS(AA4121="","",AA4121/I4121&gt;=2,I4121*2,AA4121/I4121&lt;2,AA4121)</f>
        <v/>
      </c>
      <c r="AC4121" s="310" t="str">
        <f t="shared" si="520"/>
        <v/>
      </c>
      <c r="AD4121" s="286"/>
      <c r="AE4121" s="305" t="str">
        <f t="shared" si="521"/>
        <v/>
      </c>
      <c r="AF4121" s="311">
        <f t="shared" si="522"/>
        <v>0</v>
      </c>
      <c r="AG4121" s="187"/>
      <c r="AH4121" s="188"/>
    </row>
    <row r="4122" spans="2:34" ht="13.8" outlineLevel="1" x14ac:dyDescent="0.25">
      <c r="B4122" s="1"/>
      <c r="C4122" s="1"/>
      <c r="D4122" s="1"/>
      <c r="E4122" s="2"/>
      <c r="F4122" s="1"/>
      <c r="G4122" s="2"/>
      <c r="H4122" s="286"/>
      <c r="I4122" s="287"/>
      <c r="J4122" s="288" t="str">
        <f t="shared" si="516"/>
        <v/>
      </c>
      <c r="K4122" s="288">
        <f t="shared" si="517"/>
        <v>0</v>
      </c>
      <c r="L4122" s="303"/>
      <c r="M4122" s="304"/>
      <c r="N4122" s="303"/>
      <c r="O4122" s="286"/>
      <c r="P4122" s="305" t="str">
        <f t="shared" si="518"/>
        <v/>
      </c>
      <c r="Q4122" s="304"/>
      <c r="R4122" s="303"/>
      <c r="S4122" s="286"/>
      <c r="T4122" s="305" t="str">
        <f t="shared" si="519"/>
        <v/>
      </c>
      <c r="U4122" s="306" t="str">
        <f t="shared" si="515"/>
        <v/>
      </c>
      <c r="V4122" s="289"/>
      <c r="W4122" s="303"/>
      <c r="X4122" s="286"/>
      <c r="Y4122" s="305" t="str">
        <f>+IF(AND(W4122&gt;0,V4122&lt;&gt;'Data Validation (ROP used only)'!$A$25),SUM(W4122:X4122),"")</f>
        <v/>
      </c>
      <c r="Z4122" s="307">
        <f>IF(OR(V4122='Data Validation (ROP used only)'!$A$25,ISBLANK(W4122),ISERROR(W4122/$I4122)),0,W4122/$I4122)</f>
        <v>0</v>
      </c>
      <c r="AA4122" s="308"/>
      <c r="AB4122" s="309" t="str" cm="1">
        <f t="array" ref="AB4122">_xlfn.IFS(AA4122="","",AA4122/I4122&gt;=2,I4122*2,AA4122/I4122&lt;2,AA4122)</f>
        <v/>
      </c>
      <c r="AC4122" s="310" t="str">
        <f t="shared" si="520"/>
        <v/>
      </c>
      <c r="AD4122" s="286"/>
      <c r="AE4122" s="305" t="str">
        <f t="shared" si="521"/>
        <v/>
      </c>
      <c r="AF4122" s="311">
        <f t="shared" si="522"/>
        <v>0</v>
      </c>
      <c r="AG4122" s="187"/>
      <c r="AH4122" s="188"/>
    </row>
    <row r="4123" spans="2:34" ht="13.8" outlineLevel="1" x14ac:dyDescent="0.25">
      <c r="B4123" s="1"/>
      <c r="C4123" s="1"/>
      <c r="D4123" s="1"/>
      <c r="E4123" s="2"/>
      <c r="F4123" s="1"/>
      <c r="G4123" s="2"/>
      <c r="H4123" s="286"/>
      <c r="I4123" s="287"/>
      <c r="J4123" s="288" t="str">
        <f t="shared" si="516"/>
        <v/>
      </c>
      <c r="K4123" s="288">
        <f t="shared" si="517"/>
        <v>0</v>
      </c>
      <c r="L4123" s="303"/>
      <c r="M4123" s="304"/>
      <c r="N4123" s="303"/>
      <c r="O4123" s="286"/>
      <c r="P4123" s="305" t="str">
        <f t="shared" si="518"/>
        <v/>
      </c>
      <c r="Q4123" s="304"/>
      <c r="R4123" s="303"/>
      <c r="S4123" s="286"/>
      <c r="T4123" s="305" t="str">
        <f t="shared" si="519"/>
        <v/>
      </c>
      <c r="U4123" s="306" t="str">
        <f t="shared" si="515"/>
        <v/>
      </c>
      <c r="V4123" s="289"/>
      <c r="W4123" s="303"/>
      <c r="X4123" s="286"/>
      <c r="Y4123" s="305" t="str">
        <f>+IF(AND(W4123&gt;0,V4123&lt;&gt;'Data Validation (ROP used only)'!$A$25),SUM(W4123:X4123),"")</f>
        <v/>
      </c>
      <c r="Z4123" s="307">
        <f>IF(OR(V4123='Data Validation (ROP used only)'!$A$25,ISBLANK(W4123),ISERROR(W4123/$I4123)),0,W4123/$I4123)</f>
        <v>0</v>
      </c>
      <c r="AA4123" s="308"/>
      <c r="AB4123" s="309" t="str" cm="1">
        <f t="array" ref="AB4123">_xlfn.IFS(AA4123="","",AA4123/I4123&gt;=2,I4123*2,AA4123/I4123&lt;2,AA4123)</f>
        <v/>
      </c>
      <c r="AC4123" s="310" t="str">
        <f t="shared" si="520"/>
        <v/>
      </c>
      <c r="AD4123" s="286"/>
      <c r="AE4123" s="305" t="str">
        <f t="shared" si="521"/>
        <v/>
      </c>
      <c r="AF4123" s="311">
        <f t="shared" si="522"/>
        <v>0</v>
      </c>
      <c r="AG4123" s="187"/>
      <c r="AH4123" s="188"/>
    </row>
    <row r="4124" spans="2:34" ht="13.8" outlineLevel="1" x14ac:dyDescent="0.25">
      <c r="B4124" s="1"/>
      <c r="C4124" s="1"/>
      <c r="D4124" s="1"/>
      <c r="E4124" s="2"/>
      <c r="F4124" s="1"/>
      <c r="G4124" s="2"/>
      <c r="H4124" s="286"/>
      <c r="I4124" s="287"/>
      <c r="J4124" s="288" t="str">
        <f t="shared" si="516"/>
        <v/>
      </c>
      <c r="K4124" s="288">
        <f t="shared" si="517"/>
        <v>0</v>
      </c>
      <c r="L4124" s="303"/>
      <c r="M4124" s="304"/>
      <c r="N4124" s="303"/>
      <c r="O4124" s="286"/>
      <c r="P4124" s="305" t="str">
        <f t="shared" si="518"/>
        <v/>
      </c>
      <c r="Q4124" s="304"/>
      <c r="R4124" s="303"/>
      <c r="S4124" s="286"/>
      <c r="T4124" s="305" t="str">
        <f t="shared" si="519"/>
        <v/>
      </c>
      <c r="U4124" s="306" t="str">
        <f t="shared" si="515"/>
        <v/>
      </c>
      <c r="V4124" s="289"/>
      <c r="W4124" s="303"/>
      <c r="X4124" s="286"/>
      <c r="Y4124" s="305" t="str">
        <f>+IF(AND(W4124&gt;0,V4124&lt;&gt;'Data Validation (ROP used only)'!$A$25),SUM(W4124:X4124),"")</f>
        <v/>
      </c>
      <c r="Z4124" s="307">
        <f>IF(OR(V4124='Data Validation (ROP used only)'!$A$25,ISBLANK(W4124),ISERROR(W4124/$I4124)),0,W4124/$I4124)</f>
        <v>0</v>
      </c>
      <c r="AA4124" s="308"/>
      <c r="AB4124" s="309" t="str" cm="1">
        <f t="array" ref="AB4124">_xlfn.IFS(AA4124="","",AA4124/I4124&gt;=2,I4124*2,AA4124/I4124&lt;2,AA4124)</f>
        <v/>
      </c>
      <c r="AC4124" s="310" t="str">
        <f t="shared" si="520"/>
        <v/>
      </c>
      <c r="AD4124" s="286"/>
      <c r="AE4124" s="305" t="str">
        <f t="shared" si="521"/>
        <v/>
      </c>
      <c r="AF4124" s="311">
        <f t="shared" si="522"/>
        <v>0</v>
      </c>
      <c r="AG4124" s="187"/>
      <c r="AH4124" s="188"/>
    </row>
    <row r="4125" spans="2:34" ht="13.8" outlineLevel="1" x14ac:dyDescent="0.25">
      <c r="B4125" s="1"/>
      <c r="C4125" s="1"/>
      <c r="D4125" s="1"/>
      <c r="E4125" s="2"/>
      <c r="F4125" s="1"/>
      <c r="G4125" s="2"/>
      <c r="H4125" s="286"/>
      <c r="I4125" s="287"/>
      <c r="J4125" s="288" t="str">
        <f t="shared" si="516"/>
        <v/>
      </c>
      <c r="K4125" s="288">
        <f t="shared" si="517"/>
        <v>0</v>
      </c>
      <c r="L4125" s="303"/>
      <c r="M4125" s="304"/>
      <c r="N4125" s="303"/>
      <c r="O4125" s="286"/>
      <c r="P4125" s="305" t="str">
        <f t="shared" si="518"/>
        <v/>
      </c>
      <c r="Q4125" s="304"/>
      <c r="R4125" s="303"/>
      <c r="S4125" s="286"/>
      <c r="T4125" s="305" t="str">
        <f t="shared" si="519"/>
        <v/>
      </c>
      <c r="U4125" s="306" t="str">
        <f t="shared" si="515"/>
        <v/>
      </c>
      <c r="V4125" s="289"/>
      <c r="W4125" s="303"/>
      <c r="X4125" s="286"/>
      <c r="Y4125" s="305" t="str">
        <f>+IF(AND(W4125&gt;0,V4125&lt;&gt;'Data Validation (ROP used only)'!$A$25),SUM(W4125:X4125),"")</f>
        <v/>
      </c>
      <c r="Z4125" s="307">
        <f>IF(OR(V4125='Data Validation (ROP used only)'!$A$25,ISBLANK(W4125),ISERROR(W4125/$I4125)),0,W4125/$I4125)</f>
        <v>0</v>
      </c>
      <c r="AA4125" s="308"/>
      <c r="AB4125" s="309" t="str" cm="1">
        <f t="array" ref="AB4125">_xlfn.IFS(AA4125="","",AA4125/I4125&gt;=2,I4125*2,AA4125/I4125&lt;2,AA4125)</f>
        <v/>
      </c>
      <c r="AC4125" s="310" t="str">
        <f t="shared" si="520"/>
        <v/>
      </c>
      <c r="AD4125" s="286"/>
      <c r="AE4125" s="305" t="str">
        <f t="shared" si="521"/>
        <v/>
      </c>
      <c r="AF4125" s="311">
        <f t="shared" si="522"/>
        <v>0</v>
      </c>
      <c r="AG4125" s="187"/>
      <c r="AH4125" s="188"/>
    </row>
    <row r="4126" spans="2:34" ht="13.8" outlineLevel="1" x14ac:dyDescent="0.25">
      <c r="B4126" s="1"/>
      <c r="C4126" s="1"/>
      <c r="D4126" s="1"/>
      <c r="E4126" s="2"/>
      <c r="F4126" s="1"/>
      <c r="G4126" s="2"/>
      <c r="H4126" s="286"/>
      <c r="I4126" s="287"/>
      <c r="J4126" s="288" t="str">
        <f t="shared" si="516"/>
        <v/>
      </c>
      <c r="K4126" s="288">
        <f t="shared" si="517"/>
        <v>0</v>
      </c>
      <c r="L4126" s="303"/>
      <c r="M4126" s="304"/>
      <c r="N4126" s="303"/>
      <c r="O4126" s="286"/>
      <c r="P4126" s="305" t="str">
        <f t="shared" si="518"/>
        <v/>
      </c>
      <c r="Q4126" s="304"/>
      <c r="R4126" s="303"/>
      <c r="S4126" s="286"/>
      <c r="T4126" s="305" t="str">
        <f t="shared" si="519"/>
        <v/>
      </c>
      <c r="U4126" s="306" t="str">
        <f t="shared" si="515"/>
        <v/>
      </c>
      <c r="V4126" s="289"/>
      <c r="W4126" s="303"/>
      <c r="X4126" s="286"/>
      <c r="Y4126" s="305" t="str">
        <f>+IF(AND(W4126&gt;0,V4126&lt;&gt;'Data Validation (ROP used only)'!$A$25),SUM(W4126:X4126),"")</f>
        <v/>
      </c>
      <c r="Z4126" s="307">
        <f>IF(OR(V4126='Data Validation (ROP used only)'!$A$25,ISBLANK(W4126),ISERROR(W4126/$I4126)),0,W4126/$I4126)</f>
        <v>0</v>
      </c>
      <c r="AA4126" s="308"/>
      <c r="AB4126" s="309" t="str" cm="1">
        <f t="array" ref="AB4126">_xlfn.IFS(AA4126="","",AA4126/I4126&gt;=2,I4126*2,AA4126/I4126&lt;2,AA4126)</f>
        <v/>
      </c>
      <c r="AC4126" s="310" t="str">
        <f t="shared" si="520"/>
        <v/>
      </c>
      <c r="AD4126" s="286"/>
      <c r="AE4126" s="305" t="str">
        <f t="shared" si="521"/>
        <v/>
      </c>
      <c r="AF4126" s="311">
        <f t="shared" si="522"/>
        <v>0</v>
      </c>
      <c r="AG4126" s="187"/>
      <c r="AH4126" s="188"/>
    </row>
    <row r="4127" spans="2:34" ht="13.8" outlineLevel="1" x14ac:dyDescent="0.25">
      <c r="B4127" s="1"/>
      <c r="C4127" s="1"/>
      <c r="D4127" s="1"/>
      <c r="E4127" s="2"/>
      <c r="F4127" s="1"/>
      <c r="G4127" s="2"/>
      <c r="H4127" s="286"/>
      <c r="I4127" s="287"/>
      <c r="J4127" s="288" t="str">
        <f t="shared" si="516"/>
        <v/>
      </c>
      <c r="K4127" s="288">
        <f t="shared" si="517"/>
        <v>0</v>
      </c>
      <c r="L4127" s="303"/>
      <c r="M4127" s="304"/>
      <c r="N4127" s="303"/>
      <c r="O4127" s="286"/>
      <c r="P4127" s="305" t="str">
        <f t="shared" si="518"/>
        <v/>
      </c>
      <c r="Q4127" s="304"/>
      <c r="R4127" s="303"/>
      <c r="S4127" s="286"/>
      <c r="T4127" s="305" t="str">
        <f t="shared" si="519"/>
        <v/>
      </c>
      <c r="U4127" s="306" t="str">
        <f t="shared" si="515"/>
        <v/>
      </c>
      <c r="V4127" s="289"/>
      <c r="W4127" s="303"/>
      <c r="X4127" s="286"/>
      <c r="Y4127" s="305" t="str">
        <f>+IF(AND(W4127&gt;0,V4127&lt;&gt;'Data Validation (ROP used only)'!$A$25),SUM(W4127:X4127),"")</f>
        <v/>
      </c>
      <c r="Z4127" s="307">
        <f>IF(OR(V4127='Data Validation (ROP used only)'!$A$25,ISBLANK(W4127),ISERROR(W4127/$I4127)),0,W4127/$I4127)</f>
        <v>0</v>
      </c>
      <c r="AA4127" s="308"/>
      <c r="AB4127" s="309" t="str" cm="1">
        <f t="array" ref="AB4127">_xlfn.IFS(AA4127="","",AA4127/I4127&gt;=2,I4127*2,AA4127/I4127&lt;2,AA4127)</f>
        <v/>
      </c>
      <c r="AC4127" s="310" t="str">
        <f t="shared" si="520"/>
        <v/>
      </c>
      <c r="AD4127" s="286"/>
      <c r="AE4127" s="305" t="str">
        <f t="shared" si="521"/>
        <v/>
      </c>
      <c r="AF4127" s="311">
        <f t="shared" si="522"/>
        <v>0</v>
      </c>
      <c r="AG4127" s="187"/>
      <c r="AH4127" s="188"/>
    </row>
    <row r="4128" spans="2:34" ht="13.8" outlineLevel="1" x14ac:dyDescent="0.25">
      <c r="B4128" s="1"/>
      <c r="C4128" s="1"/>
      <c r="D4128" s="1"/>
      <c r="E4128" s="2"/>
      <c r="F4128" s="1"/>
      <c r="G4128" s="2"/>
      <c r="H4128" s="286"/>
      <c r="I4128" s="287"/>
      <c r="J4128" s="288" t="str">
        <f t="shared" si="516"/>
        <v/>
      </c>
      <c r="K4128" s="288">
        <f t="shared" si="517"/>
        <v>0</v>
      </c>
      <c r="L4128" s="303"/>
      <c r="M4128" s="304"/>
      <c r="N4128" s="303"/>
      <c r="O4128" s="286"/>
      <c r="P4128" s="305" t="str">
        <f t="shared" si="518"/>
        <v/>
      </c>
      <c r="Q4128" s="304"/>
      <c r="R4128" s="303"/>
      <c r="S4128" s="286"/>
      <c r="T4128" s="305" t="str">
        <f t="shared" si="519"/>
        <v/>
      </c>
      <c r="U4128" s="306" t="str">
        <f t="shared" si="515"/>
        <v/>
      </c>
      <c r="V4128" s="289"/>
      <c r="W4128" s="303"/>
      <c r="X4128" s="286"/>
      <c r="Y4128" s="305" t="str">
        <f>+IF(AND(W4128&gt;0,V4128&lt;&gt;'Data Validation (ROP used only)'!$A$25),SUM(W4128:X4128),"")</f>
        <v/>
      </c>
      <c r="Z4128" s="307">
        <f>IF(OR(V4128='Data Validation (ROP used only)'!$A$25,ISBLANK(W4128),ISERROR(W4128/$I4128)),0,W4128/$I4128)</f>
        <v>0</v>
      </c>
      <c r="AA4128" s="308"/>
      <c r="AB4128" s="309" t="str" cm="1">
        <f t="array" ref="AB4128">_xlfn.IFS(AA4128="","",AA4128/I4128&gt;=2,I4128*2,AA4128/I4128&lt;2,AA4128)</f>
        <v/>
      </c>
      <c r="AC4128" s="310" t="str">
        <f t="shared" si="520"/>
        <v/>
      </c>
      <c r="AD4128" s="286"/>
      <c r="AE4128" s="305" t="str">
        <f t="shared" si="521"/>
        <v/>
      </c>
      <c r="AF4128" s="311">
        <f t="shared" si="522"/>
        <v>0</v>
      </c>
      <c r="AG4128" s="187"/>
      <c r="AH4128" s="188"/>
    </row>
    <row r="4129" spans="2:34" ht="13.8" outlineLevel="1" x14ac:dyDescent="0.25">
      <c r="B4129" s="1"/>
      <c r="C4129" s="1"/>
      <c r="D4129" s="1"/>
      <c r="E4129" s="2"/>
      <c r="F4129" s="1"/>
      <c r="G4129" s="2"/>
      <c r="H4129" s="286"/>
      <c r="I4129" s="287"/>
      <c r="J4129" s="288" t="str">
        <f t="shared" si="516"/>
        <v/>
      </c>
      <c r="K4129" s="288">
        <f t="shared" si="517"/>
        <v>0</v>
      </c>
      <c r="L4129" s="303"/>
      <c r="M4129" s="304"/>
      <c r="N4129" s="303"/>
      <c r="O4129" s="286"/>
      <c r="P4129" s="305" t="str">
        <f t="shared" si="518"/>
        <v/>
      </c>
      <c r="Q4129" s="304"/>
      <c r="R4129" s="303"/>
      <c r="S4129" s="286"/>
      <c r="T4129" s="305" t="str">
        <f t="shared" si="519"/>
        <v/>
      </c>
      <c r="U4129" s="306" t="str">
        <f t="shared" si="515"/>
        <v/>
      </c>
      <c r="V4129" s="289"/>
      <c r="W4129" s="303"/>
      <c r="X4129" s="286"/>
      <c r="Y4129" s="305" t="str">
        <f>+IF(AND(W4129&gt;0,V4129&lt;&gt;'Data Validation (ROP used only)'!$A$25),SUM(W4129:X4129),"")</f>
        <v/>
      </c>
      <c r="Z4129" s="307">
        <f>IF(OR(V4129='Data Validation (ROP used only)'!$A$25,ISBLANK(W4129),ISERROR(W4129/$I4129)),0,W4129/$I4129)</f>
        <v>0</v>
      </c>
      <c r="AA4129" s="308"/>
      <c r="AB4129" s="309" t="str" cm="1">
        <f t="array" ref="AB4129">_xlfn.IFS(AA4129="","",AA4129/I4129&gt;=2,I4129*2,AA4129/I4129&lt;2,AA4129)</f>
        <v/>
      </c>
      <c r="AC4129" s="310" t="str">
        <f t="shared" si="520"/>
        <v/>
      </c>
      <c r="AD4129" s="286"/>
      <c r="AE4129" s="305" t="str">
        <f t="shared" si="521"/>
        <v/>
      </c>
      <c r="AF4129" s="311">
        <f t="shared" si="522"/>
        <v>0</v>
      </c>
      <c r="AG4129" s="187"/>
      <c r="AH4129" s="188"/>
    </row>
    <row r="4130" spans="2:34" ht="13.8" outlineLevel="1" x14ac:dyDescent="0.25">
      <c r="B4130" s="1"/>
      <c r="C4130" s="1"/>
      <c r="D4130" s="1"/>
      <c r="E4130" s="2"/>
      <c r="F4130" s="1"/>
      <c r="G4130" s="2"/>
      <c r="H4130" s="286"/>
      <c r="I4130" s="287"/>
      <c r="J4130" s="288" t="str">
        <f t="shared" si="516"/>
        <v/>
      </c>
      <c r="K4130" s="288">
        <f t="shared" si="517"/>
        <v>0</v>
      </c>
      <c r="L4130" s="303"/>
      <c r="M4130" s="304"/>
      <c r="N4130" s="303"/>
      <c r="O4130" s="286"/>
      <c r="P4130" s="305" t="str">
        <f t="shared" si="518"/>
        <v/>
      </c>
      <c r="Q4130" s="304"/>
      <c r="R4130" s="303"/>
      <c r="S4130" s="286"/>
      <c r="T4130" s="305" t="str">
        <f t="shared" si="519"/>
        <v/>
      </c>
      <c r="U4130" s="306" t="str">
        <f t="shared" si="515"/>
        <v/>
      </c>
      <c r="V4130" s="289"/>
      <c r="W4130" s="303"/>
      <c r="X4130" s="286"/>
      <c r="Y4130" s="305" t="str">
        <f>+IF(AND(W4130&gt;0,V4130&lt;&gt;'Data Validation (ROP used only)'!$A$25),SUM(W4130:X4130),"")</f>
        <v/>
      </c>
      <c r="Z4130" s="307">
        <f>IF(OR(V4130='Data Validation (ROP used only)'!$A$25,ISBLANK(W4130),ISERROR(W4130/$I4130)),0,W4130/$I4130)</f>
        <v>0</v>
      </c>
      <c r="AA4130" s="308"/>
      <c r="AB4130" s="309" t="str" cm="1">
        <f t="array" ref="AB4130">_xlfn.IFS(AA4130="","",AA4130/I4130&gt;=2,I4130*2,AA4130/I4130&lt;2,AA4130)</f>
        <v/>
      </c>
      <c r="AC4130" s="310" t="str">
        <f t="shared" si="520"/>
        <v/>
      </c>
      <c r="AD4130" s="286"/>
      <c r="AE4130" s="305" t="str">
        <f t="shared" si="521"/>
        <v/>
      </c>
      <c r="AF4130" s="311">
        <f t="shared" si="522"/>
        <v>0</v>
      </c>
      <c r="AG4130" s="187"/>
      <c r="AH4130" s="188"/>
    </row>
    <row r="4131" spans="2:34" ht="13.8" outlineLevel="1" x14ac:dyDescent="0.25">
      <c r="B4131" s="1"/>
      <c r="C4131" s="1"/>
      <c r="D4131" s="1"/>
      <c r="E4131" s="2"/>
      <c r="F4131" s="1"/>
      <c r="G4131" s="2"/>
      <c r="H4131" s="286"/>
      <c r="I4131" s="287"/>
      <c r="J4131" s="288" t="str">
        <f t="shared" si="516"/>
        <v/>
      </c>
      <c r="K4131" s="288">
        <f t="shared" si="517"/>
        <v>0</v>
      </c>
      <c r="L4131" s="303"/>
      <c r="M4131" s="304"/>
      <c r="N4131" s="303"/>
      <c r="O4131" s="286"/>
      <c r="P4131" s="305" t="str">
        <f t="shared" si="518"/>
        <v/>
      </c>
      <c r="Q4131" s="304"/>
      <c r="R4131" s="303"/>
      <c r="S4131" s="286"/>
      <c r="T4131" s="305" t="str">
        <f t="shared" si="519"/>
        <v/>
      </c>
      <c r="U4131" s="306" t="str">
        <f t="shared" si="515"/>
        <v/>
      </c>
      <c r="V4131" s="289"/>
      <c r="W4131" s="303"/>
      <c r="X4131" s="286"/>
      <c r="Y4131" s="305" t="str">
        <f>+IF(AND(W4131&gt;0,V4131&lt;&gt;'Data Validation (ROP used only)'!$A$25),SUM(W4131:X4131),"")</f>
        <v/>
      </c>
      <c r="Z4131" s="307">
        <f>IF(OR(V4131='Data Validation (ROP used only)'!$A$25,ISBLANK(W4131),ISERROR(W4131/$I4131)),0,W4131/$I4131)</f>
        <v>0</v>
      </c>
      <c r="AA4131" s="308"/>
      <c r="AB4131" s="309" t="str" cm="1">
        <f t="array" ref="AB4131">_xlfn.IFS(AA4131="","",AA4131/I4131&gt;=2,I4131*2,AA4131/I4131&lt;2,AA4131)</f>
        <v/>
      </c>
      <c r="AC4131" s="310" t="str">
        <f t="shared" si="520"/>
        <v/>
      </c>
      <c r="AD4131" s="286"/>
      <c r="AE4131" s="305" t="str">
        <f t="shared" si="521"/>
        <v/>
      </c>
      <c r="AF4131" s="311">
        <f t="shared" si="522"/>
        <v>0</v>
      </c>
      <c r="AG4131" s="187"/>
      <c r="AH4131" s="188"/>
    </row>
    <row r="4132" spans="2:34" ht="13.8" outlineLevel="1" x14ac:dyDescent="0.25">
      <c r="B4132" s="1"/>
      <c r="C4132" s="1"/>
      <c r="D4132" s="1"/>
      <c r="E4132" s="2"/>
      <c r="F4132" s="1"/>
      <c r="G4132" s="2"/>
      <c r="H4132" s="286"/>
      <c r="I4132" s="287"/>
      <c r="J4132" s="288" t="str">
        <f t="shared" si="516"/>
        <v/>
      </c>
      <c r="K4132" s="288">
        <f t="shared" si="517"/>
        <v>0</v>
      </c>
      <c r="L4132" s="303"/>
      <c r="M4132" s="304"/>
      <c r="N4132" s="303"/>
      <c r="O4132" s="286"/>
      <c r="P4132" s="305" t="str">
        <f t="shared" si="518"/>
        <v/>
      </c>
      <c r="Q4132" s="304"/>
      <c r="R4132" s="303"/>
      <c r="S4132" s="286"/>
      <c r="T4132" s="305" t="str">
        <f t="shared" si="519"/>
        <v/>
      </c>
      <c r="U4132" s="306" t="str">
        <f t="shared" si="515"/>
        <v/>
      </c>
      <c r="V4132" s="289"/>
      <c r="W4132" s="303"/>
      <c r="X4132" s="286"/>
      <c r="Y4132" s="305" t="str">
        <f>+IF(AND(W4132&gt;0,V4132&lt;&gt;'Data Validation (ROP used only)'!$A$25),SUM(W4132:X4132),"")</f>
        <v/>
      </c>
      <c r="Z4132" s="307">
        <f>IF(OR(V4132='Data Validation (ROP used only)'!$A$25,ISBLANK(W4132),ISERROR(W4132/$I4132)),0,W4132/$I4132)</f>
        <v>0</v>
      </c>
      <c r="AA4132" s="308"/>
      <c r="AB4132" s="309" t="str" cm="1">
        <f t="array" ref="AB4132">_xlfn.IFS(AA4132="","",AA4132/I4132&gt;=2,I4132*2,AA4132/I4132&lt;2,AA4132)</f>
        <v/>
      </c>
      <c r="AC4132" s="310" t="str">
        <f t="shared" si="520"/>
        <v/>
      </c>
      <c r="AD4132" s="286"/>
      <c r="AE4132" s="305" t="str">
        <f t="shared" si="521"/>
        <v/>
      </c>
      <c r="AF4132" s="311">
        <f t="shared" si="522"/>
        <v>0</v>
      </c>
      <c r="AG4132" s="187"/>
      <c r="AH4132" s="188"/>
    </row>
    <row r="4133" spans="2:34" ht="13.8" outlineLevel="1" x14ac:dyDescent="0.25">
      <c r="B4133" s="1"/>
      <c r="C4133" s="1"/>
      <c r="D4133" s="1"/>
      <c r="E4133" s="2"/>
      <c r="F4133" s="1"/>
      <c r="G4133" s="2"/>
      <c r="H4133" s="286"/>
      <c r="I4133" s="287"/>
      <c r="J4133" s="288" t="str">
        <f t="shared" si="516"/>
        <v/>
      </c>
      <c r="K4133" s="288">
        <f t="shared" si="517"/>
        <v>0</v>
      </c>
      <c r="L4133" s="303"/>
      <c r="M4133" s="304"/>
      <c r="N4133" s="303"/>
      <c r="O4133" s="286"/>
      <c r="P4133" s="305" t="str">
        <f t="shared" si="518"/>
        <v/>
      </c>
      <c r="Q4133" s="304"/>
      <c r="R4133" s="303"/>
      <c r="S4133" s="286"/>
      <c r="T4133" s="305" t="str">
        <f t="shared" si="519"/>
        <v/>
      </c>
      <c r="U4133" s="306" t="str">
        <f t="shared" si="515"/>
        <v/>
      </c>
      <c r="V4133" s="289"/>
      <c r="W4133" s="303"/>
      <c r="X4133" s="286"/>
      <c r="Y4133" s="305" t="str">
        <f>+IF(AND(W4133&gt;0,V4133&lt;&gt;'Data Validation (ROP used only)'!$A$25),SUM(W4133:X4133),"")</f>
        <v/>
      </c>
      <c r="Z4133" s="307">
        <f>IF(OR(V4133='Data Validation (ROP used only)'!$A$25,ISBLANK(W4133),ISERROR(W4133/$I4133)),0,W4133/$I4133)</f>
        <v>0</v>
      </c>
      <c r="AA4133" s="308"/>
      <c r="AB4133" s="309" t="str" cm="1">
        <f t="array" ref="AB4133">_xlfn.IFS(AA4133="","",AA4133/I4133&gt;=2,I4133*2,AA4133/I4133&lt;2,AA4133)</f>
        <v/>
      </c>
      <c r="AC4133" s="310" t="str">
        <f t="shared" si="520"/>
        <v/>
      </c>
      <c r="AD4133" s="286"/>
      <c r="AE4133" s="305" t="str">
        <f t="shared" si="521"/>
        <v/>
      </c>
      <c r="AF4133" s="311">
        <f t="shared" si="522"/>
        <v>0</v>
      </c>
      <c r="AG4133" s="187"/>
      <c r="AH4133" s="188"/>
    </row>
    <row r="4134" spans="2:34" ht="13.8" outlineLevel="1" x14ac:dyDescent="0.25">
      <c r="B4134" s="1"/>
      <c r="C4134" s="1"/>
      <c r="D4134" s="1"/>
      <c r="E4134" s="2"/>
      <c r="F4134" s="1"/>
      <c r="G4134" s="2"/>
      <c r="H4134" s="286"/>
      <c r="I4134" s="287"/>
      <c r="J4134" s="288" t="str">
        <f t="shared" si="516"/>
        <v/>
      </c>
      <c r="K4134" s="288">
        <f t="shared" si="517"/>
        <v>0</v>
      </c>
      <c r="L4134" s="303"/>
      <c r="M4134" s="304"/>
      <c r="N4134" s="303"/>
      <c r="O4134" s="286"/>
      <c r="P4134" s="305" t="str">
        <f t="shared" si="518"/>
        <v/>
      </c>
      <c r="Q4134" s="304"/>
      <c r="R4134" s="303"/>
      <c r="S4134" s="286"/>
      <c r="T4134" s="305" t="str">
        <f t="shared" si="519"/>
        <v/>
      </c>
      <c r="U4134" s="306" t="str">
        <f t="shared" si="515"/>
        <v/>
      </c>
      <c r="V4134" s="289"/>
      <c r="W4134" s="303"/>
      <c r="X4134" s="286"/>
      <c r="Y4134" s="305" t="str">
        <f>+IF(AND(W4134&gt;0,V4134&lt;&gt;'Data Validation (ROP used only)'!$A$25),SUM(W4134:X4134),"")</f>
        <v/>
      </c>
      <c r="Z4134" s="307">
        <f>IF(OR(V4134='Data Validation (ROP used only)'!$A$25,ISBLANK(W4134),ISERROR(W4134/$I4134)),0,W4134/$I4134)</f>
        <v>0</v>
      </c>
      <c r="AA4134" s="308"/>
      <c r="AB4134" s="309" t="str" cm="1">
        <f t="array" ref="AB4134">_xlfn.IFS(AA4134="","",AA4134/I4134&gt;=2,I4134*2,AA4134/I4134&lt;2,AA4134)</f>
        <v/>
      </c>
      <c r="AC4134" s="310" t="str">
        <f t="shared" si="520"/>
        <v/>
      </c>
      <c r="AD4134" s="286"/>
      <c r="AE4134" s="305" t="str">
        <f t="shared" si="521"/>
        <v/>
      </c>
      <c r="AF4134" s="311">
        <f t="shared" si="522"/>
        <v>0</v>
      </c>
      <c r="AG4134" s="187"/>
      <c r="AH4134" s="188"/>
    </row>
    <row r="4135" spans="2:34" ht="13.8" outlineLevel="1" x14ac:dyDescent="0.25">
      <c r="B4135" s="1"/>
      <c r="C4135" s="1"/>
      <c r="D4135" s="1"/>
      <c r="E4135" s="2"/>
      <c r="F4135" s="1"/>
      <c r="G4135" s="2"/>
      <c r="H4135" s="286"/>
      <c r="I4135" s="287"/>
      <c r="J4135" s="288" t="str">
        <f t="shared" si="516"/>
        <v/>
      </c>
      <c r="K4135" s="288">
        <f t="shared" si="517"/>
        <v>0</v>
      </c>
      <c r="L4135" s="303"/>
      <c r="M4135" s="304"/>
      <c r="N4135" s="303"/>
      <c r="O4135" s="286"/>
      <c r="P4135" s="305" t="str">
        <f t="shared" si="518"/>
        <v/>
      </c>
      <c r="Q4135" s="304"/>
      <c r="R4135" s="303"/>
      <c r="S4135" s="286"/>
      <c r="T4135" s="305" t="str">
        <f t="shared" si="519"/>
        <v/>
      </c>
      <c r="U4135" s="306" t="str">
        <f t="shared" si="515"/>
        <v/>
      </c>
      <c r="V4135" s="289"/>
      <c r="W4135" s="303"/>
      <c r="X4135" s="286"/>
      <c r="Y4135" s="305" t="str">
        <f>+IF(AND(W4135&gt;0,V4135&lt;&gt;'Data Validation (ROP used only)'!$A$25),SUM(W4135:X4135),"")</f>
        <v/>
      </c>
      <c r="Z4135" s="307">
        <f>IF(OR(V4135='Data Validation (ROP used only)'!$A$25,ISBLANK(W4135),ISERROR(W4135/$I4135)),0,W4135/$I4135)</f>
        <v>0</v>
      </c>
      <c r="AA4135" s="308"/>
      <c r="AB4135" s="309" t="str" cm="1">
        <f t="array" ref="AB4135">_xlfn.IFS(AA4135="","",AA4135/I4135&gt;=2,I4135*2,AA4135/I4135&lt;2,AA4135)</f>
        <v/>
      </c>
      <c r="AC4135" s="310" t="str">
        <f t="shared" si="520"/>
        <v/>
      </c>
      <c r="AD4135" s="286"/>
      <c r="AE4135" s="305" t="str">
        <f t="shared" si="521"/>
        <v/>
      </c>
      <c r="AF4135" s="311">
        <f t="shared" si="522"/>
        <v>0</v>
      </c>
      <c r="AG4135" s="187"/>
      <c r="AH4135" s="188"/>
    </row>
    <row r="4136" spans="2:34" ht="13.8" outlineLevel="1" x14ac:dyDescent="0.25">
      <c r="B4136" s="1"/>
      <c r="C4136" s="1"/>
      <c r="D4136" s="1"/>
      <c r="E4136" s="2"/>
      <c r="F4136" s="1"/>
      <c r="G4136" s="2"/>
      <c r="H4136" s="286"/>
      <c r="I4136" s="287"/>
      <c r="J4136" s="288" t="str">
        <f t="shared" si="516"/>
        <v/>
      </c>
      <c r="K4136" s="288">
        <f t="shared" si="517"/>
        <v>0</v>
      </c>
      <c r="L4136" s="303"/>
      <c r="M4136" s="304"/>
      <c r="N4136" s="303"/>
      <c r="O4136" s="286"/>
      <c r="P4136" s="305" t="str">
        <f t="shared" si="518"/>
        <v/>
      </c>
      <c r="Q4136" s="304"/>
      <c r="R4136" s="303"/>
      <c r="S4136" s="286"/>
      <c r="T4136" s="305" t="str">
        <f t="shared" si="519"/>
        <v/>
      </c>
      <c r="U4136" s="306" t="str">
        <f t="shared" si="515"/>
        <v/>
      </c>
      <c r="V4136" s="289"/>
      <c r="W4136" s="303"/>
      <c r="X4136" s="286"/>
      <c r="Y4136" s="305" t="str">
        <f>+IF(AND(W4136&gt;0,V4136&lt;&gt;'Data Validation (ROP used only)'!$A$25),SUM(W4136:X4136),"")</f>
        <v/>
      </c>
      <c r="Z4136" s="307">
        <f>IF(OR(V4136='Data Validation (ROP used only)'!$A$25,ISBLANK(W4136),ISERROR(W4136/$I4136)),0,W4136/$I4136)</f>
        <v>0</v>
      </c>
      <c r="AA4136" s="308"/>
      <c r="AB4136" s="309" t="str" cm="1">
        <f t="array" ref="AB4136">_xlfn.IFS(AA4136="","",AA4136/I4136&gt;=2,I4136*2,AA4136/I4136&lt;2,AA4136)</f>
        <v/>
      </c>
      <c r="AC4136" s="310" t="str">
        <f t="shared" si="520"/>
        <v/>
      </c>
      <c r="AD4136" s="286"/>
      <c r="AE4136" s="305" t="str">
        <f t="shared" si="521"/>
        <v/>
      </c>
      <c r="AF4136" s="311">
        <f t="shared" si="522"/>
        <v>0</v>
      </c>
      <c r="AG4136" s="187"/>
      <c r="AH4136" s="188"/>
    </row>
    <row r="4137" spans="2:34" ht="13.8" outlineLevel="1" x14ac:dyDescent="0.25">
      <c r="B4137" s="1"/>
      <c r="C4137" s="1"/>
      <c r="D4137" s="1"/>
      <c r="E4137" s="2"/>
      <c r="F4137" s="1"/>
      <c r="G4137" s="2"/>
      <c r="H4137" s="286"/>
      <c r="I4137" s="287"/>
      <c r="J4137" s="288" t="str">
        <f t="shared" si="516"/>
        <v/>
      </c>
      <c r="K4137" s="288">
        <f t="shared" si="517"/>
        <v>0</v>
      </c>
      <c r="L4137" s="303"/>
      <c r="M4137" s="304"/>
      <c r="N4137" s="303"/>
      <c r="O4137" s="286"/>
      <c r="P4137" s="305" t="str">
        <f t="shared" si="518"/>
        <v/>
      </c>
      <c r="Q4137" s="304"/>
      <c r="R4137" s="303"/>
      <c r="S4137" s="286"/>
      <c r="T4137" s="305" t="str">
        <f t="shared" si="519"/>
        <v/>
      </c>
      <c r="U4137" s="306" t="str">
        <f t="shared" si="515"/>
        <v/>
      </c>
      <c r="V4137" s="289"/>
      <c r="W4137" s="303"/>
      <c r="X4137" s="286"/>
      <c r="Y4137" s="305" t="str">
        <f>+IF(AND(W4137&gt;0,V4137&lt;&gt;'Data Validation (ROP used only)'!$A$25),SUM(W4137:X4137),"")</f>
        <v/>
      </c>
      <c r="Z4137" s="307">
        <f>IF(OR(V4137='Data Validation (ROP used only)'!$A$25,ISBLANK(W4137),ISERROR(W4137/$I4137)),0,W4137/$I4137)</f>
        <v>0</v>
      </c>
      <c r="AA4137" s="308"/>
      <c r="AB4137" s="309" t="str" cm="1">
        <f t="array" ref="AB4137">_xlfn.IFS(AA4137="","",AA4137/I4137&gt;=2,I4137*2,AA4137/I4137&lt;2,AA4137)</f>
        <v/>
      </c>
      <c r="AC4137" s="310" t="str">
        <f t="shared" si="520"/>
        <v/>
      </c>
      <c r="AD4137" s="286"/>
      <c r="AE4137" s="305" t="str">
        <f t="shared" si="521"/>
        <v/>
      </c>
      <c r="AF4137" s="311">
        <f t="shared" si="522"/>
        <v>0</v>
      </c>
      <c r="AG4137" s="187"/>
      <c r="AH4137" s="188"/>
    </row>
    <row r="4138" spans="2:34" ht="13.8" outlineLevel="1" x14ac:dyDescent="0.25">
      <c r="B4138" s="1"/>
      <c r="C4138" s="1"/>
      <c r="D4138" s="1"/>
      <c r="E4138" s="2"/>
      <c r="F4138" s="1"/>
      <c r="G4138" s="2"/>
      <c r="H4138" s="286"/>
      <c r="I4138" s="287"/>
      <c r="J4138" s="288" t="str">
        <f t="shared" si="516"/>
        <v/>
      </c>
      <c r="K4138" s="288">
        <f t="shared" si="517"/>
        <v>0</v>
      </c>
      <c r="L4138" s="303"/>
      <c r="M4138" s="304"/>
      <c r="N4138" s="303"/>
      <c r="O4138" s="286"/>
      <c r="P4138" s="305" t="str">
        <f t="shared" si="518"/>
        <v/>
      </c>
      <c r="Q4138" s="304"/>
      <c r="R4138" s="303"/>
      <c r="S4138" s="286"/>
      <c r="T4138" s="305" t="str">
        <f t="shared" si="519"/>
        <v/>
      </c>
      <c r="U4138" s="306" t="str">
        <f t="shared" si="515"/>
        <v/>
      </c>
      <c r="V4138" s="289"/>
      <c r="W4138" s="303"/>
      <c r="X4138" s="286"/>
      <c r="Y4138" s="305" t="str">
        <f>+IF(AND(W4138&gt;0,V4138&lt;&gt;'Data Validation (ROP used only)'!$A$25),SUM(W4138:X4138),"")</f>
        <v/>
      </c>
      <c r="Z4138" s="307">
        <f>IF(OR(V4138='Data Validation (ROP used only)'!$A$25,ISBLANK(W4138),ISERROR(W4138/$I4138)),0,W4138/$I4138)</f>
        <v>0</v>
      </c>
      <c r="AA4138" s="308"/>
      <c r="AB4138" s="309" t="str" cm="1">
        <f t="array" ref="AB4138">_xlfn.IFS(AA4138="","",AA4138/I4138&gt;=2,I4138*2,AA4138/I4138&lt;2,AA4138)</f>
        <v/>
      </c>
      <c r="AC4138" s="310" t="str">
        <f t="shared" si="520"/>
        <v/>
      </c>
      <c r="AD4138" s="286"/>
      <c r="AE4138" s="305" t="str">
        <f t="shared" si="521"/>
        <v/>
      </c>
      <c r="AF4138" s="311">
        <f t="shared" si="522"/>
        <v>0</v>
      </c>
      <c r="AG4138" s="187"/>
      <c r="AH4138" s="188"/>
    </row>
    <row r="4139" spans="2:34" ht="13.8" outlineLevel="1" x14ac:dyDescent="0.25">
      <c r="B4139" s="1"/>
      <c r="C4139" s="1"/>
      <c r="D4139" s="1"/>
      <c r="E4139" s="2"/>
      <c r="F4139" s="1"/>
      <c r="G4139" s="2"/>
      <c r="H4139" s="286"/>
      <c r="I4139" s="287"/>
      <c r="J4139" s="288" t="str">
        <f t="shared" si="516"/>
        <v/>
      </c>
      <c r="K4139" s="288">
        <f t="shared" si="517"/>
        <v>0</v>
      </c>
      <c r="L4139" s="303"/>
      <c r="M4139" s="304"/>
      <c r="N4139" s="303"/>
      <c r="O4139" s="286"/>
      <c r="P4139" s="305" t="str">
        <f t="shared" si="518"/>
        <v/>
      </c>
      <c r="Q4139" s="304"/>
      <c r="R4139" s="303"/>
      <c r="S4139" s="286"/>
      <c r="T4139" s="305" t="str">
        <f t="shared" si="519"/>
        <v/>
      </c>
      <c r="U4139" s="306" t="str">
        <f t="shared" si="515"/>
        <v/>
      </c>
      <c r="V4139" s="289"/>
      <c r="W4139" s="303"/>
      <c r="X4139" s="286"/>
      <c r="Y4139" s="305" t="str">
        <f>+IF(AND(W4139&gt;0,V4139&lt;&gt;'Data Validation (ROP used only)'!$A$25),SUM(W4139:X4139),"")</f>
        <v/>
      </c>
      <c r="Z4139" s="307">
        <f>IF(OR(V4139='Data Validation (ROP used only)'!$A$25,ISBLANK(W4139),ISERROR(W4139/$I4139)),0,W4139/$I4139)</f>
        <v>0</v>
      </c>
      <c r="AA4139" s="308"/>
      <c r="AB4139" s="309" t="str" cm="1">
        <f t="array" ref="AB4139">_xlfn.IFS(AA4139="","",AA4139/I4139&gt;=2,I4139*2,AA4139/I4139&lt;2,AA4139)</f>
        <v/>
      </c>
      <c r="AC4139" s="310" t="str">
        <f t="shared" si="520"/>
        <v/>
      </c>
      <c r="AD4139" s="286"/>
      <c r="AE4139" s="305" t="str">
        <f t="shared" si="521"/>
        <v/>
      </c>
      <c r="AF4139" s="311">
        <f t="shared" si="522"/>
        <v>0</v>
      </c>
      <c r="AG4139" s="187"/>
      <c r="AH4139" s="188"/>
    </row>
    <row r="4140" spans="2:34" ht="13.8" outlineLevel="1" x14ac:dyDescent="0.25">
      <c r="B4140" s="1"/>
      <c r="C4140" s="1"/>
      <c r="D4140" s="1"/>
      <c r="E4140" s="2"/>
      <c r="F4140" s="1"/>
      <c r="G4140" s="2"/>
      <c r="H4140" s="286"/>
      <c r="I4140" s="287"/>
      <c r="J4140" s="288" t="str">
        <f t="shared" si="516"/>
        <v/>
      </c>
      <c r="K4140" s="288">
        <f t="shared" si="517"/>
        <v>0</v>
      </c>
      <c r="L4140" s="303"/>
      <c r="M4140" s="304"/>
      <c r="N4140" s="303"/>
      <c r="O4140" s="286"/>
      <c r="P4140" s="305" t="str">
        <f t="shared" si="518"/>
        <v/>
      </c>
      <c r="Q4140" s="304"/>
      <c r="R4140" s="303"/>
      <c r="S4140" s="286"/>
      <c r="T4140" s="305" t="str">
        <f t="shared" si="519"/>
        <v/>
      </c>
      <c r="U4140" s="306" t="str">
        <f t="shared" si="515"/>
        <v/>
      </c>
      <c r="V4140" s="289"/>
      <c r="W4140" s="303"/>
      <c r="X4140" s="286"/>
      <c r="Y4140" s="305" t="str">
        <f>+IF(AND(W4140&gt;0,V4140&lt;&gt;'Data Validation (ROP used only)'!$A$25),SUM(W4140:X4140),"")</f>
        <v/>
      </c>
      <c r="Z4140" s="307">
        <f>IF(OR(V4140='Data Validation (ROP used only)'!$A$25,ISBLANK(W4140),ISERROR(W4140/$I4140)),0,W4140/$I4140)</f>
        <v>0</v>
      </c>
      <c r="AA4140" s="308"/>
      <c r="AB4140" s="309" t="str" cm="1">
        <f t="array" ref="AB4140">_xlfn.IFS(AA4140="","",AA4140/I4140&gt;=2,I4140*2,AA4140/I4140&lt;2,AA4140)</f>
        <v/>
      </c>
      <c r="AC4140" s="310" t="str">
        <f t="shared" si="520"/>
        <v/>
      </c>
      <c r="AD4140" s="286"/>
      <c r="AE4140" s="305" t="str">
        <f t="shared" si="521"/>
        <v/>
      </c>
      <c r="AF4140" s="311">
        <f t="shared" si="522"/>
        <v>0</v>
      </c>
      <c r="AG4140" s="187"/>
      <c r="AH4140" s="188"/>
    </row>
    <row r="4141" spans="2:34" ht="13.8" outlineLevel="1" x14ac:dyDescent="0.25">
      <c r="B4141" s="1"/>
      <c r="C4141" s="1"/>
      <c r="D4141" s="1"/>
      <c r="E4141" s="2"/>
      <c r="F4141" s="1"/>
      <c r="G4141" s="2"/>
      <c r="H4141" s="286"/>
      <c r="I4141" s="287"/>
      <c r="J4141" s="288" t="str">
        <f t="shared" si="516"/>
        <v/>
      </c>
      <c r="K4141" s="288">
        <f t="shared" si="517"/>
        <v>0</v>
      </c>
      <c r="L4141" s="303"/>
      <c r="M4141" s="304"/>
      <c r="N4141" s="303"/>
      <c r="O4141" s="286"/>
      <c r="P4141" s="305" t="str">
        <f t="shared" si="518"/>
        <v/>
      </c>
      <c r="Q4141" s="304"/>
      <c r="R4141" s="303"/>
      <c r="S4141" s="286"/>
      <c r="T4141" s="305" t="str">
        <f t="shared" si="519"/>
        <v/>
      </c>
      <c r="U4141" s="306" t="str">
        <f t="shared" si="515"/>
        <v/>
      </c>
      <c r="V4141" s="289"/>
      <c r="W4141" s="303"/>
      <c r="X4141" s="286"/>
      <c r="Y4141" s="305" t="str">
        <f>+IF(AND(W4141&gt;0,V4141&lt;&gt;'Data Validation (ROP used only)'!$A$25),SUM(W4141:X4141),"")</f>
        <v/>
      </c>
      <c r="Z4141" s="307">
        <f>IF(OR(V4141='Data Validation (ROP used only)'!$A$25,ISBLANK(W4141),ISERROR(W4141/$I4141)),0,W4141/$I4141)</f>
        <v>0</v>
      </c>
      <c r="AA4141" s="308"/>
      <c r="AB4141" s="309" t="str" cm="1">
        <f t="array" ref="AB4141">_xlfn.IFS(AA4141="","",AA4141/I4141&gt;=2,I4141*2,AA4141/I4141&lt;2,AA4141)</f>
        <v/>
      </c>
      <c r="AC4141" s="310" t="str">
        <f t="shared" si="520"/>
        <v/>
      </c>
      <c r="AD4141" s="286"/>
      <c r="AE4141" s="305" t="str">
        <f t="shared" si="521"/>
        <v/>
      </c>
      <c r="AF4141" s="311">
        <f t="shared" si="522"/>
        <v>0</v>
      </c>
      <c r="AG4141" s="187"/>
      <c r="AH4141" s="188"/>
    </row>
    <row r="4142" spans="2:34" ht="13.8" outlineLevel="1" x14ac:dyDescent="0.25">
      <c r="B4142" s="1"/>
      <c r="C4142" s="1"/>
      <c r="D4142" s="1"/>
      <c r="E4142" s="2"/>
      <c r="F4142" s="1"/>
      <c r="G4142" s="2"/>
      <c r="H4142" s="286"/>
      <c r="I4142" s="287"/>
      <c r="J4142" s="288" t="str">
        <f t="shared" si="516"/>
        <v/>
      </c>
      <c r="K4142" s="288">
        <f t="shared" si="517"/>
        <v>0</v>
      </c>
      <c r="L4142" s="303"/>
      <c r="M4142" s="304"/>
      <c r="N4142" s="303"/>
      <c r="O4142" s="286"/>
      <c r="P4142" s="305" t="str">
        <f t="shared" si="518"/>
        <v/>
      </c>
      <c r="Q4142" s="304"/>
      <c r="R4142" s="303"/>
      <c r="S4142" s="286"/>
      <c r="T4142" s="305" t="str">
        <f t="shared" si="519"/>
        <v/>
      </c>
      <c r="U4142" s="306" t="str">
        <f t="shared" si="515"/>
        <v/>
      </c>
      <c r="V4142" s="289"/>
      <c r="W4142" s="303"/>
      <c r="X4142" s="286"/>
      <c r="Y4142" s="305" t="str">
        <f>+IF(AND(W4142&gt;0,V4142&lt;&gt;'Data Validation (ROP used only)'!$A$25),SUM(W4142:X4142),"")</f>
        <v/>
      </c>
      <c r="Z4142" s="307">
        <f>IF(OR(V4142='Data Validation (ROP used only)'!$A$25,ISBLANK(W4142),ISERROR(W4142/$I4142)),0,W4142/$I4142)</f>
        <v>0</v>
      </c>
      <c r="AA4142" s="308"/>
      <c r="AB4142" s="309" t="str" cm="1">
        <f t="array" ref="AB4142">_xlfn.IFS(AA4142="","",AA4142/I4142&gt;=2,I4142*2,AA4142/I4142&lt;2,AA4142)</f>
        <v/>
      </c>
      <c r="AC4142" s="310" t="str">
        <f t="shared" si="520"/>
        <v/>
      </c>
      <c r="AD4142" s="286"/>
      <c r="AE4142" s="305" t="str">
        <f t="shared" si="521"/>
        <v/>
      </c>
      <c r="AF4142" s="311">
        <f t="shared" si="522"/>
        <v>0</v>
      </c>
      <c r="AG4142" s="187"/>
      <c r="AH4142" s="188"/>
    </row>
    <row r="4143" spans="2:34" ht="13.8" outlineLevel="1" x14ac:dyDescent="0.25">
      <c r="B4143" s="1"/>
      <c r="C4143" s="1"/>
      <c r="D4143" s="1"/>
      <c r="E4143" s="2"/>
      <c r="F4143" s="1"/>
      <c r="G4143" s="2"/>
      <c r="H4143" s="286"/>
      <c r="I4143" s="287"/>
      <c r="J4143" s="288" t="str">
        <f t="shared" si="516"/>
        <v/>
      </c>
      <c r="K4143" s="288">
        <f t="shared" si="517"/>
        <v>0</v>
      </c>
      <c r="L4143" s="303"/>
      <c r="M4143" s="304"/>
      <c r="N4143" s="303"/>
      <c r="O4143" s="286"/>
      <c r="P4143" s="305" t="str">
        <f t="shared" si="518"/>
        <v/>
      </c>
      <c r="Q4143" s="304"/>
      <c r="R4143" s="303"/>
      <c r="S4143" s="286"/>
      <c r="T4143" s="305" t="str">
        <f t="shared" si="519"/>
        <v/>
      </c>
      <c r="U4143" s="306" t="str">
        <f t="shared" si="515"/>
        <v/>
      </c>
      <c r="V4143" s="289"/>
      <c r="W4143" s="303"/>
      <c r="X4143" s="286"/>
      <c r="Y4143" s="305" t="str">
        <f>+IF(AND(W4143&gt;0,V4143&lt;&gt;'Data Validation (ROP used only)'!$A$25),SUM(W4143:X4143),"")</f>
        <v/>
      </c>
      <c r="Z4143" s="307">
        <f>IF(OR(V4143='Data Validation (ROP used only)'!$A$25,ISBLANK(W4143),ISERROR(W4143/$I4143)),0,W4143/$I4143)</f>
        <v>0</v>
      </c>
      <c r="AA4143" s="308"/>
      <c r="AB4143" s="309" t="str" cm="1">
        <f t="array" ref="AB4143">_xlfn.IFS(AA4143="","",AA4143/I4143&gt;=2,I4143*2,AA4143/I4143&lt;2,AA4143)</f>
        <v/>
      </c>
      <c r="AC4143" s="310" t="str">
        <f t="shared" si="520"/>
        <v/>
      </c>
      <c r="AD4143" s="286"/>
      <c r="AE4143" s="305" t="str">
        <f t="shared" si="521"/>
        <v/>
      </c>
      <c r="AF4143" s="311">
        <f t="shared" si="522"/>
        <v>0</v>
      </c>
      <c r="AG4143" s="187"/>
      <c r="AH4143" s="188"/>
    </row>
    <row r="4144" spans="2:34" ht="13.8" outlineLevel="1" x14ac:dyDescent="0.25">
      <c r="B4144" s="1"/>
      <c r="C4144" s="1"/>
      <c r="D4144" s="1"/>
      <c r="E4144" s="2"/>
      <c r="F4144" s="1"/>
      <c r="G4144" s="2"/>
      <c r="H4144" s="286"/>
      <c r="I4144" s="287"/>
      <c r="J4144" s="288" t="str">
        <f t="shared" si="516"/>
        <v/>
      </c>
      <c r="K4144" s="288">
        <f t="shared" si="517"/>
        <v>0</v>
      </c>
      <c r="L4144" s="303"/>
      <c r="M4144" s="304"/>
      <c r="N4144" s="303"/>
      <c r="O4144" s="286"/>
      <c r="P4144" s="305" t="str">
        <f t="shared" si="518"/>
        <v/>
      </c>
      <c r="Q4144" s="304"/>
      <c r="R4144" s="303"/>
      <c r="S4144" s="286"/>
      <c r="T4144" s="305" t="str">
        <f t="shared" si="519"/>
        <v/>
      </c>
      <c r="U4144" s="306" t="str">
        <f t="shared" si="515"/>
        <v/>
      </c>
      <c r="V4144" s="289"/>
      <c r="W4144" s="303"/>
      <c r="X4144" s="286"/>
      <c r="Y4144" s="305" t="str">
        <f>+IF(AND(W4144&gt;0,V4144&lt;&gt;'Data Validation (ROP used only)'!$A$25),SUM(W4144:X4144),"")</f>
        <v/>
      </c>
      <c r="Z4144" s="307">
        <f>IF(OR(V4144='Data Validation (ROP used only)'!$A$25,ISBLANK(W4144),ISERROR(W4144/$I4144)),0,W4144/$I4144)</f>
        <v>0</v>
      </c>
      <c r="AA4144" s="308"/>
      <c r="AB4144" s="309" t="str" cm="1">
        <f t="array" ref="AB4144">_xlfn.IFS(AA4144="","",AA4144/I4144&gt;=2,I4144*2,AA4144/I4144&lt;2,AA4144)</f>
        <v/>
      </c>
      <c r="AC4144" s="310" t="str">
        <f t="shared" si="520"/>
        <v/>
      </c>
      <c r="AD4144" s="286"/>
      <c r="AE4144" s="305" t="str">
        <f t="shared" si="521"/>
        <v/>
      </c>
      <c r="AF4144" s="311">
        <f t="shared" si="522"/>
        <v>0</v>
      </c>
      <c r="AG4144" s="187"/>
      <c r="AH4144" s="188"/>
    </row>
    <row r="4145" spans="2:34" ht="13.8" outlineLevel="1" x14ac:dyDescent="0.25">
      <c r="B4145" s="1"/>
      <c r="C4145" s="1"/>
      <c r="D4145" s="1"/>
      <c r="E4145" s="2"/>
      <c r="F4145" s="1"/>
      <c r="G4145" s="2"/>
      <c r="H4145" s="286"/>
      <c r="I4145" s="287"/>
      <c r="J4145" s="288" t="str">
        <f t="shared" si="516"/>
        <v/>
      </c>
      <c r="K4145" s="288">
        <f t="shared" si="517"/>
        <v>0</v>
      </c>
      <c r="L4145" s="303"/>
      <c r="M4145" s="304"/>
      <c r="N4145" s="303"/>
      <c r="O4145" s="286"/>
      <c r="P4145" s="305" t="str">
        <f t="shared" si="518"/>
        <v/>
      </c>
      <c r="Q4145" s="304"/>
      <c r="R4145" s="303"/>
      <c r="S4145" s="286"/>
      <c r="T4145" s="305" t="str">
        <f t="shared" si="519"/>
        <v/>
      </c>
      <c r="U4145" s="306" t="str">
        <f t="shared" si="515"/>
        <v/>
      </c>
      <c r="V4145" s="289"/>
      <c r="W4145" s="303"/>
      <c r="X4145" s="286"/>
      <c r="Y4145" s="305" t="str">
        <f>+IF(AND(W4145&gt;0,V4145&lt;&gt;'Data Validation (ROP used only)'!$A$25),SUM(W4145:X4145),"")</f>
        <v/>
      </c>
      <c r="Z4145" s="307">
        <f>IF(OR(V4145='Data Validation (ROP used only)'!$A$25,ISBLANK(W4145),ISERROR(W4145/$I4145)),0,W4145/$I4145)</f>
        <v>0</v>
      </c>
      <c r="AA4145" s="308"/>
      <c r="AB4145" s="309" t="str" cm="1">
        <f t="array" ref="AB4145">_xlfn.IFS(AA4145="","",AA4145/I4145&gt;=2,I4145*2,AA4145/I4145&lt;2,AA4145)</f>
        <v/>
      </c>
      <c r="AC4145" s="310" t="str">
        <f t="shared" si="520"/>
        <v/>
      </c>
      <c r="AD4145" s="286"/>
      <c r="AE4145" s="305" t="str">
        <f t="shared" si="521"/>
        <v/>
      </c>
      <c r="AF4145" s="311">
        <f t="shared" si="522"/>
        <v>0</v>
      </c>
      <c r="AG4145" s="187"/>
      <c r="AH4145" s="188"/>
    </row>
    <row r="4146" spans="2:34" ht="13.8" outlineLevel="1" x14ac:dyDescent="0.25">
      <c r="B4146" s="1"/>
      <c r="C4146" s="1"/>
      <c r="D4146" s="1"/>
      <c r="E4146" s="2"/>
      <c r="F4146" s="1"/>
      <c r="G4146" s="2"/>
      <c r="H4146" s="286"/>
      <c r="I4146" s="287"/>
      <c r="J4146" s="288" t="str">
        <f t="shared" si="516"/>
        <v/>
      </c>
      <c r="K4146" s="288">
        <f t="shared" si="517"/>
        <v>0</v>
      </c>
      <c r="L4146" s="303"/>
      <c r="M4146" s="304"/>
      <c r="N4146" s="303"/>
      <c r="O4146" s="286"/>
      <c r="P4146" s="305" t="str">
        <f t="shared" si="518"/>
        <v/>
      </c>
      <c r="Q4146" s="304"/>
      <c r="R4146" s="303"/>
      <c r="S4146" s="286"/>
      <c r="T4146" s="305" t="str">
        <f t="shared" si="519"/>
        <v/>
      </c>
      <c r="U4146" s="306" t="str">
        <f t="shared" si="515"/>
        <v/>
      </c>
      <c r="V4146" s="289"/>
      <c r="W4146" s="303"/>
      <c r="X4146" s="286"/>
      <c r="Y4146" s="305" t="str">
        <f>+IF(AND(W4146&gt;0,V4146&lt;&gt;'Data Validation (ROP used only)'!$A$25),SUM(W4146:X4146),"")</f>
        <v/>
      </c>
      <c r="Z4146" s="307">
        <f>IF(OR(V4146='Data Validation (ROP used only)'!$A$25,ISBLANK(W4146),ISERROR(W4146/$I4146)),0,W4146/$I4146)</f>
        <v>0</v>
      </c>
      <c r="AA4146" s="308"/>
      <c r="AB4146" s="309" t="str" cm="1">
        <f t="array" ref="AB4146">_xlfn.IFS(AA4146="","",AA4146/I4146&gt;=2,I4146*2,AA4146/I4146&lt;2,AA4146)</f>
        <v/>
      </c>
      <c r="AC4146" s="310" t="str">
        <f t="shared" si="520"/>
        <v/>
      </c>
      <c r="AD4146" s="286"/>
      <c r="AE4146" s="305" t="str">
        <f t="shared" si="521"/>
        <v/>
      </c>
      <c r="AF4146" s="311">
        <f t="shared" si="522"/>
        <v>0</v>
      </c>
      <c r="AG4146" s="187"/>
      <c r="AH4146" s="188"/>
    </row>
    <row r="4147" spans="2:34" ht="13.8" outlineLevel="1" x14ac:dyDescent="0.25">
      <c r="B4147" s="1"/>
      <c r="C4147" s="1"/>
      <c r="D4147" s="1"/>
      <c r="E4147" s="2"/>
      <c r="F4147" s="1"/>
      <c r="G4147" s="2"/>
      <c r="H4147" s="286"/>
      <c r="I4147" s="287"/>
      <c r="J4147" s="288" t="str">
        <f t="shared" si="516"/>
        <v/>
      </c>
      <c r="K4147" s="288">
        <f t="shared" si="517"/>
        <v>0</v>
      </c>
      <c r="L4147" s="303"/>
      <c r="M4147" s="304"/>
      <c r="N4147" s="303"/>
      <c r="O4147" s="286"/>
      <c r="P4147" s="305" t="str">
        <f t="shared" si="518"/>
        <v/>
      </c>
      <c r="Q4147" s="304"/>
      <c r="R4147" s="303"/>
      <c r="S4147" s="286"/>
      <c r="T4147" s="305" t="str">
        <f t="shared" si="519"/>
        <v/>
      </c>
      <c r="U4147" s="306" t="str">
        <f t="shared" si="515"/>
        <v/>
      </c>
      <c r="V4147" s="289"/>
      <c r="W4147" s="303"/>
      <c r="X4147" s="286"/>
      <c r="Y4147" s="305" t="str">
        <f>+IF(AND(W4147&gt;0,V4147&lt;&gt;'Data Validation (ROP used only)'!$A$25),SUM(W4147:X4147),"")</f>
        <v/>
      </c>
      <c r="Z4147" s="307">
        <f>IF(OR(V4147='Data Validation (ROP used only)'!$A$25,ISBLANK(W4147),ISERROR(W4147/$I4147)),0,W4147/$I4147)</f>
        <v>0</v>
      </c>
      <c r="AA4147" s="308"/>
      <c r="AB4147" s="309" t="str" cm="1">
        <f t="array" ref="AB4147">_xlfn.IFS(AA4147="","",AA4147/I4147&gt;=2,I4147*2,AA4147/I4147&lt;2,AA4147)</f>
        <v/>
      </c>
      <c r="AC4147" s="310" t="str">
        <f t="shared" si="520"/>
        <v/>
      </c>
      <c r="AD4147" s="286"/>
      <c r="AE4147" s="305" t="str">
        <f t="shared" si="521"/>
        <v/>
      </c>
      <c r="AF4147" s="311">
        <f t="shared" si="522"/>
        <v>0</v>
      </c>
      <c r="AG4147" s="187"/>
      <c r="AH4147" s="188"/>
    </row>
    <row r="4148" spans="2:34" ht="13.8" outlineLevel="1" x14ac:dyDescent="0.25">
      <c r="B4148" s="1"/>
      <c r="C4148" s="1"/>
      <c r="D4148" s="1"/>
      <c r="E4148" s="2"/>
      <c r="F4148" s="1"/>
      <c r="G4148" s="2"/>
      <c r="H4148" s="286"/>
      <c r="I4148" s="287"/>
      <c r="J4148" s="288" t="str">
        <f t="shared" si="516"/>
        <v/>
      </c>
      <c r="K4148" s="288">
        <f t="shared" si="517"/>
        <v>0</v>
      </c>
      <c r="L4148" s="303"/>
      <c r="M4148" s="304"/>
      <c r="N4148" s="303"/>
      <c r="O4148" s="286"/>
      <c r="P4148" s="305" t="str">
        <f t="shared" si="518"/>
        <v/>
      </c>
      <c r="Q4148" s="304"/>
      <c r="R4148" s="303"/>
      <c r="S4148" s="286"/>
      <c r="T4148" s="305" t="str">
        <f t="shared" si="519"/>
        <v/>
      </c>
      <c r="U4148" s="306" t="str">
        <f t="shared" si="515"/>
        <v/>
      </c>
      <c r="V4148" s="289"/>
      <c r="W4148" s="303"/>
      <c r="X4148" s="286"/>
      <c r="Y4148" s="305" t="str">
        <f>+IF(AND(W4148&gt;0,V4148&lt;&gt;'Data Validation (ROP used only)'!$A$25),SUM(W4148:X4148),"")</f>
        <v/>
      </c>
      <c r="Z4148" s="307">
        <f>IF(OR(V4148='Data Validation (ROP used only)'!$A$25,ISBLANK(W4148),ISERROR(W4148/$I4148)),0,W4148/$I4148)</f>
        <v>0</v>
      </c>
      <c r="AA4148" s="308"/>
      <c r="AB4148" s="309" t="str" cm="1">
        <f t="array" ref="AB4148">_xlfn.IFS(AA4148="","",AA4148/I4148&gt;=2,I4148*2,AA4148/I4148&lt;2,AA4148)</f>
        <v/>
      </c>
      <c r="AC4148" s="310" t="str">
        <f t="shared" si="520"/>
        <v/>
      </c>
      <c r="AD4148" s="286"/>
      <c r="AE4148" s="305" t="str">
        <f t="shared" si="521"/>
        <v/>
      </c>
      <c r="AF4148" s="311">
        <f t="shared" si="522"/>
        <v>0</v>
      </c>
      <c r="AG4148" s="187"/>
      <c r="AH4148" s="188"/>
    </row>
    <row r="4149" spans="2:34" ht="13.8" outlineLevel="1" x14ac:dyDescent="0.25">
      <c r="B4149" s="1"/>
      <c r="C4149" s="1"/>
      <c r="D4149" s="1"/>
      <c r="E4149" s="2"/>
      <c r="F4149" s="1"/>
      <c r="G4149" s="2"/>
      <c r="H4149" s="286"/>
      <c r="I4149" s="287"/>
      <c r="J4149" s="288" t="str">
        <f t="shared" si="516"/>
        <v/>
      </c>
      <c r="K4149" s="288">
        <f t="shared" si="517"/>
        <v>0</v>
      </c>
      <c r="L4149" s="303"/>
      <c r="M4149" s="304"/>
      <c r="N4149" s="303"/>
      <c r="O4149" s="286"/>
      <c r="P4149" s="305" t="str">
        <f t="shared" si="518"/>
        <v/>
      </c>
      <c r="Q4149" s="304"/>
      <c r="R4149" s="303"/>
      <c r="S4149" s="286"/>
      <c r="T4149" s="305" t="str">
        <f t="shared" si="519"/>
        <v/>
      </c>
      <c r="U4149" s="306" t="str">
        <f t="shared" si="515"/>
        <v/>
      </c>
      <c r="V4149" s="289"/>
      <c r="W4149" s="303"/>
      <c r="X4149" s="286"/>
      <c r="Y4149" s="305" t="str">
        <f>+IF(AND(W4149&gt;0,V4149&lt;&gt;'Data Validation (ROP used only)'!$A$25),SUM(W4149:X4149),"")</f>
        <v/>
      </c>
      <c r="Z4149" s="307">
        <f>IF(OR(V4149='Data Validation (ROP used only)'!$A$25,ISBLANK(W4149),ISERROR(W4149/$I4149)),0,W4149/$I4149)</f>
        <v>0</v>
      </c>
      <c r="AA4149" s="308"/>
      <c r="AB4149" s="309" t="str" cm="1">
        <f t="array" ref="AB4149">_xlfn.IFS(AA4149="","",AA4149/I4149&gt;=2,I4149*2,AA4149/I4149&lt;2,AA4149)</f>
        <v/>
      </c>
      <c r="AC4149" s="310" t="str">
        <f t="shared" si="520"/>
        <v/>
      </c>
      <c r="AD4149" s="286"/>
      <c r="AE4149" s="305" t="str">
        <f t="shared" si="521"/>
        <v/>
      </c>
      <c r="AF4149" s="311">
        <f t="shared" si="522"/>
        <v>0</v>
      </c>
      <c r="AG4149" s="187"/>
      <c r="AH4149" s="188"/>
    </row>
    <row r="4150" spans="2:34" ht="13.8" outlineLevel="1" x14ac:dyDescent="0.25">
      <c r="B4150" s="1"/>
      <c r="C4150" s="1"/>
      <c r="D4150" s="1"/>
      <c r="E4150" s="2"/>
      <c r="F4150" s="1"/>
      <c r="G4150" s="2"/>
      <c r="H4150" s="286"/>
      <c r="I4150" s="287"/>
      <c r="J4150" s="288" t="str">
        <f t="shared" si="516"/>
        <v/>
      </c>
      <c r="K4150" s="288">
        <f t="shared" si="517"/>
        <v>0</v>
      </c>
      <c r="L4150" s="303"/>
      <c r="M4150" s="304"/>
      <c r="N4150" s="303"/>
      <c r="O4150" s="286"/>
      <c r="P4150" s="305" t="str">
        <f t="shared" si="518"/>
        <v/>
      </c>
      <c r="Q4150" s="304"/>
      <c r="R4150" s="303"/>
      <c r="S4150" s="286"/>
      <c r="T4150" s="305" t="str">
        <f t="shared" si="519"/>
        <v/>
      </c>
      <c r="U4150" s="306" t="str">
        <f t="shared" si="515"/>
        <v/>
      </c>
      <c r="V4150" s="289"/>
      <c r="W4150" s="303"/>
      <c r="X4150" s="286"/>
      <c r="Y4150" s="305" t="str">
        <f>+IF(AND(W4150&gt;0,V4150&lt;&gt;'Data Validation (ROP used only)'!$A$25),SUM(W4150:X4150),"")</f>
        <v/>
      </c>
      <c r="Z4150" s="307">
        <f>IF(OR(V4150='Data Validation (ROP used only)'!$A$25,ISBLANK(W4150),ISERROR(W4150/$I4150)),0,W4150/$I4150)</f>
        <v>0</v>
      </c>
      <c r="AA4150" s="308"/>
      <c r="AB4150" s="309" t="str" cm="1">
        <f t="array" ref="AB4150">_xlfn.IFS(AA4150="","",AA4150/I4150&gt;=2,I4150*2,AA4150/I4150&lt;2,AA4150)</f>
        <v/>
      </c>
      <c r="AC4150" s="310" t="str">
        <f t="shared" si="520"/>
        <v/>
      </c>
      <c r="AD4150" s="286"/>
      <c r="AE4150" s="305" t="str">
        <f t="shared" si="521"/>
        <v/>
      </c>
      <c r="AF4150" s="311">
        <f t="shared" si="522"/>
        <v>0</v>
      </c>
      <c r="AG4150" s="187"/>
      <c r="AH4150" s="188"/>
    </row>
    <row r="4151" spans="2:34" ht="13.8" outlineLevel="1" x14ac:dyDescent="0.25">
      <c r="B4151" s="1"/>
      <c r="C4151" s="1"/>
      <c r="D4151" s="1"/>
      <c r="E4151" s="2"/>
      <c r="F4151" s="1"/>
      <c r="G4151" s="2"/>
      <c r="H4151" s="286"/>
      <c r="I4151" s="287"/>
      <c r="J4151" s="288" t="str">
        <f t="shared" si="516"/>
        <v/>
      </c>
      <c r="K4151" s="288">
        <f t="shared" si="517"/>
        <v>0</v>
      </c>
      <c r="L4151" s="303"/>
      <c r="M4151" s="304"/>
      <c r="N4151" s="303"/>
      <c r="O4151" s="286"/>
      <c r="P4151" s="305" t="str">
        <f t="shared" si="518"/>
        <v/>
      </c>
      <c r="Q4151" s="304"/>
      <c r="R4151" s="303"/>
      <c r="S4151" s="286"/>
      <c r="T4151" s="305" t="str">
        <f t="shared" si="519"/>
        <v/>
      </c>
      <c r="U4151" s="306" t="str">
        <f t="shared" si="515"/>
        <v/>
      </c>
      <c r="V4151" s="289"/>
      <c r="W4151" s="303"/>
      <c r="X4151" s="286"/>
      <c r="Y4151" s="305" t="str">
        <f>+IF(AND(W4151&gt;0,V4151&lt;&gt;'Data Validation (ROP used only)'!$A$25),SUM(W4151:X4151),"")</f>
        <v/>
      </c>
      <c r="Z4151" s="307">
        <f>IF(OR(V4151='Data Validation (ROP used only)'!$A$25,ISBLANK(W4151),ISERROR(W4151/$I4151)),0,W4151/$I4151)</f>
        <v>0</v>
      </c>
      <c r="AA4151" s="308"/>
      <c r="AB4151" s="309" t="str" cm="1">
        <f t="array" ref="AB4151">_xlfn.IFS(AA4151="","",AA4151/I4151&gt;=2,I4151*2,AA4151/I4151&lt;2,AA4151)</f>
        <v/>
      </c>
      <c r="AC4151" s="310" t="str">
        <f t="shared" si="520"/>
        <v/>
      </c>
      <c r="AD4151" s="286"/>
      <c r="AE4151" s="305" t="str">
        <f t="shared" si="521"/>
        <v/>
      </c>
      <c r="AF4151" s="311">
        <f t="shared" si="522"/>
        <v>0</v>
      </c>
      <c r="AG4151" s="187"/>
      <c r="AH4151" s="188"/>
    </row>
    <row r="4152" spans="2:34" ht="13.8" outlineLevel="1" x14ac:dyDescent="0.25">
      <c r="B4152" s="1"/>
      <c r="C4152" s="1"/>
      <c r="D4152" s="1"/>
      <c r="E4152" s="2"/>
      <c r="F4152" s="1"/>
      <c r="G4152" s="2"/>
      <c r="H4152" s="286"/>
      <c r="I4152" s="287"/>
      <c r="J4152" s="288" t="str">
        <f t="shared" si="516"/>
        <v/>
      </c>
      <c r="K4152" s="288">
        <f t="shared" si="517"/>
        <v>0</v>
      </c>
      <c r="L4152" s="303"/>
      <c r="M4152" s="304"/>
      <c r="N4152" s="303"/>
      <c r="O4152" s="286"/>
      <c r="P4152" s="305" t="str">
        <f t="shared" si="518"/>
        <v/>
      </c>
      <c r="Q4152" s="304"/>
      <c r="R4152" s="303"/>
      <c r="S4152" s="286"/>
      <c r="T4152" s="305" t="str">
        <f t="shared" si="519"/>
        <v/>
      </c>
      <c r="U4152" s="306" t="str">
        <f t="shared" si="515"/>
        <v/>
      </c>
      <c r="V4152" s="289"/>
      <c r="W4152" s="303"/>
      <c r="X4152" s="286"/>
      <c r="Y4152" s="305" t="str">
        <f>+IF(AND(W4152&gt;0,V4152&lt;&gt;'Data Validation (ROP used only)'!$A$25),SUM(W4152:X4152),"")</f>
        <v/>
      </c>
      <c r="Z4152" s="307">
        <f>IF(OR(V4152='Data Validation (ROP used only)'!$A$25,ISBLANK(W4152),ISERROR(W4152/$I4152)),0,W4152/$I4152)</f>
        <v>0</v>
      </c>
      <c r="AA4152" s="308"/>
      <c r="AB4152" s="309" t="str" cm="1">
        <f t="array" ref="AB4152">_xlfn.IFS(AA4152="","",AA4152/I4152&gt;=2,I4152*2,AA4152/I4152&lt;2,AA4152)</f>
        <v/>
      </c>
      <c r="AC4152" s="310" t="str">
        <f t="shared" si="520"/>
        <v/>
      </c>
      <c r="AD4152" s="286"/>
      <c r="AE4152" s="305" t="str">
        <f t="shared" si="521"/>
        <v/>
      </c>
      <c r="AF4152" s="311">
        <f t="shared" si="522"/>
        <v>0</v>
      </c>
      <c r="AG4152" s="187"/>
      <c r="AH4152" s="188"/>
    </row>
    <row r="4153" spans="2:34" ht="13.8" outlineLevel="1" x14ac:dyDescent="0.25">
      <c r="B4153" s="1"/>
      <c r="C4153" s="1"/>
      <c r="D4153" s="1"/>
      <c r="E4153" s="2"/>
      <c r="F4153" s="1"/>
      <c r="G4153" s="2"/>
      <c r="H4153" s="286"/>
      <c r="I4153" s="287"/>
      <c r="J4153" s="288" t="str">
        <f t="shared" si="516"/>
        <v/>
      </c>
      <c r="K4153" s="288">
        <f t="shared" si="517"/>
        <v>0</v>
      </c>
      <c r="L4153" s="303"/>
      <c r="M4153" s="304"/>
      <c r="N4153" s="303"/>
      <c r="O4153" s="286"/>
      <c r="P4153" s="305" t="str">
        <f t="shared" si="518"/>
        <v/>
      </c>
      <c r="Q4153" s="304"/>
      <c r="R4153" s="303"/>
      <c r="S4153" s="286"/>
      <c r="T4153" s="305" t="str">
        <f t="shared" si="519"/>
        <v/>
      </c>
      <c r="U4153" s="306" t="str">
        <f t="shared" si="515"/>
        <v/>
      </c>
      <c r="V4153" s="289"/>
      <c r="W4153" s="303"/>
      <c r="X4153" s="286"/>
      <c r="Y4153" s="305" t="str">
        <f>+IF(AND(W4153&gt;0,V4153&lt;&gt;'Data Validation (ROP used only)'!$A$25),SUM(W4153:X4153),"")</f>
        <v/>
      </c>
      <c r="Z4153" s="307">
        <f>IF(OR(V4153='Data Validation (ROP used only)'!$A$25,ISBLANK(W4153),ISERROR(W4153/$I4153)),0,W4153/$I4153)</f>
        <v>0</v>
      </c>
      <c r="AA4153" s="308"/>
      <c r="AB4153" s="309" t="str" cm="1">
        <f t="array" ref="AB4153">_xlfn.IFS(AA4153="","",AA4153/I4153&gt;=2,I4153*2,AA4153/I4153&lt;2,AA4153)</f>
        <v/>
      </c>
      <c r="AC4153" s="310" t="str">
        <f t="shared" si="520"/>
        <v/>
      </c>
      <c r="AD4153" s="286"/>
      <c r="AE4153" s="305" t="str">
        <f t="shared" si="521"/>
        <v/>
      </c>
      <c r="AF4153" s="311">
        <f t="shared" si="522"/>
        <v>0</v>
      </c>
      <c r="AG4153" s="187"/>
      <c r="AH4153" s="188"/>
    </row>
    <row r="4154" spans="2:34" ht="13.8" outlineLevel="1" x14ac:dyDescent="0.25">
      <c r="B4154" s="1"/>
      <c r="C4154" s="1"/>
      <c r="D4154" s="1"/>
      <c r="E4154" s="2"/>
      <c r="F4154" s="1"/>
      <c r="G4154" s="2"/>
      <c r="H4154" s="286"/>
      <c r="I4154" s="287"/>
      <c r="J4154" s="288" t="str">
        <f t="shared" si="516"/>
        <v/>
      </c>
      <c r="K4154" s="288">
        <f t="shared" si="517"/>
        <v>0</v>
      </c>
      <c r="L4154" s="303"/>
      <c r="M4154" s="304"/>
      <c r="N4154" s="303"/>
      <c r="O4154" s="286"/>
      <c r="P4154" s="305" t="str">
        <f t="shared" si="518"/>
        <v/>
      </c>
      <c r="Q4154" s="304"/>
      <c r="R4154" s="303"/>
      <c r="S4154" s="286"/>
      <c r="T4154" s="305" t="str">
        <f t="shared" si="519"/>
        <v/>
      </c>
      <c r="U4154" s="306" t="str">
        <f t="shared" si="515"/>
        <v/>
      </c>
      <c r="V4154" s="289"/>
      <c r="W4154" s="303"/>
      <c r="X4154" s="286"/>
      <c r="Y4154" s="305" t="str">
        <f>+IF(AND(W4154&gt;0,V4154&lt;&gt;'Data Validation (ROP used only)'!$A$25),SUM(W4154:X4154),"")</f>
        <v/>
      </c>
      <c r="Z4154" s="307">
        <f>IF(OR(V4154='Data Validation (ROP used only)'!$A$25,ISBLANK(W4154),ISERROR(W4154/$I4154)),0,W4154/$I4154)</f>
        <v>0</v>
      </c>
      <c r="AA4154" s="308"/>
      <c r="AB4154" s="309" t="str" cm="1">
        <f t="array" ref="AB4154">_xlfn.IFS(AA4154="","",AA4154/I4154&gt;=2,I4154*2,AA4154/I4154&lt;2,AA4154)</f>
        <v/>
      </c>
      <c r="AC4154" s="310" t="str">
        <f t="shared" si="520"/>
        <v/>
      </c>
      <c r="AD4154" s="286"/>
      <c r="AE4154" s="305" t="str">
        <f t="shared" si="521"/>
        <v/>
      </c>
      <c r="AF4154" s="311">
        <f t="shared" si="522"/>
        <v>0</v>
      </c>
      <c r="AG4154" s="187"/>
      <c r="AH4154" s="188"/>
    </row>
    <row r="4155" spans="2:34" ht="13.8" outlineLevel="1" x14ac:dyDescent="0.25">
      <c r="B4155" s="1"/>
      <c r="C4155" s="1"/>
      <c r="D4155" s="1"/>
      <c r="E4155" s="2"/>
      <c r="F4155" s="1"/>
      <c r="G4155" s="2"/>
      <c r="H4155" s="286"/>
      <c r="I4155" s="287"/>
      <c r="J4155" s="288" t="str">
        <f t="shared" si="516"/>
        <v/>
      </c>
      <c r="K4155" s="288">
        <f t="shared" si="517"/>
        <v>0</v>
      </c>
      <c r="L4155" s="303"/>
      <c r="M4155" s="304"/>
      <c r="N4155" s="303"/>
      <c r="O4155" s="286"/>
      <c r="P4155" s="305" t="str">
        <f t="shared" si="518"/>
        <v/>
      </c>
      <c r="Q4155" s="304"/>
      <c r="R4155" s="303"/>
      <c r="S4155" s="286"/>
      <c r="T4155" s="305" t="str">
        <f t="shared" si="519"/>
        <v/>
      </c>
      <c r="U4155" s="306" t="str">
        <f t="shared" si="515"/>
        <v/>
      </c>
      <c r="V4155" s="289"/>
      <c r="W4155" s="303"/>
      <c r="X4155" s="286"/>
      <c r="Y4155" s="305" t="str">
        <f>+IF(AND(W4155&gt;0,V4155&lt;&gt;'Data Validation (ROP used only)'!$A$25),SUM(W4155:X4155),"")</f>
        <v/>
      </c>
      <c r="Z4155" s="307">
        <f>IF(OR(V4155='Data Validation (ROP used only)'!$A$25,ISBLANK(W4155),ISERROR(W4155/$I4155)),0,W4155/$I4155)</f>
        <v>0</v>
      </c>
      <c r="AA4155" s="308"/>
      <c r="AB4155" s="309" t="str" cm="1">
        <f t="array" ref="AB4155">_xlfn.IFS(AA4155="","",AA4155/I4155&gt;=2,I4155*2,AA4155/I4155&lt;2,AA4155)</f>
        <v/>
      </c>
      <c r="AC4155" s="310" t="str">
        <f t="shared" si="520"/>
        <v/>
      </c>
      <c r="AD4155" s="286"/>
      <c r="AE4155" s="305" t="str">
        <f t="shared" si="521"/>
        <v/>
      </c>
      <c r="AF4155" s="311">
        <f t="shared" si="522"/>
        <v>0</v>
      </c>
      <c r="AG4155" s="187"/>
      <c r="AH4155" s="188"/>
    </row>
    <row r="4156" spans="2:34" ht="13.8" outlineLevel="1" x14ac:dyDescent="0.25">
      <c r="B4156" s="1"/>
      <c r="C4156" s="1"/>
      <c r="D4156" s="1"/>
      <c r="E4156" s="2"/>
      <c r="F4156" s="1"/>
      <c r="G4156" s="2"/>
      <c r="H4156" s="286"/>
      <c r="I4156" s="287"/>
      <c r="J4156" s="288" t="str">
        <f t="shared" si="516"/>
        <v/>
      </c>
      <c r="K4156" s="288">
        <f t="shared" si="517"/>
        <v>0</v>
      </c>
      <c r="L4156" s="303"/>
      <c r="M4156" s="304"/>
      <c r="N4156" s="303"/>
      <c r="O4156" s="286"/>
      <c r="P4156" s="305" t="str">
        <f t="shared" si="518"/>
        <v/>
      </c>
      <c r="Q4156" s="304"/>
      <c r="R4156" s="303"/>
      <c r="S4156" s="286"/>
      <c r="T4156" s="305" t="str">
        <f t="shared" si="519"/>
        <v/>
      </c>
      <c r="U4156" s="306" t="str">
        <f t="shared" si="515"/>
        <v/>
      </c>
      <c r="V4156" s="289"/>
      <c r="W4156" s="303"/>
      <c r="X4156" s="286"/>
      <c r="Y4156" s="305" t="str">
        <f>+IF(AND(W4156&gt;0,V4156&lt;&gt;'Data Validation (ROP used only)'!$A$25),SUM(W4156:X4156),"")</f>
        <v/>
      </c>
      <c r="Z4156" s="307">
        <f>IF(OR(V4156='Data Validation (ROP used only)'!$A$25,ISBLANK(W4156),ISERROR(W4156/$I4156)),0,W4156/$I4156)</f>
        <v>0</v>
      </c>
      <c r="AA4156" s="308"/>
      <c r="AB4156" s="309" t="str" cm="1">
        <f t="array" ref="AB4156">_xlfn.IFS(AA4156="","",AA4156/I4156&gt;=2,I4156*2,AA4156/I4156&lt;2,AA4156)</f>
        <v/>
      </c>
      <c r="AC4156" s="310" t="str">
        <f t="shared" si="520"/>
        <v/>
      </c>
      <c r="AD4156" s="286"/>
      <c r="AE4156" s="305" t="str">
        <f t="shared" si="521"/>
        <v/>
      </c>
      <c r="AF4156" s="311">
        <f t="shared" si="522"/>
        <v>0</v>
      </c>
      <c r="AG4156" s="187"/>
      <c r="AH4156" s="188"/>
    </row>
    <row r="4157" spans="2:34" ht="13.8" outlineLevel="1" x14ac:dyDescent="0.25">
      <c r="B4157" s="1"/>
      <c r="C4157" s="1"/>
      <c r="D4157" s="1"/>
      <c r="E4157" s="2"/>
      <c r="F4157" s="1"/>
      <c r="G4157" s="2"/>
      <c r="H4157" s="286"/>
      <c r="I4157" s="287"/>
      <c r="J4157" s="288" t="str">
        <f t="shared" si="516"/>
        <v/>
      </c>
      <c r="K4157" s="288">
        <f t="shared" si="517"/>
        <v>0</v>
      </c>
      <c r="L4157" s="303"/>
      <c r="M4157" s="304"/>
      <c r="N4157" s="303"/>
      <c r="O4157" s="286"/>
      <c r="P4157" s="305" t="str">
        <f t="shared" si="518"/>
        <v/>
      </c>
      <c r="Q4157" s="304"/>
      <c r="R4157" s="303"/>
      <c r="S4157" s="286"/>
      <c r="T4157" s="305" t="str">
        <f t="shared" si="519"/>
        <v/>
      </c>
      <c r="U4157" s="306" t="str">
        <f t="shared" si="515"/>
        <v/>
      </c>
      <c r="V4157" s="289"/>
      <c r="W4157" s="303"/>
      <c r="X4157" s="286"/>
      <c r="Y4157" s="305" t="str">
        <f>+IF(AND(W4157&gt;0,V4157&lt;&gt;'Data Validation (ROP used only)'!$A$25),SUM(W4157:X4157),"")</f>
        <v/>
      </c>
      <c r="Z4157" s="307">
        <f>IF(OR(V4157='Data Validation (ROP used only)'!$A$25,ISBLANK(W4157),ISERROR(W4157/$I4157)),0,W4157/$I4157)</f>
        <v>0</v>
      </c>
      <c r="AA4157" s="308"/>
      <c r="AB4157" s="309" t="str" cm="1">
        <f t="array" ref="AB4157">_xlfn.IFS(AA4157="","",AA4157/I4157&gt;=2,I4157*2,AA4157/I4157&lt;2,AA4157)</f>
        <v/>
      </c>
      <c r="AC4157" s="310" t="str">
        <f t="shared" si="520"/>
        <v/>
      </c>
      <c r="AD4157" s="286"/>
      <c r="AE4157" s="305" t="str">
        <f t="shared" si="521"/>
        <v/>
      </c>
      <c r="AF4157" s="311">
        <f t="shared" si="522"/>
        <v>0</v>
      </c>
      <c r="AG4157" s="187"/>
      <c r="AH4157" s="188"/>
    </row>
    <row r="4158" spans="2:34" ht="13.8" outlineLevel="1" x14ac:dyDescent="0.25">
      <c r="B4158" s="1"/>
      <c r="C4158" s="1"/>
      <c r="D4158" s="1"/>
      <c r="E4158" s="2"/>
      <c r="F4158" s="1"/>
      <c r="G4158" s="2"/>
      <c r="H4158" s="286"/>
      <c r="I4158" s="287"/>
      <c r="J4158" s="288" t="str">
        <f t="shared" si="516"/>
        <v/>
      </c>
      <c r="K4158" s="288">
        <f t="shared" si="517"/>
        <v>0</v>
      </c>
      <c r="L4158" s="303"/>
      <c r="M4158" s="304"/>
      <c r="N4158" s="303"/>
      <c r="O4158" s="286"/>
      <c r="P4158" s="305" t="str">
        <f t="shared" si="518"/>
        <v/>
      </c>
      <c r="Q4158" s="304"/>
      <c r="R4158" s="303"/>
      <c r="S4158" s="286"/>
      <c r="T4158" s="305" t="str">
        <f t="shared" si="519"/>
        <v/>
      </c>
      <c r="U4158" s="306" t="str">
        <f t="shared" si="515"/>
        <v/>
      </c>
      <c r="V4158" s="289"/>
      <c r="W4158" s="303"/>
      <c r="X4158" s="286"/>
      <c r="Y4158" s="305" t="str">
        <f>+IF(AND(W4158&gt;0,V4158&lt;&gt;'Data Validation (ROP used only)'!$A$25),SUM(W4158:X4158),"")</f>
        <v/>
      </c>
      <c r="Z4158" s="307">
        <f>IF(OR(V4158='Data Validation (ROP used only)'!$A$25,ISBLANK(W4158),ISERROR(W4158/$I4158)),0,W4158/$I4158)</f>
        <v>0</v>
      </c>
      <c r="AA4158" s="308"/>
      <c r="AB4158" s="309" t="str" cm="1">
        <f t="array" ref="AB4158">_xlfn.IFS(AA4158="","",AA4158/I4158&gt;=2,I4158*2,AA4158/I4158&lt;2,AA4158)</f>
        <v/>
      </c>
      <c r="AC4158" s="310" t="str">
        <f t="shared" si="520"/>
        <v/>
      </c>
      <c r="AD4158" s="286"/>
      <c r="AE4158" s="305" t="str">
        <f t="shared" si="521"/>
        <v/>
      </c>
      <c r="AF4158" s="311">
        <f t="shared" si="522"/>
        <v>0</v>
      </c>
      <c r="AG4158" s="187"/>
      <c r="AH4158" s="188"/>
    </row>
    <row r="4159" spans="2:34" ht="13.8" outlineLevel="1" x14ac:dyDescent="0.25">
      <c r="B4159" s="1"/>
      <c r="C4159" s="1"/>
      <c r="D4159" s="1"/>
      <c r="E4159" s="2"/>
      <c r="F4159" s="1"/>
      <c r="G4159" s="2"/>
      <c r="H4159" s="286"/>
      <c r="I4159" s="287"/>
      <c r="J4159" s="288" t="str">
        <f t="shared" si="516"/>
        <v/>
      </c>
      <c r="K4159" s="288">
        <f t="shared" si="517"/>
        <v>0</v>
      </c>
      <c r="L4159" s="303"/>
      <c r="M4159" s="304"/>
      <c r="N4159" s="303"/>
      <c r="O4159" s="286"/>
      <c r="P4159" s="305" t="str">
        <f t="shared" si="518"/>
        <v/>
      </c>
      <c r="Q4159" s="304"/>
      <c r="R4159" s="303"/>
      <c r="S4159" s="286"/>
      <c r="T4159" s="305" t="str">
        <f t="shared" si="519"/>
        <v/>
      </c>
      <c r="U4159" s="306" t="str">
        <f t="shared" si="515"/>
        <v/>
      </c>
      <c r="V4159" s="289"/>
      <c r="W4159" s="303"/>
      <c r="X4159" s="286"/>
      <c r="Y4159" s="305" t="str">
        <f>+IF(AND(W4159&gt;0,V4159&lt;&gt;'Data Validation (ROP used only)'!$A$25),SUM(W4159:X4159),"")</f>
        <v/>
      </c>
      <c r="Z4159" s="307">
        <f>IF(OR(V4159='Data Validation (ROP used only)'!$A$25,ISBLANK(W4159),ISERROR(W4159/$I4159)),0,W4159/$I4159)</f>
        <v>0</v>
      </c>
      <c r="AA4159" s="308"/>
      <c r="AB4159" s="309" t="str" cm="1">
        <f t="array" ref="AB4159">_xlfn.IFS(AA4159="","",AA4159/I4159&gt;=2,I4159*2,AA4159/I4159&lt;2,AA4159)</f>
        <v/>
      </c>
      <c r="AC4159" s="310" t="str">
        <f t="shared" si="520"/>
        <v/>
      </c>
      <c r="AD4159" s="286"/>
      <c r="AE4159" s="305" t="str">
        <f t="shared" si="521"/>
        <v/>
      </c>
      <c r="AF4159" s="311">
        <f t="shared" si="522"/>
        <v>0</v>
      </c>
      <c r="AG4159" s="187"/>
      <c r="AH4159" s="188"/>
    </row>
    <row r="4160" spans="2:34" ht="13.8" outlineLevel="1" x14ac:dyDescent="0.25">
      <c r="B4160" s="1"/>
      <c r="C4160" s="1"/>
      <c r="D4160" s="1"/>
      <c r="E4160" s="2"/>
      <c r="F4160" s="1"/>
      <c r="G4160" s="2"/>
      <c r="H4160" s="286"/>
      <c r="I4160" s="287"/>
      <c r="J4160" s="288" t="str">
        <f t="shared" si="516"/>
        <v/>
      </c>
      <c r="K4160" s="288">
        <f t="shared" si="517"/>
        <v>0</v>
      </c>
      <c r="L4160" s="303"/>
      <c r="M4160" s="304"/>
      <c r="N4160" s="303"/>
      <c r="O4160" s="286"/>
      <c r="P4160" s="305" t="str">
        <f t="shared" si="518"/>
        <v/>
      </c>
      <c r="Q4160" s="304"/>
      <c r="R4160" s="303"/>
      <c r="S4160" s="286"/>
      <c r="T4160" s="305" t="str">
        <f t="shared" si="519"/>
        <v/>
      </c>
      <c r="U4160" s="306" t="str">
        <f t="shared" si="515"/>
        <v/>
      </c>
      <c r="V4160" s="289"/>
      <c r="W4160" s="303"/>
      <c r="X4160" s="286"/>
      <c r="Y4160" s="305" t="str">
        <f>+IF(AND(W4160&gt;0,V4160&lt;&gt;'Data Validation (ROP used only)'!$A$25),SUM(W4160:X4160),"")</f>
        <v/>
      </c>
      <c r="Z4160" s="307">
        <f>IF(OR(V4160='Data Validation (ROP used only)'!$A$25,ISBLANK(W4160),ISERROR(W4160/$I4160)),0,W4160/$I4160)</f>
        <v>0</v>
      </c>
      <c r="AA4160" s="308"/>
      <c r="AB4160" s="309" t="str" cm="1">
        <f t="array" ref="AB4160">_xlfn.IFS(AA4160="","",AA4160/I4160&gt;=2,I4160*2,AA4160/I4160&lt;2,AA4160)</f>
        <v/>
      </c>
      <c r="AC4160" s="310" t="str">
        <f t="shared" si="520"/>
        <v/>
      </c>
      <c r="AD4160" s="286"/>
      <c r="AE4160" s="305" t="str">
        <f t="shared" si="521"/>
        <v/>
      </c>
      <c r="AF4160" s="311">
        <f t="shared" si="522"/>
        <v>0</v>
      </c>
      <c r="AG4160" s="187"/>
      <c r="AH4160" s="188"/>
    </row>
    <row r="4161" spans="2:34" ht="13.8" outlineLevel="1" x14ac:dyDescent="0.25">
      <c r="B4161" s="1"/>
      <c r="C4161" s="1"/>
      <c r="D4161" s="1"/>
      <c r="E4161" s="2"/>
      <c r="F4161" s="1"/>
      <c r="G4161" s="2"/>
      <c r="H4161" s="286"/>
      <c r="I4161" s="287"/>
      <c r="J4161" s="288" t="str">
        <f t="shared" si="516"/>
        <v/>
      </c>
      <c r="K4161" s="288">
        <f t="shared" si="517"/>
        <v>0</v>
      </c>
      <c r="L4161" s="303"/>
      <c r="M4161" s="304"/>
      <c r="N4161" s="303"/>
      <c r="O4161" s="286"/>
      <c r="P4161" s="305" t="str">
        <f t="shared" si="518"/>
        <v/>
      </c>
      <c r="Q4161" s="304"/>
      <c r="R4161" s="303"/>
      <c r="S4161" s="286"/>
      <c r="T4161" s="305" t="str">
        <f t="shared" si="519"/>
        <v/>
      </c>
      <c r="U4161" s="306" t="str">
        <f t="shared" si="515"/>
        <v/>
      </c>
      <c r="V4161" s="289"/>
      <c r="W4161" s="303"/>
      <c r="X4161" s="286"/>
      <c r="Y4161" s="305" t="str">
        <f>+IF(AND(W4161&gt;0,V4161&lt;&gt;'Data Validation (ROP used only)'!$A$25),SUM(W4161:X4161),"")</f>
        <v/>
      </c>
      <c r="Z4161" s="307">
        <f>IF(OR(V4161='Data Validation (ROP used only)'!$A$25,ISBLANK(W4161),ISERROR(W4161/$I4161)),0,W4161/$I4161)</f>
        <v>0</v>
      </c>
      <c r="AA4161" s="308"/>
      <c r="AB4161" s="309" t="str" cm="1">
        <f t="array" ref="AB4161">_xlfn.IFS(AA4161="","",AA4161/I4161&gt;=2,I4161*2,AA4161/I4161&lt;2,AA4161)</f>
        <v/>
      </c>
      <c r="AC4161" s="310" t="str">
        <f t="shared" si="520"/>
        <v/>
      </c>
      <c r="AD4161" s="286"/>
      <c r="AE4161" s="305" t="str">
        <f t="shared" si="521"/>
        <v/>
      </c>
      <c r="AF4161" s="311">
        <f t="shared" si="522"/>
        <v>0</v>
      </c>
      <c r="AG4161" s="187"/>
      <c r="AH4161" s="188"/>
    </row>
    <row r="4162" spans="2:34" ht="13.8" outlineLevel="1" x14ac:dyDescent="0.25">
      <c r="B4162" s="1"/>
      <c r="C4162" s="1"/>
      <c r="D4162" s="1"/>
      <c r="E4162" s="2"/>
      <c r="F4162" s="1"/>
      <c r="G4162" s="2"/>
      <c r="H4162" s="286"/>
      <c r="I4162" s="287"/>
      <c r="J4162" s="288" t="str">
        <f t="shared" si="516"/>
        <v/>
      </c>
      <c r="K4162" s="288">
        <f t="shared" si="517"/>
        <v>0</v>
      </c>
      <c r="L4162" s="303"/>
      <c r="M4162" s="304"/>
      <c r="N4162" s="303"/>
      <c r="O4162" s="286"/>
      <c r="P4162" s="305" t="str">
        <f t="shared" si="518"/>
        <v/>
      </c>
      <c r="Q4162" s="304"/>
      <c r="R4162" s="303"/>
      <c r="S4162" s="286"/>
      <c r="T4162" s="305" t="str">
        <f t="shared" si="519"/>
        <v/>
      </c>
      <c r="U4162" s="306" t="str">
        <f t="shared" si="515"/>
        <v/>
      </c>
      <c r="V4162" s="289"/>
      <c r="W4162" s="303"/>
      <c r="X4162" s="286"/>
      <c r="Y4162" s="305" t="str">
        <f>+IF(AND(W4162&gt;0,V4162&lt;&gt;'Data Validation (ROP used only)'!$A$25),SUM(W4162:X4162),"")</f>
        <v/>
      </c>
      <c r="Z4162" s="307">
        <f>IF(OR(V4162='Data Validation (ROP used only)'!$A$25,ISBLANK(W4162),ISERROR(W4162/$I4162)),0,W4162/$I4162)</f>
        <v>0</v>
      </c>
      <c r="AA4162" s="308"/>
      <c r="AB4162" s="309" t="str" cm="1">
        <f t="array" ref="AB4162">_xlfn.IFS(AA4162="","",AA4162/I4162&gt;=2,I4162*2,AA4162/I4162&lt;2,AA4162)</f>
        <v/>
      </c>
      <c r="AC4162" s="310" t="str">
        <f t="shared" si="520"/>
        <v/>
      </c>
      <c r="AD4162" s="286"/>
      <c r="AE4162" s="305" t="str">
        <f t="shared" si="521"/>
        <v/>
      </c>
      <c r="AF4162" s="311">
        <f t="shared" si="522"/>
        <v>0</v>
      </c>
      <c r="AG4162" s="187"/>
      <c r="AH4162" s="188"/>
    </row>
    <row r="4163" spans="2:34" ht="13.8" outlineLevel="1" x14ac:dyDescent="0.25">
      <c r="B4163" s="1"/>
      <c r="C4163" s="1"/>
      <c r="D4163" s="1"/>
      <c r="E4163" s="2"/>
      <c r="F4163" s="1"/>
      <c r="G4163" s="2"/>
      <c r="H4163" s="286"/>
      <c r="I4163" s="287"/>
      <c r="J4163" s="288" t="str">
        <f t="shared" si="516"/>
        <v/>
      </c>
      <c r="K4163" s="288">
        <f t="shared" si="517"/>
        <v>0</v>
      </c>
      <c r="L4163" s="303"/>
      <c r="M4163" s="304"/>
      <c r="N4163" s="303"/>
      <c r="O4163" s="286"/>
      <c r="P4163" s="305" t="str">
        <f t="shared" si="518"/>
        <v/>
      </c>
      <c r="Q4163" s="304"/>
      <c r="R4163" s="303"/>
      <c r="S4163" s="286"/>
      <c r="T4163" s="305" t="str">
        <f t="shared" si="519"/>
        <v/>
      </c>
      <c r="U4163" s="306" t="str">
        <f t="shared" si="515"/>
        <v/>
      </c>
      <c r="V4163" s="289"/>
      <c r="W4163" s="303"/>
      <c r="X4163" s="286"/>
      <c r="Y4163" s="305" t="str">
        <f>+IF(AND(W4163&gt;0,V4163&lt;&gt;'Data Validation (ROP used only)'!$A$25),SUM(W4163:X4163),"")</f>
        <v/>
      </c>
      <c r="Z4163" s="307">
        <f>IF(OR(V4163='Data Validation (ROP used only)'!$A$25,ISBLANK(W4163),ISERROR(W4163/$I4163)),0,W4163/$I4163)</f>
        <v>0</v>
      </c>
      <c r="AA4163" s="308"/>
      <c r="AB4163" s="309" t="str" cm="1">
        <f t="array" ref="AB4163">_xlfn.IFS(AA4163="","",AA4163/I4163&gt;=2,I4163*2,AA4163/I4163&lt;2,AA4163)</f>
        <v/>
      </c>
      <c r="AC4163" s="310" t="str">
        <f t="shared" si="520"/>
        <v/>
      </c>
      <c r="AD4163" s="286"/>
      <c r="AE4163" s="305" t="str">
        <f t="shared" si="521"/>
        <v/>
      </c>
      <c r="AF4163" s="311">
        <f t="shared" si="522"/>
        <v>0</v>
      </c>
      <c r="AG4163" s="187"/>
      <c r="AH4163" s="188"/>
    </row>
    <row r="4164" spans="2:34" ht="13.8" outlineLevel="1" x14ac:dyDescent="0.25">
      <c r="B4164" s="1"/>
      <c r="C4164" s="1"/>
      <c r="D4164" s="1"/>
      <c r="E4164" s="2"/>
      <c r="F4164" s="1"/>
      <c r="G4164" s="2"/>
      <c r="H4164" s="286"/>
      <c r="I4164" s="287"/>
      <c r="J4164" s="288" t="str">
        <f t="shared" si="516"/>
        <v/>
      </c>
      <c r="K4164" s="288">
        <f t="shared" si="517"/>
        <v>0</v>
      </c>
      <c r="L4164" s="303"/>
      <c r="M4164" s="304"/>
      <c r="N4164" s="303"/>
      <c r="O4164" s="286"/>
      <c r="P4164" s="305" t="str">
        <f t="shared" si="518"/>
        <v/>
      </c>
      <c r="Q4164" s="304"/>
      <c r="R4164" s="303"/>
      <c r="S4164" s="286"/>
      <c r="T4164" s="305" t="str">
        <f t="shared" si="519"/>
        <v/>
      </c>
      <c r="U4164" s="306" t="str">
        <f t="shared" si="515"/>
        <v/>
      </c>
      <c r="V4164" s="289"/>
      <c r="W4164" s="303"/>
      <c r="X4164" s="286"/>
      <c r="Y4164" s="305" t="str">
        <f>+IF(AND(W4164&gt;0,V4164&lt;&gt;'Data Validation (ROP used only)'!$A$25),SUM(W4164:X4164),"")</f>
        <v/>
      </c>
      <c r="Z4164" s="307">
        <f>IF(OR(V4164='Data Validation (ROP used only)'!$A$25,ISBLANK(W4164),ISERROR(W4164/$I4164)),0,W4164/$I4164)</f>
        <v>0</v>
      </c>
      <c r="AA4164" s="308"/>
      <c r="AB4164" s="309" t="str" cm="1">
        <f t="array" ref="AB4164">_xlfn.IFS(AA4164="","",AA4164/I4164&gt;=2,I4164*2,AA4164/I4164&lt;2,AA4164)</f>
        <v/>
      </c>
      <c r="AC4164" s="310" t="str">
        <f t="shared" si="520"/>
        <v/>
      </c>
      <c r="AD4164" s="286"/>
      <c r="AE4164" s="305" t="str">
        <f t="shared" si="521"/>
        <v/>
      </c>
      <c r="AF4164" s="311">
        <f t="shared" si="522"/>
        <v>0</v>
      </c>
      <c r="AG4164" s="187"/>
      <c r="AH4164" s="188"/>
    </row>
    <row r="4165" spans="2:34" ht="13.8" outlineLevel="1" x14ac:dyDescent="0.25">
      <c r="B4165" s="1"/>
      <c r="C4165" s="1"/>
      <c r="D4165" s="1"/>
      <c r="E4165" s="2"/>
      <c r="F4165" s="1"/>
      <c r="G4165" s="2"/>
      <c r="H4165" s="286"/>
      <c r="I4165" s="287"/>
      <c r="J4165" s="288" t="str">
        <f t="shared" si="516"/>
        <v/>
      </c>
      <c r="K4165" s="288">
        <f t="shared" si="517"/>
        <v>0</v>
      </c>
      <c r="L4165" s="303"/>
      <c r="M4165" s="304"/>
      <c r="N4165" s="303"/>
      <c r="O4165" s="286"/>
      <c r="P4165" s="305" t="str">
        <f t="shared" si="518"/>
        <v/>
      </c>
      <c r="Q4165" s="304"/>
      <c r="R4165" s="303"/>
      <c r="S4165" s="286"/>
      <c r="T4165" s="305" t="str">
        <f t="shared" si="519"/>
        <v/>
      </c>
      <c r="U4165" s="306" t="str">
        <f t="shared" si="515"/>
        <v/>
      </c>
      <c r="V4165" s="289"/>
      <c r="W4165" s="303"/>
      <c r="X4165" s="286"/>
      <c r="Y4165" s="305" t="str">
        <f>+IF(AND(W4165&gt;0,V4165&lt;&gt;'Data Validation (ROP used only)'!$A$25),SUM(W4165:X4165),"")</f>
        <v/>
      </c>
      <c r="Z4165" s="307">
        <f>IF(OR(V4165='Data Validation (ROP used only)'!$A$25,ISBLANK(W4165),ISERROR(W4165/$I4165)),0,W4165/$I4165)</f>
        <v>0</v>
      </c>
      <c r="AA4165" s="308"/>
      <c r="AB4165" s="309" t="str" cm="1">
        <f t="array" ref="AB4165">_xlfn.IFS(AA4165="","",AA4165/I4165&gt;=2,I4165*2,AA4165/I4165&lt;2,AA4165)</f>
        <v/>
      </c>
      <c r="AC4165" s="310" t="str">
        <f t="shared" si="520"/>
        <v/>
      </c>
      <c r="AD4165" s="286"/>
      <c r="AE4165" s="305" t="str">
        <f t="shared" si="521"/>
        <v/>
      </c>
      <c r="AF4165" s="311">
        <f t="shared" si="522"/>
        <v>0</v>
      </c>
      <c r="AG4165" s="187"/>
      <c r="AH4165" s="188"/>
    </row>
    <row r="4166" spans="2:34" ht="13.8" outlineLevel="1" x14ac:dyDescent="0.25">
      <c r="B4166" s="1"/>
      <c r="C4166" s="1"/>
      <c r="D4166" s="1"/>
      <c r="E4166" s="2"/>
      <c r="F4166" s="1"/>
      <c r="G4166" s="2"/>
      <c r="H4166" s="286"/>
      <c r="I4166" s="287"/>
      <c r="J4166" s="288" t="str">
        <f t="shared" si="516"/>
        <v/>
      </c>
      <c r="K4166" s="288">
        <f t="shared" si="517"/>
        <v>0</v>
      </c>
      <c r="L4166" s="303"/>
      <c r="M4166" s="304"/>
      <c r="N4166" s="303"/>
      <c r="O4166" s="286"/>
      <c r="P4166" s="305" t="str">
        <f t="shared" si="518"/>
        <v/>
      </c>
      <c r="Q4166" s="304"/>
      <c r="R4166" s="303"/>
      <c r="S4166" s="286"/>
      <c r="T4166" s="305" t="str">
        <f t="shared" si="519"/>
        <v/>
      </c>
      <c r="U4166" s="306" t="str">
        <f t="shared" si="515"/>
        <v/>
      </c>
      <c r="V4166" s="289"/>
      <c r="W4166" s="303"/>
      <c r="X4166" s="286"/>
      <c r="Y4166" s="305" t="str">
        <f>+IF(AND(W4166&gt;0,V4166&lt;&gt;'Data Validation (ROP used only)'!$A$25),SUM(W4166:X4166),"")</f>
        <v/>
      </c>
      <c r="Z4166" s="307">
        <f>IF(OR(V4166='Data Validation (ROP used only)'!$A$25,ISBLANK(W4166),ISERROR(W4166/$I4166)),0,W4166/$I4166)</f>
        <v>0</v>
      </c>
      <c r="AA4166" s="308"/>
      <c r="AB4166" s="309" t="str" cm="1">
        <f t="array" ref="AB4166">_xlfn.IFS(AA4166="","",AA4166/I4166&gt;=2,I4166*2,AA4166/I4166&lt;2,AA4166)</f>
        <v/>
      </c>
      <c r="AC4166" s="310" t="str">
        <f t="shared" si="520"/>
        <v/>
      </c>
      <c r="AD4166" s="286"/>
      <c r="AE4166" s="305" t="str">
        <f t="shared" si="521"/>
        <v/>
      </c>
      <c r="AF4166" s="311">
        <f t="shared" si="522"/>
        <v>0</v>
      </c>
      <c r="AG4166" s="187"/>
      <c r="AH4166" s="188"/>
    </row>
    <row r="4167" spans="2:34" ht="13.8" outlineLevel="1" x14ac:dyDescent="0.25">
      <c r="B4167" s="1"/>
      <c r="C4167" s="1"/>
      <c r="D4167" s="1"/>
      <c r="E4167" s="2"/>
      <c r="F4167" s="1"/>
      <c r="G4167" s="2"/>
      <c r="H4167" s="286"/>
      <c r="I4167" s="287"/>
      <c r="J4167" s="288" t="str">
        <f t="shared" si="516"/>
        <v/>
      </c>
      <c r="K4167" s="288">
        <f t="shared" si="517"/>
        <v>0</v>
      </c>
      <c r="L4167" s="303"/>
      <c r="M4167" s="304"/>
      <c r="N4167" s="303"/>
      <c r="O4167" s="286"/>
      <c r="P4167" s="305" t="str">
        <f t="shared" si="518"/>
        <v/>
      </c>
      <c r="Q4167" s="304"/>
      <c r="R4167" s="303"/>
      <c r="S4167" s="286"/>
      <c r="T4167" s="305" t="str">
        <f t="shared" si="519"/>
        <v/>
      </c>
      <c r="U4167" s="306" t="str">
        <f t="shared" si="515"/>
        <v/>
      </c>
      <c r="V4167" s="289"/>
      <c r="W4167" s="303"/>
      <c r="X4167" s="286"/>
      <c r="Y4167" s="305" t="str">
        <f>+IF(AND(W4167&gt;0,V4167&lt;&gt;'Data Validation (ROP used only)'!$A$25),SUM(W4167:X4167),"")</f>
        <v/>
      </c>
      <c r="Z4167" s="307">
        <f>IF(OR(V4167='Data Validation (ROP used only)'!$A$25,ISBLANK(W4167),ISERROR(W4167/$I4167)),0,W4167/$I4167)</f>
        <v>0</v>
      </c>
      <c r="AA4167" s="308"/>
      <c r="AB4167" s="309" t="str" cm="1">
        <f t="array" ref="AB4167">_xlfn.IFS(AA4167="","",AA4167/I4167&gt;=2,I4167*2,AA4167/I4167&lt;2,AA4167)</f>
        <v/>
      </c>
      <c r="AC4167" s="310" t="str">
        <f t="shared" si="520"/>
        <v/>
      </c>
      <c r="AD4167" s="286"/>
      <c r="AE4167" s="305" t="str">
        <f t="shared" si="521"/>
        <v/>
      </c>
      <c r="AF4167" s="311">
        <f t="shared" si="522"/>
        <v>0</v>
      </c>
      <c r="AG4167" s="187"/>
      <c r="AH4167" s="188"/>
    </row>
    <row r="4168" spans="2:34" ht="13.8" outlineLevel="1" x14ac:dyDescent="0.25">
      <c r="B4168" s="1"/>
      <c r="C4168" s="1"/>
      <c r="D4168" s="1"/>
      <c r="E4168" s="2"/>
      <c r="F4168" s="1"/>
      <c r="G4168" s="2"/>
      <c r="H4168" s="286"/>
      <c r="I4168" s="287"/>
      <c r="J4168" s="288" t="str">
        <f t="shared" si="516"/>
        <v/>
      </c>
      <c r="K4168" s="288">
        <f t="shared" si="517"/>
        <v>0</v>
      </c>
      <c r="L4168" s="303"/>
      <c r="M4168" s="304"/>
      <c r="N4168" s="303"/>
      <c r="O4168" s="286"/>
      <c r="P4168" s="305" t="str">
        <f t="shared" si="518"/>
        <v/>
      </c>
      <c r="Q4168" s="304"/>
      <c r="R4168" s="303"/>
      <c r="S4168" s="286"/>
      <c r="T4168" s="305" t="str">
        <f t="shared" si="519"/>
        <v/>
      </c>
      <c r="U4168" s="306" t="str">
        <f t="shared" si="515"/>
        <v/>
      </c>
      <c r="V4168" s="289"/>
      <c r="W4168" s="303"/>
      <c r="X4168" s="286"/>
      <c r="Y4168" s="305" t="str">
        <f>+IF(AND(W4168&gt;0,V4168&lt;&gt;'Data Validation (ROP used only)'!$A$25),SUM(W4168:X4168),"")</f>
        <v/>
      </c>
      <c r="Z4168" s="307">
        <f>IF(OR(V4168='Data Validation (ROP used only)'!$A$25,ISBLANK(W4168),ISERROR(W4168/$I4168)),0,W4168/$I4168)</f>
        <v>0</v>
      </c>
      <c r="AA4168" s="308"/>
      <c r="AB4168" s="309" t="str" cm="1">
        <f t="array" ref="AB4168">_xlfn.IFS(AA4168="","",AA4168/I4168&gt;=2,I4168*2,AA4168/I4168&lt;2,AA4168)</f>
        <v/>
      </c>
      <c r="AC4168" s="310" t="str">
        <f t="shared" si="520"/>
        <v/>
      </c>
      <c r="AD4168" s="286"/>
      <c r="AE4168" s="305" t="str">
        <f t="shared" si="521"/>
        <v/>
      </c>
      <c r="AF4168" s="311">
        <f t="shared" si="522"/>
        <v>0</v>
      </c>
      <c r="AG4168" s="187"/>
      <c r="AH4168" s="188"/>
    </row>
    <row r="4169" spans="2:34" ht="13.8" outlineLevel="1" x14ac:dyDescent="0.25">
      <c r="B4169" s="1"/>
      <c r="C4169" s="1"/>
      <c r="D4169" s="1"/>
      <c r="E4169" s="2"/>
      <c r="F4169" s="1"/>
      <c r="G4169" s="2"/>
      <c r="H4169" s="286"/>
      <c r="I4169" s="287"/>
      <c r="J4169" s="288" t="str">
        <f t="shared" si="516"/>
        <v/>
      </c>
      <c r="K4169" s="288">
        <f t="shared" si="517"/>
        <v>0</v>
      </c>
      <c r="L4169" s="303"/>
      <c r="M4169" s="304"/>
      <c r="N4169" s="303"/>
      <c r="O4169" s="286"/>
      <c r="P4169" s="305" t="str">
        <f t="shared" si="518"/>
        <v/>
      </c>
      <c r="Q4169" s="304"/>
      <c r="R4169" s="303"/>
      <c r="S4169" s="286"/>
      <c r="T4169" s="305" t="str">
        <f t="shared" si="519"/>
        <v/>
      </c>
      <c r="U4169" s="306" t="str">
        <f t="shared" si="515"/>
        <v/>
      </c>
      <c r="V4169" s="289"/>
      <c r="W4169" s="303"/>
      <c r="X4169" s="286"/>
      <c r="Y4169" s="305" t="str">
        <f>+IF(AND(W4169&gt;0,V4169&lt;&gt;'Data Validation (ROP used only)'!$A$25),SUM(W4169:X4169),"")</f>
        <v/>
      </c>
      <c r="Z4169" s="307">
        <f>IF(OR(V4169='Data Validation (ROP used only)'!$A$25,ISBLANK(W4169),ISERROR(W4169/$I4169)),0,W4169/$I4169)</f>
        <v>0</v>
      </c>
      <c r="AA4169" s="308"/>
      <c r="AB4169" s="309" t="str" cm="1">
        <f t="array" ref="AB4169">_xlfn.IFS(AA4169="","",AA4169/I4169&gt;=2,I4169*2,AA4169/I4169&lt;2,AA4169)</f>
        <v/>
      </c>
      <c r="AC4169" s="310" t="str">
        <f t="shared" si="520"/>
        <v/>
      </c>
      <c r="AD4169" s="286"/>
      <c r="AE4169" s="305" t="str">
        <f t="shared" si="521"/>
        <v/>
      </c>
      <c r="AF4169" s="311">
        <f t="shared" si="522"/>
        <v>0</v>
      </c>
      <c r="AG4169" s="187"/>
      <c r="AH4169" s="188"/>
    </row>
    <row r="4170" spans="2:34" ht="13.8" outlineLevel="1" x14ac:dyDescent="0.25">
      <c r="B4170" s="1"/>
      <c r="C4170" s="1"/>
      <c r="D4170" s="1"/>
      <c r="E4170" s="2"/>
      <c r="F4170" s="1"/>
      <c r="G4170" s="2"/>
      <c r="H4170" s="286"/>
      <c r="I4170" s="287"/>
      <c r="J4170" s="288" t="str">
        <f t="shared" si="516"/>
        <v/>
      </c>
      <c r="K4170" s="288">
        <f t="shared" si="517"/>
        <v>0</v>
      </c>
      <c r="L4170" s="303"/>
      <c r="M4170" s="304"/>
      <c r="N4170" s="303"/>
      <c r="O4170" s="286"/>
      <c r="P4170" s="305" t="str">
        <f t="shared" si="518"/>
        <v/>
      </c>
      <c r="Q4170" s="304"/>
      <c r="R4170" s="303"/>
      <c r="S4170" s="286"/>
      <c r="T4170" s="305" t="str">
        <f t="shared" si="519"/>
        <v/>
      </c>
      <c r="U4170" s="306" t="str">
        <f t="shared" ref="U4170:U4233" si="523">IF(ISERROR(R4170/$I4170),"",R4170/$I4170)</f>
        <v/>
      </c>
      <c r="V4170" s="289"/>
      <c r="W4170" s="303"/>
      <c r="X4170" s="286"/>
      <c r="Y4170" s="305" t="str">
        <f>+IF(AND(W4170&gt;0,V4170&lt;&gt;'Data Validation (ROP used only)'!$A$25),SUM(W4170:X4170),"")</f>
        <v/>
      </c>
      <c r="Z4170" s="307">
        <f>IF(OR(V4170='Data Validation (ROP used only)'!$A$25,ISBLANK(W4170),ISERROR(W4170/$I4170)),0,W4170/$I4170)</f>
        <v>0</v>
      </c>
      <c r="AA4170" s="308"/>
      <c r="AB4170" s="309" t="str" cm="1">
        <f t="array" ref="AB4170">_xlfn.IFS(AA4170="","",AA4170/I4170&gt;=2,I4170*2,AA4170/I4170&lt;2,AA4170)</f>
        <v/>
      </c>
      <c r="AC4170" s="310" t="str">
        <f t="shared" si="520"/>
        <v/>
      </c>
      <c r="AD4170" s="286"/>
      <c r="AE4170" s="305" t="str">
        <f t="shared" si="521"/>
        <v/>
      </c>
      <c r="AF4170" s="311">
        <f t="shared" si="522"/>
        <v>0</v>
      </c>
      <c r="AG4170" s="187"/>
      <c r="AH4170" s="188"/>
    </row>
    <row r="4171" spans="2:34" ht="13.8" outlineLevel="1" x14ac:dyDescent="0.25">
      <c r="B4171" s="1"/>
      <c r="C4171" s="1"/>
      <c r="D4171" s="1"/>
      <c r="E4171" s="2"/>
      <c r="F4171" s="1"/>
      <c r="G4171" s="2"/>
      <c r="H4171" s="286"/>
      <c r="I4171" s="287"/>
      <c r="J4171" s="288" t="str">
        <f t="shared" ref="J4171:J4234" si="524">IF(ISERROR(H4171/C4171),"",H4171/C4171)</f>
        <v/>
      </c>
      <c r="K4171" s="288">
        <f t="shared" ref="K4171:K4234" si="525">IF(ISERROR(I4171/1754.5),"",I4171/1754.5)</f>
        <v>0</v>
      </c>
      <c r="L4171" s="303"/>
      <c r="M4171" s="304"/>
      <c r="N4171" s="303"/>
      <c r="O4171" s="286"/>
      <c r="P4171" s="305" t="str">
        <f t="shared" ref="P4171:P4234" si="526">+IF(N4171+O4171&gt;0,+N4171+O4171,"")</f>
        <v/>
      </c>
      <c r="Q4171" s="304"/>
      <c r="R4171" s="303"/>
      <c r="S4171" s="286"/>
      <c r="T4171" s="305" t="str">
        <f t="shared" ref="T4171:T4234" si="527">+IF((R4171+S4171)&gt;0,+R4171+S4171,"")</f>
        <v/>
      </c>
      <c r="U4171" s="306" t="str">
        <f t="shared" si="523"/>
        <v/>
      </c>
      <c r="V4171" s="289"/>
      <c r="W4171" s="303"/>
      <c r="X4171" s="286"/>
      <c r="Y4171" s="305" t="str">
        <f>+IF(AND(W4171&gt;0,V4171&lt;&gt;'Data Validation (ROP used only)'!$A$25),SUM(W4171:X4171),"")</f>
        <v/>
      </c>
      <c r="Z4171" s="307">
        <f>IF(OR(V4171='Data Validation (ROP used only)'!$A$25,ISBLANK(W4171),ISERROR(W4171/$I4171)),0,W4171/$I4171)</f>
        <v>0</v>
      </c>
      <c r="AA4171" s="308"/>
      <c r="AB4171" s="309" t="str" cm="1">
        <f t="array" ref="AB4171">_xlfn.IFS(AA4171="","",AA4171/I4171&gt;=2,I4171*2,AA4171/I4171&lt;2,AA4171)</f>
        <v/>
      </c>
      <c r="AC4171" s="310" t="str">
        <f t="shared" ref="AC4171:AC4234" si="528">IF(ISBLANK(AA4171),"",AA4171-AB4171)</f>
        <v/>
      </c>
      <c r="AD4171" s="286"/>
      <c r="AE4171" s="305" t="str">
        <f t="shared" ref="AE4171:AE4234" si="529">IF(AA4171=0,"",AA4171+AD4171)</f>
        <v/>
      </c>
      <c r="AF4171" s="311">
        <f t="shared" ref="AF4171:AF4234" si="530">IF(ISERROR(AA4171/$I4171),0,AA4171/$I4171)</f>
        <v>0</v>
      </c>
      <c r="AG4171" s="187"/>
      <c r="AH4171" s="188"/>
    </row>
    <row r="4172" spans="2:34" ht="13.8" outlineLevel="1" x14ac:dyDescent="0.25">
      <c r="B4172" s="1"/>
      <c r="C4172" s="1"/>
      <c r="D4172" s="1"/>
      <c r="E4172" s="2"/>
      <c r="F4172" s="1"/>
      <c r="G4172" s="2"/>
      <c r="H4172" s="286"/>
      <c r="I4172" s="287"/>
      <c r="J4172" s="288" t="str">
        <f t="shared" si="524"/>
        <v/>
      </c>
      <c r="K4172" s="288">
        <f t="shared" si="525"/>
        <v>0</v>
      </c>
      <c r="L4172" s="303"/>
      <c r="M4172" s="304"/>
      <c r="N4172" s="303"/>
      <c r="O4172" s="286"/>
      <c r="P4172" s="305" t="str">
        <f t="shared" si="526"/>
        <v/>
      </c>
      <c r="Q4172" s="304"/>
      <c r="R4172" s="303"/>
      <c r="S4172" s="286"/>
      <c r="T4172" s="305" t="str">
        <f t="shared" si="527"/>
        <v/>
      </c>
      <c r="U4172" s="306" t="str">
        <f t="shared" si="523"/>
        <v/>
      </c>
      <c r="V4172" s="289"/>
      <c r="W4172" s="303"/>
      <c r="X4172" s="286"/>
      <c r="Y4172" s="305" t="str">
        <f>+IF(AND(W4172&gt;0,V4172&lt;&gt;'Data Validation (ROP used only)'!$A$25),SUM(W4172:X4172),"")</f>
        <v/>
      </c>
      <c r="Z4172" s="307">
        <f>IF(OR(V4172='Data Validation (ROP used only)'!$A$25,ISBLANK(W4172),ISERROR(W4172/$I4172)),0,W4172/$I4172)</f>
        <v>0</v>
      </c>
      <c r="AA4172" s="308"/>
      <c r="AB4172" s="309" t="str" cm="1">
        <f t="array" ref="AB4172">_xlfn.IFS(AA4172="","",AA4172/I4172&gt;=2,I4172*2,AA4172/I4172&lt;2,AA4172)</f>
        <v/>
      </c>
      <c r="AC4172" s="310" t="str">
        <f t="shared" si="528"/>
        <v/>
      </c>
      <c r="AD4172" s="286"/>
      <c r="AE4172" s="305" t="str">
        <f t="shared" si="529"/>
        <v/>
      </c>
      <c r="AF4172" s="311">
        <f t="shared" si="530"/>
        <v>0</v>
      </c>
      <c r="AG4172" s="187"/>
      <c r="AH4172" s="188"/>
    </row>
    <row r="4173" spans="2:34" ht="13.8" outlineLevel="1" x14ac:dyDescent="0.25">
      <c r="B4173" s="1"/>
      <c r="C4173" s="1"/>
      <c r="D4173" s="1"/>
      <c r="E4173" s="2"/>
      <c r="F4173" s="1"/>
      <c r="G4173" s="2"/>
      <c r="H4173" s="286"/>
      <c r="I4173" s="287"/>
      <c r="J4173" s="288" t="str">
        <f t="shared" si="524"/>
        <v/>
      </c>
      <c r="K4173" s="288">
        <f t="shared" si="525"/>
        <v>0</v>
      </c>
      <c r="L4173" s="303"/>
      <c r="M4173" s="304"/>
      <c r="N4173" s="303"/>
      <c r="O4173" s="286"/>
      <c r="P4173" s="305" t="str">
        <f t="shared" si="526"/>
        <v/>
      </c>
      <c r="Q4173" s="304"/>
      <c r="R4173" s="303"/>
      <c r="S4173" s="286"/>
      <c r="T4173" s="305" t="str">
        <f t="shared" si="527"/>
        <v/>
      </c>
      <c r="U4173" s="306" t="str">
        <f t="shared" si="523"/>
        <v/>
      </c>
      <c r="V4173" s="289"/>
      <c r="W4173" s="303"/>
      <c r="X4173" s="286"/>
      <c r="Y4173" s="305" t="str">
        <f>+IF(AND(W4173&gt;0,V4173&lt;&gt;'Data Validation (ROP used only)'!$A$25),SUM(W4173:X4173),"")</f>
        <v/>
      </c>
      <c r="Z4173" s="307">
        <f>IF(OR(V4173='Data Validation (ROP used only)'!$A$25,ISBLANK(W4173),ISERROR(W4173/$I4173)),0,W4173/$I4173)</f>
        <v>0</v>
      </c>
      <c r="AA4173" s="308"/>
      <c r="AB4173" s="309" t="str" cm="1">
        <f t="array" ref="AB4173">_xlfn.IFS(AA4173="","",AA4173/I4173&gt;=2,I4173*2,AA4173/I4173&lt;2,AA4173)</f>
        <v/>
      </c>
      <c r="AC4173" s="310" t="str">
        <f t="shared" si="528"/>
        <v/>
      </c>
      <c r="AD4173" s="286"/>
      <c r="AE4173" s="305" t="str">
        <f t="shared" si="529"/>
        <v/>
      </c>
      <c r="AF4173" s="311">
        <f t="shared" si="530"/>
        <v>0</v>
      </c>
      <c r="AG4173" s="187"/>
      <c r="AH4173" s="188"/>
    </row>
    <row r="4174" spans="2:34" ht="13.8" outlineLevel="1" x14ac:dyDescent="0.25">
      <c r="B4174" s="1"/>
      <c r="C4174" s="1"/>
      <c r="D4174" s="1"/>
      <c r="E4174" s="2"/>
      <c r="F4174" s="1"/>
      <c r="G4174" s="2"/>
      <c r="H4174" s="286"/>
      <c r="I4174" s="287"/>
      <c r="J4174" s="288" t="str">
        <f t="shared" si="524"/>
        <v/>
      </c>
      <c r="K4174" s="288">
        <f t="shared" si="525"/>
        <v>0</v>
      </c>
      <c r="L4174" s="303"/>
      <c r="M4174" s="304"/>
      <c r="N4174" s="303"/>
      <c r="O4174" s="286"/>
      <c r="P4174" s="305" t="str">
        <f t="shared" si="526"/>
        <v/>
      </c>
      <c r="Q4174" s="304"/>
      <c r="R4174" s="303"/>
      <c r="S4174" s="286"/>
      <c r="T4174" s="305" t="str">
        <f t="shared" si="527"/>
        <v/>
      </c>
      <c r="U4174" s="306" t="str">
        <f t="shared" si="523"/>
        <v/>
      </c>
      <c r="V4174" s="289"/>
      <c r="W4174" s="303"/>
      <c r="X4174" s="286"/>
      <c r="Y4174" s="305" t="str">
        <f>+IF(AND(W4174&gt;0,V4174&lt;&gt;'Data Validation (ROP used only)'!$A$25),SUM(W4174:X4174),"")</f>
        <v/>
      </c>
      <c r="Z4174" s="307">
        <f>IF(OR(V4174='Data Validation (ROP used only)'!$A$25,ISBLANK(W4174),ISERROR(W4174/$I4174)),0,W4174/$I4174)</f>
        <v>0</v>
      </c>
      <c r="AA4174" s="308"/>
      <c r="AB4174" s="309" t="str" cm="1">
        <f t="array" ref="AB4174">_xlfn.IFS(AA4174="","",AA4174/I4174&gt;=2,I4174*2,AA4174/I4174&lt;2,AA4174)</f>
        <v/>
      </c>
      <c r="AC4174" s="310" t="str">
        <f t="shared" si="528"/>
        <v/>
      </c>
      <c r="AD4174" s="286"/>
      <c r="AE4174" s="305" t="str">
        <f t="shared" si="529"/>
        <v/>
      </c>
      <c r="AF4174" s="311">
        <f t="shared" si="530"/>
        <v>0</v>
      </c>
      <c r="AG4174" s="187"/>
      <c r="AH4174" s="188"/>
    </row>
    <row r="4175" spans="2:34" ht="13.8" outlineLevel="1" x14ac:dyDescent="0.25">
      <c r="B4175" s="1"/>
      <c r="C4175" s="1"/>
      <c r="D4175" s="1"/>
      <c r="E4175" s="2"/>
      <c r="F4175" s="1"/>
      <c r="G4175" s="2"/>
      <c r="H4175" s="286"/>
      <c r="I4175" s="287"/>
      <c r="J4175" s="288" t="str">
        <f t="shared" si="524"/>
        <v/>
      </c>
      <c r="K4175" s="288">
        <f t="shared" si="525"/>
        <v>0</v>
      </c>
      <c r="L4175" s="303"/>
      <c r="M4175" s="304"/>
      <c r="N4175" s="303"/>
      <c r="O4175" s="286"/>
      <c r="P4175" s="305" t="str">
        <f t="shared" si="526"/>
        <v/>
      </c>
      <c r="Q4175" s="304"/>
      <c r="R4175" s="303"/>
      <c r="S4175" s="286"/>
      <c r="T4175" s="305" t="str">
        <f t="shared" si="527"/>
        <v/>
      </c>
      <c r="U4175" s="306" t="str">
        <f t="shared" si="523"/>
        <v/>
      </c>
      <c r="V4175" s="289"/>
      <c r="W4175" s="303"/>
      <c r="X4175" s="286"/>
      <c r="Y4175" s="305" t="str">
        <f>+IF(AND(W4175&gt;0,V4175&lt;&gt;'Data Validation (ROP used only)'!$A$25),SUM(W4175:X4175),"")</f>
        <v/>
      </c>
      <c r="Z4175" s="307">
        <f>IF(OR(V4175='Data Validation (ROP used only)'!$A$25,ISBLANK(W4175),ISERROR(W4175/$I4175)),0,W4175/$I4175)</f>
        <v>0</v>
      </c>
      <c r="AA4175" s="308"/>
      <c r="AB4175" s="309" t="str" cm="1">
        <f t="array" ref="AB4175">_xlfn.IFS(AA4175="","",AA4175/I4175&gt;=2,I4175*2,AA4175/I4175&lt;2,AA4175)</f>
        <v/>
      </c>
      <c r="AC4175" s="310" t="str">
        <f t="shared" si="528"/>
        <v/>
      </c>
      <c r="AD4175" s="286"/>
      <c r="AE4175" s="305" t="str">
        <f t="shared" si="529"/>
        <v/>
      </c>
      <c r="AF4175" s="311">
        <f t="shared" si="530"/>
        <v>0</v>
      </c>
      <c r="AG4175" s="187"/>
      <c r="AH4175" s="188"/>
    </row>
    <row r="4176" spans="2:34" ht="13.8" outlineLevel="1" x14ac:dyDescent="0.25">
      <c r="B4176" s="1"/>
      <c r="C4176" s="1"/>
      <c r="D4176" s="1"/>
      <c r="E4176" s="2"/>
      <c r="F4176" s="1"/>
      <c r="G4176" s="2"/>
      <c r="H4176" s="286"/>
      <c r="I4176" s="287"/>
      <c r="J4176" s="288" t="str">
        <f t="shared" si="524"/>
        <v/>
      </c>
      <c r="K4176" s="288">
        <f t="shared" si="525"/>
        <v>0</v>
      </c>
      <c r="L4176" s="303"/>
      <c r="M4176" s="304"/>
      <c r="N4176" s="303"/>
      <c r="O4176" s="286"/>
      <c r="P4176" s="305" t="str">
        <f t="shared" si="526"/>
        <v/>
      </c>
      <c r="Q4176" s="304"/>
      <c r="R4176" s="303"/>
      <c r="S4176" s="286"/>
      <c r="T4176" s="305" t="str">
        <f t="shared" si="527"/>
        <v/>
      </c>
      <c r="U4176" s="306" t="str">
        <f t="shared" si="523"/>
        <v/>
      </c>
      <c r="V4176" s="289"/>
      <c r="W4176" s="303"/>
      <c r="X4176" s="286"/>
      <c r="Y4176" s="305" t="str">
        <f>+IF(AND(W4176&gt;0,V4176&lt;&gt;'Data Validation (ROP used only)'!$A$25),SUM(W4176:X4176),"")</f>
        <v/>
      </c>
      <c r="Z4176" s="307">
        <f>IF(OR(V4176='Data Validation (ROP used only)'!$A$25,ISBLANK(W4176),ISERROR(W4176/$I4176)),0,W4176/$I4176)</f>
        <v>0</v>
      </c>
      <c r="AA4176" s="308"/>
      <c r="AB4176" s="309" t="str" cm="1">
        <f t="array" ref="AB4176">_xlfn.IFS(AA4176="","",AA4176/I4176&gt;=2,I4176*2,AA4176/I4176&lt;2,AA4176)</f>
        <v/>
      </c>
      <c r="AC4176" s="310" t="str">
        <f t="shared" si="528"/>
        <v/>
      </c>
      <c r="AD4176" s="286"/>
      <c r="AE4176" s="305" t="str">
        <f t="shared" si="529"/>
        <v/>
      </c>
      <c r="AF4176" s="311">
        <f t="shared" si="530"/>
        <v>0</v>
      </c>
      <c r="AG4176" s="187"/>
      <c r="AH4176" s="188"/>
    </row>
    <row r="4177" spans="2:34" ht="13.8" outlineLevel="1" x14ac:dyDescent="0.25">
      <c r="B4177" s="1"/>
      <c r="C4177" s="1"/>
      <c r="D4177" s="1"/>
      <c r="E4177" s="2"/>
      <c r="F4177" s="1"/>
      <c r="G4177" s="2"/>
      <c r="H4177" s="286"/>
      <c r="I4177" s="287"/>
      <c r="J4177" s="288" t="str">
        <f t="shared" si="524"/>
        <v/>
      </c>
      <c r="K4177" s="288">
        <f t="shared" si="525"/>
        <v>0</v>
      </c>
      <c r="L4177" s="303"/>
      <c r="M4177" s="304"/>
      <c r="N4177" s="303"/>
      <c r="O4177" s="286"/>
      <c r="P4177" s="305" t="str">
        <f t="shared" si="526"/>
        <v/>
      </c>
      <c r="Q4177" s="304"/>
      <c r="R4177" s="303"/>
      <c r="S4177" s="286"/>
      <c r="T4177" s="305" t="str">
        <f t="shared" si="527"/>
        <v/>
      </c>
      <c r="U4177" s="306" t="str">
        <f t="shared" si="523"/>
        <v/>
      </c>
      <c r="V4177" s="289"/>
      <c r="W4177" s="303"/>
      <c r="X4177" s="286"/>
      <c r="Y4177" s="305" t="str">
        <f>+IF(AND(W4177&gt;0,V4177&lt;&gt;'Data Validation (ROP used only)'!$A$25),SUM(W4177:X4177),"")</f>
        <v/>
      </c>
      <c r="Z4177" s="307">
        <f>IF(OR(V4177='Data Validation (ROP used only)'!$A$25,ISBLANK(W4177),ISERROR(W4177/$I4177)),0,W4177/$I4177)</f>
        <v>0</v>
      </c>
      <c r="AA4177" s="308"/>
      <c r="AB4177" s="309" t="str" cm="1">
        <f t="array" ref="AB4177">_xlfn.IFS(AA4177="","",AA4177/I4177&gt;=2,I4177*2,AA4177/I4177&lt;2,AA4177)</f>
        <v/>
      </c>
      <c r="AC4177" s="310" t="str">
        <f t="shared" si="528"/>
        <v/>
      </c>
      <c r="AD4177" s="286"/>
      <c r="AE4177" s="305" t="str">
        <f t="shared" si="529"/>
        <v/>
      </c>
      <c r="AF4177" s="311">
        <f t="shared" si="530"/>
        <v>0</v>
      </c>
      <c r="AG4177" s="187"/>
      <c r="AH4177" s="188"/>
    </row>
    <row r="4178" spans="2:34" ht="13.8" outlineLevel="1" x14ac:dyDescent="0.25">
      <c r="B4178" s="1"/>
      <c r="C4178" s="1"/>
      <c r="D4178" s="1"/>
      <c r="E4178" s="2"/>
      <c r="F4178" s="1"/>
      <c r="G4178" s="2"/>
      <c r="H4178" s="286"/>
      <c r="I4178" s="287"/>
      <c r="J4178" s="288" t="str">
        <f t="shared" si="524"/>
        <v/>
      </c>
      <c r="K4178" s="288">
        <f t="shared" si="525"/>
        <v>0</v>
      </c>
      <c r="L4178" s="303"/>
      <c r="M4178" s="304"/>
      <c r="N4178" s="303"/>
      <c r="O4178" s="286"/>
      <c r="P4178" s="305" t="str">
        <f t="shared" si="526"/>
        <v/>
      </c>
      <c r="Q4178" s="304"/>
      <c r="R4178" s="303"/>
      <c r="S4178" s="286"/>
      <c r="T4178" s="305" t="str">
        <f t="shared" si="527"/>
        <v/>
      </c>
      <c r="U4178" s="306" t="str">
        <f t="shared" si="523"/>
        <v/>
      </c>
      <c r="V4178" s="289"/>
      <c r="W4178" s="303"/>
      <c r="X4178" s="286"/>
      <c r="Y4178" s="305" t="str">
        <f>+IF(AND(W4178&gt;0,V4178&lt;&gt;'Data Validation (ROP used only)'!$A$25),SUM(W4178:X4178),"")</f>
        <v/>
      </c>
      <c r="Z4178" s="307">
        <f>IF(OR(V4178='Data Validation (ROP used only)'!$A$25,ISBLANK(W4178),ISERROR(W4178/$I4178)),0,W4178/$I4178)</f>
        <v>0</v>
      </c>
      <c r="AA4178" s="308"/>
      <c r="AB4178" s="309" t="str" cm="1">
        <f t="array" ref="AB4178">_xlfn.IFS(AA4178="","",AA4178/I4178&gt;=2,I4178*2,AA4178/I4178&lt;2,AA4178)</f>
        <v/>
      </c>
      <c r="AC4178" s="310" t="str">
        <f t="shared" si="528"/>
        <v/>
      </c>
      <c r="AD4178" s="286"/>
      <c r="AE4178" s="305" t="str">
        <f t="shared" si="529"/>
        <v/>
      </c>
      <c r="AF4178" s="311">
        <f t="shared" si="530"/>
        <v>0</v>
      </c>
      <c r="AG4178" s="187"/>
      <c r="AH4178" s="188"/>
    </row>
    <row r="4179" spans="2:34" ht="13.8" outlineLevel="1" x14ac:dyDescent="0.25">
      <c r="B4179" s="1"/>
      <c r="C4179" s="1"/>
      <c r="D4179" s="1"/>
      <c r="E4179" s="2"/>
      <c r="F4179" s="1"/>
      <c r="G4179" s="2"/>
      <c r="H4179" s="286"/>
      <c r="I4179" s="287"/>
      <c r="J4179" s="288" t="str">
        <f t="shared" si="524"/>
        <v/>
      </c>
      <c r="K4179" s="288">
        <f t="shared" si="525"/>
        <v>0</v>
      </c>
      <c r="L4179" s="303"/>
      <c r="M4179" s="304"/>
      <c r="N4179" s="303"/>
      <c r="O4179" s="286"/>
      <c r="P4179" s="305" t="str">
        <f t="shared" si="526"/>
        <v/>
      </c>
      <c r="Q4179" s="304"/>
      <c r="R4179" s="303"/>
      <c r="S4179" s="286"/>
      <c r="T4179" s="305" t="str">
        <f t="shared" si="527"/>
        <v/>
      </c>
      <c r="U4179" s="306" t="str">
        <f t="shared" si="523"/>
        <v/>
      </c>
      <c r="V4179" s="289"/>
      <c r="W4179" s="303"/>
      <c r="X4179" s="286"/>
      <c r="Y4179" s="305" t="str">
        <f>+IF(AND(W4179&gt;0,V4179&lt;&gt;'Data Validation (ROP used only)'!$A$25),SUM(W4179:X4179),"")</f>
        <v/>
      </c>
      <c r="Z4179" s="307">
        <f>IF(OR(V4179='Data Validation (ROP used only)'!$A$25,ISBLANK(W4179),ISERROR(W4179/$I4179)),0,W4179/$I4179)</f>
        <v>0</v>
      </c>
      <c r="AA4179" s="308"/>
      <c r="AB4179" s="309" t="str" cm="1">
        <f t="array" ref="AB4179">_xlfn.IFS(AA4179="","",AA4179/I4179&gt;=2,I4179*2,AA4179/I4179&lt;2,AA4179)</f>
        <v/>
      </c>
      <c r="AC4179" s="310" t="str">
        <f t="shared" si="528"/>
        <v/>
      </c>
      <c r="AD4179" s="286"/>
      <c r="AE4179" s="305" t="str">
        <f t="shared" si="529"/>
        <v/>
      </c>
      <c r="AF4179" s="311">
        <f t="shared" si="530"/>
        <v>0</v>
      </c>
      <c r="AG4179" s="187"/>
      <c r="AH4179" s="188"/>
    </row>
    <row r="4180" spans="2:34" ht="13.8" outlineLevel="1" x14ac:dyDescent="0.25">
      <c r="B4180" s="1"/>
      <c r="C4180" s="1"/>
      <c r="D4180" s="1"/>
      <c r="E4180" s="2"/>
      <c r="F4180" s="1"/>
      <c r="G4180" s="2"/>
      <c r="H4180" s="286"/>
      <c r="I4180" s="287"/>
      <c r="J4180" s="288" t="str">
        <f t="shared" si="524"/>
        <v/>
      </c>
      <c r="K4180" s="288">
        <f t="shared" si="525"/>
        <v>0</v>
      </c>
      <c r="L4180" s="303"/>
      <c r="M4180" s="304"/>
      <c r="N4180" s="303"/>
      <c r="O4180" s="286"/>
      <c r="P4180" s="305" t="str">
        <f t="shared" si="526"/>
        <v/>
      </c>
      <c r="Q4180" s="304"/>
      <c r="R4180" s="303"/>
      <c r="S4180" s="286"/>
      <c r="T4180" s="305" t="str">
        <f t="shared" si="527"/>
        <v/>
      </c>
      <c r="U4180" s="306" t="str">
        <f t="shared" si="523"/>
        <v/>
      </c>
      <c r="V4180" s="289"/>
      <c r="W4180" s="303"/>
      <c r="X4180" s="286"/>
      <c r="Y4180" s="305" t="str">
        <f>+IF(AND(W4180&gt;0,V4180&lt;&gt;'Data Validation (ROP used only)'!$A$25),SUM(W4180:X4180),"")</f>
        <v/>
      </c>
      <c r="Z4180" s="307">
        <f>IF(OR(V4180='Data Validation (ROP used only)'!$A$25,ISBLANK(W4180),ISERROR(W4180/$I4180)),0,W4180/$I4180)</f>
        <v>0</v>
      </c>
      <c r="AA4180" s="308"/>
      <c r="AB4180" s="309" t="str" cm="1">
        <f t="array" ref="AB4180">_xlfn.IFS(AA4180="","",AA4180/I4180&gt;=2,I4180*2,AA4180/I4180&lt;2,AA4180)</f>
        <v/>
      </c>
      <c r="AC4180" s="310" t="str">
        <f t="shared" si="528"/>
        <v/>
      </c>
      <c r="AD4180" s="286"/>
      <c r="AE4180" s="305" t="str">
        <f t="shared" si="529"/>
        <v/>
      </c>
      <c r="AF4180" s="311">
        <f t="shared" si="530"/>
        <v>0</v>
      </c>
      <c r="AG4180" s="187"/>
      <c r="AH4180" s="188"/>
    </row>
    <row r="4181" spans="2:34" ht="13.8" outlineLevel="1" x14ac:dyDescent="0.25">
      <c r="B4181" s="1"/>
      <c r="C4181" s="1"/>
      <c r="D4181" s="1"/>
      <c r="E4181" s="2"/>
      <c r="F4181" s="1"/>
      <c r="G4181" s="2"/>
      <c r="H4181" s="286"/>
      <c r="I4181" s="287"/>
      <c r="J4181" s="288" t="str">
        <f t="shared" si="524"/>
        <v/>
      </c>
      <c r="K4181" s="288">
        <f t="shared" si="525"/>
        <v>0</v>
      </c>
      <c r="L4181" s="303"/>
      <c r="M4181" s="304"/>
      <c r="N4181" s="303"/>
      <c r="O4181" s="286"/>
      <c r="P4181" s="305" t="str">
        <f t="shared" si="526"/>
        <v/>
      </c>
      <c r="Q4181" s="304"/>
      <c r="R4181" s="303"/>
      <c r="S4181" s="286"/>
      <c r="T4181" s="305" t="str">
        <f t="shared" si="527"/>
        <v/>
      </c>
      <c r="U4181" s="306" t="str">
        <f t="shared" si="523"/>
        <v/>
      </c>
      <c r="V4181" s="289"/>
      <c r="W4181" s="303"/>
      <c r="X4181" s="286"/>
      <c r="Y4181" s="305" t="str">
        <f>+IF(AND(W4181&gt;0,V4181&lt;&gt;'Data Validation (ROP used only)'!$A$25),SUM(W4181:X4181),"")</f>
        <v/>
      </c>
      <c r="Z4181" s="307">
        <f>IF(OR(V4181='Data Validation (ROP used only)'!$A$25,ISBLANK(W4181),ISERROR(W4181/$I4181)),0,W4181/$I4181)</f>
        <v>0</v>
      </c>
      <c r="AA4181" s="308"/>
      <c r="AB4181" s="309" t="str" cm="1">
        <f t="array" ref="AB4181">_xlfn.IFS(AA4181="","",AA4181/I4181&gt;=2,I4181*2,AA4181/I4181&lt;2,AA4181)</f>
        <v/>
      </c>
      <c r="AC4181" s="310" t="str">
        <f t="shared" si="528"/>
        <v/>
      </c>
      <c r="AD4181" s="286"/>
      <c r="AE4181" s="305" t="str">
        <f t="shared" si="529"/>
        <v/>
      </c>
      <c r="AF4181" s="311">
        <f t="shared" si="530"/>
        <v>0</v>
      </c>
      <c r="AG4181" s="187"/>
      <c r="AH4181" s="188"/>
    </row>
    <row r="4182" spans="2:34" ht="13.8" outlineLevel="1" x14ac:dyDescent="0.25">
      <c r="B4182" s="1"/>
      <c r="C4182" s="1"/>
      <c r="D4182" s="1"/>
      <c r="E4182" s="2"/>
      <c r="F4182" s="1"/>
      <c r="G4182" s="2"/>
      <c r="H4182" s="286"/>
      <c r="I4182" s="287"/>
      <c r="J4182" s="288" t="str">
        <f t="shared" si="524"/>
        <v/>
      </c>
      <c r="K4182" s="288">
        <f t="shared" si="525"/>
        <v>0</v>
      </c>
      <c r="L4182" s="303"/>
      <c r="M4182" s="304"/>
      <c r="N4182" s="303"/>
      <c r="O4182" s="286"/>
      <c r="P4182" s="305" t="str">
        <f t="shared" si="526"/>
        <v/>
      </c>
      <c r="Q4182" s="304"/>
      <c r="R4182" s="303"/>
      <c r="S4182" s="286"/>
      <c r="T4182" s="305" t="str">
        <f t="shared" si="527"/>
        <v/>
      </c>
      <c r="U4182" s="306" t="str">
        <f t="shared" si="523"/>
        <v/>
      </c>
      <c r="V4182" s="289"/>
      <c r="W4182" s="303"/>
      <c r="X4182" s="286"/>
      <c r="Y4182" s="305" t="str">
        <f>+IF(AND(W4182&gt;0,V4182&lt;&gt;'Data Validation (ROP used only)'!$A$25),SUM(W4182:X4182),"")</f>
        <v/>
      </c>
      <c r="Z4182" s="307">
        <f>IF(OR(V4182='Data Validation (ROP used only)'!$A$25,ISBLANK(W4182),ISERROR(W4182/$I4182)),0,W4182/$I4182)</f>
        <v>0</v>
      </c>
      <c r="AA4182" s="308"/>
      <c r="AB4182" s="309" t="str" cm="1">
        <f t="array" ref="AB4182">_xlfn.IFS(AA4182="","",AA4182/I4182&gt;=2,I4182*2,AA4182/I4182&lt;2,AA4182)</f>
        <v/>
      </c>
      <c r="AC4182" s="310" t="str">
        <f t="shared" si="528"/>
        <v/>
      </c>
      <c r="AD4182" s="286"/>
      <c r="AE4182" s="305" t="str">
        <f t="shared" si="529"/>
        <v/>
      </c>
      <c r="AF4182" s="311">
        <f t="shared" si="530"/>
        <v>0</v>
      </c>
      <c r="AG4182" s="187"/>
      <c r="AH4182" s="188"/>
    </row>
    <row r="4183" spans="2:34" ht="13.8" outlineLevel="1" x14ac:dyDescent="0.25">
      <c r="B4183" s="1"/>
      <c r="C4183" s="1"/>
      <c r="D4183" s="1"/>
      <c r="E4183" s="2"/>
      <c r="F4183" s="1"/>
      <c r="G4183" s="2"/>
      <c r="H4183" s="286"/>
      <c r="I4183" s="287"/>
      <c r="J4183" s="288" t="str">
        <f t="shared" si="524"/>
        <v/>
      </c>
      <c r="K4183" s="288">
        <f t="shared" si="525"/>
        <v>0</v>
      </c>
      <c r="L4183" s="303"/>
      <c r="M4183" s="304"/>
      <c r="N4183" s="303"/>
      <c r="O4183" s="286"/>
      <c r="P4183" s="305" t="str">
        <f t="shared" si="526"/>
        <v/>
      </c>
      <c r="Q4183" s="304"/>
      <c r="R4183" s="303"/>
      <c r="S4183" s="286"/>
      <c r="T4183" s="305" t="str">
        <f t="shared" si="527"/>
        <v/>
      </c>
      <c r="U4183" s="306" t="str">
        <f t="shared" si="523"/>
        <v/>
      </c>
      <c r="V4183" s="289"/>
      <c r="W4183" s="303"/>
      <c r="X4183" s="286"/>
      <c r="Y4183" s="305" t="str">
        <f>+IF(AND(W4183&gt;0,V4183&lt;&gt;'Data Validation (ROP used only)'!$A$25),SUM(W4183:X4183),"")</f>
        <v/>
      </c>
      <c r="Z4183" s="307">
        <f>IF(OR(V4183='Data Validation (ROP used only)'!$A$25,ISBLANK(W4183),ISERROR(W4183/$I4183)),0,W4183/$I4183)</f>
        <v>0</v>
      </c>
      <c r="AA4183" s="308"/>
      <c r="AB4183" s="309" t="str" cm="1">
        <f t="array" ref="AB4183">_xlfn.IFS(AA4183="","",AA4183/I4183&gt;=2,I4183*2,AA4183/I4183&lt;2,AA4183)</f>
        <v/>
      </c>
      <c r="AC4183" s="310" t="str">
        <f t="shared" si="528"/>
        <v/>
      </c>
      <c r="AD4183" s="286"/>
      <c r="AE4183" s="305" t="str">
        <f t="shared" si="529"/>
        <v/>
      </c>
      <c r="AF4183" s="311">
        <f t="shared" si="530"/>
        <v>0</v>
      </c>
      <c r="AG4183" s="187"/>
      <c r="AH4183" s="188"/>
    </row>
    <row r="4184" spans="2:34" ht="13.8" outlineLevel="1" x14ac:dyDescent="0.25">
      <c r="B4184" s="1"/>
      <c r="C4184" s="1"/>
      <c r="D4184" s="1"/>
      <c r="E4184" s="2"/>
      <c r="F4184" s="1"/>
      <c r="G4184" s="2"/>
      <c r="H4184" s="286"/>
      <c r="I4184" s="287"/>
      <c r="J4184" s="288" t="str">
        <f t="shared" si="524"/>
        <v/>
      </c>
      <c r="K4184" s="288">
        <f t="shared" si="525"/>
        <v>0</v>
      </c>
      <c r="L4184" s="303"/>
      <c r="M4184" s="304"/>
      <c r="N4184" s="303"/>
      <c r="O4184" s="286"/>
      <c r="P4184" s="305" t="str">
        <f t="shared" si="526"/>
        <v/>
      </c>
      <c r="Q4184" s="304"/>
      <c r="R4184" s="303"/>
      <c r="S4184" s="286"/>
      <c r="T4184" s="305" t="str">
        <f t="shared" si="527"/>
        <v/>
      </c>
      <c r="U4184" s="306" t="str">
        <f t="shared" si="523"/>
        <v/>
      </c>
      <c r="V4184" s="289"/>
      <c r="W4184" s="303"/>
      <c r="X4184" s="286"/>
      <c r="Y4184" s="305" t="str">
        <f>+IF(AND(W4184&gt;0,V4184&lt;&gt;'Data Validation (ROP used only)'!$A$25),SUM(W4184:X4184),"")</f>
        <v/>
      </c>
      <c r="Z4184" s="307">
        <f>IF(OR(V4184='Data Validation (ROP used only)'!$A$25,ISBLANK(W4184),ISERROR(W4184/$I4184)),0,W4184/$I4184)</f>
        <v>0</v>
      </c>
      <c r="AA4184" s="308"/>
      <c r="AB4184" s="309" t="str" cm="1">
        <f t="array" ref="AB4184">_xlfn.IFS(AA4184="","",AA4184/I4184&gt;=2,I4184*2,AA4184/I4184&lt;2,AA4184)</f>
        <v/>
      </c>
      <c r="AC4184" s="310" t="str">
        <f t="shared" si="528"/>
        <v/>
      </c>
      <c r="AD4184" s="286"/>
      <c r="AE4184" s="305" t="str">
        <f t="shared" si="529"/>
        <v/>
      </c>
      <c r="AF4184" s="311">
        <f t="shared" si="530"/>
        <v>0</v>
      </c>
      <c r="AG4184" s="187"/>
      <c r="AH4184" s="188"/>
    </row>
    <row r="4185" spans="2:34" ht="13.8" outlineLevel="1" x14ac:dyDescent="0.25">
      <c r="B4185" s="1"/>
      <c r="C4185" s="1"/>
      <c r="D4185" s="1"/>
      <c r="E4185" s="2"/>
      <c r="F4185" s="1"/>
      <c r="G4185" s="2"/>
      <c r="H4185" s="286"/>
      <c r="I4185" s="287"/>
      <c r="J4185" s="288" t="str">
        <f t="shared" si="524"/>
        <v/>
      </c>
      <c r="K4185" s="288">
        <f t="shared" si="525"/>
        <v>0</v>
      </c>
      <c r="L4185" s="303"/>
      <c r="M4185" s="304"/>
      <c r="N4185" s="303"/>
      <c r="O4185" s="286"/>
      <c r="P4185" s="305" t="str">
        <f t="shared" si="526"/>
        <v/>
      </c>
      <c r="Q4185" s="304"/>
      <c r="R4185" s="303"/>
      <c r="S4185" s="286"/>
      <c r="T4185" s="305" t="str">
        <f t="shared" si="527"/>
        <v/>
      </c>
      <c r="U4185" s="306" t="str">
        <f t="shared" si="523"/>
        <v/>
      </c>
      <c r="V4185" s="289"/>
      <c r="W4185" s="303"/>
      <c r="X4185" s="286"/>
      <c r="Y4185" s="305" t="str">
        <f>+IF(AND(W4185&gt;0,V4185&lt;&gt;'Data Validation (ROP used only)'!$A$25),SUM(W4185:X4185),"")</f>
        <v/>
      </c>
      <c r="Z4185" s="307">
        <f>IF(OR(V4185='Data Validation (ROP used only)'!$A$25,ISBLANK(W4185),ISERROR(W4185/$I4185)),0,W4185/$I4185)</f>
        <v>0</v>
      </c>
      <c r="AA4185" s="308"/>
      <c r="AB4185" s="309" t="str" cm="1">
        <f t="array" ref="AB4185">_xlfn.IFS(AA4185="","",AA4185/I4185&gt;=2,I4185*2,AA4185/I4185&lt;2,AA4185)</f>
        <v/>
      </c>
      <c r="AC4185" s="310" t="str">
        <f t="shared" si="528"/>
        <v/>
      </c>
      <c r="AD4185" s="286"/>
      <c r="AE4185" s="305" t="str">
        <f t="shared" si="529"/>
        <v/>
      </c>
      <c r="AF4185" s="311">
        <f t="shared" si="530"/>
        <v>0</v>
      </c>
      <c r="AG4185" s="187"/>
      <c r="AH4185" s="188"/>
    </row>
    <row r="4186" spans="2:34" ht="13.8" outlineLevel="1" x14ac:dyDescent="0.25">
      <c r="B4186" s="1"/>
      <c r="C4186" s="1"/>
      <c r="D4186" s="1"/>
      <c r="E4186" s="2"/>
      <c r="F4186" s="1"/>
      <c r="G4186" s="2"/>
      <c r="H4186" s="286"/>
      <c r="I4186" s="287"/>
      <c r="J4186" s="288" t="str">
        <f t="shared" si="524"/>
        <v/>
      </c>
      <c r="K4186" s="288">
        <f t="shared" si="525"/>
        <v>0</v>
      </c>
      <c r="L4186" s="303"/>
      <c r="M4186" s="304"/>
      <c r="N4186" s="303"/>
      <c r="O4186" s="286"/>
      <c r="P4186" s="305" t="str">
        <f t="shared" si="526"/>
        <v/>
      </c>
      <c r="Q4186" s="304"/>
      <c r="R4186" s="303"/>
      <c r="S4186" s="286"/>
      <c r="T4186" s="305" t="str">
        <f t="shared" si="527"/>
        <v/>
      </c>
      <c r="U4186" s="306" t="str">
        <f t="shared" si="523"/>
        <v/>
      </c>
      <c r="V4186" s="289"/>
      <c r="W4186" s="303"/>
      <c r="X4186" s="286"/>
      <c r="Y4186" s="305" t="str">
        <f>+IF(AND(W4186&gt;0,V4186&lt;&gt;'Data Validation (ROP used only)'!$A$25),SUM(W4186:X4186),"")</f>
        <v/>
      </c>
      <c r="Z4186" s="307">
        <f>IF(OR(V4186='Data Validation (ROP used only)'!$A$25,ISBLANK(W4186),ISERROR(W4186/$I4186)),0,W4186/$I4186)</f>
        <v>0</v>
      </c>
      <c r="AA4186" s="308"/>
      <c r="AB4186" s="309" t="str" cm="1">
        <f t="array" ref="AB4186">_xlfn.IFS(AA4186="","",AA4186/I4186&gt;=2,I4186*2,AA4186/I4186&lt;2,AA4186)</f>
        <v/>
      </c>
      <c r="AC4186" s="310" t="str">
        <f t="shared" si="528"/>
        <v/>
      </c>
      <c r="AD4186" s="286"/>
      <c r="AE4186" s="305" t="str">
        <f t="shared" si="529"/>
        <v/>
      </c>
      <c r="AF4186" s="311">
        <f t="shared" si="530"/>
        <v>0</v>
      </c>
      <c r="AG4186" s="187"/>
      <c r="AH4186" s="188"/>
    </row>
    <row r="4187" spans="2:34" ht="13.8" outlineLevel="1" x14ac:dyDescent="0.25">
      <c r="B4187" s="1"/>
      <c r="C4187" s="1"/>
      <c r="D4187" s="1"/>
      <c r="E4187" s="2"/>
      <c r="F4187" s="1"/>
      <c r="G4187" s="2"/>
      <c r="H4187" s="286"/>
      <c r="I4187" s="287"/>
      <c r="J4187" s="288" t="str">
        <f t="shared" si="524"/>
        <v/>
      </c>
      <c r="K4187" s="288">
        <f t="shared" si="525"/>
        <v>0</v>
      </c>
      <c r="L4187" s="303"/>
      <c r="M4187" s="304"/>
      <c r="N4187" s="303"/>
      <c r="O4187" s="286"/>
      <c r="P4187" s="305" t="str">
        <f t="shared" si="526"/>
        <v/>
      </c>
      <c r="Q4187" s="304"/>
      <c r="R4187" s="303"/>
      <c r="S4187" s="286"/>
      <c r="T4187" s="305" t="str">
        <f t="shared" si="527"/>
        <v/>
      </c>
      <c r="U4187" s="306" t="str">
        <f t="shared" si="523"/>
        <v/>
      </c>
      <c r="V4187" s="289"/>
      <c r="W4187" s="303"/>
      <c r="X4187" s="286"/>
      <c r="Y4187" s="305" t="str">
        <f>+IF(AND(W4187&gt;0,V4187&lt;&gt;'Data Validation (ROP used only)'!$A$25),SUM(W4187:X4187),"")</f>
        <v/>
      </c>
      <c r="Z4187" s="307">
        <f>IF(OR(V4187='Data Validation (ROP used only)'!$A$25,ISBLANK(W4187),ISERROR(W4187/$I4187)),0,W4187/$I4187)</f>
        <v>0</v>
      </c>
      <c r="AA4187" s="308"/>
      <c r="AB4187" s="309" t="str" cm="1">
        <f t="array" ref="AB4187">_xlfn.IFS(AA4187="","",AA4187/I4187&gt;=2,I4187*2,AA4187/I4187&lt;2,AA4187)</f>
        <v/>
      </c>
      <c r="AC4187" s="310" t="str">
        <f t="shared" si="528"/>
        <v/>
      </c>
      <c r="AD4187" s="286"/>
      <c r="AE4187" s="305" t="str">
        <f t="shared" si="529"/>
        <v/>
      </c>
      <c r="AF4187" s="311">
        <f t="shared" si="530"/>
        <v>0</v>
      </c>
      <c r="AG4187" s="187"/>
      <c r="AH4187" s="188"/>
    </row>
    <row r="4188" spans="2:34" ht="13.8" outlineLevel="1" x14ac:dyDescent="0.25">
      <c r="B4188" s="1"/>
      <c r="C4188" s="1"/>
      <c r="D4188" s="1"/>
      <c r="E4188" s="2"/>
      <c r="F4188" s="1"/>
      <c r="G4188" s="2"/>
      <c r="H4188" s="286"/>
      <c r="I4188" s="287"/>
      <c r="J4188" s="288" t="str">
        <f t="shared" si="524"/>
        <v/>
      </c>
      <c r="K4188" s="288">
        <f t="shared" si="525"/>
        <v>0</v>
      </c>
      <c r="L4188" s="303"/>
      <c r="M4188" s="304"/>
      <c r="N4188" s="303"/>
      <c r="O4188" s="286"/>
      <c r="P4188" s="305" t="str">
        <f t="shared" si="526"/>
        <v/>
      </c>
      <c r="Q4188" s="304"/>
      <c r="R4188" s="303"/>
      <c r="S4188" s="286"/>
      <c r="T4188" s="305" t="str">
        <f t="shared" si="527"/>
        <v/>
      </c>
      <c r="U4188" s="306" t="str">
        <f t="shared" si="523"/>
        <v/>
      </c>
      <c r="V4188" s="289"/>
      <c r="W4188" s="303"/>
      <c r="X4188" s="286"/>
      <c r="Y4188" s="305" t="str">
        <f>+IF(AND(W4188&gt;0,V4188&lt;&gt;'Data Validation (ROP used only)'!$A$25),SUM(W4188:X4188),"")</f>
        <v/>
      </c>
      <c r="Z4188" s="307">
        <f>IF(OR(V4188='Data Validation (ROP used only)'!$A$25,ISBLANK(W4188),ISERROR(W4188/$I4188)),0,W4188/$I4188)</f>
        <v>0</v>
      </c>
      <c r="AA4188" s="308"/>
      <c r="AB4188" s="309" t="str" cm="1">
        <f t="array" ref="AB4188">_xlfn.IFS(AA4188="","",AA4188/I4188&gt;=2,I4188*2,AA4188/I4188&lt;2,AA4188)</f>
        <v/>
      </c>
      <c r="AC4188" s="310" t="str">
        <f t="shared" si="528"/>
        <v/>
      </c>
      <c r="AD4188" s="286"/>
      <c r="AE4188" s="305" t="str">
        <f t="shared" si="529"/>
        <v/>
      </c>
      <c r="AF4188" s="311">
        <f t="shared" si="530"/>
        <v>0</v>
      </c>
      <c r="AG4188" s="187"/>
      <c r="AH4188" s="188"/>
    </row>
    <row r="4189" spans="2:34" ht="13.8" outlineLevel="1" x14ac:dyDescent="0.25">
      <c r="B4189" s="1"/>
      <c r="C4189" s="1"/>
      <c r="D4189" s="1"/>
      <c r="E4189" s="2"/>
      <c r="F4189" s="1"/>
      <c r="G4189" s="2"/>
      <c r="H4189" s="286"/>
      <c r="I4189" s="287"/>
      <c r="J4189" s="288" t="str">
        <f t="shared" si="524"/>
        <v/>
      </c>
      <c r="K4189" s="288">
        <f t="shared" si="525"/>
        <v>0</v>
      </c>
      <c r="L4189" s="303"/>
      <c r="M4189" s="304"/>
      <c r="N4189" s="303"/>
      <c r="O4189" s="286"/>
      <c r="P4189" s="305" t="str">
        <f t="shared" si="526"/>
        <v/>
      </c>
      <c r="Q4189" s="304"/>
      <c r="R4189" s="303"/>
      <c r="S4189" s="286"/>
      <c r="T4189" s="305" t="str">
        <f t="shared" si="527"/>
        <v/>
      </c>
      <c r="U4189" s="306" t="str">
        <f t="shared" si="523"/>
        <v/>
      </c>
      <c r="V4189" s="289"/>
      <c r="W4189" s="303"/>
      <c r="X4189" s="286"/>
      <c r="Y4189" s="305" t="str">
        <f>+IF(AND(W4189&gt;0,V4189&lt;&gt;'Data Validation (ROP used only)'!$A$25),SUM(W4189:X4189),"")</f>
        <v/>
      </c>
      <c r="Z4189" s="307">
        <f>IF(OR(V4189='Data Validation (ROP used only)'!$A$25,ISBLANK(W4189),ISERROR(W4189/$I4189)),0,W4189/$I4189)</f>
        <v>0</v>
      </c>
      <c r="AA4189" s="308"/>
      <c r="AB4189" s="309" t="str" cm="1">
        <f t="array" ref="AB4189">_xlfn.IFS(AA4189="","",AA4189/I4189&gt;=2,I4189*2,AA4189/I4189&lt;2,AA4189)</f>
        <v/>
      </c>
      <c r="AC4189" s="310" t="str">
        <f t="shared" si="528"/>
        <v/>
      </c>
      <c r="AD4189" s="286"/>
      <c r="AE4189" s="305" t="str">
        <f t="shared" si="529"/>
        <v/>
      </c>
      <c r="AF4189" s="311">
        <f t="shared" si="530"/>
        <v>0</v>
      </c>
      <c r="AG4189" s="187"/>
      <c r="AH4189" s="188"/>
    </row>
    <row r="4190" spans="2:34" ht="13.8" outlineLevel="1" x14ac:dyDescent="0.25">
      <c r="B4190" s="1"/>
      <c r="C4190" s="1"/>
      <c r="D4190" s="1"/>
      <c r="E4190" s="2"/>
      <c r="F4190" s="1"/>
      <c r="G4190" s="2"/>
      <c r="H4190" s="286"/>
      <c r="I4190" s="287"/>
      <c r="J4190" s="288" t="str">
        <f t="shared" si="524"/>
        <v/>
      </c>
      <c r="K4190" s="288">
        <f t="shared" si="525"/>
        <v>0</v>
      </c>
      <c r="L4190" s="303"/>
      <c r="M4190" s="304"/>
      <c r="N4190" s="303"/>
      <c r="O4190" s="286"/>
      <c r="P4190" s="305" t="str">
        <f t="shared" si="526"/>
        <v/>
      </c>
      <c r="Q4190" s="304"/>
      <c r="R4190" s="303"/>
      <c r="S4190" s="286"/>
      <c r="T4190" s="305" t="str">
        <f t="shared" si="527"/>
        <v/>
      </c>
      <c r="U4190" s="306" t="str">
        <f t="shared" si="523"/>
        <v/>
      </c>
      <c r="V4190" s="289"/>
      <c r="W4190" s="303"/>
      <c r="X4190" s="286"/>
      <c r="Y4190" s="305" t="str">
        <f>+IF(AND(W4190&gt;0,V4190&lt;&gt;'Data Validation (ROP used only)'!$A$25),SUM(W4190:X4190),"")</f>
        <v/>
      </c>
      <c r="Z4190" s="307">
        <f>IF(OR(V4190='Data Validation (ROP used only)'!$A$25,ISBLANK(W4190),ISERROR(W4190/$I4190)),0,W4190/$I4190)</f>
        <v>0</v>
      </c>
      <c r="AA4190" s="308"/>
      <c r="AB4190" s="309" t="str" cm="1">
        <f t="array" ref="AB4190">_xlfn.IFS(AA4190="","",AA4190/I4190&gt;=2,I4190*2,AA4190/I4190&lt;2,AA4190)</f>
        <v/>
      </c>
      <c r="AC4190" s="310" t="str">
        <f t="shared" si="528"/>
        <v/>
      </c>
      <c r="AD4190" s="286"/>
      <c r="AE4190" s="305" t="str">
        <f t="shared" si="529"/>
        <v/>
      </c>
      <c r="AF4190" s="311">
        <f t="shared" si="530"/>
        <v>0</v>
      </c>
      <c r="AG4190" s="187"/>
      <c r="AH4190" s="188"/>
    </row>
    <row r="4191" spans="2:34" ht="13.8" outlineLevel="1" x14ac:dyDescent="0.25">
      <c r="B4191" s="1"/>
      <c r="C4191" s="1"/>
      <c r="D4191" s="1"/>
      <c r="E4191" s="2"/>
      <c r="F4191" s="1"/>
      <c r="G4191" s="2"/>
      <c r="H4191" s="286"/>
      <c r="I4191" s="287"/>
      <c r="J4191" s="288" t="str">
        <f t="shared" si="524"/>
        <v/>
      </c>
      <c r="K4191" s="288">
        <f t="shared" si="525"/>
        <v>0</v>
      </c>
      <c r="L4191" s="303"/>
      <c r="M4191" s="304"/>
      <c r="N4191" s="303"/>
      <c r="O4191" s="286"/>
      <c r="P4191" s="305" t="str">
        <f t="shared" si="526"/>
        <v/>
      </c>
      <c r="Q4191" s="304"/>
      <c r="R4191" s="303"/>
      <c r="S4191" s="286"/>
      <c r="T4191" s="305" t="str">
        <f t="shared" si="527"/>
        <v/>
      </c>
      <c r="U4191" s="306" t="str">
        <f t="shared" si="523"/>
        <v/>
      </c>
      <c r="V4191" s="289"/>
      <c r="W4191" s="303"/>
      <c r="X4191" s="286"/>
      <c r="Y4191" s="305" t="str">
        <f>+IF(AND(W4191&gt;0,V4191&lt;&gt;'Data Validation (ROP used only)'!$A$25),SUM(W4191:X4191),"")</f>
        <v/>
      </c>
      <c r="Z4191" s="307">
        <f>IF(OR(V4191='Data Validation (ROP used only)'!$A$25,ISBLANK(W4191),ISERROR(W4191/$I4191)),0,W4191/$I4191)</f>
        <v>0</v>
      </c>
      <c r="AA4191" s="308"/>
      <c r="AB4191" s="309" t="str" cm="1">
        <f t="array" ref="AB4191">_xlfn.IFS(AA4191="","",AA4191/I4191&gt;=2,I4191*2,AA4191/I4191&lt;2,AA4191)</f>
        <v/>
      </c>
      <c r="AC4191" s="310" t="str">
        <f t="shared" si="528"/>
        <v/>
      </c>
      <c r="AD4191" s="286"/>
      <c r="AE4191" s="305" t="str">
        <f t="shared" si="529"/>
        <v/>
      </c>
      <c r="AF4191" s="311">
        <f t="shared" si="530"/>
        <v>0</v>
      </c>
      <c r="AG4191" s="187"/>
      <c r="AH4191" s="188"/>
    </row>
    <row r="4192" spans="2:34" ht="13.8" outlineLevel="1" x14ac:dyDescent="0.25">
      <c r="B4192" s="1"/>
      <c r="C4192" s="1"/>
      <c r="D4192" s="1"/>
      <c r="E4192" s="2"/>
      <c r="F4192" s="1"/>
      <c r="G4192" s="2"/>
      <c r="H4192" s="286"/>
      <c r="I4192" s="287"/>
      <c r="J4192" s="288" t="str">
        <f t="shared" si="524"/>
        <v/>
      </c>
      <c r="K4192" s="288">
        <f t="shared" si="525"/>
        <v>0</v>
      </c>
      <c r="L4192" s="303"/>
      <c r="M4192" s="304"/>
      <c r="N4192" s="303"/>
      <c r="O4192" s="286"/>
      <c r="P4192" s="305" t="str">
        <f t="shared" si="526"/>
        <v/>
      </c>
      <c r="Q4192" s="304"/>
      <c r="R4192" s="303"/>
      <c r="S4192" s="286"/>
      <c r="T4192" s="305" t="str">
        <f t="shared" si="527"/>
        <v/>
      </c>
      <c r="U4192" s="306" t="str">
        <f t="shared" si="523"/>
        <v/>
      </c>
      <c r="V4192" s="289"/>
      <c r="W4192" s="303"/>
      <c r="X4192" s="286"/>
      <c r="Y4192" s="305" t="str">
        <f>+IF(AND(W4192&gt;0,V4192&lt;&gt;'Data Validation (ROP used only)'!$A$25),SUM(W4192:X4192),"")</f>
        <v/>
      </c>
      <c r="Z4192" s="307">
        <f>IF(OR(V4192='Data Validation (ROP used only)'!$A$25,ISBLANK(W4192),ISERROR(W4192/$I4192)),0,W4192/$I4192)</f>
        <v>0</v>
      </c>
      <c r="AA4192" s="308"/>
      <c r="AB4192" s="309" t="str" cm="1">
        <f t="array" ref="AB4192">_xlfn.IFS(AA4192="","",AA4192/I4192&gt;=2,I4192*2,AA4192/I4192&lt;2,AA4192)</f>
        <v/>
      </c>
      <c r="AC4192" s="310" t="str">
        <f t="shared" si="528"/>
        <v/>
      </c>
      <c r="AD4192" s="286"/>
      <c r="AE4192" s="305" t="str">
        <f t="shared" si="529"/>
        <v/>
      </c>
      <c r="AF4192" s="311">
        <f t="shared" si="530"/>
        <v>0</v>
      </c>
      <c r="AG4192" s="187"/>
      <c r="AH4192" s="188"/>
    </row>
    <row r="4193" spans="2:34" ht="13.8" outlineLevel="1" x14ac:dyDescent="0.25">
      <c r="B4193" s="1"/>
      <c r="C4193" s="1"/>
      <c r="D4193" s="1"/>
      <c r="E4193" s="2"/>
      <c r="F4193" s="1"/>
      <c r="G4193" s="2"/>
      <c r="H4193" s="286"/>
      <c r="I4193" s="287"/>
      <c r="J4193" s="288" t="str">
        <f t="shared" si="524"/>
        <v/>
      </c>
      <c r="K4193" s="288">
        <f t="shared" si="525"/>
        <v>0</v>
      </c>
      <c r="L4193" s="303"/>
      <c r="M4193" s="304"/>
      <c r="N4193" s="303"/>
      <c r="O4193" s="286"/>
      <c r="P4193" s="305" t="str">
        <f t="shared" si="526"/>
        <v/>
      </c>
      <c r="Q4193" s="304"/>
      <c r="R4193" s="303"/>
      <c r="S4193" s="286"/>
      <c r="T4193" s="305" t="str">
        <f t="shared" si="527"/>
        <v/>
      </c>
      <c r="U4193" s="306" t="str">
        <f t="shared" si="523"/>
        <v/>
      </c>
      <c r="V4193" s="289"/>
      <c r="W4193" s="303"/>
      <c r="X4193" s="286"/>
      <c r="Y4193" s="305" t="str">
        <f>+IF(AND(W4193&gt;0,V4193&lt;&gt;'Data Validation (ROP used only)'!$A$25),SUM(W4193:X4193),"")</f>
        <v/>
      </c>
      <c r="Z4193" s="307">
        <f>IF(OR(V4193='Data Validation (ROP used only)'!$A$25,ISBLANK(W4193),ISERROR(W4193/$I4193)),0,W4193/$I4193)</f>
        <v>0</v>
      </c>
      <c r="AA4193" s="308"/>
      <c r="AB4193" s="309" t="str" cm="1">
        <f t="array" ref="AB4193">_xlfn.IFS(AA4193="","",AA4193/I4193&gt;=2,I4193*2,AA4193/I4193&lt;2,AA4193)</f>
        <v/>
      </c>
      <c r="AC4193" s="310" t="str">
        <f t="shared" si="528"/>
        <v/>
      </c>
      <c r="AD4193" s="286"/>
      <c r="AE4193" s="305" t="str">
        <f t="shared" si="529"/>
        <v/>
      </c>
      <c r="AF4193" s="311">
        <f t="shared" si="530"/>
        <v>0</v>
      </c>
      <c r="AG4193" s="187"/>
      <c r="AH4193" s="188"/>
    </row>
    <row r="4194" spans="2:34" ht="13.8" outlineLevel="1" x14ac:dyDescent="0.25">
      <c r="B4194" s="1"/>
      <c r="C4194" s="1"/>
      <c r="D4194" s="1"/>
      <c r="E4194" s="2"/>
      <c r="F4194" s="1"/>
      <c r="G4194" s="2"/>
      <c r="H4194" s="286"/>
      <c r="I4194" s="287"/>
      <c r="J4194" s="288" t="str">
        <f t="shared" si="524"/>
        <v/>
      </c>
      <c r="K4194" s="288">
        <f t="shared" si="525"/>
        <v>0</v>
      </c>
      <c r="L4194" s="303"/>
      <c r="M4194" s="304"/>
      <c r="N4194" s="303"/>
      <c r="O4194" s="286"/>
      <c r="P4194" s="305" t="str">
        <f t="shared" si="526"/>
        <v/>
      </c>
      <c r="Q4194" s="304"/>
      <c r="R4194" s="303"/>
      <c r="S4194" s="286"/>
      <c r="T4194" s="305" t="str">
        <f t="shared" si="527"/>
        <v/>
      </c>
      <c r="U4194" s="306" t="str">
        <f t="shared" si="523"/>
        <v/>
      </c>
      <c r="V4194" s="289"/>
      <c r="W4194" s="303"/>
      <c r="X4194" s="286"/>
      <c r="Y4194" s="305" t="str">
        <f>+IF(AND(W4194&gt;0,V4194&lt;&gt;'Data Validation (ROP used only)'!$A$25),SUM(W4194:X4194),"")</f>
        <v/>
      </c>
      <c r="Z4194" s="307">
        <f>IF(OR(V4194='Data Validation (ROP used only)'!$A$25,ISBLANK(W4194),ISERROR(W4194/$I4194)),0,W4194/$I4194)</f>
        <v>0</v>
      </c>
      <c r="AA4194" s="308"/>
      <c r="AB4194" s="309" t="str" cm="1">
        <f t="array" ref="AB4194">_xlfn.IFS(AA4194="","",AA4194/I4194&gt;=2,I4194*2,AA4194/I4194&lt;2,AA4194)</f>
        <v/>
      </c>
      <c r="AC4194" s="310" t="str">
        <f t="shared" si="528"/>
        <v/>
      </c>
      <c r="AD4194" s="286"/>
      <c r="AE4194" s="305" t="str">
        <f t="shared" si="529"/>
        <v/>
      </c>
      <c r="AF4194" s="311">
        <f t="shared" si="530"/>
        <v>0</v>
      </c>
      <c r="AG4194" s="187"/>
      <c r="AH4194" s="188"/>
    </row>
    <row r="4195" spans="2:34" ht="13.8" outlineLevel="1" x14ac:dyDescent="0.25">
      <c r="B4195" s="1"/>
      <c r="C4195" s="1"/>
      <c r="D4195" s="1"/>
      <c r="E4195" s="2"/>
      <c r="F4195" s="1"/>
      <c r="G4195" s="2"/>
      <c r="H4195" s="286"/>
      <c r="I4195" s="287"/>
      <c r="J4195" s="288" t="str">
        <f t="shared" si="524"/>
        <v/>
      </c>
      <c r="K4195" s="288">
        <f t="shared" si="525"/>
        <v>0</v>
      </c>
      <c r="L4195" s="303"/>
      <c r="M4195" s="304"/>
      <c r="N4195" s="303"/>
      <c r="O4195" s="286"/>
      <c r="P4195" s="305" t="str">
        <f t="shared" si="526"/>
        <v/>
      </c>
      <c r="Q4195" s="304"/>
      <c r="R4195" s="303"/>
      <c r="S4195" s="286"/>
      <c r="T4195" s="305" t="str">
        <f t="shared" si="527"/>
        <v/>
      </c>
      <c r="U4195" s="306" t="str">
        <f t="shared" si="523"/>
        <v/>
      </c>
      <c r="V4195" s="289"/>
      <c r="W4195" s="303"/>
      <c r="X4195" s="286"/>
      <c r="Y4195" s="305" t="str">
        <f>+IF(AND(W4195&gt;0,V4195&lt;&gt;'Data Validation (ROP used only)'!$A$25),SUM(W4195:X4195),"")</f>
        <v/>
      </c>
      <c r="Z4195" s="307">
        <f>IF(OR(V4195='Data Validation (ROP used only)'!$A$25,ISBLANK(W4195),ISERROR(W4195/$I4195)),0,W4195/$I4195)</f>
        <v>0</v>
      </c>
      <c r="AA4195" s="308"/>
      <c r="AB4195" s="309" t="str" cm="1">
        <f t="array" ref="AB4195">_xlfn.IFS(AA4195="","",AA4195/I4195&gt;=2,I4195*2,AA4195/I4195&lt;2,AA4195)</f>
        <v/>
      </c>
      <c r="AC4195" s="310" t="str">
        <f t="shared" si="528"/>
        <v/>
      </c>
      <c r="AD4195" s="286"/>
      <c r="AE4195" s="305" t="str">
        <f t="shared" si="529"/>
        <v/>
      </c>
      <c r="AF4195" s="311">
        <f t="shared" si="530"/>
        <v>0</v>
      </c>
      <c r="AG4195" s="187"/>
      <c r="AH4195" s="188"/>
    </row>
    <row r="4196" spans="2:34" ht="13.8" outlineLevel="1" x14ac:dyDescent="0.25">
      <c r="B4196" s="1"/>
      <c r="C4196" s="1"/>
      <c r="D4196" s="1"/>
      <c r="E4196" s="2"/>
      <c r="F4196" s="1"/>
      <c r="G4196" s="2"/>
      <c r="H4196" s="286"/>
      <c r="I4196" s="287"/>
      <c r="J4196" s="288" t="str">
        <f t="shared" si="524"/>
        <v/>
      </c>
      <c r="K4196" s="288">
        <f t="shared" si="525"/>
        <v>0</v>
      </c>
      <c r="L4196" s="303"/>
      <c r="M4196" s="304"/>
      <c r="N4196" s="303"/>
      <c r="O4196" s="286"/>
      <c r="P4196" s="305" t="str">
        <f t="shared" si="526"/>
        <v/>
      </c>
      <c r="Q4196" s="304"/>
      <c r="R4196" s="303"/>
      <c r="S4196" s="286"/>
      <c r="T4196" s="305" t="str">
        <f t="shared" si="527"/>
        <v/>
      </c>
      <c r="U4196" s="306" t="str">
        <f t="shared" si="523"/>
        <v/>
      </c>
      <c r="V4196" s="289"/>
      <c r="W4196" s="303"/>
      <c r="X4196" s="286"/>
      <c r="Y4196" s="305" t="str">
        <f>+IF(AND(W4196&gt;0,V4196&lt;&gt;'Data Validation (ROP used only)'!$A$25),SUM(W4196:X4196),"")</f>
        <v/>
      </c>
      <c r="Z4196" s="307">
        <f>IF(OR(V4196='Data Validation (ROP used only)'!$A$25,ISBLANK(W4196),ISERROR(W4196/$I4196)),0,W4196/$I4196)</f>
        <v>0</v>
      </c>
      <c r="AA4196" s="308"/>
      <c r="AB4196" s="309" t="str" cm="1">
        <f t="array" ref="AB4196">_xlfn.IFS(AA4196="","",AA4196/I4196&gt;=2,I4196*2,AA4196/I4196&lt;2,AA4196)</f>
        <v/>
      </c>
      <c r="AC4196" s="310" t="str">
        <f t="shared" si="528"/>
        <v/>
      </c>
      <c r="AD4196" s="286"/>
      <c r="AE4196" s="305" t="str">
        <f t="shared" si="529"/>
        <v/>
      </c>
      <c r="AF4196" s="311">
        <f t="shared" si="530"/>
        <v>0</v>
      </c>
      <c r="AG4196" s="187"/>
      <c r="AH4196" s="188"/>
    </row>
    <row r="4197" spans="2:34" ht="13.8" outlineLevel="1" x14ac:dyDescent="0.25">
      <c r="B4197" s="1"/>
      <c r="C4197" s="1"/>
      <c r="D4197" s="1"/>
      <c r="E4197" s="2"/>
      <c r="F4197" s="1"/>
      <c r="G4197" s="2"/>
      <c r="H4197" s="286"/>
      <c r="I4197" s="287"/>
      <c r="J4197" s="288" t="str">
        <f t="shared" si="524"/>
        <v/>
      </c>
      <c r="K4197" s="288">
        <f t="shared" si="525"/>
        <v>0</v>
      </c>
      <c r="L4197" s="303"/>
      <c r="M4197" s="304"/>
      <c r="N4197" s="303"/>
      <c r="O4197" s="286"/>
      <c r="P4197" s="305" t="str">
        <f t="shared" si="526"/>
        <v/>
      </c>
      <c r="Q4197" s="304"/>
      <c r="R4197" s="303"/>
      <c r="S4197" s="286"/>
      <c r="T4197" s="305" t="str">
        <f t="shared" si="527"/>
        <v/>
      </c>
      <c r="U4197" s="306" t="str">
        <f t="shared" si="523"/>
        <v/>
      </c>
      <c r="V4197" s="289"/>
      <c r="W4197" s="303"/>
      <c r="X4197" s="286"/>
      <c r="Y4197" s="305" t="str">
        <f>+IF(AND(W4197&gt;0,V4197&lt;&gt;'Data Validation (ROP used only)'!$A$25),SUM(W4197:X4197),"")</f>
        <v/>
      </c>
      <c r="Z4197" s="307">
        <f>IF(OR(V4197='Data Validation (ROP used only)'!$A$25,ISBLANK(W4197),ISERROR(W4197/$I4197)),0,W4197/$I4197)</f>
        <v>0</v>
      </c>
      <c r="AA4197" s="308"/>
      <c r="AB4197" s="309" t="str" cm="1">
        <f t="array" ref="AB4197">_xlfn.IFS(AA4197="","",AA4197/I4197&gt;=2,I4197*2,AA4197/I4197&lt;2,AA4197)</f>
        <v/>
      </c>
      <c r="AC4197" s="310" t="str">
        <f t="shared" si="528"/>
        <v/>
      </c>
      <c r="AD4197" s="286"/>
      <c r="AE4197" s="305" t="str">
        <f t="shared" si="529"/>
        <v/>
      </c>
      <c r="AF4197" s="311">
        <f t="shared" si="530"/>
        <v>0</v>
      </c>
      <c r="AG4197" s="187"/>
      <c r="AH4197" s="188"/>
    </row>
    <row r="4198" spans="2:34" ht="13.8" outlineLevel="1" x14ac:dyDescent="0.25">
      <c r="B4198" s="1"/>
      <c r="C4198" s="1"/>
      <c r="D4198" s="1"/>
      <c r="E4198" s="2"/>
      <c r="F4198" s="1"/>
      <c r="G4198" s="2"/>
      <c r="H4198" s="286"/>
      <c r="I4198" s="287"/>
      <c r="J4198" s="288" t="str">
        <f t="shared" si="524"/>
        <v/>
      </c>
      <c r="K4198" s="288">
        <f t="shared" si="525"/>
        <v>0</v>
      </c>
      <c r="L4198" s="303"/>
      <c r="M4198" s="304"/>
      <c r="N4198" s="303"/>
      <c r="O4198" s="286"/>
      <c r="P4198" s="305" t="str">
        <f t="shared" si="526"/>
        <v/>
      </c>
      <c r="Q4198" s="304"/>
      <c r="R4198" s="303"/>
      <c r="S4198" s="286"/>
      <c r="T4198" s="305" t="str">
        <f t="shared" si="527"/>
        <v/>
      </c>
      <c r="U4198" s="306" t="str">
        <f t="shared" si="523"/>
        <v/>
      </c>
      <c r="V4198" s="289"/>
      <c r="W4198" s="303"/>
      <c r="X4198" s="286"/>
      <c r="Y4198" s="305" t="str">
        <f>+IF(AND(W4198&gt;0,V4198&lt;&gt;'Data Validation (ROP used only)'!$A$25),SUM(W4198:X4198),"")</f>
        <v/>
      </c>
      <c r="Z4198" s="307">
        <f>IF(OR(V4198='Data Validation (ROP used only)'!$A$25,ISBLANK(W4198),ISERROR(W4198/$I4198)),0,W4198/$I4198)</f>
        <v>0</v>
      </c>
      <c r="AA4198" s="308"/>
      <c r="AB4198" s="309" t="str" cm="1">
        <f t="array" ref="AB4198">_xlfn.IFS(AA4198="","",AA4198/I4198&gt;=2,I4198*2,AA4198/I4198&lt;2,AA4198)</f>
        <v/>
      </c>
      <c r="AC4198" s="310" t="str">
        <f t="shared" si="528"/>
        <v/>
      </c>
      <c r="AD4198" s="286"/>
      <c r="AE4198" s="305" t="str">
        <f t="shared" si="529"/>
        <v/>
      </c>
      <c r="AF4198" s="311">
        <f t="shared" si="530"/>
        <v>0</v>
      </c>
      <c r="AG4198" s="187"/>
      <c r="AH4198" s="188"/>
    </row>
    <row r="4199" spans="2:34" ht="13.8" outlineLevel="1" x14ac:dyDescent="0.25">
      <c r="B4199" s="1"/>
      <c r="C4199" s="1"/>
      <c r="D4199" s="1"/>
      <c r="E4199" s="2"/>
      <c r="F4199" s="1"/>
      <c r="G4199" s="2"/>
      <c r="H4199" s="286"/>
      <c r="I4199" s="287"/>
      <c r="J4199" s="288" t="str">
        <f t="shared" si="524"/>
        <v/>
      </c>
      <c r="K4199" s="288">
        <f t="shared" si="525"/>
        <v>0</v>
      </c>
      <c r="L4199" s="303"/>
      <c r="M4199" s="304"/>
      <c r="N4199" s="303"/>
      <c r="O4199" s="286"/>
      <c r="P4199" s="305" t="str">
        <f t="shared" si="526"/>
        <v/>
      </c>
      <c r="Q4199" s="304"/>
      <c r="R4199" s="303"/>
      <c r="S4199" s="286"/>
      <c r="T4199" s="305" t="str">
        <f t="shared" si="527"/>
        <v/>
      </c>
      <c r="U4199" s="306" t="str">
        <f t="shared" si="523"/>
        <v/>
      </c>
      <c r="V4199" s="289"/>
      <c r="W4199" s="303"/>
      <c r="X4199" s="286"/>
      <c r="Y4199" s="305" t="str">
        <f>+IF(AND(W4199&gt;0,V4199&lt;&gt;'Data Validation (ROP used only)'!$A$25),SUM(W4199:X4199),"")</f>
        <v/>
      </c>
      <c r="Z4199" s="307">
        <f>IF(OR(V4199='Data Validation (ROP used only)'!$A$25,ISBLANK(W4199),ISERROR(W4199/$I4199)),0,W4199/$I4199)</f>
        <v>0</v>
      </c>
      <c r="AA4199" s="308"/>
      <c r="AB4199" s="309" t="str" cm="1">
        <f t="array" ref="AB4199">_xlfn.IFS(AA4199="","",AA4199/I4199&gt;=2,I4199*2,AA4199/I4199&lt;2,AA4199)</f>
        <v/>
      </c>
      <c r="AC4199" s="310" t="str">
        <f t="shared" si="528"/>
        <v/>
      </c>
      <c r="AD4199" s="286"/>
      <c r="AE4199" s="305" t="str">
        <f t="shared" si="529"/>
        <v/>
      </c>
      <c r="AF4199" s="311">
        <f t="shared" si="530"/>
        <v>0</v>
      </c>
      <c r="AG4199" s="187"/>
      <c r="AH4199" s="188"/>
    </row>
    <row r="4200" spans="2:34" ht="13.8" outlineLevel="1" x14ac:dyDescent="0.25">
      <c r="B4200" s="1"/>
      <c r="C4200" s="1"/>
      <c r="D4200" s="1"/>
      <c r="E4200" s="2"/>
      <c r="F4200" s="1"/>
      <c r="G4200" s="2"/>
      <c r="H4200" s="286"/>
      <c r="I4200" s="287"/>
      <c r="J4200" s="288" t="str">
        <f t="shared" si="524"/>
        <v/>
      </c>
      <c r="K4200" s="288">
        <f t="shared" si="525"/>
        <v>0</v>
      </c>
      <c r="L4200" s="303"/>
      <c r="M4200" s="304"/>
      <c r="N4200" s="303"/>
      <c r="O4200" s="286"/>
      <c r="P4200" s="305" t="str">
        <f t="shared" si="526"/>
        <v/>
      </c>
      <c r="Q4200" s="304"/>
      <c r="R4200" s="303"/>
      <c r="S4200" s="286"/>
      <c r="T4200" s="305" t="str">
        <f t="shared" si="527"/>
        <v/>
      </c>
      <c r="U4200" s="306" t="str">
        <f t="shared" si="523"/>
        <v/>
      </c>
      <c r="V4200" s="289"/>
      <c r="W4200" s="303"/>
      <c r="X4200" s="286"/>
      <c r="Y4200" s="305" t="str">
        <f>+IF(AND(W4200&gt;0,V4200&lt;&gt;'Data Validation (ROP used only)'!$A$25),SUM(W4200:X4200),"")</f>
        <v/>
      </c>
      <c r="Z4200" s="307">
        <f>IF(OR(V4200='Data Validation (ROP used only)'!$A$25,ISBLANK(W4200),ISERROR(W4200/$I4200)),0,W4200/$I4200)</f>
        <v>0</v>
      </c>
      <c r="AA4200" s="308"/>
      <c r="AB4200" s="309" t="str" cm="1">
        <f t="array" ref="AB4200">_xlfn.IFS(AA4200="","",AA4200/I4200&gt;=2,I4200*2,AA4200/I4200&lt;2,AA4200)</f>
        <v/>
      </c>
      <c r="AC4200" s="310" t="str">
        <f t="shared" si="528"/>
        <v/>
      </c>
      <c r="AD4200" s="286"/>
      <c r="AE4200" s="305" t="str">
        <f t="shared" si="529"/>
        <v/>
      </c>
      <c r="AF4200" s="311">
        <f t="shared" si="530"/>
        <v>0</v>
      </c>
      <c r="AG4200" s="187"/>
      <c r="AH4200" s="188"/>
    </row>
    <row r="4201" spans="2:34" ht="13.8" outlineLevel="1" x14ac:dyDescent="0.25">
      <c r="B4201" s="1"/>
      <c r="C4201" s="1"/>
      <c r="D4201" s="1"/>
      <c r="E4201" s="2"/>
      <c r="F4201" s="1"/>
      <c r="G4201" s="2"/>
      <c r="H4201" s="286"/>
      <c r="I4201" s="287"/>
      <c r="J4201" s="288" t="str">
        <f t="shared" si="524"/>
        <v/>
      </c>
      <c r="K4201" s="288">
        <f t="shared" si="525"/>
        <v>0</v>
      </c>
      <c r="L4201" s="303"/>
      <c r="M4201" s="304"/>
      <c r="N4201" s="303"/>
      <c r="O4201" s="286"/>
      <c r="P4201" s="305" t="str">
        <f t="shared" si="526"/>
        <v/>
      </c>
      <c r="Q4201" s="304"/>
      <c r="R4201" s="303"/>
      <c r="S4201" s="286"/>
      <c r="T4201" s="305" t="str">
        <f t="shared" si="527"/>
        <v/>
      </c>
      <c r="U4201" s="306" t="str">
        <f t="shared" si="523"/>
        <v/>
      </c>
      <c r="V4201" s="289"/>
      <c r="W4201" s="303"/>
      <c r="X4201" s="286"/>
      <c r="Y4201" s="305" t="str">
        <f>+IF(AND(W4201&gt;0,V4201&lt;&gt;'Data Validation (ROP used only)'!$A$25),SUM(W4201:X4201),"")</f>
        <v/>
      </c>
      <c r="Z4201" s="307">
        <f>IF(OR(V4201='Data Validation (ROP used only)'!$A$25,ISBLANK(W4201),ISERROR(W4201/$I4201)),0,W4201/$I4201)</f>
        <v>0</v>
      </c>
      <c r="AA4201" s="308"/>
      <c r="AB4201" s="309" t="str" cm="1">
        <f t="array" ref="AB4201">_xlfn.IFS(AA4201="","",AA4201/I4201&gt;=2,I4201*2,AA4201/I4201&lt;2,AA4201)</f>
        <v/>
      </c>
      <c r="AC4201" s="310" t="str">
        <f t="shared" si="528"/>
        <v/>
      </c>
      <c r="AD4201" s="286"/>
      <c r="AE4201" s="305" t="str">
        <f t="shared" si="529"/>
        <v/>
      </c>
      <c r="AF4201" s="311">
        <f t="shared" si="530"/>
        <v>0</v>
      </c>
      <c r="AG4201" s="187"/>
      <c r="AH4201" s="188"/>
    </row>
    <row r="4202" spans="2:34" ht="13.8" outlineLevel="1" x14ac:dyDescent="0.25">
      <c r="B4202" s="1"/>
      <c r="C4202" s="1"/>
      <c r="D4202" s="1"/>
      <c r="E4202" s="2"/>
      <c r="F4202" s="1"/>
      <c r="G4202" s="2"/>
      <c r="H4202" s="286"/>
      <c r="I4202" s="287"/>
      <c r="J4202" s="288" t="str">
        <f t="shared" si="524"/>
        <v/>
      </c>
      <c r="K4202" s="288">
        <f t="shared" si="525"/>
        <v>0</v>
      </c>
      <c r="L4202" s="303"/>
      <c r="M4202" s="304"/>
      <c r="N4202" s="303"/>
      <c r="O4202" s="286"/>
      <c r="P4202" s="305" t="str">
        <f t="shared" si="526"/>
        <v/>
      </c>
      <c r="Q4202" s="304"/>
      <c r="R4202" s="303"/>
      <c r="S4202" s="286"/>
      <c r="T4202" s="305" t="str">
        <f t="shared" si="527"/>
        <v/>
      </c>
      <c r="U4202" s="306" t="str">
        <f t="shared" si="523"/>
        <v/>
      </c>
      <c r="V4202" s="289"/>
      <c r="W4202" s="303"/>
      <c r="X4202" s="286"/>
      <c r="Y4202" s="305" t="str">
        <f>+IF(AND(W4202&gt;0,V4202&lt;&gt;'Data Validation (ROP used only)'!$A$25),SUM(W4202:X4202),"")</f>
        <v/>
      </c>
      <c r="Z4202" s="307">
        <f>IF(OR(V4202='Data Validation (ROP used only)'!$A$25,ISBLANK(W4202),ISERROR(W4202/$I4202)),0,W4202/$I4202)</f>
        <v>0</v>
      </c>
      <c r="AA4202" s="308"/>
      <c r="AB4202" s="309" t="str" cm="1">
        <f t="array" ref="AB4202">_xlfn.IFS(AA4202="","",AA4202/I4202&gt;=2,I4202*2,AA4202/I4202&lt;2,AA4202)</f>
        <v/>
      </c>
      <c r="AC4202" s="310" t="str">
        <f t="shared" si="528"/>
        <v/>
      </c>
      <c r="AD4202" s="286"/>
      <c r="AE4202" s="305" t="str">
        <f t="shared" si="529"/>
        <v/>
      </c>
      <c r="AF4202" s="311">
        <f t="shared" si="530"/>
        <v>0</v>
      </c>
      <c r="AG4202" s="187"/>
      <c r="AH4202" s="188"/>
    </row>
    <row r="4203" spans="2:34" ht="13.8" outlineLevel="1" x14ac:dyDescent="0.25">
      <c r="B4203" s="1"/>
      <c r="C4203" s="1"/>
      <c r="D4203" s="1"/>
      <c r="E4203" s="2"/>
      <c r="F4203" s="1"/>
      <c r="G4203" s="2"/>
      <c r="H4203" s="286"/>
      <c r="I4203" s="287"/>
      <c r="J4203" s="288" t="str">
        <f t="shared" si="524"/>
        <v/>
      </c>
      <c r="K4203" s="288">
        <f t="shared" si="525"/>
        <v>0</v>
      </c>
      <c r="L4203" s="303"/>
      <c r="M4203" s="304"/>
      <c r="N4203" s="303"/>
      <c r="O4203" s="286"/>
      <c r="P4203" s="305" t="str">
        <f t="shared" si="526"/>
        <v/>
      </c>
      <c r="Q4203" s="304"/>
      <c r="R4203" s="303"/>
      <c r="S4203" s="286"/>
      <c r="T4203" s="305" t="str">
        <f t="shared" si="527"/>
        <v/>
      </c>
      <c r="U4203" s="306" t="str">
        <f t="shared" si="523"/>
        <v/>
      </c>
      <c r="V4203" s="289"/>
      <c r="W4203" s="303"/>
      <c r="X4203" s="286"/>
      <c r="Y4203" s="305" t="str">
        <f>+IF(AND(W4203&gt;0,V4203&lt;&gt;'Data Validation (ROP used only)'!$A$25),SUM(W4203:X4203),"")</f>
        <v/>
      </c>
      <c r="Z4203" s="307">
        <f>IF(OR(V4203='Data Validation (ROP used only)'!$A$25,ISBLANK(W4203),ISERROR(W4203/$I4203)),0,W4203/$I4203)</f>
        <v>0</v>
      </c>
      <c r="AA4203" s="308"/>
      <c r="AB4203" s="309" t="str" cm="1">
        <f t="array" ref="AB4203">_xlfn.IFS(AA4203="","",AA4203/I4203&gt;=2,I4203*2,AA4203/I4203&lt;2,AA4203)</f>
        <v/>
      </c>
      <c r="AC4203" s="310" t="str">
        <f t="shared" si="528"/>
        <v/>
      </c>
      <c r="AD4203" s="286"/>
      <c r="AE4203" s="305" t="str">
        <f t="shared" si="529"/>
        <v/>
      </c>
      <c r="AF4203" s="311">
        <f t="shared" si="530"/>
        <v>0</v>
      </c>
      <c r="AG4203" s="187"/>
      <c r="AH4203" s="188"/>
    </row>
    <row r="4204" spans="2:34" ht="13.8" outlineLevel="1" x14ac:dyDescent="0.25">
      <c r="B4204" s="1"/>
      <c r="C4204" s="1"/>
      <c r="D4204" s="1"/>
      <c r="E4204" s="2"/>
      <c r="F4204" s="1"/>
      <c r="G4204" s="2"/>
      <c r="H4204" s="286"/>
      <c r="I4204" s="287"/>
      <c r="J4204" s="288" t="str">
        <f t="shared" si="524"/>
        <v/>
      </c>
      <c r="K4204" s="288">
        <f t="shared" si="525"/>
        <v>0</v>
      </c>
      <c r="L4204" s="303"/>
      <c r="M4204" s="304"/>
      <c r="N4204" s="303"/>
      <c r="O4204" s="286"/>
      <c r="P4204" s="305" t="str">
        <f t="shared" si="526"/>
        <v/>
      </c>
      <c r="Q4204" s="304"/>
      <c r="R4204" s="303"/>
      <c r="S4204" s="286"/>
      <c r="T4204" s="305" t="str">
        <f t="shared" si="527"/>
        <v/>
      </c>
      <c r="U4204" s="306" t="str">
        <f t="shared" si="523"/>
        <v/>
      </c>
      <c r="V4204" s="289"/>
      <c r="W4204" s="303"/>
      <c r="X4204" s="286"/>
      <c r="Y4204" s="305" t="str">
        <f>+IF(AND(W4204&gt;0,V4204&lt;&gt;'Data Validation (ROP used only)'!$A$25),SUM(W4204:X4204),"")</f>
        <v/>
      </c>
      <c r="Z4204" s="307">
        <f>IF(OR(V4204='Data Validation (ROP used only)'!$A$25,ISBLANK(W4204),ISERROR(W4204/$I4204)),0,W4204/$I4204)</f>
        <v>0</v>
      </c>
      <c r="AA4204" s="308"/>
      <c r="AB4204" s="309" t="str" cm="1">
        <f t="array" ref="AB4204">_xlfn.IFS(AA4204="","",AA4204/I4204&gt;=2,I4204*2,AA4204/I4204&lt;2,AA4204)</f>
        <v/>
      </c>
      <c r="AC4204" s="310" t="str">
        <f t="shared" si="528"/>
        <v/>
      </c>
      <c r="AD4204" s="286"/>
      <c r="AE4204" s="305" t="str">
        <f t="shared" si="529"/>
        <v/>
      </c>
      <c r="AF4204" s="311">
        <f t="shared" si="530"/>
        <v>0</v>
      </c>
      <c r="AG4204" s="187"/>
      <c r="AH4204" s="188"/>
    </row>
    <row r="4205" spans="2:34" ht="13.8" outlineLevel="1" x14ac:dyDescent="0.25">
      <c r="B4205" s="1"/>
      <c r="C4205" s="1"/>
      <c r="D4205" s="1"/>
      <c r="E4205" s="2"/>
      <c r="F4205" s="1"/>
      <c r="G4205" s="2"/>
      <c r="H4205" s="286"/>
      <c r="I4205" s="287"/>
      <c r="J4205" s="288" t="str">
        <f t="shared" si="524"/>
        <v/>
      </c>
      <c r="K4205" s="288">
        <f t="shared" si="525"/>
        <v>0</v>
      </c>
      <c r="L4205" s="303"/>
      <c r="M4205" s="304"/>
      <c r="N4205" s="303"/>
      <c r="O4205" s="286"/>
      <c r="P4205" s="305" t="str">
        <f t="shared" si="526"/>
        <v/>
      </c>
      <c r="Q4205" s="304"/>
      <c r="R4205" s="303"/>
      <c r="S4205" s="286"/>
      <c r="T4205" s="305" t="str">
        <f t="shared" si="527"/>
        <v/>
      </c>
      <c r="U4205" s="306" t="str">
        <f t="shared" si="523"/>
        <v/>
      </c>
      <c r="V4205" s="289"/>
      <c r="W4205" s="303"/>
      <c r="X4205" s="286"/>
      <c r="Y4205" s="305" t="str">
        <f>+IF(AND(W4205&gt;0,V4205&lt;&gt;'Data Validation (ROP used only)'!$A$25),SUM(W4205:X4205),"")</f>
        <v/>
      </c>
      <c r="Z4205" s="307">
        <f>IF(OR(V4205='Data Validation (ROP used only)'!$A$25,ISBLANK(W4205),ISERROR(W4205/$I4205)),0,W4205/$I4205)</f>
        <v>0</v>
      </c>
      <c r="AA4205" s="308"/>
      <c r="AB4205" s="309" t="str" cm="1">
        <f t="array" ref="AB4205">_xlfn.IFS(AA4205="","",AA4205/I4205&gt;=2,I4205*2,AA4205/I4205&lt;2,AA4205)</f>
        <v/>
      </c>
      <c r="AC4205" s="310" t="str">
        <f t="shared" si="528"/>
        <v/>
      </c>
      <c r="AD4205" s="286"/>
      <c r="AE4205" s="305" t="str">
        <f t="shared" si="529"/>
        <v/>
      </c>
      <c r="AF4205" s="311">
        <f t="shared" si="530"/>
        <v>0</v>
      </c>
      <c r="AG4205" s="187"/>
      <c r="AH4205" s="188"/>
    </row>
    <row r="4206" spans="2:34" ht="13.8" outlineLevel="1" x14ac:dyDescent="0.25">
      <c r="B4206" s="1"/>
      <c r="C4206" s="1"/>
      <c r="D4206" s="1"/>
      <c r="E4206" s="2"/>
      <c r="F4206" s="1"/>
      <c r="G4206" s="2"/>
      <c r="H4206" s="286"/>
      <c r="I4206" s="287"/>
      <c r="J4206" s="288" t="str">
        <f t="shared" si="524"/>
        <v/>
      </c>
      <c r="K4206" s="288">
        <f t="shared" si="525"/>
        <v>0</v>
      </c>
      <c r="L4206" s="303"/>
      <c r="M4206" s="304"/>
      <c r="N4206" s="303"/>
      <c r="O4206" s="286"/>
      <c r="P4206" s="305" t="str">
        <f t="shared" si="526"/>
        <v/>
      </c>
      <c r="Q4206" s="304"/>
      <c r="R4206" s="303"/>
      <c r="S4206" s="286"/>
      <c r="T4206" s="305" t="str">
        <f t="shared" si="527"/>
        <v/>
      </c>
      <c r="U4206" s="306" t="str">
        <f t="shared" si="523"/>
        <v/>
      </c>
      <c r="V4206" s="289"/>
      <c r="W4206" s="303"/>
      <c r="X4206" s="286"/>
      <c r="Y4206" s="305" t="str">
        <f>+IF(AND(W4206&gt;0,V4206&lt;&gt;'Data Validation (ROP used only)'!$A$25),SUM(W4206:X4206),"")</f>
        <v/>
      </c>
      <c r="Z4206" s="307">
        <f>IF(OR(V4206='Data Validation (ROP used only)'!$A$25,ISBLANK(W4206),ISERROR(W4206/$I4206)),0,W4206/$I4206)</f>
        <v>0</v>
      </c>
      <c r="AA4206" s="308"/>
      <c r="AB4206" s="309" t="str" cm="1">
        <f t="array" ref="AB4206">_xlfn.IFS(AA4206="","",AA4206/I4206&gt;=2,I4206*2,AA4206/I4206&lt;2,AA4206)</f>
        <v/>
      </c>
      <c r="AC4206" s="310" t="str">
        <f t="shared" si="528"/>
        <v/>
      </c>
      <c r="AD4206" s="286"/>
      <c r="AE4206" s="305" t="str">
        <f t="shared" si="529"/>
        <v/>
      </c>
      <c r="AF4206" s="311">
        <f t="shared" si="530"/>
        <v>0</v>
      </c>
      <c r="AG4206" s="187"/>
      <c r="AH4206" s="188"/>
    </row>
    <row r="4207" spans="2:34" ht="13.8" outlineLevel="1" x14ac:dyDescent="0.25">
      <c r="B4207" s="1"/>
      <c r="C4207" s="1"/>
      <c r="D4207" s="1"/>
      <c r="E4207" s="2"/>
      <c r="F4207" s="1"/>
      <c r="G4207" s="2"/>
      <c r="H4207" s="286"/>
      <c r="I4207" s="287"/>
      <c r="J4207" s="288" t="str">
        <f t="shared" si="524"/>
        <v/>
      </c>
      <c r="K4207" s="288">
        <f t="shared" si="525"/>
        <v>0</v>
      </c>
      <c r="L4207" s="303"/>
      <c r="M4207" s="304"/>
      <c r="N4207" s="303"/>
      <c r="O4207" s="286"/>
      <c r="P4207" s="305" t="str">
        <f t="shared" si="526"/>
        <v/>
      </c>
      <c r="Q4207" s="304"/>
      <c r="R4207" s="303"/>
      <c r="S4207" s="286"/>
      <c r="T4207" s="305" t="str">
        <f t="shared" si="527"/>
        <v/>
      </c>
      <c r="U4207" s="306" t="str">
        <f t="shared" si="523"/>
        <v/>
      </c>
      <c r="V4207" s="289"/>
      <c r="W4207" s="303"/>
      <c r="X4207" s="286"/>
      <c r="Y4207" s="305" t="str">
        <f>+IF(AND(W4207&gt;0,V4207&lt;&gt;'Data Validation (ROP used only)'!$A$25),SUM(W4207:X4207),"")</f>
        <v/>
      </c>
      <c r="Z4207" s="307">
        <f>IF(OR(V4207='Data Validation (ROP used only)'!$A$25,ISBLANK(W4207),ISERROR(W4207/$I4207)),0,W4207/$I4207)</f>
        <v>0</v>
      </c>
      <c r="AA4207" s="308"/>
      <c r="AB4207" s="309" t="str" cm="1">
        <f t="array" ref="AB4207">_xlfn.IFS(AA4207="","",AA4207/I4207&gt;=2,I4207*2,AA4207/I4207&lt;2,AA4207)</f>
        <v/>
      </c>
      <c r="AC4207" s="310" t="str">
        <f t="shared" si="528"/>
        <v/>
      </c>
      <c r="AD4207" s="286"/>
      <c r="AE4207" s="305" t="str">
        <f t="shared" si="529"/>
        <v/>
      </c>
      <c r="AF4207" s="311">
        <f t="shared" si="530"/>
        <v>0</v>
      </c>
      <c r="AG4207" s="187"/>
      <c r="AH4207" s="188"/>
    </row>
    <row r="4208" spans="2:34" ht="13.8" outlineLevel="1" x14ac:dyDescent="0.25">
      <c r="B4208" s="1"/>
      <c r="C4208" s="1"/>
      <c r="D4208" s="1"/>
      <c r="E4208" s="2"/>
      <c r="F4208" s="1"/>
      <c r="G4208" s="2"/>
      <c r="H4208" s="286"/>
      <c r="I4208" s="287"/>
      <c r="J4208" s="288" t="str">
        <f t="shared" si="524"/>
        <v/>
      </c>
      <c r="K4208" s="288">
        <f t="shared" si="525"/>
        <v>0</v>
      </c>
      <c r="L4208" s="303"/>
      <c r="M4208" s="304"/>
      <c r="N4208" s="303"/>
      <c r="O4208" s="286"/>
      <c r="P4208" s="305" t="str">
        <f t="shared" si="526"/>
        <v/>
      </c>
      <c r="Q4208" s="304"/>
      <c r="R4208" s="303"/>
      <c r="S4208" s="286"/>
      <c r="T4208" s="305" t="str">
        <f t="shared" si="527"/>
        <v/>
      </c>
      <c r="U4208" s="306" t="str">
        <f t="shared" si="523"/>
        <v/>
      </c>
      <c r="V4208" s="289"/>
      <c r="W4208" s="303"/>
      <c r="X4208" s="286"/>
      <c r="Y4208" s="305" t="str">
        <f>+IF(AND(W4208&gt;0,V4208&lt;&gt;'Data Validation (ROP used only)'!$A$25),SUM(W4208:X4208),"")</f>
        <v/>
      </c>
      <c r="Z4208" s="307">
        <f>IF(OR(V4208='Data Validation (ROP used only)'!$A$25,ISBLANK(W4208),ISERROR(W4208/$I4208)),0,W4208/$I4208)</f>
        <v>0</v>
      </c>
      <c r="AA4208" s="308"/>
      <c r="AB4208" s="309" t="str" cm="1">
        <f t="array" ref="AB4208">_xlfn.IFS(AA4208="","",AA4208/I4208&gt;=2,I4208*2,AA4208/I4208&lt;2,AA4208)</f>
        <v/>
      </c>
      <c r="AC4208" s="310" t="str">
        <f t="shared" si="528"/>
        <v/>
      </c>
      <c r="AD4208" s="286"/>
      <c r="AE4208" s="305" t="str">
        <f t="shared" si="529"/>
        <v/>
      </c>
      <c r="AF4208" s="311">
        <f t="shared" si="530"/>
        <v>0</v>
      </c>
      <c r="AG4208" s="187"/>
      <c r="AH4208" s="188"/>
    </row>
    <row r="4209" spans="2:34" ht="13.8" outlineLevel="1" x14ac:dyDescent="0.25">
      <c r="B4209" s="1"/>
      <c r="C4209" s="1"/>
      <c r="D4209" s="1"/>
      <c r="E4209" s="2"/>
      <c r="F4209" s="1"/>
      <c r="G4209" s="2"/>
      <c r="H4209" s="286"/>
      <c r="I4209" s="287"/>
      <c r="J4209" s="288" t="str">
        <f t="shared" si="524"/>
        <v/>
      </c>
      <c r="K4209" s="288">
        <f t="shared" si="525"/>
        <v>0</v>
      </c>
      <c r="L4209" s="303"/>
      <c r="M4209" s="304"/>
      <c r="N4209" s="303"/>
      <c r="O4209" s="286"/>
      <c r="P4209" s="305" t="str">
        <f t="shared" si="526"/>
        <v/>
      </c>
      <c r="Q4209" s="304"/>
      <c r="R4209" s="303"/>
      <c r="S4209" s="286"/>
      <c r="T4209" s="305" t="str">
        <f t="shared" si="527"/>
        <v/>
      </c>
      <c r="U4209" s="306" t="str">
        <f t="shared" si="523"/>
        <v/>
      </c>
      <c r="V4209" s="289"/>
      <c r="W4209" s="303"/>
      <c r="X4209" s="286"/>
      <c r="Y4209" s="305" t="str">
        <f>+IF(AND(W4209&gt;0,V4209&lt;&gt;'Data Validation (ROP used only)'!$A$25),SUM(W4209:X4209),"")</f>
        <v/>
      </c>
      <c r="Z4209" s="307">
        <f>IF(OR(V4209='Data Validation (ROP used only)'!$A$25,ISBLANK(W4209),ISERROR(W4209/$I4209)),0,W4209/$I4209)</f>
        <v>0</v>
      </c>
      <c r="AA4209" s="308"/>
      <c r="AB4209" s="309" t="str" cm="1">
        <f t="array" ref="AB4209">_xlfn.IFS(AA4209="","",AA4209/I4209&gt;=2,I4209*2,AA4209/I4209&lt;2,AA4209)</f>
        <v/>
      </c>
      <c r="AC4209" s="310" t="str">
        <f t="shared" si="528"/>
        <v/>
      </c>
      <c r="AD4209" s="286"/>
      <c r="AE4209" s="305" t="str">
        <f t="shared" si="529"/>
        <v/>
      </c>
      <c r="AF4209" s="311">
        <f t="shared" si="530"/>
        <v>0</v>
      </c>
      <c r="AG4209" s="187"/>
      <c r="AH4209" s="188"/>
    </row>
    <row r="4210" spans="2:34" ht="13.8" outlineLevel="1" x14ac:dyDescent="0.25">
      <c r="B4210" s="1"/>
      <c r="C4210" s="1"/>
      <c r="D4210" s="1"/>
      <c r="E4210" s="2"/>
      <c r="F4210" s="1"/>
      <c r="G4210" s="2"/>
      <c r="H4210" s="286"/>
      <c r="I4210" s="287"/>
      <c r="J4210" s="288" t="str">
        <f t="shared" si="524"/>
        <v/>
      </c>
      <c r="K4210" s="288">
        <f t="shared" si="525"/>
        <v>0</v>
      </c>
      <c r="L4210" s="303"/>
      <c r="M4210" s="304"/>
      <c r="N4210" s="303"/>
      <c r="O4210" s="286"/>
      <c r="P4210" s="305" t="str">
        <f t="shared" si="526"/>
        <v/>
      </c>
      <c r="Q4210" s="304"/>
      <c r="R4210" s="303"/>
      <c r="S4210" s="286"/>
      <c r="T4210" s="305" t="str">
        <f t="shared" si="527"/>
        <v/>
      </c>
      <c r="U4210" s="306" t="str">
        <f t="shared" si="523"/>
        <v/>
      </c>
      <c r="V4210" s="289"/>
      <c r="W4210" s="303"/>
      <c r="X4210" s="286"/>
      <c r="Y4210" s="305" t="str">
        <f>+IF(AND(W4210&gt;0,V4210&lt;&gt;'Data Validation (ROP used only)'!$A$25),SUM(W4210:X4210),"")</f>
        <v/>
      </c>
      <c r="Z4210" s="307">
        <f>IF(OR(V4210='Data Validation (ROP used only)'!$A$25,ISBLANK(W4210),ISERROR(W4210/$I4210)),0,W4210/$I4210)</f>
        <v>0</v>
      </c>
      <c r="AA4210" s="308"/>
      <c r="AB4210" s="309" t="str" cm="1">
        <f t="array" ref="AB4210">_xlfn.IFS(AA4210="","",AA4210/I4210&gt;=2,I4210*2,AA4210/I4210&lt;2,AA4210)</f>
        <v/>
      </c>
      <c r="AC4210" s="310" t="str">
        <f t="shared" si="528"/>
        <v/>
      </c>
      <c r="AD4210" s="286"/>
      <c r="AE4210" s="305" t="str">
        <f t="shared" si="529"/>
        <v/>
      </c>
      <c r="AF4210" s="311">
        <f t="shared" si="530"/>
        <v>0</v>
      </c>
      <c r="AG4210" s="187"/>
      <c r="AH4210" s="188"/>
    </row>
    <row r="4211" spans="2:34" ht="13.8" outlineLevel="1" x14ac:dyDescent="0.25">
      <c r="B4211" s="1"/>
      <c r="C4211" s="1"/>
      <c r="D4211" s="1"/>
      <c r="E4211" s="2"/>
      <c r="F4211" s="1"/>
      <c r="G4211" s="2"/>
      <c r="H4211" s="286"/>
      <c r="I4211" s="287"/>
      <c r="J4211" s="288" t="str">
        <f t="shared" si="524"/>
        <v/>
      </c>
      <c r="K4211" s="288">
        <f t="shared" si="525"/>
        <v>0</v>
      </c>
      <c r="L4211" s="303"/>
      <c r="M4211" s="304"/>
      <c r="N4211" s="303"/>
      <c r="O4211" s="286"/>
      <c r="P4211" s="305" t="str">
        <f t="shared" si="526"/>
        <v/>
      </c>
      <c r="Q4211" s="304"/>
      <c r="R4211" s="303"/>
      <c r="S4211" s="286"/>
      <c r="T4211" s="305" t="str">
        <f t="shared" si="527"/>
        <v/>
      </c>
      <c r="U4211" s="306" t="str">
        <f t="shared" si="523"/>
        <v/>
      </c>
      <c r="V4211" s="289"/>
      <c r="W4211" s="303"/>
      <c r="X4211" s="286"/>
      <c r="Y4211" s="305" t="str">
        <f>+IF(AND(W4211&gt;0,V4211&lt;&gt;'Data Validation (ROP used only)'!$A$25),SUM(W4211:X4211),"")</f>
        <v/>
      </c>
      <c r="Z4211" s="307">
        <f>IF(OR(V4211='Data Validation (ROP used only)'!$A$25,ISBLANK(W4211),ISERROR(W4211/$I4211)),0,W4211/$I4211)</f>
        <v>0</v>
      </c>
      <c r="AA4211" s="308"/>
      <c r="AB4211" s="309" t="str" cm="1">
        <f t="array" ref="AB4211">_xlfn.IFS(AA4211="","",AA4211/I4211&gt;=2,I4211*2,AA4211/I4211&lt;2,AA4211)</f>
        <v/>
      </c>
      <c r="AC4211" s="310" t="str">
        <f t="shared" si="528"/>
        <v/>
      </c>
      <c r="AD4211" s="286"/>
      <c r="AE4211" s="305" t="str">
        <f t="shared" si="529"/>
        <v/>
      </c>
      <c r="AF4211" s="311">
        <f t="shared" si="530"/>
        <v>0</v>
      </c>
      <c r="AG4211" s="187"/>
      <c r="AH4211" s="188"/>
    </row>
    <row r="4212" spans="2:34" ht="13.8" outlineLevel="1" x14ac:dyDescent="0.25">
      <c r="B4212" s="1"/>
      <c r="C4212" s="1"/>
      <c r="D4212" s="1"/>
      <c r="E4212" s="2"/>
      <c r="F4212" s="1"/>
      <c r="G4212" s="2"/>
      <c r="H4212" s="286"/>
      <c r="I4212" s="287"/>
      <c r="J4212" s="288" t="str">
        <f t="shared" si="524"/>
        <v/>
      </c>
      <c r="K4212" s="288">
        <f t="shared" si="525"/>
        <v>0</v>
      </c>
      <c r="L4212" s="303"/>
      <c r="M4212" s="304"/>
      <c r="N4212" s="303"/>
      <c r="O4212" s="286"/>
      <c r="P4212" s="305" t="str">
        <f t="shared" si="526"/>
        <v/>
      </c>
      <c r="Q4212" s="304"/>
      <c r="R4212" s="303"/>
      <c r="S4212" s="286"/>
      <c r="T4212" s="305" t="str">
        <f t="shared" si="527"/>
        <v/>
      </c>
      <c r="U4212" s="306" t="str">
        <f t="shared" si="523"/>
        <v/>
      </c>
      <c r="V4212" s="289"/>
      <c r="W4212" s="303"/>
      <c r="X4212" s="286"/>
      <c r="Y4212" s="305" t="str">
        <f>+IF(AND(W4212&gt;0,V4212&lt;&gt;'Data Validation (ROP used only)'!$A$25),SUM(W4212:X4212),"")</f>
        <v/>
      </c>
      <c r="Z4212" s="307">
        <f>IF(OR(V4212='Data Validation (ROP used only)'!$A$25,ISBLANK(W4212),ISERROR(W4212/$I4212)),0,W4212/$I4212)</f>
        <v>0</v>
      </c>
      <c r="AA4212" s="308"/>
      <c r="AB4212" s="309" t="str" cm="1">
        <f t="array" ref="AB4212">_xlfn.IFS(AA4212="","",AA4212/I4212&gt;=2,I4212*2,AA4212/I4212&lt;2,AA4212)</f>
        <v/>
      </c>
      <c r="AC4212" s="310" t="str">
        <f t="shared" si="528"/>
        <v/>
      </c>
      <c r="AD4212" s="286"/>
      <c r="AE4212" s="305" t="str">
        <f t="shared" si="529"/>
        <v/>
      </c>
      <c r="AF4212" s="311">
        <f t="shared" si="530"/>
        <v>0</v>
      </c>
      <c r="AG4212" s="187"/>
      <c r="AH4212" s="188"/>
    </row>
    <row r="4213" spans="2:34" ht="13.8" outlineLevel="1" x14ac:dyDescent="0.25">
      <c r="B4213" s="1"/>
      <c r="C4213" s="1"/>
      <c r="D4213" s="1"/>
      <c r="E4213" s="2"/>
      <c r="F4213" s="1"/>
      <c r="G4213" s="2"/>
      <c r="H4213" s="286"/>
      <c r="I4213" s="287"/>
      <c r="J4213" s="288" t="str">
        <f t="shared" si="524"/>
        <v/>
      </c>
      <c r="K4213" s="288">
        <f t="shared" si="525"/>
        <v>0</v>
      </c>
      <c r="L4213" s="303"/>
      <c r="M4213" s="304"/>
      <c r="N4213" s="303"/>
      <c r="O4213" s="286"/>
      <c r="P4213" s="305" t="str">
        <f t="shared" si="526"/>
        <v/>
      </c>
      <c r="Q4213" s="304"/>
      <c r="R4213" s="303"/>
      <c r="S4213" s="286"/>
      <c r="T4213" s="305" t="str">
        <f t="shared" si="527"/>
        <v/>
      </c>
      <c r="U4213" s="306" t="str">
        <f t="shared" si="523"/>
        <v/>
      </c>
      <c r="V4213" s="289"/>
      <c r="W4213" s="303"/>
      <c r="X4213" s="286"/>
      <c r="Y4213" s="305" t="str">
        <f>+IF(AND(W4213&gt;0,V4213&lt;&gt;'Data Validation (ROP used only)'!$A$25),SUM(W4213:X4213),"")</f>
        <v/>
      </c>
      <c r="Z4213" s="307">
        <f>IF(OR(V4213='Data Validation (ROP used only)'!$A$25,ISBLANK(W4213),ISERROR(W4213/$I4213)),0,W4213/$I4213)</f>
        <v>0</v>
      </c>
      <c r="AA4213" s="308"/>
      <c r="AB4213" s="309" t="str" cm="1">
        <f t="array" ref="AB4213">_xlfn.IFS(AA4213="","",AA4213/I4213&gt;=2,I4213*2,AA4213/I4213&lt;2,AA4213)</f>
        <v/>
      </c>
      <c r="AC4213" s="310" t="str">
        <f t="shared" si="528"/>
        <v/>
      </c>
      <c r="AD4213" s="286"/>
      <c r="AE4213" s="305" t="str">
        <f t="shared" si="529"/>
        <v/>
      </c>
      <c r="AF4213" s="311">
        <f t="shared" si="530"/>
        <v>0</v>
      </c>
      <c r="AG4213" s="187"/>
      <c r="AH4213" s="188"/>
    </row>
    <row r="4214" spans="2:34" ht="13.8" outlineLevel="1" x14ac:dyDescent="0.25">
      <c r="B4214" s="1"/>
      <c r="C4214" s="1"/>
      <c r="D4214" s="1"/>
      <c r="E4214" s="2"/>
      <c r="F4214" s="1"/>
      <c r="G4214" s="2"/>
      <c r="H4214" s="286"/>
      <c r="I4214" s="287"/>
      <c r="J4214" s="288" t="str">
        <f t="shared" si="524"/>
        <v/>
      </c>
      <c r="K4214" s="288">
        <f t="shared" si="525"/>
        <v>0</v>
      </c>
      <c r="L4214" s="303"/>
      <c r="M4214" s="304"/>
      <c r="N4214" s="303"/>
      <c r="O4214" s="286"/>
      <c r="P4214" s="305" t="str">
        <f t="shared" si="526"/>
        <v/>
      </c>
      <c r="Q4214" s="304"/>
      <c r="R4214" s="303"/>
      <c r="S4214" s="286"/>
      <c r="T4214" s="305" t="str">
        <f t="shared" si="527"/>
        <v/>
      </c>
      <c r="U4214" s="306" t="str">
        <f t="shared" si="523"/>
        <v/>
      </c>
      <c r="V4214" s="289"/>
      <c r="W4214" s="303"/>
      <c r="X4214" s="286"/>
      <c r="Y4214" s="305" t="str">
        <f>+IF(AND(W4214&gt;0,V4214&lt;&gt;'Data Validation (ROP used only)'!$A$25),SUM(W4214:X4214),"")</f>
        <v/>
      </c>
      <c r="Z4214" s="307">
        <f>IF(OR(V4214='Data Validation (ROP used only)'!$A$25,ISBLANK(W4214),ISERROR(W4214/$I4214)),0,W4214/$I4214)</f>
        <v>0</v>
      </c>
      <c r="AA4214" s="308"/>
      <c r="AB4214" s="309" t="str" cm="1">
        <f t="array" ref="AB4214">_xlfn.IFS(AA4214="","",AA4214/I4214&gt;=2,I4214*2,AA4214/I4214&lt;2,AA4214)</f>
        <v/>
      </c>
      <c r="AC4214" s="310" t="str">
        <f t="shared" si="528"/>
        <v/>
      </c>
      <c r="AD4214" s="286"/>
      <c r="AE4214" s="305" t="str">
        <f t="shared" si="529"/>
        <v/>
      </c>
      <c r="AF4214" s="311">
        <f t="shared" si="530"/>
        <v>0</v>
      </c>
      <c r="AG4214" s="187"/>
      <c r="AH4214" s="188"/>
    </row>
    <row r="4215" spans="2:34" ht="13.8" outlineLevel="1" x14ac:dyDescent="0.25">
      <c r="B4215" s="1"/>
      <c r="C4215" s="1"/>
      <c r="D4215" s="1"/>
      <c r="E4215" s="2"/>
      <c r="F4215" s="1"/>
      <c r="G4215" s="2"/>
      <c r="H4215" s="286"/>
      <c r="I4215" s="287"/>
      <c r="J4215" s="288" t="str">
        <f t="shared" si="524"/>
        <v/>
      </c>
      <c r="K4215" s="288">
        <f t="shared" si="525"/>
        <v>0</v>
      </c>
      <c r="L4215" s="303"/>
      <c r="M4215" s="304"/>
      <c r="N4215" s="303"/>
      <c r="O4215" s="286"/>
      <c r="P4215" s="305" t="str">
        <f t="shared" si="526"/>
        <v/>
      </c>
      <c r="Q4215" s="304"/>
      <c r="R4215" s="303"/>
      <c r="S4215" s="286"/>
      <c r="T4215" s="305" t="str">
        <f t="shared" si="527"/>
        <v/>
      </c>
      <c r="U4215" s="306" t="str">
        <f t="shared" si="523"/>
        <v/>
      </c>
      <c r="V4215" s="289"/>
      <c r="W4215" s="303"/>
      <c r="X4215" s="286"/>
      <c r="Y4215" s="305" t="str">
        <f>+IF(AND(W4215&gt;0,V4215&lt;&gt;'Data Validation (ROP used only)'!$A$25),SUM(W4215:X4215),"")</f>
        <v/>
      </c>
      <c r="Z4215" s="307">
        <f>IF(OR(V4215='Data Validation (ROP used only)'!$A$25,ISBLANK(W4215),ISERROR(W4215/$I4215)),0,W4215/$I4215)</f>
        <v>0</v>
      </c>
      <c r="AA4215" s="308"/>
      <c r="AB4215" s="309" t="str" cm="1">
        <f t="array" ref="AB4215">_xlfn.IFS(AA4215="","",AA4215/I4215&gt;=2,I4215*2,AA4215/I4215&lt;2,AA4215)</f>
        <v/>
      </c>
      <c r="AC4215" s="310" t="str">
        <f t="shared" si="528"/>
        <v/>
      </c>
      <c r="AD4215" s="286"/>
      <c r="AE4215" s="305" t="str">
        <f t="shared" si="529"/>
        <v/>
      </c>
      <c r="AF4215" s="311">
        <f t="shared" si="530"/>
        <v>0</v>
      </c>
      <c r="AG4215" s="187"/>
      <c r="AH4215" s="188"/>
    </row>
    <row r="4216" spans="2:34" ht="13.8" outlineLevel="1" x14ac:dyDescent="0.25">
      <c r="B4216" s="1"/>
      <c r="C4216" s="1"/>
      <c r="D4216" s="1"/>
      <c r="E4216" s="2"/>
      <c r="F4216" s="1"/>
      <c r="G4216" s="2"/>
      <c r="H4216" s="286"/>
      <c r="I4216" s="287"/>
      <c r="J4216" s="288" t="str">
        <f t="shared" si="524"/>
        <v/>
      </c>
      <c r="K4216" s="288">
        <f t="shared" si="525"/>
        <v>0</v>
      </c>
      <c r="L4216" s="303"/>
      <c r="M4216" s="304"/>
      <c r="N4216" s="303"/>
      <c r="O4216" s="286"/>
      <c r="P4216" s="305" t="str">
        <f t="shared" si="526"/>
        <v/>
      </c>
      <c r="Q4216" s="304"/>
      <c r="R4216" s="303"/>
      <c r="S4216" s="286"/>
      <c r="T4216" s="305" t="str">
        <f t="shared" si="527"/>
        <v/>
      </c>
      <c r="U4216" s="306" t="str">
        <f t="shared" si="523"/>
        <v/>
      </c>
      <c r="V4216" s="289"/>
      <c r="W4216" s="303"/>
      <c r="X4216" s="286"/>
      <c r="Y4216" s="305" t="str">
        <f>+IF(AND(W4216&gt;0,V4216&lt;&gt;'Data Validation (ROP used only)'!$A$25),SUM(W4216:X4216),"")</f>
        <v/>
      </c>
      <c r="Z4216" s="307">
        <f>IF(OR(V4216='Data Validation (ROP used only)'!$A$25,ISBLANK(W4216),ISERROR(W4216/$I4216)),0,W4216/$I4216)</f>
        <v>0</v>
      </c>
      <c r="AA4216" s="308"/>
      <c r="AB4216" s="309" t="str" cm="1">
        <f t="array" ref="AB4216">_xlfn.IFS(AA4216="","",AA4216/I4216&gt;=2,I4216*2,AA4216/I4216&lt;2,AA4216)</f>
        <v/>
      </c>
      <c r="AC4216" s="310" t="str">
        <f t="shared" si="528"/>
        <v/>
      </c>
      <c r="AD4216" s="286"/>
      <c r="AE4216" s="305" t="str">
        <f t="shared" si="529"/>
        <v/>
      </c>
      <c r="AF4216" s="311">
        <f t="shared" si="530"/>
        <v>0</v>
      </c>
      <c r="AG4216" s="187"/>
      <c r="AH4216" s="188"/>
    </row>
    <row r="4217" spans="2:34" ht="13.8" outlineLevel="1" x14ac:dyDescent="0.25">
      <c r="B4217" s="1"/>
      <c r="C4217" s="1"/>
      <c r="D4217" s="1"/>
      <c r="E4217" s="2"/>
      <c r="F4217" s="1"/>
      <c r="G4217" s="2"/>
      <c r="H4217" s="286"/>
      <c r="I4217" s="287"/>
      <c r="J4217" s="288" t="str">
        <f t="shared" si="524"/>
        <v/>
      </c>
      <c r="K4217" s="288">
        <f t="shared" si="525"/>
        <v>0</v>
      </c>
      <c r="L4217" s="303"/>
      <c r="M4217" s="304"/>
      <c r="N4217" s="303"/>
      <c r="O4217" s="286"/>
      <c r="P4217" s="305" t="str">
        <f t="shared" si="526"/>
        <v/>
      </c>
      <c r="Q4217" s="304"/>
      <c r="R4217" s="303"/>
      <c r="S4217" s="286"/>
      <c r="T4217" s="305" t="str">
        <f t="shared" si="527"/>
        <v/>
      </c>
      <c r="U4217" s="306" t="str">
        <f t="shared" si="523"/>
        <v/>
      </c>
      <c r="V4217" s="289"/>
      <c r="W4217" s="303"/>
      <c r="X4217" s="286"/>
      <c r="Y4217" s="305" t="str">
        <f>+IF(AND(W4217&gt;0,V4217&lt;&gt;'Data Validation (ROP used only)'!$A$25),SUM(W4217:X4217),"")</f>
        <v/>
      </c>
      <c r="Z4217" s="307">
        <f>IF(OR(V4217='Data Validation (ROP used only)'!$A$25,ISBLANK(W4217),ISERROR(W4217/$I4217)),0,W4217/$I4217)</f>
        <v>0</v>
      </c>
      <c r="AA4217" s="308"/>
      <c r="AB4217" s="309" t="str" cm="1">
        <f t="array" ref="AB4217">_xlfn.IFS(AA4217="","",AA4217/I4217&gt;=2,I4217*2,AA4217/I4217&lt;2,AA4217)</f>
        <v/>
      </c>
      <c r="AC4217" s="310" t="str">
        <f t="shared" si="528"/>
        <v/>
      </c>
      <c r="AD4217" s="286"/>
      <c r="AE4217" s="305" t="str">
        <f t="shared" si="529"/>
        <v/>
      </c>
      <c r="AF4217" s="311">
        <f t="shared" si="530"/>
        <v>0</v>
      </c>
      <c r="AG4217" s="187"/>
      <c r="AH4217" s="188"/>
    </row>
    <row r="4218" spans="2:34" ht="13.8" outlineLevel="1" x14ac:dyDescent="0.25">
      <c r="B4218" s="1"/>
      <c r="C4218" s="1"/>
      <c r="D4218" s="1"/>
      <c r="E4218" s="2"/>
      <c r="F4218" s="1"/>
      <c r="G4218" s="2"/>
      <c r="H4218" s="286"/>
      <c r="I4218" s="287"/>
      <c r="J4218" s="288" t="str">
        <f t="shared" si="524"/>
        <v/>
      </c>
      <c r="K4218" s="288">
        <f t="shared" si="525"/>
        <v>0</v>
      </c>
      <c r="L4218" s="303"/>
      <c r="M4218" s="304"/>
      <c r="N4218" s="303"/>
      <c r="O4218" s="286"/>
      <c r="P4218" s="305" t="str">
        <f t="shared" si="526"/>
        <v/>
      </c>
      <c r="Q4218" s="304"/>
      <c r="R4218" s="303"/>
      <c r="S4218" s="286"/>
      <c r="T4218" s="305" t="str">
        <f t="shared" si="527"/>
        <v/>
      </c>
      <c r="U4218" s="306" t="str">
        <f t="shared" si="523"/>
        <v/>
      </c>
      <c r="V4218" s="289"/>
      <c r="W4218" s="303"/>
      <c r="X4218" s="286"/>
      <c r="Y4218" s="305" t="str">
        <f>+IF(AND(W4218&gt;0,V4218&lt;&gt;'Data Validation (ROP used only)'!$A$25),SUM(W4218:X4218),"")</f>
        <v/>
      </c>
      <c r="Z4218" s="307">
        <f>IF(OR(V4218='Data Validation (ROP used only)'!$A$25,ISBLANK(W4218),ISERROR(W4218/$I4218)),0,W4218/$I4218)</f>
        <v>0</v>
      </c>
      <c r="AA4218" s="308"/>
      <c r="AB4218" s="309" t="str" cm="1">
        <f t="array" ref="AB4218">_xlfn.IFS(AA4218="","",AA4218/I4218&gt;=2,I4218*2,AA4218/I4218&lt;2,AA4218)</f>
        <v/>
      </c>
      <c r="AC4218" s="310" t="str">
        <f t="shared" si="528"/>
        <v/>
      </c>
      <c r="AD4218" s="286"/>
      <c r="AE4218" s="305" t="str">
        <f t="shared" si="529"/>
        <v/>
      </c>
      <c r="AF4218" s="311">
        <f t="shared" si="530"/>
        <v>0</v>
      </c>
      <c r="AG4218" s="187"/>
      <c r="AH4218" s="188"/>
    </row>
    <row r="4219" spans="2:34" ht="13.8" outlineLevel="1" x14ac:dyDescent="0.25">
      <c r="B4219" s="1"/>
      <c r="C4219" s="1"/>
      <c r="D4219" s="1"/>
      <c r="E4219" s="2"/>
      <c r="F4219" s="1"/>
      <c r="G4219" s="2"/>
      <c r="H4219" s="286"/>
      <c r="I4219" s="287"/>
      <c r="J4219" s="288" t="str">
        <f t="shared" si="524"/>
        <v/>
      </c>
      <c r="K4219" s="288">
        <f t="shared" si="525"/>
        <v>0</v>
      </c>
      <c r="L4219" s="303"/>
      <c r="M4219" s="304"/>
      <c r="N4219" s="303"/>
      <c r="O4219" s="286"/>
      <c r="P4219" s="305" t="str">
        <f t="shared" si="526"/>
        <v/>
      </c>
      <c r="Q4219" s="304"/>
      <c r="R4219" s="303"/>
      <c r="S4219" s="286"/>
      <c r="T4219" s="305" t="str">
        <f t="shared" si="527"/>
        <v/>
      </c>
      <c r="U4219" s="306" t="str">
        <f t="shared" si="523"/>
        <v/>
      </c>
      <c r="V4219" s="289"/>
      <c r="W4219" s="303"/>
      <c r="X4219" s="286"/>
      <c r="Y4219" s="305" t="str">
        <f>+IF(AND(W4219&gt;0,V4219&lt;&gt;'Data Validation (ROP used only)'!$A$25),SUM(W4219:X4219),"")</f>
        <v/>
      </c>
      <c r="Z4219" s="307">
        <f>IF(OR(V4219='Data Validation (ROP used only)'!$A$25,ISBLANK(W4219),ISERROR(W4219/$I4219)),0,W4219/$I4219)</f>
        <v>0</v>
      </c>
      <c r="AA4219" s="308"/>
      <c r="AB4219" s="309" t="str" cm="1">
        <f t="array" ref="AB4219">_xlfn.IFS(AA4219="","",AA4219/I4219&gt;=2,I4219*2,AA4219/I4219&lt;2,AA4219)</f>
        <v/>
      </c>
      <c r="AC4219" s="310" t="str">
        <f t="shared" si="528"/>
        <v/>
      </c>
      <c r="AD4219" s="286"/>
      <c r="AE4219" s="305" t="str">
        <f t="shared" si="529"/>
        <v/>
      </c>
      <c r="AF4219" s="311">
        <f t="shared" si="530"/>
        <v>0</v>
      </c>
      <c r="AG4219" s="187"/>
      <c r="AH4219" s="188"/>
    </row>
    <row r="4220" spans="2:34" ht="13.8" outlineLevel="1" x14ac:dyDescent="0.25">
      <c r="B4220" s="1"/>
      <c r="C4220" s="1"/>
      <c r="D4220" s="1"/>
      <c r="E4220" s="2"/>
      <c r="F4220" s="1"/>
      <c r="G4220" s="2"/>
      <c r="H4220" s="286"/>
      <c r="I4220" s="287"/>
      <c r="J4220" s="288" t="str">
        <f t="shared" si="524"/>
        <v/>
      </c>
      <c r="K4220" s="288">
        <f t="shared" si="525"/>
        <v>0</v>
      </c>
      <c r="L4220" s="303"/>
      <c r="M4220" s="304"/>
      <c r="N4220" s="303"/>
      <c r="O4220" s="286"/>
      <c r="P4220" s="305" t="str">
        <f t="shared" si="526"/>
        <v/>
      </c>
      <c r="Q4220" s="304"/>
      <c r="R4220" s="303"/>
      <c r="S4220" s="286"/>
      <c r="T4220" s="305" t="str">
        <f t="shared" si="527"/>
        <v/>
      </c>
      <c r="U4220" s="306" t="str">
        <f t="shared" si="523"/>
        <v/>
      </c>
      <c r="V4220" s="289"/>
      <c r="W4220" s="303"/>
      <c r="X4220" s="286"/>
      <c r="Y4220" s="305" t="str">
        <f>+IF(AND(W4220&gt;0,V4220&lt;&gt;'Data Validation (ROP used only)'!$A$25),SUM(W4220:X4220),"")</f>
        <v/>
      </c>
      <c r="Z4220" s="307">
        <f>IF(OR(V4220='Data Validation (ROP used only)'!$A$25,ISBLANK(W4220),ISERROR(W4220/$I4220)),0,W4220/$I4220)</f>
        <v>0</v>
      </c>
      <c r="AA4220" s="308"/>
      <c r="AB4220" s="309" t="str" cm="1">
        <f t="array" ref="AB4220">_xlfn.IFS(AA4220="","",AA4220/I4220&gt;=2,I4220*2,AA4220/I4220&lt;2,AA4220)</f>
        <v/>
      </c>
      <c r="AC4220" s="310" t="str">
        <f t="shared" si="528"/>
        <v/>
      </c>
      <c r="AD4220" s="286"/>
      <c r="AE4220" s="305" t="str">
        <f t="shared" si="529"/>
        <v/>
      </c>
      <c r="AF4220" s="311">
        <f t="shared" si="530"/>
        <v>0</v>
      </c>
      <c r="AG4220" s="187"/>
      <c r="AH4220" s="188"/>
    </row>
    <row r="4221" spans="2:34" ht="13.8" outlineLevel="1" x14ac:dyDescent="0.25">
      <c r="B4221" s="1"/>
      <c r="C4221" s="1"/>
      <c r="D4221" s="1"/>
      <c r="E4221" s="2"/>
      <c r="F4221" s="1"/>
      <c r="G4221" s="2"/>
      <c r="H4221" s="286"/>
      <c r="I4221" s="287"/>
      <c r="J4221" s="288" t="str">
        <f t="shared" si="524"/>
        <v/>
      </c>
      <c r="K4221" s="288">
        <f t="shared" si="525"/>
        <v>0</v>
      </c>
      <c r="L4221" s="303"/>
      <c r="M4221" s="304"/>
      <c r="N4221" s="303"/>
      <c r="O4221" s="286"/>
      <c r="P4221" s="305" t="str">
        <f t="shared" si="526"/>
        <v/>
      </c>
      <c r="Q4221" s="304"/>
      <c r="R4221" s="303"/>
      <c r="S4221" s="286"/>
      <c r="T4221" s="305" t="str">
        <f t="shared" si="527"/>
        <v/>
      </c>
      <c r="U4221" s="306" t="str">
        <f t="shared" si="523"/>
        <v/>
      </c>
      <c r="V4221" s="289"/>
      <c r="W4221" s="303"/>
      <c r="X4221" s="286"/>
      <c r="Y4221" s="305" t="str">
        <f>+IF(AND(W4221&gt;0,V4221&lt;&gt;'Data Validation (ROP used only)'!$A$25),SUM(W4221:X4221),"")</f>
        <v/>
      </c>
      <c r="Z4221" s="307">
        <f>IF(OR(V4221='Data Validation (ROP used only)'!$A$25,ISBLANK(W4221),ISERROR(W4221/$I4221)),0,W4221/$I4221)</f>
        <v>0</v>
      </c>
      <c r="AA4221" s="308"/>
      <c r="AB4221" s="309" t="str" cm="1">
        <f t="array" ref="AB4221">_xlfn.IFS(AA4221="","",AA4221/I4221&gt;=2,I4221*2,AA4221/I4221&lt;2,AA4221)</f>
        <v/>
      </c>
      <c r="AC4221" s="310" t="str">
        <f t="shared" si="528"/>
        <v/>
      </c>
      <c r="AD4221" s="286"/>
      <c r="AE4221" s="305" t="str">
        <f t="shared" si="529"/>
        <v/>
      </c>
      <c r="AF4221" s="311">
        <f t="shared" si="530"/>
        <v>0</v>
      </c>
      <c r="AG4221" s="187"/>
      <c r="AH4221" s="188"/>
    </row>
    <row r="4222" spans="2:34" ht="13.8" outlineLevel="1" x14ac:dyDescent="0.25">
      <c r="B4222" s="1"/>
      <c r="C4222" s="1"/>
      <c r="D4222" s="1"/>
      <c r="E4222" s="2"/>
      <c r="F4222" s="1"/>
      <c r="G4222" s="2"/>
      <c r="H4222" s="286"/>
      <c r="I4222" s="287"/>
      <c r="J4222" s="288" t="str">
        <f t="shared" si="524"/>
        <v/>
      </c>
      <c r="K4222" s="288">
        <f t="shared" si="525"/>
        <v>0</v>
      </c>
      <c r="L4222" s="303"/>
      <c r="M4222" s="304"/>
      <c r="N4222" s="303"/>
      <c r="O4222" s="286"/>
      <c r="P4222" s="305" t="str">
        <f t="shared" si="526"/>
        <v/>
      </c>
      <c r="Q4222" s="304"/>
      <c r="R4222" s="303"/>
      <c r="S4222" s="286"/>
      <c r="T4222" s="305" t="str">
        <f t="shared" si="527"/>
        <v/>
      </c>
      <c r="U4222" s="306" t="str">
        <f t="shared" si="523"/>
        <v/>
      </c>
      <c r="V4222" s="289"/>
      <c r="W4222" s="303"/>
      <c r="X4222" s="286"/>
      <c r="Y4222" s="305" t="str">
        <f>+IF(AND(W4222&gt;0,V4222&lt;&gt;'Data Validation (ROP used only)'!$A$25),SUM(W4222:X4222),"")</f>
        <v/>
      </c>
      <c r="Z4222" s="307">
        <f>IF(OR(V4222='Data Validation (ROP used only)'!$A$25,ISBLANK(W4222),ISERROR(W4222/$I4222)),0,W4222/$I4222)</f>
        <v>0</v>
      </c>
      <c r="AA4222" s="308"/>
      <c r="AB4222" s="309" t="str" cm="1">
        <f t="array" ref="AB4222">_xlfn.IFS(AA4222="","",AA4222/I4222&gt;=2,I4222*2,AA4222/I4222&lt;2,AA4222)</f>
        <v/>
      </c>
      <c r="AC4222" s="310" t="str">
        <f t="shared" si="528"/>
        <v/>
      </c>
      <c r="AD4222" s="286"/>
      <c r="AE4222" s="305" t="str">
        <f t="shared" si="529"/>
        <v/>
      </c>
      <c r="AF4222" s="311">
        <f t="shared" si="530"/>
        <v>0</v>
      </c>
      <c r="AG4222" s="187"/>
      <c r="AH4222" s="188"/>
    </row>
    <row r="4223" spans="2:34" ht="13.8" outlineLevel="1" x14ac:dyDescent="0.25">
      <c r="B4223" s="1"/>
      <c r="C4223" s="1"/>
      <c r="D4223" s="1"/>
      <c r="E4223" s="2"/>
      <c r="F4223" s="1"/>
      <c r="G4223" s="2"/>
      <c r="H4223" s="286"/>
      <c r="I4223" s="287"/>
      <c r="J4223" s="288" t="str">
        <f t="shared" si="524"/>
        <v/>
      </c>
      <c r="K4223" s="288">
        <f t="shared" si="525"/>
        <v>0</v>
      </c>
      <c r="L4223" s="303"/>
      <c r="M4223" s="304"/>
      <c r="N4223" s="303"/>
      <c r="O4223" s="286"/>
      <c r="P4223" s="305" t="str">
        <f t="shared" si="526"/>
        <v/>
      </c>
      <c r="Q4223" s="304"/>
      <c r="R4223" s="303"/>
      <c r="S4223" s="286"/>
      <c r="T4223" s="305" t="str">
        <f t="shared" si="527"/>
        <v/>
      </c>
      <c r="U4223" s="306" t="str">
        <f t="shared" si="523"/>
        <v/>
      </c>
      <c r="V4223" s="289"/>
      <c r="W4223" s="303"/>
      <c r="X4223" s="286"/>
      <c r="Y4223" s="305" t="str">
        <f>+IF(AND(W4223&gt;0,V4223&lt;&gt;'Data Validation (ROP used only)'!$A$25),SUM(W4223:X4223),"")</f>
        <v/>
      </c>
      <c r="Z4223" s="307">
        <f>IF(OR(V4223='Data Validation (ROP used only)'!$A$25,ISBLANK(W4223),ISERROR(W4223/$I4223)),0,W4223/$I4223)</f>
        <v>0</v>
      </c>
      <c r="AA4223" s="308"/>
      <c r="AB4223" s="309" t="str" cm="1">
        <f t="array" ref="AB4223">_xlfn.IFS(AA4223="","",AA4223/I4223&gt;=2,I4223*2,AA4223/I4223&lt;2,AA4223)</f>
        <v/>
      </c>
      <c r="AC4223" s="310" t="str">
        <f t="shared" si="528"/>
        <v/>
      </c>
      <c r="AD4223" s="286"/>
      <c r="AE4223" s="305" t="str">
        <f t="shared" si="529"/>
        <v/>
      </c>
      <c r="AF4223" s="311">
        <f t="shared" si="530"/>
        <v>0</v>
      </c>
      <c r="AG4223" s="187"/>
      <c r="AH4223" s="188"/>
    </row>
    <row r="4224" spans="2:34" ht="13.8" outlineLevel="1" x14ac:dyDescent="0.25">
      <c r="B4224" s="1"/>
      <c r="C4224" s="1"/>
      <c r="D4224" s="1"/>
      <c r="E4224" s="2"/>
      <c r="F4224" s="1"/>
      <c r="G4224" s="2"/>
      <c r="H4224" s="286"/>
      <c r="I4224" s="287"/>
      <c r="J4224" s="288" t="str">
        <f t="shared" si="524"/>
        <v/>
      </c>
      <c r="K4224" s="288">
        <f t="shared" si="525"/>
        <v>0</v>
      </c>
      <c r="L4224" s="303"/>
      <c r="M4224" s="304"/>
      <c r="N4224" s="303"/>
      <c r="O4224" s="286"/>
      <c r="P4224" s="305" t="str">
        <f t="shared" si="526"/>
        <v/>
      </c>
      <c r="Q4224" s="304"/>
      <c r="R4224" s="303"/>
      <c r="S4224" s="286"/>
      <c r="T4224" s="305" t="str">
        <f t="shared" si="527"/>
        <v/>
      </c>
      <c r="U4224" s="306" t="str">
        <f t="shared" si="523"/>
        <v/>
      </c>
      <c r="V4224" s="289"/>
      <c r="W4224" s="303"/>
      <c r="X4224" s="286"/>
      <c r="Y4224" s="305" t="str">
        <f>+IF(AND(W4224&gt;0,V4224&lt;&gt;'Data Validation (ROP used only)'!$A$25),SUM(W4224:X4224),"")</f>
        <v/>
      </c>
      <c r="Z4224" s="307">
        <f>IF(OR(V4224='Data Validation (ROP used only)'!$A$25,ISBLANK(W4224),ISERROR(W4224/$I4224)),0,W4224/$I4224)</f>
        <v>0</v>
      </c>
      <c r="AA4224" s="308"/>
      <c r="AB4224" s="309" t="str" cm="1">
        <f t="array" ref="AB4224">_xlfn.IFS(AA4224="","",AA4224/I4224&gt;=2,I4224*2,AA4224/I4224&lt;2,AA4224)</f>
        <v/>
      </c>
      <c r="AC4224" s="310" t="str">
        <f t="shared" si="528"/>
        <v/>
      </c>
      <c r="AD4224" s="286"/>
      <c r="AE4224" s="305" t="str">
        <f t="shared" si="529"/>
        <v/>
      </c>
      <c r="AF4224" s="311">
        <f t="shared" si="530"/>
        <v>0</v>
      </c>
      <c r="AG4224" s="187"/>
      <c r="AH4224" s="188"/>
    </row>
    <row r="4225" spans="2:34" ht="13.8" outlineLevel="1" x14ac:dyDescent="0.25">
      <c r="B4225" s="1"/>
      <c r="C4225" s="1"/>
      <c r="D4225" s="1"/>
      <c r="E4225" s="2"/>
      <c r="F4225" s="1"/>
      <c r="G4225" s="2"/>
      <c r="H4225" s="286"/>
      <c r="I4225" s="287"/>
      <c r="J4225" s="288" t="str">
        <f t="shared" si="524"/>
        <v/>
      </c>
      <c r="K4225" s="288">
        <f t="shared" si="525"/>
        <v>0</v>
      </c>
      <c r="L4225" s="303"/>
      <c r="M4225" s="304"/>
      <c r="N4225" s="303"/>
      <c r="O4225" s="286"/>
      <c r="P4225" s="305" t="str">
        <f t="shared" si="526"/>
        <v/>
      </c>
      <c r="Q4225" s="304"/>
      <c r="R4225" s="303"/>
      <c r="S4225" s="286"/>
      <c r="T4225" s="305" t="str">
        <f t="shared" si="527"/>
        <v/>
      </c>
      <c r="U4225" s="306" t="str">
        <f t="shared" si="523"/>
        <v/>
      </c>
      <c r="V4225" s="289"/>
      <c r="W4225" s="303"/>
      <c r="X4225" s="286"/>
      <c r="Y4225" s="305" t="str">
        <f>+IF(AND(W4225&gt;0,V4225&lt;&gt;'Data Validation (ROP used only)'!$A$25),SUM(W4225:X4225),"")</f>
        <v/>
      </c>
      <c r="Z4225" s="307">
        <f>IF(OR(V4225='Data Validation (ROP used only)'!$A$25,ISBLANK(W4225),ISERROR(W4225/$I4225)),0,W4225/$I4225)</f>
        <v>0</v>
      </c>
      <c r="AA4225" s="308"/>
      <c r="AB4225" s="309" t="str" cm="1">
        <f t="array" ref="AB4225">_xlfn.IFS(AA4225="","",AA4225/I4225&gt;=2,I4225*2,AA4225/I4225&lt;2,AA4225)</f>
        <v/>
      </c>
      <c r="AC4225" s="310" t="str">
        <f t="shared" si="528"/>
        <v/>
      </c>
      <c r="AD4225" s="286"/>
      <c r="AE4225" s="305" t="str">
        <f t="shared" si="529"/>
        <v/>
      </c>
      <c r="AF4225" s="311">
        <f t="shared" si="530"/>
        <v>0</v>
      </c>
      <c r="AG4225" s="187"/>
      <c r="AH4225" s="188"/>
    </row>
    <row r="4226" spans="2:34" ht="13.8" outlineLevel="1" x14ac:dyDescent="0.25">
      <c r="B4226" s="1"/>
      <c r="C4226" s="1"/>
      <c r="D4226" s="1"/>
      <c r="E4226" s="2"/>
      <c r="F4226" s="1"/>
      <c r="G4226" s="2"/>
      <c r="H4226" s="286"/>
      <c r="I4226" s="287"/>
      <c r="J4226" s="288" t="str">
        <f t="shared" si="524"/>
        <v/>
      </c>
      <c r="K4226" s="288">
        <f t="shared" si="525"/>
        <v>0</v>
      </c>
      <c r="L4226" s="303"/>
      <c r="M4226" s="304"/>
      <c r="N4226" s="303"/>
      <c r="O4226" s="286"/>
      <c r="P4226" s="305" t="str">
        <f t="shared" si="526"/>
        <v/>
      </c>
      <c r="Q4226" s="304"/>
      <c r="R4226" s="303"/>
      <c r="S4226" s="286"/>
      <c r="T4226" s="305" t="str">
        <f t="shared" si="527"/>
        <v/>
      </c>
      <c r="U4226" s="306" t="str">
        <f t="shared" si="523"/>
        <v/>
      </c>
      <c r="V4226" s="289"/>
      <c r="W4226" s="303"/>
      <c r="X4226" s="286"/>
      <c r="Y4226" s="305" t="str">
        <f>+IF(AND(W4226&gt;0,V4226&lt;&gt;'Data Validation (ROP used only)'!$A$25),SUM(W4226:X4226),"")</f>
        <v/>
      </c>
      <c r="Z4226" s="307">
        <f>IF(OR(V4226='Data Validation (ROP used only)'!$A$25,ISBLANK(W4226),ISERROR(W4226/$I4226)),0,W4226/$I4226)</f>
        <v>0</v>
      </c>
      <c r="AA4226" s="308"/>
      <c r="AB4226" s="309" t="str" cm="1">
        <f t="array" ref="AB4226">_xlfn.IFS(AA4226="","",AA4226/I4226&gt;=2,I4226*2,AA4226/I4226&lt;2,AA4226)</f>
        <v/>
      </c>
      <c r="AC4226" s="310" t="str">
        <f t="shared" si="528"/>
        <v/>
      </c>
      <c r="AD4226" s="286"/>
      <c r="AE4226" s="305" t="str">
        <f t="shared" si="529"/>
        <v/>
      </c>
      <c r="AF4226" s="311">
        <f t="shared" si="530"/>
        <v>0</v>
      </c>
      <c r="AG4226" s="187"/>
      <c r="AH4226" s="188"/>
    </row>
    <row r="4227" spans="2:34" ht="13.8" outlineLevel="1" x14ac:dyDescent="0.25">
      <c r="B4227" s="1"/>
      <c r="C4227" s="1"/>
      <c r="D4227" s="1"/>
      <c r="E4227" s="2"/>
      <c r="F4227" s="1"/>
      <c r="G4227" s="2"/>
      <c r="H4227" s="286"/>
      <c r="I4227" s="287"/>
      <c r="J4227" s="288" t="str">
        <f t="shared" si="524"/>
        <v/>
      </c>
      <c r="K4227" s="288">
        <f t="shared" si="525"/>
        <v>0</v>
      </c>
      <c r="L4227" s="303"/>
      <c r="M4227" s="304"/>
      <c r="N4227" s="303"/>
      <c r="O4227" s="286"/>
      <c r="P4227" s="305" t="str">
        <f t="shared" si="526"/>
        <v/>
      </c>
      <c r="Q4227" s="304"/>
      <c r="R4227" s="303"/>
      <c r="S4227" s="286"/>
      <c r="T4227" s="305" t="str">
        <f t="shared" si="527"/>
        <v/>
      </c>
      <c r="U4227" s="306" t="str">
        <f t="shared" si="523"/>
        <v/>
      </c>
      <c r="V4227" s="289"/>
      <c r="W4227" s="303"/>
      <c r="X4227" s="286"/>
      <c r="Y4227" s="305" t="str">
        <f>+IF(AND(W4227&gt;0,V4227&lt;&gt;'Data Validation (ROP used only)'!$A$25),SUM(W4227:X4227),"")</f>
        <v/>
      </c>
      <c r="Z4227" s="307">
        <f>IF(OR(V4227='Data Validation (ROP used only)'!$A$25,ISBLANK(W4227),ISERROR(W4227/$I4227)),0,W4227/$I4227)</f>
        <v>0</v>
      </c>
      <c r="AA4227" s="308"/>
      <c r="AB4227" s="309" t="str" cm="1">
        <f t="array" ref="AB4227">_xlfn.IFS(AA4227="","",AA4227/I4227&gt;=2,I4227*2,AA4227/I4227&lt;2,AA4227)</f>
        <v/>
      </c>
      <c r="AC4227" s="310" t="str">
        <f t="shared" si="528"/>
        <v/>
      </c>
      <c r="AD4227" s="286"/>
      <c r="AE4227" s="305" t="str">
        <f t="shared" si="529"/>
        <v/>
      </c>
      <c r="AF4227" s="311">
        <f t="shared" si="530"/>
        <v>0</v>
      </c>
      <c r="AG4227" s="187"/>
      <c r="AH4227" s="188"/>
    </row>
    <row r="4228" spans="2:34" ht="13.8" outlineLevel="1" x14ac:dyDescent="0.25">
      <c r="B4228" s="1"/>
      <c r="C4228" s="1"/>
      <c r="D4228" s="1"/>
      <c r="E4228" s="2"/>
      <c r="F4228" s="1"/>
      <c r="G4228" s="2"/>
      <c r="H4228" s="286"/>
      <c r="I4228" s="287"/>
      <c r="J4228" s="288" t="str">
        <f t="shared" si="524"/>
        <v/>
      </c>
      <c r="K4228" s="288">
        <f t="shared" si="525"/>
        <v>0</v>
      </c>
      <c r="L4228" s="303"/>
      <c r="M4228" s="304"/>
      <c r="N4228" s="303"/>
      <c r="O4228" s="286"/>
      <c r="P4228" s="305" t="str">
        <f t="shared" si="526"/>
        <v/>
      </c>
      <c r="Q4228" s="304"/>
      <c r="R4228" s="303"/>
      <c r="S4228" s="286"/>
      <c r="T4228" s="305" t="str">
        <f t="shared" si="527"/>
        <v/>
      </c>
      <c r="U4228" s="306" t="str">
        <f t="shared" si="523"/>
        <v/>
      </c>
      <c r="V4228" s="289"/>
      <c r="W4228" s="303"/>
      <c r="X4228" s="286"/>
      <c r="Y4228" s="305" t="str">
        <f>+IF(AND(W4228&gt;0,V4228&lt;&gt;'Data Validation (ROP used only)'!$A$25),SUM(W4228:X4228),"")</f>
        <v/>
      </c>
      <c r="Z4228" s="307">
        <f>IF(OR(V4228='Data Validation (ROP used only)'!$A$25,ISBLANK(W4228),ISERROR(W4228/$I4228)),0,W4228/$I4228)</f>
        <v>0</v>
      </c>
      <c r="AA4228" s="308"/>
      <c r="AB4228" s="309" t="str" cm="1">
        <f t="array" ref="AB4228">_xlfn.IFS(AA4228="","",AA4228/I4228&gt;=2,I4228*2,AA4228/I4228&lt;2,AA4228)</f>
        <v/>
      </c>
      <c r="AC4228" s="310" t="str">
        <f t="shared" si="528"/>
        <v/>
      </c>
      <c r="AD4228" s="286"/>
      <c r="AE4228" s="305" t="str">
        <f t="shared" si="529"/>
        <v/>
      </c>
      <c r="AF4228" s="311">
        <f t="shared" si="530"/>
        <v>0</v>
      </c>
      <c r="AG4228" s="187"/>
      <c r="AH4228" s="188"/>
    </row>
    <row r="4229" spans="2:34" ht="13.8" outlineLevel="1" x14ac:dyDescent="0.25">
      <c r="B4229" s="1"/>
      <c r="C4229" s="1"/>
      <c r="D4229" s="1"/>
      <c r="E4229" s="2"/>
      <c r="F4229" s="1"/>
      <c r="G4229" s="2"/>
      <c r="H4229" s="286"/>
      <c r="I4229" s="287"/>
      <c r="J4229" s="288" t="str">
        <f t="shared" si="524"/>
        <v/>
      </c>
      <c r="K4229" s="288">
        <f t="shared" si="525"/>
        <v>0</v>
      </c>
      <c r="L4229" s="303"/>
      <c r="M4229" s="304"/>
      <c r="N4229" s="303"/>
      <c r="O4229" s="286"/>
      <c r="P4229" s="305" t="str">
        <f t="shared" si="526"/>
        <v/>
      </c>
      <c r="Q4229" s="304"/>
      <c r="R4229" s="303"/>
      <c r="S4229" s="286"/>
      <c r="T4229" s="305" t="str">
        <f t="shared" si="527"/>
        <v/>
      </c>
      <c r="U4229" s="306" t="str">
        <f t="shared" si="523"/>
        <v/>
      </c>
      <c r="V4229" s="289"/>
      <c r="W4229" s="303"/>
      <c r="X4229" s="286"/>
      <c r="Y4229" s="305" t="str">
        <f>+IF(AND(W4229&gt;0,V4229&lt;&gt;'Data Validation (ROP used only)'!$A$25),SUM(W4229:X4229),"")</f>
        <v/>
      </c>
      <c r="Z4229" s="307">
        <f>IF(OR(V4229='Data Validation (ROP used only)'!$A$25,ISBLANK(W4229),ISERROR(W4229/$I4229)),0,W4229/$I4229)</f>
        <v>0</v>
      </c>
      <c r="AA4229" s="308"/>
      <c r="AB4229" s="309" t="str" cm="1">
        <f t="array" ref="AB4229">_xlfn.IFS(AA4229="","",AA4229/I4229&gt;=2,I4229*2,AA4229/I4229&lt;2,AA4229)</f>
        <v/>
      </c>
      <c r="AC4229" s="310" t="str">
        <f t="shared" si="528"/>
        <v/>
      </c>
      <c r="AD4229" s="286"/>
      <c r="AE4229" s="305" t="str">
        <f t="shared" si="529"/>
        <v/>
      </c>
      <c r="AF4229" s="311">
        <f t="shared" si="530"/>
        <v>0</v>
      </c>
      <c r="AG4229" s="187"/>
      <c r="AH4229" s="188"/>
    </row>
    <row r="4230" spans="2:34" ht="13.8" outlineLevel="1" x14ac:dyDescent="0.25">
      <c r="B4230" s="1"/>
      <c r="C4230" s="1"/>
      <c r="D4230" s="1"/>
      <c r="E4230" s="2"/>
      <c r="F4230" s="1"/>
      <c r="G4230" s="2"/>
      <c r="H4230" s="286"/>
      <c r="I4230" s="287"/>
      <c r="J4230" s="288" t="str">
        <f t="shared" si="524"/>
        <v/>
      </c>
      <c r="K4230" s="288">
        <f t="shared" si="525"/>
        <v>0</v>
      </c>
      <c r="L4230" s="303"/>
      <c r="M4230" s="304"/>
      <c r="N4230" s="303"/>
      <c r="O4230" s="286"/>
      <c r="P4230" s="305" t="str">
        <f t="shared" si="526"/>
        <v/>
      </c>
      <c r="Q4230" s="304"/>
      <c r="R4230" s="303"/>
      <c r="S4230" s="286"/>
      <c r="T4230" s="305" t="str">
        <f t="shared" si="527"/>
        <v/>
      </c>
      <c r="U4230" s="306" t="str">
        <f t="shared" si="523"/>
        <v/>
      </c>
      <c r="V4230" s="289"/>
      <c r="W4230" s="303"/>
      <c r="X4230" s="286"/>
      <c r="Y4230" s="305" t="str">
        <f>+IF(AND(W4230&gt;0,V4230&lt;&gt;'Data Validation (ROP used only)'!$A$25),SUM(W4230:X4230),"")</f>
        <v/>
      </c>
      <c r="Z4230" s="307">
        <f>IF(OR(V4230='Data Validation (ROP used only)'!$A$25,ISBLANK(W4230),ISERROR(W4230/$I4230)),0,W4230/$I4230)</f>
        <v>0</v>
      </c>
      <c r="AA4230" s="308"/>
      <c r="AB4230" s="309" t="str" cm="1">
        <f t="array" ref="AB4230">_xlfn.IFS(AA4230="","",AA4230/I4230&gt;=2,I4230*2,AA4230/I4230&lt;2,AA4230)</f>
        <v/>
      </c>
      <c r="AC4230" s="310" t="str">
        <f t="shared" si="528"/>
        <v/>
      </c>
      <c r="AD4230" s="286"/>
      <c r="AE4230" s="305" t="str">
        <f t="shared" si="529"/>
        <v/>
      </c>
      <c r="AF4230" s="311">
        <f t="shared" si="530"/>
        <v>0</v>
      </c>
      <c r="AG4230" s="187"/>
      <c r="AH4230" s="188"/>
    </row>
    <row r="4231" spans="2:34" ht="13.8" outlineLevel="1" x14ac:dyDescent="0.25">
      <c r="B4231" s="1"/>
      <c r="C4231" s="1"/>
      <c r="D4231" s="1"/>
      <c r="E4231" s="2"/>
      <c r="F4231" s="1"/>
      <c r="G4231" s="2"/>
      <c r="H4231" s="286"/>
      <c r="I4231" s="287"/>
      <c r="J4231" s="288" t="str">
        <f t="shared" si="524"/>
        <v/>
      </c>
      <c r="K4231" s="288">
        <f t="shared" si="525"/>
        <v>0</v>
      </c>
      <c r="L4231" s="303"/>
      <c r="M4231" s="304"/>
      <c r="N4231" s="303"/>
      <c r="O4231" s="286"/>
      <c r="P4231" s="305" t="str">
        <f t="shared" si="526"/>
        <v/>
      </c>
      <c r="Q4231" s="304"/>
      <c r="R4231" s="303"/>
      <c r="S4231" s="286"/>
      <c r="T4231" s="305" t="str">
        <f t="shared" si="527"/>
        <v/>
      </c>
      <c r="U4231" s="306" t="str">
        <f t="shared" si="523"/>
        <v/>
      </c>
      <c r="V4231" s="289"/>
      <c r="W4231" s="303"/>
      <c r="X4231" s="286"/>
      <c r="Y4231" s="305" t="str">
        <f>+IF(AND(W4231&gt;0,V4231&lt;&gt;'Data Validation (ROP used only)'!$A$25),SUM(W4231:X4231),"")</f>
        <v/>
      </c>
      <c r="Z4231" s="307">
        <f>IF(OR(V4231='Data Validation (ROP used only)'!$A$25,ISBLANK(W4231),ISERROR(W4231/$I4231)),0,W4231/$I4231)</f>
        <v>0</v>
      </c>
      <c r="AA4231" s="308"/>
      <c r="AB4231" s="309" t="str" cm="1">
        <f t="array" ref="AB4231">_xlfn.IFS(AA4231="","",AA4231/I4231&gt;=2,I4231*2,AA4231/I4231&lt;2,AA4231)</f>
        <v/>
      </c>
      <c r="AC4231" s="310" t="str">
        <f t="shared" si="528"/>
        <v/>
      </c>
      <c r="AD4231" s="286"/>
      <c r="AE4231" s="305" t="str">
        <f t="shared" si="529"/>
        <v/>
      </c>
      <c r="AF4231" s="311">
        <f t="shared" si="530"/>
        <v>0</v>
      </c>
      <c r="AG4231" s="187"/>
      <c r="AH4231" s="188"/>
    </row>
    <row r="4232" spans="2:34" ht="13.8" outlineLevel="1" x14ac:dyDescent="0.25">
      <c r="B4232" s="1"/>
      <c r="C4232" s="1"/>
      <c r="D4232" s="1"/>
      <c r="E4232" s="2"/>
      <c r="F4232" s="1"/>
      <c r="G4232" s="2"/>
      <c r="H4232" s="286"/>
      <c r="I4232" s="287"/>
      <c r="J4232" s="288" t="str">
        <f t="shared" si="524"/>
        <v/>
      </c>
      <c r="K4232" s="288">
        <f t="shared" si="525"/>
        <v>0</v>
      </c>
      <c r="L4232" s="303"/>
      <c r="M4232" s="304"/>
      <c r="N4232" s="303"/>
      <c r="O4232" s="286"/>
      <c r="P4232" s="305" t="str">
        <f t="shared" si="526"/>
        <v/>
      </c>
      <c r="Q4232" s="304"/>
      <c r="R4232" s="303"/>
      <c r="S4232" s="286"/>
      <c r="T4232" s="305" t="str">
        <f t="shared" si="527"/>
        <v/>
      </c>
      <c r="U4232" s="306" t="str">
        <f t="shared" si="523"/>
        <v/>
      </c>
      <c r="V4232" s="289"/>
      <c r="W4232" s="303"/>
      <c r="X4232" s="286"/>
      <c r="Y4232" s="305" t="str">
        <f>+IF(AND(W4232&gt;0,V4232&lt;&gt;'Data Validation (ROP used only)'!$A$25),SUM(W4232:X4232),"")</f>
        <v/>
      </c>
      <c r="Z4232" s="307">
        <f>IF(OR(V4232='Data Validation (ROP used only)'!$A$25,ISBLANK(W4232),ISERROR(W4232/$I4232)),0,W4232/$I4232)</f>
        <v>0</v>
      </c>
      <c r="AA4232" s="308"/>
      <c r="AB4232" s="309" t="str" cm="1">
        <f t="array" ref="AB4232">_xlfn.IFS(AA4232="","",AA4232/I4232&gt;=2,I4232*2,AA4232/I4232&lt;2,AA4232)</f>
        <v/>
      </c>
      <c r="AC4232" s="310" t="str">
        <f t="shared" si="528"/>
        <v/>
      </c>
      <c r="AD4232" s="286"/>
      <c r="AE4232" s="305" t="str">
        <f t="shared" si="529"/>
        <v/>
      </c>
      <c r="AF4232" s="311">
        <f t="shared" si="530"/>
        <v>0</v>
      </c>
      <c r="AG4232" s="187"/>
      <c r="AH4232" s="188"/>
    </row>
    <row r="4233" spans="2:34" ht="13.8" outlineLevel="1" x14ac:dyDescent="0.25">
      <c r="B4233" s="1"/>
      <c r="C4233" s="1"/>
      <c r="D4233" s="1"/>
      <c r="E4233" s="2"/>
      <c r="F4233" s="1"/>
      <c r="G4233" s="2"/>
      <c r="H4233" s="286"/>
      <c r="I4233" s="287"/>
      <c r="J4233" s="288" t="str">
        <f t="shared" si="524"/>
        <v/>
      </c>
      <c r="K4233" s="288">
        <f t="shared" si="525"/>
        <v>0</v>
      </c>
      <c r="L4233" s="303"/>
      <c r="M4233" s="304"/>
      <c r="N4233" s="303"/>
      <c r="O4233" s="286"/>
      <c r="P4233" s="305" t="str">
        <f t="shared" si="526"/>
        <v/>
      </c>
      <c r="Q4233" s="304"/>
      <c r="R4233" s="303"/>
      <c r="S4233" s="286"/>
      <c r="T4233" s="305" t="str">
        <f t="shared" si="527"/>
        <v/>
      </c>
      <c r="U4233" s="306" t="str">
        <f t="shared" si="523"/>
        <v/>
      </c>
      <c r="V4233" s="289"/>
      <c r="W4233" s="303"/>
      <c r="X4233" s="286"/>
      <c r="Y4233" s="305" t="str">
        <f>+IF(AND(W4233&gt;0,V4233&lt;&gt;'Data Validation (ROP used only)'!$A$25),SUM(W4233:X4233),"")</f>
        <v/>
      </c>
      <c r="Z4233" s="307">
        <f>IF(OR(V4233='Data Validation (ROP used only)'!$A$25,ISBLANK(W4233),ISERROR(W4233/$I4233)),0,W4233/$I4233)</f>
        <v>0</v>
      </c>
      <c r="AA4233" s="308"/>
      <c r="AB4233" s="309" t="str" cm="1">
        <f t="array" ref="AB4233">_xlfn.IFS(AA4233="","",AA4233/I4233&gt;=2,I4233*2,AA4233/I4233&lt;2,AA4233)</f>
        <v/>
      </c>
      <c r="AC4233" s="310" t="str">
        <f t="shared" si="528"/>
        <v/>
      </c>
      <c r="AD4233" s="286"/>
      <c r="AE4233" s="305" t="str">
        <f t="shared" si="529"/>
        <v/>
      </c>
      <c r="AF4233" s="311">
        <f t="shared" si="530"/>
        <v>0</v>
      </c>
      <c r="AG4233" s="187"/>
      <c r="AH4233" s="188"/>
    </row>
    <row r="4234" spans="2:34" ht="13.8" outlineLevel="1" x14ac:dyDescent="0.25">
      <c r="B4234" s="1"/>
      <c r="C4234" s="1"/>
      <c r="D4234" s="1"/>
      <c r="E4234" s="2"/>
      <c r="F4234" s="1"/>
      <c r="G4234" s="2"/>
      <c r="H4234" s="286"/>
      <c r="I4234" s="287"/>
      <c r="J4234" s="288" t="str">
        <f t="shared" si="524"/>
        <v/>
      </c>
      <c r="K4234" s="288">
        <f t="shared" si="525"/>
        <v>0</v>
      </c>
      <c r="L4234" s="303"/>
      <c r="M4234" s="304"/>
      <c r="N4234" s="303"/>
      <c r="O4234" s="286"/>
      <c r="P4234" s="305" t="str">
        <f t="shared" si="526"/>
        <v/>
      </c>
      <c r="Q4234" s="304"/>
      <c r="R4234" s="303"/>
      <c r="S4234" s="286"/>
      <c r="T4234" s="305" t="str">
        <f t="shared" si="527"/>
        <v/>
      </c>
      <c r="U4234" s="306" t="str">
        <f t="shared" ref="U4234:U4297" si="531">IF(ISERROR(R4234/$I4234),"",R4234/$I4234)</f>
        <v/>
      </c>
      <c r="V4234" s="289"/>
      <c r="W4234" s="303"/>
      <c r="X4234" s="286"/>
      <c r="Y4234" s="305" t="str">
        <f>+IF(AND(W4234&gt;0,V4234&lt;&gt;'Data Validation (ROP used only)'!$A$25),SUM(W4234:X4234),"")</f>
        <v/>
      </c>
      <c r="Z4234" s="307">
        <f>IF(OR(V4234='Data Validation (ROP used only)'!$A$25,ISBLANK(W4234),ISERROR(W4234/$I4234)),0,W4234/$I4234)</f>
        <v>0</v>
      </c>
      <c r="AA4234" s="308"/>
      <c r="AB4234" s="309" t="str" cm="1">
        <f t="array" ref="AB4234">_xlfn.IFS(AA4234="","",AA4234/I4234&gt;=2,I4234*2,AA4234/I4234&lt;2,AA4234)</f>
        <v/>
      </c>
      <c r="AC4234" s="310" t="str">
        <f t="shared" si="528"/>
        <v/>
      </c>
      <c r="AD4234" s="286"/>
      <c r="AE4234" s="305" t="str">
        <f t="shared" si="529"/>
        <v/>
      </c>
      <c r="AF4234" s="311">
        <f t="shared" si="530"/>
        <v>0</v>
      </c>
      <c r="AG4234" s="187"/>
      <c r="AH4234" s="188"/>
    </row>
    <row r="4235" spans="2:34" ht="13.8" outlineLevel="1" x14ac:dyDescent="0.25">
      <c r="B4235" s="1"/>
      <c r="C4235" s="1"/>
      <c r="D4235" s="1"/>
      <c r="E4235" s="2"/>
      <c r="F4235" s="1"/>
      <c r="G4235" s="2"/>
      <c r="H4235" s="286"/>
      <c r="I4235" s="287"/>
      <c r="J4235" s="288" t="str">
        <f t="shared" ref="J4235:J4298" si="532">IF(ISERROR(H4235/C4235),"",H4235/C4235)</f>
        <v/>
      </c>
      <c r="K4235" s="288">
        <f t="shared" ref="K4235:K4298" si="533">IF(ISERROR(I4235/1754.5),"",I4235/1754.5)</f>
        <v>0</v>
      </c>
      <c r="L4235" s="303"/>
      <c r="M4235" s="304"/>
      <c r="N4235" s="303"/>
      <c r="O4235" s="286"/>
      <c r="P4235" s="305" t="str">
        <f t="shared" ref="P4235:P4298" si="534">+IF(N4235+O4235&gt;0,+N4235+O4235,"")</f>
        <v/>
      </c>
      <c r="Q4235" s="304"/>
      <c r="R4235" s="303"/>
      <c r="S4235" s="286"/>
      <c r="T4235" s="305" t="str">
        <f t="shared" ref="T4235:T4298" si="535">+IF((R4235+S4235)&gt;0,+R4235+S4235,"")</f>
        <v/>
      </c>
      <c r="U4235" s="306" t="str">
        <f t="shared" si="531"/>
        <v/>
      </c>
      <c r="V4235" s="289"/>
      <c r="W4235" s="303"/>
      <c r="X4235" s="286"/>
      <c r="Y4235" s="305" t="str">
        <f>+IF(AND(W4235&gt;0,V4235&lt;&gt;'Data Validation (ROP used only)'!$A$25),SUM(W4235:X4235),"")</f>
        <v/>
      </c>
      <c r="Z4235" s="307">
        <f>IF(OR(V4235='Data Validation (ROP used only)'!$A$25,ISBLANK(W4235),ISERROR(W4235/$I4235)),0,W4235/$I4235)</f>
        <v>0</v>
      </c>
      <c r="AA4235" s="308"/>
      <c r="AB4235" s="309" t="str" cm="1">
        <f t="array" ref="AB4235">_xlfn.IFS(AA4235="","",AA4235/I4235&gt;=2,I4235*2,AA4235/I4235&lt;2,AA4235)</f>
        <v/>
      </c>
      <c r="AC4235" s="310" t="str">
        <f t="shared" ref="AC4235:AC4298" si="536">IF(ISBLANK(AA4235),"",AA4235-AB4235)</f>
        <v/>
      </c>
      <c r="AD4235" s="286"/>
      <c r="AE4235" s="305" t="str">
        <f t="shared" ref="AE4235:AE4298" si="537">IF(AA4235=0,"",AA4235+AD4235)</f>
        <v/>
      </c>
      <c r="AF4235" s="311">
        <f t="shared" ref="AF4235:AF4298" si="538">IF(ISERROR(AA4235/$I4235),0,AA4235/$I4235)</f>
        <v>0</v>
      </c>
      <c r="AG4235" s="187"/>
      <c r="AH4235" s="188"/>
    </row>
    <row r="4236" spans="2:34" ht="13.8" outlineLevel="1" x14ac:dyDescent="0.25">
      <c r="B4236" s="1"/>
      <c r="C4236" s="1"/>
      <c r="D4236" s="1"/>
      <c r="E4236" s="2"/>
      <c r="F4236" s="1"/>
      <c r="G4236" s="2"/>
      <c r="H4236" s="286"/>
      <c r="I4236" s="287"/>
      <c r="J4236" s="288" t="str">
        <f t="shared" si="532"/>
        <v/>
      </c>
      <c r="K4236" s="288">
        <f t="shared" si="533"/>
        <v>0</v>
      </c>
      <c r="L4236" s="303"/>
      <c r="M4236" s="304"/>
      <c r="N4236" s="303"/>
      <c r="O4236" s="286"/>
      <c r="P4236" s="305" t="str">
        <f t="shared" si="534"/>
        <v/>
      </c>
      <c r="Q4236" s="304"/>
      <c r="R4236" s="303"/>
      <c r="S4236" s="286"/>
      <c r="T4236" s="305" t="str">
        <f t="shared" si="535"/>
        <v/>
      </c>
      <c r="U4236" s="306" t="str">
        <f t="shared" si="531"/>
        <v/>
      </c>
      <c r="V4236" s="289"/>
      <c r="W4236" s="303"/>
      <c r="X4236" s="286"/>
      <c r="Y4236" s="305" t="str">
        <f>+IF(AND(W4236&gt;0,V4236&lt;&gt;'Data Validation (ROP used only)'!$A$25),SUM(W4236:X4236),"")</f>
        <v/>
      </c>
      <c r="Z4236" s="307">
        <f>IF(OR(V4236='Data Validation (ROP used only)'!$A$25,ISBLANK(W4236),ISERROR(W4236/$I4236)),0,W4236/$I4236)</f>
        <v>0</v>
      </c>
      <c r="AA4236" s="308"/>
      <c r="AB4236" s="309" t="str" cm="1">
        <f t="array" ref="AB4236">_xlfn.IFS(AA4236="","",AA4236/I4236&gt;=2,I4236*2,AA4236/I4236&lt;2,AA4236)</f>
        <v/>
      </c>
      <c r="AC4236" s="310" t="str">
        <f t="shared" si="536"/>
        <v/>
      </c>
      <c r="AD4236" s="286"/>
      <c r="AE4236" s="305" t="str">
        <f t="shared" si="537"/>
        <v/>
      </c>
      <c r="AF4236" s="311">
        <f t="shared" si="538"/>
        <v>0</v>
      </c>
      <c r="AG4236" s="187"/>
      <c r="AH4236" s="188"/>
    </row>
    <row r="4237" spans="2:34" ht="13.8" outlineLevel="1" x14ac:dyDescent="0.25">
      <c r="B4237" s="1"/>
      <c r="C4237" s="1"/>
      <c r="D4237" s="1"/>
      <c r="E4237" s="2"/>
      <c r="F4237" s="1"/>
      <c r="G4237" s="2"/>
      <c r="H4237" s="286"/>
      <c r="I4237" s="287"/>
      <c r="J4237" s="288" t="str">
        <f t="shared" si="532"/>
        <v/>
      </c>
      <c r="K4237" s="288">
        <f t="shared" si="533"/>
        <v>0</v>
      </c>
      <c r="L4237" s="303"/>
      <c r="M4237" s="304"/>
      <c r="N4237" s="303"/>
      <c r="O4237" s="286"/>
      <c r="P4237" s="305" t="str">
        <f t="shared" si="534"/>
        <v/>
      </c>
      <c r="Q4237" s="304"/>
      <c r="R4237" s="303"/>
      <c r="S4237" s="286"/>
      <c r="T4237" s="305" t="str">
        <f t="shared" si="535"/>
        <v/>
      </c>
      <c r="U4237" s="306" t="str">
        <f t="shared" si="531"/>
        <v/>
      </c>
      <c r="V4237" s="289"/>
      <c r="W4237" s="303"/>
      <c r="X4237" s="286"/>
      <c r="Y4237" s="305" t="str">
        <f>+IF(AND(W4237&gt;0,V4237&lt;&gt;'Data Validation (ROP used only)'!$A$25),SUM(W4237:X4237),"")</f>
        <v/>
      </c>
      <c r="Z4237" s="307">
        <f>IF(OR(V4237='Data Validation (ROP used only)'!$A$25,ISBLANK(W4237),ISERROR(W4237/$I4237)),0,W4237/$I4237)</f>
        <v>0</v>
      </c>
      <c r="AA4237" s="308"/>
      <c r="AB4237" s="309" t="str" cm="1">
        <f t="array" ref="AB4237">_xlfn.IFS(AA4237="","",AA4237/I4237&gt;=2,I4237*2,AA4237/I4237&lt;2,AA4237)</f>
        <v/>
      </c>
      <c r="AC4237" s="310" t="str">
        <f t="shared" si="536"/>
        <v/>
      </c>
      <c r="AD4237" s="286"/>
      <c r="AE4237" s="305" t="str">
        <f t="shared" si="537"/>
        <v/>
      </c>
      <c r="AF4237" s="311">
        <f t="shared" si="538"/>
        <v>0</v>
      </c>
      <c r="AG4237" s="187"/>
      <c r="AH4237" s="188"/>
    </row>
    <row r="4238" spans="2:34" ht="13.8" outlineLevel="1" x14ac:dyDescent="0.25">
      <c r="B4238" s="1"/>
      <c r="C4238" s="1"/>
      <c r="D4238" s="1"/>
      <c r="E4238" s="2"/>
      <c r="F4238" s="1"/>
      <c r="G4238" s="2"/>
      <c r="H4238" s="286"/>
      <c r="I4238" s="287"/>
      <c r="J4238" s="288" t="str">
        <f t="shared" si="532"/>
        <v/>
      </c>
      <c r="K4238" s="288">
        <f t="shared" si="533"/>
        <v>0</v>
      </c>
      <c r="L4238" s="303"/>
      <c r="M4238" s="304"/>
      <c r="N4238" s="303"/>
      <c r="O4238" s="286"/>
      <c r="P4238" s="305" t="str">
        <f t="shared" si="534"/>
        <v/>
      </c>
      <c r="Q4238" s="304"/>
      <c r="R4238" s="303"/>
      <c r="S4238" s="286"/>
      <c r="T4238" s="305" t="str">
        <f t="shared" si="535"/>
        <v/>
      </c>
      <c r="U4238" s="306" t="str">
        <f t="shared" si="531"/>
        <v/>
      </c>
      <c r="V4238" s="289"/>
      <c r="W4238" s="303"/>
      <c r="X4238" s="286"/>
      <c r="Y4238" s="305" t="str">
        <f>+IF(AND(W4238&gt;0,V4238&lt;&gt;'Data Validation (ROP used only)'!$A$25),SUM(W4238:X4238),"")</f>
        <v/>
      </c>
      <c r="Z4238" s="307">
        <f>IF(OR(V4238='Data Validation (ROP used only)'!$A$25,ISBLANK(W4238),ISERROR(W4238/$I4238)),0,W4238/$I4238)</f>
        <v>0</v>
      </c>
      <c r="AA4238" s="308"/>
      <c r="AB4238" s="309" t="str" cm="1">
        <f t="array" ref="AB4238">_xlfn.IFS(AA4238="","",AA4238/I4238&gt;=2,I4238*2,AA4238/I4238&lt;2,AA4238)</f>
        <v/>
      </c>
      <c r="AC4238" s="310" t="str">
        <f t="shared" si="536"/>
        <v/>
      </c>
      <c r="AD4238" s="286"/>
      <c r="AE4238" s="305" t="str">
        <f t="shared" si="537"/>
        <v/>
      </c>
      <c r="AF4238" s="311">
        <f t="shared" si="538"/>
        <v>0</v>
      </c>
      <c r="AG4238" s="187"/>
      <c r="AH4238" s="188"/>
    </row>
    <row r="4239" spans="2:34" ht="13.8" outlineLevel="1" x14ac:dyDescent="0.25">
      <c r="B4239" s="1"/>
      <c r="C4239" s="1"/>
      <c r="D4239" s="1"/>
      <c r="E4239" s="2"/>
      <c r="F4239" s="1"/>
      <c r="G4239" s="2"/>
      <c r="H4239" s="286"/>
      <c r="I4239" s="287"/>
      <c r="J4239" s="288" t="str">
        <f t="shared" si="532"/>
        <v/>
      </c>
      <c r="K4239" s="288">
        <f t="shared" si="533"/>
        <v>0</v>
      </c>
      <c r="L4239" s="303"/>
      <c r="M4239" s="304"/>
      <c r="N4239" s="303"/>
      <c r="O4239" s="286"/>
      <c r="P4239" s="305" t="str">
        <f t="shared" si="534"/>
        <v/>
      </c>
      <c r="Q4239" s="304"/>
      <c r="R4239" s="303"/>
      <c r="S4239" s="286"/>
      <c r="T4239" s="305" t="str">
        <f t="shared" si="535"/>
        <v/>
      </c>
      <c r="U4239" s="306" t="str">
        <f t="shared" si="531"/>
        <v/>
      </c>
      <c r="V4239" s="289"/>
      <c r="W4239" s="303"/>
      <c r="X4239" s="286"/>
      <c r="Y4239" s="305" t="str">
        <f>+IF(AND(W4239&gt;0,V4239&lt;&gt;'Data Validation (ROP used only)'!$A$25),SUM(W4239:X4239),"")</f>
        <v/>
      </c>
      <c r="Z4239" s="307">
        <f>IF(OR(V4239='Data Validation (ROP used only)'!$A$25,ISBLANK(W4239),ISERROR(W4239/$I4239)),0,W4239/$I4239)</f>
        <v>0</v>
      </c>
      <c r="AA4239" s="308"/>
      <c r="AB4239" s="309" t="str" cm="1">
        <f t="array" ref="AB4239">_xlfn.IFS(AA4239="","",AA4239/I4239&gt;=2,I4239*2,AA4239/I4239&lt;2,AA4239)</f>
        <v/>
      </c>
      <c r="AC4239" s="310" t="str">
        <f t="shared" si="536"/>
        <v/>
      </c>
      <c r="AD4239" s="286"/>
      <c r="AE4239" s="305" t="str">
        <f t="shared" si="537"/>
        <v/>
      </c>
      <c r="AF4239" s="311">
        <f t="shared" si="538"/>
        <v>0</v>
      </c>
      <c r="AG4239" s="187"/>
      <c r="AH4239" s="188"/>
    </row>
    <row r="4240" spans="2:34" ht="13.8" outlineLevel="1" x14ac:dyDescent="0.25">
      <c r="B4240" s="1"/>
      <c r="C4240" s="1"/>
      <c r="D4240" s="1"/>
      <c r="E4240" s="2"/>
      <c r="F4240" s="1"/>
      <c r="G4240" s="2"/>
      <c r="H4240" s="286"/>
      <c r="I4240" s="287"/>
      <c r="J4240" s="288" t="str">
        <f t="shared" si="532"/>
        <v/>
      </c>
      <c r="K4240" s="288">
        <f t="shared" si="533"/>
        <v>0</v>
      </c>
      <c r="L4240" s="303"/>
      <c r="M4240" s="304"/>
      <c r="N4240" s="303"/>
      <c r="O4240" s="286"/>
      <c r="P4240" s="305" t="str">
        <f t="shared" si="534"/>
        <v/>
      </c>
      <c r="Q4240" s="304"/>
      <c r="R4240" s="303"/>
      <c r="S4240" s="286"/>
      <c r="T4240" s="305" t="str">
        <f t="shared" si="535"/>
        <v/>
      </c>
      <c r="U4240" s="306" t="str">
        <f t="shared" si="531"/>
        <v/>
      </c>
      <c r="V4240" s="289"/>
      <c r="W4240" s="303"/>
      <c r="X4240" s="286"/>
      <c r="Y4240" s="305" t="str">
        <f>+IF(AND(W4240&gt;0,V4240&lt;&gt;'Data Validation (ROP used only)'!$A$25),SUM(W4240:X4240),"")</f>
        <v/>
      </c>
      <c r="Z4240" s="307">
        <f>IF(OR(V4240='Data Validation (ROP used only)'!$A$25,ISBLANK(W4240),ISERROR(W4240/$I4240)),0,W4240/$I4240)</f>
        <v>0</v>
      </c>
      <c r="AA4240" s="308"/>
      <c r="AB4240" s="309" t="str" cm="1">
        <f t="array" ref="AB4240">_xlfn.IFS(AA4240="","",AA4240/I4240&gt;=2,I4240*2,AA4240/I4240&lt;2,AA4240)</f>
        <v/>
      </c>
      <c r="AC4240" s="310" t="str">
        <f t="shared" si="536"/>
        <v/>
      </c>
      <c r="AD4240" s="286"/>
      <c r="AE4240" s="305" t="str">
        <f t="shared" si="537"/>
        <v/>
      </c>
      <c r="AF4240" s="311">
        <f t="shared" si="538"/>
        <v>0</v>
      </c>
      <c r="AG4240" s="187"/>
      <c r="AH4240" s="188"/>
    </row>
    <row r="4241" spans="2:34" ht="13.8" outlineLevel="1" x14ac:dyDescent="0.25">
      <c r="B4241" s="1"/>
      <c r="C4241" s="1"/>
      <c r="D4241" s="1"/>
      <c r="E4241" s="2"/>
      <c r="F4241" s="1"/>
      <c r="G4241" s="2"/>
      <c r="H4241" s="286"/>
      <c r="I4241" s="287"/>
      <c r="J4241" s="288" t="str">
        <f t="shared" si="532"/>
        <v/>
      </c>
      <c r="K4241" s="288">
        <f t="shared" si="533"/>
        <v>0</v>
      </c>
      <c r="L4241" s="303"/>
      <c r="M4241" s="304"/>
      <c r="N4241" s="303"/>
      <c r="O4241" s="286"/>
      <c r="P4241" s="305" t="str">
        <f t="shared" si="534"/>
        <v/>
      </c>
      <c r="Q4241" s="304"/>
      <c r="R4241" s="303"/>
      <c r="S4241" s="286"/>
      <c r="T4241" s="305" t="str">
        <f t="shared" si="535"/>
        <v/>
      </c>
      <c r="U4241" s="306" t="str">
        <f t="shared" si="531"/>
        <v/>
      </c>
      <c r="V4241" s="289"/>
      <c r="W4241" s="303"/>
      <c r="X4241" s="286"/>
      <c r="Y4241" s="305" t="str">
        <f>+IF(AND(W4241&gt;0,V4241&lt;&gt;'Data Validation (ROP used only)'!$A$25),SUM(W4241:X4241),"")</f>
        <v/>
      </c>
      <c r="Z4241" s="307">
        <f>IF(OR(V4241='Data Validation (ROP used only)'!$A$25,ISBLANK(W4241),ISERROR(W4241/$I4241)),0,W4241/$I4241)</f>
        <v>0</v>
      </c>
      <c r="AA4241" s="308"/>
      <c r="AB4241" s="309" t="str" cm="1">
        <f t="array" ref="AB4241">_xlfn.IFS(AA4241="","",AA4241/I4241&gt;=2,I4241*2,AA4241/I4241&lt;2,AA4241)</f>
        <v/>
      </c>
      <c r="AC4241" s="310" t="str">
        <f t="shared" si="536"/>
        <v/>
      </c>
      <c r="AD4241" s="286"/>
      <c r="AE4241" s="305" t="str">
        <f t="shared" si="537"/>
        <v/>
      </c>
      <c r="AF4241" s="311">
        <f t="shared" si="538"/>
        <v>0</v>
      </c>
      <c r="AG4241" s="187"/>
      <c r="AH4241" s="188"/>
    </row>
    <row r="4242" spans="2:34" ht="13.8" outlineLevel="1" x14ac:dyDescent="0.25">
      <c r="B4242" s="1"/>
      <c r="C4242" s="1"/>
      <c r="D4242" s="1"/>
      <c r="E4242" s="2"/>
      <c r="F4242" s="1"/>
      <c r="G4242" s="2"/>
      <c r="H4242" s="286"/>
      <c r="I4242" s="287"/>
      <c r="J4242" s="288" t="str">
        <f t="shared" si="532"/>
        <v/>
      </c>
      <c r="K4242" s="288">
        <f t="shared" si="533"/>
        <v>0</v>
      </c>
      <c r="L4242" s="303"/>
      <c r="M4242" s="304"/>
      <c r="N4242" s="303"/>
      <c r="O4242" s="286"/>
      <c r="P4242" s="305" t="str">
        <f t="shared" si="534"/>
        <v/>
      </c>
      <c r="Q4242" s="304"/>
      <c r="R4242" s="303"/>
      <c r="S4242" s="286"/>
      <c r="T4242" s="305" t="str">
        <f t="shared" si="535"/>
        <v/>
      </c>
      <c r="U4242" s="306" t="str">
        <f t="shared" si="531"/>
        <v/>
      </c>
      <c r="V4242" s="289"/>
      <c r="W4242" s="303"/>
      <c r="X4242" s="286"/>
      <c r="Y4242" s="305" t="str">
        <f>+IF(AND(W4242&gt;0,V4242&lt;&gt;'Data Validation (ROP used only)'!$A$25),SUM(W4242:X4242),"")</f>
        <v/>
      </c>
      <c r="Z4242" s="307">
        <f>IF(OR(V4242='Data Validation (ROP used only)'!$A$25,ISBLANK(W4242),ISERROR(W4242/$I4242)),0,W4242/$I4242)</f>
        <v>0</v>
      </c>
      <c r="AA4242" s="308"/>
      <c r="AB4242" s="309" t="str" cm="1">
        <f t="array" ref="AB4242">_xlfn.IFS(AA4242="","",AA4242/I4242&gt;=2,I4242*2,AA4242/I4242&lt;2,AA4242)</f>
        <v/>
      </c>
      <c r="AC4242" s="310" t="str">
        <f t="shared" si="536"/>
        <v/>
      </c>
      <c r="AD4242" s="286"/>
      <c r="AE4242" s="305" t="str">
        <f t="shared" si="537"/>
        <v/>
      </c>
      <c r="AF4242" s="311">
        <f t="shared" si="538"/>
        <v>0</v>
      </c>
      <c r="AG4242" s="187"/>
      <c r="AH4242" s="188"/>
    </row>
    <row r="4243" spans="2:34" ht="13.8" outlineLevel="1" x14ac:dyDescent="0.25">
      <c r="B4243" s="1"/>
      <c r="C4243" s="1"/>
      <c r="D4243" s="1"/>
      <c r="E4243" s="2"/>
      <c r="F4243" s="1"/>
      <c r="G4243" s="2"/>
      <c r="H4243" s="286"/>
      <c r="I4243" s="287"/>
      <c r="J4243" s="288" t="str">
        <f t="shared" si="532"/>
        <v/>
      </c>
      <c r="K4243" s="288">
        <f t="shared" si="533"/>
        <v>0</v>
      </c>
      <c r="L4243" s="303"/>
      <c r="M4243" s="304"/>
      <c r="N4243" s="303"/>
      <c r="O4243" s="286"/>
      <c r="P4243" s="305" t="str">
        <f t="shared" si="534"/>
        <v/>
      </c>
      <c r="Q4243" s="304"/>
      <c r="R4243" s="303"/>
      <c r="S4243" s="286"/>
      <c r="T4243" s="305" t="str">
        <f t="shared" si="535"/>
        <v/>
      </c>
      <c r="U4243" s="306" t="str">
        <f t="shared" si="531"/>
        <v/>
      </c>
      <c r="V4243" s="289"/>
      <c r="W4243" s="303"/>
      <c r="X4243" s="286"/>
      <c r="Y4243" s="305" t="str">
        <f>+IF(AND(W4243&gt;0,V4243&lt;&gt;'Data Validation (ROP used only)'!$A$25),SUM(W4243:X4243),"")</f>
        <v/>
      </c>
      <c r="Z4243" s="307">
        <f>IF(OR(V4243='Data Validation (ROP used only)'!$A$25,ISBLANK(W4243),ISERROR(W4243/$I4243)),0,W4243/$I4243)</f>
        <v>0</v>
      </c>
      <c r="AA4243" s="308"/>
      <c r="AB4243" s="309" t="str" cm="1">
        <f t="array" ref="AB4243">_xlfn.IFS(AA4243="","",AA4243/I4243&gt;=2,I4243*2,AA4243/I4243&lt;2,AA4243)</f>
        <v/>
      </c>
      <c r="AC4243" s="310" t="str">
        <f t="shared" si="536"/>
        <v/>
      </c>
      <c r="AD4243" s="286"/>
      <c r="AE4243" s="305" t="str">
        <f t="shared" si="537"/>
        <v/>
      </c>
      <c r="AF4243" s="311">
        <f t="shared" si="538"/>
        <v>0</v>
      </c>
      <c r="AG4243" s="187"/>
      <c r="AH4243" s="188"/>
    </row>
    <row r="4244" spans="2:34" ht="13.8" outlineLevel="1" x14ac:dyDescent="0.25">
      <c r="B4244" s="1"/>
      <c r="C4244" s="1"/>
      <c r="D4244" s="1"/>
      <c r="E4244" s="2"/>
      <c r="F4244" s="1"/>
      <c r="G4244" s="2"/>
      <c r="H4244" s="286"/>
      <c r="I4244" s="287"/>
      <c r="J4244" s="288" t="str">
        <f t="shared" si="532"/>
        <v/>
      </c>
      <c r="K4244" s="288">
        <f t="shared" si="533"/>
        <v>0</v>
      </c>
      <c r="L4244" s="303"/>
      <c r="M4244" s="304"/>
      <c r="N4244" s="303"/>
      <c r="O4244" s="286"/>
      <c r="P4244" s="305" t="str">
        <f t="shared" si="534"/>
        <v/>
      </c>
      <c r="Q4244" s="304"/>
      <c r="R4244" s="303"/>
      <c r="S4244" s="286"/>
      <c r="T4244" s="305" t="str">
        <f t="shared" si="535"/>
        <v/>
      </c>
      <c r="U4244" s="306" t="str">
        <f t="shared" si="531"/>
        <v/>
      </c>
      <c r="V4244" s="289"/>
      <c r="W4244" s="303"/>
      <c r="X4244" s="286"/>
      <c r="Y4244" s="305" t="str">
        <f>+IF(AND(W4244&gt;0,V4244&lt;&gt;'Data Validation (ROP used only)'!$A$25),SUM(W4244:X4244),"")</f>
        <v/>
      </c>
      <c r="Z4244" s="307">
        <f>IF(OR(V4244='Data Validation (ROP used only)'!$A$25,ISBLANK(W4244),ISERROR(W4244/$I4244)),0,W4244/$I4244)</f>
        <v>0</v>
      </c>
      <c r="AA4244" s="308"/>
      <c r="AB4244" s="309" t="str" cm="1">
        <f t="array" ref="AB4244">_xlfn.IFS(AA4244="","",AA4244/I4244&gt;=2,I4244*2,AA4244/I4244&lt;2,AA4244)</f>
        <v/>
      </c>
      <c r="AC4244" s="310" t="str">
        <f t="shared" si="536"/>
        <v/>
      </c>
      <c r="AD4244" s="286"/>
      <c r="AE4244" s="305" t="str">
        <f t="shared" si="537"/>
        <v/>
      </c>
      <c r="AF4244" s="311">
        <f t="shared" si="538"/>
        <v>0</v>
      </c>
      <c r="AG4244" s="187"/>
      <c r="AH4244" s="188"/>
    </row>
    <row r="4245" spans="2:34" ht="13.8" outlineLevel="1" x14ac:dyDescent="0.25">
      <c r="B4245" s="1"/>
      <c r="C4245" s="1"/>
      <c r="D4245" s="1"/>
      <c r="E4245" s="2"/>
      <c r="F4245" s="1"/>
      <c r="G4245" s="2"/>
      <c r="H4245" s="286"/>
      <c r="I4245" s="287"/>
      <c r="J4245" s="288" t="str">
        <f t="shared" si="532"/>
        <v/>
      </c>
      <c r="K4245" s="288">
        <f t="shared" si="533"/>
        <v>0</v>
      </c>
      <c r="L4245" s="303"/>
      <c r="M4245" s="304"/>
      <c r="N4245" s="303"/>
      <c r="O4245" s="286"/>
      <c r="P4245" s="305" t="str">
        <f t="shared" si="534"/>
        <v/>
      </c>
      <c r="Q4245" s="304"/>
      <c r="R4245" s="303"/>
      <c r="S4245" s="286"/>
      <c r="T4245" s="305" t="str">
        <f t="shared" si="535"/>
        <v/>
      </c>
      <c r="U4245" s="306" t="str">
        <f t="shared" si="531"/>
        <v/>
      </c>
      <c r="V4245" s="289"/>
      <c r="W4245" s="303"/>
      <c r="X4245" s="286"/>
      <c r="Y4245" s="305" t="str">
        <f>+IF(AND(W4245&gt;0,V4245&lt;&gt;'Data Validation (ROP used only)'!$A$25),SUM(W4245:X4245),"")</f>
        <v/>
      </c>
      <c r="Z4245" s="307">
        <f>IF(OR(V4245='Data Validation (ROP used only)'!$A$25,ISBLANK(W4245),ISERROR(W4245/$I4245)),0,W4245/$I4245)</f>
        <v>0</v>
      </c>
      <c r="AA4245" s="308"/>
      <c r="AB4245" s="309" t="str" cm="1">
        <f t="array" ref="AB4245">_xlfn.IFS(AA4245="","",AA4245/I4245&gt;=2,I4245*2,AA4245/I4245&lt;2,AA4245)</f>
        <v/>
      </c>
      <c r="AC4245" s="310" t="str">
        <f t="shared" si="536"/>
        <v/>
      </c>
      <c r="AD4245" s="286"/>
      <c r="AE4245" s="305" t="str">
        <f t="shared" si="537"/>
        <v/>
      </c>
      <c r="AF4245" s="311">
        <f t="shared" si="538"/>
        <v>0</v>
      </c>
      <c r="AG4245" s="187"/>
      <c r="AH4245" s="188"/>
    </row>
    <row r="4246" spans="2:34" ht="13.8" outlineLevel="1" x14ac:dyDescent="0.25">
      <c r="B4246" s="1"/>
      <c r="C4246" s="1"/>
      <c r="D4246" s="1"/>
      <c r="E4246" s="2"/>
      <c r="F4246" s="1"/>
      <c r="G4246" s="2"/>
      <c r="H4246" s="286"/>
      <c r="I4246" s="287"/>
      <c r="J4246" s="288" t="str">
        <f t="shared" si="532"/>
        <v/>
      </c>
      <c r="K4246" s="288">
        <f t="shared" si="533"/>
        <v>0</v>
      </c>
      <c r="L4246" s="303"/>
      <c r="M4246" s="304"/>
      <c r="N4246" s="303"/>
      <c r="O4246" s="286"/>
      <c r="P4246" s="305" t="str">
        <f t="shared" si="534"/>
        <v/>
      </c>
      <c r="Q4246" s="304"/>
      <c r="R4246" s="303"/>
      <c r="S4246" s="286"/>
      <c r="T4246" s="305" t="str">
        <f t="shared" si="535"/>
        <v/>
      </c>
      <c r="U4246" s="306" t="str">
        <f t="shared" si="531"/>
        <v/>
      </c>
      <c r="V4246" s="289"/>
      <c r="W4246" s="303"/>
      <c r="X4246" s="286"/>
      <c r="Y4246" s="305" t="str">
        <f>+IF(AND(W4246&gt;0,V4246&lt;&gt;'Data Validation (ROP used only)'!$A$25),SUM(W4246:X4246),"")</f>
        <v/>
      </c>
      <c r="Z4246" s="307">
        <f>IF(OR(V4246='Data Validation (ROP used only)'!$A$25,ISBLANK(W4246),ISERROR(W4246/$I4246)),0,W4246/$I4246)</f>
        <v>0</v>
      </c>
      <c r="AA4246" s="308"/>
      <c r="AB4246" s="309" t="str" cm="1">
        <f t="array" ref="AB4246">_xlfn.IFS(AA4246="","",AA4246/I4246&gt;=2,I4246*2,AA4246/I4246&lt;2,AA4246)</f>
        <v/>
      </c>
      <c r="AC4246" s="310" t="str">
        <f t="shared" si="536"/>
        <v/>
      </c>
      <c r="AD4246" s="286"/>
      <c r="AE4246" s="305" t="str">
        <f t="shared" si="537"/>
        <v/>
      </c>
      <c r="AF4246" s="311">
        <f t="shared" si="538"/>
        <v>0</v>
      </c>
      <c r="AG4246" s="187"/>
      <c r="AH4246" s="188"/>
    </row>
    <row r="4247" spans="2:34" ht="13.8" outlineLevel="1" x14ac:dyDescent="0.25">
      <c r="B4247" s="1"/>
      <c r="C4247" s="1"/>
      <c r="D4247" s="1"/>
      <c r="E4247" s="2"/>
      <c r="F4247" s="1"/>
      <c r="G4247" s="2"/>
      <c r="H4247" s="286"/>
      <c r="I4247" s="287"/>
      <c r="J4247" s="288" t="str">
        <f t="shared" si="532"/>
        <v/>
      </c>
      <c r="K4247" s="288">
        <f t="shared" si="533"/>
        <v>0</v>
      </c>
      <c r="L4247" s="303"/>
      <c r="M4247" s="304"/>
      <c r="N4247" s="303"/>
      <c r="O4247" s="286"/>
      <c r="P4247" s="305" t="str">
        <f t="shared" si="534"/>
        <v/>
      </c>
      <c r="Q4247" s="304"/>
      <c r="R4247" s="303"/>
      <c r="S4247" s="286"/>
      <c r="T4247" s="305" t="str">
        <f t="shared" si="535"/>
        <v/>
      </c>
      <c r="U4247" s="306" t="str">
        <f t="shared" si="531"/>
        <v/>
      </c>
      <c r="V4247" s="289"/>
      <c r="W4247" s="303"/>
      <c r="X4247" s="286"/>
      <c r="Y4247" s="305" t="str">
        <f>+IF(AND(W4247&gt;0,V4247&lt;&gt;'Data Validation (ROP used only)'!$A$25),SUM(W4247:X4247),"")</f>
        <v/>
      </c>
      <c r="Z4247" s="307">
        <f>IF(OR(V4247='Data Validation (ROP used only)'!$A$25,ISBLANK(W4247),ISERROR(W4247/$I4247)),0,W4247/$I4247)</f>
        <v>0</v>
      </c>
      <c r="AA4247" s="308"/>
      <c r="AB4247" s="309" t="str" cm="1">
        <f t="array" ref="AB4247">_xlfn.IFS(AA4247="","",AA4247/I4247&gt;=2,I4247*2,AA4247/I4247&lt;2,AA4247)</f>
        <v/>
      </c>
      <c r="AC4247" s="310" t="str">
        <f t="shared" si="536"/>
        <v/>
      </c>
      <c r="AD4247" s="286"/>
      <c r="AE4247" s="305" t="str">
        <f t="shared" si="537"/>
        <v/>
      </c>
      <c r="AF4247" s="311">
        <f t="shared" si="538"/>
        <v>0</v>
      </c>
      <c r="AG4247" s="187"/>
      <c r="AH4247" s="188"/>
    </row>
    <row r="4248" spans="2:34" ht="13.8" outlineLevel="1" x14ac:dyDescent="0.25">
      <c r="B4248" s="1"/>
      <c r="C4248" s="1"/>
      <c r="D4248" s="1"/>
      <c r="E4248" s="2"/>
      <c r="F4248" s="1"/>
      <c r="G4248" s="2"/>
      <c r="H4248" s="286"/>
      <c r="I4248" s="287"/>
      <c r="J4248" s="288" t="str">
        <f t="shared" si="532"/>
        <v/>
      </c>
      <c r="K4248" s="288">
        <f t="shared" si="533"/>
        <v>0</v>
      </c>
      <c r="L4248" s="303"/>
      <c r="M4248" s="304"/>
      <c r="N4248" s="303"/>
      <c r="O4248" s="286"/>
      <c r="P4248" s="305" t="str">
        <f t="shared" si="534"/>
        <v/>
      </c>
      <c r="Q4248" s="304"/>
      <c r="R4248" s="303"/>
      <c r="S4248" s="286"/>
      <c r="T4248" s="305" t="str">
        <f t="shared" si="535"/>
        <v/>
      </c>
      <c r="U4248" s="306" t="str">
        <f t="shared" si="531"/>
        <v/>
      </c>
      <c r="V4248" s="289"/>
      <c r="W4248" s="303"/>
      <c r="X4248" s="286"/>
      <c r="Y4248" s="305" t="str">
        <f>+IF(AND(W4248&gt;0,V4248&lt;&gt;'Data Validation (ROP used only)'!$A$25),SUM(W4248:X4248),"")</f>
        <v/>
      </c>
      <c r="Z4248" s="307">
        <f>IF(OR(V4248='Data Validation (ROP used only)'!$A$25,ISBLANK(W4248),ISERROR(W4248/$I4248)),0,W4248/$I4248)</f>
        <v>0</v>
      </c>
      <c r="AA4248" s="308"/>
      <c r="AB4248" s="309" t="str" cm="1">
        <f t="array" ref="AB4248">_xlfn.IFS(AA4248="","",AA4248/I4248&gt;=2,I4248*2,AA4248/I4248&lt;2,AA4248)</f>
        <v/>
      </c>
      <c r="AC4248" s="310" t="str">
        <f t="shared" si="536"/>
        <v/>
      </c>
      <c r="AD4248" s="286"/>
      <c r="AE4248" s="305" t="str">
        <f t="shared" si="537"/>
        <v/>
      </c>
      <c r="AF4248" s="311">
        <f t="shared" si="538"/>
        <v>0</v>
      </c>
      <c r="AG4248" s="187"/>
      <c r="AH4248" s="188"/>
    </row>
    <row r="4249" spans="2:34" ht="13.8" outlineLevel="1" x14ac:dyDescent="0.25">
      <c r="B4249" s="1"/>
      <c r="C4249" s="1"/>
      <c r="D4249" s="1"/>
      <c r="E4249" s="2"/>
      <c r="F4249" s="1"/>
      <c r="G4249" s="2"/>
      <c r="H4249" s="286"/>
      <c r="I4249" s="287"/>
      <c r="J4249" s="288" t="str">
        <f t="shared" si="532"/>
        <v/>
      </c>
      <c r="K4249" s="288">
        <f t="shared" si="533"/>
        <v>0</v>
      </c>
      <c r="L4249" s="303"/>
      <c r="M4249" s="304"/>
      <c r="N4249" s="303"/>
      <c r="O4249" s="286"/>
      <c r="P4249" s="305" t="str">
        <f t="shared" si="534"/>
        <v/>
      </c>
      <c r="Q4249" s="304"/>
      <c r="R4249" s="303"/>
      <c r="S4249" s="286"/>
      <c r="T4249" s="305" t="str">
        <f t="shared" si="535"/>
        <v/>
      </c>
      <c r="U4249" s="306" t="str">
        <f t="shared" si="531"/>
        <v/>
      </c>
      <c r="V4249" s="289"/>
      <c r="W4249" s="303"/>
      <c r="X4249" s="286"/>
      <c r="Y4249" s="305" t="str">
        <f>+IF(AND(W4249&gt;0,V4249&lt;&gt;'Data Validation (ROP used only)'!$A$25),SUM(W4249:X4249),"")</f>
        <v/>
      </c>
      <c r="Z4249" s="307">
        <f>IF(OR(V4249='Data Validation (ROP used only)'!$A$25,ISBLANK(W4249),ISERROR(W4249/$I4249)),0,W4249/$I4249)</f>
        <v>0</v>
      </c>
      <c r="AA4249" s="308"/>
      <c r="AB4249" s="309" t="str" cm="1">
        <f t="array" ref="AB4249">_xlfn.IFS(AA4249="","",AA4249/I4249&gt;=2,I4249*2,AA4249/I4249&lt;2,AA4249)</f>
        <v/>
      </c>
      <c r="AC4249" s="310" t="str">
        <f t="shared" si="536"/>
        <v/>
      </c>
      <c r="AD4249" s="286"/>
      <c r="AE4249" s="305" t="str">
        <f t="shared" si="537"/>
        <v/>
      </c>
      <c r="AF4249" s="311">
        <f t="shared" si="538"/>
        <v>0</v>
      </c>
      <c r="AG4249" s="187"/>
      <c r="AH4249" s="188"/>
    </row>
    <row r="4250" spans="2:34" ht="13.8" outlineLevel="1" x14ac:dyDescent="0.25">
      <c r="B4250" s="1"/>
      <c r="C4250" s="1"/>
      <c r="D4250" s="1"/>
      <c r="E4250" s="2"/>
      <c r="F4250" s="1"/>
      <c r="G4250" s="2"/>
      <c r="H4250" s="286"/>
      <c r="I4250" s="287"/>
      <c r="J4250" s="288" t="str">
        <f t="shared" si="532"/>
        <v/>
      </c>
      <c r="K4250" s="288">
        <f t="shared" si="533"/>
        <v>0</v>
      </c>
      <c r="L4250" s="303"/>
      <c r="M4250" s="304"/>
      <c r="N4250" s="303"/>
      <c r="O4250" s="286"/>
      <c r="P4250" s="305" t="str">
        <f t="shared" si="534"/>
        <v/>
      </c>
      <c r="Q4250" s="304"/>
      <c r="R4250" s="303"/>
      <c r="S4250" s="286"/>
      <c r="T4250" s="305" t="str">
        <f t="shared" si="535"/>
        <v/>
      </c>
      <c r="U4250" s="306" t="str">
        <f t="shared" si="531"/>
        <v/>
      </c>
      <c r="V4250" s="289"/>
      <c r="W4250" s="303"/>
      <c r="X4250" s="286"/>
      <c r="Y4250" s="305" t="str">
        <f>+IF(AND(W4250&gt;0,V4250&lt;&gt;'Data Validation (ROP used only)'!$A$25),SUM(W4250:X4250),"")</f>
        <v/>
      </c>
      <c r="Z4250" s="307">
        <f>IF(OR(V4250='Data Validation (ROP used only)'!$A$25,ISBLANK(W4250),ISERROR(W4250/$I4250)),0,W4250/$I4250)</f>
        <v>0</v>
      </c>
      <c r="AA4250" s="308"/>
      <c r="AB4250" s="309" t="str" cm="1">
        <f t="array" ref="AB4250">_xlfn.IFS(AA4250="","",AA4250/I4250&gt;=2,I4250*2,AA4250/I4250&lt;2,AA4250)</f>
        <v/>
      </c>
      <c r="AC4250" s="310" t="str">
        <f t="shared" si="536"/>
        <v/>
      </c>
      <c r="AD4250" s="286"/>
      <c r="AE4250" s="305" t="str">
        <f t="shared" si="537"/>
        <v/>
      </c>
      <c r="AF4250" s="311">
        <f t="shared" si="538"/>
        <v>0</v>
      </c>
      <c r="AG4250" s="187"/>
      <c r="AH4250" s="188"/>
    </row>
    <row r="4251" spans="2:34" ht="13.8" outlineLevel="1" x14ac:dyDescent="0.25">
      <c r="B4251" s="1"/>
      <c r="C4251" s="1"/>
      <c r="D4251" s="1"/>
      <c r="E4251" s="2"/>
      <c r="F4251" s="1"/>
      <c r="G4251" s="2"/>
      <c r="H4251" s="286"/>
      <c r="I4251" s="287"/>
      <c r="J4251" s="288" t="str">
        <f t="shared" si="532"/>
        <v/>
      </c>
      <c r="K4251" s="288">
        <f t="shared" si="533"/>
        <v>0</v>
      </c>
      <c r="L4251" s="303"/>
      <c r="M4251" s="304"/>
      <c r="N4251" s="303"/>
      <c r="O4251" s="286"/>
      <c r="P4251" s="305" t="str">
        <f t="shared" si="534"/>
        <v/>
      </c>
      <c r="Q4251" s="304"/>
      <c r="R4251" s="303"/>
      <c r="S4251" s="286"/>
      <c r="T4251" s="305" t="str">
        <f t="shared" si="535"/>
        <v/>
      </c>
      <c r="U4251" s="306" t="str">
        <f t="shared" si="531"/>
        <v/>
      </c>
      <c r="V4251" s="289"/>
      <c r="W4251" s="303"/>
      <c r="X4251" s="286"/>
      <c r="Y4251" s="305" t="str">
        <f>+IF(AND(W4251&gt;0,V4251&lt;&gt;'Data Validation (ROP used only)'!$A$25),SUM(W4251:X4251),"")</f>
        <v/>
      </c>
      <c r="Z4251" s="307">
        <f>IF(OR(V4251='Data Validation (ROP used only)'!$A$25,ISBLANK(W4251),ISERROR(W4251/$I4251)),0,W4251/$I4251)</f>
        <v>0</v>
      </c>
      <c r="AA4251" s="308"/>
      <c r="AB4251" s="309" t="str" cm="1">
        <f t="array" ref="AB4251">_xlfn.IFS(AA4251="","",AA4251/I4251&gt;=2,I4251*2,AA4251/I4251&lt;2,AA4251)</f>
        <v/>
      </c>
      <c r="AC4251" s="310" t="str">
        <f t="shared" si="536"/>
        <v/>
      </c>
      <c r="AD4251" s="286"/>
      <c r="AE4251" s="305" t="str">
        <f t="shared" si="537"/>
        <v/>
      </c>
      <c r="AF4251" s="311">
        <f t="shared" si="538"/>
        <v>0</v>
      </c>
      <c r="AG4251" s="187"/>
      <c r="AH4251" s="188"/>
    </row>
    <row r="4252" spans="2:34" ht="13.8" outlineLevel="1" x14ac:dyDescent="0.25">
      <c r="B4252" s="1"/>
      <c r="C4252" s="1"/>
      <c r="D4252" s="1"/>
      <c r="E4252" s="2"/>
      <c r="F4252" s="1"/>
      <c r="G4252" s="2"/>
      <c r="H4252" s="286"/>
      <c r="I4252" s="287"/>
      <c r="J4252" s="288" t="str">
        <f t="shared" si="532"/>
        <v/>
      </c>
      <c r="K4252" s="288">
        <f t="shared" si="533"/>
        <v>0</v>
      </c>
      <c r="L4252" s="303"/>
      <c r="M4252" s="304"/>
      <c r="N4252" s="303"/>
      <c r="O4252" s="286"/>
      <c r="P4252" s="305" t="str">
        <f t="shared" si="534"/>
        <v/>
      </c>
      <c r="Q4252" s="304"/>
      <c r="R4252" s="303"/>
      <c r="S4252" s="286"/>
      <c r="T4252" s="305" t="str">
        <f t="shared" si="535"/>
        <v/>
      </c>
      <c r="U4252" s="306" t="str">
        <f t="shared" si="531"/>
        <v/>
      </c>
      <c r="V4252" s="289"/>
      <c r="W4252" s="303"/>
      <c r="X4252" s="286"/>
      <c r="Y4252" s="305" t="str">
        <f>+IF(AND(W4252&gt;0,V4252&lt;&gt;'Data Validation (ROP used only)'!$A$25),SUM(W4252:X4252),"")</f>
        <v/>
      </c>
      <c r="Z4252" s="307">
        <f>IF(OR(V4252='Data Validation (ROP used only)'!$A$25,ISBLANK(W4252),ISERROR(W4252/$I4252)),0,W4252/$I4252)</f>
        <v>0</v>
      </c>
      <c r="AA4252" s="308"/>
      <c r="AB4252" s="309" t="str" cm="1">
        <f t="array" ref="AB4252">_xlfn.IFS(AA4252="","",AA4252/I4252&gt;=2,I4252*2,AA4252/I4252&lt;2,AA4252)</f>
        <v/>
      </c>
      <c r="AC4252" s="310" t="str">
        <f t="shared" si="536"/>
        <v/>
      </c>
      <c r="AD4252" s="286"/>
      <c r="AE4252" s="305" t="str">
        <f t="shared" si="537"/>
        <v/>
      </c>
      <c r="AF4252" s="311">
        <f t="shared" si="538"/>
        <v>0</v>
      </c>
      <c r="AG4252" s="187"/>
      <c r="AH4252" s="188"/>
    </row>
    <row r="4253" spans="2:34" ht="13.8" outlineLevel="1" x14ac:dyDescent="0.25">
      <c r="B4253" s="1"/>
      <c r="C4253" s="1"/>
      <c r="D4253" s="1"/>
      <c r="E4253" s="2"/>
      <c r="F4253" s="1"/>
      <c r="G4253" s="2"/>
      <c r="H4253" s="286"/>
      <c r="I4253" s="287"/>
      <c r="J4253" s="288" t="str">
        <f t="shared" si="532"/>
        <v/>
      </c>
      <c r="K4253" s="288">
        <f t="shared" si="533"/>
        <v>0</v>
      </c>
      <c r="L4253" s="303"/>
      <c r="M4253" s="304"/>
      <c r="N4253" s="303"/>
      <c r="O4253" s="286"/>
      <c r="P4253" s="305" t="str">
        <f t="shared" si="534"/>
        <v/>
      </c>
      <c r="Q4253" s="304"/>
      <c r="R4253" s="303"/>
      <c r="S4253" s="286"/>
      <c r="T4253" s="305" t="str">
        <f t="shared" si="535"/>
        <v/>
      </c>
      <c r="U4253" s="306" t="str">
        <f t="shared" si="531"/>
        <v/>
      </c>
      <c r="V4253" s="289"/>
      <c r="W4253" s="303"/>
      <c r="X4253" s="286"/>
      <c r="Y4253" s="305" t="str">
        <f>+IF(AND(W4253&gt;0,V4253&lt;&gt;'Data Validation (ROP used only)'!$A$25),SUM(W4253:X4253),"")</f>
        <v/>
      </c>
      <c r="Z4253" s="307">
        <f>IF(OR(V4253='Data Validation (ROP used only)'!$A$25,ISBLANK(W4253),ISERROR(W4253/$I4253)),0,W4253/$I4253)</f>
        <v>0</v>
      </c>
      <c r="AA4253" s="308"/>
      <c r="AB4253" s="309" t="str" cm="1">
        <f t="array" ref="AB4253">_xlfn.IFS(AA4253="","",AA4253/I4253&gt;=2,I4253*2,AA4253/I4253&lt;2,AA4253)</f>
        <v/>
      </c>
      <c r="AC4253" s="310" t="str">
        <f t="shared" si="536"/>
        <v/>
      </c>
      <c r="AD4253" s="286"/>
      <c r="AE4253" s="305" t="str">
        <f t="shared" si="537"/>
        <v/>
      </c>
      <c r="AF4253" s="311">
        <f t="shared" si="538"/>
        <v>0</v>
      </c>
      <c r="AG4253" s="187"/>
      <c r="AH4253" s="188"/>
    </row>
    <row r="4254" spans="2:34" ht="13.8" outlineLevel="1" x14ac:dyDescent="0.25">
      <c r="B4254" s="1"/>
      <c r="C4254" s="1"/>
      <c r="D4254" s="1"/>
      <c r="E4254" s="2"/>
      <c r="F4254" s="1"/>
      <c r="G4254" s="2"/>
      <c r="H4254" s="286"/>
      <c r="I4254" s="287"/>
      <c r="J4254" s="288" t="str">
        <f t="shared" si="532"/>
        <v/>
      </c>
      <c r="K4254" s="288">
        <f t="shared" si="533"/>
        <v>0</v>
      </c>
      <c r="L4254" s="303"/>
      <c r="M4254" s="304"/>
      <c r="N4254" s="303"/>
      <c r="O4254" s="286"/>
      <c r="P4254" s="305" t="str">
        <f t="shared" si="534"/>
        <v/>
      </c>
      <c r="Q4254" s="304"/>
      <c r="R4254" s="303"/>
      <c r="S4254" s="286"/>
      <c r="T4254" s="305" t="str">
        <f t="shared" si="535"/>
        <v/>
      </c>
      <c r="U4254" s="306" t="str">
        <f t="shared" si="531"/>
        <v/>
      </c>
      <c r="V4254" s="289"/>
      <c r="W4254" s="303"/>
      <c r="X4254" s="286"/>
      <c r="Y4254" s="305" t="str">
        <f>+IF(AND(W4254&gt;0,V4254&lt;&gt;'Data Validation (ROP used only)'!$A$25),SUM(W4254:X4254),"")</f>
        <v/>
      </c>
      <c r="Z4254" s="307">
        <f>IF(OR(V4254='Data Validation (ROP used only)'!$A$25,ISBLANK(W4254),ISERROR(W4254/$I4254)),0,W4254/$I4254)</f>
        <v>0</v>
      </c>
      <c r="AA4254" s="308"/>
      <c r="AB4254" s="309" t="str" cm="1">
        <f t="array" ref="AB4254">_xlfn.IFS(AA4254="","",AA4254/I4254&gt;=2,I4254*2,AA4254/I4254&lt;2,AA4254)</f>
        <v/>
      </c>
      <c r="AC4254" s="310" t="str">
        <f t="shared" si="536"/>
        <v/>
      </c>
      <c r="AD4254" s="286"/>
      <c r="AE4254" s="305" t="str">
        <f t="shared" si="537"/>
        <v/>
      </c>
      <c r="AF4254" s="311">
        <f t="shared" si="538"/>
        <v>0</v>
      </c>
      <c r="AG4254" s="187"/>
      <c r="AH4254" s="188"/>
    </row>
    <row r="4255" spans="2:34" ht="13.8" outlineLevel="1" x14ac:dyDescent="0.25">
      <c r="B4255" s="1"/>
      <c r="C4255" s="1"/>
      <c r="D4255" s="1"/>
      <c r="E4255" s="2"/>
      <c r="F4255" s="1"/>
      <c r="G4255" s="2"/>
      <c r="H4255" s="286"/>
      <c r="I4255" s="287"/>
      <c r="J4255" s="288" t="str">
        <f t="shared" si="532"/>
        <v/>
      </c>
      <c r="K4255" s="288">
        <f t="shared" si="533"/>
        <v>0</v>
      </c>
      <c r="L4255" s="303"/>
      <c r="M4255" s="304"/>
      <c r="N4255" s="303"/>
      <c r="O4255" s="286"/>
      <c r="P4255" s="305" t="str">
        <f t="shared" si="534"/>
        <v/>
      </c>
      <c r="Q4255" s="304"/>
      <c r="R4255" s="303"/>
      <c r="S4255" s="286"/>
      <c r="T4255" s="305" t="str">
        <f t="shared" si="535"/>
        <v/>
      </c>
      <c r="U4255" s="306" t="str">
        <f t="shared" si="531"/>
        <v/>
      </c>
      <c r="V4255" s="289"/>
      <c r="W4255" s="303"/>
      <c r="X4255" s="286"/>
      <c r="Y4255" s="305" t="str">
        <f>+IF(AND(W4255&gt;0,V4255&lt;&gt;'Data Validation (ROP used only)'!$A$25),SUM(W4255:X4255),"")</f>
        <v/>
      </c>
      <c r="Z4255" s="307">
        <f>IF(OR(V4255='Data Validation (ROP used only)'!$A$25,ISBLANK(W4255),ISERROR(W4255/$I4255)),0,W4255/$I4255)</f>
        <v>0</v>
      </c>
      <c r="AA4255" s="308"/>
      <c r="AB4255" s="309" t="str" cm="1">
        <f t="array" ref="AB4255">_xlfn.IFS(AA4255="","",AA4255/I4255&gt;=2,I4255*2,AA4255/I4255&lt;2,AA4255)</f>
        <v/>
      </c>
      <c r="AC4255" s="310" t="str">
        <f t="shared" si="536"/>
        <v/>
      </c>
      <c r="AD4255" s="286"/>
      <c r="AE4255" s="305" t="str">
        <f t="shared" si="537"/>
        <v/>
      </c>
      <c r="AF4255" s="311">
        <f t="shared" si="538"/>
        <v>0</v>
      </c>
      <c r="AG4255" s="187"/>
      <c r="AH4255" s="188"/>
    </row>
    <row r="4256" spans="2:34" ht="13.8" outlineLevel="1" x14ac:dyDescent="0.25">
      <c r="B4256" s="1"/>
      <c r="C4256" s="1"/>
      <c r="D4256" s="1"/>
      <c r="E4256" s="2"/>
      <c r="F4256" s="1"/>
      <c r="G4256" s="2"/>
      <c r="H4256" s="286"/>
      <c r="I4256" s="287"/>
      <c r="J4256" s="288" t="str">
        <f t="shared" si="532"/>
        <v/>
      </c>
      <c r="K4256" s="288">
        <f t="shared" si="533"/>
        <v>0</v>
      </c>
      <c r="L4256" s="303"/>
      <c r="M4256" s="304"/>
      <c r="N4256" s="303"/>
      <c r="O4256" s="286"/>
      <c r="P4256" s="305" t="str">
        <f t="shared" si="534"/>
        <v/>
      </c>
      <c r="Q4256" s="304"/>
      <c r="R4256" s="303"/>
      <c r="S4256" s="286"/>
      <c r="T4256" s="305" t="str">
        <f t="shared" si="535"/>
        <v/>
      </c>
      <c r="U4256" s="306" t="str">
        <f t="shared" si="531"/>
        <v/>
      </c>
      <c r="V4256" s="289"/>
      <c r="W4256" s="303"/>
      <c r="X4256" s="286"/>
      <c r="Y4256" s="305" t="str">
        <f>+IF(AND(W4256&gt;0,V4256&lt;&gt;'Data Validation (ROP used only)'!$A$25),SUM(W4256:X4256),"")</f>
        <v/>
      </c>
      <c r="Z4256" s="307">
        <f>IF(OR(V4256='Data Validation (ROP used only)'!$A$25,ISBLANK(W4256),ISERROR(W4256/$I4256)),0,W4256/$I4256)</f>
        <v>0</v>
      </c>
      <c r="AA4256" s="308"/>
      <c r="AB4256" s="309" t="str" cm="1">
        <f t="array" ref="AB4256">_xlfn.IFS(AA4256="","",AA4256/I4256&gt;=2,I4256*2,AA4256/I4256&lt;2,AA4256)</f>
        <v/>
      </c>
      <c r="AC4256" s="310" t="str">
        <f t="shared" si="536"/>
        <v/>
      </c>
      <c r="AD4256" s="286"/>
      <c r="AE4256" s="305" t="str">
        <f t="shared" si="537"/>
        <v/>
      </c>
      <c r="AF4256" s="311">
        <f t="shared" si="538"/>
        <v>0</v>
      </c>
      <c r="AG4256" s="187"/>
      <c r="AH4256" s="188"/>
    </row>
    <row r="4257" spans="2:34" ht="13.8" outlineLevel="1" x14ac:dyDescent="0.25">
      <c r="B4257" s="1"/>
      <c r="C4257" s="1"/>
      <c r="D4257" s="1"/>
      <c r="E4257" s="2"/>
      <c r="F4257" s="1"/>
      <c r="G4257" s="2"/>
      <c r="H4257" s="286"/>
      <c r="I4257" s="287"/>
      <c r="J4257" s="288" t="str">
        <f t="shared" si="532"/>
        <v/>
      </c>
      <c r="K4257" s="288">
        <f t="shared" si="533"/>
        <v>0</v>
      </c>
      <c r="L4257" s="303"/>
      <c r="M4257" s="304"/>
      <c r="N4257" s="303"/>
      <c r="O4257" s="286"/>
      <c r="P4257" s="305" t="str">
        <f t="shared" si="534"/>
        <v/>
      </c>
      <c r="Q4257" s="304"/>
      <c r="R4257" s="303"/>
      <c r="S4257" s="286"/>
      <c r="T4257" s="305" t="str">
        <f t="shared" si="535"/>
        <v/>
      </c>
      <c r="U4257" s="306" t="str">
        <f t="shared" si="531"/>
        <v/>
      </c>
      <c r="V4257" s="289"/>
      <c r="W4257" s="303"/>
      <c r="X4257" s="286"/>
      <c r="Y4257" s="305" t="str">
        <f>+IF(AND(W4257&gt;0,V4257&lt;&gt;'Data Validation (ROP used only)'!$A$25),SUM(W4257:X4257),"")</f>
        <v/>
      </c>
      <c r="Z4257" s="307">
        <f>IF(OR(V4257='Data Validation (ROP used only)'!$A$25,ISBLANK(W4257),ISERROR(W4257/$I4257)),0,W4257/$I4257)</f>
        <v>0</v>
      </c>
      <c r="AA4257" s="308"/>
      <c r="AB4257" s="309" t="str" cm="1">
        <f t="array" ref="AB4257">_xlfn.IFS(AA4257="","",AA4257/I4257&gt;=2,I4257*2,AA4257/I4257&lt;2,AA4257)</f>
        <v/>
      </c>
      <c r="AC4257" s="310" t="str">
        <f t="shared" si="536"/>
        <v/>
      </c>
      <c r="AD4257" s="286"/>
      <c r="AE4257" s="305" t="str">
        <f t="shared" si="537"/>
        <v/>
      </c>
      <c r="AF4257" s="311">
        <f t="shared" si="538"/>
        <v>0</v>
      </c>
      <c r="AG4257" s="187"/>
      <c r="AH4257" s="188"/>
    </row>
    <row r="4258" spans="2:34" ht="13.8" outlineLevel="1" x14ac:dyDescent="0.25">
      <c r="B4258" s="1"/>
      <c r="C4258" s="1"/>
      <c r="D4258" s="1"/>
      <c r="E4258" s="2"/>
      <c r="F4258" s="1"/>
      <c r="G4258" s="2"/>
      <c r="H4258" s="286"/>
      <c r="I4258" s="287"/>
      <c r="J4258" s="288" t="str">
        <f t="shared" si="532"/>
        <v/>
      </c>
      <c r="K4258" s="288">
        <f t="shared" si="533"/>
        <v>0</v>
      </c>
      <c r="L4258" s="303"/>
      <c r="M4258" s="304"/>
      <c r="N4258" s="303"/>
      <c r="O4258" s="286"/>
      <c r="P4258" s="305" t="str">
        <f t="shared" si="534"/>
        <v/>
      </c>
      <c r="Q4258" s="304"/>
      <c r="R4258" s="303"/>
      <c r="S4258" s="286"/>
      <c r="T4258" s="305" t="str">
        <f t="shared" si="535"/>
        <v/>
      </c>
      <c r="U4258" s="306" t="str">
        <f t="shared" si="531"/>
        <v/>
      </c>
      <c r="V4258" s="289"/>
      <c r="W4258" s="303"/>
      <c r="X4258" s="286"/>
      <c r="Y4258" s="305" t="str">
        <f>+IF(AND(W4258&gt;0,V4258&lt;&gt;'Data Validation (ROP used only)'!$A$25),SUM(W4258:X4258),"")</f>
        <v/>
      </c>
      <c r="Z4258" s="307">
        <f>IF(OR(V4258='Data Validation (ROP used only)'!$A$25,ISBLANK(W4258),ISERROR(W4258/$I4258)),0,W4258/$I4258)</f>
        <v>0</v>
      </c>
      <c r="AA4258" s="308"/>
      <c r="AB4258" s="309" t="str" cm="1">
        <f t="array" ref="AB4258">_xlfn.IFS(AA4258="","",AA4258/I4258&gt;=2,I4258*2,AA4258/I4258&lt;2,AA4258)</f>
        <v/>
      </c>
      <c r="AC4258" s="310" t="str">
        <f t="shared" si="536"/>
        <v/>
      </c>
      <c r="AD4258" s="286"/>
      <c r="AE4258" s="305" t="str">
        <f t="shared" si="537"/>
        <v/>
      </c>
      <c r="AF4258" s="311">
        <f t="shared" si="538"/>
        <v>0</v>
      </c>
      <c r="AG4258" s="187"/>
      <c r="AH4258" s="188"/>
    </row>
    <row r="4259" spans="2:34" ht="13.8" outlineLevel="1" x14ac:dyDescent="0.25">
      <c r="B4259" s="1"/>
      <c r="C4259" s="1"/>
      <c r="D4259" s="1"/>
      <c r="E4259" s="2"/>
      <c r="F4259" s="1"/>
      <c r="G4259" s="2"/>
      <c r="H4259" s="286"/>
      <c r="I4259" s="287"/>
      <c r="J4259" s="288" t="str">
        <f t="shared" si="532"/>
        <v/>
      </c>
      <c r="K4259" s="288">
        <f t="shared" si="533"/>
        <v>0</v>
      </c>
      <c r="L4259" s="303"/>
      <c r="M4259" s="304"/>
      <c r="N4259" s="303"/>
      <c r="O4259" s="286"/>
      <c r="P4259" s="305" t="str">
        <f t="shared" si="534"/>
        <v/>
      </c>
      <c r="Q4259" s="304"/>
      <c r="R4259" s="303"/>
      <c r="S4259" s="286"/>
      <c r="T4259" s="305" t="str">
        <f t="shared" si="535"/>
        <v/>
      </c>
      <c r="U4259" s="306" t="str">
        <f t="shared" si="531"/>
        <v/>
      </c>
      <c r="V4259" s="289"/>
      <c r="W4259" s="303"/>
      <c r="X4259" s="286"/>
      <c r="Y4259" s="305" t="str">
        <f>+IF(AND(W4259&gt;0,V4259&lt;&gt;'Data Validation (ROP used only)'!$A$25),SUM(W4259:X4259),"")</f>
        <v/>
      </c>
      <c r="Z4259" s="307">
        <f>IF(OR(V4259='Data Validation (ROP used only)'!$A$25,ISBLANK(W4259),ISERROR(W4259/$I4259)),0,W4259/$I4259)</f>
        <v>0</v>
      </c>
      <c r="AA4259" s="308"/>
      <c r="AB4259" s="309" t="str" cm="1">
        <f t="array" ref="AB4259">_xlfn.IFS(AA4259="","",AA4259/I4259&gt;=2,I4259*2,AA4259/I4259&lt;2,AA4259)</f>
        <v/>
      </c>
      <c r="AC4259" s="310" t="str">
        <f t="shared" si="536"/>
        <v/>
      </c>
      <c r="AD4259" s="286"/>
      <c r="AE4259" s="305" t="str">
        <f t="shared" si="537"/>
        <v/>
      </c>
      <c r="AF4259" s="311">
        <f t="shared" si="538"/>
        <v>0</v>
      </c>
      <c r="AG4259" s="187"/>
      <c r="AH4259" s="188"/>
    </row>
    <row r="4260" spans="2:34" ht="13.8" outlineLevel="1" x14ac:dyDescent="0.25">
      <c r="B4260" s="1"/>
      <c r="C4260" s="1"/>
      <c r="D4260" s="1"/>
      <c r="E4260" s="2"/>
      <c r="F4260" s="1"/>
      <c r="G4260" s="2"/>
      <c r="H4260" s="286"/>
      <c r="I4260" s="287"/>
      <c r="J4260" s="288" t="str">
        <f t="shared" si="532"/>
        <v/>
      </c>
      <c r="K4260" s="288">
        <f t="shared" si="533"/>
        <v>0</v>
      </c>
      <c r="L4260" s="303"/>
      <c r="M4260" s="304"/>
      <c r="N4260" s="303"/>
      <c r="O4260" s="286"/>
      <c r="P4260" s="305" t="str">
        <f t="shared" si="534"/>
        <v/>
      </c>
      <c r="Q4260" s="304"/>
      <c r="R4260" s="303"/>
      <c r="S4260" s="286"/>
      <c r="T4260" s="305" t="str">
        <f t="shared" si="535"/>
        <v/>
      </c>
      <c r="U4260" s="306" t="str">
        <f t="shared" si="531"/>
        <v/>
      </c>
      <c r="V4260" s="289"/>
      <c r="W4260" s="303"/>
      <c r="X4260" s="286"/>
      <c r="Y4260" s="305" t="str">
        <f>+IF(AND(W4260&gt;0,V4260&lt;&gt;'Data Validation (ROP used only)'!$A$25),SUM(W4260:X4260),"")</f>
        <v/>
      </c>
      <c r="Z4260" s="307">
        <f>IF(OR(V4260='Data Validation (ROP used only)'!$A$25,ISBLANK(W4260),ISERROR(W4260/$I4260)),0,W4260/$I4260)</f>
        <v>0</v>
      </c>
      <c r="AA4260" s="308"/>
      <c r="AB4260" s="309" t="str" cm="1">
        <f t="array" ref="AB4260">_xlfn.IFS(AA4260="","",AA4260/I4260&gt;=2,I4260*2,AA4260/I4260&lt;2,AA4260)</f>
        <v/>
      </c>
      <c r="AC4260" s="310" t="str">
        <f t="shared" si="536"/>
        <v/>
      </c>
      <c r="AD4260" s="286"/>
      <c r="AE4260" s="305" t="str">
        <f t="shared" si="537"/>
        <v/>
      </c>
      <c r="AF4260" s="311">
        <f t="shared" si="538"/>
        <v>0</v>
      </c>
      <c r="AG4260" s="187"/>
      <c r="AH4260" s="188"/>
    </row>
    <row r="4261" spans="2:34" ht="13.8" outlineLevel="1" x14ac:dyDescent="0.25">
      <c r="B4261" s="1"/>
      <c r="C4261" s="1"/>
      <c r="D4261" s="1"/>
      <c r="E4261" s="2"/>
      <c r="F4261" s="1"/>
      <c r="G4261" s="2"/>
      <c r="H4261" s="286"/>
      <c r="I4261" s="287"/>
      <c r="J4261" s="288" t="str">
        <f t="shared" si="532"/>
        <v/>
      </c>
      <c r="K4261" s="288">
        <f t="shared" si="533"/>
        <v>0</v>
      </c>
      <c r="L4261" s="303"/>
      <c r="M4261" s="304"/>
      <c r="N4261" s="303"/>
      <c r="O4261" s="286"/>
      <c r="P4261" s="305" t="str">
        <f t="shared" si="534"/>
        <v/>
      </c>
      <c r="Q4261" s="304"/>
      <c r="R4261" s="303"/>
      <c r="S4261" s="286"/>
      <c r="T4261" s="305" t="str">
        <f t="shared" si="535"/>
        <v/>
      </c>
      <c r="U4261" s="306" t="str">
        <f t="shared" si="531"/>
        <v/>
      </c>
      <c r="V4261" s="289"/>
      <c r="W4261" s="303"/>
      <c r="X4261" s="286"/>
      <c r="Y4261" s="305" t="str">
        <f>+IF(AND(W4261&gt;0,V4261&lt;&gt;'Data Validation (ROP used only)'!$A$25),SUM(W4261:X4261),"")</f>
        <v/>
      </c>
      <c r="Z4261" s="307">
        <f>IF(OR(V4261='Data Validation (ROP used only)'!$A$25,ISBLANK(W4261),ISERROR(W4261/$I4261)),0,W4261/$I4261)</f>
        <v>0</v>
      </c>
      <c r="AA4261" s="308"/>
      <c r="AB4261" s="309" t="str" cm="1">
        <f t="array" ref="AB4261">_xlfn.IFS(AA4261="","",AA4261/I4261&gt;=2,I4261*2,AA4261/I4261&lt;2,AA4261)</f>
        <v/>
      </c>
      <c r="AC4261" s="310" t="str">
        <f t="shared" si="536"/>
        <v/>
      </c>
      <c r="AD4261" s="286"/>
      <c r="AE4261" s="305" t="str">
        <f t="shared" si="537"/>
        <v/>
      </c>
      <c r="AF4261" s="311">
        <f t="shared" si="538"/>
        <v>0</v>
      </c>
      <c r="AG4261" s="187"/>
      <c r="AH4261" s="188"/>
    </row>
    <row r="4262" spans="2:34" ht="13.8" outlineLevel="1" x14ac:dyDescent="0.25">
      <c r="B4262" s="1"/>
      <c r="C4262" s="1"/>
      <c r="D4262" s="1"/>
      <c r="E4262" s="2"/>
      <c r="F4262" s="1"/>
      <c r="G4262" s="2"/>
      <c r="H4262" s="286"/>
      <c r="I4262" s="287"/>
      <c r="J4262" s="288" t="str">
        <f t="shared" si="532"/>
        <v/>
      </c>
      <c r="K4262" s="288">
        <f t="shared" si="533"/>
        <v>0</v>
      </c>
      <c r="L4262" s="303"/>
      <c r="M4262" s="304"/>
      <c r="N4262" s="303"/>
      <c r="O4262" s="286"/>
      <c r="P4262" s="305" t="str">
        <f t="shared" si="534"/>
        <v/>
      </c>
      <c r="Q4262" s="304"/>
      <c r="R4262" s="303"/>
      <c r="S4262" s="286"/>
      <c r="T4262" s="305" t="str">
        <f t="shared" si="535"/>
        <v/>
      </c>
      <c r="U4262" s="306" t="str">
        <f t="shared" si="531"/>
        <v/>
      </c>
      <c r="V4262" s="289"/>
      <c r="W4262" s="303"/>
      <c r="X4262" s="286"/>
      <c r="Y4262" s="305" t="str">
        <f>+IF(AND(W4262&gt;0,V4262&lt;&gt;'Data Validation (ROP used only)'!$A$25),SUM(W4262:X4262),"")</f>
        <v/>
      </c>
      <c r="Z4262" s="307">
        <f>IF(OR(V4262='Data Validation (ROP used only)'!$A$25,ISBLANK(W4262),ISERROR(W4262/$I4262)),0,W4262/$I4262)</f>
        <v>0</v>
      </c>
      <c r="AA4262" s="308"/>
      <c r="AB4262" s="309" t="str" cm="1">
        <f t="array" ref="AB4262">_xlfn.IFS(AA4262="","",AA4262/I4262&gt;=2,I4262*2,AA4262/I4262&lt;2,AA4262)</f>
        <v/>
      </c>
      <c r="AC4262" s="310" t="str">
        <f t="shared" si="536"/>
        <v/>
      </c>
      <c r="AD4262" s="286"/>
      <c r="AE4262" s="305" t="str">
        <f t="shared" si="537"/>
        <v/>
      </c>
      <c r="AF4262" s="311">
        <f t="shared" si="538"/>
        <v>0</v>
      </c>
      <c r="AG4262" s="187"/>
      <c r="AH4262" s="188"/>
    </row>
    <row r="4263" spans="2:34" ht="13.8" outlineLevel="1" x14ac:dyDescent="0.25">
      <c r="B4263" s="1"/>
      <c r="C4263" s="1"/>
      <c r="D4263" s="1"/>
      <c r="E4263" s="2"/>
      <c r="F4263" s="1"/>
      <c r="G4263" s="2"/>
      <c r="H4263" s="286"/>
      <c r="I4263" s="287"/>
      <c r="J4263" s="288" t="str">
        <f t="shared" si="532"/>
        <v/>
      </c>
      <c r="K4263" s="288">
        <f t="shared" si="533"/>
        <v>0</v>
      </c>
      <c r="L4263" s="303"/>
      <c r="M4263" s="304"/>
      <c r="N4263" s="303"/>
      <c r="O4263" s="286"/>
      <c r="P4263" s="305" t="str">
        <f t="shared" si="534"/>
        <v/>
      </c>
      <c r="Q4263" s="304"/>
      <c r="R4263" s="303"/>
      <c r="S4263" s="286"/>
      <c r="T4263" s="305" t="str">
        <f t="shared" si="535"/>
        <v/>
      </c>
      <c r="U4263" s="306" t="str">
        <f t="shared" si="531"/>
        <v/>
      </c>
      <c r="V4263" s="289"/>
      <c r="W4263" s="303"/>
      <c r="X4263" s="286"/>
      <c r="Y4263" s="305" t="str">
        <f>+IF(AND(W4263&gt;0,V4263&lt;&gt;'Data Validation (ROP used only)'!$A$25),SUM(W4263:X4263),"")</f>
        <v/>
      </c>
      <c r="Z4263" s="307">
        <f>IF(OR(V4263='Data Validation (ROP used only)'!$A$25,ISBLANK(W4263),ISERROR(W4263/$I4263)),0,W4263/$I4263)</f>
        <v>0</v>
      </c>
      <c r="AA4263" s="308"/>
      <c r="AB4263" s="309" t="str" cm="1">
        <f t="array" ref="AB4263">_xlfn.IFS(AA4263="","",AA4263/I4263&gt;=2,I4263*2,AA4263/I4263&lt;2,AA4263)</f>
        <v/>
      </c>
      <c r="AC4263" s="310" t="str">
        <f t="shared" si="536"/>
        <v/>
      </c>
      <c r="AD4263" s="286"/>
      <c r="AE4263" s="305" t="str">
        <f t="shared" si="537"/>
        <v/>
      </c>
      <c r="AF4263" s="311">
        <f t="shared" si="538"/>
        <v>0</v>
      </c>
      <c r="AG4263" s="187"/>
      <c r="AH4263" s="188"/>
    </row>
    <row r="4264" spans="2:34" ht="13.8" outlineLevel="1" x14ac:dyDescent="0.25">
      <c r="B4264" s="1"/>
      <c r="C4264" s="1"/>
      <c r="D4264" s="1"/>
      <c r="E4264" s="2"/>
      <c r="F4264" s="1"/>
      <c r="G4264" s="2"/>
      <c r="H4264" s="286"/>
      <c r="I4264" s="287"/>
      <c r="J4264" s="288" t="str">
        <f t="shared" si="532"/>
        <v/>
      </c>
      <c r="K4264" s="288">
        <f t="shared" si="533"/>
        <v>0</v>
      </c>
      <c r="L4264" s="303"/>
      <c r="M4264" s="304"/>
      <c r="N4264" s="303"/>
      <c r="O4264" s="286"/>
      <c r="P4264" s="305" t="str">
        <f t="shared" si="534"/>
        <v/>
      </c>
      <c r="Q4264" s="304"/>
      <c r="R4264" s="303"/>
      <c r="S4264" s="286"/>
      <c r="T4264" s="305" t="str">
        <f t="shared" si="535"/>
        <v/>
      </c>
      <c r="U4264" s="306" t="str">
        <f t="shared" si="531"/>
        <v/>
      </c>
      <c r="V4264" s="289"/>
      <c r="W4264" s="303"/>
      <c r="X4264" s="286"/>
      <c r="Y4264" s="305" t="str">
        <f>+IF(AND(W4264&gt;0,V4264&lt;&gt;'Data Validation (ROP used only)'!$A$25),SUM(W4264:X4264),"")</f>
        <v/>
      </c>
      <c r="Z4264" s="307">
        <f>IF(OR(V4264='Data Validation (ROP used only)'!$A$25,ISBLANK(W4264),ISERROR(W4264/$I4264)),0,W4264/$I4264)</f>
        <v>0</v>
      </c>
      <c r="AA4264" s="308"/>
      <c r="AB4264" s="309" t="str" cm="1">
        <f t="array" ref="AB4264">_xlfn.IFS(AA4264="","",AA4264/I4264&gt;=2,I4264*2,AA4264/I4264&lt;2,AA4264)</f>
        <v/>
      </c>
      <c r="AC4264" s="310" t="str">
        <f t="shared" si="536"/>
        <v/>
      </c>
      <c r="AD4264" s="286"/>
      <c r="AE4264" s="305" t="str">
        <f t="shared" si="537"/>
        <v/>
      </c>
      <c r="AF4264" s="311">
        <f t="shared" si="538"/>
        <v>0</v>
      </c>
      <c r="AG4264" s="187"/>
      <c r="AH4264" s="188"/>
    </row>
    <row r="4265" spans="2:34" ht="13.8" outlineLevel="1" x14ac:dyDescent="0.25">
      <c r="B4265" s="1"/>
      <c r="C4265" s="1"/>
      <c r="D4265" s="1"/>
      <c r="E4265" s="2"/>
      <c r="F4265" s="1"/>
      <c r="G4265" s="2"/>
      <c r="H4265" s="286"/>
      <c r="I4265" s="287"/>
      <c r="J4265" s="288" t="str">
        <f t="shared" si="532"/>
        <v/>
      </c>
      <c r="K4265" s="288">
        <f t="shared" si="533"/>
        <v>0</v>
      </c>
      <c r="L4265" s="303"/>
      <c r="M4265" s="304"/>
      <c r="N4265" s="303"/>
      <c r="O4265" s="286"/>
      <c r="P4265" s="305" t="str">
        <f t="shared" si="534"/>
        <v/>
      </c>
      <c r="Q4265" s="304"/>
      <c r="R4265" s="303"/>
      <c r="S4265" s="286"/>
      <c r="T4265" s="305" t="str">
        <f t="shared" si="535"/>
        <v/>
      </c>
      <c r="U4265" s="306" t="str">
        <f t="shared" si="531"/>
        <v/>
      </c>
      <c r="V4265" s="289"/>
      <c r="W4265" s="303"/>
      <c r="X4265" s="286"/>
      <c r="Y4265" s="305" t="str">
        <f>+IF(AND(W4265&gt;0,V4265&lt;&gt;'Data Validation (ROP used only)'!$A$25),SUM(W4265:X4265),"")</f>
        <v/>
      </c>
      <c r="Z4265" s="307">
        <f>IF(OR(V4265='Data Validation (ROP used only)'!$A$25,ISBLANK(W4265),ISERROR(W4265/$I4265)),0,W4265/$I4265)</f>
        <v>0</v>
      </c>
      <c r="AA4265" s="308"/>
      <c r="AB4265" s="309" t="str" cm="1">
        <f t="array" ref="AB4265">_xlfn.IFS(AA4265="","",AA4265/I4265&gt;=2,I4265*2,AA4265/I4265&lt;2,AA4265)</f>
        <v/>
      </c>
      <c r="AC4265" s="310" t="str">
        <f t="shared" si="536"/>
        <v/>
      </c>
      <c r="AD4265" s="286"/>
      <c r="AE4265" s="305" t="str">
        <f t="shared" si="537"/>
        <v/>
      </c>
      <c r="AF4265" s="311">
        <f t="shared" si="538"/>
        <v>0</v>
      </c>
      <c r="AG4265" s="187"/>
      <c r="AH4265" s="188"/>
    </row>
    <row r="4266" spans="2:34" ht="13.8" outlineLevel="1" x14ac:dyDescent="0.25">
      <c r="B4266" s="1"/>
      <c r="C4266" s="1"/>
      <c r="D4266" s="1"/>
      <c r="E4266" s="2"/>
      <c r="F4266" s="1"/>
      <c r="G4266" s="2"/>
      <c r="H4266" s="286"/>
      <c r="I4266" s="287"/>
      <c r="J4266" s="288" t="str">
        <f t="shared" si="532"/>
        <v/>
      </c>
      <c r="K4266" s="288">
        <f t="shared" si="533"/>
        <v>0</v>
      </c>
      <c r="L4266" s="303"/>
      <c r="M4266" s="304"/>
      <c r="N4266" s="303"/>
      <c r="O4266" s="286"/>
      <c r="P4266" s="305" t="str">
        <f t="shared" si="534"/>
        <v/>
      </c>
      <c r="Q4266" s="304"/>
      <c r="R4266" s="303"/>
      <c r="S4266" s="286"/>
      <c r="T4266" s="305" t="str">
        <f t="shared" si="535"/>
        <v/>
      </c>
      <c r="U4266" s="306" t="str">
        <f t="shared" si="531"/>
        <v/>
      </c>
      <c r="V4266" s="289"/>
      <c r="W4266" s="303"/>
      <c r="X4266" s="286"/>
      <c r="Y4266" s="305" t="str">
        <f>+IF(AND(W4266&gt;0,V4266&lt;&gt;'Data Validation (ROP used only)'!$A$25),SUM(W4266:X4266),"")</f>
        <v/>
      </c>
      <c r="Z4266" s="307">
        <f>IF(OR(V4266='Data Validation (ROP used only)'!$A$25,ISBLANK(W4266),ISERROR(W4266/$I4266)),0,W4266/$I4266)</f>
        <v>0</v>
      </c>
      <c r="AA4266" s="308"/>
      <c r="AB4266" s="309" t="str" cm="1">
        <f t="array" ref="AB4266">_xlfn.IFS(AA4266="","",AA4266/I4266&gt;=2,I4266*2,AA4266/I4266&lt;2,AA4266)</f>
        <v/>
      </c>
      <c r="AC4266" s="310" t="str">
        <f t="shared" si="536"/>
        <v/>
      </c>
      <c r="AD4266" s="286"/>
      <c r="AE4266" s="305" t="str">
        <f t="shared" si="537"/>
        <v/>
      </c>
      <c r="AF4266" s="311">
        <f t="shared" si="538"/>
        <v>0</v>
      </c>
      <c r="AG4266" s="187"/>
      <c r="AH4266" s="188"/>
    </row>
    <row r="4267" spans="2:34" ht="13.8" outlineLevel="1" x14ac:dyDescent="0.25">
      <c r="B4267" s="1"/>
      <c r="C4267" s="1"/>
      <c r="D4267" s="1"/>
      <c r="E4267" s="2"/>
      <c r="F4267" s="1"/>
      <c r="G4267" s="2"/>
      <c r="H4267" s="286"/>
      <c r="I4267" s="287"/>
      <c r="J4267" s="288" t="str">
        <f t="shared" si="532"/>
        <v/>
      </c>
      <c r="K4267" s="288">
        <f t="shared" si="533"/>
        <v>0</v>
      </c>
      <c r="L4267" s="303"/>
      <c r="M4267" s="304"/>
      <c r="N4267" s="303"/>
      <c r="O4267" s="286"/>
      <c r="P4267" s="305" t="str">
        <f t="shared" si="534"/>
        <v/>
      </c>
      <c r="Q4267" s="304"/>
      <c r="R4267" s="303"/>
      <c r="S4267" s="286"/>
      <c r="T4267" s="305" t="str">
        <f t="shared" si="535"/>
        <v/>
      </c>
      <c r="U4267" s="306" t="str">
        <f t="shared" si="531"/>
        <v/>
      </c>
      <c r="V4267" s="289"/>
      <c r="W4267" s="303"/>
      <c r="X4267" s="286"/>
      <c r="Y4267" s="305" t="str">
        <f>+IF(AND(W4267&gt;0,V4267&lt;&gt;'Data Validation (ROP used only)'!$A$25),SUM(W4267:X4267),"")</f>
        <v/>
      </c>
      <c r="Z4267" s="307">
        <f>IF(OR(V4267='Data Validation (ROP used only)'!$A$25,ISBLANK(W4267),ISERROR(W4267/$I4267)),0,W4267/$I4267)</f>
        <v>0</v>
      </c>
      <c r="AA4267" s="308"/>
      <c r="AB4267" s="309" t="str" cm="1">
        <f t="array" ref="AB4267">_xlfn.IFS(AA4267="","",AA4267/I4267&gt;=2,I4267*2,AA4267/I4267&lt;2,AA4267)</f>
        <v/>
      </c>
      <c r="AC4267" s="310" t="str">
        <f t="shared" si="536"/>
        <v/>
      </c>
      <c r="AD4267" s="286"/>
      <c r="AE4267" s="305" t="str">
        <f t="shared" si="537"/>
        <v/>
      </c>
      <c r="AF4267" s="311">
        <f t="shared" si="538"/>
        <v>0</v>
      </c>
      <c r="AG4267" s="187"/>
      <c r="AH4267" s="188"/>
    </row>
    <row r="4268" spans="2:34" ht="13.8" outlineLevel="1" x14ac:dyDescent="0.25">
      <c r="B4268" s="1"/>
      <c r="C4268" s="1"/>
      <c r="D4268" s="1"/>
      <c r="E4268" s="2"/>
      <c r="F4268" s="1"/>
      <c r="G4268" s="2"/>
      <c r="H4268" s="286"/>
      <c r="I4268" s="287"/>
      <c r="J4268" s="288" t="str">
        <f t="shared" si="532"/>
        <v/>
      </c>
      <c r="K4268" s="288">
        <f t="shared" si="533"/>
        <v>0</v>
      </c>
      <c r="L4268" s="303"/>
      <c r="M4268" s="304"/>
      <c r="N4268" s="303"/>
      <c r="O4268" s="286"/>
      <c r="P4268" s="305" t="str">
        <f t="shared" si="534"/>
        <v/>
      </c>
      <c r="Q4268" s="304"/>
      <c r="R4268" s="303"/>
      <c r="S4268" s="286"/>
      <c r="T4268" s="305" t="str">
        <f t="shared" si="535"/>
        <v/>
      </c>
      <c r="U4268" s="306" t="str">
        <f t="shared" si="531"/>
        <v/>
      </c>
      <c r="V4268" s="289"/>
      <c r="W4268" s="303"/>
      <c r="X4268" s="286"/>
      <c r="Y4268" s="305" t="str">
        <f>+IF(AND(W4268&gt;0,V4268&lt;&gt;'Data Validation (ROP used only)'!$A$25),SUM(W4268:X4268),"")</f>
        <v/>
      </c>
      <c r="Z4268" s="307">
        <f>IF(OR(V4268='Data Validation (ROP used only)'!$A$25,ISBLANK(W4268),ISERROR(W4268/$I4268)),0,W4268/$I4268)</f>
        <v>0</v>
      </c>
      <c r="AA4268" s="308"/>
      <c r="AB4268" s="309" t="str" cm="1">
        <f t="array" ref="AB4268">_xlfn.IFS(AA4268="","",AA4268/I4268&gt;=2,I4268*2,AA4268/I4268&lt;2,AA4268)</f>
        <v/>
      </c>
      <c r="AC4268" s="310" t="str">
        <f t="shared" si="536"/>
        <v/>
      </c>
      <c r="AD4268" s="286"/>
      <c r="AE4268" s="305" t="str">
        <f t="shared" si="537"/>
        <v/>
      </c>
      <c r="AF4268" s="311">
        <f t="shared" si="538"/>
        <v>0</v>
      </c>
      <c r="AG4268" s="187"/>
      <c r="AH4268" s="188"/>
    </row>
    <row r="4269" spans="2:34" ht="13.8" outlineLevel="1" x14ac:dyDescent="0.25">
      <c r="B4269" s="1"/>
      <c r="C4269" s="1"/>
      <c r="D4269" s="1"/>
      <c r="E4269" s="2"/>
      <c r="F4269" s="1"/>
      <c r="G4269" s="2"/>
      <c r="H4269" s="286"/>
      <c r="I4269" s="287"/>
      <c r="J4269" s="288" t="str">
        <f t="shared" si="532"/>
        <v/>
      </c>
      <c r="K4269" s="288">
        <f t="shared" si="533"/>
        <v>0</v>
      </c>
      <c r="L4269" s="303"/>
      <c r="M4269" s="304"/>
      <c r="N4269" s="303"/>
      <c r="O4269" s="286"/>
      <c r="P4269" s="305" t="str">
        <f t="shared" si="534"/>
        <v/>
      </c>
      <c r="Q4269" s="304"/>
      <c r="R4269" s="303"/>
      <c r="S4269" s="286"/>
      <c r="T4269" s="305" t="str">
        <f t="shared" si="535"/>
        <v/>
      </c>
      <c r="U4269" s="306" t="str">
        <f t="shared" si="531"/>
        <v/>
      </c>
      <c r="V4269" s="289"/>
      <c r="W4269" s="303"/>
      <c r="X4269" s="286"/>
      <c r="Y4269" s="305" t="str">
        <f>+IF(AND(W4269&gt;0,V4269&lt;&gt;'Data Validation (ROP used only)'!$A$25),SUM(W4269:X4269),"")</f>
        <v/>
      </c>
      <c r="Z4269" s="307">
        <f>IF(OR(V4269='Data Validation (ROP used only)'!$A$25,ISBLANK(W4269),ISERROR(W4269/$I4269)),0,W4269/$I4269)</f>
        <v>0</v>
      </c>
      <c r="AA4269" s="308"/>
      <c r="AB4269" s="309" t="str" cm="1">
        <f t="array" ref="AB4269">_xlfn.IFS(AA4269="","",AA4269/I4269&gt;=2,I4269*2,AA4269/I4269&lt;2,AA4269)</f>
        <v/>
      </c>
      <c r="AC4269" s="310" t="str">
        <f t="shared" si="536"/>
        <v/>
      </c>
      <c r="AD4269" s="286"/>
      <c r="AE4269" s="305" t="str">
        <f t="shared" si="537"/>
        <v/>
      </c>
      <c r="AF4269" s="311">
        <f t="shared" si="538"/>
        <v>0</v>
      </c>
      <c r="AG4269" s="187"/>
      <c r="AH4269" s="188"/>
    </row>
    <row r="4270" spans="2:34" ht="13.8" outlineLevel="1" x14ac:dyDescent="0.25">
      <c r="B4270" s="1"/>
      <c r="C4270" s="1"/>
      <c r="D4270" s="1"/>
      <c r="E4270" s="2"/>
      <c r="F4270" s="1"/>
      <c r="G4270" s="2"/>
      <c r="H4270" s="286"/>
      <c r="I4270" s="287"/>
      <c r="J4270" s="288" t="str">
        <f t="shared" si="532"/>
        <v/>
      </c>
      <c r="K4270" s="288">
        <f t="shared" si="533"/>
        <v>0</v>
      </c>
      <c r="L4270" s="303"/>
      <c r="M4270" s="304"/>
      <c r="N4270" s="303"/>
      <c r="O4270" s="286"/>
      <c r="P4270" s="305" t="str">
        <f t="shared" si="534"/>
        <v/>
      </c>
      <c r="Q4270" s="304"/>
      <c r="R4270" s="303"/>
      <c r="S4270" s="286"/>
      <c r="T4270" s="305" t="str">
        <f t="shared" si="535"/>
        <v/>
      </c>
      <c r="U4270" s="306" t="str">
        <f t="shared" si="531"/>
        <v/>
      </c>
      <c r="V4270" s="289"/>
      <c r="W4270" s="303"/>
      <c r="X4270" s="286"/>
      <c r="Y4270" s="305" t="str">
        <f>+IF(AND(W4270&gt;0,V4270&lt;&gt;'Data Validation (ROP used only)'!$A$25),SUM(W4270:X4270),"")</f>
        <v/>
      </c>
      <c r="Z4270" s="307">
        <f>IF(OR(V4270='Data Validation (ROP used only)'!$A$25,ISBLANK(W4270),ISERROR(W4270/$I4270)),0,W4270/$I4270)</f>
        <v>0</v>
      </c>
      <c r="AA4270" s="308"/>
      <c r="AB4270" s="309" t="str" cm="1">
        <f t="array" ref="AB4270">_xlfn.IFS(AA4270="","",AA4270/I4270&gt;=2,I4270*2,AA4270/I4270&lt;2,AA4270)</f>
        <v/>
      </c>
      <c r="AC4270" s="310" t="str">
        <f t="shared" si="536"/>
        <v/>
      </c>
      <c r="AD4270" s="286"/>
      <c r="AE4270" s="305" t="str">
        <f t="shared" si="537"/>
        <v/>
      </c>
      <c r="AF4270" s="311">
        <f t="shared" si="538"/>
        <v>0</v>
      </c>
      <c r="AG4270" s="187"/>
      <c r="AH4270" s="188"/>
    </row>
    <row r="4271" spans="2:34" ht="13.8" outlineLevel="1" x14ac:dyDescent="0.25">
      <c r="B4271" s="1"/>
      <c r="C4271" s="1"/>
      <c r="D4271" s="1"/>
      <c r="E4271" s="2"/>
      <c r="F4271" s="1"/>
      <c r="G4271" s="2"/>
      <c r="H4271" s="286"/>
      <c r="I4271" s="287"/>
      <c r="J4271" s="288" t="str">
        <f t="shared" si="532"/>
        <v/>
      </c>
      <c r="K4271" s="288">
        <f t="shared" si="533"/>
        <v>0</v>
      </c>
      <c r="L4271" s="303"/>
      <c r="M4271" s="304"/>
      <c r="N4271" s="303"/>
      <c r="O4271" s="286"/>
      <c r="P4271" s="305" t="str">
        <f t="shared" si="534"/>
        <v/>
      </c>
      <c r="Q4271" s="304"/>
      <c r="R4271" s="303"/>
      <c r="S4271" s="286"/>
      <c r="T4271" s="305" t="str">
        <f t="shared" si="535"/>
        <v/>
      </c>
      <c r="U4271" s="306" t="str">
        <f t="shared" si="531"/>
        <v/>
      </c>
      <c r="V4271" s="289"/>
      <c r="W4271" s="303"/>
      <c r="X4271" s="286"/>
      <c r="Y4271" s="305" t="str">
        <f>+IF(AND(W4271&gt;0,V4271&lt;&gt;'Data Validation (ROP used only)'!$A$25),SUM(W4271:X4271),"")</f>
        <v/>
      </c>
      <c r="Z4271" s="307">
        <f>IF(OR(V4271='Data Validation (ROP used only)'!$A$25,ISBLANK(W4271),ISERROR(W4271/$I4271)),0,W4271/$I4271)</f>
        <v>0</v>
      </c>
      <c r="AA4271" s="308"/>
      <c r="AB4271" s="309" t="str" cm="1">
        <f t="array" ref="AB4271">_xlfn.IFS(AA4271="","",AA4271/I4271&gt;=2,I4271*2,AA4271/I4271&lt;2,AA4271)</f>
        <v/>
      </c>
      <c r="AC4271" s="310" t="str">
        <f t="shared" si="536"/>
        <v/>
      </c>
      <c r="AD4271" s="286"/>
      <c r="AE4271" s="305" t="str">
        <f t="shared" si="537"/>
        <v/>
      </c>
      <c r="AF4271" s="311">
        <f t="shared" si="538"/>
        <v>0</v>
      </c>
      <c r="AG4271" s="187"/>
      <c r="AH4271" s="188"/>
    </row>
    <row r="4272" spans="2:34" ht="13.8" outlineLevel="1" x14ac:dyDescent="0.25">
      <c r="B4272" s="1"/>
      <c r="C4272" s="1"/>
      <c r="D4272" s="1"/>
      <c r="E4272" s="2"/>
      <c r="F4272" s="1"/>
      <c r="G4272" s="2"/>
      <c r="H4272" s="286"/>
      <c r="I4272" s="287"/>
      <c r="J4272" s="288" t="str">
        <f t="shared" si="532"/>
        <v/>
      </c>
      <c r="K4272" s="288">
        <f t="shared" si="533"/>
        <v>0</v>
      </c>
      <c r="L4272" s="303"/>
      <c r="M4272" s="304"/>
      <c r="N4272" s="303"/>
      <c r="O4272" s="286"/>
      <c r="P4272" s="305" t="str">
        <f t="shared" si="534"/>
        <v/>
      </c>
      <c r="Q4272" s="304"/>
      <c r="R4272" s="303"/>
      <c r="S4272" s="286"/>
      <c r="T4272" s="305" t="str">
        <f t="shared" si="535"/>
        <v/>
      </c>
      <c r="U4272" s="306" t="str">
        <f t="shared" si="531"/>
        <v/>
      </c>
      <c r="V4272" s="289"/>
      <c r="W4272" s="303"/>
      <c r="X4272" s="286"/>
      <c r="Y4272" s="305" t="str">
        <f>+IF(AND(W4272&gt;0,V4272&lt;&gt;'Data Validation (ROP used only)'!$A$25),SUM(W4272:X4272),"")</f>
        <v/>
      </c>
      <c r="Z4272" s="307">
        <f>IF(OR(V4272='Data Validation (ROP used only)'!$A$25,ISBLANK(W4272),ISERROR(W4272/$I4272)),0,W4272/$I4272)</f>
        <v>0</v>
      </c>
      <c r="AA4272" s="308"/>
      <c r="AB4272" s="309" t="str" cm="1">
        <f t="array" ref="AB4272">_xlfn.IFS(AA4272="","",AA4272/I4272&gt;=2,I4272*2,AA4272/I4272&lt;2,AA4272)</f>
        <v/>
      </c>
      <c r="AC4272" s="310" t="str">
        <f t="shared" si="536"/>
        <v/>
      </c>
      <c r="AD4272" s="286"/>
      <c r="AE4272" s="305" t="str">
        <f t="shared" si="537"/>
        <v/>
      </c>
      <c r="AF4272" s="311">
        <f t="shared" si="538"/>
        <v>0</v>
      </c>
      <c r="AG4272" s="187"/>
      <c r="AH4272" s="188"/>
    </row>
    <row r="4273" spans="2:34" ht="13.8" outlineLevel="1" x14ac:dyDescent="0.25">
      <c r="B4273" s="1"/>
      <c r="C4273" s="1"/>
      <c r="D4273" s="1"/>
      <c r="E4273" s="2"/>
      <c r="F4273" s="1"/>
      <c r="G4273" s="2"/>
      <c r="H4273" s="286"/>
      <c r="I4273" s="287"/>
      <c r="J4273" s="288" t="str">
        <f t="shared" si="532"/>
        <v/>
      </c>
      <c r="K4273" s="288">
        <f t="shared" si="533"/>
        <v>0</v>
      </c>
      <c r="L4273" s="303"/>
      <c r="M4273" s="304"/>
      <c r="N4273" s="303"/>
      <c r="O4273" s="286"/>
      <c r="P4273" s="305" t="str">
        <f t="shared" si="534"/>
        <v/>
      </c>
      <c r="Q4273" s="304"/>
      <c r="R4273" s="303"/>
      <c r="S4273" s="286"/>
      <c r="T4273" s="305" t="str">
        <f t="shared" si="535"/>
        <v/>
      </c>
      <c r="U4273" s="306" t="str">
        <f t="shared" si="531"/>
        <v/>
      </c>
      <c r="V4273" s="289"/>
      <c r="W4273" s="303"/>
      <c r="X4273" s="286"/>
      <c r="Y4273" s="305" t="str">
        <f>+IF(AND(W4273&gt;0,V4273&lt;&gt;'Data Validation (ROP used only)'!$A$25),SUM(W4273:X4273),"")</f>
        <v/>
      </c>
      <c r="Z4273" s="307">
        <f>IF(OR(V4273='Data Validation (ROP used only)'!$A$25,ISBLANK(W4273),ISERROR(W4273/$I4273)),0,W4273/$I4273)</f>
        <v>0</v>
      </c>
      <c r="AA4273" s="308"/>
      <c r="AB4273" s="309" t="str" cm="1">
        <f t="array" ref="AB4273">_xlfn.IFS(AA4273="","",AA4273/I4273&gt;=2,I4273*2,AA4273/I4273&lt;2,AA4273)</f>
        <v/>
      </c>
      <c r="AC4273" s="310" t="str">
        <f t="shared" si="536"/>
        <v/>
      </c>
      <c r="AD4273" s="286"/>
      <c r="AE4273" s="305" t="str">
        <f t="shared" si="537"/>
        <v/>
      </c>
      <c r="AF4273" s="311">
        <f t="shared" si="538"/>
        <v>0</v>
      </c>
      <c r="AG4273" s="187"/>
      <c r="AH4273" s="188"/>
    </row>
    <row r="4274" spans="2:34" ht="13.8" outlineLevel="1" x14ac:dyDescent="0.25">
      <c r="B4274" s="1"/>
      <c r="C4274" s="1"/>
      <c r="D4274" s="1"/>
      <c r="E4274" s="2"/>
      <c r="F4274" s="1"/>
      <c r="G4274" s="2"/>
      <c r="H4274" s="286"/>
      <c r="I4274" s="287"/>
      <c r="J4274" s="288" t="str">
        <f t="shared" si="532"/>
        <v/>
      </c>
      <c r="K4274" s="288">
        <f t="shared" si="533"/>
        <v>0</v>
      </c>
      <c r="L4274" s="303"/>
      <c r="M4274" s="304"/>
      <c r="N4274" s="303"/>
      <c r="O4274" s="286"/>
      <c r="P4274" s="305" t="str">
        <f t="shared" si="534"/>
        <v/>
      </c>
      <c r="Q4274" s="304"/>
      <c r="R4274" s="303"/>
      <c r="S4274" s="286"/>
      <c r="T4274" s="305" t="str">
        <f t="shared" si="535"/>
        <v/>
      </c>
      <c r="U4274" s="306" t="str">
        <f t="shared" si="531"/>
        <v/>
      </c>
      <c r="V4274" s="289"/>
      <c r="W4274" s="303"/>
      <c r="X4274" s="286"/>
      <c r="Y4274" s="305" t="str">
        <f>+IF(AND(W4274&gt;0,V4274&lt;&gt;'Data Validation (ROP used only)'!$A$25),SUM(W4274:X4274),"")</f>
        <v/>
      </c>
      <c r="Z4274" s="307">
        <f>IF(OR(V4274='Data Validation (ROP used only)'!$A$25,ISBLANK(W4274),ISERROR(W4274/$I4274)),0,W4274/$I4274)</f>
        <v>0</v>
      </c>
      <c r="AA4274" s="308"/>
      <c r="AB4274" s="309" t="str" cm="1">
        <f t="array" ref="AB4274">_xlfn.IFS(AA4274="","",AA4274/I4274&gt;=2,I4274*2,AA4274/I4274&lt;2,AA4274)</f>
        <v/>
      </c>
      <c r="AC4274" s="310" t="str">
        <f t="shared" si="536"/>
        <v/>
      </c>
      <c r="AD4274" s="286"/>
      <c r="AE4274" s="305" t="str">
        <f t="shared" si="537"/>
        <v/>
      </c>
      <c r="AF4274" s="311">
        <f t="shared" si="538"/>
        <v>0</v>
      </c>
      <c r="AG4274" s="187"/>
      <c r="AH4274" s="188"/>
    </row>
    <row r="4275" spans="2:34" ht="13.8" outlineLevel="1" x14ac:dyDescent="0.25">
      <c r="B4275" s="1"/>
      <c r="C4275" s="1"/>
      <c r="D4275" s="1"/>
      <c r="E4275" s="2"/>
      <c r="F4275" s="1"/>
      <c r="G4275" s="2"/>
      <c r="H4275" s="286"/>
      <c r="I4275" s="287"/>
      <c r="J4275" s="288" t="str">
        <f t="shared" si="532"/>
        <v/>
      </c>
      <c r="K4275" s="288">
        <f t="shared" si="533"/>
        <v>0</v>
      </c>
      <c r="L4275" s="303"/>
      <c r="M4275" s="304"/>
      <c r="N4275" s="303"/>
      <c r="O4275" s="286"/>
      <c r="P4275" s="305" t="str">
        <f t="shared" si="534"/>
        <v/>
      </c>
      <c r="Q4275" s="304"/>
      <c r="R4275" s="303"/>
      <c r="S4275" s="286"/>
      <c r="T4275" s="305" t="str">
        <f t="shared" si="535"/>
        <v/>
      </c>
      <c r="U4275" s="306" t="str">
        <f t="shared" si="531"/>
        <v/>
      </c>
      <c r="V4275" s="289"/>
      <c r="W4275" s="303"/>
      <c r="X4275" s="286"/>
      <c r="Y4275" s="305" t="str">
        <f>+IF(AND(W4275&gt;0,V4275&lt;&gt;'Data Validation (ROP used only)'!$A$25),SUM(W4275:X4275),"")</f>
        <v/>
      </c>
      <c r="Z4275" s="307">
        <f>IF(OR(V4275='Data Validation (ROP used only)'!$A$25,ISBLANK(W4275),ISERROR(W4275/$I4275)),0,W4275/$I4275)</f>
        <v>0</v>
      </c>
      <c r="AA4275" s="308"/>
      <c r="AB4275" s="309" t="str" cm="1">
        <f t="array" ref="AB4275">_xlfn.IFS(AA4275="","",AA4275/I4275&gt;=2,I4275*2,AA4275/I4275&lt;2,AA4275)</f>
        <v/>
      </c>
      <c r="AC4275" s="310" t="str">
        <f t="shared" si="536"/>
        <v/>
      </c>
      <c r="AD4275" s="286"/>
      <c r="AE4275" s="305" t="str">
        <f t="shared" si="537"/>
        <v/>
      </c>
      <c r="AF4275" s="311">
        <f t="shared" si="538"/>
        <v>0</v>
      </c>
      <c r="AG4275" s="187"/>
      <c r="AH4275" s="188"/>
    </row>
    <row r="4276" spans="2:34" ht="13.8" outlineLevel="1" x14ac:dyDescent="0.25">
      <c r="B4276" s="1"/>
      <c r="C4276" s="1"/>
      <c r="D4276" s="1"/>
      <c r="E4276" s="2"/>
      <c r="F4276" s="1"/>
      <c r="G4276" s="2"/>
      <c r="H4276" s="286"/>
      <c r="I4276" s="287"/>
      <c r="J4276" s="288" t="str">
        <f t="shared" si="532"/>
        <v/>
      </c>
      <c r="K4276" s="288">
        <f t="shared" si="533"/>
        <v>0</v>
      </c>
      <c r="L4276" s="303"/>
      <c r="M4276" s="304"/>
      <c r="N4276" s="303"/>
      <c r="O4276" s="286"/>
      <c r="P4276" s="305" t="str">
        <f t="shared" si="534"/>
        <v/>
      </c>
      <c r="Q4276" s="304"/>
      <c r="R4276" s="303"/>
      <c r="S4276" s="286"/>
      <c r="T4276" s="305" t="str">
        <f t="shared" si="535"/>
        <v/>
      </c>
      <c r="U4276" s="306" t="str">
        <f t="shared" si="531"/>
        <v/>
      </c>
      <c r="V4276" s="289"/>
      <c r="W4276" s="303"/>
      <c r="X4276" s="286"/>
      <c r="Y4276" s="305" t="str">
        <f>+IF(AND(W4276&gt;0,V4276&lt;&gt;'Data Validation (ROP used only)'!$A$25),SUM(W4276:X4276),"")</f>
        <v/>
      </c>
      <c r="Z4276" s="307">
        <f>IF(OR(V4276='Data Validation (ROP used only)'!$A$25,ISBLANK(W4276),ISERROR(W4276/$I4276)),0,W4276/$I4276)</f>
        <v>0</v>
      </c>
      <c r="AA4276" s="308"/>
      <c r="AB4276" s="309" t="str" cm="1">
        <f t="array" ref="AB4276">_xlfn.IFS(AA4276="","",AA4276/I4276&gt;=2,I4276*2,AA4276/I4276&lt;2,AA4276)</f>
        <v/>
      </c>
      <c r="AC4276" s="310" t="str">
        <f t="shared" si="536"/>
        <v/>
      </c>
      <c r="AD4276" s="286"/>
      <c r="AE4276" s="305" t="str">
        <f t="shared" si="537"/>
        <v/>
      </c>
      <c r="AF4276" s="311">
        <f t="shared" si="538"/>
        <v>0</v>
      </c>
      <c r="AG4276" s="187"/>
      <c r="AH4276" s="188"/>
    </row>
    <row r="4277" spans="2:34" ht="13.8" outlineLevel="1" x14ac:dyDescent="0.25">
      <c r="B4277" s="1"/>
      <c r="C4277" s="1"/>
      <c r="D4277" s="1"/>
      <c r="E4277" s="2"/>
      <c r="F4277" s="1"/>
      <c r="G4277" s="2"/>
      <c r="H4277" s="286"/>
      <c r="I4277" s="287"/>
      <c r="J4277" s="288" t="str">
        <f t="shared" si="532"/>
        <v/>
      </c>
      <c r="K4277" s="288">
        <f t="shared" si="533"/>
        <v>0</v>
      </c>
      <c r="L4277" s="303"/>
      <c r="M4277" s="304"/>
      <c r="N4277" s="303"/>
      <c r="O4277" s="286"/>
      <c r="P4277" s="305" t="str">
        <f t="shared" si="534"/>
        <v/>
      </c>
      <c r="Q4277" s="304"/>
      <c r="R4277" s="303"/>
      <c r="S4277" s="286"/>
      <c r="T4277" s="305" t="str">
        <f t="shared" si="535"/>
        <v/>
      </c>
      <c r="U4277" s="306" t="str">
        <f t="shared" si="531"/>
        <v/>
      </c>
      <c r="V4277" s="289"/>
      <c r="W4277" s="303"/>
      <c r="X4277" s="286"/>
      <c r="Y4277" s="305" t="str">
        <f>+IF(AND(W4277&gt;0,V4277&lt;&gt;'Data Validation (ROP used only)'!$A$25),SUM(W4277:X4277),"")</f>
        <v/>
      </c>
      <c r="Z4277" s="307">
        <f>IF(OR(V4277='Data Validation (ROP used only)'!$A$25,ISBLANK(W4277),ISERROR(W4277/$I4277)),0,W4277/$I4277)</f>
        <v>0</v>
      </c>
      <c r="AA4277" s="308"/>
      <c r="AB4277" s="309" t="str" cm="1">
        <f t="array" ref="AB4277">_xlfn.IFS(AA4277="","",AA4277/I4277&gt;=2,I4277*2,AA4277/I4277&lt;2,AA4277)</f>
        <v/>
      </c>
      <c r="AC4277" s="310" t="str">
        <f t="shared" si="536"/>
        <v/>
      </c>
      <c r="AD4277" s="286"/>
      <c r="AE4277" s="305" t="str">
        <f t="shared" si="537"/>
        <v/>
      </c>
      <c r="AF4277" s="311">
        <f t="shared" si="538"/>
        <v>0</v>
      </c>
      <c r="AG4277" s="187"/>
      <c r="AH4277" s="188"/>
    </row>
    <row r="4278" spans="2:34" ht="13.8" outlineLevel="1" x14ac:dyDescent="0.25">
      <c r="B4278" s="1"/>
      <c r="C4278" s="1"/>
      <c r="D4278" s="1"/>
      <c r="E4278" s="2"/>
      <c r="F4278" s="1"/>
      <c r="G4278" s="2"/>
      <c r="H4278" s="286"/>
      <c r="I4278" s="287"/>
      <c r="J4278" s="288" t="str">
        <f t="shared" si="532"/>
        <v/>
      </c>
      <c r="K4278" s="288">
        <f t="shared" si="533"/>
        <v>0</v>
      </c>
      <c r="L4278" s="303"/>
      <c r="M4278" s="304"/>
      <c r="N4278" s="303"/>
      <c r="O4278" s="286"/>
      <c r="P4278" s="305" t="str">
        <f t="shared" si="534"/>
        <v/>
      </c>
      <c r="Q4278" s="304"/>
      <c r="R4278" s="303"/>
      <c r="S4278" s="286"/>
      <c r="T4278" s="305" t="str">
        <f t="shared" si="535"/>
        <v/>
      </c>
      <c r="U4278" s="306" t="str">
        <f t="shared" si="531"/>
        <v/>
      </c>
      <c r="V4278" s="289"/>
      <c r="W4278" s="303"/>
      <c r="X4278" s="286"/>
      <c r="Y4278" s="305" t="str">
        <f>+IF(AND(W4278&gt;0,V4278&lt;&gt;'Data Validation (ROP used only)'!$A$25),SUM(W4278:X4278),"")</f>
        <v/>
      </c>
      <c r="Z4278" s="307">
        <f>IF(OR(V4278='Data Validation (ROP used only)'!$A$25,ISBLANK(W4278),ISERROR(W4278/$I4278)),0,W4278/$I4278)</f>
        <v>0</v>
      </c>
      <c r="AA4278" s="308"/>
      <c r="AB4278" s="309" t="str" cm="1">
        <f t="array" ref="AB4278">_xlfn.IFS(AA4278="","",AA4278/I4278&gt;=2,I4278*2,AA4278/I4278&lt;2,AA4278)</f>
        <v/>
      </c>
      <c r="AC4278" s="310" t="str">
        <f t="shared" si="536"/>
        <v/>
      </c>
      <c r="AD4278" s="286"/>
      <c r="AE4278" s="305" t="str">
        <f t="shared" si="537"/>
        <v/>
      </c>
      <c r="AF4278" s="311">
        <f t="shared" si="538"/>
        <v>0</v>
      </c>
      <c r="AG4278" s="187"/>
      <c r="AH4278" s="188"/>
    </row>
    <row r="4279" spans="2:34" ht="13.8" outlineLevel="1" x14ac:dyDescent="0.25">
      <c r="B4279" s="1"/>
      <c r="C4279" s="1"/>
      <c r="D4279" s="1"/>
      <c r="E4279" s="2"/>
      <c r="F4279" s="1"/>
      <c r="G4279" s="2"/>
      <c r="H4279" s="286"/>
      <c r="I4279" s="287"/>
      <c r="J4279" s="288" t="str">
        <f t="shared" si="532"/>
        <v/>
      </c>
      <c r="K4279" s="288">
        <f t="shared" si="533"/>
        <v>0</v>
      </c>
      <c r="L4279" s="303"/>
      <c r="M4279" s="304"/>
      <c r="N4279" s="303"/>
      <c r="O4279" s="286"/>
      <c r="P4279" s="305" t="str">
        <f t="shared" si="534"/>
        <v/>
      </c>
      <c r="Q4279" s="304"/>
      <c r="R4279" s="303"/>
      <c r="S4279" s="286"/>
      <c r="T4279" s="305" t="str">
        <f t="shared" si="535"/>
        <v/>
      </c>
      <c r="U4279" s="306" t="str">
        <f t="shared" si="531"/>
        <v/>
      </c>
      <c r="V4279" s="289"/>
      <c r="W4279" s="303"/>
      <c r="X4279" s="286"/>
      <c r="Y4279" s="305" t="str">
        <f>+IF(AND(W4279&gt;0,V4279&lt;&gt;'Data Validation (ROP used only)'!$A$25),SUM(W4279:X4279),"")</f>
        <v/>
      </c>
      <c r="Z4279" s="307">
        <f>IF(OR(V4279='Data Validation (ROP used only)'!$A$25,ISBLANK(W4279),ISERROR(W4279/$I4279)),0,W4279/$I4279)</f>
        <v>0</v>
      </c>
      <c r="AA4279" s="308"/>
      <c r="AB4279" s="309" t="str" cm="1">
        <f t="array" ref="AB4279">_xlfn.IFS(AA4279="","",AA4279/I4279&gt;=2,I4279*2,AA4279/I4279&lt;2,AA4279)</f>
        <v/>
      </c>
      <c r="AC4279" s="310" t="str">
        <f t="shared" si="536"/>
        <v/>
      </c>
      <c r="AD4279" s="286"/>
      <c r="AE4279" s="305" t="str">
        <f t="shared" si="537"/>
        <v/>
      </c>
      <c r="AF4279" s="311">
        <f t="shared" si="538"/>
        <v>0</v>
      </c>
      <c r="AG4279" s="187"/>
      <c r="AH4279" s="188"/>
    </row>
    <row r="4280" spans="2:34" ht="13.8" outlineLevel="1" x14ac:dyDescent="0.25">
      <c r="B4280" s="1"/>
      <c r="C4280" s="1"/>
      <c r="D4280" s="1"/>
      <c r="E4280" s="2"/>
      <c r="F4280" s="1"/>
      <c r="G4280" s="2"/>
      <c r="H4280" s="286"/>
      <c r="I4280" s="287"/>
      <c r="J4280" s="288" t="str">
        <f t="shared" si="532"/>
        <v/>
      </c>
      <c r="K4280" s="288">
        <f t="shared" si="533"/>
        <v>0</v>
      </c>
      <c r="L4280" s="303"/>
      <c r="M4280" s="304"/>
      <c r="N4280" s="303"/>
      <c r="O4280" s="286"/>
      <c r="P4280" s="305" t="str">
        <f t="shared" si="534"/>
        <v/>
      </c>
      <c r="Q4280" s="304"/>
      <c r="R4280" s="303"/>
      <c r="S4280" s="286"/>
      <c r="T4280" s="305" t="str">
        <f t="shared" si="535"/>
        <v/>
      </c>
      <c r="U4280" s="306" t="str">
        <f t="shared" si="531"/>
        <v/>
      </c>
      <c r="V4280" s="289"/>
      <c r="W4280" s="303"/>
      <c r="X4280" s="286"/>
      <c r="Y4280" s="305" t="str">
        <f>+IF(AND(W4280&gt;0,V4280&lt;&gt;'Data Validation (ROP used only)'!$A$25),SUM(W4280:X4280),"")</f>
        <v/>
      </c>
      <c r="Z4280" s="307">
        <f>IF(OR(V4280='Data Validation (ROP used only)'!$A$25,ISBLANK(W4280),ISERROR(W4280/$I4280)),0,W4280/$I4280)</f>
        <v>0</v>
      </c>
      <c r="AA4280" s="308"/>
      <c r="AB4280" s="309" t="str" cm="1">
        <f t="array" ref="AB4280">_xlfn.IFS(AA4280="","",AA4280/I4280&gt;=2,I4280*2,AA4280/I4280&lt;2,AA4280)</f>
        <v/>
      </c>
      <c r="AC4280" s="310" t="str">
        <f t="shared" si="536"/>
        <v/>
      </c>
      <c r="AD4280" s="286"/>
      <c r="AE4280" s="305" t="str">
        <f t="shared" si="537"/>
        <v/>
      </c>
      <c r="AF4280" s="311">
        <f t="shared" si="538"/>
        <v>0</v>
      </c>
      <c r="AG4280" s="187"/>
      <c r="AH4280" s="188"/>
    </row>
    <row r="4281" spans="2:34" ht="13.8" outlineLevel="1" x14ac:dyDescent="0.25">
      <c r="B4281" s="1"/>
      <c r="C4281" s="1"/>
      <c r="D4281" s="1"/>
      <c r="E4281" s="2"/>
      <c r="F4281" s="1"/>
      <c r="G4281" s="2"/>
      <c r="H4281" s="286"/>
      <c r="I4281" s="287"/>
      <c r="J4281" s="288" t="str">
        <f t="shared" si="532"/>
        <v/>
      </c>
      <c r="K4281" s="288">
        <f t="shared" si="533"/>
        <v>0</v>
      </c>
      <c r="L4281" s="303"/>
      <c r="M4281" s="304"/>
      <c r="N4281" s="303"/>
      <c r="O4281" s="286"/>
      <c r="P4281" s="305" t="str">
        <f t="shared" si="534"/>
        <v/>
      </c>
      <c r="Q4281" s="304"/>
      <c r="R4281" s="303"/>
      <c r="S4281" s="286"/>
      <c r="T4281" s="305" t="str">
        <f t="shared" si="535"/>
        <v/>
      </c>
      <c r="U4281" s="306" t="str">
        <f t="shared" si="531"/>
        <v/>
      </c>
      <c r="V4281" s="289"/>
      <c r="W4281" s="303"/>
      <c r="X4281" s="286"/>
      <c r="Y4281" s="305" t="str">
        <f>+IF(AND(W4281&gt;0,V4281&lt;&gt;'Data Validation (ROP used only)'!$A$25),SUM(W4281:X4281),"")</f>
        <v/>
      </c>
      <c r="Z4281" s="307">
        <f>IF(OR(V4281='Data Validation (ROP used only)'!$A$25,ISBLANK(W4281),ISERROR(W4281/$I4281)),0,W4281/$I4281)</f>
        <v>0</v>
      </c>
      <c r="AA4281" s="308"/>
      <c r="AB4281" s="309" t="str" cm="1">
        <f t="array" ref="AB4281">_xlfn.IFS(AA4281="","",AA4281/I4281&gt;=2,I4281*2,AA4281/I4281&lt;2,AA4281)</f>
        <v/>
      </c>
      <c r="AC4281" s="310" t="str">
        <f t="shared" si="536"/>
        <v/>
      </c>
      <c r="AD4281" s="286"/>
      <c r="AE4281" s="305" t="str">
        <f t="shared" si="537"/>
        <v/>
      </c>
      <c r="AF4281" s="311">
        <f t="shared" si="538"/>
        <v>0</v>
      </c>
      <c r="AG4281" s="187"/>
      <c r="AH4281" s="188"/>
    </row>
    <row r="4282" spans="2:34" ht="13.8" outlineLevel="1" x14ac:dyDescent="0.25">
      <c r="B4282" s="1"/>
      <c r="C4282" s="1"/>
      <c r="D4282" s="1"/>
      <c r="E4282" s="2"/>
      <c r="F4282" s="1"/>
      <c r="G4282" s="2"/>
      <c r="H4282" s="286"/>
      <c r="I4282" s="287"/>
      <c r="J4282" s="288" t="str">
        <f t="shared" si="532"/>
        <v/>
      </c>
      <c r="K4282" s="288">
        <f t="shared" si="533"/>
        <v>0</v>
      </c>
      <c r="L4282" s="303"/>
      <c r="M4282" s="304"/>
      <c r="N4282" s="303"/>
      <c r="O4282" s="286"/>
      <c r="P4282" s="305" t="str">
        <f t="shared" si="534"/>
        <v/>
      </c>
      <c r="Q4282" s="304"/>
      <c r="R4282" s="303"/>
      <c r="S4282" s="286"/>
      <c r="T4282" s="305" t="str">
        <f t="shared" si="535"/>
        <v/>
      </c>
      <c r="U4282" s="306" t="str">
        <f t="shared" si="531"/>
        <v/>
      </c>
      <c r="V4282" s="289"/>
      <c r="W4282" s="303"/>
      <c r="X4282" s="286"/>
      <c r="Y4282" s="305" t="str">
        <f>+IF(AND(W4282&gt;0,V4282&lt;&gt;'Data Validation (ROP used only)'!$A$25),SUM(W4282:X4282),"")</f>
        <v/>
      </c>
      <c r="Z4282" s="307">
        <f>IF(OR(V4282='Data Validation (ROP used only)'!$A$25,ISBLANK(W4282),ISERROR(W4282/$I4282)),0,W4282/$I4282)</f>
        <v>0</v>
      </c>
      <c r="AA4282" s="308"/>
      <c r="AB4282" s="309" t="str" cm="1">
        <f t="array" ref="AB4282">_xlfn.IFS(AA4282="","",AA4282/I4282&gt;=2,I4282*2,AA4282/I4282&lt;2,AA4282)</f>
        <v/>
      </c>
      <c r="AC4282" s="310" t="str">
        <f t="shared" si="536"/>
        <v/>
      </c>
      <c r="AD4282" s="286"/>
      <c r="AE4282" s="305" t="str">
        <f t="shared" si="537"/>
        <v/>
      </c>
      <c r="AF4282" s="311">
        <f t="shared" si="538"/>
        <v>0</v>
      </c>
      <c r="AG4282" s="187"/>
      <c r="AH4282" s="188"/>
    </row>
    <row r="4283" spans="2:34" ht="13.8" outlineLevel="1" x14ac:dyDescent="0.25">
      <c r="B4283" s="1"/>
      <c r="C4283" s="1"/>
      <c r="D4283" s="1"/>
      <c r="E4283" s="2"/>
      <c r="F4283" s="1"/>
      <c r="G4283" s="2"/>
      <c r="H4283" s="286"/>
      <c r="I4283" s="287"/>
      <c r="J4283" s="288" t="str">
        <f t="shared" si="532"/>
        <v/>
      </c>
      <c r="K4283" s="288">
        <f t="shared" si="533"/>
        <v>0</v>
      </c>
      <c r="L4283" s="303"/>
      <c r="M4283" s="304"/>
      <c r="N4283" s="303"/>
      <c r="O4283" s="286"/>
      <c r="P4283" s="305" t="str">
        <f t="shared" si="534"/>
        <v/>
      </c>
      <c r="Q4283" s="304"/>
      <c r="R4283" s="303"/>
      <c r="S4283" s="286"/>
      <c r="T4283" s="305" t="str">
        <f t="shared" si="535"/>
        <v/>
      </c>
      <c r="U4283" s="306" t="str">
        <f t="shared" si="531"/>
        <v/>
      </c>
      <c r="V4283" s="289"/>
      <c r="W4283" s="303"/>
      <c r="X4283" s="286"/>
      <c r="Y4283" s="305" t="str">
        <f>+IF(AND(W4283&gt;0,V4283&lt;&gt;'Data Validation (ROP used only)'!$A$25),SUM(W4283:X4283),"")</f>
        <v/>
      </c>
      <c r="Z4283" s="307">
        <f>IF(OR(V4283='Data Validation (ROP used only)'!$A$25,ISBLANK(W4283),ISERROR(W4283/$I4283)),0,W4283/$I4283)</f>
        <v>0</v>
      </c>
      <c r="AA4283" s="308"/>
      <c r="AB4283" s="309" t="str" cm="1">
        <f t="array" ref="AB4283">_xlfn.IFS(AA4283="","",AA4283/I4283&gt;=2,I4283*2,AA4283/I4283&lt;2,AA4283)</f>
        <v/>
      </c>
      <c r="AC4283" s="310" t="str">
        <f t="shared" si="536"/>
        <v/>
      </c>
      <c r="AD4283" s="286"/>
      <c r="AE4283" s="305" t="str">
        <f t="shared" si="537"/>
        <v/>
      </c>
      <c r="AF4283" s="311">
        <f t="shared" si="538"/>
        <v>0</v>
      </c>
      <c r="AG4283" s="187"/>
      <c r="AH4283" s="188"/>
    </row>
    <row r="4284" spans="2:34" ht="13.8" outlineLevel="1" x14ac:dyDescent="0.25">
      <c r="B4284" s="1"/>
      <c r="C4284" s="1"/>
      <c r="D4284" s="1"/>
      <c r="E4284" s="2"/>
      <c r="F4284" s="1"/>
      <c r="G4284" s="2"/>
      <c r="H4284" s="286"/>
      <c r="I4284" s="287"/>
      <c r="J4284" s="288" t="str">
        <f t="shared" si="532"/>
        <v/>
      </c>
      <c r="K4284" s="288">
        <f t="shared" si="533"/>
        <v>0</v>
      </c>
      <c r="L4284" s="303"/>
      <c r="M4284" s="304"/>
      <c r="N4284" s="303"/>
      <c r="O4284" s="286"/>
      <c r="P4284" s="305" t="str">
        <f t="shared" si="534"/>
        <v/>
      </c>
      <c r="Q4284" s="304"/>
      <c r="R4284" s="303"/>
      <c r="S4284" s="286"/>
      <c r="T4284" s="305" t="str">
        <f t="shared" si="535"/>
        <v/>
      </c>
      <c r="U4284" s="306" t="str">
        <f t="shared" si="531"/>
        <v/>
      </c>
      <c r="V4284" s="289"/>
      <c r="W4284" s="303"/>
      <c r="X4284" s="286"/>
      <c r="Y4284" s="305" t="str">
        <f>+IF(AND(W4284&gt;0,V4284&lt;&gt;'Data Validation (ROP used only)'!$A$25),SUM(W4284:X4284),"")</f>
        <v/>
      </c>
      <c r="Z4284" s="307">
        <f>IF(OR(V4284='Data Validation (ROP used only)'!$A$25,ISBLANK(W4284),ISERROR(W4284/$I4284)),0,W4284/$I4284)</f>
        <v>0</v>
      </c>
      <c r="AA4284" s="308"/>
      <c r="AB4284" s="309" t="str" cm="1">
        <f t="array" ref="AB4284">_xlfn.IFS(AA4284="","",AA4284/I4284&gt;=2,I4284*2,AA4284/I4284&lt;2,AA4284)</f>
        <v/>
      </c>
      <c r="AC4284" s="310" t="str">
        <f t="shared" si="536"/>
        <v/>
      </c>
      <c r="AD4284" s="286"/>
      <c r="AE4284" s="305" t="str">
        <f t="shared" si="537"/>
        <v/>
      </c>
      <c r="AF4284" s="311">
        <f t="shared" si="538"/>
        <v>0</v>
      </c>
      <c r="AG4284" s="187"/>
      <c r="AH4284" s="188"/>
    </row>
    <row r="4285" spans="2:34" ht="13.8" outlineLevel="1" x14ac:dyDescent="0.25">
      <c r="B4285" s="1"/>
      <c r="C4285" s="1"/>
      <c r="D4285" s="1"/>
      <c r="E4285" s="2"/>
      <c r="F4285" s="1"/>
      <c r="G4285" s="2"/>
      <c r="H4285" s="286"/>
      <c r="I4285" s="287"/>
      <c r="J4285" s="288" t="str">
        <f t="shared" si="532"/>
        <v/>
      </c>
      <c r="K4285" s="288">
        <f t="shared" si="533"/>
        <v>0</v>
      </c>
      <c r="L4285" s="303"/>
      <c r="M4285" s="304"/>
      <c r="N4285" s="303"/>
      <c r="O4285" s="286"/>
      <c r="P4285" s="305" t="str">
        <f t="shared" si="534"/>
        <v/>
      </c>
      <c r="Q4285" s="304"/>
      <c r="R4285" s="303"/>
      <c r="S4285" s="286"/>
      <c r="T4285" s="305" t="str">
        <f t="shared" si="535"/>
        <v/>
      </c>
      <c r="U4285" s="306" t="str">
        <f t="shared" si="531"/>
        <v/>
      </c>
      <c r="V4285" s="289"/>
      <c r="W4285" s="303"/>
      <c r="X4285" s="286"/>
      <c r="Y4285" s="305" t="str">
        <f>+IF(AND(W4285&gt;0,V4285&lt;&gt;'Data Validation (ROP used only)'!$A$25),SUM(W4285:X4285),"")</f>
        <v/>
      </c>
      <c r="Z4285" s="307">
        <f>IF(OR(V4285='Data Validation (ROP used only)'!$A$25,ISBLANK(W4285),ISERROR(W4285/$I4285)),0,W4285/$I4285)</f>
        <v>0</v>
      </c>
      <c r="AA4285" s="308"/>
      <c r="AB4285" s="309" t="str" cm="1">
        <f t="array" ref="AB4285">_xlfn.IFS(AA4285="","",AA4285/I4285&gt;=2,I4285*2,AA4285/I4285&lt;2,AA4285)</f>
        <v/>
      </c>
      <c r="AC4285" s="310" t="str">
        <f t="shared" si="536"/>
        <v/>
      </c>
      <c r="AD4285" s="286"/>
      <c r="AE4285" s="305" t="str">
        <f t="shared" si="537"/>
        <v/>
      </c>
      <c r="AF4285" s="311">
        <f t="shared" si="538"/>
        <v>0</v>
      </c>
      <c r="AG4285" s="187"/>
      <c r="AH4285" s="188"/>
    </row>
    <row r="4286" spans="2:34" ht="13.8" outlineLevel="1" x14ac:dyDescent="0.25">
      <c r="B4286" s="1"/>
      <c r="C4286" s="1"/>
      <c r="D4286" s="1"/>
      <c r="E4286" s="2"/>
      <c r="F4286" s="1"/>
      <c r="G4286" s="2"/>
      <c r="H4286" s="286"/>
      <c r="I4286" s="287"/>
      <c r="J4286" s="288" t="str">
        <f t="shared" si="532"/>
        <v/>
      </c>
      <c r="K4286" s="288">
        <f t="shared" si="533"/>
        <v>0</v>
      </c>
      <c r="L4286" s="303"/>
      <c r="M4286" s="304"/>
      <c r="N4286" s="303"/>
      <c r="O4286" s="286"/>
      <c r="P4286" s="305" t="str">
        <f t="shared" si="534"/>
        <v/>
      </c>
      <c r="Q4286" s="304"/>
      <c r="R4286" s="303"/>
      <c r="S4286" s="286"/>
      <c r="T4286" s="305" t="str">
        <f t="shared" si="535"/>
        <v/>
      </c>
      <c r="U4286" s="306" t="str">
        <f t="shared" si="531"/>
        <v/>
      </c>
      <c r="V4286" s="289"/>
      <c r="W4286" s="303"/>
      <c r="X4286" s="286"/>
      <c r="Y4286" s="305" t="str">
        <f>+IF(AND(W4286&gt;0,V4286&lt;&gt;'Data Validation (ROP used only)'!$A$25),SUM(W4286:X4286),"")</f>
        <v/>
      </c>
      <c r="Z4286" s="307">
        <f>IF(OR(V4286='Data Validation (ROP used only)'!$A$25,ISBLANK(W4286),ISERROR(W4286/$I4286)),0,W4286/$I4286)</f>
        <v>0</v>
      </c>
      <c r="AA4286" s="308"/>
      <c r="AB4286" s="309" t="str" cm="1">
        <f t="array" ref="AB4286">_xlfn.IFS(AA4286="","",AA4286/I4286&gt;=2,I4286*2,AA4286/I4286&lt;2,AA4286)</f>
        <v/>
      </c>
      <c r="AC4286" s="310" t="str">
        <f t="shared" si="536"/>
        <v/>
      </c>
      <c r="AD4286" s="286"/>
      <c r="AE4286" s="305" t="str">
        <f t="shared" si="537"/>
        <v/>
      </c>
      <c r="AF4286" s="311">
        <f t="shared" si="538"/>
        <v>0</v>
      </c>
      <c r="AG4286" s="187"/>
      <c r="AH4286" s="188"/>
    </row>
    <row r="4287" spans="2:34" ht="13.8" outlineLevel="1" x14ac:dyDescent="0.25">
      <c r="B4287" s="1"/>
      <c r="C4287" s="1"/>
      <c r="D4287" s="1"/>
      <c r="E4287" s="2"/>
      <c r="F4287" s="1"/>
      <c r="G4287" s="2"/>
      <c r="H4287" s="286"/>
      <c r="I4287" s="287"/>
      <c r="J4287" s="288" t="str">
        <f t="shared" si="532"/>
        <v/>
      </c>
      <c r="K4287" s="288">
        <f t="shared" si="533"/>
        <v>0</v>
      </c>
      <c r="L4287" s="303"/>
      <c r="M4287" s="304"/>
      <c r="N4287" s="303"/>
      <c r="O4287" s="286"/>
      <c r="P4287" s="305" t="str">
        <f t="shared" si="534"/>
        <v/>
      </c>
      <c r="Q4287" s="304"/>
      <c r="R4287" s="303"/>
      <c r="S4287" s="286"/>
      <c r="T4287" s="305" t="str">
        <f t="shared" si="535"/>
        <v/>
      </c>
      <c r="U4287" s="306" t="str">
        <f t="shared" si="531"/>
        <v/>
      </c>
      <c r="V4287" s="289"/>
      <c r="W4287" s="303"/>
      <c r="X4287" s="286"/>
      <c r="Y4287" s="305" t="str">
        <f>+IF(AND(W4287&gt;0,V4287&lt;&gt;'Data Validation (ROP used only)'!$A$25),SUM(W4287:X4287),"")</f>
        <v/>
      </c>
      <c r="Z4287" s="307">
        <f>IF(OR(V4287='Data Validation (ROP used only)'!$A$25,ISBLANK(W4287),ISERROR(W4287/$I4287)),0,W4287/$I4287)</f>
        <v>0</v>
      </c>
      <c r="AA4287" s="308"/>
      <c r="AB4287" s="309" t="str" cm="1">
        <f t="array" ref="AB4287">_xlfn.IFS(AA4287="","",AA4287/I4287&gt;=2,I4287*2,AA4287/I4287&lt;2,AA4287)</f>
        <v/>
      </c>
      <c r="AC4287" s="310" t="str">
        <f t="shared" si="536"/>
        <v/>
      </c>
      <c r="AD4287" s="286"/>
      <c r="AE4287" s="305" t="str">
        <f t="shared" si="537"/>
        <v/>
      </c>
      <c r="AF4287" s="311">
        <f t="shared" si="538"/>
        <v>0</v>
      </c>
      <c r="AG4287" s="187"/>
      <c r="AH4287" s="188"/>
    </row>
    <row r="4288" spans="2:34" ht="13.8" outlineLevel="1" x14ac:dyDescent="0.25">
      <c r="B4288" s="1"/>
      <c r="C4288" s="1"/>
      <c r="D4288" s="1"/>
      <c r="E4288" s="2"/>
      <c r="F4288" s="1"/>
      <c r="G4288" s="2"/>
      <c r="H4288" s="286"/>
      <c r="I4288" s="287"/>
      <c r="J4288" s="288" t="str">
        <f t="shared" si="532"/>
        <v/>
      </c>
      <c r="K4288" s="288">
        <f t="shared" si="533"/>
        <v>0</v>
      </c>
      <c r="L4288" s="303"/>
      <c r="M4288" s="304"/>
      <c r="N4288" s="303"/>
      <c r="O4288" s="286"/>
      <c r="P4288" s="305" t="str">
        <f t="shared" si="534"/>
        <v/>
      </c>
      <c r="Q4288" s="304"/>
      <c r="R4288" s="303"/>
      <c r="S4288" s="286"/>
      <c r="T4288" s="305" t="str">
        <f t="shared" si="535"/>
        <v/>
      </c>
      <c r="U4288" s="306" t="str">
        <f t="shared" si="531"/>
        <v/>
      </c>
      <c r="V4288" s="289"/>
      <c r="W4288" s="303"/>
      <c r="X4288" s="286"/>
      <c r="Y4288" s="305" t="str">
        <f>+IF(AND(W4288&gt;0,V4288&lt;&gt;'Data Validation (ROP used only)'!$A$25),SUM(W4288:X4288),"")</f>
        <v/>
      </c>
      <c r="Z4288" s="307">
        <f>IF(OR(V4288='Data Validation (ROP used only)'!$A$25,ISBLANK(W4288),ISERROR(W4288/$I4288)),0,W4288/$I4288)</f>
        <v>0</v>
      </c>
      <c r="AA4288" s="308"/>
      <c r="AB4288" s="309" t="str" cm="1">
        <f t="array" ref="AB4288">_xlfn.IFS(AA4288="","",AA4288/I4288&gt;=2,I4288*2,AA4288/I4288&lt;2,AA4288)</f>
        <v/>
      </c>
      <c r="AC4288" s="310" t="str">
        <f t="shared" si="536"/>
        <v/>
      </c>
      <c r="AD4288" s="286"/>
      <c r="AE4288" s="305" t="str">
        <f t="shared" si="537"/>
        <v/>
      </c>
      <c r="AF4288" s="311">
        <f t="shared" si="538"/>
        <v>0</v>
      </c>
      <c r="AG4288" s="187"/>
      <c r="AH4288" s="188"/>
    </row>
    <row r="4289" spans="2:34" ht="13.8" outlineLevel="1" x14ac:dyDescent="0.25">
      <c r="B4289" s="1"/>
      <c r="C4289" s="1"/>
      <c r="D4289" s="1"/>
      <c r="E4289" s="2"/>
      <c r="F4289" s="1"/>
      <c r="G4289" s="2"/>
      <c r="H4289" s="286"/>
      <c r="I4289" s="287"/>
      <c r="J4289" s="288" t="str">
        <f t="shared" si="532"/>
        <v/>
      </c>
      <c r="K4289" s="288">
        <f t="shared" si="533"/>
        <v>0</v>
      </c>
      <c r="L4289" s="303"/>
      <c r="M4289" s="304"/>
      <c r="N4289" s="303"/>
      <c r="O4289" s="286"/>
      <c r="P4289" s="305" t="str">
        <f t="shared" si="534"/>
        <v/>
      </c>
      <c r="Q4289" s="304"/>
      <c r="R4289" s="303"/>
      <c r="S4289" s="286"/>
      <c r="T4289" s="305" t="str">
        <f t="shared" si="535"/>
        <v/>
      </c>
      <c r="U4289" s="306" t="str">
        <f t="shared" si="531"/>
        <v/>
      </c>
      <c r="V4289" s="289"/>
      <c r="W4289" s="303"/>
      <c r="X4289" s="286"/>
      <c r="Y4289" s="305" t="str">
        <f>+IF(AND(W4289&gt;0,V4289&lt;&gt;'Data Validation (ROP used only)'!$A$25),SUM(W4289:X4289),"")</f>
        <v/>
      </c>
      <c r="Z4289" s="307">
        <f>IF(OR(V4289='Data Validation (ROP used only)'!$A$25,ISBLANK(W4289),ISERROR(W4289/$I4289)),0,W4289/$I4289)</f>
        <v>0</v>
      </c>
      <c r="AA4289" s="308"/>
      <c r="AB4289" s="309" t="str" cm="1">
        <f t="array" ref="AB4289">_xlfn.IFS(AA4289="","",AA4289/I4289&gt;=2,I4289*2,AA4289/I4289&lt;2,AA4289)</f>
        <v/>
      </c>
      <c r="AC4289" s="310" t="str">
        <f t="shared" si="536"/>
        <v/>
      </c>
      <c r="AD4289" s="286"/>
      <c r="AE4289" s="305" t="str">
        <f t="shared" si="537"/>
        <v/>
      </c>
      <c r="AF4289" s="311">
        <f t="shared" si="538"/>
        <v>0</v>
      </c>
      <c r="AG4289" s="187"/>
      <c r="AH4289" s="188"/>
    </row>
    <row r="4290" spans="2:34" ht="13.8" outlineLevel="1" x14ac:dyDescent="0.25">
      <c r="B4290" s="1"/>
      <c r="C4290" s="1"/>
      <c r="D4290" s="1"/>
      <c r="E4290" s="2"/>
      <c r="F4290" s="1"/>
      <c r="G4290" s="2"/>
      <c r="H4290" s="286"/>
      <c r="I4290" s="287"/>
      <c r="J4290" s="288" t="str">
        <f t="shared" si="532"/>
        <v/>
      </c>
      <c r="K4290" s="288">
        <f t="shared" si="533"/>
        <v>0</v>
      </c>
      <c r="L4290" s="303"/>
      <c r="M4290" s="304"/>
      <c r="N4290" s="303"/>
      <c r="O4290" s="286"/>
      <c r="P4290" s="305" t="str">
        <f t="shared" si="534"/>
        <v/>
      </c>
      <c r="Q4290" s="304"/>
      <c r="R4290" s="303"/>
      <c r="S4290" s="286"/>
      <c r="T4290" s="305" t="str">
        <f t="shared" si="535"/>
        <v/>
      </c>
      <c r="U4290" s="306" t="str">
        <f t="shared" si="531"/>
        <v/>
      </c>
      <c r="V4290" s="289"/>
      <c r="W4290" s="303"/>
      <c r="X4290" s="286"/>
      <c r="Y4290" s="305" t="str">
        <f>+IF(AND(W4290&gt;0,V4290&lt;&gt;'Data Validation (ROP used only)'!$A$25),SUM(W4290:X4290),"")</f>
        <v/>
      </c>
      <c r="Z4290" s="307">
        <f>IF(OR(V4290='Data Validation (ROP used only)'!$A$25,ISBLANK(W4290),ISERROR(W4290/$I4290)),0,W4290/$I4290)</f>
        <v>0</v>
      </c>
      <c r="AA4290" s="308"/>
      <c r="AB4290" s="309" t="str" cm="1">
        <f t="array" ref="AB4290">_xlfn.IFS(AA4290="","",AA4290/I4290&gt;=2,I4290*2,AA4290/I4290&lt;2,AA4290)</f>
        <v/>
      </c>
      <c r="AC4290" s="310" t="str">
        <f t="shared" si="536"/>
        <v/>
      </c>
      <c r="AD4290" s="286"/>
      <c r="AE4290" s="305" t="str">
        <f t="shared" si="537"/>
        <v/>
      </c>
      <c r="AF4290" s="311">
        <f t="shared" si="538"/>
        <v>0</v>
      </c>
      <c r="AG4290" s="187"/>
      <c r="AH4290" s="188"/>
    </row>
    <row r="4291" spans="2:34" ht="13.8" outlineLevel="1" x14ac:dyDescent="0.25">
      <c r="B4291" s="1"/>
      <c r="C4291" s="1"/>
      <c r="D4291" s="1"/>
      <c r="E4291" s="2"/>
      <c r="F4291" s="1"/>
      <c r="G4291" s="2"/>
      <c r="H4291" s="286"/>
      <c r="I4291" s="287"/>
      <c r="J4291" s="288" t="str">
        <f t="shared" si="532"/>
        <v/>
      </c>
      <c r="K4291" s="288">
        <f t="shared" si="533"/>
        <v>0</v>
      </c>
      <c r="L4291" s="303"/>
      <c r="M4291" s="304"/>
      <c r="N4291" s="303"/>
      <c r="O4291" s="286"/>
      <c r="P4291" s="305" t="str">
        <f t="shared" si="534"/>
        <v/>
      </c>
      <c r="Q4291" s="304"/>
      <c r="R4291" s="303"/>
      <c r="S4291" s="286"/>
      <c r="T4291" s="305" t="str">
        <f t="shared" si="535"/>
        <v/>
      </c>
      <c r="U4291" s="306" t="str">
        <f t="shared" si="531"/>
        <v/>
      </c>
      <c r="V4291" s="289"/>
      <c r="W4291" s="303"/>
      <c r="X4291" s="286"/>
      <c r="Y4291" s="305" t="str">
        <f>+IF(AND(W4291&gt;0,V4291&lt;&gt;'Data Validation (ROP used only)'!$A$25),SUM(W4291:X4291),"")</f>
        <v/>
      </c>
      <c r="Z4291" s="307">
        <f>IF(OR(V4291='Data Validation (ROP used only)'!$A$25,ISBLANK(W4291),ISERROR(W4291/$I4291)),0,W4291/$I4291)</f>
        <v>0</v>
      </c>
      <c r="AA4291" s="308"/>
      <c r="AB4291" s="309" t="str" cm="1">
        <f t="array" ref="AB4291">_xlfn.IFS(AA4291="","",AA4291/I4291&gt;=2,I4291*2,AA4291/I4291&lt;2,AA4291)</f>
        <v/>
      </c>
      <c r="AC4291" s="310" t="str">
        <f t="shared" si="536"/>
        <v/>
      </c>
      <c r="AD4291" s="286"/>
      <c r="AE4291" s="305" t="str">
        <f t="shared" si="537"/>
        <v/>
      </c>
      <c r="AF4291" s="311">
        <f t="shared" si="538"/>
        <v>0</v>
      </c>
      <c r="AG4291" s="187"/>
      <c r="AH4291" s="188"/>
    </row>
    <row r="4292" spans="2:34" ht="13.8" outlineLevel="1" x14ac:dyDescent="0.25">
      <c r="B4292" s="1"/>
      <c r="C4292" s="1"/>
      <c r="D4292" s="1"/>
      <c r="E4292" s="2"/>
      <c r="F4292" s="1"/>
      <c r="G4292" s="2"/>
      <c r="H4292" s="286"/>
      <c r="I4292" s="287"/>
      <c r="J4292" s="288" t="str">
        <f t="shared" si="532"/>
        <v/>
      </c>
      <c r="K4292" s="288">
        <f t="shared" si="533"/>
        <v>0</v>
      </c>
      <c r="L4292" s="303"/>
      <c r="M4292" s="304"/>
      <c r="N4292" s="303"/>
      <c r="O4292" s="286"/>
      <c r="P4292" s="305" t="str">
        <f t="shared" si="534"/>
        <v/>
      </c>
      <c r="Q4292" s="304"/>
      <c r="R4292" s="303"/>
      <c r="S4292" s="286"/>
      <c r="T4292" s="305" t="str">
        <f t="shared" si="535"/>
        <v/>
      </c>
      <c r="U4292" s="306" t="str">
        <f t="shared" si="531"/>
        <v/>
      </c>
      <c r="V4292" s="289"/>
      <c r="W4292" s="303"/>
      <c r="X4292" s="286"/>
      <c r="Y4292" s="305" t="str">
        <f>+IF(AND(W4292&gt;0,V4292&lt;&gt;'Data Validation (ROP used only)'!$A$25),SUM(W4292:X4292),"")</f>
        <v/>
      </c>
      <c r="Z4292" s="307">
        <f>IF(OR(V4292='Data Validation (ROP used only)'!$A$25,ISBLANK(W4292),ISERROR(W4292/$I4292)),0,W4292/$I4292)</f>
        <v>0</v>
      </c>
      <c r="AA4292" s="308"/>
      <c r="AB4292" s="309" t="str" cm="1">
        <f t="array" ref="AB4292">_xlfn.IFS(AA4292="","",AA4292/I4292&gt;=2,I4292*2,AA4292/I4292&lt;2,AA4292)</f>
        <v/>
      </c>
      <c r="AC4292" s="310" t="str">
        <f t="shared" si="536"/>
        <v/>
      </c>
      <c r="AD4292" s="286"/>
      <c r="AE4292" s="305" t="str">
        <f t="shared" si="537"/>
        <v/>
      </c>
      <c r="AF4292" s="311">
        <f t="shared" si="538"/>
        <v>0</v>
      </c>
      <c r="AG4292" s="187"/>
      <c r="AH4292" s="188"/>
    </row>
    <row r="4293" spans="2:34" ht="13.8" outlineLevel="1" x14ac:dyDescent="0.25">
      <c r="B4293" s="1"/>
      <c r="C4293" s="1"/>
      <c r="D4293" s="1"/>
      <c r="E4293" s="2"/>
      <c r="F4293" s="1"/>
      <c r="G4293" s="2"/>
      <c r="H4293" s="286"/>
      <c r="I4293" s="287"/>
      <c r="J4293" s="288" t="str">
        <f t="shared" si="532"/>
        <v/>
      </c>
      <c r="K4293" s="288">
        <f t="shared" si="533"/>
        <v>0</v>
      </c>
      <c r="L4293" s="303"/>
      <c r="M4293" s="304"/>
      <c r="N4293" s="303"/>
      <c r="O4293" s="286"/>
      <c r="P4293" s="305" t="str">
        <f t="shared" si="534"/>
        <v/>
      </c>
      <c r="Q4293" s="304"/>
      <c r="R4293" s="303"/>
      <c r="S4293" s="286"/>
      <c r="T4293" s="305" t="str">
        <f t="shared" si="535"/>
        <v/>
      </c>
      <c r="U4293" s="306" t="str">
        <f t="shared" si="531"/>
        <v/>
      </c>
      <c r="V4293" s="289"/>
      <c r="W4293" s="303"/>
      <c r="X4293" s="286"/>
      <c r="Y4293" s="305" t="str">
        <f>+IF(AND(W4293&gt;0,V4293&lt;&gt;'Data Validation (ROP used only)'!$A$25),SUM(W4293:X4293),"")</f>
        <v/>
      </c>
      <c r="Z4293" s="307">
        <f>IF(OR(V4293='Data Validation (ROP used only)'!$A$25,ISBLANK(W4293),ISERROR(W4293/$I4293)),0,W4293/$I4293)</f>
        <v>0</v>
      </c>
      <c r="AA4293" s="308"/>
      <c r="AB4293" s="309" t="str" cm="1">
        <f t="array" ref="AB4293">_xlfn.IFS(AA4293="","",AA4293/I4293&gt;=2,I4293*2,AA4293/I4293&lt;2,AA4293)</f>
        <v/>
      </c>
      <c r="AC4293" s="310" t="str">
        <f t="shared" si="536"/>
        <v/>
      </c>
      <c r="AD4293" s="286"/>
      <c r="AE4293" s="305" t="str">
        <f t="shared" si="537"/>
        <v/>
      </c>
      <c r="AF4293" s="311">
        <f t="shared" si="538"/>
        <v>0</v>
      </c>
      <c r="AG4293" s="187"/>
      <c r="AH4293" s="188"/>
    </row>
    <row r="4294" spans="2:34" ht="13.8" outlineLevel="1" x14ac:dyDescent="0.25">
      <c r="B4294" s="1"/>
      <c r="C4294" s="1"/>
      <c r="D4294" s="1"/>
      <c r="E4294" s="2"/>
      <c r="F4294" s="1"/>
      <c r="G4294" s="2"/>
      <c r="H4294" s="286"/>
      <c r="I4294" s="287"/>
      <c r="J4294" s="288" t="str">
        <f t="shared" si="532"/>
        <v/>
      </c>
      <c r="K4294" s="288">
        <f t="shared" si="533"/>
        <v>0</v>
      </c>
      <c r="L4294" s="303"/>
      <c r="M4294" s="304"/>
      <c r="N4294" s="303"/>
      <c r="O4294" s="286"/>
      <c r="P4294" s="305" t="str">
        <f t="shared" si="534"/>
        <v/>
      </c>
      <c r="Q4294" s="304"/>
      <c r="R4294" s="303"/>
      <c r="S4294" s="286"/>
      <c r="T4294" s="305" t="str">
        <f t="shared" si="535"/>
        <v/>
      </c>
      <c r="U4294" s="306" t="str">
        <f t="shared" si="531"/>
        <v/>
      </c>
      <c r="V4294" s="289"/>
      <c r="W4294" s="303"/>
      <c r="X4294" s="286"/>
      <c r="Y4294" s="305" t="str">
        <f>+IF(AND(W4294&gt;0,V4294&lt;&gt;'Data Validation (ROP used only)'!$A$25),SUM(W4294:X4294),"")</f>
        <v/>
      </c>
      <c r="Z4294" s="307">
        <f>IF(OR(V4294='Data Validation (ROP used only)'!$A$25,ISBLANK(W4294),ISERROR(W4294/$I4294)),0,W4294/$I4294)</f>
        <v>0</v>
      </c>
      <c r="AA4294" s="308"/>
      <c r="AB4294" s="309" t="str" cm="1">
        <f t="array" ref="AB4294">_xlfn.IFS(AA4294="","",AA4294/I4294&gt;=2,I4294*2,AA4294/I4294&lt;2,AA4294)</f>
        <v/>
      </c>
      <c r="AC4294" s="310" t="str">
        <f t="shared" si="536"/>
        <v/>
      </c>
      <c r="AD4294" s="286"/>
      <c r="AE4294" s="305" t="str">
        <f t="shared" si="537"/>
        <v/>
      </c>
      <c r="AF4294" s="311">
        <f t="shared" si="538"/>
        <v>0</v>
      </c>
      <c r="AG4294" s="187"/>
      <c r="AH4294" s="188"/>
    </row>
    <row r="4295" spans="2:34" ht="13.8" outlineLevel="1" x14ac:dyDescent="0.25">
      <c r="B4295" s="1"/>
      <c r="C4295" s="1"/>
      <c r="D4295" s="1"/>
      <c r="E4295" s="2"/>
      <c r="F4295" s="1"/>
      <c r="G4295" s="2"/>
      <c r="H4295" s="286"/>
      <c r="I4295" s="287"/>
      <c r="J4295" s="288" t="str">
        <f t="shared" si="532"/>
        <v/>
      </c>
      <c r="K4295" s="288">
        <f t="shared" si="533"/>
        <v>0</v>
      </c>
      <c r="L4295" s="303"/>
      <c r="M4295" s="304"/>
      <c r="N4295" s="303"/>
      <c r="O4295" s="286"/>
      <c r="P4295" s="305" t="str">
        <f t="shared" si="534"/>
        <v/>
      </c>
      <c r="Q4295" s="304"/>
      <c r="R4295" s="303"/>
      <c r="S4295" s="286"/>
      <c r="T4295" s="305" t="str">
        <f t="shared" si="535"/>
        <v/>
      </c>
      <c r="U4295" s="306" t="str">
        <f t="shared" si="531"/>
        <v/>
      </c>
      <c r="V4295" s="289"/>
      <c r="W4295" s="303"/>
      <c r="X4295" s="286"/>
      <c r="Y4295" s="305" t="str">
        <f>+IF(AND(W4295&gt;0,V4295&lt;&gt;'Data Validation (ROP used only)'!$A$25),SUM(W4295:X4295),"")</f>
        <v/>
      </c>
      <c r="Z4295" s="307">
        <f>IF(OR(V4295='Data Validation (ROP used only)'!$A$25,ISBLANK(W4295),ISERROR(W4295/$I4295)),0,W4295/$I4295)</f>
        <v>0</v>
      </c>
      <c r="AA4295" s="308"/>
      <c r="AB4295" s="309" t="str" cm="1">
        <f t="array" ref="AB4295">_xlfn.IFS(AA4295="","",AA4295/I4295&gt;=2,I4295*2,AA4295/I4295&lt;2,AA4295)</f>
        <v/>
      </c>
      <c r="AC4295" s="310" t="str">
        <f t="shared" si="536"/>
        <v/>
      </c>
      <c r="AD4295" s="286"/>
      <c r="AE4295" s="305" t="str">
        <f t="shared" si="537"/>
        <v/>
      </c>
      <c r="AF4295" s="311">
        <f t="shared" si="538"/>
        <v>0</v>
      </c>
      <c r="AG4295" s="187"/>
      <c r="AH4295" s="188"/>
    </row>
    <row r="4296" spans="2:34" ht="13.8" outlineLevel="1" x14ac:dyDescent="0.25">
      <c r="B4296" s="1"/>
      <c r="C4296" s="1"/>
      <c r="D4296" s="1"/>
      <c r="E4296" s="2"/>
      <c r="F4296" s="1"/>
      <c r="G4296" s="2"/>
      <c r="H4296" s="286"/>
      <c r="I4296" s="287"/>
      <c r="J4296" s="288" t="str">
        <f t="shared" si="532"/>
        <v/>
      </c>
      <c r="K4296" s="288">
        <f t="shared" si="533"/>
        <v>0</v>
      </c>
      <c r="L4296" s="303"/>
      <c r="M4296" s="304"/>
      <c r="N4296" s="303"/>
      <c r="O4296" s="286"/>
      <c r="P4296" s="305" t="str">
        <f t="shared" si="534"/>
        <v/>
      </c>
      <c r="Q4296" s="304"/>
      <c r="R4296" s="303"/>
      <c r="S4296" s="286"/>
      <c r="T4296" s="305" t="str">
        <f t="shared" si="535"/>
        <v/>
      </c>
      <c r="U4296" s="306" t="str">
        <f t="shared" si="531"/>
        <v/>
      </c>
      <c r="V4296" s="289"/>
      <c r="W4296" s="303"/>
      <c r="X4296" s="286"/>
      <c r="Y4296" s="305" t="str">
        <f>+IF(AND(W4296&gt;0,V4296&lt;&gt;'Data Validation (ROP used only)'!$A$25),SUM(W4296:X4296),"")</f>
        <v/>
      </c>
      <c r="Z4296" s="307">
        <f>IF(OR(V4296='Data Validation (ROP used only)'!$A$25,ISBLANK(W4296),ISERROR(W4296/$I4296)),0,W4296/$I4296)</f>
        <v>0</v>
      </c>
      <c r="AA4296" s="308"/>
      <c r="AB4296" s="309" t="str" cm="1">
        <f t="array" ref="AB4296">_xlfn.IFS(AA4296="","",AA4296/I4296&gt;=2,I4296*2,AA4296/I4296&lt;2,AA4296)</f>
        <v/>
      </c>
      <c r="AC4296" s="310" t="str">
        <f t="shared" si="536"/>
        <v/>
      </c>
      <c r="AD4296" s="286"/>
      <c r="AE4296" s="305" t="str">
        <f t="shared" si="537"/>
        <v/>
      </c>
      <c r="AF4296" s="311">
        <f t="shared" si="538"/>
        <v>0</v>
      </c>
      <c r="AG4296" s="187"/>
      <c r="AH4296" s="188"/>
    </row>
    <row r="4297" spans="2:34" ht="13.8" outlineLevel="1" x14ac:dyDescent="0.25">
      <c r="B4297" s="1"/>
      <c r="C4297" s="1"/>
      <c r="D4297" s="1"/>
      <c r="E4297" s="2"/>
      <c r="F4297" s="1"/>
      <c r="G4297" s="2"/>
      <c r="H4297" s="286"/>
      <c r="I4297" s="287"/>
      <c r="J4297" s="288" t="str">
        <f t="shared" si="532"/>
        <v/>
      </c>
      <c r="K4297" s="288">
        <f t="shared" si="533"/>
        <v>0</v>
      </c>
      <c r="L4297" s="303"/>
      <c r="M4297" s="304"/>
      <c r="N4297" s="303"/>
      <c r="O4297" s="286"/>
      <c r="P4297" s="305" t="str">
        <f t="shared" si="534"/>
        <v/>
      </c>
      <c r="Q4297" s="304"/>
      <c r="R4297" s="303"/>
      <c r="S4297" s="286"/>
      <c r="T4297" s="305" t="str">
        <f t="shared" si="535"/>
        <v/>
      </c>
      <c r="U4297" s="306" t="str">
        <f t="shared" si="531"/>
        <v/>
      </c>
      <c r="V4297" s="289"/>
      <c r="W4297" s="303"/>
      <c r="X4297" s="286"/>
      <c r="Y4297" s="305" t="str">
        <f>+IF(AND(W4297&gt;0,V4297&lt;&gt;'Data Validation (ROP used only)'!$A$25),SUM(W4297:X4297),"")</f>
        <v/>
      </c>
      <c r="Z4297" s="307">
        <f>IF(OR(V4297='Data Validation (ROP used only)'!$A$25,ISBLANK(W4297),ISERROR(W4297/$I4297)),0,W4297/$I4297)</f>
        <v>0</v>
      </c>
      <c r="AA4297" s="308"/>
      <c r="AB4297" s="309" t="str" cm="1">
        <f t="array" ref="AB4297">_xlfn.IFS(AA4297="","",AA4297/I4297&gt;=2,I4297*2,AA4297/I4297&lt;2,AA4297)</f>
        <v/>
      </c>
      <c r="AC4297" s="310" t="str">
        <f t="shared" si="536"/>
        <v/>
      </c>
      <c r="AD4297" s="286"/>
      <c r="AE4297" s="305" t="str">
        <f t="shared" si="537"/>
        <v/>
      </c>
      <c r="AF4297" s="311">
        <f t="shared" si="538"/>
        <v>0</v>
      </c>
      <c r="AG4297" s="187"/>
      <c r="AH4297" s="188"/>
    </row>
    <row r="4298" spans="2:34" ht="13.8" outlineLevel="1" x14ac:dyDescent="0.25">
      <c r="B4298" s="1"/>
      <c r="C4298" s="1"/>
      <c r="D4298" s="1"/>
      <c r="E4298" s="2"/>
      <c r="F4298" s="1"/>
      <c r="G4298" s="2"/>
      <c r="H4298" s="286"/>
      <c r="I4298" s="287"/>
      <c r="J4298" s="288" t="str">
        <f t="shared" si="532"/>
        <v/>
      </c>
      <c r="K4298" s="288">
        <f t="shared" si="533"/>
        <v>0</v>
      </c>
      <c r="L4298" s="303"/>
      <c r="M4298" s="304"/>
      <c r="N4298" s="303"/>
      <c r="O4298" s="286"/>
      <c r="P4298" s="305" t="str">
        <f t="shared" si="534"/>
        <v/>
      </c>
      <c r="Q4298" s="304"/>
      <c r="R4298" s="303"/>
      <c r="S4298" s="286"/>
      <c r="T4298" s="305" t="str">
        <f t="shared" si="535"/>
        <v/>
      </c>
      <c r="U4298" s="306" t="str">
        <f t="shared" ref="U4298:U4361" si="539">IF(ISERROR(R4298/$I4298),"",R4298/$I4298)</f>
        <v/>
      </c>
      <c r="V4298" s="289"/>
      <c r="W4298" s="303"/>
      <c r="X4298" s="286"/>
      <c r="Y4298" s="305" t="str">
        <f>+IF(AND(W4298&gt;0,V4298&lt;&gt;'Data Validation (ROP used only)'!$A$25),SUM(W4298:X4298),"")</f>
        <v/>
      </c>
      <c r="Z4298" s="307">
        <f>IF(OR(V4298='Data Validation (ROP used only)'!$A$25,ISBLANK(W4298),ISERROR(W4298/$I4298)),0,W4298/$I4298)</f>
        <v>0</v>
      </c>
      <c r="AA4298" s="308"/>
      <c r="AB4298" s="309" t="str" cm="1">
        <f t="array" ref="AB4298">_xlfn.IFS(AA4298="","",AA4298/I4298&gt;=2,I4298*2,AA4298/I4298&lt;2,AA4298)</f>
        <v/>
      </c>
      <c r="AC4298" s="310" t="str">
        <f t="shared" si="536"/>
        <v/>
      </c>
      <c r="AD4298" s="286"/>
      <c r="AE4298" s="305" t="str">
        <f t="shared" si="537"/>
        <v/>
      </c>
      <c r="AF4298" s="311">
        <f t="shared" si="538"/>
        <v>0</v>
      </c>
      <c r="AG4298" s="187"/>
      <c r="AH4298" s="188"/>
    </row>
    <row r="4299" spans="2:34" ht="13.8" outlineLevel="1" x14ac:dyDescent="0.25">
      <c r="B4299" s="1"/>
      <c r="C4299" s="1"/>
      <c r="D4299" s="1"/>
      <c r="E4299" s="2"/>
      <c r="F4299" s="1"/>
      <c r="G4299" s="2"/>
      <c r="H4299" s="286"/>
      <c r="I4299" s="287"/>
      <c r="J4299" s="288" t="str">
        <f t="shared" ref="J4299:J4362" si="540">IF(ISERROR(H4299/C4299),"",H4299/C4299)</f>
        <v/>
      </c>
      <c r="K4299" s="288">
        <f t="shared" ref="K4299:K4362" si="541">IF(ISERROR(I4299/1754.5),"",I4299/1754.5)</f>
        <v>0</v>
      </c>
      <c r="L4299" s="303"/>
      <c r="M4299" s="304"/>
      <c r="N4299" s="303"/>
      <c r="O4299" s="286"/>
      <c r="P4299" s="305" t="str">
        <f t="shared" ref="P4299:P4362" si="542">+IF(N4299+O4299&gt;0,+N4299+O4299,"")</f>
        <v/>
      </c>
      <c r="Q4299" s="304"/>
      <c r="R4299" s="303"/>
      <c r="S4299" s="286"/>
      <c r="T4299" s="305" t="str">
        <f t="shared" ref="T4299:T4362" si="543">+IF((R4299+S4299)&gt;0,+R4299+S4299,"")</f>
        <v/>
      </c>
      <c r="U4299" s="306" t="str">
        <f t="shared" si="539"/>
        <v/>
      </c>
      <c r="V4299" s="289"/>
      <c r="W4299" s="303"/>
      <c r="X4299" s="286"/>
      <c r="Y4299" s="305" t="str">
        <f>+IF(AND(W4299&gt;0,V4299&lt;&gt;'Data Validation (ROP used only)'!$A$25),SUM(W4299:X4299),"")</f>
        <v/>
      </c>
      <c r="Z4299" s="307">
        <f>IF(OR(V4299='Data Validation (ROP used only)'!$A$25,ISBLANK(W4299),ISERROR(W4299/$I4299)),0,W4299/$I4299)</f>
        <v>0</v>
      </c>
      <c r="AA4299" s="308"/>
      <c r="AB4299" s="309" t="str" cm="1">
        <f t="array" ref="AB4299">_xlfn.IFS(AA4299="","",AA4299/I4299&gt;=2,I4299*2,AA4299/I4299&lt;2,AA4299)</f>
        <v/>
      </c>
      <c r="AC4299" s="310" t="str">
        <f t="shared" ref="AC4299:AC4362" si="544">IF(ISBLANK(AA4299),"",AA4299-AB4299)</f>
        <v/>
      </c>
      <c r="AD4299" s="286"/>
      <c r="AE4299" s="305" t="str">
        <f t="shared" ref="AE4299:AE4362" si="545">IF(AA4299=0,"",AA4299+AD4299)</f>
        <v/>
      </c>
      <c r="AF4299" s="311">
        <f t="shared" ref="AF4299:AF4362" si="546">IF(ISERROR(AA4299/$I4299),0,AA4299/$I4299)</f>
        <v>0</v>
      </c>
      <c r="AG4299" s="187"/>
      <c r="AH4299" s="188"/>
    </row>
    <row r="4300" spans="2:34" ht="13.8" outlineLevel="1" x14ac:dyDescent="0.25">
      <c r="B4300" s="1"/>
      <c r="C4300" s="1"/>
      <c r="D4300" s="1"/>
      <c r="E4300" s="2"/>
      <c r="F4300" s="1"/>
      <c r="G4300" s="2"/>
      <c r="H4300" s="286"/>
      <c r="I4300" s="287"/>
      <c r="J4300" s="288" t="str">
        <f t="shared" si="540"/>
        <v/>
      </c>
      <c r="K4300" s="288">
        <f t="shared" si="541"/>
        <v>0</v>
      </c>
      <c r="L4300" s="303"/>
      <c r="M4300" s="304"/>
      <c r="N4300" s="303"/>
      <c r="O4300" s="286"/>
      <c r="P4300" s="305" t="str">
        <f t="shared" si="542"/>
        <v/>
      </c>
      <c r="Q4300" s="304"/>
      <c r="R4300" s="303"/>
      <c r="S4300" s="286"/>
      <c r="T4300" s="305" t="str">
        <f t="shared" si="543"/>
        <v/>
      </c>
      <c r="U4300" s="306" t="str">
        <f t="shared" si="539"/>
        <v/>
      </c>
      <c r="V4300" s="289"/>
      <c r="W4300" s="303"/>
      <c r="X4300" s="286"/>
      <c r="Y4300" s="305" t="str">
        <f>+IF(AND(W4300&gt;0,V4300&lt;&gt;'Data Validation (ROP used only)'!$A$25),SUM(W4300:X4300),"")</f>
        <v/>
      </c>
      <c r="Z4300" s="307">
        <f>IF(OR(V4300='Data Validation (ROP used only)'!$A$25,ISBLANK(W4300),ISERROR(W4300/$I4300)),0,W4300/$I4300)</f>
        <v>0</v>
      </c>
      <c r="AA4300" s="308"/>
      <c r="AB4300" s="309" t="str" cm="1">
        <f t="array" ref="AB4300">_xlfn.IFS(AA4300="","",AA4300/I4300&gt;=2,I4300*2,AA4300/I4300&lt;2,AA4300)</f>
        <v/>
      </c>
      <c r="AC4300" s="310" t="str">
        <f t="shared" si="544"/>
        <v/>
      </c>
      <c r="AD4300" s="286"/>
      <c r="AE4300" s="305" t="str">
        <f t="shared" si="545"/>
        <v/>
      </c>
      <c r="AF4300" s="311">
        <f t="shared" si="546"/>
        <v>0</v>
      </c>
      <c r="AG4300" s="187"/>
      <c r="AH4300" s="188"/>
    </row>
    <row r="4301" spans="2:34" ht="13.8" outlineLevel="1" x14ac:dyDescent="0.25">
      <c r="B4301" s="1"/>
      <c r="C4301" s="1"/>
      <c r="D4301" s="1"/>
      <c r="E4301" s="2"/>
      <c r="F4301" s="1"/>
      <c r="G4301" s="2"/>
      <c r="H4301" s="286"/>
      <c r="I4301" s="287"/>
      <c r="J4301" s="288" t="str">
        <f t="shared" si="540"/>
        <v/>
      </c>
      <c r="K4301" s="288">
        <f t="shared" si="541"/>
        <v>0</v>
      </c>
      <c r="L4301" s="303"/>
      <c r="M4301" s="304"/>
      <c r="N4301" s="303"/>
      <c r="O4301" s="286"/>
      <c r="P4301" s="305" t="str">
        <f t="shared" si="542"/>
        <v/>
      </c>
      <c r="Q4301" s="304"/>
      <c r="R4301" s="303"/>
      <c r="S4301" s="286"/>
      <c r="T4301" s="305" t="str">
        <f t="shared" si="543"/>
        <v/>
      </c>
      <c r="U4301" s="306" t="str">
        <f t="shared" si="539"/>
        <v/>
      </c>
      <c r="V4301" s="289"/>
      <c r="W4301" s="303"/>
      <c r="X4301" s="286"/>
      <c r="Y4301" s="305" t="str">
        <f>+IF(AND(W4301&gt;0,V4301&lt;&gt;'Data Validation (ROP used only)'!$A$25),SUM(W4301:X4301),"")</f>
        <v/>
      </c>
      <c r="Z4301" s="307">
        <f>IF(OR(V4301='Data Validation (ROP used only)'!$A$25,ISBLANK(W4301),ISERROR(W4301/$I4301)),0,W4301/$I4301)</f>
        <v>0</v>
      </c>
      <c r="AA4301" s="308"/>
      <c r="AB4301" s="309" t="str" cm="1">
        <f t="array" ref="AB4301">_xlfn.IFS(AA4301="","",AA4301/I4301&gt;=2,I4301*2,AA4301/I4301&lt;2,AA4301)</f>
        <v/>
      </c>
      <c r="AC4301" s="310" t="str">
        <f t="shared" si="544"/>
        <v/>
      </c>
      <c r="AD4301" s="286"/>
      <c r="AE4301" s="305" t="str">
        <f t="shared" si="545"/>
        <v/>
      </c>
      <c r="AF4301" s="311">
        <f t="shared" si="546"/>
        <v>0</v>
      </c>
      <c r="AG4301" s="187"/>
      <c r="AH4301" s="188"/>
    </row>
    <row r="4302" spans="2:34" ht="13.8" outlineLevel="1" x14ac:dyDescent="0.25">
      <c r="B4302" s="1"/>
      <c r="C4302" s="1"/>
      <c r="D4302" s="1"/>
      <c r="E4302" s="2"/>
      <c r="F4302" s="1"/>
      <c r="G4302" s="2"/>
      <c r="H4302" s="286"/>
      <c r="I4302" s="287"/>
      <c r="J4302" s="288" t="str">
        <f t="shared" si="540"/>
        <v/>
      </c>
      <c r="K4302" s="288">
        <f t="shared" si="541"/>
        <v>0</v>
      </c>
      <c r="L4302" s="303"/>
      <c r="M4302" s="304"/>
      <c r="N4302" s="303"/>
      <c r="O4302" s="286"/>
      <c r="P4302" s="305" t="str">
        <f t="shared" si="542"/>
        <v/>
      </c>
      <c r="Q4302" s="304"/>
      <c r="R4302" s="303"/>
      <c r="S4302" s="286"/>
      <c r="T4302" s="305" t="str">
        <f t="shared" si="543"/>
        <v/>
      </c>
      <c r="U4302" s="306" t="str">
        <f t="shared" si="539"/>
        <v/>
      </c>
      <c r="V4302" s="289"/>
      <c r="W4302" s="303"/>
      <c r="X4302" s="286"/>
      <c r="Y4302" s="305" t="str">
        <f>+IF(AND(W4302&gt;0,V4302&lt;&gt;'Data Validation (ROP used only)'!$A$25),SUM(W4302:X4302),"")</f>
        <v/>
      </c>
      <c r="Z4302" s="307">
        <f>IF(OR(V4302='Data Validation (ROP used only)'!$A$25,ISBLANK(W4302),ISERROR(W4302/$I4302)),0,W4302/$I4302)</f>
        <v>0</v>
      </c>
      <c r="AA4302" s="308"/>
      <c r="AB4302" s="309" t="str" cm="1">
        <f t="array" ref="AB4302">_xlfn.IFS(AA4302="","",AA4302/I4302&gt;=2,I4302*2,AA4302/I4302&lt;2,AA4302)</f>
        <v/>
      </c>
      <c r="AC4302" s="310" t="str">
        <f t="shared" si="544"/>
        <v/>
      </c>
      <c r="AD4302" s="286"/>
      <c r="AE4302" s="305" t="str">
        <f t="shared" si="545"/>
        <v/>
      </c>
      <c r="AF4302" s="311">
        <f t="shared" si="546"/>
        <v>0</v>
      </c>
      <c r="AG4302" s="187"/>
      <c r="AH4302" s="188"/>
    </row>
    <row r="4303" spans="2:34" ht="13.8" outlineLevel="1" x14ac:dyDescent="0.25">
      <c r="B4303" s="1"/>
      <c r="C4303" s="1"/>
      <c r="D4303" s="1"/>
      <c r="E4303" s="2"/>
      <c r="F4303" s="1"/>
      <c r="G4303" s="2"/>
      <c r="H4303" s="286"/>
      <c r="I4303" s="287"/>
      <c r="J4303" s="288" t="str">
        <f t="shared" si="540"/>
        <v/>
      </c>
      <c r="K4303" s="288">
        <f t="shared" si="541"/>
        <v>0</v>
      </c>
      <c r="L4303" s="303"/>
      <c r="M4303" s="304"/>
      <c r="N4303" s="303"/>
      <c r="O4303" s="286"/>
      <c r="P4303" s="305" t="str">
        <f t="shared" si="542"/>
        <v/>
      </c>
      <c r="Q4303" s="304"/>
      <c r="R4303" s="303"/>
      <c r="S4303" s="286"/>
      <c r="T4303" s="305" t="str">
        <f t="shared" si="543"/>
        <v/>
      </c>
      <c r="U4303" s="306" t="str">
        <f t="shared" si="539"/>
        <v/>
      </c>
      <c r="V4303" s="289"/>
      <c r="W4303" s="303"/>
      <c r="X4303" s="286"/>
      <c r="Y4303" s="305" t="str">
        <f>+IF(AND(W4303&gt;0,V4303&lt;&gt;'Data Validation (ROP used only)'!$A$25),SUM(W4303:X4303),"")</f>
        <v/>
      </c>
      <c r="Z4303" s="307">
        <f>IF(OR(V4303='Data Validation (ROP used only)'!$A$25,ISBLANK(W4303),ISERROR(W4303/$I4303)),0,W4303/$I4303)</f>
        <v>0</v>
      </c>
      <c r="AA4303" s="308"/>
      <c r="AB4303" s="309" t="str" cm="1">
        <f t="array" ref="AB4303">_xlfn.IFS(AA4303="","",AA4303/I4303&gt;=2,I4303*2,AA4303/I4303&lt;2,AA4303)</f>
        <v/>
      </c>
      <c r="AC4303" s="310" t="str">
        <f t="shared" si="544"/>
        <v/>
      </c>
      <c r="AD4303" s="286"/>
      <c r="AE4303" s="305" t="str">
        <f t="shared" si="545"/>
        <v/>
      </c>
      <c r="AF4303" s="311">
        <f t="shared" si="546"/>
        <v>0</v>
      </c>
      <c r="AG4303" s="187"/>
      <c r="AH4303" s="188"/>
    </row>
    <row r="4304" spans="2:34" ht="13.8" outlineLevel="1" x14ac:dyDescent="0.25">
      <c r="B4304" s="1"/>
      <c r="C4304" s="1"/>
      <c r="D4304" s="1"/>
      <c r="E4304" s="2"/>
      <c r="F4304" s="1"/>
      <c r="G4304" s="2"/>
      <c r="H4304" s="286"/>
      <c r="I4304" s="287"/>
      <c r="J4304" s="288" t="str">
        <f t="shared" si="540"/>
        <v/>
      </c>
      <c r="K4304" s="288">
        <f t="shared" si="541"/>
        <v>0</v>
      </c>
      <c r="L4304" s="303"/>
      <c r="M4304" s="304"/>
      <c r="N4304" s="303"/>
      <c r="O4304" s="286"/>
      <c r="P4304" s="305" t="str">
        <f t="shared" si="542"/>
        <v/>
      </c>
      <c r="Q4304" s="304"/>
      <c r="R4304" s="303"/>
      <c r="S4304" s="286"/>
      <c r="T4304" s="305" t="str">
        <f t="shared" si="543"/>
        <v/>
      </c>
      <c r="U4304" s="306" t="str">
        <f t="shared" si="539"/>
        <v/>
      </c>
      <c r="V4304" s="289"/>
      <c r="W4304" s="303"/>
      <c r="X4304" s="286"/>
      <c r="Y4304" s="305" t="str">
        <f>+IF(AND(W4304&gt;0,V4304&lt;&gt;'Data Validation (ROP used only)'!$A$25),SUM(W4304:X4304),"")</f>
        <v/>
      </c>
      <c r="Z4304" s="307">
        <f>IF(OR(V4304='Data Validation (ROP used only)'!$A$25,ISBLANK(W4304),ISERROR(W4304/$I4304)),0,W4304/$I4304)</f>
        <v>0</v>
      </c>
      <c r="AA4304" s="308"/>
      <c r="AB4304" s="309" t="str" cm="1">
        <f t="array" ref="AB4304">_xlfn.IFS(AA4304="","",AA4304/I4304&gt;=2,I4304*2,AA4304/I4304&lt;2,AA4304)</f>
        <v/>
      </c>
      <c r="AC4304" s="310" t="str">
        <f t="shared" si="544"/>
        <v/>
      </c>
      <c r="AD4304" s="286"/>
      <c r="AE4304" s="305" t="str">
        <f t="shared" si="545"/>
        <v/>
      </c>
      <c r="AF4304" s="311">
        <f t="shared" si="546"/>
        <v>0</v>
      </c>
      <c r="AG4304" s="187"/>
      <c r="AH4304" s="188"/>
    </row>
    <row r="4305" spans="2:34" ht="13.8" outlineLevel="1" x14ac:dyDescent="0.25">
      <c r="B4305" s="1"/>
      <c r="C4305" s="1"/>
      <c r="D4305" s="1"/>
      <c r="E4305" s="2"/>
      <c r="F4305" s="1"/>
      <c r="G4305" s="2"/>
      <c r="H4305" s="286"/>
      <c r="I4305" s="287"/>
      <c r="J4305" s="288" t="str">
        <f t="shared" si="540"/>
        <v/>
      </c>
      <c r="K4305" s="288">
        <f t="shared" si="541"/>
        <v>0</v>
      </c>
      <c r="L4305" s="303"/>
      <c r="M4305" s="304"/>
      <c r="N4305" s="303"/>
      <c r="O4305" s="286"/>
      <c r="P4305" s="305" t="str">
        <f t="shared" si="542"/>
        <v/>
      </c>
      <c r="Q4305" s="304"/>
      <c r="R4305" s="303"/>
      <c r="S4305" s="286"/>
      <c r="T4305" s="305" t="str">
        <f t="shared" si="543"/>
        <v/>
      </c>
      <c r="U4305" s="306" t="str">
        <f t="shared" si="539"/>
        <v/>
      </c>
      <c r="V4305" s="289"/>
      <c r="W4305" s="303"/>
      <c r="X4305" s="286"/>
      <c r="Y4305" s="305" t="str">
        <f>+IF(AND(W4305&gt;0,V4305&lt;&gt;'Data Validation (ROP used only)'!$A$25),SUM(W4305:X4305),"")</f>
        <v/>
      </c>
      <c r="Z4305" s="307">
        <f>IF(OR(V4305='Data Validation (ROP used only)'!$A$25,ISBLANK(W4305),ISERROR(W4305/$I4305)),0,W4305/$I4305)</f>
        <v>0</v>
      </c>
      <c r="AA4305" s="308"/>
      <c r="AB4305" s="309" t="str" cm="1">
        <f t="array" ref="AB4305">_xlfn.IFS(AA4305="","",AA4305/I4305&gt;=2,I4305*2,AA4305/I4305&lt;2,AA4305)</f>
        <v/>
      </c>
      <c r="AC4305" s="310" t="str">
        <f t="shared" si="544"/>
        <v/>
      </c>
      <c r="AD4305" s="286"/>
      <c r="AE4305" s="305" t="str">
        <f t="shared" si="545"/>
        <v/>
      </c>
      <c r="AF4305" s="311">
        <f t="shared" si="546"/>
        <v>0</v>
      </c>
      <c r="AG4305" s="187"/>
      <c r="AH4305" s="188"/>
    </row>
    <row r="4306" spans="2:34" ht="13.8" outlineLevel="1" x14ac:dyDescent="0.25">
      <c r="B4306" s="1"/>
      <c r="C4306" s="1"/>
      <c r="D4306" s="1"/>
      <c r="E4306" s="2"/>
      <c r="F4306" s="1"/>
      <c r="G4306" s="2"/>
      <c r="H4306" s="286"/>
      <c r="I4306" s="287"/>
      <c r="J4306" s="288" t="str">
        <f t="shared" si="540"/>
        <v/>
      </c>
      <c r="K4306" s="288">
        <f t="shared" si="541"/>
        <v>0</v>
      </c>
      <c r="L4306" s="303"/>
      <c r="M4306" s="304"/>
      <c r="N4306" s="303"/>
      <c r="O4306" s="286"/>
      <c r="P4306" s="305" t="str">
        <f t="shared" si="542"/>
        <v/>
      </c>
      <c r="Q4306" s="304"/>
      <c r="R4306" s="303"/>
      <c r="S4306" s="286"/>
      <c r="T4306" s="305" t="str">
        <f t="shared" si="543"/>
        <v/>
      </c>
      <c r="U4306" s="306" t="str">
        <f t="shared" si="539"/>
        <v/>
      </c>
      <c r="V4306" s="289"/>
      <c r="W4306" s="303"/>
      <c r="X4306" s="286"/>
      <c r="Y4306" s="305" t="str">
        <f>+IF(AND(W4306&gt;0,V4306&lt;&gt;'Data Validation (ROP used only)'!$A$25),SUM(W4306:X4306),"")</f>
        <v/>
      </c>
      <c r="Z4306" s="307">
        <f>IF(OR(V4306='Data Validation (ROP used only)'!$A$25,ISBLANK(W4306),ISERROR(W4306/$I4306)),0,W4306/$I4306)</f>
        <v>0</v>
      </c>
      <c r="AA4306" s="308"/>
      <c r="AB4306" s="309" t="str" cm="1">
        <f t="array" ref="AB4306">_xlfn.IFS(AA4306="","",AA4306/I4306&gt;=2,I4306*2,AA4306/I4306&lt;2,AA4306)</f>
        <v/>
      </c>
      <c r="AC4306" s="310" t="str">
        <f t="shared" si="544"/>
        <v/>
      </c>
      <c r="AD4306" s="286"/>
      <c r="AE4306" s="305" t="str">
        <f t="shared" si="545"/>
        <v/>
      </c>
      <c r="AF4306" s="311">
        <f t="shared" si="546"/>
        <v>0</v>
      </c>
      <c r="AG4306" s="187"/>
      <c r="AH4306" s="188"/>
    </row>
    <row r="4307" spans="2:34" ht="13.8" outlineLevel="1" x14ac:dyDescent="0.25">
      <c r="B4307" s="1"/>
      <c r="C4307" s="1"/>
      <c r="D4307" s="1"/>
      <c r="E4307" s="2"/>
      <c r="F4307" s="1"/>
      <c r="G4307" s="2"/>
      <c r="H4307" s="286"/>
      <c r="I4307" s="287"/>
      <c r="J4307" s="288" t="str">
        <f t="shared" si="540"/>
        <v/>
      </c>
      <c r="K4307" s="288">
        <f t="shared" si="541"/>
        <v>0</v>
      </c>
      <c r="L4307" s="303"/>
      <c r="M4307" s="304"/>
      <c r="N4307" s="303"/>
      <c r="O4307" s="286"/>
      <c r="P4307" s="305" t="str">
        <f t="shared" si="542"/>
        <v/>
      </c>
      <c r="Q4307" s="304"/>
      <c r="R4307" s="303"/>
      <c r="S4307" s="286"/>
      <c r="T4307" s="305" t="str">
        <f t="shared" si="543"/>
        <v/>
      </c>
      <c r="U4307" s="306" t="str">
        <f t="shared" si="539"/>
        <v/>
      </c>
      <c r="V4307" s="289"/>
      <c r="W4307" s="303"/>
      <c r="X4307" s="286"/>
      <c r="Y4307" s="305" t="str">
        <f>+IF(AND(W4307&gt;0,V4307&lt;&gt;'Data Validation (ROP used only)'!$A$25),SUM(W4307:X4307),"")</f>
        <v/>
      </c>
      <c r="Z4307" s="307">
        <f>IF(OR(V4307='Data Validation (ROP used only)'!$A$25,ISBLANK(W4307),ISERROR(W4307/$I4307)),0,W4307/$I4307)</f>
        <v>0</v>
      </c>
      <c r="AA4307" s="308"/>
      <c r="AB4307" s="309" t="str" cm="1">
        <f t="array" ref="AB4307">_xlfn.IFS(AA4307="","",AA4307/I4307&gt;=2,I4307*2,AA4307/I4307&lt;2,AA4307)</f>
        <v/>
      </c>
      <c r="AC4307" s="310" t="str">
        <f t="shared" si="544"/>
        <v/>
      </c>
      <c r="AD4307" s="286"/>
      <c r="AE4307" s="305" t="str">
        <f t="shared" si="545"/>
        <v/>
      </c>
      <c r="AF4307" s="311">
        <f t="shared" si="546"/>
        <v>0</v>
      </c>
      <c r="AG4307" s="187"/>
      <c r="AH4307" s="188"/>
    </row>
    <row r="4308" spans="2:34" ht="13.8" outlineLevel="1" x14ac:dyDescent="0.25">
      <c r="B4308" s="1"/>
      <c r="C4308" s="1"/>
      <c r="D4308" s="1"/>
      <c r="E4308" s="2"/>
      <c r="F4308" s="1"/>
      <c r="G4308" s="2"/>
      <c r="H4308" s="286"/>
      <c r="I4308" s="287"/>
      <c r="J4308" s="288" t="str">
        <f t="shared" si="540"/>
        <v/>
      </c>
      <c r="K4308" s="288">
        <f t="shared" si="541"/>
        <v>0</v>
      </c>
      <c r="L4308" s="303"/>
      <c r="M4308" s="304"/>
      <c r="N4308" s="303"/>
      <c r="O4308" s="286"/>
      <c r="P4308" s="305" t="str">
        <f t="shared" si="542"/>
        <v/>
      </c>
      <c r="Q4308" s="304"/>
      <c r="R4308" s="303"/>
      <c r="S4308" s="286"/>
      <c r="T4308" s="305" t="str">
        <f t="shared" si="543"/>
        <v/>
      </c>
      <c r="U4308" s="306" t="str">
        <f t="shared" si="539"/>
        <v/>
      </c>
      <c r="V4308" s="289"/>
      <c r="W4308" s="303"/>
      <c r="X4308" s="286"/>
      <c r="Y4308" s="305" t="str">
        <f>+IF(AND(W4308&gt;0,V4308&lt;&gt;'Data Validation (ROP used only)'!$A$25),SUM(W4308:X4308),"")</f>
        <v/>
      </c>
      <c r="Z4308" s="307">
        <f>IF(OR(V4308='Data Validation (ROP used only)'!$A$25,ISBLANK(W4308),ISERROR(W4308/$I4308)),0,W4308/$I4308)</f>
        <v>0</v>
      </c>
      <c r="AA4308" s="308"/>
      <c r="AB4308" s="309" t="str" cm="1">
        <f t="array" ref="AB4308">_xlfn.IFS(AA4308="","",AA4308/I4308&gt;=2,I4308*2,AA4308/I4308&lt;2,AA4308)</f>
        <v/>
      </c>
      <c r="AC4308" s="310" t="str">
        <f t="shared" si="544"/>
        <v/>
      </c>
      <c r="AD4308" s="286"/>
      <c r="AE4308" s="305" t="str">
        <f t="shared" si="545"/>
        <v/>
      </c>
      <c r="AF4308" s="311">
        <f t="shared" si="546"/>
        <v>0</v>
      </c>
      <c r="AG4308" s="187"/>
      <c r="AH4308" s="188"/>
    </row>
    <row r="4309" spans="2:34" ht="13.8" outlineLevel="1" x14ac:dyDescent="0.25">
      <c r="B4309" s="1"/>
      <c r="C4309" s="1"/>
      <c r="D4309" s="1"/>
      <c r="E4309" s="2"/>
      <c r="F4309" s="1"/>
      <c r="G4309" s="2"/>
      <c r="H4309" s="286"/>
      <c r="I4309" s="287"/>
      <c r="J4309" s="288" t="str">
        <f t="shared" si="540"/>
        <v/>
      </c>
      <c r="K4309" s="288">
        <f t="shared" si="541"/>
        <v>0</v>
      </c>
      <c r="L4309" s="303"/>
      <c r="M4309" s="304"/>
      <c r="N4309" s="303"/>
      <c r="O4309" s="286"/>
      <c r="P4309" s="305" t="str">
        <f t="shared" si="542"/>
        <v/>
      </c>
      <c r="Q4309" s="304"/>
      <c r="R4309" s="303"/>
      <c r="S4309" s="286"/>
      <c r="T4309" s="305" t="str">
        <f t="shared" si="543"/>
        <v/>
      </c>
      <c r="U4309" s="306" t="str">
        <f t="shared" si="539"/>
        <v/>
      </c>
      <c r="V4309" s="289"/>
      <c r="W4309" s="303"/>
      <c r="X4309" s="286"/>
      <c r="Y4309" s="305" t="str">
        <f>+IF(AND(W4309&gt;0,V4309&lt;&gt;'Data Validation (ROP used only)'!$A$25),SUM(W4309:X4309),"")</f>
        <v/>
      </c>
      <c r="Z4309" s="307">
        <f>IF(OR(V4309='Data Validation (ROP used only)'!$A$25,ISBLANK(W4309),ISERROR(W4309/$I4309)),0,W4309/$I4309)</f>
        <v>0</v>
      </c>
      <c r="AA4309" s="308"/>
      <c r="AB4309" s="309" t="str" cm="1">
        <f t="array" ref="AB4309">_xlfn.IFS(AA4309="","",AA4309/I4309&gt;=2,I4309*2,AA4309/I4309&lt;2,AA4309)</f>
        <v/>
      </c>
      <c r="AC4309" s="310" t="str">
        <f t="shared" si="544"/>
        <v/>
      </c>
      <c r="AD4309" s="286"/>
      <c r="AE4309" s="305" t="str">
        <f t="shared" si="545"/>
        <v/>
      </c>
      <c r="AF4309" s="311">
        <f t="shared" si="546"/>
        <v>0</v>
      </c>
      <c r="AG4309" s="187"/>
      <c r="AH4309" s="188"/>
    </row>
    <row r="4310" spans="2:34" ht="13.8" outlineLevel="1" x14ac:dyDescent="0.25">
      <c r="B4310" s="1"/>
      <c r="C4310" s="1"/>
      <c r="D4310" s="1"/>
      <c r="E4310" s="2"/>
      <c r="F4310" s="1"/>
      <c r="G4310" s="2"/>
      <c r="H4310" s="286"/>
      <c r="I4310" s="287"/>
      <c r="J4310" s="288" t="str">
        <f t="shared" si="540"/>
        <v/>
      </c>
      <c r="K4310" s="288">
        <f t="shared" si="541"/>
        <v>0</v>
      </c>
      <c r="L4310" s="303"/>
      <c r="M4310" s="304"/>
      <c r="N4310" s="303"/>
      <c r="O4310" s="286"/>
      <c r="P4310" s="305" t="str">
        <f t="shared" si="542"/>
        <v/>
      </c>
      <c r="Q4310" s="304"/>
      <c r="R4310" s="303"/>
      <c r="S4310" s="286"/>
      <c r="T4310" s="305" t="str">
        <f t="shared" si="543"/>
        <v/>
      </c>
      <c r="U4310" s="306" t="str">
        <f t="shared" si="539"/>
        <v/>
      </c>
      <c r="V4310" s="289"/>
      <c r="W4310" s="303"/>
      <c r="X4310" s="286"/>
      <c r="Y4310" s="305" t="str">
        <f>+IF(AND(W4310&gt;0,V4310&lt;&gt;'Data Validation (ROP used only)'!$A$25),SUM(W4310:X4310),"")</f>
        <v/>
      </c>
      <c r="Z4310" s="307">
        <f>IF(OR(V4310='Data Validation (ROP used only)'!$A$25,ISBLANK(W4310),ISERROR(W4310/$I4310)),0,W4310/$I4310)</f>
        <v>0</v>
      </c>
      <c r="AA4310" s="308"/>
      <c r="AB4310" s="309" t="str" cm="1">
        <f t="array" ref="AB4310">_xlfn.IFS(AA4310="","",AA4310/I4310&gt;=2,I4310*2,AA4310/I4310&lt;2,AA4310)</f>
        <v/>
      </c>
      <c r="AC4310" s="310" t="str">
        <f t="shared" si="544"/>
        <v/>
      </c>
      <c r="AD4310" s="286"/>
      <c r="AE4310" s="305" t="str">
        <f t="shared" si="545"/>
        <v/>
      </c>
      <c r="AF4310" s="311">
        <f t="shared" si="546"/>
        <v>0</v>
      </c>
      <c r="AG4310" s="187"/>
      <c r="AH4310" s="188"/>
    </row>
    <row r="4311" spans="2:34" ht="13.8" outlineLevel="1" x14ac:dyDescent="0.25">
      <c r="B4311" s="1"/>
      <c r="C4311" s="1"/>
      <c r="D4311" s="1"/>
      <c r="E4311" s="2"/>
      <c r="F4311" s="1"/>
      <c r="G4311" s="2"/>
      <c r="H4311" s="286"/>
      <c r="I4311" s="287"/>
      <c r="J4311" s="288" t="str">
        <f t="shared" si="540"/>
        <v/>
      </c>
      <c r="K4311" s="288">
        <f t="shared" si="541"/>
        <v>0</v>
      </c>
      <c r="L4311" s="303"/>
      <c r="M4311" s="304"/>
      <c r="N4311" s="303"/>
      <c r="O4311" s="286"/>
      <c r="P4311" s="305" t="str">
        <f t="shared" si="542"/>
        <v/>
      </c>
      <c r="Q4311" s="304"/>
      <c r="R4311" s="303"/>
      <c r="S4311" s="286"/>
      <c r="T4311" s="305" t="str">
        <f t="shared" si="543"/>
        <v/>
      </c>
      <c r="U4311" s="306" t="str">
        <f t="shared" si="539"/>
        <v/>
      </c>
      <c r="V4311" s="289"/>
      <c r="W4311" s="303"/>
      <c r="X4311" s="286"/>
      <c r="Y4311" s="305" t="str">
        <f>+IF(AND(W4311&gt;0,V4311&lt;&gt;'Data Validation (ROP used only)'!$A$25),SUM(W4311:X4311),"")</f>
        <v/>
      </c>
      <c r="Z4311" s="307">
        <f>IF(OR(V4311='Data Validation (ROP used only)'!$A$25,ISBLANK(W4311),ISERROR(W4311/$I4311)),0,W4311/$I4311)</f>
        <v>0</v>
      </c>
      <c r="AA4311" s="308"/>
      <c r="AB4311" s="309" t="str" cm="1">
        <f t="array" ref="AB4311">_xlfn.IFS(AA4311="","",AA4311/I4311&gt;=2,I4311*2,AA4311/I4311&lt;2,AA4311)</f>
        <v/>
      </c>
      <c r="AC4311" s="310" t="str">
        <f t="shared" si="544"/>
        <v/>
      </c>
      <c r="AD4311" s="286"/>
      <c r="AE4311" s="305" t="str">
        <f t="shared" si="545"/>
        <v/>
      </c>
      <c r="AF4311" s="311">
        <f t="shared" si="546"/>
        <v>0</v>
      </c>
      <c r="AG4311" s="187"/>
      <c r="AH4311" s="188"/>
    </row>
    <row r="4312" spans="2:34" ht="13.8" outlineLevel="1" x14ac:dyDescent="0.25">
      <c r="B4312" s="1"/>
      <c r="C4312" s="1"/>
      <c r="D4312" s="1"/>
      <c r="E4312" s="2"/>
      <c r="F4312" s="1"/>
      <c r="G4312" s="2"/>
      <c r="H4312" s="286"/>
      <c r="I4312" s="287"/>
      <c r="J4312" s="288" t="str">
        <f t="shared" si="540"/>
        <v/>
      </c>
      <c r="K4312" s="288">
        <f t="shared" si="541"/>
        <v>0</v>
      </c>
      <c r="L4312" s="303"/>
      <c r="M4312" s="304"/>
      <c r="N4312" s="303"/>
      <c r="O4312" s="286"/>
      <c r="P4312" s="305" t="str">
        <f t="shared" si="542"/>
        <v/>
      </c>
      <c r="Q4312" s="304"/>
      <c r="R4312" s="303"/>
      <c r="S4312" s="286"/>
      <c r="T4312" s="305" t="str">
        <f t="shared" si="543"/>
        <v/>
      </c>
      <c r="U4312" s="306" t="str">
        <f t="shared" si="539"/>
        <v/>
      </c>
      <c r="V4312" s="289"/>
      <c r="W4312" s="303"/>
      <c r="X4312" s="286"/>
      <c r="Y4312" s="305" t="str">
        <f>+IF(AND(W4312&gt;0,V4312&lt;&gt;'Data Validation (ROP used only)'!$A$25),SUM(W4312:X4312),"")</f>
        <v/>
      </c>
      <c r="Z4312" s="307">
        <f>IF(OR(V4312='Data Validation (ROP used only)'!$A$25,ISBLANK(W4312),ISERROR(W4312/$I4312)),0,W4312/$I4312)</f>
        <v>0</v>
      </c>
      <c r="AA4312" s="308"/>
      <c r="AB4312" s="309" t="str" cm="1">
        <f t="array" ref="AB4312">_xlfn.IFS(AA4312="","",AA4312/I4312&gt;=2,I4312*2,AA4312/I4312&lt;2,AA4312)</f>
        <v/>
      </c>
      <c r="AC4312" s="310" t="str">
        <f t="shared" si="544"/>
        <v/>
      </c>
      <c r="AD4312" s="286"/>
      <c r="AE4312" s="305" t="str">
        <f t="shared" si="545"/>
        <v/>
      </c>
      <c r="AF4312" s="311">
        <f t="shared" si="546"/>
        <v>0</v>
      </c>
      <c r="AG4312" s="187"/>
      <c r="AH4312" s="188"/>
    </row>
    <row r="4313" spans="2:34" ht="13.8" outlineLevel="1" x14ac:dyDescent="0.25">
      <c r="B4313" s="1"/>
      <c r="C4313" s="1"/>
      <c r="D4313" s="1"/>
      <c r="E4313" s="2"/>
      <c r="F4313" s="1"/>
      <c r="G4313" s="2"/>
      <c r="H4313" s="286"/>
      <c r="I4313" s="287"/>
      <c r="J4313" s="288" t="str">
        <f t="shared" si="540"/>
        <v/>
      </c>
      <c r="K4313" s="288">
        <f t="shared" si="541"/>
        <v>0</v>
      </c>
      <c r="L4313" s="303"/>
      <c r="M4313" s="304"/>
      <c r="N4313" s="303"/>
      <c r="O4313" s="286"/>
      <c r="P4313" s="305" t="str">
        <f t="shared" si="542"/>
        <v/>
      </c>
      <c r="Q4313" s="304"/>
      <c r="R4313" s="303"/>
      <c r="S4313" s="286"/>
      <c r="T4313" s="305" t="str">
        <f t="shared" si="543"/>
        <v/>
      </c>
      <c r="U4313" s="306" t="str">
        <f t="shared" si="539"/>
        <v/>
      </c>
      <c r="V4313" s="289"/>
      <c r="W4313" s="303"/>
      <c r="X4313" s="286"/>
      <c r="Y4313" s="305" t="str">
        <f>+IF(AND(W4313&gt;0,V4313&lt;&gt;'Data Validation (ROP used only)'!$A$25),SUM(W4313:X4313),"")</f>
        <v/>
      </c>
      <c r="Z4313" s="307">
        <f>IF(OR(V4313='Data Validation (ROP used only)'!$A$25,ISBLANK(W4313),ISERROR(W4313/$I4313)),0,W4313/$I4313)</f>
        <v>0</v>
      </c>
      <c r="AA4313" s="308"/>
      <c r="AB4313" s="309" t="str" cm="1">
        <f t="array" ref="AB4313">_xlfn.IFS(AA4313="","",AA4313/I4313&gt;=2,I4313*2,AA4313/I4313&lt;2,AA4313)</f>
        <v/>
      </c>
      <c r="AC4313" s="310" t="str">
        <f t="shared" si="544"/>
        <v/>
      </c>
      <c r="AD4313" s="286"/>
      <c r="AE4313" s="305" t="str">
        <f t="shared" si="545"/>
        <v/>
      </c>
      <c r="AF4313" s="311">
        <f t="shared" si="546"/>
        <v>0</v>
      </c>
      <c r="AG4313" s="187"/>
      <c r="AH4313" s="188"/>
    </row>
    <row r="4314" spans="2:34" ht="13.8" outlineLevel="1" x14ac:dyDescent="0.25">
      <c r="B4314" s="1"/>
      <c r="C4314" s="1"/>
      <c r="D4314" s="1"/>
      <c r="E4314" s="2"/>
      <c r="F4314" s="1"/>
      <c r="G4314" s="2"/>
      <c r="H4314" s="286"/>
      <c r="I4314" s="287"/>
      <c r="J4314" s="288" t="str">
        <f t="shared" si="540"/>
        <v/>
      </c>
      <c r="K4314" s="288">
        <f t="shared" si="541"/>
        <v>0</v>
      </c>
      <c r="L4314" s="303"/>
      <c r="M4314" s="304"/>
      <c r="N4314" s="303"/>
      <c r="O4314" s="286"/>
      <c r="P4314" s="305" t="str">
        <f t="shared" si="542"/>
        <v/>
      </c>
      <c r="Q4314" s="304"/>
      <c r="R4314" s="303"/>
      <c r="S4314" s="286"/>
      <c r="T4314" s="305" t="str">
        <f t="shared" si="543"/>
        <v/>
      </c>
      <c r="U4314" s="306" t="str">
        <f t="shared" si="539"/>
        <v/>
      </c>
      <c r="V4314" s="289"/>
      <c r="W4314" s="303"/>
      <c r="X4314" s="286"/>
      <c r="Y4314" s="305" t="str">
        <f>+IF(AND(W4314&gt;0,V4314&lt;&gt;'Data Validation (ROP used only)'!$A$25),SUM(W4314:X4314),"")</f>
        <v/>
      </c>
      <c r="Z4314" s="307">
        <f>IF(OR(V4314='Data Validation (ROP used only)'!$A$25,ISBLANK(W4314),ISERROR(W4314/$I4314)),0,W4314/$I4314)</f>
        <v>0</v>
      </c>
      <c r="AA4314" s="308"/>
      <c r="AB4314" s="309" t="str" cm="1">
        <f t="array" ref="AB4314">_xlfn.IFS(AA4314="","",AA4314/I4314&gt;=2,I4314*2,AA4314/I4314&lt;2,AA4314)</f>
        <v/>
      </c>
      <c r="AC4314" s="310" t="str">
        <f t="shared" si="544"/>
        <v/>
      </c>
      <c r="AD4314" s="286"/>
      <c r="AE4314" s="305" t="str">
        <f t="shared" si="545"/>
        <v/>
      </c>
      <c r="AF4314" s="311">
        <f t="shared" si="546"/>
        <v>0</v>
      </c>
      <c r="AG4314" s="187"/>
      <c r="AH4314" s="188"/>
    </row>
    <row r="4315" spans="2:34" ht="13.8" outlineLevel="1" x14ac:dyDescent="0.25">
      <c r="B4315" s="1"/>
      <c r="C4315" s="1"/>
      <c r="D4315" s="1"/>
      <c r="E4315" s="2"/>
      <c r="F4315" s="1"/>
      <c r="G4315" s="2"/>
      <c r="H4315" s="286"/>
      <c r="I4315" s="287"/>
      <c r="J4315" s="288" t="str">
        <f t="shared" si="540"/>
        <v/>
      </c>
      <c r="K4315" s="288">
        <f t="shared" si="541"/>
        <v>0</v>
      </c>
      <c r="L4315" s="303"/>
      <c r="M4315" s="304"/>
      <c r="N4315" s="303"/>
      <c r="O4315" s="286"/>
      <c r="P4315" s="305" t="str">
        <f t="shared" si="542"/>
        <v/>
      </c>
      <c r="Q4315" s="304"/>
      <c r="R4315" s="303"/>
      <c r="S4315" s="286"/>
      <c r="T4315" s="305" t="str">
        <f t="shared" si="543"/>
        <v/>
      </c>
      <c r="U4315" s="306" t="str">
        <f t="shared" si="539"/>
        <v/>
      </c>
      <c r="V4315" s="289"/>
      <c r="W4315" s="303"/>
      <c r="X4315" s="286"/>
      <c r="Y4315" s="305" t="str">
        <f>+IF(AND(W4315&gt;0,V4315&lt;&gt;'Data Validation (ROP used only)'!$A$25),SUM(W4315:X4315),"")</f>
        <v/>
      </c>
      <c r="Z4315" s="307">
        <f>IF(OR(V4315='Data Validation (ROP used only)'!$A$25,ISBLANK(W4315),ISERROR(W4315/$I4315)),0,W4315/$I4315)</f>
        <v>0</v>
      </c>
      <c r="AA4315" s="308"/>
      <c r="AB4315" s="309" t="str" cm="1">
        <f t="array" ref="AB4315">_xlfn.IFS(AA4315="","",AA4315/I4315&gt;=2,I4315*2,AA4315/I4315&lt;2,AA4315)</f>
        <v/>
      </c>
      <c r="AC4315" s="310" t="str">
        <f t="shared" si="544"/>
        <v/>
      </c>
      <c r="AD4315" s="286"/>
      <c r="AE4315" s="305" t="str">
        <f t="shared" si="545"/>
        <v/>
      </c>
      <c r="AF4315" s="311">
        <f t="shared" si="546"/>
        <v>0</v>
      </c>
      <c r="AG4315" s="187"/>
      <c r="AH4315" s="188"/>
    </row>
    <row r="4316" spans="2:34" ht="13.8" outlineLevel="1" x14ac:dyDescent="0.25">
      <c r="B4316" s="1"/>
      <c r="C4316" s="1"/>
      <c r="D4316" s="1"/>
      <c r="E4316" s="2"/>
      <c r="F4316" s="1"/>
      <c r="G4316" s="2"/>
      <c r="H4316" s="286"/>
      <c r="I4316" s="287"/>
      <c r="J4316" s="288" t="str">
        <f t="shared" si="540"/>
        <v/>
      </c>
      <c r="K4316" s="288">
        <f t="shared" si="541"/>
        <v>0</v>
      </c>
      <c r="L4316" s="303"/>
      <c r="M4316" s="304"/>
      <c r="N4316" s="303"/>
      <c r="O4316" s="286"/>
      <c r="P4316" s="305" t="str">
        <f t="shared" si="542"/>
        <v/>
      </c>
      <c r="Q4316" s="304"/>
      <c r="R4316" s="303"/>
      <c r="S4316" s="286"/>
      <c r="T4316" s="305" t="str">
        <f t="shared" si="543"/>
        <v/>
      </c>
      <c r="U4316" s="306" t="str">
        <f t="shared" si="539"/>
        <v/>
      </c>
      <c r="V4316" s="289"/>
      <c r="W4316" s="303"/>
      <c r="X4316" s="286"/>
      <c r="Y4316" s="305" t="str">
        <f>+IF(AND(W4316&gt;0,V4316&lt;&gt;'Data Validation (ROP used only)'!$A$25),SUM(W4316:X4316),"")</f>
        <v/>
      </c>
      <c r="Z4316" s="307">
        <f>IF(OR(V4316='Data Validation (ROP used only)'!$A$25,ISBLANK(W4316),ISERROR(W4316/$I4316)),0,W4316/$I4316)</f>
        <v>0</v>
      </c>
      <c r="AA4316" s="308"/>
      <c r="AB4316" s="309" t="str" cm="1">
        <f t="array" ref="AB4316">_xlfn.IFS(AA4316="","",AA4316/I4316&gt;=2,I4316*2,AA4316/I4316&lt;2,AA4316)</f>
        <v/>
      </c>
      <c r="AC4316" s="310" t="str">
        <f t="shared" si="544"/>
        <v/>
      </c>
      <c r="AD4316" s="286"/>
      <c r="AE4316" s="305" t="str">
        <f t="shared" si="545"/>
        <v/>
      </c>
      <c r="AF4316" s="311">
        <f t="shared" si="546"/>
        <v>0</v>
      </c>
      <c r="AG4316" s="187"/>
      <c r="AH4316" s="188"/>
    </row>
    <row r="4317" spans="2:34" ht="13.8" outlineLevel="1" x14ac:dyDescent="0.25">
      <c r="B4317" s="1"/>
      <c r="C4317" s="1"/>
      <c r="D4317" s="1"/>
      <c r="E4317" s="2"/>
      <c r="F4317" s="1"/>
      <c r="G4317" s="2"/>
      <c r="H4317" s="286"/>
      <c r="I4317" s="287"/>
      <c r="J4317" s="288" t="str">
        <f t="shared" si="540"/>
        <v/>
      </c>
      <c r="K4317" s="288">
        <f t="shared" si="541"/>
        <v>0</v>
      </c>
      <c r="L4317" s="303"/>
      <c r="M4317" s="304"/>
      <c r="N4317" s="303"/>
      <c r="O4317" s="286"/>
      <c r="P4317" s="305" t="str">
        <f t="shared" si="542"/>
        <v/>
      </c>
      <c r="Q4317" s="304"/>
      <c r="R4317" s="303"/>
      <c r="S4317" s="286"/>
      <c r="T4317" s="305" t="str">
        <f t="shared" si="543"/>
        <v/>
      </c>
      <c r="U4317" s="306" t="str">
        <f t="shared" si="539"/>
        <v/>
      </c>
      <c r="V4317" s="289"/>
      <c r="W4317" s="303"/>
      <c r="X4317" s="286"/>
      <c r="Y4317" s="305" t="str">
        <f>+IF(AND(W4317&gt;0,V4317&lt;&gt;'Data Validation (ROP used only)'!$A$25),SUM(W4317:X4317),"")</f>
        <v/>
      </c>
      <c r="Z4317" s="307">
        <f>IF(OR(V4317='Data Validation (ROP used only)'!$A$25,ISBLANK(W4317),ISERROR(W4317/$I4317)),0,W4317/$I4317)</f>
        <v>0</v>
      </c>
      <c r="AA4317" s="308"/>
      <c r="AB4317" s="309" t="str" cm="1">
        <f t="array" ref="AB4317">_xlfn.IFS(AA4317="","",AA4317/I4317&gt;=2,I4317*2,AA4317/I4317&lt;2,AA4317)</f>
        <v/>
      </c>
      <c r="AC4317" s="310" t="str">
        <f t="shared" si="544"/>
        <v/>
      </c>
      <c r="AD4317" s="286"/>
      <c r="AE4317" s="305" t="str">
        <f t="shared" si="545"/>
        <v/>
      </c>
      <c r="AF4317" s="311">
        <f t="shared" si="546"/>
        <v>0</v>
      </c>
      <c r="AG4317" s="187"/>
      <c r="AH4317" s="188"/>
    </row>
    <row r="4318" spans="2:34" ht="13.8" outlineLevel="1" x14ac:dyDescent="0.25">
      <c r="B4318" s="1"/>
      <c r="C4318" s="1"/>
      <c r="D4318" s="1"/>
      <c r="E4318" s="2"/>
      <c r="F4318" s="1"/>
      <c r="G4318" s="2"/>
      <c r="H4318" s="286"/>
      <c r="I4318" s="287"/>
      <c r="J4318" s="288" t="str">
        <f t="shared" si="540"/>
        <v/>
      </c>
      <c r="K4318" s="288">
        <f t="shared" si="541"/>
        <v>0</v>
      </c>
      <c r="L4318" s="303"/>
      <c r="M4318" s="304"/>
      <c r="N4318" s="303"/>
      <c r="O4318" s="286"/>
      <c r="P4318" s="305" t="str">
        <f t="shared" si="542"/>
        <v/>
      </c>
      <c r="Q4318" s="304"/>
      <c r="R4318" s="303"/>
      <c r="S4318" s="286"/>
      <c r="T4318" s="305" t="str">
        <f t="shared" si="543"/>
        <v/>
      </c>
      <c r="U4318" s="306" t="str">
        <f t="shared" si="539"/>
        <v/>
      </c>
      <c r="V4318" s="289"/>
      <c r="W4318" s="303"/>
      <c r="X4318" s="286"/>
      <c r="Y4318" s="305" t="str">
        <f>+IF(AND(W4318&gt;0,V4318&lt;&gt;'Data Validation (ROP used only)'!$A$25),SUM(W4318:X4318),"")</f>
        <v/>
      </c>
      <c r="Z4318" s="307">
        <f>IF(OR(V4318='Data Validation (ROP used only)'!$A$25,ISBLANK(W4318),ISERROR(W4318/$I4318)),0,W4318/$I4318)</f>
        <v>0</v>
      </c>
      <c r="AA4318" s="308"/>
      <c r="AB4318" s="309" t="str" cm="1">
        <f t="array" ref="AB4318">_xlfn.IFS(AA4318="","",AA4318/I4318&gt;=2,I4318*2,AA4318/I4318&lt;2,AA4318)</f>
        <v/>
      </c>
      <c r="AC4318" s="310" t="str">
        <f t="shared" si="544"/>
        <v/>
      </c>
      <c r="AD4318" s="286"/>
      <c r="AE4318" s="305" t="str">
        <f t="shared" si="545"/>
        <v/>
      </c>
      <c r="AF4318" s="311">
        <f t="shared" si="546"/>
        <v>0</v>
      </c>
      <c r="AG4318" s="187"/>
      <c r="AH4318" s="188"/>
    </row>
    <row r="4319" spans="2:34" ht="13.8" outlineLevel="1" x14ac:dyDescent="0.25">
      <c r="B4319" s="1"/>
      <c r="C4319" s="1"/>
      <c r="D4319" s="1"/>
      <c r="E4319" s="2"/>
      <c r="F4319" s="1"/>
      <c r="G4319" s="2"/>
      <c r="H4319" s="286"/>
      <c r="I4319" s="287"/>
      <c r="J4319" s="288" t="str">
        <f t="shared" si="540"/>
        <v/>
      </c>
      <c r="K4319" s="288">
        <f t="shared" si="541"/>
        <v>0</v>
      </c>
      <c r="L4319" s="303"/>
      <c r="M4319" s="304"/>
      <c r="N4319" s="303"/>
      <c r="O4319" s="286"/>
      <c r="P4319" s="305" t="str">
        <f t="shared" si="542"/>
        <v/>
      </c>
      <c r="Q4319" s="304"/>
      <c r="R4319" s="303"/>
      <c r="S4319" s="286"/>
      <c r="T4319" s="305" t="str">
        <f t="shared" si="543"/>
        <v/>
      </c>
      <c r="U4319" s="306" t="str">
        <f t="shared" si="539"/>
        <v/>
      </c>
      <c r="V4319" s="289"/>
      <c r="W4319" s="303"/>
      <c r="X4319" s="286"/>
      <c r="Y4319" s="305" t="str">
        <f>+IF(AND(W4319&gt;0,V4319&lt;&gt;'Data Validation (ROP used only)'!$A$25),SUM(W4319:X4319),"")</f>
        <v/>
      </c>
      <c r="Z4319" s="307">
        <f>IF(OR(V4319='Data Validation (ROP used only)'!$A$25,ISBLANK(W4319),ISERROR(W4319/$I4319)),0,W4319/$I4319)</f>
        <v>0</v>
      </c>
      <c r="AA4319" s="308"/>
      <c r="AB4319" s="309" t="str" cm="1">
        <f t="array" ref="AB4319">_xlfn.IFS(AA4319="","",AA4319/I4319&gt;=2,I4319*2,AA4319/I4319&lt;2,AA4319)</f>
        <v/>
      </c>
      <c r="AC4319" s="310" t="str">
        <f t="shared" si="544"/>
        <v/>
      </c>
      <c r="AD4319" s="286"/>
      <c r="AE4319" s="305" t="str">
        <f t="shared" si="545"/>
        <v/>
      </c>
      <c r="AF4319" s="311">
        <f t="shared" si="546"/>
        <v>0</v>
      </c>
      <c r="AG4319" s="187"/>
      <c r="AH4319" s="188"/>
    </row>
    <row r="4320" spans="2:34" ht="13.8" outlineLevel="1" x14ac:dyDescent="0.25">
      <c r="B4320" s="1"/>
      <c r="C4320" s="1"/>
      <c r="D4320" s="1"/>
      <c r="E4320" s="2"/>
      <c r="F4320" s="1"/>
      <c r="G4320" s="2"/>
      <c r="H4320" s="286"/>
      <c r="I4320" s="287"/>
      <c r="J4320" s="288" t="str">
        <f t="shared" si="540"/>
        <v/>
      </c>
      <c r="K4320" s="288">
        <f t="shared" si="541"/>
        <v>0</v>
      </c>
      <c r="L4320" s="303"/>
      <c r="M4320" s="304"/>
      <c r="N4320" s="303"/>
      <c r="O4320" s="286"/>
      <c r="P4320" s="305" t="str">
        <f t="shared" si="542"/>
        <v/>
      </c>
      <c r="Q4320" s="304"/>
      <c r="R4320" s="303"/>
      <c r="S4320" s="286"/>
      <c r="T4320" s="305" t="str">
        <f t="shared" si="543"/>
        <v/>
      </c>
      <c r="U4320" s="306" t="str">
        <f t="shared" si="539"/>
        <v/>
      </c>
      <c r="V4320" s="289"/>
      <c r="W4320" s="303"/>
      <c r="X4320" s="286"/>
      <c r="Y4320" s="305" t="str">
        <f>+IF(AND(W4320&gt;0,V4320&lt;&gt;'Data Validation (ROP used only)'!$A$25),SUM(W4320:X4320),"")</f>
        <v/>
      </c>
      <c r="Z4320" s="307">
        <f>IF(OR(V4320='Data Validation (ROP used only)'!$A$25,ISBLANK(W4320),ISERROR(W4320/$I4320)),0,W4320/$I4320)</f>
        <v>0</v>
      </c>
      <c r="AA4320" s="308"/>
      <c r="AB4320" s="309" t="str" cm="1">
        <f t="array" ref="AB4320">_xlfn.IFS(AA4320="","",AA4320/I4320&gt;=2,I4320*2,AA4320/I4320&lt;2,AA4320)</f>
        <v/>
      </c>
      <c r="AC4320" s="310" t="str">
        <f t="shared" si="544"/>
        <v/>
      </c>
      <c r="AD4320" s="286"/>
      <c r="AE4320" s="305" t="str">
        <f t="shared" si="545"/>
        <v/>
      </c>
      <c r="AF4320" s="311">
        <f t="shared" si="546"/>
        <v>0</v>
      </c>
      <c r="AG4320" s="187"/>
      <c r="AH4320" s="188"/>
    </row>
    <row r="4321" spans="2:34" ht="13.8" outlineLevel="1" x14ac:dyDescent="0.25">
      <c r="B4321" s="1"/>
      <c r="C4321" s="1"/>
      <c r="D4321" s="1"/>
      <c r="E4321" s="2"/>
      <c r="F4321" s="1"/>
      <c r="G4321" s="2"/>
      <c r="H4321" s="286"/>
      <c r="I4321" s="287"/>
      <c r="J4321" s="288" t="str">
        <f t="shared" si="540"/>
        <v/>
      </c>
      <c r="K4321" s="288">
        <f t="shared" si="541"/>
        <v>0</v>
      </c>
      <c r="L4321" s="303"/>
      <c r="M4321" s="304"/>
      <c r="N4321" s="303"/>
      <c r="O4321" s="286"/>
      <c r="P4321" s="305" t="str">
        <f t="shared" si="542"/>
        <v/>
      </c>
      <c r="Q4321" s="304"/>
      <c r="R4321" s="303"/>
      <c r="S4321" s="286"/>
      <c r="T4321" s="305" t="str">
        <f t="shared" si="543"/>
        <v/>
      </c>
      <c r="U4321" s="306" t="str">
        <f t="shared" si="539"/>
        <v/>
      </c>
      <c r="V4321" s="289"/>
      <c r="W4321" s="303"/>
      <c r="X4321" s="286"/>
      <c r="Y4321" s="305" t="str">
        <f>+IF(AND(W4321&gt;0,V4321&lt;&gt;'Data Validation (ROP used only)'!$A$25),SUM(W4321:X4321),"")</f>
        <v/>
      </c>
      <c r="Z4321" s="307">
        <f>IF(OR(V4321='Data Validation (ROP used only)'!$A$25,ISBLANK(W4321),ISERROR(W4321/$I4321)),0,W4321/$I4321)</f>
        <v>0</v>
      </c>
      <c r="AA4321" s="308"/>
      <c r="AB4321" s="309" t="str" cm="1">
        <f t="array" ref="AB4321">_xlfn.IFS(AA4321="","",AA4321/I4321&gt;=2,I4321*2,AA4321/I4321&lt;2,AA4321)</f>
        <v/>
      </c>
      <c r="AC4321" s="310" t="str">
        <f t="shared" si="544"/>
        <v/>
      </c>
      <c r="AD4321" s="286"/>
      <c r="AE4321" s="305" t="str">
        <f t="shared" si="545"/>
        <v/>
      </c>
      <c r="AF4321" s="311">
        <f t="shared" si="546"/>
        <v>0</v>
      </c>
      <c r="AG4321" s="187"/>
      <c r="AH4321" s="188"/>
    </row>
    <row r="4322" spans="2:34" ht="13.8" outlineLevel="1" x14ac:dyDescent="0.25">
      <c r="B4322" s="1"/>
      <c r="C4322" s="1"/>
      <c r="D4322" s="1"/>
      <c r="E4322" s="2"/>
      <c r="F4322" s="1"/>
      <c r="G4322" s="2"/>
      <c r="H4322" s="286"/>
      <c r="I4322" s="287"/>
      <c r="J4322" s="288" t="str">
        <f t="shared" si="540"/>
        <v/>
      </c>
      <c r="K4322" s="288">
        <f t="shared" si="541"/>
        <v>0</v>
      </c>
      <c r="L4322" s="303"/>
      <c r="M4322" s="304"/>
      <c r="N4322" s="303"/>
      <c r="O4322" s="286"/>
      <c r="P4322" s="305" t="str">
        <f t="shared" si="542"/>
        <v/>
      </c>
      <c r="Q4322" s="304"/>
      <c r="R4322" s="303"/>
      <c r="S4322" s="286"/>
      <c r="T4322" s="305" t="str">
        <f t="shared" si="543"/>
        <v/>
      </c>
      <c r="U4322" s="306" t="str">
        <f t="shared" si="539"/>
        <v/>
      </c>
      <c r="V4322" s="289"/>
      <c r="W4322" s="303"/>
      <c r="X4322" s="286"/>
      <c r="Y4322" s="305" t="str">
        <f>+IF(AND(W4322&gt;0,V4322&lt;&gt;'Data Validation (ROP used only)'!$A$25),SUM(W4322:X4322),"")</f>
        <v/>
      </c>
      <c r="Z4322" s="307">
        <f>IF(OR(V4322='Data Validation (ROP used only)'!$A$25,ISBLANK(W4322),ISERROR(W4322/$I4322)),0,W4322/$I4322)</f>
        <v>0</v>
      </c>
      <c r="AA4322" s="308"/>
      <c r="AB4322" s="309" t="str" cm="1">
        <f t="array" ref="AB4322">_xlfn.IFS(AA4322="","",AA4322/I4322&gt;=2,I4322*2,AA4322/I4322&lt;2,AA4322)</f>
        <v/>
      </c>
      <c r="AC4322" s="310" t="str">
        <f t="shared" si="544"/>
        <v/>
      </c>
      <c r="AD4322" s="286"/>
      <c r="AE4322" s="305" t="str">
        <f t="shared" si="545"/>
        <v/>
      </c>
      <c r="AF4322" s="311">
        <f t="shared" si="546"/>
        <v>0</v>
      </c>
      <c r="AG4322" s="187"/>
      <c r="AH4322" s="188"/>
    </row>
    <row r="4323" spans="2:34" ht="13.8" outlineLevel="1" x14ac:dyDescent="0.25">
      <c r="B4323" s="1"/>
      <c r="C4323" s="1"/>
      <c r="D4323" s="1"/>
      <c r="E4323" s="2"/>
      <c r="F4323" s="1"/>
      <c r="G4323" s="2"/>
      <c r="H4323" s="286"/>
      <c r="I4323" s="287"/>
      <c r="J4323" s="288" t="str">
        <f t="shared" si="540"/>
        <v/>
      </c>
      <c r="K4323" s="288">
        <f t="shared" si="541"/>
        <v>0</v>
      </c>
      <c r="L4323" s="303"/>
      <c r="M4323" s="304"/>
      <c r="N4323" s="303"/>
      <c r="O4323" s="286"/>
      <c r="P4323" s="305" t="str">
        <f t="shared" si="542"/>
        <v/>
      </c>
      <c r="Q4323" s="304"/>
      <c r="R4323" s="303"/>
      <c r="S4323" s="286"/>
      <c r="T4323" s="305" t="str">
        <f t="shared" si="543"/>
        <v/>
      </c>
      <c r="U4323" s="306" t="str">
        <f t="shared" si="539"/>
        <v/>
      </c>
      <c r="V4323" s="289"/>
      <c r="W4323" s="303"/>
      <c r="X4323" s="286"/>
      <c r="Y4323" s="305" t="str">
        <f>+IF(AND(W4323&gt;0,V4323&lt;&gt;'Data Validation (ROP used only)'!$A$25),SUM(W4323:X4323),"")</f>
        <v/>
      </c>
      <c r="Z4323" s="307">
        <f>IF(OR(V4323='Data Validation (ROP used only)'!$A$25,ISBLANK(W4323),ISERROR(W4323/$I4323)),0,W4323/$I4323)</f>
        <v>0</v>
      </c>
      <c r="AA4323" s="308"/>
      <c r="AB4323" s="309" t="str" cm="1">
        <f t="array" ref="AB4323">_xlfn.IFS(AA4323="","",AA4323/I4323&gt;=2,I4323*2,AA4323/I4323&lt;2,AA4323)</f>
        <v/>
      </c>
      <c r="AC4323" s="310" t="str">
        <f t="shared" si="544"/>
        <v/>
      </c>
      <c r="AD4323" s="286"/>
      <c r="AE4323" s="305" t="str">
        <f t="shared" si="545"/>
        <v/>
      </c>
      <c r="AF4323" s="311">
        <f t="shared" si="546"/>
        <v>0</v>
      </c>
      <c r="AG4323" s="187"/>
      <c r="AH4323" s="188"/>
    </row>
    <row r="4324" spans="2:34" ht="13.8" outlineLevel="1" x14ac:dyDescent="0.25">
      <c r="B4324" s="1"/>
      <c r="C4324" s="1"/>
      <c r="D4324" s="1"/>
      <c r="E4324" s="2"/>
      <c r="F4324" s="1"/>
      <c r="G4324" s="2"/>
      <c r="H4324" s="286"/>
      <c r="I4324" s="287"/>
      <c r="J4324" s="288" t="str">
        <f t="shared" si="540"/>
        <v/>
      </c>
      <c r="K4324" s="288">
        <f t="shared" si="541"/>
        <v>0</v>
      </c>
      <c r="L4324" s="303"/>
      <c r="M4324" s="304"/>
      <c r="N4324" s="303"/>
      <c r="O4324" s="286"/>
      <c r="P4324" s="305" t="str">
        <f t="shared" si="542"/>
        <v/>
      </c>
      <c r="Q4324" s="304"/>
      <c r="R4324" s="303"/>
      <c r="S4324" s="286"/>
      <c r="T4324" s="305" t="str">
        <f t="shared" si="543"/>
        <v/>
      </c>
      <c r="U4324" s="306" t="str">
        <f t="shared" si="539"/>
        <v/>
      </c>
      <c r="V4324" s="289"/>
      <c r="W4324" s="303"/>
      <c r="X4324" s="286"/>
      <c r="Y4324" s="305" t="str">
        <f>+IF(AND(W4324&gt;0,V4324&lt;&gt;'Data Validation (ROP used only)'!$A$25),SUM(W4324:X4324),"")</f>
        <v/>
      </c>
      <c r="Z4324" s="307">
        <f>IF(OR(V4324='Data Validation (ROP used only)'!$A$25,ISBLANK(W4324),ISERROR(W4324/$I4324)),0,W4324/$I4324)</f>
        <v>0</v>
      </c>
      <c r="AA4324" s="308"/>
      <c r="AB4324" s="309" t="str" cm="1">
        <f t="array" ref="AB4324">_xlfn.IFS(AA4324="","",AA4324/I4324&gt;=2,I4324*2,AA4324/I4324&lt;2,AA4324)</f>
        <v/>
      </c>
      <c r="AC4324" s="310" t="str">
        <f t="shared" si="544"/>
        <v/>
      </c>
      <c r="AD4324" s="286"/>
      <c r="AE4324" s="305" t="str">
        <f t="shared" si="545"/>
        <v/>
      </c>
      <c r="AF4324" s="311">
        <f t="shared" si="546"/>
        <v>0</v>
      </c>
      <c r="AG4324" s="187"/>
      <c r="AH4324" s="188"/>
    </row>
    <row r="4325" spans="2:34" ht="13.8" outlineLevel="1" x14ac:dyDescent="0.25">
      <c r="B4325" s="1"/>
      <c r="C4325" s="1"/>
      <c r="D4325" s="1"/>
      <c r="E4325" s="2"/>
      <c r="F4325" s="1"/>
      <c r="G4325" s="2"/>
      <c r="H4325" s="286"/>
      <c r="I4325" s="287"/>
      <c r="J4325" s="288" t="str">
        <f t="shared" si="540"/>
        <v/>
      </c>
      <c r="K4325" s="288">
        <f t="shared" si="541"/>
        <v>0</v>
      </c>
      <c r="L4325" s="303"/>
      <c r="M4325" s="304"/>
      <c r="N4325" s="303"/>
      <c r="O4325" s="286"/>
      <c r="P4325" s="305" t="str">
        <f t="shared" si="542"/>
        <v/>
      </c>
      <c r="Q4325" s="304"/>
      <c r="R4325" s="303"/>
      <c r="S4325" s="286"/>
      <c r="T4325" s="305" t="str">
        <f t="shared" si="543"/>
        <v/>
      </c>
      <c r="U4325" s="306" t="str">
        <f t="shared" si="539"/>
        <v/>
      </c>
      <c r="V4325" s="289"/>
      <c r="W4325" s="303"/>
      <c r="X4325" s="286"/>
      <c r="Y4325" s="305" t="str">
        <f>+IF(AND(W4325&gt;0,V4325&lt;&gt;'Data Validation (ROP used only)'!$A$25),SUM(W4325:X4325),"")</f>
        <v/>
      </c>
      <c r="Z4325" s="307">
        <f>IF(OR(V4325='Data Validation (ROP used only)'!$A$25,ISBLANK(W4325),ISERROR(W4325/$I4325)),0,W4325/$I4325)</f>
        <v>0</v>
      </c>
      <c r="AA4325" s="308"/>
      <c r="AB4325" s="309" t="str" cm="1">
        <f t="array" ref="AB4325">_xlfn.IFS(AA4325="","",AA4325/I4325&gt;=2,I4325*2,AA4325/I4325&lt;2,AA4325)</f>
        <v/>
      </c>
      <c r="AC4325" s="310" t="str">
        <f t="shared" si="544"/>
        <v/>
      </c>
      <c r="AD4325" s="286"/>
      <c r="AE4325" s="305" t="str">
        <f t="shared" si="545"/>
        <v/>
      </c>
      <c r="AF4325" s="311">
        <f t="shared" si="546"/>
        <v>0</v>
      </c>
      <c r="AG4325" s="187"/>
      <c r="AH4325" s="188"/>
    </row>
    <row r="4326" spans="2:34" ht="13.8" outlineLevel="1" x14ac:dyDescent="0.25">
      <c r="B4326" s="1"/>
      <c r="C4326" s="1"/>
      <c r="D4326" s="1"/>
      <c r="E4326" s="2"/>
      <c r="F4326" s="1"/>
      <c r="G4326" s="2"/>
      <c r="H4326" s="286"/>
      <c r="I4326" s="287"/>
      <c r="J4326" s="288" t="str">
        <f t="shared" si="540"/>
        <v/>
      </c>
      <c r="K4326" s="288">
        <f t="shared" si="541"/>
        <v>0</v>
      </c>
      <c r="L4326" s="303"/>
      <c r="M4326" s="304"/>
      <c r="N4326" s="303"/>
      <c r="O4326" s="286"/>
      <c r="P4326" s="305" t="str">
        <f t="shared" si="542"/>
        <v/>
      </c>
      <c r="Q4326" s="304"/>
      <c r="R4326" s="303"/>
      <c r="S4326" s="286"/>
      <c r="T4326" s="305" t="str">
        <f t="shared" si="543"/>
        <v/>
      </c>
      <c r="U4326" s="306" t="str">
        <f t="shared" si="539"/>
        <v/>
      </c>
      <c r="V4326" s="289"/>
      <c r="W4326" s="303"/>
      <c r="X4326" s="286"/>
      <c r="Y4326" s="305" t="str">
        <f>+IF(AND(W4326&gt;0,V4326&lt;&gt;'Data Validation (ROP used only)'!$A$25),SUM(W4326:X4326),"")</f>
        <v/>
      </c>
      <c r="Z4326" s="307">
        <f>IF(OR(V4326='Data Validation (ROP used only)'!$A$25,ISBLANK(W4326),ISERROR(W4326/$I4326)),0,W4326/$I4326)</f>
        <v>0</v>
      </c>
      <c r="AA4326" s="308"/>
      <c r="AB4326" s="309" t="str" cm="1">
        <f t="array" ref="AB4326">_xlfn.IFS(AA4326="","",AA4326/I4326&gt;=2,I4326*2,AA4326/I4326&lt;2,AA4326)</f>
        <v/>
      </c>
      <c r="AC4326" s="310" t="str">
        <f t="shared" si="544"/>
        <v/>
      </c>
      <c r="AD4326" s="286"/>
      <c r="AE4326" s="305" t="str">
        <f t="shared" si="545"/>
        <v/>
      </c>
      <c r="AF4326" s="311">
        <f t="shared" si="546"/>
        <v>0</v>
      </c>
      <c r="AG4326" s="187"/>
      <c r="AH4326" s="188"/>
    </row>
    <row r="4327" spans="2:34" ht="13.8" outlineLevel="1" x14ac:dyDescent="0.25">
      <c r="B4327" s="1"/>
      <c r="C4327" s="1"/>
      <c r="D4327" s="1"/>
      <c r="E4327" s="2"/>
      <c r="F4327" s="1"/>
      <c r="G4327" s="2"/>
      <c r="H4327" s="286"/>
      <c r="I4327" s="287"/>
      <c r="J4327" s="288" t="str">
        <f t="shared" si="540"/>
        <v/>
      </c>
      <c r="K4327" s="288">
        <f t="shared" si="541"/>
        <v>0</v>
      </c>
      <c r="L4327" s="303"/>
      <c r="M4327" s="304"/>
      <c r="N4327" s="303"/>
      <c r="O4327" s="286"/>
      <c r="P4327" s="305" t="str">
        <f t="shared" si="542"/>
        <v/>
      </c>
      <c r="Q4327" s="304"/>
      <c r="R4327" s="303"/>
      <c r="S4327" s="286"/>
      <c r="T4327" s="305" t="str">
        <f t="shared" si="543"/>
        <v/>
      </c>
      <c r="U4327" s="306" t="str">
        <f t="shared" si="539"/>
        <v/>
      </c>
      <c r="V4327" s="289"/>
      <c r="W4327" s="303"/>
      <c r="X4327" s="286"/>
      <c r="Y4327" s="305" t="str">
        <f>+IF(AND(W4327&gt;0,V4327&lt;&gt;'Data Validation (ROP used only)'!$A$25),SUM(W4327:X4327),"")</f>
        <v/>
      </c>
      <c r="Z4327" s="307">
        <f>IF(OR(V4327='Data Validation (ROP used only)'!$A$25,ISBLANK(W4327),ISERROR(W4327/$I4327)),0,W4327/$I4327)</f>
        <v>0</v>
      </c>
      <c r="AA4327" s="308"/>
      <c r="AB4327" s="309" t="str" cm="1">
        <f t="array" ref="AB4327">_xlfn.IFS(AA4327="","",AA4327/I4327&gt;=2,I4327*2,AA4327/I4327&lt;2,AA4327)</f>
        <v/>
      </c>
      <c r="AC4327" s="310" t="str">
        <f t="shared" si="544"/>
        <v/>
      </c>
      <c r="AD4327" s="286"/>
      <c r="AE4327" s="305" t="str">
        <f t="shared" si="545"/>
        <v/>
      </c>
      <c r="AF4327" s="311">
        <f t="shared" si="546"/>
        <v>0</v>
      </c>
      <c r="AG4327" s="187"/>
      <c r="AH4327" s="188"/>
    </row>
    <row r="4328" spans="2:34" ht="13.8" outlineLevel="1" x14ac:dyDescent="0.25">
      <c r="B4328" s="1"/>
      <c r="C4328" s="1"/>
      <c r="D4328" s="1"/>
      <c r="E4328" s="2"/>
      <c r="F4328" s="1"/>
      <c r="G4328" s="2"/>
      <c r="H4328" s="286"/>
      <c r="I4328" s="287"/>
      <c r="J4328" s="288" t="str">
        <f t="shared" si="540"/>
        <v/>
      </c>
      <c r="K4328" s="288">
        <f t="shared" si="541"/>
        <v>0</v>
      </c>
      <c r="L4328" s="303"/>
      <c r="M4328" s="304"/>
      <c r="N4328" s="303"/>
      <c r="O4328" s="286"/>
      <c r="P4328" s="305" t="str">
        <f t="shared" si="542"/>
        <v/>
      </c>
      <c r="Q4328" s="304"/>
      <c r="R4328" s="303"/>
      <c r="S4328" s="286"/>
      <c r="T4328" s="305" t="str">
        <f t="shared" si="543"/>
        <v/>
      </c>
      <c r="U4328" s="306" t="str">
        <f t="shared" si="539"/>
        <v/>
      </c>
      <c r="V4328" s="289"/>
      <c r="W4328" s="303"/>
      <c r="X4328" s="286"/>
      <c r="Y4328" s="305" t="str">
        <f>+IF(AND(W4328&gt;0,V4328&lt;&gt;'Data Validation (ROP used only)'!$A$25),SUM(W4328:X4328),"")</f>
        <v/>
      </c>
      <c r="Z4328" s="307">
        <f>IF(OR(V4328='Data Validation (ROP used only)'!$A$25,ISBLANK(W4328),ISERROR(W4328/$I4328)),0,W4328/$I4328)</f>
        <v>0</v>
      </c>
      <c r="AA4328" s="308"/>
      <c r="AB4328" s="309" t="str" cm="1">
        <f t="array" ref="AB4328">_xlfn.IFS(AA4328="","",AA4328/I4328&gt;=2,I4328*2,AA4328/I4328&lt;2,AA4328)</f>
        <v/>
      </c>
      <c r="AC4328" s="310" t="str">
        <f t="shared" si="544"/>
        <v/>
      </c>
      <c r="AD4328" s="286"/>
      <c r="AE4328" s="305" t="str">
        <f t="shared" si="545"/>
        <v/>
      </c>
      <c r="AF4328" s="311">
        <f t="shared" si="546"/>
        <v>0</v>
      </c>
      <c r="AG4328" s="187"/>
      <c r="AH4328" s="188"/>
    </row>
    <row r="4329" spans="2:34" ht="13.8" outlineLevel="1" x14ac:dyDescent="0.25">
      <c r="B4329" s="1"/>
      <c r="C4329" s="1"/>
      <c r="D4329" s="1"/>
      <c r="E4329" s="2"/>
      <c r="F4329" s="1"/>
      <c r="G4329" s="2"/>
      <c r="H4329" s="286"/>
      <c r="I4329" s="287"/>
      <c r="J4329" s="288" t="str">
        <f t="shared" si="540"/>
        <v/>
      </c>
      <c r="K4329" s="288">
        <f t="shared" si="541"/>
        <v>0</v>
      </c>
      <c r="L4329" s="303"/>
      <c r="M4329" s="304"/>
      <c r="N4329" s="303"/>
      <c r="O4329" s="286"/>
      <c r="P4329" s="305" t="str">
        <f t="shared" si="542"/>
        <v/>
      </c>
      <c r="Q4329" s="304"/>
      <c r="R4329" s="303"/>
      <c r="S4329" s="286"/>
      <c r="T4329" s="305" t="str">
        <f t="shared" si="543"/>
        <v/>
      </c>
      <c r="U4329" s="306" t="str">
        <f t="shared" si="539"/>
        <v/>
      </c>
      <c r="V4329" s="289"/>
      <c r="W4329" s="303"/>
      <c r="X4329" s="286"/>
      <c r="Y4329" s="305" t="str">
        <f>+IF(AND(W4329&gt;0,V4329&lt;&gt;'Data Validation (ROP used only)'!$A$25),SUM(W4329:X4329),"")</f>
        <v/>
      </c>
      <c r="Z4329" s="307">
        <f>IF(OR(V4329='Data Validation (ROP used only)'!$A$25,ISBLANK(W4329),ISERROR(W4329/$I4329)),0,W4329/$I4329)</f>
        <v>0</v>
      </c>
      <c r="AA4329" s="308"/>
      <c r="AB4329" s="309" t="str" cm="1">
        <f t="array" ref="AB4329">_xlfn.IFS(AA4329="","",AA4329/I4329&gt;=2,I4329*2,AA4329/I4329&lt;2,AA4329)</f>
        <v/>
      </c>
      <c r="AC4329" s="310" t="str">
        <f t="shared" si="544"/>
        <v/>
      </c>
      <c r="AD4329" s="286"/>
      <c r="AE4329" s="305" t="str">
        <f t="shared" si="545"/>
        <v/>
      </c>
      <c r="AF4329" s="311">
        <f t="shared" si="546"/>
        <v>0</v>
      </c>
      <c r="AG4329" s="187"/>
      <c r="AH4329" s="188"/>
    </row>
    <row r="4330" spans="2:34" ht="13.8" outlineLevel="1" x14ac:dyDescent="0.25">
      <c r="B4330" s="1"/>
      <c r="C4330" s="1"/>
      <c r="D4330" s="1"/>
      <c r="E4330" s="2"/>
      <c r="F4330" s="1"/>
      <c r="G4330" s="2"/>
      <c r="H4330" s="286"/>
      <c r="I4330" s="287"/>
      <c r="J4330" s="288" t="str">
        <f t="shared" si="540"/>
        <v/>
      </c>
      <c r="K4330" s="288">
        <f t="shared" si="541"/>
        <v>0</v>
      </c>
      <c r="L4330" s="303"/>
      <c r="M4330" s="304"/>
      <c r="N4330" s="303"/>
      <c r="O4330" s="286"/>
      <c r="P4330" s="305" t="str">
        <f t="shared" si="542"/>
        <v/>
      </c>
      <c r="Q4330" s="304"/>
      <c r="R4330" s="303"/>
      <c r="S4330" s="286"/>
      <c r="T4330" s="305" t="str">
        <f t="shared" si="543"/>
        <v/>
      </c>
      <c r="U4330" s="306" t="str">
        <f t="shared" si="539"/>
        <v/>
      </c>
      <c r="V4330" s="289"/>
      <c r="W4330" s="303"/>
      <c r="X4330" s="286"/>
      <c r="Y4330" s="305" t="str">
        <f>+IF(AND(W4330&gt;0,V4330&lt;&gt;'Data Validation (ROP used only)'!$A$25),SUM(W4330:X4330),"")</f>
        <v/>
      </c>
      <c r="Z4330" s="307">
        <f>IF(OR(V4330='Data Validation (ROP used only)'!$A$25,ISBLANK(W4330),ISERROR(W4330/$I4330)),0,W4330/$I4330)</f>
        <v>0</v>
      </c>
      <c r="AA4330" s="308"/>
      <c r="AB4330" s="309" t="str" cm="1">
        <f t="array" ref="AB4330">_xlfn.IFS(AA4330="","",AA4330/I4330&gt;=2,I4330*2,AA4330/I4330&lt;2,AA4330)</f>
        <v/>
      </c>
      <c r="AC4330" s="310" t="str">
        <f t="shared" si="544"/>
        <v/>
      </c>
      <c r="AD4330" s="286"/>
      <c r="AE4330" s="305" t="str">
        <f t="shared" si="545"/>
        <v/>
      </c>
      <c r="AF4330" s="311">
        <f t="shared" si="546"/>
        <v>0</v>
      </c>
      <c r="AG4330" s="187"/>
      <c r="AH4330" s="188"/>
    </row>
    <row r="4331" spans="2:34" ht="13.8" outlineLevel="1" x14ac:dyDescent="0.25">
      <c r="B4331" s="1"/>
      <c r="C4331" s="1"/>
      <c r="D4331" s="1"/>
      <c r="E4331" s="2"/>
      <c r="F4331" s="1"/>
      <c r="G4331" s="2"/>
      <c r="H4331" s="286"/>
      <c r="I4331" s="287"/>
      <c r="J4331" s="288" t="str">
        <f t="shared" si="540"/>
        <v/>
      </c>
      <c r="K4331" s="288">
        <f t="shared" si="541"/>
        <v>0</v>
      </c>
      <c r="L4331" s="303"/>
      <c r="M4331" s="304"/>
      <c r="N4331" s="303"/>
      <c r="O4331" s="286"/>
      <c r="P4331" s="305" t="str">
        <f t="shared" si="542"/>
        <v/>
      </c>
      <c r="Q4331" s="304"/>
      <c r="R4331" s="303"/>
      <c r="S4331" s="286"/>
      <c r="T4331" s="305" t="str">
        <f t="shared" si="543"/>
        <v/>
      </c>
      <c r="U4331" s="306" t="str">
        <f t="shared" si="539"/>
        <v/>
      </c>
      <c r="V4331" s="289"/>
      <c r="W4331" s="303"/>
      <c r="X4331" s="286"/>
      <c r="Y4331" s="305" t="str">
        <f>+IF(AND(W4331&gt;0,V4331&lt;&gt;'Data Validation (ROP used only)'!$A$25),SUM(W4331:X4331),"")</f>
        <v/>
      </c>
      <c r="Z4331" s="307">
        <f>IF(OR(V4331='Data Validation (ROP used only)'!$A$25,ISBLANK(W4331),ISERROR(W4331/$I4331)),0,W4331/$I4331)</f>
        <v>0</v>
      </c>
      <c r="AA4331" s="308"/>
      <c r="AB4331" s="309" t="str" cm="1">
        <f t="array" ref="AB4331">_xlfn.IFS(AA4331="","",AA4331/I4331&gt;=2,I4331*2,AA4331/I4331&lt;2,AA4331)</f>
        <v/>
      </c>
      <c r="AC4331" s="310" t="str">
        <f t="shared" si="544"/>
        <v/>
      </c>
      <c r="AD4331" s="286"/>
      <c r="AE4331" s="305" t="str">
        <f t="shared" si="545"/>
        <v/>
      </c>
      <c r="AF4331" s="311">
        <f t="shared" si="546"/>
        <v>0</v>
      </c>
      <c r="AG4331" s="187"/>
      <c r="AH4331" s="188"/>
    </row>
    <row r="4332" spans="2:34" ht="13.8" outlineLevel="1" x14ac:dyDescent="0.25">
      <c r="B4332" s="1"/>
      <c r="C4332" s="1"/>
      <c r="D4332" s="1"/>
      <c r="E4332" s="2"/>
      <c r="F4332" s="1"/>
      <c r="G4332" s="2"/>
      <c r="H4332" s="286"/>
      <c r="I4332" s="287"/>
      <c r="J4332" s="288" t="str">
        <f t="shared" si="540"/>
        <v/>
      </c>
      <c r="K4332" s="288">
        <f t="shared" si="541"/>
        <v>0</v>
      </c>
      <c r="L4332" s="303"/>
      <c r="M4332" s="304"/>
      <c r="N4332" s="303"/>
      <c r="O4332" s="286"/>
      <c r="P4332" s="305" t="str">
        <f t="shared" si="542"/>
        <v/>
      </c>
      <c r="Q4332" s="304"/>
      <c r="R4332" s="303"/>
      <c r="S4332" s="286"/>
      <c r="T4332" s="305" t="str">
        <f t="shared" si="543"/>
        <v/>
      </c>
      <c r="U4332" s="306" t="str">
        <f t="shared" si="539"/>
        <v/>
      </c>
      <c r="V4332" s="289"/>
      <c r="W4332" s="303"/>
      <c r="X4332" s="286"/>
      <c r="Y4332" s="305" t="str">
        <f>+IF(AND(W4332&gt;0,V4332&lt;&gt;'Data Validation (ROP used only)'!$A$25),SUM(W4332:X4332),"")</f>
        <v/>
      </c>
      <c r="Z4332" s="307">
        <f>IF(OR(V4332='Data Validation (ROP used only)'!$A$25,ISBLANK(W4332),ISERROR(W4332/$I4332)),0,W4332/$I4332)</f>
        <v>0</v>
      </c>
      <c r="AA4332" s="308"/>
      <c r="AB4332" s="309" t="str" cm="1">
        <f t="array" ref="AB4332">_xlfn.IFS(AA4332="","",AA4332/I4332&gt;=2,I4332*2,AA4332/I4332&lt;2,AA4332)</f>
        <v/>
      </c>
      <c r="AC4332" s="310" t="str">
        <f t="shared" si="544"/>
        <v/>
      </c>
      <c r="AD4332" s="286"/>
      <c r="AE4332" s="305" t="str">
        <f t="shared" si="545"/>
        <v/>
      </c>
      <c r="AF4332" s="311">
        <f t="shared" si="546"/>
        <v>0</v>
      </c>
      <c r="AG4332" s="187"/>
      <c r="AH4332" s="188"/>
    </row>
    <row r="4333" spans="2:34" ht="13.8" outlineLevel="1" x14ac:dyDescent="0.25">
      <c r="B4333" s="1"/>
      <c r="C4333" s="1"/>
      <c r="D4333" s="1"/>
      <c r="E4333" s="2"/>
      <c r="F4333" s="1"/>
      <c r="G4333" s="2"/>
      <c r="H4333" s="286"/>
      <c r="I4333" s="287"/>
      <c r="J4333" s="288" t="str">
        <f t="shared" si="540"/>
        <v/>
      </c>
      <c r="K4333" s="288">
        <f t="shared" si="541"/>
        <v>0</v>
      </c>
      <c r="L4333" s="303"/>
      <c r="M4333" s="304"/>
      <c r="N4333" s="303"/>
      <c r="O4333" s="286"/>
      <c r="P4333" s="305" t="str">
        <f t="shared" si="542"/>
        <v/>
      </c>
      <c r="Q4333" s="304"/>
      <c r="R4333" s="303"/>
      <c r="S4333" s="286"/>
      <c r="T4333" s="305" t="str">
        <f t="shared" si="543"/>
        <v/>
      </c>
      <c r="U4333" s="306" t="str">
        <f t="shared" si="539"/>
        <v/>
      </c>
      <c r="V4333" s="289"/>
      <c r="W4333" s="303"/>
      <c r="X4333" s="286"/>
      <c r="Y4333" s="305" t="str">
        <f>+IF(AND(W4333&gt;0,V4333&lt;&gt;'Data Validation (ROP used only)'!$A$25),SUM(W4333:X4333),"")</f>
        <v/>
      </c>
      <c r="Z4333" s="307">
        <f>IF(OR(V4333='Data Validation (ROP used only)'!$A$25,ISBLANK(W4333),ISERROR(W4333/$I4333)),0,W4333/$I4333)</f>
        <v>0</v>
      </c>
      <c r="AA4333" s="308"/>
      <c r="AB4333" s="309" t="str" cm="1">
        <f t="array" ref="AB4333">_xlfn.IFS(AA4333="","",AA4333/I4333&gt;=2,I4333*2,AA4333/I4333&lt;2,AA4333)</f>
        <v/>
      </c>
      <c r="AC4333" s="310" t="str">
        <f t="shared" si="544"/>
        <v/>
      </c>
      <c r="AD4333" s="286"/>
      <c r="AE4333" s="305" t="str">
        <f t="shared" si="545"/>
        <v/>
      </c>
      <c r="AF4333" s="311">
        <f t="shared" si="546"/>
        <v>0</v>
      </c>
      <c r="AG4333" s="187"/>
      <c r="AH4333" s="188"/>
    </row>
    <row r="4334" spans="2:34" ht="13.8" outlineLevel="1" x14ac:dyDescent="0.25">
      <c r="B4334" s="1"/>
      <c r="C4334" s="1"/>
      <c r="D4334" s="1"/>
      <c r="E4334" s="2"/>
      <c r="F4334" s="1"/>
      <c r="G4334" s="2"/>
      <c r="H4334" s="286"/>
      <c r="I4334" s="287"/>
      <c r="J4334" s="288" t="str">
        <f t="shared" si="540"/>
        <v/>
      </c>
      <c r="K4334" s="288">
        <f t="shared" si="541"/>
        <v>0</v>
      </c>
      <c r="L4334" s="303"/>
      <c r="M4334" s="304"/>
      <c r="N4334" s="303"/>
      <c r="O4334" s="286"/>
      <c r="P4334" s="305" t="str">
        <f t="shared" si="542"/>
        <v/>
      </c>
      <c r="Q4334" s="304"/>
      <c r="R4334" s="303"/>
      <c r="S4334" s="286"/>
      <c r="T4334" s="305" t="str">
        <f t="shared" si="543"/>
        <v/>
      </c>
      <c r="U4334" s="306" t="str">
        <f t="shared" si="539"/>
        <v/>
      </c>
      <c r="V4334" s="289"/>
      <c r="W4334" s="303"/>
      <c r="X4334" s="286"/>
      <c r="Y4334" s="305" t="str">
        <f>+IF(AND(W4334&gt;0,V4334&lt;&gt;'Data Validation (ROP used only)'!$A$25),SUM(W4334:X4334),"")</f>
        <v/>
      </c>
      <c r="Z4334" s="307">
        <f>IF(OR(V4334='Data Validation (ROP used only)'!$A$25,ISBLANK(W4334),ISERROR(W4334/$I4334)),0,W4334/$I4334)</f>
        <v>0</v>
      </c>
      <c r="AA4334" s="308"/>
      <c r="AB4334" s="309" t="str" cm="1">
        <f t="array" ref="AB4334">_xlfn.IFS(AA4334="","",AA4334/I4334&gt;=2,I4334*2,AA4334/I4334&lt;2,AA4334)</f>
        <v/>
      </c>
      <c r="AC4334" s="310" t="str">
        <f t="shared" si="544"/>
        <v/>
      </c>
      <c r="AD4334" s="286"/>
      <c r="AE4334" s="305" t="str">
        <f t="shared" si="545"/>
        <v/>
      </c>
      <c r="AF4334" s="311">
        <f t="shared" si="546"/>
        <v>0</v>
      </c>
      <c r="AG4334" s="187"/>
      <c r="AH4334" s="188"/>
    </row>
    <row r="4335" spans="2:34" ht="13.8" outlineLevel="1" x14ac:dyDescent="0.25">
      <c r="B4335" s="1"/>
      <c r="C4335" s="1"/>
      <c r="D4335" s="1"/>
      <c r="E4335" s="2"/>
      <c r="F4335" s="1"/>
      <c r="G4335" s="2"/>
      <c r="H4335" s="286"/>
      <c r="I4335" s="287"/>
      <c r="J4335" s="288" t="str">
        <f t="shared" si="540"/>
        <v/>
      </c>
      <c r="K4335" s="288">
        <f t="shared" si="541"/>
        <v>0</v>
      </c>
      <c r="L4335" s="303"/>
      <c r="M4335" s="304"/>
      <c r="N4335" s="303"/>
      <c r="O4335" s="286"/>
      <c r="P4335" s="305" t="str">
        <f t="shared" si="542"/>
        <v/>
      </c>
      <c r="Q4335" s="304"/>
      <c r="R4335" s="303"/>
      <c r="S4335" s="286"/>
      <c r="T4335" s="305" t="str">
        <f t="shared" si="543"/>
        <v/>
      </c>
      <c r="U4335" s="306" t="str">
        <f t="shared" si="539"/>
        <v/>
      </c>
      <c r="V4335" s="289"/>
      <c r="W4335" s="303"/>
      <c r="X4335" s="286"/>
      <c r="Y4335" s="305" t="str">
        <f>+IF(AND(W4335&gt;0,V4335&lt;&gt;'Data Validation (ROP used only)'!$A$25),SUM(W4335:X4335),"")</f>
        <v/>
      </c>
      <c r="Z4335" s="307">
        <f>IF(OR(V4335='Data Validation (ROP used only)'!$A$25,ISBLANK(W4335),ISERROR(W4335/$I4335)),0,W4335/$I4335)</f>
        <v>0</v>
      </c>
      <c r="AA4335" s="308"/>
      <c r="AB4335" s="309" t="str" cm="1">
        <f t="array" ref="AB4335">_xlfn.IFS(AA4335="","",AA4335/I4335&gt;=2,I4335*2,AA4335/I4335&lt;2,AA4335)</f>
        <v/>
      </c>
      <c r="AC4335" s="310" t="str">
        <f t="shared" si="544"/>
        <v/>
      </c>
      <c r="AD4335" s="286"/>
      <c r="AE4335" s="305" t="str">
        <f t="shared" si="545"/>
        <v/>
      </c>
      <c r="AF4335" s="311">
        <f t="shared" si="546"/>
        <v>0</v>
      </c>
      <c r="AG4335" s="187"/>
      <c r="AH4335" s="188"/>
    </row>
    <row r="4336" spans="2:34" ht="13.8" outlineLevel="1" x14ac:dyDescent="0.25">
      <c r="B4336" s="1"/>
      <c r="C4336" s="1"/>
      <c r="D4336" s="1"/>
      <c r="E4336" s="2"/>
      <c r="F4336" s="1"/>
      <c r="G4336" s="2"/>
      <c r="H4336" s="286"/>
      <c r="I4336" s="287"/>
      <c r="J4336" s="288" t="str">
        <f t="shared" si="540"/>
        <v/>
      </c>
      <c r="K4336" s="288">
        <f t="shared" si="541"/>
        <v>0</v>
      </c>
      <c r="L4336" s="303"/>
      <c r="M4336" s="304"/>
      <c r="N4336" s="303"/>
      <c r="O4336" s="286"/>
      <c r="P4336" s="305" t="str">
        <f t="shared" si="542"/>
        <v/>
      </c>
      <c r="Q4336" s="304"/>
      <c r="R4336" s="303"/>
      <c r="S4336" s="286"/>
      <c r="T4336" s="305" t="str">
        <f t="shared" si="543"/>
        <v/>
      </c>
      <c r="U4336" s="306" t="str">
        <f t="shared" si="539"/>
        <v/>
      </c>
      <c r="V4336" s="289"/>
      <c r="W4336" s="303"/>
      <c r="X4336" s="286"/>
      <c r="Y4336" s="305" t="str">
        <f>+IF(AND(W4336&gt;0,V4336&lt;&gt;'Data Validation (ROP used only)'!$A$25),SUM(W4336:X4336),"")</f>
        <v/>
      </c>
      <c r="Z4336" s="307">
        <f>IF(OR(V4336='Data Validation (ROP used only)'!$A$25,ISBLANK(W4336),ISERROR(W4336/$I4336)),0,W4336/$I4336)</f>
        <v>0</v>
      </c>
      <c r="AA4336" s="308"/>
      <c r="AB4336" s="309" t="str" cm="1">
        <f t="array" ref="AB4336">_xlfn.IFS(AA4336="","",AA4336/I4336&gt;=2,I4336*2,AA4336/I4336&lt;2,AA4336)</f>
        <v/>
      </c>
      <c r="AC4336" s="310" t="str">
        <f t="shared" si="544"/>
        <v/>
      </c>
      <c r="AD4336" s="286"/>
      <c r="AE4336" s="305" t="str">
        <f t="shared" si="545"/>
        <v/>
      </c>
      <c r="AF4336" s="311">
        <f t="shared" si="546"/>
        <v>0</v>
      </c>
      <c r="AG4336" s="187"/>
      <c r="AH4336" s="188"/>
    </row>
    <row r="4337" spans="2:34" ht="13.8" outlineLevel="1" x14ac:dyDescent="0.25">
      <c r="B4337" s="1"/>
      <c r="C4337" s="1"/>
      <c r="D4337" s="1"/>
      <c r="E4337" s="2"/>
      <c r="F4337" s="1"/>
      <c r="G4337" s="2"/>
      <c r="H4337" s="286"/>
      <c r="I4337" s="287"/>
      <c r="J4337" s="288" t="str">
        <f t="shared" si="540"/>
        <v/>
      </c>
      <c r="K4337" s="288">
        <f t="shared" si="541"/>
        <v>0</v>
      </c>
      <c r="L4337" s="303"/>
      <c r="M4337" s="304"/>
      <c r="N4337" s="303"/>
      <c r="O4337" s="286"/>
      <c r="P4337" s="305" t="str">
        <f t="shared" si="542"/>
        <v/>
      </c>
      <c r="Q4337" s="304"/>
      <c r="R4337" s="303"/>
      <c r="S4337" s="286"/>
      <c r="T4337" s="305" t="str">
        <f t="shared" si="543"/>
        <v/>
      </c>
      <c r="U4337" s="306" t="str">
        <f t="shared" si="539"/>
        <v/>
      </c>
      <c r="V4337" s="289"/>
      <c r="W4337" s="303"/>
      <c r="X4337" s="286"/>
      <c r="Y4337" s="305" t="str">
        <f>+IF(AND(W4337&gt;0,V4337&lt;&gt;'Data Validation (ROP used only)'!$A$25),SUM(W4337:X4337),"")</f>
        <v/>
      </c>
      <c r="Z4337" s="307">
        <f>IF(OR(V4337='Data Validation (ROP used only)'!$A$25,ISBLANK(W4337),ISERROR(W4337/$I4337)),0,W4337/$I4337)</f>
        <v>0</v>
      </c>
      <c r="AA4337" s="308"/>
      <c r="AB4337" s="309" t="str" cm="1">
        <f t="array" ref="AB4337">_xlfn.IFS(AA4337="","",AA4337/I4337&gt;=2,I4337*2,AA4337/I4337&lt;2,AA4337)</f>
        <v/>
      </c>
      <c r="AC4337" s="310" t="str">
        <f t="shared" si="544"/>
        <v/>
      </c>
      <c r="AD4337" s="286"/>
      <c r="AE4337" s="305" t="str">
        <f t="shared" si="545"/>
        <v/>
      </c>
      <c r="AF4337" s="311">
        <f t="shared" si="546"/>
        <v>0</v>
      </c>
      <c r="AG4337" s="187"/>
      <c r="AH4337" s="188"/>
    </row>
    <row r="4338" spans="2:34" ht="13.8" outlineLevel="1" x14ac:dyDescent="0.25">
      <c r="B4338" s="1"/>
      <c r="C4338" s="1"/>
      <c r="D4338" s="1"/>
      <c r="E4338" s="2"/>
      <c r="F4338" s="1"/>
      <c r="G4338" s="2"/>
      <c r="H4338" s="286"/>
      <c r="I4338" s="287"/>
      <c r="J4338" s="288" t="str">
        <f t="shared" si="540"/>
        <v/>
      </c>
      <c r="K4338" s="288">
        <f t="shared" si="541"/>
        <v>0</v>
      </c>
      <c r="L4338" s="303"/>
      <c r="M4338" s="304"/>
      <c r="N4338" s="303"/>
      <c r="O4338" s="286"/>
      <c r="P4338" s="305" t="str">
        <f t="shared" si="542"/>
        <v/>
      </c>
      <c r="Q4338" s="304"/>
      <c r="R4338" s="303"/>
      <c r="S4338" s="286"/>
      <c r="T4338" s="305" t="str">
        <f t="shared" si="543"/>
        <v/>
      </c>
      <c r="U4338" s="306" t="str">
        <f t="shared" si="539"/>
        <v/>
      </c>
      <c r="V4338" s="289"/>
      <c r="W4338" s="303"/>
      <c r="X4338" s="286"/>
      <c r="Y4338" s="305" t="str">
        <f>+IF(AND(W4338&gt;0,V4338&lt;&gt;'Data Validation (ROP used only)'!$A$25),SUM(W4338:X4338),"")</f>
        <v/>
      </c>
      <c r="Z4338" s="307">
        <f>IF(OR(V4338='Data Validation (ROP used only)'!$A$25,ISBLANK(W4338),ISERROR(W4338/$I4338)),0,W4338/$I4338)</f>
        <v>0</v>
      </c>
      <c r="AA4338" s="308"/>
      <c r="AB4338" s="309" t="str" cm="1">
        <f t="array" ref="AB4338">_xlfn.IFS(AA4338="","",AA4338/I4338&gt;=2,I4338*2,AA4338/I4338&lt;2,AA4338)</f>
        <v/>
      </c>
      <c r="AC4338" s="310" t="str">
        <f t="shared" si="544"/>
        <v/>
      </c>
      <c r="AD4338" s="286"/>
      <c r="AE4338" s="305" t="str">
        <f t="shared" si="545"/>
        <v/>
      </c>
      <c r="AF4338" s="311">
        <f t="shared" si="546"/>
        <v>0</v>
      </c>
      <c r="AG4338" s="187"/>
      <c r="AH4338" s="188"/>
    </row>
    <row r="4339" spans="2:34" ht="13.8" outlineLevel="1" x14ac:dyDescent="0.25">
      <c r="B4339" s="1"/>
      <c r="C4339" s="1"/>
      <c r="D4339" s="1"/>
      <c r="E4339" s="2"/>
      <c r="F4339" s="1"/>
      <c r="G4339" s="2"/>
      <c r="H4339" s="286"/>
      <c r="I4339" s="287"/>
      <c r="J4339" s="288" t="str">
        <f t="shared" si="540"/>
        <v/>
      </c>
      <c r="K4339" s="288">
        <f t="shared" si="541"/>
        <v>0</v>
      </c>
      <c r="L4339" s="303"/>
      <c r="M4339" s="304"/>
      <c r="N4339" s="303"/>
      <c r="O4339" s="286"/>
      <c r="P4339" s="305" t="str">
        <f t="shared" si="542"/>
        <v/>
      </c>
      <c r="Q4339" s="304"/>
      <c r="R4339" s="303"/>
      <c r="S4339" s="286"/>
      <c r="T4339" s="305" t="str">
        <f t="shared" si="543"/>
        <v/>
      </c>
      <c r="U4339" s="306" t="str">
        <f t="shared" si="539"/>
        <v/>
      </c>
      <c r="V4339" s="289"/>
      <c r="W4339" s="303"/>
      <c r="X4339" s="286"/>
      <c r="Y4339" s="305" t="str">
        <f>+IF(AND(W4339&gt;0,V4339&lt;&gt;'Data Validation (ROP used only)'!$A$25),SUM(W4339:X4339),"")</f>
        <v/>
      </c>
      <c r="Z4339" s="307">
        <f>IF(OR(V4339='Data Validation (ROP used only)'!$A$25,ISBLANK(W4339),ISERROR(W4339/$I4339)),0,W4339/$I4339)</f>
        <v>0</v>
      </c>
      <c r="AA4339" s="308"/>
      <c r="AB4339" s="309" t="str" cm="1">
        <f t="array" ref="AB4339">_xlfn.IFS(AA4339="","",AA4339/I4339&gt;=2,I4339*2,AA4339/I4339&lt;2,AA4339)</f>
        <v/>
      </c>
      <c r="AC4339" s="310" t="str">
        <f t="shared" si="544"/>
        <v/>
      </c>
      <c r="AD4339" s="286"/>
      <c r="AE4339" s="305" t="str">
        <f t="shared" si="545"/>
        <v/>
      </c>
      <c r="AF4339" s="311">
        <f t="shared" si="546"/>
        <v>0</v>
      </c>
      <c r="AG4339" s="187"/>
      <c r="AH4339" s="188"/>
    </row>
    <row r="4340" spans="2:34" ht="13.8" outlineLevel="1" x14ac:dyDescent="0.25">
      <c r="B4340" s="1"/>
      <c r="C4340" s="1"/>
      <c r="D4340" s="1"/>
      <c r="E4340" s="2"/>
      <c r="F4340" s="1"/>
      <c r="G4340" s="2"/>
      <c r="H4340" s="286"/>
      <c r="I4340" s="287"/>
      <c r="J4340" s="288" t="str">
        <f t="shared" si="540"/>
        <v/>
      </c>
      <c r="K4340" s="288">
        <f t="shared" si="541"/>
        <v>0</v>
      </c>
      <c r="L4340" s="303"/>
      <c r="M4340" s="304"/>
      <c r="N4340" s="303"/>
      <c r="O4340" s="286"/>
      <c r="P4340" s="305" t="str">
        <f t="shared" si="542"/>
        <v/>
      </c>
      <c r="Q4340" s="304"/>
      <c r="R4340" s="303"/>
      <c r="S4340" s="286"/>
      <c r="T4340" s="305" t="str">
        <f t="shared" si="543"/>
        <v/>
      </c>
      <c r="U4340" s="306" t="str">
        <f t="shared" si="539"/>
        <v/>
      </c>
      <c r="V4340" s="289"/>
      <c r="W4340" s="303"/>
      <c r="X4340" s="286"/>
      <c r="Y4340" s="305" t="str">
        <f>+IF(AND(W4340&gt;0,V4340&lt;&gt;'Data Validation (ROP used only)'!$A$25),SUM(W4340:X4340),"")</f>
        <v/>
      </c>
      <c r="Z4340" s="307">
        <f>IF(OR(V4340='Data Validation (ROP used only)'!$A$25,ISBLANK(W4340),ISERROR(W4340/$I4340)),0,W4340/$I4340)</f>
        <v>0</v>
      </c>
      <c r="AA4340" s="308"/>
      <c r="AB4340" s="309" t="str" cm="1">
        <f t="array" ref="AB4340">_xlfn.IFS(AA4340="","",AA4340/I4340&gt;=2,I4340*2,AA4340/I4340&lt;2,AA4340)</f>
        <v/>
      </c>
      <c r="AC4340" s="310" t="str">
        <f t="shared" si="544"/>
        <v/>
      </c>
      <c r="AD4340" s="286"/>
      <c r="AE4340" s="305" t="str">
        <f t="shared" si="545"/>
        <v/>
      </c>
      <c r="AF4340" s="311">
        <f t="shared" si="546"/>
        <v>0</v>
      </c>
      <c r="AG4340" s="187"/>
      <c r="AH4340" s="188"/>
    </row>
    <row r="4341" spans="2:34" ht="13.8" outlineLevel="1" x14ac:dyDescent="0.25">
      <c r="B4341" s="1"/>
      <c r="C4341" s="1"/>
      <c r="D4341" s="1"/>
      <c r="E4341" s="2"/>
      <c r="F4341" s="1"/>
      <c r="G4341" s="2"/>
      <c r="H4341" s="286"/>
      <c r="I4341" s="287"/>
      <c r="J4341" s="288" t="str">
        <f t="shared" si="540"/>
        <v/>
      </c>
      <c r="K4341" s="288">
        <f t="shared" si="541"/>
        <v>0</v>
      </c>
      <c r="L4341" s="303"/>
      <c r="M4341" s="304"/>
      <c r="N4341" s="303"/>
      <c r="O4341" s="286"/>
      <c r="P4341" s="305" t="str">
        <f t="shared" si="542"/>
        <v/>
      </c>
      <c r="Q4341" s="304"/>
      <c r="R4341" s="303"/>
      <c r="S4341" s="286"/>
      <c r="T4341" s="305" t="str">
        <f t="shared" si="543"/>
        <v/>
      </c>
      <c r="U4341" s="306" t="str">
        <f t="shared" si="539"/>
        <v/>
      </c>
      <c r="V4341" s="289"/>
      <c r="W4341" s="303"/>
      <c r="X4341" s="286"/>
      <c r="Y4341" s="305" t="str">
        <f>+IF(AND(W4341&gt;0,V4341&lt;&gt;'Data Validation (ROP used only)'!$A$25),SUM(W4341:X4341),"")</f>
        <v/>
      </c>
      <c r="Z4341" s="307">
        <f>IF(OR(V4341='Data Validation (ROP used only)'!$A$25,ISBLANK(W4341),ISERROR(W4341/$I4341)),0,W4341/$I4341)</f>
        <v>0</v>
      </c>
      <c r="AA4341" s="308"/>
      <c r="AB4341" s="309" t="str" cm="1">
        <f t="array" ref="AB4341">_xlfn.IFS(AA4341="","",AA4341/I4341&gt;=2,I4341*2,AA4341/I4341&lt;2,AA4341)</f>
        <v/>
      </c>
      <c r="AC4341" s="310" t="str">
        <f t="shared" si="544"/>
        <v/>
      </c>
      <c r="AD4341" s="286"/>
      <c r="AE4341" s="305" t="str">
        <f t="shared" si="545"/>
        <v/>
      </c>
      <c r="AF4341" s="311">
        <f t="shared" si="546"/>
        <v>0</v>
      </c>
      <c r="AG4341" s="187"/>
      <c r="AH4341" s="188"/>
    </row>
    <row r="4342" spans="2:34" ht="13.8" outlineLevel="1" x14ac:dyDescent="0.25">
      <c r="B4342" s="1"/>
      <c r="C4342" s="1"/>
      <c r="D4342" s="1"/>
      <c r="E4342" s="2"/>
      <c r="F4342" s="1"/>
      <c r="G4342" s="2"/>
      <c r="H4342" s="286"/>
      <c r="I4342" s="287"/>
      <c r="J4342" s="288" t="str">
        <f t="shared" si="540"/>
        <v/>
      </c>
      <c r="K4342" s="288">
        <f t="shared" si="541"/>
        <v>0</v>
      </c>
      <c r="L4342" s="303"/>
      <c r="M4342" s="304"/>
      <c r="N4342" s="303"/>
      <c r="O4342" s="286"/>
      <c r="P4342" s="305" t="str">
        <f t="shared" si="542"/>
        <v/>
      </c>
      <c r="Q4342" s="304"/>
      <c r="R4342" s="303"/>
      <c r="S4342" s="286"/>
      <c r="T4342" s="305" t="str">
        <f t="shared" si="543"/>
        <v/>
      </c>
      <c r="U4342" s="306" t="str">
        <f t="shared" si="539"/>
        <v/>
      </c>
      <c r="V4342" s="289"/>
      <c r="W4342" s="303"/>
      <c r="X4342" s="286"/>
      <c r="Y4342" s="305" t="str">
        <f>+IF(AND(W4342&gt;0,V4342&lt;&gt;'Data Validation (ROP used only)'!$A$25),SUM(W4342:X4342),"")</f>
        <v/>
      </c>
      <c r="Z4342" s="307">
        <f>IF(OR(V4342='Data Validation (ROP used only)'!$A$25,ISBLANK(W4342),ISERROR(W4342/$I4342)),0,W4342/$I4342)</f>
        <v>0</v>
      </c>
      <c r="AA4342" s="308"/>
      <c r="AB4342" s="309" t="str" cm="1">
        <f t="array" ref="AB4342">_xlfn.IFS(AA4342="","",AA4342/I4342&gt;=2,I4342*2,AA4342/I4342&lt;2,AA4342)</f>
        <v/>
      </c>
      <c r="AC4342" s="310" t="str">
        <f t="shared" si="544"/>
        <v/>
      </c>
      <c r="AD4342" s="286"/>
      <c r="AE4342" s="305" t="str">
        <f t="shared" si="545"/>
        <v/>
      </c>
      <c r="AF4342" s="311">
        <f t="shared" si="546"/>
        <v>0</v>
      </c>
      <c r="AG4342" s="187"/>
      <c r="AH4342" s="188"/>
    </row>
    <row r="4343" spans="2:34" ht="13.8" outlineLevel="1" x14ac:dyDescent="0.25">
      <c r="B4343" s="1"/>
      <c r="C4343" s="1"/>
      <c r="D4343" s="1"/>
      <c r="E4343" s="2"/>
      <c r="F4343" s="1"/>
      <c r="G4343" s="2"/>
      <c r="H4343" s="286"/>
      <c r="I4343" s="287"/>
      <c r="J4343" s="288" t="str">
        <f t="shared" si="540"/>
        <v/>
      </c>
      <c r="K4343" s="288">
        <f t="shared" si="541"/>
        <v>0</v>
      </c>
      <c r="L4343" s="303"/>
      <c r="M4343" s="304"/>
      <c r="N4343" s="303"/>
      <c r="O4343" s="286"/>
      <c r="P4343" s="305" t="str">
        <f t="shared" si="542"/>
        <v/>
      </c>
      <c r="Q4343" s="304"/>
      <c r="R4343" s="303"/>
      <c r="S4343" s="286"/>
      <c r="T4343" s="305" t="str">
        <f t="shared" si="543"/>
        <v/>
      </c>
      <c r="U4343" s="306" t="str">
        <f t="shared" si="539"/>
        <v/>
      </c>
      <c r="V4343" s="289"/>
      <c r="W4343" s="303"/>
      <c r="X4343" s="286"/>
      <c r="Y4343" s="305" t="str">
        <f>+IF(AND(W4343&gt;0,V4343&lt;&gt;'Data Validation (ROP used only)'!$A$25),SUM(W4343:X4343),"")</f>
        <v/>
      </c>
      <c r="Z4343" s="307">
        <f>IF(OR(V4343='Data Validation (ROP used only)'!$A$25,ISBLANK(W4343),ISERROR(W4343/$I4343)),0,W4343/$I4343)</f>
        <v>0</v>
      </c>
      <c r="AA4343" s="308"/>
      <c r="AB4343" s="309" t="str" cm="1">
        <f t="array" ref="AB4343">_xlfn.IFS(AA4343="","",AA4343/I4343&gt;=2,I4343*2,AA4343/I4343&lt;2,AA4343)</f>
        <v/>
      </c>
      <c r="AC4343" s="310" t="str">
        <f t="shared" si="544"/>
        <v/>
      </c>
      <c r="AD4343" s="286"/>
      <c r="AE4343" s="305" t="str">
        <f t="shared" si="545"/>
        <v/>
      </c>
      <c r="AF4343" s="311">
        <f t="shared" si="546"/>
        <v>0</v>
      </c>
      <c r="AG4343" s="187"/>
      <c r="AH4343" s="188"/>
    </row>
    <row r="4344" spans="2:34" ht="13.8" outlineLevel="1" x14ac:dyDescent="0.25">
      <c r="B4344" s="1"/>
      <c r="C4344" s="1"/>
      <c r="D4344" s="1"/>
      <c r="E4344" s="2"/>
      <c r="F4344" s="1"/>
      <c r="G4344" s="2"/>
      <c r="H4344" s="286"/>
      <c r="I4344" s="287"/>
      <c r="J4344" s="288" t="str">
        <f t="shared" si="540"/>
        <v/>
      </c>
      <c r="K4344" s="288">
        <f t="shared" si="541"/>
        <v>0</v>
      </c>
      <c r="L4344" s="303"/>
      <c r="M4344" s="304"/>
      <c r="N4344" s="303"/>
      <c r="O4344" s="286"/>
      <c r="P4344" s="305" t="str">
        <f t="shared" si="542"/>
        <v/>
      </c>
      <c r="Q4344" s="304"/>
      <c r="R4344" s="303"/>
      <c r="S4344" s="286"/>
      <c r="T4344" s="305" t="str">
        <f t="shared" si="543"/>
        <v/>
      </c>
      <c r="U4344" s="306" t="str">
        <f t="shared" si="539"/>
        <v/>
      </c>
      <c r="V4344" s="289"/>
      <c r="W4344" s="303"/>
      <c r="X4344" s="286"/>
      <c r="Y4344" s="305" t="str">
        <f>+IF(AND(W4344&gt;0,V4344&lt;&gt;'Data Validation (ROP used only)'!$A$25),SUM(W4344:X4344),"")</f>
        <v/>
      </c>
      <c r="Z4344" s="307">
        <f>IF(OR(V4344='Data Validation (ROP used only)'!$A$25,ISBLANK(W4344),ISERROR(W4344/$I4344)),0,W4344/$I4344)</f>
        <v>0</v>
      </c>
      <c r="AA4344" s="308"/>
      <c r="AB4344" s="309" t="str" cm="1">
        <f t="array" ref="AB4344">_xlfn.IFS(AA4344="","",AA4344/I4344&gt;=2,I4344*2,AA4344/I4344&lt;2,AA4344)</f>
        <v/>
      </c>
      <c r="AC4344" s="310" t="str">
        <f t="shared" si="544"/>
        <v/>
      </c>
      <c r="AD4344" s="286"/>
      <c r="AE4344" s="305" t="str">
        <f t="shared" si="545"/>
        <v/>
      </c>
      <c r="AF4344" s="311">
        <f t="shared" si="546"/>
        <v>0</v>
      </c>
      <c r="AG4344" s="187"/>
      <c r="AH4344" s="188"/>
    </row>
    <row r="4345" spans="2:34" ht="13.8" outlineLevel="1" x14ac:dyDescent="0.25">
      <c r="B4345" s="1"/>
      <c r="C4345" s="1"/>
      <c r="D4345" s="1"/>
      <c r="E4345" s="2"/>
      <c r="F4345" s="1"/>
      <c r="G4345" s="2"/>
      <c r="H4345" s="286"/>
      <c r="I4345" s="287"/>
      <c r="J4345" s="288" t="str">
        <f t="shared" si="540"/>
        <v/>
      </c>
      <c r="K4345" s="288">
        <f t="shared" si="541"/>
        <v>0</v>
      </c>
      <c r="L4345" s="303"/>
      <c r="M4345" s="304"/>
      <c r="N4345" s="303"/>
      <c r="O4345" s="286"/>
      <c r="P4345" s="305" t="str">
        <f t="shared" si="542"/>
        <v/>
      </c>
      <c r="Q4345" s="304"/>
      <c r="R4345" s="303"/>
      <c r="S4345" s="286"/>
      <c r="T4345" s="305" t="str">
        <f t="shared" si="543"/>
        <v/>
      </c>
      <c r="U4345" s="306" t="str">
        <f t="shared" si="539"/>
        <v/>
      </c>
      <c r="V4345" s="289"/>
      <c r="W4345" s="303"/>
      <c r="X4345" s="286"/>
      <c r="Y4345" s="305" t="str">
        <f>+IF(AND(W4345&gt;0,V4345&lt;&gt;'Data Validation (ROP used only)'!$A$25),SUM(W4345:X4345),"")</f>
        <v/>
      </c>
      <c r="Z4345" s="307">
        <f>IF(OR(V4345='Data Validation (ROP used only)'!$A$25,ISBLANK(W4345),ISERROR(W4345/$I4345)),0,W4345/$I4345)</f>
        <v>0</v>
      </c>
      <c r="AA4345" s="308"/>
      <c r="AB4345" s="309" t="str" cm="1">
        <f t="array" ref="AB4345">_xlfn.IFS(AA4345="","",AA4345/I4345&gt;=2,I4345*2,AA4345/I4345&lt;2,AA4345)</f>
        <v/>
      </c>
      <c r="AC4345" s="310" t="str">
        <f t="shared" si="544"/>
        <v/>
      </c>
      <c r="AD4345" s="286"/>
      <c r="AE4345" s="305" t="str">
        <f t="shared" si="545"/>
        <v/>
      </c>
      <c r="AF4345" s="311">
        <f t="shared" si="546"/>
        <v>0</v>
      </c>
      <c r="AG4345" s="187"/>
      <c r="AH4345" s="188"/>
    </row>
    <row r="4346" spans="2:34" ht="13.8" outlineLevel="1" x14ac:dyDescent="0.25">
      <c r="B4346" s="1"/>
      <c r="C4346" s="1"/>
      <c r="D4346" s="1"/>
      <c r="E4346" s="2"/>
      <c r="F4346" s="1"/>
      <c r="G4346" s="2"/>
      <c r="H4346" s="286"/>
      <c r="I4346" s="287"/>
      <c r="J4346" s="288" t="str">
        <f t="shared" si="540"/>
        <v/>
      </c>
      <c r="K4346" s="288">
        <f t="shared" si="541"/>
        <v>0</v>
      </c>
      <c r="L4346" s="303"/>
      <c r="M4346" s="304"/>
      <c r="N4346" s="303"/>
      <c r="O4346" s="286"/>
      <c r="P4346" s="305" t="str">
        <f t="shared" si="542"/>
        <v/>
      </c>
      <c r="Q4346" s="304"/>
      <c r="R4346" s="303"/>
      <c r="S4346" s="286"/>
      <c r="T4346" s="305" t="str">
        <f t="shared" si="543"/>
        <v/>
      </c>
      <c r="U4346" s="306" t="str">
        <f t="shared" si="539"/>
        <v/>
      </c>
      <c r="V4346" s="289"/>
      <c r="W4346" s="303"/>
      <c r="X4346" s="286"/>
      <c r="Y4346" s="305" t="str">
        <f>+IF(AND(W4346&gt;0,V4346&lt;&gt;'Data Validation (ROP used only)'!$A$25),SUM(W4346:X4346),"")</f>
        <v/>
      </c>
      <c r="Z4346" s="307">
        <f>IF(OR(V4346='Data Validation (ROP used only)'!$A$25,ISBLANK(W4346),ISERROR(W4346/$I4346)),0,W4346/$I4346)</f>
        <v>0</v>
      </c>
      <c r="AA4346" s="308"/>
      <c r="AB4346" s="309" t="str" cm="1">
        <f t="array" ref="AB4346">_xlfn.IFS(AA4346="","",AA4346/I4346&gt;=2,I4346*2,AA4346/I4346&lt;2,AA4346)</f>
        <v/>
      </c>
      <c r="AC4346" s="310" t="str">
        <f t="shared" si="544"/>
        <v/>
      </c>
      <c r="AD4346" s="286"/>
      <c r="AE4346" s="305" t="str">
        <f t="shared" si="545"/>
        <v/>
      </c>
      <c r="AF4346" s="311">
        <f t="shared" si="546"/>
        <v>0</v>
      </c>
      <c r="AG4346" s="187"/>
      <c r="AH4346" s="188"/>
    </row>
    <row r="4347" spans="2:34" ht="13.8" outlineLevel="1" x14ac:dyDescent="0.25">
      <c r="B4347" s="1"/>
      <c r="C4347" s="1"/>
      <c r="D4347" s="1"/>
      <c r="E4347" s="2"/>
      <c r="F4347" s="1"/>
      <c r="G4347" s="2"/>
      <c r="H4347" s="286"/>
      <c r="I4347" s="287"/>
      <c r="J4347" s="288" t="str">
        <f t="shared" si="540"/>
        <v/>
      </c>
      <c r="K4347" s="288">
        <f t="shared" si="541"/>
        <v>0</v>
      </c>
      <c r="L4347" s="303"/>
      <c r="M4347" s="304"/>
      <c r="N4347" s="303"/>
      <c r="O4347" s="286"/>
      <c r="P4347" s="305" t="str">
        <f t="shared" si="542"/>
        <v/>
      </c>
      <c r="Q4347" s="304"/>
      <c r="R4347" s="303"/>
      <c r="S4347" s="286"/>
      <c r="T4347" s="305" t="str">
        <f t="shared" si="543"/>
        <v/>
      </c>
      <c r="U4347" s="306" t="str">
        <f t="shared" si="539"/>
        <v/>
      </c>
      <c r="V4347" s="289"/>
      <c r="W4347" s="303"/>
      <c r="X4347" s="286"/>
      <c r="Y4347" s="305" t="str">
        <f>+IF(AND(W4347&gt;0,V4347&lt;&gt;'Data Validation (ROP used only)'!$A$25),SUM(W4347:X4347),"")</f>
        <v/>
      </c>
      <c r="Z4347" s="307">
        <f>IF(OR(V4347='Data Validation (ROP used only)'!$A$25,ISBLANK(W4347),ISERROR(W4347/$I4347)),0,W4347/$I4347)</f>
        <v>0</v>
      </c>
      <c r="AA4347" s="308"/>
      <c r="AB4347" s="309" t="str" cm="1">
        <f t="array" ref="AB4347">_xlfn.IFS(AA4347="","",AA4347/I4347&gt;=2,I4347*2,AA4347/I4347&lt;2,AA4347)</f>
        <v/>
      </c>
      <c r="AC4347" s="310" t="str">
        <f t="shared" si="544"/>
        <v/>
      </c>
      <c r="AD4347" s="286"/>
      <c r="AE4347" s="305" t="str">
        <f t="shared" si="545"/>
        <v/>
      </c>
      <c r="AF4347" s="311">
        <f t="shared" si="546"/>
        <v>0</v>
      </c>
      <c r="AG4347" s="187"/>
      <c r="AH4347" s="188"/>
    </row>
    <row r="4348" spans="2:34" ht="13.8" outlineLevel="1" x14ac:dyDescent="0.25">
      <c r="B4348" s="1"/>
      <c r="C4348" s="1"/>
      <c r="D4348" s="1"/>
      <c r="E4348" s="2"/>
      <c r="F4348" s="1"/>
      <c r="G4348" s="2"/>
      <c r="H4348" s="286"/>
      <c r="I4348" s="287"/>
      <c r="J4348" s="288" t="str">
        <f t="shared" si="540"/>
        <v/>
      </c>
      <c r="K4348" s="288">
        <f t="shared" si="541"/>
        <v>0</v>
      </c>
      <c r="L4348" s="303"/>
      <c r="M4348" s="304"/>
      <c r="N4348" s="303"/>
      <c r="O4348" s="286"/>
      <c r="P4348" s="305" t="str">
        <f t="shared" si="542"/>
        <v/>
      </c>
      <c r="Q4348" s="304"/>
      <c r="R4348" s="303"/>
      <c r="S4348" s="286"/>
      <c r="T4348" s="305" t="str">
        <f t="shared" si="543"/>
        <v/>
      </c>
      <c r="U4348" s="306" t="str">
        <f t="shared" si="539"/>
        <v/>
      </c>
      <c r="V4348" s="289"/>
      <c r="W4348" s="303"/>
      <c r="X4348" s="286"/>
      <c r="Y4348" s="305" t="str">
        <f>+IF(AND(W4348&gt;0,V4348&lt;&gt;'Data Validation (ROP used only)'!$A$25),SUM(W4348:X4348),"")</f>
        <v/>
      </c>
      <c r="Z4348" s="307">
        <f>IF(OR(V4348='Data Validation (ROP used only)'!$A$25,ISBLANK(W4348),ISERROR(W4348/$I4348)),0,W4348/$I4348)</f>
        <v>0</v>
      </c>
      <c r="AA4348" s="308"/>
      <c r="AB4348" s="309" t="str" cm="1">
        <f t="array" ref="AB4348">_xlfn.IFS(AA4348="","",AA4348/I4348&gt;=2,I4348*2,AA4348/I4348&lt;2,AA4348)</f>
        <v/>
      </c>
      <c r="AC4348" s="310" t="str">
        <f t="shared" si="544"/>
        <v/>
      </c>
      <c r="AD4348" s="286"/>
      <c r="AE4348" s="305" t="str">
        <f t="shared" si="545"/>
        <v/>
      </c>
      <c r="AF4348" s="311">
        <f t="shared" si="546"/>
        <v>0</v>
      </c>
      <c r="AG4348" s="187"/>
      <c r="AH4348" s="188"/>
    </row>
    <row r="4349" spans="2:34" ht="13.8" outlineLevel="1" x14ac:dyDescent="0.25">
      <c r="B4349" s="1"/>
      <c r="C4349" s="1"/>
      <c r="D4349" s="1"/>
      <c r="E4349" s="2"/>
      <c r="F4349" s="1"/>
      <c r="G4349" s="2"/>
      <c r="H4349" s="286"/>
      <c r="I4349" s="287"/>
      <c r="J4349" s="288" t="str">
        <f t="shared" si="540"/>
        <v/>
      </c>
      <c r="K4349" s="288">
        <f t="shared" si="541"/>
        <v>0</v>
      </c>
      <c r="L4349" s="303"/>
      <c r="M4349" s="304"/>
      <c r="N4349" s="303"/>
      <c r="O4349" s="286"/>
      <c r="P4349" s="305" t="str">
        <f t="shared" si="542"/>
        <v/>
      </c>
      <c r="Q4349" s="304"/>
      <c r="R4349" s="303"/>
      <c r="S4349" s="286"/>
      <c r="T4349" s="305" t="str">
        <f t="shared" si="543"/>
        <v/>
      </c>
      <c r="U4349" s="306" t="str">
        <f t="shared" si="539"/>
        <v/>
      </c>
      <c r="V4349" s="289"/>
      <c r="W4349" s="303"/>
      <c r="X4349" s="286"/>
      <c r="Y4349" s="305" t="str">
        <f>+IF(AND(W4349&gt;0,V4349&lt;&gt;'Data Validation (ROP used only)'!$A$25),SUM(W4349:X4349),"")</f>
        <v/>
      </c>
      <c r="Z4349" s="307">
        <f>IF(OR(V4349='Data Validation (ROP used only)'!$A$25,ISBLANK(W4349),ISERROR(W4349/$I4349)),0,W4349/$I4349)</f>
        <v>0</v>
      </c>
      <c r="AA4349" s="308"/>
      <c r="AB4349" s="309" t="str" cm="1">
        <f t="array" ref="AB4349">_xlfn.IFS(AA4349="","",AA4349/I4349&gt;=2,I4349*2,AA4349/I4349&lt;2,AA4349)</f>
        <v/>
      </c>
      <c r="AC4349" s="310" t="str">
        <f t="shared" si="544"/>
        <v/>
      </c>
      <c r="AD4349" s="286"/>
      <c r="AE4349" s="305" t="str">
        <f t="shared" si="545"/>
        <v/>
      </c>
      <c r="AF4349" s="311">
        <f t="shared" si="546"/>
        <v>0</v>
      </c>
      <c r="AG4349" s="187"/>
      <c r="AH4349" s="188"/>
    </row>
    <row r="4350" spans="2:34" ht="13.8" outlineLevel="1" x14ac:dyDescent="0.25">
      <c r="B4350" s="1"/>
      <c r="C4350" s="1"/>
      <c r="D4350" s="1"/>
      <c r="E4350" s="2"/>
      <c r="F4350" s="1"/>
      <c r="G4350" s="2"/>
      <c r="H4350" s="286"/>
      <c r="I4350" s="287"/>
      <c r="J4350" s="288" t="str">
        <f t="shared" si="540"/>
        <v/>
      </c>
      <c r="K4350" s="288">
        <f t="shared" si="541"/>
        <v>0</v>
      </c>
      <c r="L4350" s="303"/>
      <c r="M4350" s="304"/>
      <c r="N4350" s="303"/>
      <c r="O4350" s="286"/>
      <c r="P4350" s="305" t="str">
        <f t="shared" si="542"/>
        <v/>
      </c>
      <c r="Q4350" s="304"/>
      <c r="R4350" s="303"/>
      <c r="S4350" s="286"/>
      <c r="T4350" s="305" t="str">
        <f t="shared" si="543"/>
        <v/>
      </c>
      <c r="U4350" s="306" t="str">
        <f t="shared" si="539"/>
        <v/>
      </c>
      <c r="V4350" s="289"/>
      <c r="W4350" s="303"/>
      <c r="X4350" s="286"/>
      <c r="Y4350" s="305" t="str">
        <f>+IF(AND(W4350&gt;0,V4350&lt;&gt;'Data Validation (ROP used only)'!$A$25),SUM(W4350:X4350),"")</f>
        <v/>
      </c>
      <c r="Z4350" s="307">
        <f>IF(OR(V4350='Data Validation (ROP used only)'!$A$25,ISBLANK(W4350),ISERROR(W4350/$I4350)),0,W4350/$I4350)</f>
        <v>0</v>
      </c>
      <c r="AA4350" s="308"/>
      <c r="AB4350" s="309" t="str" cm="1">
        <f t="array" ref="AB4350">_xlfn.IFS(AA4350="","",AA4350/I4350&gt;=2,I4350*2,AA4350/I4350&lt;2,AA4350)</f>
        <v/>
      </c>
      <c r="AC4350" s="310" t="str">
        <f t="shared" si="544"/>
        <v/>
      </c>
      <c r="AD4350" s="286"/>
      <c r="AE4350" s="305" t="str">
        <f t="shared" si="545"/>
        <v/>
      </c>
      <c r="AF4350" s="311">
        <f t="shared" si="546"/>
        <v>0</v>
      </c>
      <c r="AG4350" s="187"/>
      <c r="AH4350" s="188"/>
    </row>
    <row r="4351" spans="2:34" ht="13.8" outlineLevel="1" x14ac:dyDescent="0.25">
      <c r="B4351" s="1"/>
      <c r="C4351" s="1"/>
      <c r="D4351" s="1"/>
      <c r="E4351" s="2"/>
      <c r="F4351" s="1"/>
      <c r="G4351" s="2"/>
      <c r="H4351" s="286"/>
      <c r="I4351" s="287"/>
      <c r="J4351" s="288" t="str">
        <f t="shared" si="540"/>
        <v/>
      </c>
      <c r="K4351" s="288">
        <f t="shared" si="541"/>
        <v>0</v>
      </c>
      <c r="L4351" s="303"/>
      <c r="M4351" s="304"/>
      <c r="N4351" s="303"/>
      <c r="O4351" s="286"/>
      <c r="P4351" s="305" t="str">
        <f t="shared" si="542"/>
        <v/>
      </c>
      <c r="Q4351" s="304"/>
      <c r="R4351" s="303"/>
      <c r="S4351" s="286"/>
      <c r="T4351" s="305" t="str">
        <f t="shared" si="543"/>
        <v/>
      </c>
      <c r="U4351" s="306" t="str">
        <f t="shared" si="539"/>
        <v/>
      </c>
      <c r="V4351" s="289"/>
      <c r="W4351" s="303"/>
      <c r="X4351" s="286"/>
      <c r="Y4351" s="305" t="str">
        <f>+IF(AND(W4351&gt;0,V4351&lt;&gt;'Data Validation (ROP used only)'!$A$25),SUM(W4351:X4351),"")</f>
        <v/>
      </c>
      <c r="Z4351" s="307">
        <f>IF(OR(V4351='Data Validation (ROP used only)'!$A$25,ISBLANK(W4351),ISERROR(W4351/$I4351)),0,W4351/$I4351)</f>
        <v>0</v>
      </c>
      <c r="AA4351" s="308"/>
      <c r="AB4351" s="309" t="str" cm="1">
        <f t="array" ref="AB4351">_xlfn.IFS(AA4351="","",AA4351/I4351&gt;=2,I4351*2,AA4351/I4351&lt;2,AA4351)</f>
        <v/>
      </c>
      <c r="AC4351" s="310" t="str">
        <f t="shared" si="544"/>
        <v/>
      </c>
      <c r="AD4351" s="286"/>
      <c r="AE4351" s="305" t="str">
        <f t="shared" si="545"/>
        <v/>
      </c>
      <c r="AF4351" s="311">
        <f t="shared" si="546"/>
        <v>0</v>
      </c>
      <c r="AG4351" s="187"/>
      <c r="AH4351" s="188"/>
    </row>
    <row r="4352" spans="2:34" ht="13.8" outlineLevel="1" x14ac:dyDescent="0.25">
      <c r="B4352" s="1"/>
      <c r="C4352" s="1"/>
      <c r="D4352" s="1"/>
      <c r="E4352" s="2"/>
      <c r="F4352" s="1"/>
      <c r="G4352" s="2"/>
      <c r="H4352" s="286"/>
      <c r="I4352" s="287"/>
      <c r="J4352" s="288" t="str">
        <f t="shared" si="540"/>
        <v/>
      </c>
      <c r="K4352" s="288">
        <f t="shared" si="541"/>
        <v>0</v>
      </c>
      <c r="L4352" s="303"/>
      <c r="M4352" s="304"/>
      <c r="N4352" s="303"/>
      <c r="O4352" s="286"/>
      <c r="P4352" s="305" t="str">
        <f t="shared" si="542"/>
        <v/>
      </c>
      <c r="Q4352" s="304"/>
      <c r="R4352" s="303"/>
      <c r="S4352" s="286"/>
      <c r="T4352" s="305" t="str">
        <f t="shared" si="543"/>
        <v/>
      </c>
      <c r="U4352" s="306" t="str">
        <f t="shared" si="539"/>
        <v/>
      </c>
      <c r="V4352" s="289"/>
      <c r="W4352" s="303"/>
      <c r="X4352" s="286"/>
      <c r="Y4352" s="305" t="str">
        <f>+IF(AND(W4352&gt;0,V4352&lt;&gt;'Data Validation (ROP used only)'!$A$25),SUM(W4352:X4352),"")</f>
        <v/>
      </c>
      <c r="Z4352" s="307">
        <f>IF(OR(V4352='Data Validation (ROP used only)'!$A$25,ISBLANK(W4352),ISERROR(W4352/$I4352)),0,W4352/$I4352)</f>
        <v>0</v>
      </c>
      <c r="AA4352" s="308"/>
      <c r="AB4352" s="309" t="str" cm="1">
        <f t="array" ref="AB4352">_xlfn.IFS(AA4352="","",AA4352/I4352&gt;=2,I4352*2,AA4352/I4352&lt;2,AA4352)</f>
        <v/>
      </c>
      <c r="AC4352" s="310" t="str">
        <f t="shared" si="544"/>
        <v/>
      </c>
      <c r="AD4352" s="286"/>
      <c r="AE4352" s="305" t="str">
        <f t="shared" si="545"/>
        <v/>
      </c>
      <c r="AF4352" s="311">
        <f t="shared" si="546"/>
        <v>0</v>
      </c>
      <c r="AG4352" s="187"/>
      <c r="AH4352" s="188"/>
    </row>
    <row r="4353" spans="2:34" ht="13.8" outlineLevel="1" x14ac:dyDescent="0.25">
      <c r="B4353" s="1"/>
      <c r="C4353" s="1"/>
      <c r="D4353" s="1"/>
      <c r="E4353" s="2"/>
      <c r="F4353" s="1"/>
      <c r="G4353" s="2"/>
      <c r="H4353" s="286"/>
      <c r="I4353" s="287"/>
      <c r="J4353" s="288" t="str">
        <f t="shared" si="540"/>
        <v/>
      </c>
      <c r="K4353" s="288">
        <f t="shared" si="541"/>
        <v>0</v>
      </c>
      <c r="L4353" s="303"/>
      <c r="M4353" s="304"/>
      <c r="N4353" s="303"/>
      <c r="O4353" s="286"/>
      <c r="P4353" s="305" t="str">
        <f t="shared" si="542"/>
        <v/>
      </c>
      <c r="Q4353" s="304"/>
      <c r="R4353" s="303"/>
      <c r="S4353" s="286"/>
      <c r="T4353" s="305" t="str">
        <f t="shared" si="543"/>
        <v/>
      </c>
      <c r="U4353" s="306" t="str">
        <f t="shared" si="539"/>
        <v/>
      </c>
      <c r="V4353" s="289"/>
      <c r="W4353" s="303"/>
      <c r="X4353" s="286"/>
      <c r="Y4353" s="305" t="str">
        <f>+IF(AND(W4353&gt;0,V4353&lt;&gt;'Data Validation (ROP used only)'!$A$25),SUM(W4353:X4353),"")</f>
        <v/>
      </c>
      <c r="Z4353" s="307">
        <f>IF(OR(V4353='Data Validation (ROP used only)'!$A$25,ISBLANK(W4353),ISERROR(W4353/$I4353)),0,W4353/$I4353)</f>
        <v>0</v>
      </c>
      <c r="AA4353" s="308"/>
      <c r="AB4353" s="309" t="str" cm="1">
        <f t="array" ref="AB4353">_xlfn.IFS(AA4353="","",AA4353/I4353&gt;=2,I4353*2,AA4353/I4353&lt;2,AA4353)</f>
        <v/>
      </c>
      <c r="AC4353" s="310" t="str">
        <f t="shared" si="544"/>
        <v/>
      </c>
      <c r="AD4353" s="286"/>
      <c r="AE4353" s="305" t="str">
        <f t="shared" si="545"/>
        <v/>
      </c>
      <c r="AF4353" s="311">
        <f t="shared" si="546"/>
        <v>0</v>
      </c>
      <c r="AG4353" s="187"/>
      <c r="AH4353" s="188"/>
    </row>
    <row r="4354" spans="2:34" ht="13.8" outlineLevel="1" x14ac:dyDescent="0.25">
      <c r="B4354" s="1"/>
      <c r="C4354" s="1"/>
      <c r="D4354" s="1"/>
      <c r="E4354" s="2"/>
      <c r="F4354" s="1"/>
      <c r="G4354" s="2"/>
      <c r="H4354" s="286"/>
      <c r="I4354" s="287"/>
      <c r="J4354" s="288" t="str">
        <f t="shared" si="540"/>
        <v/>
      </c>
      <c r="K4354" s="288">
        <f t="shared" si="541"/>
        <v>0</v>
      </c>
      <c r="L4354" s="303"/>
      <c r="M4354" s="304"/>
      <c r="N4354" s="303"/>
      <c r="O4354" s="286"/>
      <c r="P4354" s="305" t="str">
        <f t="shared" si="542"/>
        <v/>
      </c>
      <c r="Q4354" s="304"/>
      <c r="R4354" s="303"/>
      <c r="S4354" s="286"/>
      <c r="T4354" s="305" t="str">
        <f t="shared" si="543"/>
        <v/>
      </c>
      <c r="U4354" s="306" t="str">
        <f t="shared" si="539"/>
        <v/>
      </c>
      <c r="V4354" s="289"/>
      <c r="W4354" s="303"/>
      <c r="X4354" s="286"/>
      <c r="Y4354" s="305" t="str">
        <f>+IF(AND(W4354&gt;0,V4354&lt;&gt;'Data Validation (ROP used only)'!$A$25),SUM(W4354:X4354),"")</f>
        <v/>
      </c>
      <c r="Z4354" s="307">
        <f>IF(OR(V4354='Data Validation (ROP used only)'!$A$25,ISBLANK(W4354),ISERROR(W4354/$I4354)),0,W4354/$I4354)</f>
        <v>0</v>
      </c>
      <c r="AA4354" s="308"/>
      <c r="AB4354" s="309" t="str" cm="1">
        <f t="array" ref="AB4354">_xlfn.IFS(AA4354="","",AA4354/I4354&gt;=2,I4354*2,AA4354/I4354&lt;2,AA4354)</f>
        <v/>
      </c>
      <c r="AC4354" s="310" t="str">
        <f t="shared" si="544"/>
        <v/>
      </c>
      <c r="AD4354" s="286"/>
      <c r="AE4354" s="305" t="str">
        <f t="shared" si="545"/>
        <v/>
      </c>
      <c r="AF4354" s="311">
        <f t="shared" si="546"/>
        <v>0</v>
      </c>
      <c r="AG4354" s="187"/>
      <c r="AH4354" s="188"/>
    </row>
    <row r="4355" spans="2:34" ht="13.8" outlineLevel="1" x14ac:dyDescent="0.25">
      <c r="B4355" s="1"/>
      <c r="C4355" s="1"/>
      <c r="D4355" s="1"/>
      <c r="E4355" s="2"/>
      <c r="F4355" s="1"/>
      <c r="G4355" s="2"/>
      <c r="H4355" s="286"/>
      <c r="I4355" s="287"/>
      <c r="J4355" s="288" t="str">
        <f t="shared" si="540"/>
        <v/>
      </c>
      <c r="K4355" s="288">
        <f t="shared" si="541"/>
        <v>0</v>
      </c>
      <c r="L4355" s="303"/>
      <c r="M4355" s="304"/>
      <c r="N4355" s="303"/>
      <c r="O4355" s="286"/>
      <c r="P4355" s="305" t="str">
        <f t="shared" si="542"/>
        <v/>
      </c>
      <c r="Q4355" s="304"/>
      <c r="R4355" s="303"/>
      <c r="S4355" s="286"/>
      <c r="T4355" s="305" t="str">
        <f t="shared" si="543"/>
        <v/>
      </c>
      <c r="U4355" s="306" t="str">
        <f t="shared" si="539"/>
        <v/>
      </c>
      <c r="V4355" s="289"/>
      <c r="W4355" s="303"/>
      <c r="X4355" s="286"/>
      <c r="Y4355" s="305" t="str">
        <f>+IF(AND(W4355&gt;0,V4355&lt;&gt;'Data Validation (ROP used only)'!$A$25),SUM(W4355:X4355),"")</f>
        <v/>
      </c>
      <c r="Z4355" s="307">
        <f>IF(OR(V4355='Data Validation (ROP used only)'!$A$25,ISBLANK(W4355),ISERROR(W4355/$I4355)),0,W4355/$I4355)</f>
        <v>0</v>
      </c>
      <c r="AA4355" s="308"/>
      <c r="AB4355" s="309" t="str" cm="1">
        <f t="array" ref="AB4355">_xlfn.IFS(AA4355="","",AA4355/I4355&gt;=2,I4355*2,AA4355/I4355&lt;2,AA4355)</f>
        <v/>
      </c>
      <c r="AC4355" s="310" t="str">
        <f t="shared" si="544"/>
        <v/>
      </c>
      <c r="AD4355" s="286"/>
      <c r="AE4355" s="305" t="str">
        <f t="shared" si="545"/>
        <v/>
      </c>
      <c r="AF4355" s="311">
        <f t="shared" si="546"/>
        <v>0</v>
      </c>
      <c r="AG4355" s="187"/>
      <c r="AH4355" s="188"/>
    </row>
    <row r="4356" spans="2:34" ht="13.8" outlineLevel="1" x14ac:dyDescent="0.25">
      <c r="B4356" s="1"/>
      <c r="C4356" s="1"/>
      <c r="D4356" s="1"/>
      <c r="E4356" s="2"/>
      <c r="F4356" s="1"/>
      <c r="G4356" s="2"/>
      <c r="H4356" s="286"/>
      <c r="I4356" s="287"/>
      <c r="J4356" s="288" t="str">
        <f t="shared" si="540"/>
        <v/>
      </c>
      <c r="K4356" s="288">
        <f t="shared" si="541"/>
        <v>0</v>
      </c>
      <c r="L4356" s="303"/>
      <c r="M4356" s="304"/>
      <c r="N4356" s="303"/>
      <c r="O4356" s="286"/>
      <c r="P4356" s="305" t="str">
        <f t="shared" si="542"/>
        <v/>
      </c>
      <c r="Q4356" s="304"/>
      <c r="R4356" s="303"/>
      <c r="S4356" s="286"/>
      <c r="T4356" s="305" t="str">
        <f t="shared" si="543"/>
        <v/>
      </c>
      <c r="U4356" s="306" t="str">
        <f t="shared" si="539"/>
        <v/>
      </c>
      <c r="V4356" s="289"/>
      <c r="W4356" s="303"/>
      <c r="X4356" s="286"/>
      <c r="Y4356" s="305" t="str">
        <f>+IF(AND(W4356&gt;0,V4356&lt;&gt;'Data Validation (ROP used only)'!$A$25),SUM(W4356:X4356),"")</f>
        <v/>
      </c>
      <c r="Z4356" s="307">
        <f>IF(OR(V4356='Data Validation (ROP used only)'!$A$25,ISBLANK(W4356),ISERROR(W4356/$I4356)),0,W4356/$I4356)</f>
        <v>0</v>
      </c>
      <c r="AA4356" s="308"/>
      <c r="AB4356" s="309" t="str" cm="1">
        <f t="array" ref="AB4356">_xlfn.IFS(AA4356="","",AA4356/I4356&gt;=2,I4356*2,AA4356/I4356&lt;2,AA4356)</f>
        <v/>
      </c>
      <c r="AC4356" s="310" t="str">
        <f t="shared" si="544"/>
        <v/>
      </c>
      <c r="AD4356" s="286"/>
      <c r="AE4356" s="305" t="str">
        <f t="shared" si="545"/>
        <v/>
      </c>
      <c r="AF4356" s="311">
        <f t="shared" si="546"/>
        <v>0</v>
      </c>
      <c r="AG4356" s="187"/>
      <c r="AH4356" s="188"/>
    </row>
    <row r="4357" spans="2:34" ht="13.8" outlineLevel="1" x14ac:dyDescent="0.25">
      <c r="B4357" s="1"/>
      <c r="C4357" s="1"/>
      <c r="D4357" s="1"/>
      <c r="E4357" s="2"/>
      <c r="F4357" s="1"/>
      <c r="G4357" s="2"/>
      <c r="H4357" s="286"/>
      <c r="I4357" s="287"/>
      <c r="J4357" s="288" t="str">
        <f t="shared" si="540"/>
        <v/>
      </c>
      <c r="K4357" s="288">
        <f t="shared" si="541"/>
        <v>0</v>
      </c>
      <c r="L4357" s="303"/>
      <c r="M4357" s="304"/>
      <c r="N4357" s="303"/>
      <c r="O4357" s="286"/>
      <c r="P4357" s="305" t="str">
        <f t="shared" si="542"/>
        <v/>
      </c>
      <c r="Q4357" s="304"/>
      <c r="R4357" s="303"/>
      <c r="S4357" s="286"/>
      <c r="T4357" s="305" t="str">
        <f t="shared" si="543"/>
        <v/>
      </c>
      <c r="U4357" s="306" t="str">
        <f t="shared" si="539"/>
        <v/>
      </c>
      <c r="V4357" s="289"/>
      <c r="W4357" s="303"/>
      <c r="X4357" s="286"/>
      <c r="Y4357" s="305" t="str">
        <f>+IF(AND(W4357&gt;0,V4357&lt;&gt;'Data Validation (ROP used only)'!$A$25),SUM(W4357:X4357),"")</f>
        <v/>
      </c>
      <c r="Z4357" s="307">
        <f>IF(OR(V4357='Data Validation (ROP used only)'!$A$25,ISBLANK(W4357),ISERROR(W4357/$I4357)),0,W4357/$I4357)</f>
        <v>0</v>
      </c>
      <c r="AA4357" s="308"/>
      <c r="AB4357" s="309" t="str" cm="1">
        <f t="array" ref="AB4357">_xlfn.IFS(AA4357="","",AA4357/I4357&gt;=2,I4357*2,AA4357/I4357&lt;2,AA4357)</f>
        <v/>
      </c>
      <c r="AC4357" s="310" t="str">
        <f t="shared" si="544"/>
        <v/>
      </c>
      <c r="AD4357" s="286"/>
      <c r="AE4357" s="305" t="str">
        <f t="shared" si="545"/>
        <v/>
      </c>
      <c r="AF4357" s="311">
        <f t="shared" si="546"/>
        <v>0</v>
      </c>
      <c r="AG4357" s="187"/>
      <c r="AH4357" s="188"/>
    </row>
    <row r="4358" spans="2:34" ht="13.8" outlineLevel="1" x14ac:dyDescent="0.25">
      <c r="B4358" s="1"/>
      <c r="C4358" s="1"/>
      <c r="D4358" s="1"/>
      <c r="E4358" s="2"/>
      <c r="F4358" s="1"/>
      <c r="G4358" s="2"/>
      <c r="H4358" s="286"/>
      <c r="I4358" s="287"/>
      <c r="J4358" s="288" t="str">
        <f t="shared" si="540"/>
        <v/>
      </c>
      <c r="K4358" s="288">
        <f t="shared" si="541"/>
        <v>0</v>
      </c>
      <c r="L4358" s="303"/>
      <c r="M4358" s="304"/>
      <c r="N4358" s="303"/>
      <c r="O4358" s="286"/>
      <c r="P4358" s="305" t="str">
        <f t="shared" si="542"/>
        <v/>
      </c>
      <c r="Q4358" s="304"/>
      <c r="R4358" s="303"/>
      <c r="S4358" s="286"/>
      <c r="T4358" s="305" t="str">
        <f t="shared" si="543"/>
        <v/>
      </c>
      <c r="U4358" s="306" t="str">
        <f t="shared" si="539"/>
        <v/>
      </c>
      <c r="V4358" s="289"/>
      <c r="W4358" s="303"/>
      <c r="X4358" s="286"/>
      <c r="Y4358" s="305" t="str">
        <f>+IF(AND(W4358&gt;0,V4358&lt;&gt;'Data Validation (ROP used only)'!$A$25),SUM(W4358:X4358),"")</f>
        <v/>
      </c>
      <c r="Z4358" s="307">
        <f>IF(OR(V4358='Data Validation (ROP used only)'!$A$25,ISBLANK(W4358),ISERROR(W4358/$I4358)),0,W4358/$I4358)</f>
        <v>0</v>
      </c>
      <c r="AA4358" s="308"/>
      <c r="AB4358" s="309" t="str" cm="1">
        <f t="array" ref="AB4358">_xlfn.IFS(AA4358="","",AA4358/I4358&gt;=2,I4358*2,AA4358/I4358&lt;2,AA4358)</f>
        <v/>
      </c>
      <c r="AC4358" s="310" t="str">
        <f t="shared" si="544"/>
        <v/>
      </c>
      <c r="AD4358" s="286"/>
      <c r="AE4358" s="305" t="str">
        <f t="shared" si="545"/>
        <v/>
      </c>
      <c r="AF4358" s="311">
        <f t="shared" si="546"/>
        <v>0</v>
      </c>
      <c r="AG4358" s="187"/>
      <c r="AH4358" s="188"/>
    </row>
    <row r="4359" spans="2:34" ht="13.8" outlineLevel="1" x14ac:dyDescent="0.25">
      <c r="B4359" s="1"/>
      <c r="C4359" s="1"/>
      <c r="D4359" s="1"/>
      <c r="E4359" s="2"/>
      <c r="F4359" s="1"/>
      <c r="G4359" s="2"/>
      <c r="H4359" s="286"/>
      <c r="I4359" s="287"/>
      <c r="J4359" s="288" t="str">
        <f t="shared" si="540"/>
        <v/>
      </c>
      <c r="K4359" s="288">
        <f t="shared" si="541"/>
        <v>0</v>
      </c>
      <c r="L4359" s="303"/>
      <c r="M4359" s="304"/>
      <c r="N4359" s="303"/>
      <c r="O4359" s="286"/>
      <c r="P4359" s="305" t="str">
        <f t="shared" si="542"/>
        <v/>
      </c>
      <c r="Q4359" s="304"/>
      <c r="R4359" s="303"/>
      <c r="S4359" s="286"/>
      <c r="T4359" s="305" t="str">
        <f t="shared" si="543"/>
        <v/>
      </c>
      <c r="U4359" s="306" t="str">
        <f t="shared" si="539"/>
        <v/>
      </c>
      <c r="V4359" s="289"/>
      <c r="W4359" s="303"/>
      <c r="X4359" s="286"/>
      <c r="Y4359" s="305" t="str">
        <f>+IF(AND(W4359&gt;0,V4359&lt;&gt;'Data Validation (ROP used only)'!$A$25),SUM(W4359:X4359),"")</f>
        <v/>
      </c>
      <c r="Z4359" s="307">
        <f>IF(OR(V4359='Data Validation (ROP used only)'!$A$25,ISBLANK(W4359),ISERROR(W4359/$I4359)),0,W4359/$I4359)</f>
        <v>0</v>
      </c>
      <c r="AA4359" s="308"/>
      <c r="AB4359" s="309" t="str" cm="1">
        <f t="array" ref="AB4359">_xlfn.IFS(AA4359="","",AA4359/I4359&gt;=2,I4359*2,AA4359/I4359&lt;2,AA4359)</f>
        <v/>
      </c>
      <c r="AC4359" s="310" t="str">
        <f t="shared" si="544"/>
        <v/>
      </c>
      <c r="AD4359" s="286"/>
      <c r="AE4359" s="305" t="str">
        <f t="shared" si="545"/>
        <v/>
      </c>
      <c r="AF4359" s="311">
        <f t="shared" si="546"/>
        <v>0</v>
      </c>
      <c r="AG4359" s="187"/>
      <c r="AH4359" s="188"/>
    </row>
    <row r="4360" spans="2:34" ht="13.8" outlineLevel="1" x14ac:dyDescent="0.25">
      <c r="B4360" s="1"/>
      <c r="C4360" s="1"/>
      <c r="D4360" s="1"/>
      <c r="E4360" s="2"/>
      <c r="F4360" s="1"/>
      <c r="G4360" s="2"/>
      <c r="H4360" s="286"/>
      <c r="I4360" s="287"/>
      <c r="J4360" s="288" t="str">
        <f t="shared" si="540"/>
        <v/>
      </c>
      <c r="K4360" s="288">
        <f t="shared" si="541"/>
        <v>0</v>
      </c>
      <c r="L4360" s="303"/>
      <c r="M4360" s="304"/>
      <c r="N4360" s="303"/>
      <c r="O4360" s="286"/>
      <c r="P4360" s="305" t="str">
        <f t="shared" si="542"/>
        <v/>
      </c>
      <c r="Q4360" s="304"/>
      <c r="R4360" s="303"/>
      <c r="S4360" s="286"/>
      <c r="T4360" s="305" t="str">
        <f t="shared" si="543"/>
        <v/>
      </c>
      <c r="U4360" s="306" t="str">
        <f t="shared" si="539"/>
        <v/>
      </c>
      <c r="V4360" s="289"/>
      <c r="W4360" s="303"/>
      <c r="X4360" s="286"/>
      <c r="Y4360" s="305" t="str">
        <f>+IF(AND(W4360&gt;0,V4360&lt;&gt;'Data Validation (ROP used only)'!$A$25),SUM(W4360:X4360),"")</f>
        <v/>
      </c>
      <c r="Z4360" s="307">
        <f>IF(OR(V4360='Data Validation (ROP used only)'!$A$25,ISBLANK(W4360),ISERROR(W4360/$I4360)),0,W4360/$I4360)</f>
        <v>0</v>
      </c>
      <c r="AA4360" s="308"/>
      <c r="AB4360" s="309" t="str" cm="1">
        <f t="array" ref="AB4360">_xlfn.IFS(AA4360="","",AA4360/I4360&gt;=2,I4360*2,AA4360/I4360&lt;2,AA4360)</f>
        <v/>
      </c>
      <c r="AC4360" s="310" t="str">
        <f t="shared" si="544"/>
        <v/>
      </c>
      <c r="AD4360" s="286"/>
      <c r="AE4360" s="305" t="str">
        <f t="shared" si="545"/>
        <v/>
      </c>
      <c r="AF4360" s="311">
        <f t="shared" si="546"/>
        <v>0</v>
      </c>
      <c r="AG4360" s="187"/>
      <c r="AH4360" s="188"/>
    </row>
    <row r="4361" spans="2:34" ht="13.8" outlineLevel="1" x14ac:dyDescent="0.25">
      <c r="B4361" s="1"/>
      <c r="C4361" s="1"/>
      <c r="D4361" s="1"/>
      <c r="E4361" s="2"/>
      <c r="F4361" s="1"/>
      <c r="G4361" s="2"/>
      <c r="H4361" s="286"/>
      <c r="I4361" s="287"/>
      <c r="J4361" s="288" t="str">
        <f t="shared" si="540"/>
        <v/>
      </c>
      <c r="K4361" s="288">
        <f t="shared" si="541"/>
        <v>0</v>
      </c>
      <c r="L4361" s="303"/>
      <c r="M4361" s="304"/>
      <c r="N4361" s="303"/>
      <c r="O4361" s="286"/>
      <c r="P4361" s="305" t="str">
        <f t="shared" si="542"/>
        <v/>
      </c>
      <c r="Q4361" s="304"/>
      <c r="R4361" s="303"/>
      <c r="S4361" s="286"/>
      <c r="T4361" s="305" t="str">
        <f t="shared" si="543"/>
        <v/>
      </c>
      <c r="U4361" s="306" t="str">
        <f t="shared" si="539"/>
        <v/>
      </c>
      <c r="V4361" s="289"/>
      <c r="W4361" s="303"/>
      <c r="X4361" s="286"/>
      <c r="Y4361" s="305" t="str">
        <f>+IF(AND(W4361&gt;0,V4361&lt;&gt;'Data Validation (ROP used only)'!$A$25),SUM(W4361:X4361),"")</f>
        <v/>
      </c>
      <c r="Z4361" s="307">
        <f>IF(OR(V4361='Data Validation (ROP used only)'!$A$25,ISBLANK(W4361),ISERROR(W4361/$I4361)),0,W4361/$I4361)</f>
        <v>0</v>
      </c>
      <c r="AA4361" s="308"/>
      <c r="AB4361" s="309" t="str" cm="1">
        <f t="array" ref="AB4361">_xlfn.IFS(AA4361="","",AA4361/I4361&gt;=2,I4361*2,AA4361/I4361&lt;2,AA4361)</f>
        <v/>
      </c>
      <c r="AC4361" s="310" t="str">
        <f t="shared" si="544"/>
        <v/>
      </c>
      <c r="AD4361" s="286"/>
      <c r="AE4361" s="305" t="str">
        <f t="shared" si="545"/>
        <v/>
      </c>
      <c r="AF4361" s="311">
        <f t="shared" si="546"/>
        <v>0</v>
      </c>
      <c r="AG4361" s="187"/>
      <c r="AH4361" s="188"/>
    </row>
    <row r="4362" spans="2:34" ht="13.8" outlineLevel="1" x14ac:dyDescent="0.25">
      <c r="B4362" s="1"/>
      <c r="C4362" s="1"/>
      <c r="D4362" s="1"/>
      <c r="E4362" s="2"/>
      <c r="F4362" s="1"/>
      <c r="G4362" s="2"/>
      <c r="H4362" s="286"/>
      <c r="I4362" s="287"/>
      <c r="J4362" s="288" t="str">
        <f t="shared" si="540"/>
        <v/>
      </c>
      <c r="K4362" s="288">
        <f t="shared" si="541"/>
        <v>0</v>
      </c>
      <c r="L4362" s="303"/>
      <c r="M4362" s="304"/>
      <c r="N4362" s="303"/>
      <c r="O4362" s="286"/>
      <c r="P4362" s="305" t="str">
        <f t="shared" si="542"/>
        <v/>
      </c>
      <c r="Q4362" s="304"/>
      <c r="R4362" s="303"/>
      <c r="S4362" s="286"/>
      <c r="T4362" s="305" t="str">
        <f t="shared" si="543"/>
        <v/>
      </c>
      <c r="U4362" s="306" t="str">
        <f t="shared" ref="U4362:U4425" si="547">IF(ISERROR(R4362/$I4362),"",R4362/$I4362)</f>
        <v/>
      </c>
      <c r="V4362" s="289"/>
      <c r="W4362" s="303"/>
      <c r="X4362" s="286"/>
      <c r="Y4362" s="305" t="str">
        <f>+IF(AND(W4362&gt;0,V4362&lt;&gt;'Data Validation (ROP used only)'!$A$25),SUM(W4362:X4362),"")</f>
        <v/>
      </c>
      <c r="Z4362" s="307">
        <f>IF(OR(V4362='Data Validation (ROP used only)'!$A$25,ISBLANK(W4362),ISERROR(W4362/$I4362)),0,W4362/$I4362)</f>
        <v>0</v>
      </c>
      <c r="AA4362" s="308"/>
      <c r="AB4362" s="309" t="str" cm="1">
        <f t="array" ref="AB4362">_xlfn.IFS(AA4362="","",AA4362/I4362&gt;=2,I4362*2,AA4362/I4362&lt;2,AA4362)</f>
        <v/>
      </c>
      <c r="AC4362" s="310" t="str">
        <f t="shared" si="544"/>
        <v/>
      </c>
      <c r="AD4362" s="286"/>
      <c r="AE4362" s="305" t="str">
        <f t="shared" si="545"/>
        <v/>
      </c>
      <c r="AF4362" s="311">
        <f t="shared" si="546"/>
        <v>0</v>
      </c>
      <c r="AG4362" s="187"/>
      <c r="AH4362" s="188"/>
    </row>
    <row r="4363" spans="2:34" ht="13.8" outlineLevel="1" x14ac:dyDescent="0.25">
      <c r="B4363" s="1"/>
      <c r="C4363" s="1"/>
      <c r="D4363" s="1"/>
      <c r="E4363" s="2"/>
      <c r="F4363" s="1"/>
      <c r="G4363" s="2"/>
      <c r="H4363" s="286"/>
      <c r="I4363" s="287"/>
      <c r="J4363" s="288" t="str">
        <f t="shared" ref="J4363:J4426" si="548">IF(ISERROR(H4363/C4363),"",H4363/C4363)</f>
        <v/>
      </c>
      <c r="K4363" s="288">
        <f t="shared" ref="K4363:K4426" si="549">IF(ISERROR(I4363/1754.5),"",I4363/1754.5)</f>
        <v>0</v>
      </c>
      <c r="L4363" s="303"/>
      <c r="M4363" s="304"/>
      <c r="N4363" s="303"/>
      <c r="O4363" s="286"/>
      <c r="P4363" s="305" t="str">
        <f t="shared" ref="P4363:P4426" si="550">+IF(N4363+O4363&gt;0,+N4363+O4363,"")</f>
        <v/>
      </c>
      <c r="Q4363" s="304"/>
      <c r="R4363" s="303"/>
      <c r="S4363" s="286"/>
      <c r="T4363" s="305" t="str">
        <f t="shared" ref="T4363:T4426" si="551">+IF((R4363+S4363)&gt;0,+R4363+S4363,"")</f>
        <v/>
      </c>
      <c r="U4363" s="306" t="str">
        <f t="shared" si="547"/>
        <v/>
      </c>
      <c r="V4363" s="289"/>
      <c r="W4363" s="303"/>
      <c r="X4363" s="286"/>
      <c r="Y4363" s="305" t="str">
        <f>+IF(AND(W4363&gt;0,V4363&lt;&gt;'Data Validation (ROP used only)'!$A$25),SUM(W4363:X4363),"")</f>
        <v/>
      </c>
      <c r="Z4363" s="307">
        <f>IF(OR(V4363='Data Validation (ROP used only)'!$A$25,ISBLANK(W4363),ISERROR(W4363/$I4363)),0,W4363/$I4363)</f>
        <v>0</v>
      </c>
      <c r="AA4363" s="308"/>
      <c r="AB4363" s="309" t="str" cm="1">
        <f t="array" ref="AB4363">_xlfn.IFS(AA4363="","",AA4363/I4363&gt;=2,I4363*2,AA4363/I4363&lt;2,AA4363)</f>
        <v/>
      </c>
      <c r="AC4363" s="310" t="str">
        <f t="shared" ref="AC4363:AC4426" si="552">IF(ISBLANK(AA4363),"",AA4363-AB4363)</f>
        <v/>
      </c>
      <c r="AD4363" s="286"/>
      <c r="AE4363" s="305" t="str">
        <f t="shared" ref="AE4363:AE4426" si="553">IF(AA4363=0,"",AA4363+AD4363)</f>
        <v/>
      </c>
      <c r="AF4363" s="311">
        <f t="shared" ref="AF4363:AF4426" si="554">IF(ISERROR(AA4363/$I4363),0,AA4363/$I4363)</f>
        <v>0</v>
      </c>
      <c r="AG4363" s="187"/>
      <c r="AH4363" s="188"/>
    </row>
    <row r="4364" spans="2:34" ht="13.8" outlineLevel="1" x14ac:dyDescent="0.25">
      <c r="B4364" s="1"/>
      <c r="C4364" s="1"/>
      <c r="D4364" s="1"/>
      <c r="E4364" s="2"/>
      <c r="F4364" s="1"/>
      <c r="G4364" s="2"/>
      <c r="H4364" s="286"/>
      <c r="I4364" s="287"/>
      <c r="J4364" s="288" t="str">
        <f t="shared" si="548"/>
        <v/>
      </c>
      <c r="K4364" s="288">
        <f t="shared" si="549"/>
        <v>0</v>
      </c>
      <c r="L4364" s="303"/>
      <c r="M4364" s="304"/>
      <c r="N4364" s="303"/>
      <c r="O4364" s="286"/>
      <c r="P4364" s="305" t="str">
        <f t="shared" si="550"/>
        <v/>
      </c>
      <c r="Q4364" s="304"/>
      <c r="R4364" s="303"/>
      <c r="S4364" s="286"/>
      <c r="T4364" s="305" t="str">
        <f t="shared" si="551"/>
        <v/>
      </c>
      <c r="U4364" s="306" t="str">
        <f t="shared" si="547"/>
        <v/>
      </c>
      <c r="V4364" s="289"/>
      <c r="W4364" s="303"/>
      <c r="X4364" s="286"/>
      <c r="Y4364" s="305" t="str">
        <f>+IF(AND(W4364&gt;0,V4364&lt;&gt;'Data Validation (ROP used only)'!$A$25),SUM(W4364:X4364),"")</f>
        <v/>
      </c>
      <c r="Z4364" s="307">
        <f>IF(OR(V4364='Data Validation (ROP used only)'!$A$25,ISBLANK(W4364),ISERROR(W4364/$I4364)),0,W4364/$I4364)</f>
        <v>0</v>
      </c>
      <c r="AA4364" s="308"/>
      <c r="AB4364" s="309" t="str" cm="1">
        <f t="array" ref="AB4364">_xlfn.IFS(AA4364="","",AA4364/I4364&gt;=2,I4364*2,AA4364/I4364&lt;2,AA4364)</f>
        <v/>
      </c>
      <c r="AC4364" s="310" t="str">
        <f t="shared" si="552"/>
        <v/>
      </c>
      <c r="AD4364" s="286"/>
      <c r="AE4364" s="305" t="str">
        <f t="shared" si="553"/>
        <v/>
      </c>
      <c r="AF4364" s="311">
        <f t="shared" si="554"/>
        <v>0</v>
      </c>
      <c r="AG4364" s="187"/>
      <c r="AH4364" s="188"/>
    </row>
    <row r="4365" spans="2:34" ht="13.8" outlineLevel="1" x14ac:dyDescent="0.25">
      <c r="B4365" s="1"/>
      <c r="C4365" s="1"/>
      <c r="D4365" s="1"/>
      <c r="E4365" s="2"/>
      <c r="F4365" s="1"/>
      <c r="G4365" s="2"/>
      <c r="H4365" s="286"/>
      <c r="I4365" s="287"/>
      <c r="J4365" s="288" t="str">
        <f t="shared" si="548"/>
        <v/>
      </c>
      <c r="K4365" s="288">
        <f t="shared" si="549"/>
        <v>0</v>
      </c>
      <c r="L4365" s="303"/>
      <c r="M4365" s="304"/>
      <c r="N4365" s="303"/>
      <c r="O4365" s="286"/>
      <c r="P4365" s="305" t="str">
        <f t="shared" si="550"/>
        <v/>
      </c>
      <c r="Q4365" s="304"/>
      <c r="R4365" s="303"/>
      <c r="S4365" s="286"/>
      <c r="T4365" s="305" t="str">
        <f t="shared" si="551"/>
        <v/>
      </c>
      <c r="U4365" s="306" t="str">
        <f t="shared" si="547"/>
        <v/>
      </c>
      <c r="V4365" s="289"/>
      <c r="W4365" s="303"/>
      <c r="X4365" s="286"/>
      <c r="Y4365" s="305" t="str">
        <f>+IF(AND(W4365&gt;0,V4365&lt;&gt;'Data Validation (ROP used only)'!$A$25),SUM(W4365:X4365),"")</f>
        <v/>
      </c>
      <c r="Z4365" s="307">
        <f>IF(OR(V4365='Data Validation (ROP used only)'!$A$25,ISBLANK(W4365),ISERROR(W4365/$I4365)),0,W4365/$I4365)</f>
        <v>0</v>
      </c>
      <c r="AA4365" s="308"/>
      <c r="AB4365" s="309" t="str" cm="1">
        <f t="array" ref="AB4365">_xlfn.IFS(AA4365="","",AA4365/I4365&gt;=2,I4365*2,AA4365/I4365&lt;2,AA4365)</f>
        <v/>
      </c>
      <c r="AC4365" s="310" t="str">
        <f t="shared" si="552"/>
        <v/>
      </c>
      <c r="AD4365" s="286"/>
      <c r="AE4365" s="305" t="str">
        <f t="shared" si="553"/>
        <v/>
      </c>
      <c r="AF4365" s="311">
        <f t="shared" si="554"/>
        <v>0</v>
      </c>
      <c r="AG4365" s="187"/>
      <c r="AH4365" s="188"/>
    </row>
    <row r="4366" spans="2:34" ht="13.8" outlineLevel="1" x14ac:dyDescent="0.25">
      <c r="B4366" s="1"/>
      <c r="C4366" s="1"/>
      <c r="D4366" s="1"/>
      <c r="E4366" s="2"/>
      <c r="F4366" s="1"/>
      <c r="G4366" s="2"/>
      <c r="H4366" s="286"/>
      <c r="I4366" s="287"/>
      <c r="J4366" s="288" t="str">
        <f t="shared" si="548"/>
        <v/>
      </c>
      <c r="K4366" s="288">
        <f t="shared" si="549"/>
        <v>0</v>
      </c>
      <c r="L4366" s="303"/>
      <c r="M4366" s="304"/>
      <c r="N4366" s="303"/>
      <c r="O4366" s="286"/>
      <c r="P4366" s="305" t="str">
        <f t="shared" si="550"/>
        <v/>
      </c>
      <c r="Q4366" s="304"/>
      <c r="R4366" s="303"/>
      <c r="S4366" s="286"/>
      <c r="T4366" s="305" t="str">
        <f t="shared" si="551"/>
        <v/>
      </c>
      <c r="U4366" s="306" t="str">
        <f t="shared" si="547"/>
        <v/>
      </c>
      <c r="V4366" s="289"/>
      <c r="W4366" s="303"/>
      <c r="X4366" s="286"/>
      <c r="Y4366" s="305" t="str">
        <f>+IF(AND(W4366&gt;0,V4366&lt;&gt;'Data Validation (ROP used only)'!$A$25),SUM(W4366:X4366),"")</f>
        <v/>
      </c>
      <c r="Z4366" s="307">
        <f>IF(OR(V4366='Data Validation (ROP used only)'!$A$25,ISBLANK(W4366),ISERROR(W4366/$I4366)),0,W4366/$I4366)</f>
        <v>0</v>
      </c>
      <c r="AA4366" s="308"/>
      <c r="AB4366" s="309" t="str" cm="1">
        <f t="array" ref="AB4366">_xlfn.IFS(AA4366="","",AA4366/I4366&gt;=2,I4366*2,AA4366/I4366&lt;2,AA4366)</f>
        <v/>
      </c>
      <c r="AC4366" s="310" t="str">
        <f t="shared" si="552"/>
        <v/>
      </c>
      <c r="AD4366" s="286"/>
      <c r="AE4366" s="305" t="str">
        <f t="shared" si="553"/>
        <v/>
      </c>
      <c r="AF4366" s="311">
        <f t="shared" si="554"/>
        <v>0</v>
      </c>
      <c r="AG4366" s="187"/>
      <c r="AH4366" s="188"/>
    </row>
    <row r="4367" spans="2:34" ht="13.8" outlineLevel="1" x14ac:dyDescent="0.25">
      <c r="B4367" s="1"/>
      <c r="C4367" s="1"/>
      <c r="D4367" s="1"/>
      <c r="E4367" s="2"/>
      <c r="F4367" s="1"/>
      <c r="G4367" s="2"/>
      <c r="H4367" s="286"/>
      <c r="I4367" s="287"/>
      <c r="J4367" s="288" t="str">
        <f t="shared" si="548"/>
        <v/>
      </c>
      <c r="K4367" s="288">
        <f t="shared" si="549"/>
        <v>0</v>
      </c>
      <c r="L4367" s="303"/>
      <c r="M4367" s="304"/>
      <c r="N4367" s="303"/>
      <c r="O4367" s="286"/>
      <c r="P4367" s="305" t="str">
        <f t="shared" si="550"/>
        <v/>
      </c>
      <c r="Q4367" s="304"/>
      <c r="R4367" s="303"/>
      <c r="S4367" s="286"/>
      <c r="T4367" s="305" t="str">
        <f t="shared" si="551"/>
        <v/>
      </c>
      <c r="U4367" s="306" t="str">
        <f t="shared" si="547"/>
        <v/>
      </c>
      <c r="V4367" s="289"/>
      <c r="W4367" s="303"/>
      <c r="X4367" s="286"/>
      <c r="Y4367" s="305" t="str">
        <f>+IF(AND(W4367&gt;0,V4367&lt;&gt;'Data Validation (ROP used only)'!$A$25),SUM(W4367:X4367),"")</f>
        <v/>
      </c>
      <c r="Z4367" s="307">
        <f>IF(OR(V4367='Data Validation (ROP used only)'!$A$25,ISBLANK(W4367),ISERROR(W4367/$I4367)),0,W4367/$I4367)</f>
        <v>0</v>
      </c>
      <c r="AA4367" s="308"/>
      <c r="AB4367" s="309" t="str" cm="1">
        <f t="array" ref="AB4367">_xlfn.IFS(AA4367="","",AA4367/I4367&gt;=2,I4367*2,AA4367/I4367&lt;2,AA4367)</f>
        <v/>
      </c>
      <c r="AC4367" s="310" t="str">
        <f t="shared" si="552"/>
        <v/>
      </c>
      <c r="AD4367" s="286"/>
      <c r="AE4367" s="305" t="str">
        <f t="shared" si="553"/>
        <v/>
      </c>
      <c r="AF4367" s="311">
        <f t="shared" si="554"/>
        <v>0</v>
      </c>
      <c r="AG4367" s="187"/>
      <c r="AH4367" s="188"/>
    </row>
    <row r="4368" spans="2:34" ht="13.8" outlineLevel="1" x14ac:dyDescent="0.25">
      <c r="B4368" s="1"/>
      <c r="C4368" s="1"/>
      <c r="D4368" s="1"/>
      <c r="E4368" s="2"/>
      <c r="F4368" s="1"/>
      <c r="G4368" s="2"/>
      <c r="H4368" s="286"/>
      <c r="I4368" s="287"/>
      <c r="J4368" s="288" t="str">
        <f t="shared" si="548"/>
        <v/>
      </c>
      <c r="K4368" s="288">
        <f t="shared" si="549"/>
        <v>0</v>
      </c>
      <c r="L4368" s="303"/>
      <c r="M4368" s="304"/>
      <c r="N4368" s="303"/>
      <c r="O4368" s="286"/>
      <c r="P4368" s="305" t="str">
        <f t="shared" si="550"/>
        <v/>
      </c>
      <c r="Q4368" s="304"/>
      <c r="R4368" s="303"/>
      <c r="S4368" s="286"/>
      <c r="T4368" s="305" t="str">
        <f t="shared" si="551"/>
        <v/>
      </c>
      <c r="U4368" s="306" t="str">
        <f t="shared" si="547"/>
        <v/>
      </c>
      <c r="V4368" s="289"/>
      <c r="W4368" s="303"/>
      <c r="X4368" s="286"/>
      <c r="Y4368" s="305" t="str">
        <f>+IF(AND(W4368&gt;0,V4368&lt;&gt;'Data Validation (ROP used only)'!$A$25),SUM(W4368:X4368),"")</f>
        <v/>
      </c>
      <c r="Z4368" s="307">
        <f>IF(OR(V4368='Data Validation (ROP used only)'!$A$25,ISBLANK(W4368),ISERROR(W4368/$I4368)),0,W4368/$I4368)</f>
        <v>0</v>
      </c>
      <c r="AA4368" s="308"/>
      <c r="AB4368" s="309" t="str" cm="1">
        <f t="array" ref="AB4368">_xlfn.IFS(AA4368="","",AA4368/I4368&gt;=2,I4368*2,AA4368/I4368&lt;2,AA4368)</f>
        <v/>
      </c>
      <c r="AC4368" s="310" t="str">
        <f t="shared" si="552"/>
        <v/>
      </c>
      <c r="AD4368" s="286"/>
      <c r="AE4368" s="305" t="str">
        <f t="shared" si="553"/>
        <v/>
      </c>
      <c r="AF4368" s="311">
        <f t="shared" si="554"/>
        <v>0</v>
      </c>
      <c r="AG4368" s="187"/>
      <c r="AH4368" s="188"/>
    </row>
    <row r="4369" spans="2:34" ht="13.8" outlineLevel="1" x14ac:dyDescent="0.25">
      <c r="B4369" s="1"/>
      <c r="C4369" s="1"/>
      <c r="D4369" s="1"/>
      <c r="E4369" s="2"/>
      <c r="F4369" s="1"/>
      <c r="G4369" s="2"/>
      <c r="H4369" s="286"/>
      <c r="I4369" s="287"/>
      <c r="J4369" s="288" t="str">
        <f t="shared" si="548"/>
        <v/>
      </c>
      <c r="K4369" s="288">
        <f t="shared" si="549"/>
        <v>0</v>
      </c>
      <c r="L4369" s="303"/>
      <c r="M4369" s="304"/>
      <c r="N4369" s="303"/>
      <c r="O4369" s="286"/>
      <c r="P4369" s="305" t="str">
        <f t="shared" si="550"/>
        <v/>
      </c>
      <c r="Q4369" s="304"/>
      <c r="R4369" s="303"/>
      <c r="S4369" s="286"/>
      <c r="T4369" s="305" t="str">
        <f t="shared" si="551"/>
        <v/>
      </c>
      <c r="U4369" s="306" t="str">
        <f t="shared" si="547"/>
        <v/>
      </c>
      <c r="V4369" s="289"/>
      <c r="W4369" s="303"/>
      <c r="X4369" s="286"/>
      <c r="Y4369" s="305" t="str">
        <f>+IF(AND(W4369&gt;0,V4369&lt;&gt;'Data Validation (ROP used only)'!$A$25),SUM(W4369:X4369),"")</f>
        <v/>
      </c>
      <c r="Z4369" s="307">
        <f>IF(OR(V4369='Data Validation (ROP used only)'!$A$25,ISBLANK(W4369),ISERROR(W4369/$I4369)),0,W4369/$I4369)</f>
        <v>0</v>
      </c>
      <c r="AA4369" s="308"/>
      <c r="AB4369" s="309" t="str" cm="1">
        <f t="array" ref="AB4369">_xlfn.IFS(AA4369="","",AA4369/I4369&gt;=2,I4369*2,AA4369/I4369&lt;2,AA4369)</f>
        <v/>
      </c>
      <c r="AC4369" s="310" t="str">
        <f t="shared" si="552"/>
        <v/>
      </c>
      <c r="AD4369" s="286"/>
      <c r="AE4369" s="305" t="str">
        <f t="shared" si="553"/>
        <v/>
      </c>
      <c r="AF4369" s="311">
        <f t="shared" si="554"/>
        <v>0</v>
      </c>
      <c r="AG4369" s="187"/>
      <c r="AH4369" s="188"/>
    </row>
    <row r="4370" spans="2:34" ht="13.8" outlineLevel="1" x14ac:dyDescent="0.25">
      <c r="B4370" s="1"/>
      <c r="C4370" s="1"/>
      <c r="D4370" s="1"/>
      <c r="E4370" s="2"/>
      <c r="F4370" s="1"/>
      <c r="G4370" s="2"/>
      <c r="H4370" s="286"/>
      <c r="I4370" s="287"/>
      <c r="J4370" s="288" t="str">
        <f t="shared" si="548"/>
        <v/>
      </c>
      <c r="K4370" s="288">
        <f t="shared" si="549"/>
        <v>0</v>
      </c>
      <c r="L4370" s="303"/>
      <c r="M4370" s="304"/>
      <c r="N4370" s="303"/>
      <c r="O4370" s="286"/>
      <c r="P4370" s="305" t="str">
        <f t="shared" si="550"/>
        <v/>
      </c>
      <c r="Q4370" s="304"/>
      <c r="R4370" s="303"/>
      <c r="S4370" s="286"/>
      <c r="T4370" s="305" t="str">
        <f t="shared" si="551"/>
        <v/>
      </c>
      <c r="U4370" s="306" t="str">
        <f t="shared" si="547"/>
        <v/>
      </c>
      <c r="V4370" s="289"/>
      <c r="W4370" s="303"/>
      <c r="X4370" s="286"/>
      <c r="Y4370" s="305" t="str">
        <f>+IF(AND(W4370&gt;0,V4370&lt;&gt;'Data Validation (ROP used only)'!$A$25),SUM(W4370:X4370),"")</f>
        <v/>
      </c>
      <c r="Z4370" s="307">
        <f>IF(OR(V4370='Data Validation (ROP used only)'!$A$25,ISBLANK(W4370),ISERROR(W4370/$I4370)),0,W4370/$I4370)</f>
        <v>0</v>
      </c>
      <c r="AA4370" s="308"/>
      <c r="AB4370" s="309" t="str" cm="1">
        <f t="array" ref="AB4370">_xlfn.IFS(AA4370="","",AA4370/I4370&gt;=2,I4370*2,AA4370/I4370&lt;2,AA4370)</f>
        <v/>
      </c>
      <c r="AC4370" s="310" t="str">
        <f t="shared" si="552"/>
        <v/>
      </c>
      <c r="AD4370" s="286"/>
      <c r="AE4370" s="305" t="str">
        <f t="shared" si="553"/>
        <v/>
      </c>
      <c r="AF4370" s="311">
        <f t="shared" si="554"/>
        <v>0</v>
      </c>
      <c r="AG4370" s="187"/>
      <c r="AH4370" s="188"/>
    </row>
    <row r="4371" spans="2:34" ht="13.8" outlineLevel="1" x14ac:dyDescent="0.25">
      <c r="B4371" s="1"/>
      <c r="C4371" s="1"/>
      <c r="D4371" s="1"/>
      <c r="E4371" s="2"/>
      <c r="F4371" s="1"/>
      <c r="G4371" s="2"/>
      <c r="H4371" s="286"/>
      <c r="I4371" s="287"/>
      <c r="J4371" s="288" t="str">
        <f t="shared" si="548"/>
        <v/>
      </c>
      <c r="K4371" s="288">
        <f t="shared" si="549"/>
        <v>0</v>
      </c>
      <c r="L4371" s="303"/>
      <c r="M4371" s="304"/>
      <c r="N4371" s="303"/>
      <c r="O4371" s="286"/>
      <c r="P4371" s="305" t="str">
        <f t="shared" si="550"/>
        <v/>
      </c>
      <c r="Q4371" s="304"/>
      <c r="R4371" s="303"/>
      <c r="S4371" s="286"/>
      <c r="T4371" s="305" t="str">
        <f t="shared" si="551"/>
        <v/>
      </c>
      <c r="U4371" s="306" t="str">
        <f t="shared" si="547"/>
        <v/>
      </c>
      <c r="V4371" s="289"/>
      <c r="W4371" s="303"/>
      <c r="X4371" s="286"/>
      <c r="Y4371" s="305" t="str">
        <f>+IF(AND(W4371&gt;0,V4371&lt;&gt;'Data Validation (ROP used only)'!$A$25),SUM(W4371:X4371),"")</f>
        <v/>
      </c>
      <c r="Z4371" s="307">
        <f>IF(OR(V4371='Data Validation (ROP used only)'!$A$25,ISBLANK(W4371),ISERROR(W4371/$I4371)),0,W4371/$I4371)</f>
        <v>0</v>
      </c>
      <c r="AA4371" s="308"/>
      <c r="AB4371" s="309" t="str" cm="1">
        <f t="array" ref="AB4371">_xlfn.IFS(AA4371="","",AA4371/I4371&gt;=2,I4371*2,AA4371/I4371&lt;2,AA4371)</f>
        <v/>
      </c>
      <c r="AC4371" s="310" t="str">
        <f t="shared" si="552"/>
        <v/>
      </c>
      <c r="AD4371" s="286"/>
      <c r="AE4371" s="305" t="str">
        <f t="shared" si="553"/>
        <v/>
      </c>
      <c r="AF4371" s="311">
        <f t="shared" si="554"/>
        <v>0</v>
      </c>
      <c r="AG4371" s="187"/>
      <c r="AH4371" s="188"/>
    </row>
    <row r="4372" spans="2:34" ht="13.8" outlineLevel="1" x14ac:dyDescent="0.25">
      <c r="B4372" s="1"/>
      <c r="C4372" s="1"/>
      <c r="D4372" s="1"/>
      <c r="E4372" s="2"/>
      <c r="F4372" s="1"/>
      <c r="G4372" s="2"/>
      <c r="H4372" s="286"/>
      <c r="I4372" s="287"/>
      <c r="J4372" s="288" t="str">
        <f t="shared" si="548"/>
        <v/>
      </c>
      <c r="K4372" s="288">
        <f t="shared" si="549"/>
        <v>0</v>
      </c>
      <c r="L4372" s="303"/>
      <c r="M4372" s="304"/>
      <c r="N4372" s="303"/>
      <c r="O4372" s="286"/>
      <c r="P4372" s="305" t="str">
        <f t="shared" si="550"/>
        <v/>
      </c>
      <c r="Q4372" s="304"/>
      <c r="R4372" s="303"/>
      <c r="S4372" s="286"/>
      <c r="T4372" s="305" t="str">
        <f t="shared" si="551"/>
        <v/>
      </c>
      <c r="U4372" s="306" t="str">
        <f t="shared" si="547"/>
        <v/>
      </c>
      <c r="V4372" s="289"/>
      <c r="W4372" s="303"/>
      <c r="X4372" s="286"/>
      <c r="Y4372" s="305" t="str">
        <f>+IF(AND(W4372&gt;0,V4372&lt;&gt;'Data Validation (ROP used only)'!$A$25),SUM(W4372:X4372),"")</f>
        <v/>
      </c>
      <c r="Z4372" s="307">
        <f>IF(OR(V4372='Data Validation (ROP used only)'!$A$25,ISBLANK(W4372),ISERROR(W4372/$I4372)),0,W4372/$I4372)</f>
        <v>0</v>
      </c>
      <c r="AA4372" s="308"/>
      <c r="AB4372" s="309" t="str" cm="1">
        <f t="array" ref="AB4372">_xlfn.IFS(AA4372="","",AA4372/I4372&gt;=2,I4372*2,AA4372/I4372&lt;2,AA4372)</f>
        <v/>
      </c>
      <c r="AC4372" s="310" t="str">
        <f t="shared" si="552"/>
        <v/>
      </c>
      <c r="AD4372" s="286"/>
      <c r="AE4372" s="305" t="str">
        <f t="shared" si="553"/>
        <v/>
      </c>
      <c r="AF4372" s="311">
        <f t="shared" si="554"/>
        <v>0</v>
      </c>
      <c r="AG4372" s="187"/>
      <c r="AH4372" s="188"/>
    </row>
    <row r="4373" spans="2:34" ht="13.8" outlineLevel="1" x14ac:dyDescent="0.25">
      <c r="B4373" s="1"/>
      <c r="C4373" s="1"/>
      <c r="D4373" s="1"/>
      <c r="E4373" s="2"/>
      <c r="F4373" s="1"/>
      <c r="G4373" s="2"/>
      <c r="H4373" s="286"/>
      <c r="I4373" s="287"/>
      <c r="J4373" s="288" t="str">
        <f t="shared" si="548"/>
        <v/>
      </c>
      <c r="K4373" s="288">
        <f t="shared" si="549"/>
        <v>0</v>
      </c>
      <c r="L4373" s="303"/>
      <c r="M4373" s="304"/>
      <c r="N4373" s="303"/>
      <c r="O4373" s="286"/>
      <c r="P4373" s="305" t="str">
        <f t="shared" si="550"/>
        <v/>
      </c>
      <c r="Q4373" s="304"/>
      <c r="R4373" s="303"/>
      <c r="S4373" s="286"/>
      <c r="T4373" s="305" t="str">
        <f t="shared" si="551"/>
        <v/>
      </c>
      <c r="U4373" s="306" t="str">
        <f t="shared" si="547"/>
        <v/>
      </c>
      <c r="V4373" s="289"/>
      <c r="W4373" s="303"/>
      <c r="X4373" s="286"/>
      <c r="Y4373" s="305" t="str">
        <f>+IF(AND(W4373&gt;0,V4373&lt;&gt;'Data Validation (ROP used only)'!$A$25),SUM(W4373:X4373),"")</f>
        <v/>
      </c>
      <c r="Z4373" s="307">
        <f>IF(OR(V4373='Data Validation (ROP used only)'!$A$25,ISBLANK(W4373),ISERROR(W4373/$I4373)),0,W4373/$I4373)</f>
        <v>0</v>
      </c>
      <c r="AA4373" s="308"/>
      <c r="AB4373" s="309" t="str" cm="1">
        <f t="array" ref="AB4373">_xlfn.IFS(AA4373="","",AA4373/I4373&gt;=2,I4373*2,AA4373/I4373&lt;2,AA4373)</f>
        <v/>
      </c>
      <c r="AC4373" s="310" t="str">
        <f t="shared" si="552"/>
        <v/>
      </c>
      <c r="AD4373" s="286"/>
      <c r="AE4373" s="305" t="str">
        <f t="shared" si="553"/>
        <v/>
      </c>
      <c r="AF4373" s="311">
        <f t="shared" si="554"/>
        <v>0</v>
      </c>
      <c r="AG4373" s="187"/>
      <c r="AH4373" s="188"/>
    </row>
    <row r="4374" spans="2:34" ht="13.8" outlineLevel="1" x14ac:dyDescent="0.25">
      <c r="B4374" s="1"/>
      <c r="C4374" s="1"/>
      <c r="D4374" s="1"/>
      <c r="E4374" s="2"/>
      <c r="F4374" s="1"/>
      <c r="G4374" s="2"/>
      <c r="H4374" s="286"/>
      <c r="I4374" s="287"/>
      <c r="J4374" s="288" t="str">
        <f t="shared" si="548"/>
        <v/>
      </c>
      <c r="K4374" s="288">
        <f t="shared" si="549"/>
        <v>0</v>
      </c>
      <c r="L4374" s="303"/>
      <c r="M4374" s="304"/>
      <c r="N4374" s="303"/>
      <c r="O4374" s="286"/>
      <c r="P4374" s="305" t="str">
        <f t="shared" si="550"/>
        <v/>
      </c>
      <c r="Q4374" s="304"/>
      <c r="R4374" s="303"/>
      <c r="S4374" s="286"/>
      <c r="T4374" s="305" t="str">
        <f t="shared" si="551"/>
        <v/>
      </c>
      <c r="U4374" s="306" t="str">
        <f t="shared" si="547"/>
        <v/>
      </c>
      <c r="V4374" s="289"/>
      <c r="W4374" s="303"/>
      <c r="X4374" s="286"/>
      <c r="Y4374" s="305" t="str">
        <f>+IF(AND(W4374&gt;0,V4374&lt;&gt;'Data Validation (ROP used only)'!$A$25),SUM(W4374:X4374),"")</f>
        <v/>
      </c>
      <c r="Z4374" s="307">
        <f>IF(OR(V4374='Data Validation (ROP used only)'!$A$25,ISBLANK(W4374),ISERROR(W4374/$I4374)),0,W4374/$I4374)</f>
        <v>0</v>
      </c>
      <c r="AA4374" s="308"/>
      <c r="AB4374" s="309" t="str" cm="1">
        <f t="array" ref="AB4374">_xlfn.IFS(AA4374="","",AA4374/I4374&gt;=2,I4374*2,AA4374/I4374&lt;2,AA4374)</f>
        <v/>
      </c>
      <c r="AC4374" s="310" t="str">
        <f t="shared" si="552"/>
        <v/>
      </c>
      <c r="AD4374" s="286"/>
      <c r="AE4374" s="305" t="str">
        <f t="shared" si="553"/>
        <v/>
      </c>
      <c r="AF4374" s="311">
        <f t="shared" si="554"/>
        <v>0</v>
      </c>
      <c r="AG4374" s="187"/>
      <c r="AH4374" s="188"/>
    </row>
    <row r="4375" spans="2:34" ht="13.8" outlineLevel="1" x14ac:dyDescent="0.25">
      <c r="B4375" s="1"/>
      <c r="C4375" s="1"/>
      <c r="D4375" s="1"/>
      <c r="E4375" s="2"/>
      <c r="F4375" s="1"/>
      <c r="G4375" s="2"/>
      <c r="H4375" s="286"/>
      <c r="I4375" s="287"/>
      <c r="J4375" s="288" t="str">
        <f t="shared" si="548"/>
        <v/>
      </c>
      <c r="K4375" s="288">
        <f t="shared" si="549"/>
        <v>0</v>
      </c>
      <c r="L4375" s="303"/>
      <c r="M4375" s="304"/>
      <c r="N4375" s="303"/>
      <c r="O4375" s="286"/>
      <c r="P4375" s="305" t="str">
        <f t="shared" si="550"/>
        <v/>
      </c>
      <c r="Q4375" s="304"/>
      <c r="R4375" s="303"/>
      <c r="S4375" s="286"/>
      <c r="T4375" s="305" t="str">
        <f t="shared" si="551"/>
        <v/>
      </c>
      <c r="U4375" s="306" t="str">
        <f t="shared" si="547"/>
        <v/>
      </c>
      <c r="V4375" s="289"/>
      <c r="W4375" s="303"/>
      <c r="X4375" s="286"/>
      <c r="Y4375" s="305" t="str">
        <f>+IF(AND(W4375&gt;0,V4375&lt;&gt;'Data Validation (ROP used only)'!$A$25),SUM(W4375:X4375),"")</f>
        <v/>
      </c>
      <c r="Z4375" s="307">
        <f>IF(OR(V4375='Data Validation (ROP used only)'!$A$25,ISBLANK(W4375),ISERROR(W4375/$I4375)),0,W4375/$I4375)</f>
        <v>0</v>
      </c>
      <c r="AA4375" s="308"/>
      <c r="AB4375" s="309" t="str" cm="1">
        <f t="array" ref="AB4375">_xlfn.IFS(AA4375="","",AA4375/I4375&gt;=2,I4375*2,AA4375/I4375&lt;2,AA4375)</f>
        <v/>
      </c>
      <c r="AC4375" s="310" t="str">
        <f t="shared" si="552"/>
        <v/>
      </c>
      <c r="AD4375" s="286"/>
      <c r="AE4375" s="305" t="str">
        <f t="shared" si="553"/>
        <v/>
      </c>
      <c r="AF4375" s="311">
        <f t="shared" si="554"/>
        <v>0</v>
      </c>
      <c r="AG4375" s="187"/>
      <c r="AH4375" s="188"/>
    </row>
    <row r="4376" spans="2:34" ht="13.8" outlineLevel="1" x14ac:dyDescent="0.25">
      <c r="B4376" s="1"/>
      <c r="C4376" s="1"/>
      <c r="D4376" s="1"/>
      <c r="E4376" s="2"/>
      <c r="F4376" s="1"/>
      <c r="G4376" s="2"/>
      <c r="H4376" s="286"/>
      <c r="I4376" s="287"/>
      <c r="J4376" s="288" t="str">
        <f t="shared" si="548"/>
        <v/>
      </c>
      <c r="K4376" s="288">
        <f t="shared" si="549"/>
        <v>0</v>
      </c>
      <c r="L4376" s="303"/>
      <c r="M4376" s="304"/>
      <c r="N4376" s="303"/>
      <c r="O4376" s="286"/>
      <c r="P4376" s="305" t="str">
        <f t="shared" si="550"/>
        <v/>
      </c>
      <c r="Q4376" s="304"/>
      <c r="R4376" s="303"/>
      <c r="S4376" s="286"/>
      <c r="T4376" s="305" t="str">
        <f t="shared" si="551"/>
        <v/>
      </c>
      <c r="U4376" s="306" t="str">
        <f t="shared" si="547"/>
        <v/>
      </c>
      <c r="V4376" s="289"/>
      <c r="W4376" s="303"/>
      <c r="X4376" s="286"/>
      <c r="Y4376" s="305" t="str">
        <f>+IF(AND(W4376&gt;0,V4376&lt;&gt;'Data Validation (ROP used only)'!$A$25),SUM(W4376:X4376),"")</f>
        <v/>
      </c>
      <c r="Z4376" s="307">
        <f>IF(OR(V4376='Data Validation (ROP used only)'!$A$25,ISBLANK(W4376),ISERROR(W4376/$I4376)),0,W4376/$I4376)</f>
        <v>0</v>
      </c>
      <c r="AA4376" s="308"/>
      <c r="AB4376" s="309" t="str" cm="1">
        <f t="array" ref="AB4376">_xlfn.IFS(AA4376="","",AA4376/I4376&gt;=2,I4376*2,AA4376/I4376&lt;2,AA4376)</f>
        <v/>
      </c>
      <c r="AC4376" s="310" t="str">
        <f t="shared" si="552"/>
        <v/>
      </c>
      <c r="AD4376" s="286"/>
      <c r="AE4376" s="305" t="str">
        <f t="shared" si="553"/>
        <v/>
      </c>
      <c r="AF4376" s="311">
        <f t="shared" si="554"/>
        <v>0</v>
      </c>
      <c r="AG4376" s="187"/>
      <c r="AH4376" s="188"/>
    </row>
    <row r="4377" spans="2:34" ht="13.8" outlineLevel="1" x14ac:dyDescent="0.25">
      <c r="B4377" s="1"/>
      <c r="C4377" s="1"/>
      <c r="D4377" s="1"/>
      <c r="E4377" s="2"/>
      <c r="F4377" s="1"/>
      <c r="G4377" s="2"/>
      <c r="H4377" s="286"/>
      <c r="I4377" s="287"/>
      <c r="J4377" s="288" t="str">
        <f t="shared" si="548"/>
        <v/>
      </c>
      <c r="K4377" s="288">
        <f t="shared" si="549"/>
        <v>0</v>
      </c>
      <c r="L4377" s="303"/>
      <c r="M4377" s="304"/>
      <c r="N4377" s="303"/>
      <c r="O4377" s="286"/>
      <c r="P4377" s="305" t="str">
        <f t="shared" si="550"/>
        <v/>
      </c>
      <c r="Q4377" s="304"/>
      <c r="R4377" s="303"/>
      <c r="S4377" s="286"/>
      <c r="T4377" s="305" t="str">
        <f t="shared" si="551"/>
        <v/>
      </c>
      <c r="U4377" s="306" t="str">
        <f t="shared" si="547"/>
        <v/>
      </c>
      <c r="V4377" s="289"/>
      <c r="W4377" s="303"/>
      <c r="X4377" s="286"/>
      <c r="Y4377" s="305" t="str">
        <f>+IF(AND(W4377&gt;0,V4377&lt;&gt;'Data Validation (ROP used only)'!$A$25),SUM(W4377:X4377),"")</f>
        <v/>
      </c>
      <c r="Z4377" s="307">
        <f>IF(OR(V4377='Data Validation (ROP used only)'!$A$25,ISBLANK(W4377),ISERROR(W4377/$I4377)),0,W4377/$I4377)</f>
        <v>0</v>
      </c>
      <c r="AA4377" s="308"/>
      <c r="AB4377" s="309" t="str" cm="1">
        <f t="array" ref="AB4377">_xlfn.IFS(AA4377="","",AA4377/I4377&gt;=2,I4377*2,AA4377/I4377&lt;2,AA4377)</f>
        <v/>
      </c>
      <c r="AC4377" s="310" t="str">
        <f t="shared" si="552"/>
        <v/>
      </c>
      <c r="AD4377" s="286"/>
      <c r="AE4377" s="305" t="str">
        <f t="shared" si="553"/>
        <v/>
      </c>
      <c r="AF4377" s="311">
        <f t="shared" si="554"/>
        <v>0</v>
      </c>
      <c r="AG4377" s="187"/>
      <c r="AH4377" s="188"/>
    </row>
    <row r="4378" spans="2:34" ht="13.8" outlineLevel="1" x14ac:dyDescent="0.25">
      <c r="B4378" s="1"/>
      <c r="C4378" s="1"/>
      <c r="D4378" s="1"/>
      <c r="E4378" s="2"/>
      <c r="F4378" s="1"/>
      <c r="G4378" s="2"/>
      <c r="H4378" s="286"/>
      <c r="I4378" s="287"/>
      <c r="J4378" s="288" t="str">
        <f t="shared" si="548"/>
        <v/>
      </c>
      <c r="K4378" s="288">
        <f t="shared" si="549"/>
        <v>0</v>
      </c>
      <c r="L4378" s="303"/>
      <c r="M4378" s="304"/>
      <c r="N4378" s="303"/>
      <c r="O4378" s="286"/>
      <c r="P4378" s="305" t="str">
        <f t="shared" si="550"/>
        <v/>
      </c>
      <c r="Q4378" s="304"/>
      <c r="R4378" s="303"/>
      <c r="S4378" s="286"/>
      <c r="T4378" s="305" t="str">
        <f t="shared" si="551"/>
        <v/>
      </c>
      <c r="U4378" s="306" t="str">
        <f t="shared" si="547"/>
        <v/>
      </c>
      <c r="V4378" s="289"/>
      <c r="W4378" s="303"/>
      <c r="X4378" s="286"/>
      <c r="Y4378" s="305" t="str">
        <f>+IF(AND(W4378&gt;0,V4378&lt;&gt;'Data Validation (ROP used only)'!$A$25),SUM(W4378:X4378),"")</f>
        <v/>
      </c>
      <c r="Z4378" s="307">
        <f>IF(OR(V4378='Data Validation (ROP used only)'!$A$25,ISBLANK(W4378),ISERROR(W4378/$I4378)),0,W4378/$I4378)</f>
        <v>0</v>
      </c>
      <c r="AA4378" s="308"/>
      <c r="AB4378" s="309" t="str" cm="1">
        <f t="array" ref="AB4378">_xlfn.IFS(AA4378="","",AA4378/I4378&gt;=2,I4378*2,AA4378/I4378&lt;2,AA4378)</f>
        <v/>
      </c>
      <c r="AC4378" s="310" t="str">
        <f t="shared" si="552"/>
        <v/>
      </c>
      <c r="AD4378" s="286"/>
      <c r="AE4378" s="305" t="str">
        <f t="shared" si="553"/>
        <v/>
      </c>
      <c r="AF4378" s="311">
        <f t="shared" si="554"/>
        <v>0</v>
      </c>
      <c r="AG4378" s="187"/>
      <c r="AH4378" s="188"/>
    </row>
    <row r="4379" spans="2:34" ht="13.8" outlineLevel="1" x14ac:dyDescent="0.25">
      <c r="B4379" s="1"/>
      <c r="C4379" s="1"/>
      <c r="D4379" s="1"/>
      <c r="E4379" s="2"/>
      <c r="F4379" s="1"/>
      <c r="G4379" s="2"/>
      <c r="H4379" s="286"/>
      <c r="I4379" s="287"/>
      <c r="J4379" s="288" t="str">
        <f t="shared" si="548"/>
        <v/>
      </c>
      <c r="K4379" s="288">
        <f t="shared" si="549"/>
        <v>0</v>
      </c>
      <c r="L4379" s="303"/>
      <c r="M4379" s="304"/>
      <c r="N4379" s="303"/>
      <c r="O4379" s="286"/>
      <c r="P4379" s="305" t="str">
        <f t="shared" si="550"/>
        <v/>
      </c>
      <c r="Q4379" s="304"/>
      <c r="R4379" s="303"/>
      <c r="S4379" s="286"/>
      <c r="T4379" s="305" t="str">
        <f t="shared" si="551"/>
        <v/>
      </c>
      <c r="U4379" s="306" t="str">
        <f t="shared" si="547"/>
        <v/>
      </c>
      <c r="V4379" s="289"/>
      <c r="W4379" s="303"/>
      <c r="X4379" s="286"/>
      <c r="Y4379" s="305" t="str">
        <f>+IF(AND(W4379&gt;0,V4379&lt;&gt;'Data Validation (ROP used only)'!$A$25),SUM(W4379:X4379),"")</f>
        <v/>
      </c>
      <c r="Z4379" s="307">
        <f>IF(OR(V4379='Data Validation (ROP used only)'!$A$25,ISBLANK(W4379),ISERROR(W4379/$I4379)),0,W4379/$I4379)</f>
        <v>0</v>
      </c>
      <c r="AA4379" s="308"/>
      <c r="AB4379" s="309" t="str" cm="1">
        <f t="array" ref="AB4379">_xlfn.IFS(AA4379="","",AA4379/I4379&gt;=2,I4379*2,AA4379/I4379&lt;2,AA4379)</f>
        <v/>
      </c>
      <c r="AC4379" s="310" t="str">
        <f t="shared" si="552"/>
        <v/>
      </c>
      <c r="AD4379" s="286"/>
      <c r="AE4379" s="305" t="str">
        <f t="shared" si="553"/>
        <v/>
      </c>
      <c r="AF4379" s="311">
        <f t="shared" si="554"/>
        <v>0</v>
      </c>
      <c r="AG4379" s="187"/>
      <c r="AH4379" s="188"/>
    </row>
    <row r="4380" spans="2:34" ht="13.8" outlineLevel="1" x14ac:dyDescent="0.25">
      <c r="B4380" s="1"/>
      <c r="C4380" s="1"/>
      <c r="D4380" s="1"/>
      <c r="E4380" s="2"/>
      <c r="F4380" s="1"/>
      <c r="G4380" s="2"/>
      <c r="H4380" s="286"/>
      <c r="I4380" s="287"/>
      <c r="J4380" s="288" t="str">
        <f t="shared" si="548"/>
        <v/>
      </c>
      <c r="K4380" s="288">
        <f t="shared" si="549"/>
        <v>0</v>
      </c>
      <c r="L4380" s="303"/>
      <c r="M4380" s="304"/>
      <c r="N4380" s="303"/>
      <c r="O4380" s="286"/>
      <c r="P4380" s="305" t="str">
        <f t="shared" si="550"/>
        <v/>
      </c>
      <c r="Q4380" s="304"/>
      <c r="R4380" s="303"/>
      <c r="S4380" s="286"/>
      <c r="T4380" s="305" t="str">
        <f t="shared" si="551"/>
        <v/>
      </c>
      <c r="U4380" s="306" t="str">
        <f t="shared" si="547"/>
        <v/>
      </c>
      <c r="V4380" s="289"/>
      <c r="W4380" s="303"/>
      <c r="X4380" s="286"/>
      <c r="Y4380" s="305" t="str">
        <f>+IF(AND(W4380&gt;0,V4380&lt;&gt;'Data Validation (ROP used only)'!$A$25),SUM(W4380:X4380),"")</f>
        <v/>
      </c>
      <c r="Z4380" s="307">
        <f>IF(OR(V4380='Data Validation (ROP used only)'!$A$25,ISBLANK(W4380),ISERROR(W4380/$I4380)),0,W4380/$I4380)</f>
        <v>0</v>
      </c>
      <c r="AA4380" s="308"/>
      <c r="AB4380" s="309" t="str" cm="1">
        <f t="array" ref="AB4380">_xlfn.IFS(AA4380="","",AA4380/I4380&gt;=2,I4380*2,AA4380/I4380&lt;2,AA4380)</f>
        <v/>
      </c>
      <c r="AC4380" s="310" t="str">
        <f t="shared" si="552"/>
        <v/>
      </c>
      <c r="AD4380" s="286"/>
      <c r="AE4380" s="305" t="str">
        <f t="shared" si="553"/>
        <v/>
      </c>
      <c r="AF4380" s="311">
        <f t="shared" si="554"/>
        <v>0</v>
      </c>
      <c r="AG4380" s="187"/>
      <c r="AH4380" s="188"/>
    </row>
    <row r="4381" spans="2:34" ht="13.8" outlineLevel="1" x14ac:dyDescent="0.25">
      <c r="B4381" s="1"/>
      <c r="C4381" s="1"/>
      <c r="D4381" s="1"/>
      <c r="E4381" s="2"/>
      <c r="F4381" s="1"/>
      <c r="G4381" s="2"/>
      <c r="H4381" s="286"/>
      <c r="I4381" s="287"/>
      <c r="J4381" s="288" t="str">
        <f t="shared" si="548"/>
        <v/>
      </c>
      <c r="K4381" s="288">
        <f t="shared" si="549"/>
        <v>0</v>
      </c>
      <c r="L4381" s="303"/>
      <c r="M4381" s="304"/>
      <c r="N4381" s="303"/>
      <c r="O4381" s="286"/>
      <c r="P4381" s="305" t="str">
        <f t="shared" si="550"/>
        <v/>
      </c>
      <c r="Q4381" s="304"/>
      <c r="R4381" s="303"/>
      <c r="S4381" s="286"/>
      <c r="T4381" s="305" t="str">
        <f t="shared" si="551"/>
        <v/>
      </c>
      <c r="U4381" s="306" t="str">
        <f t="shared" si="547"/>
        <v/>
      </c>
      <c r="V4381" s="289"/>
      <c r="W4381" s="303"/>
      <c r="X4381" s="286"/>
      <c r="Y4381" s="305" t="str">
        <f>+IF(AND(W4381&gt;0,V4381&lt;&gt;'Data Validation (ROP used only)'!$A$25),SUM(W4381:X4381),"")</f>
        <v/>
      </c>
      <c r="Z4381" s="307">
        <f>IF(OR(V4381='Data Validation (ROP used only)'!$A$25,ISBLANK(W4381),ISERROR(W4381/$I4381)),0,W4381/$I4381)</f>
        <v>0</v>
      </c>
      <c r="AA4381" s="308"/>
      <c r="AB4381" s="309" t="str" cm="1">
        <f t="array" ref="AB4381">_xlfn.IFS(AA4381="","",AA4381/I4381&gt;=2,I4381*2,AA4381/I4381&lt;2,AA4381)</f>
        <v/>
      </c>
      <c r="AC4381" s="310" t="str">
        <f t="shared" si="552"/>
        <v/>
      </c>
      <c r="AD4381" s="286"/>
      <c r="AE4381" s="305" t="str">
        <f t="shared" si="553"/>
        <v/>
      </c>
      <c r="AF4381" s="311">
        <f t="shared" si="554"/>
        <v>0</v>
      </c>
      <c r="AG4381" s="187"/>
      <c r="AH4381" s="188"/>
    </row>
    <row r="4382" spans="2:34" ht="13.8" outlineLevel="1" x14ac:dyDescent="0.25">
      <c r="B4382" s="1"/>
      <c r="C4382" s="1"/>
      <c r="D4382" s="1"/>
      <c r="E4382" s="2"/>
      <c r="F4382" s="1"/>
      <c r="G4382" s="2"/>
      <c r="H4382" s="286"/>
      <c r="I4382" s="287"/>
      <c r="J4382" s="288" t="str">
        <f t="shared" si="548"/>
        <v/>
      </c>
      <c r="K4382" s="288">
        <f t="shared" si="549"/>
        <v>0</v>
      </c>
      <c r="L4382" s="303"/>
      <c r="M4382" s="304"/>
      <c r="N4382" s="303"/>
      <c r="O4382" s="286"/>
      <c r="P4382" s="305" t="str">
        <f t="shared" si="550"/>
        <v/>
      </c>
      <c r="Q4382" s="304"/>
      <c r="R4382" s="303"/>
      <c r="S4382" s="286"/>
      <c r="T4382" s="305" t="str">
        <f t="shared" si="551"/>
        <v/>
      </c>
      <c r="U4382" s="306" t="str">
        <f t="shared" si="547"/>
        <v/>
      </c>
      <c r="V4382" s="289"/>
      <c r="W4382" s="303"/>
      <c r="X4382" s="286"/>
      <c r="Y4382" s="305" t="str">
        <f>+IF(AND(W4382&gt;0,V4382&lt;&gt;'Data Validation (ROP used only)'!$A$25),SUM(W4382:X4382),"")</f>
        <v/>
      </c>
      <c r="Z4382" s="307">
        <f>IF(OR(V4382='Data Validation (ROP used only)'!$A$25,ISBLANK(W4382),ISERROR(W4382/$I4382)),0,W4382/$I4382)</f>
        <v>0</v>
      </c>
      <c r="AA4382" s="308"/>
      <c r="AB4382" s="309" t="str" cm="1">
        <f t="array" ref="AB4382">_xlfn.IFS(AA4382="","",AA4382/I4382&gt;=2,I4382*2,AA4382/I4382&lt;2,AA4382)</f>
        <v/>
      </c>
      <c r="AC4382" s="310" t="str">
        <f t="shared" si="552"/>
        <v/>
      </c>
      <c r="AD4382" s="286"/>
      <c r="AE4382" s="305" t="str">
        <f t="shared" si="553"/>
        <v/>
      </c>
      <c r="AF4382" s="311">
        <f t="shared" si="554"/>
        <v>0</v>
      </c>
      <c r="AG4382" s="187"/>
      <c r="AH4382" s="188"/>
    </row>
    <row r="4383" spans="2:34" ht="13.8" outlineLevel="1" x14ac:dyDescent="0.25">
      <c r="B4383" s="1"/>
      <c r="C4383" s="1"/>
      <c r="D4383" s="1"/>
      <c r="E4383" s="2"/>
      <c r="F4383" s="1"/>
      <c r="G4383" s="2"/>
      <c r="H4383" s="286"/>
      <c r="I4383" s="287"/>
      <c r="J4383" s="288" t="str">
        <f t="shared" si="548"/>
        <v/>
      </c>
      <c r="K4383" s="288">
        <f t="shared" si="549"/>
        <v>0</v>
      </c>
      <c r="L4383" s="303"/>
      <c r="M4383" s="304"/>
      <c r="N4383" s="303"/>
      <c r="O4383" s="286"/>
      <c r="P4383" s="305" t="str">
        <f t="shared" si="550"/>
        <v/>
      </c>
      <c r="Q4383" s="304"/>
      <c r="R4383" s="303"/>
      <c r="S4383" s="286"/>
      <c r="T4383" s="305" t="str">
        <f t="shared" si="551"/>
        <v/>
      </c>
      <c r="U4383" s="306" t="str">
        <f t="shared" si="547"/>
        <v/>
      </c>
      <c r="V4383" s="289"/>
      <c r="W4383" s="303"/>
      <c r="X4383" s="286"/>
      <c r="Y4383" s="305" t="str">
        <f>+IF(AND(W4383&gt;0,V4383&lt;&gt;'Data Validation (ROP used only)'!$A$25),SUM(W4383:X4383),"")</f>
        <v/>
      </c>
      <c r="Z4383" s="307">
        <f>IF(OR(V4383='Data Validation (ROP used only)'!$A$25,ISBLANK(W4383),ISERROR(W4383/$I4383)),0,W4383/$I4383)</f>
        <v>0</v>
      </c>
      <c r="AA4383" s="308"/>
      <c r="AB4383" s="309" t="str" cm="1">
        <f t="array" ref="AB4383">_xlfn.IFS(AA4383="","",AA4383/I4383&gt;=2,I4383*2,AA4383/I4383&lt;2,AA4383)</f>
        <v/>
      </c>
      <c r="AC4383" s="310" t="str">
        <f t="shared" si="552"/>
        <v/>
      </c>
      <c r="AD4383" s="286"/>
      <c r="AE4383" s="305" t="str">
        <f t="shared" si="553"/>
        <v/>
      </c>
      <c r="AF4383" s="311">
        <f t="shared" si="554"/>
        <v>0</v>
      </c>
      <c r="AG4383" s="187"/>
      <c r="AH4383" s="188"/>
    </row>
    <row r="4384" spans="2:34" ht="13.8" outlineLevel="1" x14ac:dyDescent="0.25">
      <c r="B4384" s="1"/>
      <c r="C4384" s="1"/>
      <c r="D4384" s="1"/>
      <c r="E4384" s="2"/>
      <c r="F4384" s="1"/>
      <c r="G4384" s="2"/>
      <c r="H4384" s="286"/>
      <c r="I4384" s="287"/>
      <c r="J4384" s="288" t="str">
        <f t="shared" si="548"/>
        <v/>
      </c>
      <c r="K4384" s="288">
        <f t="shared" si="549"/>
        <v>0</v>
      </c>
      <c r="L4384" s="303"/>
      <c r="M4384" s="304"/>
      <c r="N4384" s="303"/>
      <c r="O4384" s="286"/>
      <c r="P4384" s="305" t="str">
        <f t="shared" si="550"/>
        <v/>
      </c>
      <c r="Q4384" s="304"/>
      <c r="R4384" s="303"/>
      <c r="S4384" s="286"/>
      <c r="T4384" s="305" t="str">
        <f t="shared" si="551"/>
        <v/>
      </c>
      <c r="U4384" s="306" t="str">
        <f t="shared" si="547"/>
        <v/>
      </c>
      <c r="V4384" s="289"/>
      <c r="W4384" s="303"/>
      <c r="X4384" s="286"/>
      <c r="Y4384" s="305" t="str">
        <f>+IF(AND(W4384&gt;0,V4384&lt;&gt;'Data Validation (ROP used only)'!$A$25),SUM(W4384:X4384),"")</f>
        <v/>
      </c>
      <c r="Z4384" s="307">
        <f>IF(OR(V4384='Data Validation (ROP used only)'!$A$25,ISBLANK(W4384),ISERROR(W4384/$I4384)),0,W4384/$I4384)</f>
        <v>0</v>
      </c>
      <c r="AA4384" s="308"/>
      <c r="AB4384" s="309" t="str" cm="1">
        <f t="array" ref="AB4384">_xlfn.IFS(AA4384="","",AA4384/I4384&gt;=2,I4384*2,AA4384/I4384&lt;2,AA4384)</f>
        <v/>
      </c>
      <c r="AC4384" s="310" t="str">
        <f t="shared" si="552"/>
        <v/>
      </c>
      <c r="AD4384" s="286"/>
      <c r="AE4384" s="305" t="str">
        <f t="shared" si="553"/>
        <v/>
      </c>
      <c r="AF4384" s="311">
        <f t="shared" si="554"/>
        <v>0</v>
      </c>
      <c r="AG4384" s="187"/>
      <c r="AH4384" s="188"/>
    </row>
    <row r="4385" spans="2:34" ht="13.8" outlineLevel="1" x14ac:dyDescent="0.25">
      <c r="B4385" s="1"/>
      <c r="C4385" s="1"/>
      <c r="D4385" s="1"/>
      <c r="E4385" s="2"/>
      <c r="F4385" s="1"/>
      <c r="G4385" s="2"/>
      <c r="H4385" s="286"/>
      <c r="I4385" s="287"/>
      <c r="J4385" s="288" t="str">
        <f t="shared" si="548"/>
        <v/>
      </c>
      <c r="K4385" s="288">
        <f t="shared" si="549"/>
        <v>0</v>
      </c>
      <c r="L4385" s="303"/>
      <c r="M4385" s="304"/>
      <c r="N4385" s="303"/>
      <c r="O4385" s="286"/>
      <c r="P4385" s="305" t="str">
        <f t="shared" si="550"/>
        <v/>
      </c>
      <c r="Q4385" s="304"/>
      <c r="R4385" s="303"/>
      <c r="S4385" s="286"/>
      <c r="T4385" s="305" t="str">
        <f t="shared" si="551"/>
        <v/>
      </c>
      <c r="U4385" s="306" t="str">
        <f t="shared" si="547"/>
        <v/>
      </c>
      <c r="V4385" s="289"/>
      <c r="W4385" s="303"/>
      <c r="X4385" s="286"/>
      <c r="Y4385" s="305" t="str">
        <f>+IF(AND(W4385&gt;0,V4385&lt;&gt;'Data Validation (ROP used only)'!$A$25),SUM(W4385:X4385),"")</f>
        <v/>
      </c>
      <c r="Z4385" s="307">
        <f>IF(OR(V4385='Data Validation (ROP used only)'!$A$25,ISBLANK(W4385),ISERROR(W4385/$I4385)),0,W4385/$I4385)</f>
        <v>0</v>
      </c>
      <c r="AA4385" s="308"/>
      <c r="AB4385" s="309" t="str" cm="1">
        <f t="array" ref="AB4385">_xlfn.IFS(AA4385="","",AA4385/I4385&gt;=2,I4385*2,AA4385/I4385&lt;2,AA4385)</f>
        <v/>
      </c>
      <c r="AC4385" s="310" t="str">
        <f t="shared" si="552"/>
        <v/>
      </c>
      <c r="AD4385" s="286"/>
      <c r="AE4385" s="305" t="str">
        <f t="shared" si="553"/>
        <v/>
      </c>
      <c r="AF4385" s="311">
        <f t="shared" si="554"/>
        <v>0</v>
      </c>
      <c r="AG4385" s="187"/>
      <c r="AH4385" s="188"/>
    </row>
    <row r="4386" spans="2:34" ht="13.8" outlineLevel="1" x14ac:dyDescent="0.25">
      <c r="B4386" s="1"/>
      <c r="C4386" s="1"/>
      <c r="D4386" s="1"/>
      <c r="E4386" s="2"/>
      <c r="F4386" s="1"/>
      <c r="G4386" s="2"/>
      <c r="H4386" s="286"/>
      <c r="I4386" s="287"/>
      <c r="J4386" s="288" t="str">
        <f t="shared" si="548"/>
        <v/>
      </c>
      <c r="K4386" s="288">
        <f t="shared" si="549"/>
        <v>0</v>
      </c>
      <c r="L4386" s="303"/>
      <c r="M4386" s="304"/>
      <c r="N4386" s="303"/>
      <c r="O4386" s="286"/>
      <c r="P4386" s="305" t="str">
        <f t="shared" si="550"/>
        <v/>
      </c>
      <c r="Q4386" s="304"/>
      <c r="R4386" s="303"/>
      <c r="S4386" s="286"/>
      <c r="T4386" s="305" t="str">
        <f t="shared" si="551"/>
        <v/>
      </c>
      <c r="U4386" s="306" t="str">
        <f t="shared" si="547"/>
        <v/>
      </c>
      <c r="V4386" s="289"/>
      <c r="W4386" s="303"/>
      <c r="X4386" s="286"/>
      <c r="Y4386" s="305" t="str">
        <f>+IF(AND(W4386&gt;0,V4386&lt;&gt;'Data Validation (ROP used only)'!$A$25),SUM(W4386:X4386),"")</f>
        <v/>
      </c>
      <c r="Z4386" s="307">
        <f>IF(OR(V4386='Data Validation (ROP used only)'!$A$25,ISBLANK(W4386),ISERROR(W4386/$I4386)),0,W4386/$I4386)</f>
        <v>0</v>
      </c>
      <c r="AA4386" s="308"/>
      <c r="AB4386" s="309" t="str" cm="1">
        <f t="array" ref="AB4386">_xlfn.IFS(AA4386="","",AA4386/I4386&gt;=2,I4386*2,AA4386/I4386&lt;2,AA4386)</f>
        <v/>
      </c>
      <c r="AC4386" s="310" t="str">
        <f t="shared" si="552"/>
        <v/>
      </c>
      <c r="AD4386" s="286"/>
      <c r="AE4386" s="305" t="str">
        <f t="shared" si="553"/>
        <v/>
      </c>
      <c r="AF4386" s="311">
        <f t="shared" si="554"/>
        <v>0</v>
      </c>
      <c r="AG4386" s="187"/>
      <c r="AH4386" s="188"/>
    </row>
    <row r="4387" spans="2:34" ht="13.8" outlineLevel="1" x14ac:dyDescent="0.25">
      <c r="B4387" s="1"/>
      <c r="C4387" s="1"/>
      <c r="D4387" s="1"/>
      <c r="E4387" s="2"/>
      <c r="F4387" s="1"/>
      <c r="G4387" s="2"/>
      <c r="H4387" s="286"/>
      <c r="I4387" s="287"/>
      <c r="J4387" s="288" t="str">
        <f t="shared" si="548"/>
        <v/>
      </c>
      <c r="K4387" s="288">
        <f t="shared" si="549"/>
        <v>0</v>
      </c>
      <c r="L4387" s="303"/>
      <c r="M4387" s="304"/>
      <c r="N4387" s="303"/>
      <c r="O4387" s="286"/>
      <c r="P4387" s="305" t="str">
        <f t="shared" si="550"/>
        <v/>
      </c>
      <c r="Q4387" s="304"/>
      <c r="R4387" s="303"/>
      <c r="S4387" s="286"/>
      <c r="T4387" s="305" t="str">
        <f t="shared" si="551"/>
        <v/>
      </c>
      <c r="U4387" s="306" t="str">
        <f t="shared" si="547"/>
        <v/>
      </c>
      <c r="V4387" s="289"/>
      <c r="W4387" s="303"/>
      <c r="X4387" s="286"/>
      <c r="Y4387" s="305" t="str">
        <f>+IF(AND(W4387&gt;0,V4387&lt;&gt;'Data Validation (ROP used only)'!$A$25),SUM(W4387:X4387),"")</f>
        <v/>
      </c>
      <c r="Z4387" s="307">
        <f>IF(OR(V4387='Data Validation (ROP used only)'!$A$25,ISBLANK(W4387),ISERROR(W4387/$I4387)),0,W4387/$I4387)</f>
        <v>0</v>
      </c>
      <c r="AA4387" s="308"/>
      <c r="AB4387" s="309" t="str" cm="1">
        <f t="array" ref="AB4387">_xlfn.IFS(AA4387="","",AA4387/I4387&gt;=2,I4387*2,AA4387/I4387&lt;2,AA4387)</f>
        <v/>
      </c>
      <c r="AC4387" s="310" t="str">
        <f t="shared" si="552"/>
        <v/>
      </c>
      <c r="AD4387" s="286"/>
      <c r="AE4387" s="305" t="str">
        <f t="shared" si="553"/>
        <v/>
      </c>
      <c r="AF4387" s="311">
        <f t="shared" si="554"/>
        <v>0</v>
      </c>
      <c r="AG4387" s="187"/>
      <c r="AH4387" s="188"/>
    </row>
    <row r="4388" spans="2:34" ht="13.8" outlineLevel="1" x14ac:dyDescent="0.25">
      <c r="B4388" s="1"/>
      <c r="C4388" s="1"/>
      <c r="D4388" s="1"/>
      <c r="E4388" s="2"/>
      <c r="F4388" s="1"/>
      <c r="G4388" s="2"/>
      <c r="H4388" s="286"/>
      <c r="I4388" s="287"/>
      <c r="J4388" s="288" t="str">
        <f t="shared" si="548"/>
        <v/>
      </c>
      <c r="K4388" s="288">
        <f t="shared" si="549"/>
        <v>0</v>
      </c>
      <c r="L4388" s="303"/>
      <c r="M4388" s="304"/>
      <c r="N4388" s="303"/>
      <c r="O4388" s="286"/>
      <c r="P4388" s="305" t="str">
        <f t="shared" si="550"/>
        <v/>
      </c>
      <c r="Q4388" s="304"/>
      <c r="R4388" s="303"/>
      <c r="S4388" s="286"/>
      <c r="T4388" s="305" t="str">
        <f t="shared" si="551"/>
        <v/>
      </c>
      <c r="U4388" s="306" t="str">
        <f t="shared" si="547"/>
        <v/>
      </c>
      <c r="V4388" s="289"/>
      <c r="W4388" s="303"/>
      <c r="X4388" s="286"/>
      <c r="Y4388" s="305" t="str">
        <f>+IF(AND(W4388&gt;0,V4388&lt;&gt;'Data Validation (ROP used only)'!$A$25),SUM(W4388:X4388),"")</f>
        <v/>
      </c>
      <c r="Z4388" s="307">
        <f>IF(OR(V4388='Data Validation (ROP used only)'!$A$25,ISBLANK(W4388),ISERROR(W4388/$I4388)),0,W4388/$I4388)</f>
        <v>0</v>
      </c>
      <c r="AA4388" s="308"/>
      <c r="AB4388" s="309" t="str" cm="1">
        <f t="array" ref="AB4388">_xlfn.IFS(AA4388="","",AA4388/I4388&gt;=2,I4388*2,AA4388/I4388&lt;2,AA4388)</f>
        <v/>
      </c>
      <c r="AC4388" s="310" t="str">
        <f t="shared" si="552"/>
        <v/>
      </c>
      <c r="AD4388" s="286"/>
      <c r="AE4388" s="305" t="str">
        <f t="shared" si="553"/>
        <v/>
      </c>
      <c r="AF4388" s="311">
        <f t="shared" si="554"/>
        <v>0</v>
      </c>
      <c r="AG4388" s="187"/>
      <c r="AH4388" s="188"/>
    </row>
    <row r="4389" spans="2:34" ht="13.8" outlineLevel="1" x14ac:dyDescent="0.25">
      <c r="B4389" s="1"/>
      <c r="C4389" s="1"/>
      <c r="D4389" s="1"/>
      <c r="E4389" s="2"/>
      <c r="F4389" s="1"/>
      <c r="G4389" s="2"/>
      <c r="H4389" s="286"/>
      <c r="I4389" s="287"/>
      <c r="J4389" s="288" t="str">
        <f t="shared" si="548"/>
        <v/>
      </c>
      <c r="K4389" s="288">
        <f t="shared" si="549"/>
        <v>0</v>
      </c>
      <c r="L4389" s="303"/>
      <c r="M4389" s="304"/>
      <c r="N4389" s="303"/>
      <c r="O4389" s="286"/>
      <c r="P4389" s="305" t="str">
        <f t="shared" si="550"/>
        <v/>
      </c>
      <c r="Q4389" s="304"/>
      <c r="R4389" s="303"/>
      <c r="S4389" s="286"/>
      <c r="T4389" s="305" t="str">
        <f t="shared" si="551"/>
        <v/>
      </c>
      <c r="U4389" s="306" t="str">
        <f t="shared" si="547"/>
        <v/>
      </c>
      <c r="V4389" s="289"/>
      <c r="W4389" s="303"/>
      <c r="X4389" s="286"/>
      <c r="Y4389" s="305" t="str">
        <f>+IF(AND(W4389&gt;0,V4389&lt;&gt;'Data Validation (ROP used only)'!$A$25),SUM(W4389:X4389),"")</f>
        <v/>
      </c>
      <c r="Z4389" s="307">
        <f>IF(OR(V4389='Data Validation (ROP used only)'!$A$25,ISBLANK(W4389),ISERROR(W4389/$I4389)),0,W4389/$I4389)</f>
        <v>0</v>
      </c>
      <c r="AA4389" s="308"/>
      <c r="AB4389" s="309" t="str" cm="1">
        <f t="array" ref="AB4389">_xlfn.IFS(AA4389="","",AA4389/I4389&gt;=2,I4389*2,AA4389/I4389&lt;2,AA4389)</f>
        <v/>
      </c>
      <c r="AC4389" s="310" t="str">
        <f t="shared" si="552"/>
        <v/>
      </c>
      <c r="AD4389" s="286"/>
      <c r="AE4389" s="305" t="str">
        <f t="shared" si="553"/>
        <v/>
      </c>
      <c r="AF4389" s="311">
        <f t="shared" si="554"/>
        <v>0</v>
      </c>
      <c r="AG4389" s="187"/>
      <c r="AH4389" s="188"/>
    </row>
    <row r="4390" spans="2:34" ht="13.8" outlineLevel="1" x14ac:dyDescent="0.25">
      <c r="B4390" s="1"/>
      <c r="C4390" s="1"/>
      <c r="D4390" s="1"/>
      <c r="E4390" s="2"/>
      <c r="F4390" s="1"/>
      <c r="G4390" s="2"/>
      <c r="H4390" s="286"/>
      <c r="I4390" s="287"/>
      <c r="J4390" s="288" t="str">
        <f t="shared" si="548"/>
        <v/>
      </c>
      <c r="K4390" s="288">
        <f t="shared" si="549"/>
        <v>0</v>
      </c>
      <c r="L4390" s="303"/>
      <c r="M4390" s="304"/>
      <c r="N4390" s="303"/>
      <c r="O4390" s="286"/>
      <c r="P4390" s="305" t="str">
        <f t="shared" si="550"/>
        <v/>
      </c>
      <c r="Q4390" s="304"/>
      <c r="R4390" s="303"/>
      <c r="S4390" s="286"/>
      <c r="T4390" s="305" t="str">
        <f t="shared" si="551"/>
        <v/>
      </c>
      <c r="U4390" s="306" t="str">
        <f t="shared" si="547"/>
        <v/>
      </c>
      <c r="V4390" s="289"/>
      <c r="W4390" s="303"/>
      <c r="X4390" s="286"/>
      <c r="Y4390" s="305" t="str">
        <f>+IF(AND(W4390&gt;0,V4390&lt;&gt;'Data Validation (ROP used only)'!$A$25),SUM(W4390:X4390),"")</f>
        <v/>
      </c>
      <c r="Z4390" s="307">
        <f>IF(OR(V4390='Data Validation (ROP used only)'!$A$25,ISBLANK(W4390),ISERROR(W4390/$I4390)),0,W4390/$I4390)</f>
        <v>0</v>
      </c>
      <c r="AA4390" s="308"/>
      <c r="AB4390" s="309" t="str" cm="1">
        <f t="array" ref="AB4390">_xlfn.IFS(AA4390="","",AA4390/I4390&gt;=2,I4390*2,AA4390/I4390&lt;2,AA4390)</f>
        <v/>
      </c>
      <c r="AC4390" s="310" t="str">
        <f t="shared" si="552"/>
        <v/>
      </c>
      <c r="AD4390" s="286"/>
      <c r="AE4390" s="305" t="str">
        <f t="shared" si="553"/>
        <v/>
      </c>
      <c r="AF4390" s="311">
        <f t="shared" si="554"/>
        <v>0</v>
      </c>
      <c r="AG4390" s="187"/>
      <c r="AH4390" s="188"/>
    </row>
    <row r="4391" spans="2:34" ht="13.8" outlineLevel="1" x14ac:dyDescent="0.25">
      <c r="B4391" s="1"/>
      <c r="C4391" s="1"/>
      <c r="D4391" s="1"/>
      <c r="E4391" s="2"/>
      <c r="F4391" s="1"/>
      <c r="G4391" s="2"/>
      <c r="H4391" s="286"/>
      <c r="I4391" s="287"/>
      <c r="J4391" s="288" t="str">
        <f t="shared" si="548"/>
        <v/>
      </c>
      <c r="K4391" s="288">
        <f t="shared" si="549"/>
        <v>0</v>
      </c>
      <c r="L4391" s="303"/>
      <c r="M4391" s="304"/>
      <c r="N4391" s="303"/>
      <c r="O4391" s="286"/>
      <c r="P4391" s="305" t="str">
        <f t="shared" si="550"/>
        <v/>
      </c>
      <c r="Q4391" s="304"/>
      <c r="R4391" s="303"/>
      <c r="S4391" s="286"/>
      <c r="T4391" s="305" t="str">
        <f t="shared" si="551"/>
        <v/>
      </c>
      <c r="U4391" s="306" t="str">
        <f t="shared" si="547"/>
        <v/>
      </c>
      <c r="V4391" s="289"/>
      <c r="W4391" s="303"/>
      <c r="X4391" s="286"/>
      <c r="Y4391" s="305" t="str">
        <f>+IF(AND(W4391&gt;0,V4391&lt;&gt;'Data Validation (ROP used only)'!$A$25),SUM(W4391:X4391),"")</f>
        <v/>
      </c>
      <c r="Z4391" s="307">
        <f>IF(OR(V4391='Data Validation (ROP used only)'!$A$25,ISBLANK(W4391),ISERROR(W4391/$I4391)),0,W4391/$I4391)</f>
        <v>0</v>
      </c>
      <c r="AA4391" s="308"/>
      <c r="AB4391" s="309" t="str" cm="1">
        <f t="array" ref="AB4391">_xlfn.IFS(AA4391="","",AA4391/I4391&gt;=2,I4391*2,AA4391/I4391&lt;2,AA4391)</f>
        <v/>
      </c>
      <c r="AC4391" s="310" t="str">
        <f t="shared" si="552"/>
        <v/>
      </c>
      <c r="AD4391" s="286"/>
      <c r="AE4391" s="305" t="str">
        <f t="shared" si="553"/>
        <v/>
      </c>
      <c r="AF4391" s="311">
        <f t="shared" si="554"/>
        <v>0</v>
      </c>
      <c r="AG4391" s="187"/>
      <c r="AH4391" s="188"/>
    </row>
    <row r="4392" spans="2:34" ht="13.8" outlineLevel="1" x14ac:dyDescent="0.25">
      <c r="B4392" s="1"/>
      <c r="C4392" s="1"/>
      <c r="D4392" s="1"/>
      <c r="E4392" s="2"/>
      <c r="F4392" s="1"/>
      <c r="G4392" s="2"/>
      <c r="H4392" s="286"/>
      <c r="I4392" s="287"/>
      <c r="J4392" s="288" t="str">
        <f t="shared" si="548"/>
        <v/>
      </c>
      <c r="K4392" s="288">
        <f t="shared" si="549"/>
        <v>0</v>
      </c>
      <c r="L4392" s="303"/>
      <c r="M4392" s="304"/>
      <c r="N4392" s="303"/>
      <c r="O4392" s="286"/>
      <c r="P4392" s="305" t="str">
        <f t="shared" si="550"/>
        <v/>
      </c>
      <c r="Q4392" s="304"/>
      <c r="R4392" s="303"/>
      <c r="S4392" s="286"/>
      <c r="T4392" s="305" t="str">
        <f t="shared" si="551"/>
        <v/>
      </c>
      <c r="U4392" s="306" t="str">
        <f t="shared" si="547"/>
        <v/>
      </c>
      <c r="V4392" s="289"/>
      <c r="W4392" s="303"/>
      <c r="X4392" s="286"/>
      <c r="Y4392" s="305" t="str">
        <f>+IF(AND(W4392&gt;0,V4392&lt;&gt;'Data Validation (ROP used only)'!$A$25),SUM(W4392:X4392),"")</f>
        <v/>
      </c>
      <c r="Z4392" s="307">
        <f>IF(OR(V4392='Data Validation (ROP used only)'!$A$25,ISBLANK(W4392),ISERROR(W4392/$I4392)),0,W4392/$I4392)</f>
        <v>0</v>
      </c>
      <c r="AA4392" s="308"/>
      <c r="AB4392" s="309" t="str" cm="1">
        <f t="array" ref="AB4392">_xlfn.IFS(AA4392="","",AA4392/I4392&gt;=2,I4392*2,AA4392/I4392&lt;2,AA4392)</f>
        <v/>
      </c>
      <c r="AC4392" s="310" t="str">
        <f t="shared" si="552"/>
        <v/>
      </c>
      <c r="AD4392" s="286"/>
      <c r="AE4392" s="305" t="str">
        <f t="shared" si="553"/>
        <v/>
      </c>
      <c r="AF4392" s="311">
        <f t="shared" si="554"/>
        <v>0</v>
      </c>
      <c r="AG4392" s="187"/>
      <c r="AH4392" s="188"/>
    </row>
    <row r="4393" spans="2:34" ht="13.8" outlineLevel="1" x14ac:dyDescent="0.25">
      <c r="B4393" s="1"/>
      <c r="C4393" s="1"/>
      <c r="D4393" s="1"/>
      <c r="E4393" s="2"/>
      <c r="F4393" s="1"/>
      <c r="G4393" s="2"/>
      <c r="H4393" s="286"/>
      <c r="I4393" s="287"/>
      <c r="J4393" s="288" t="str">
        <f t="shared" si="548"/>
        <v/>
      </c>
      <c r="K4393" s="288">
        <f t="shared" si="549"/>
        <v>0</v>
      </c>
      <c r="L4393" s="303"/>
      <c r="M4393" s="304"/>
      <c r="N4393" s="303"/>
      <c r="O4393" s="286"/>
      <c r="P4393" s="305" t="str">
        <f t="shared" si="550"/>
        <v/>
      </c>
      <c r="Q4393" s="304"/>
      <c r="R4393" s="303"/>
      <c r="S4393" s="286"/>
      <c r="T4393" s="305" t="str">
        <f t="shared" si="551"/>
        <v/>
      </c>
      <c r="U4393" s="306" t="str">
        <f t="shared" si="547"/>
        <v/>
      </c>
      <c r="V4393" s="289"/>
      <c r="W4393" s="303"/>
      <c r="X4393" s="286"/>
      <c r="Y4393" s="305" t="str">
        <f>+IF(AND(W4393&gt;0,V4393&lt;&gt;'Data Validation (ROP used only)'!$A$25),SUM(W4393:X4393),"")</f>
        <v/>
      </c>
      <c r="Z4393" s="307">
        <f>IF(OR(V4393='Data Validation (ROP used only)'!$A$25,ISBLANK(W4393),ISERROR(W4393/$I4393)),0,W4393/$I4393)</f>
        <v>0</v>
      </c>
      <c r="AA4393" s="308"/>
      <c r="AB4393" s="309" t="str" cm="1">
        <f t="array" ref="AB4393">_xlfn.IFS(AA4393="","",AA4393/I4393&gt;=2,I4393*2,AA4393/I4393&lt;2,AA4393)</f>
        <v/>
      </c>
      <c r="AC4393" s="310" t="str">
        <f t="shared" si="552"/>
        <v/>
      </c>
      <c r="AD4393" s="286"/>
      <c r="AE4393" s="305" t="str">
        <f t="shared" si="553"/>
        <v/>
      </c>
      <c r="AF4393" s="311">
        <f t="shared" si="554"/>
        <v>0</v>
      </c>
      <c r="AG4393" s="187"/>
      <c r="AH4393" s="188"/>
    </row>
    <row r="4394" spans="2:34" ht="13.8" outlineLevel="1" x14ac:dyDescent="0.25">
      <c r="B4394" s="1"/>
      <c r="C4394" s="1"/>
      <c r="D4394" s="1"/>
      <c r="E4394" s="2"/>
      <c r="F4394" s="1"/>
      <c r="G4394" s="2"/>
      <c r="H4394" s="286"/>
      <c r="I4394" s="287"/>
      <c r="J4394" s="288" t="str">
        <f t="shared" si="548"/>
        <v/>
      </c>
      <c r="K4394" s="288">
        <f t="shared" si="549"/>
        <v>0</v>
      </c>
      <c r="L4394" s="303"/>
      <c r="M4394" s="304"/>
      <c r="N4394" s="303"/>
      <c r="O4394" s="286"/>
      <c r="P4394" s="305" t="str">
        <f t="shared" si="550"/>
        <v/>
      </c>
      <c r="Q4394" s="304"/>
      <c r="R4394" s="303"/>
      <c r="S4394" s="286"/>
      <c r="T4394" s="305" t="str">
        <f t="shared" si="551"/>
        <v/>
      </c>
      <c r="U4394" s="306" t="str">
        <f t="shared" si="547"/>
        <v/>
      </c>
      <c r="V4394" s="289"/>
      <c r="W4394" s="303"/>
      <c r="X4394" s="286"/>
      <c r="Y4394" s="305" t="str">
        <f>+IF(AND(W4394&gt;0,V4394&lt;&gt;'Data Validation (ROP used only)'!$A$25),SUM(W4394:X4394),"")</f>
        <v/>
      </c>
      <c r="Z4394" s="307">
        <f>IF(OR(V4394='Data Validation (ROP used only)'!$A$25,ISBLANK(W4394),ISERROR(W4394/$I4394)),0,W4394/$I4394)</f>
        <v>0</v>
      </c>
      <c r="AA4394" s="308"/>
      <c r="AB4394" s="309" t="str" cm="1">
        <f t="array" ref="AB4394">_xlfn.IFS(AA4394="","",AA4394/I4394&gt;=2,I4394*2,AA4394/I4394&lt;2,AA4394)</f>
        <v/>
      </c>
      <c r="AC4394" s="310" t="str">
        <f t="shared" si="552"/>
        <v/>
      </c>
      <c r="AD4394" s="286"/>
      <c r="AE4394" s="305" t="str">
        <f t="shared" si="553"/>
        <v/>
      </c>
      <c r="AF4394" s="311">
        <f t="shared" si="554"/>
        <v>0</v>
      </c>
      <c r="AG4394" s="187"/>
      <c r="AH4394" s="188"/>
    </row>
    <row r="4395" spans="2:34" ht="13.8" outlineLevel="1" x14ac:dyDescent="0.25">
      <c r="B4395" s="1"/>
      <c r="C4395" s="1"/>
      <c r="D4395" s="1"/>
      <c r="E4395" s="2"/>
      <c r="F4395" s="1"/>
      <c r="G4395" s="2"/>
      <c r="H4395" s="286"/>
      <c r="I4395" s="287"/>
      <c r="J4395" s="288" t="str">
        <f t="shared" si="548"/>
        <v/>
      </c>
      <c r="K4395" s="288">
        <f t="shared" si="549"/>
        <v>0</v>
      </c>
      <c r="L4395" s="303"/>
      <c r="M4395" s="304"/>
      <c r="N4395" s="303"/>
      <c r="O4395" s="286"/>
      <c r="P4395" s="305" t="str">
        <f t="shared" si="550"/>
        <v/>
      </c>
      <c r="Q4395" s="304"/>
      <c r="R4395" s="303"/>
      <c r="S4395" s="286"/>
      <c r="T4395" s="305" t="str">
        <f t="shared" si="551"/>
        <v/>
      </c>
      <c r="U4395" s="306" t="str">
        <f t="shared" si="547"/>
        <v/>
      </c>
      <c r="V4395" s="289"/>
      <c r="W4395" s="303"/>
      <c r="X4395" s="286"/>
      <c r="Y4395" s="305" t="str">
        <f>+IF(AND(W4395&gt;0,V4395&lt;&gt;'Data Validation (ROP used only)'!$A$25),SUM(W4395:X4395),"")</f>
        <v/>
      </c>
      <c r="Z4395" s="307">
        <f>IF(OR(V4395='Data Validation (ROP used only)'!$A$25,ISBLANK(W4395),ISERROR(W4395/$I4395)),0,W4395/$I4395)</f>
        <v>0</v>
      </c>
      <c r="AA4395" s="308"/>
      <c r="AB4395" s="309" t="str" cm="1">
        <f t="array" ref="AB4395">_xlfn.IFS(AA4395="","",AA4395/I4395&gt;=2,I4395*2,AA4395/I4395&lt;2,AA4395)</f>
        <v/>
      </c>
      <c r="AC4395" s="310" t="str">
        <f t="shared" si="552"/>
        <v/>
      </c>
      <c r="AD4395" s="286"/>
      <c r="AE4395" s="305" t="str">
        <f t="shared" si="553"/>
        <v/>
      </c>
      <c r="AF4395" s="311">
        <f t="shared" si="554"/>
        <v>0</v>
      </c>
      <c r="AG4395" s="187"/>
      <c r="AH4395" s="188"/>
    </row>
    <row r="4396" spans="2:34" ht="13.8" outlineLevel="1" x14ac:dyDescent="0.25">
      <c r="B4396" s="1"/>
      <c r="C4396" s="1"/>
      <c r="D4396" s="1"/>
      <c r="E4396" s="2"/>
      <c r="F4396" s="1"/>
      <c r="G4396" s="2"/>
      <c r="H4396" s="286"/>
      <c r="I4396" s="287"/>
      <c r="J4396" s="288" t="str">
        <f t="shared" si="548"/>
        <v/>
      </c>
      <c r="K4396" s="288">
        <f t="shared" si="549"/>
        <v>0</v>
      </c>
      <c r="L4396" s="303"/>
      <c r="M4396" s="304"/>
      <c r="N4396" s="303"/>
      <c r="O4396" s="286"/>
      <c r="P4396" s="305" t="str">
        <f t="shared" si="550"/>
        <v/>
      </c>
      <c r="Q4396" s="304"/>
      <c r="R4396" s="303"/>
      <c r="S4396" s="286"/>
      <c r="T4396" s="305" t="str">
        <f t="shared" si="551"/>
        <v/>
      </c>
      <c r="U4396" s="306" t="str">
        <f t="shared" si="547"/>
        <v/>
      </c>
      <c r="V4396" s="289"/>
      <c r="W4396" s="303"/>
      <c r="X4396" s="286"/>
      <c r="Y4396" s="305" t="str">
        <f>+IF(AND(W4396&gt;0,V4396&lt;&gt;'Data Validation (ROP used only)'!$A$25),SUM(W4396:X4396),"")</f>
        <v/>
      </c>
      <c r="Z4396" s="307">
        <f>IF(OR(V4396='Data Validation (ROP used only)'!$A$25,ISBLANK(W4396),ISERROR(W4396/$I4396)),0,W4396/$I4396)</f>
        <v>0</v>
      </c>
      <c r="AA4396" s="308"/>
      <c r="AB4396" s="309" t="str" cm="1">
        <f t="array" ref="AB4396">_xlfn.IFS(AA4396="","",AA4396/I4396&gt;=2,I4396*2,AA4396/I4396&lt;2,AA4396)</f>
        <v/>
      </c>
      <c r="AC4396" s="310" t="str">
        <f t="shared" si="552"/>
        <v/>
      </c>
      <c r="AD4396" s="286"/>
      <c r="AE4396" s="305" t="str">
        <f t="shared" si="553"/>
        <v/>
      </c>
      <c r="AF4396" s="311">
        <f t="shared" si="554"/>
        <v>0</v>
      </c>
      <c r="AG4396" s="187"/>
      <c r="AH4396" s="188"/>
    </row>
    <row r="4397" spans="2:34" ht="13.8" outlineLevel="1" x14ac:dyDescent="0.25">
      <c r="B4397" s="1"/>
      <c r="C4397" s="1"/>
      <c r="D4397" s="1"/>
      <c r="E4397" s="2"/>
      <c r="F4397" s="1"/>
      <c r="G4397" s="2"/>
      <c r="H4397" s="286"/>
      <c r="I4397" s="287"/>
      <c r="J4397" s="288" t="str">
        <f t="shared" si="548"/>
        <v/>
      </c>
      <c r="K4397" s="288">
        <f t="shared" si="549"/>
        <v>0</v>
      </c>
      <c r="L4397" s="303"/>
      <c r="M4397" s="304"/>
      <c r="N4397" s="303"/>
      <c r="O4397" s="286"/>
      <c r="P4397" s="305" t="str">
        <f t="shared" si="550"/>
        <v/>
      </c>
      <c r="Q4397" s="304"/>
      <c r="R4397" s="303"/>
      <c r="S4397" s="286"/>
      <c r="T4397" s="305" t="str">
        <f t="shared" si="551"/>
        <v/>
      </c>
      <c r="U4397" s="306" t="str">
        <f t="shared" si="547"/>
        <v/>
      </c>
      <c r="V4397" s="289"/>
      <c r="W4397" s="303"/>
      <c r="X4397" s="286"/>
      <c r="Y4397" s="305" t="str">
        <f>+IF(AND(W4397&gt;0,V4397&lt;&gt;'Data Validation (ROP used only)'!$A$25),SUM(W4397:X4397),"")</f>
        <v/>
      </c>
      <c r="Z4397" s="307">
        <f>IF(OR(V4397='Data Validation (ROP used only)'!$A$25,ISBLANK(W4397),ISERROR(W4397/$I4397)),0,W4397/$I4397)</f>
        <v>0</v>
      </c>
      <c r="AA4397" s="308"/>
      <c r="AB4397" s="309" t="str" cm="1">
        <f t="array" ref="AB4397">_xlfn.IFS(AA4397="","",AA4397/I4397&gt;=2,I4397*2,AA4397/I4397&lt;2,AA4397)</f>
        <v/>
      </c>
      <c r="AC4397" s="310" t="str">
        <f t="shared" si="552"/>
        <v/>
      </c>
      <c r="AD4397" s="286"/>
      <c r="AE4397" s="305" t="str">
        <f t="shared" si="553"/>
        <v/>
      </c>
      <c r="AF4397" s="311">
        <f t="shared" si="554"/>
        <v>0</v>
      </c>
      <c r="AG4397" s="187"/>
      <c r="AH4397" s="188"/>
    </row>
    <row r="4398" spans="2:34" ht="13.8" outlineLevel="1" x14ac:dyDescent="0.25">
      <c r="B4398" s="1"/>
      <c r="C4398" s="1"/>
      <c r="D4398" s="1"/>
      <c r="E4398" s="2"/>
      <c r="F4398" s="1"/>
      <c r="G4398" s="2"/>
      <c r="H4398" s="286"/>
      <c r="I4398" s="287"/>
      <c r="J4398" s="288" t="str">
        <f t="shared" si="548"/>
        <v/>
      </c>
      <c r="K4398" s="288">
        <f t="shared" si="549"/>
        <v>0</v>
      </c>
      <c r="L4398" s="303"/>
      <c r="M4398" s="304"/>
      <c r="N4398" s="303"/>
      <c r="O4398" s="286"/>
      <c r="P4398" s="305" t="str">
        <f t="shared" si="550"/>
        <v/>
      </c>
      <c r="Q4398" s="304"/>
      <c r="R4398" s="303"/>
      <c r="S4398" s="286"/>
      <c r="T4398" s="305" t="str">
        <f t="shared" si="551"/>
        <v/>
      </c>
      <c r="U4398" s="306" t="str">
        <f t="shared" si="547"/>
        <v/>
      </c>
      <c r="V4398" s="289"/>
      <c r="W4398" s="303"/>
      <c r="X4398" s="286"/>
      <c r="Y4398" s="305" t="str">
        <f>+IF(AND(W4398&gt;0,V4398&lt;&gt;'Data Validation (ROP used only)'!$A$25),SUM(W4398:X4398),"")</f>
        <v/>
      </c>
      <c r="Z4398" s="307">
        <f>IF(OR(V4398='Data Validation (ROP used only)'!$A$25,ISBLANK(W4398),ISERROR(W4398/$I4398)),0,W4398/$I4398)</f>
        <v>0</v>
      </c>
      <c r="AA4398" s="308"/>
      <c r="AB4398" s="309" t="str" cm="1">
        <f t="array" ref="AB4398">_xlfn.IFS(AA4398="","",AA4398/I4398&gt;=2,I4398*2,AA4398/I4398&lt;2,AA4398)</f>
        <v/>
      </c>
      <c r="AC4398" s="310" t="str">
        <f t="shared" si="552"/>
        <v/>
      </c>
      <c r="AD4398" s="286"/>
      <c r="AE4398" s="305" t="str">
        <f t="shared" si="553"/>
        <v/>
      </c>
      <c r="AF4398" s="311">
        <f t="shared" si="554"/>
        <v>0</v>
      </c>
      <c r="AG4398" s="187"/>
      <c r="AH4398" s="188"/>
    </row>
    <row r="4399" spans="2:34" ht="13.8" outlineLevel="1" x14ac:dyDescent="0.25">
      <c r="B4399" s="1"/>
      <c r="C4399" s="1"/>
      <c r="D4399" s="1"/>
      <c r="E4399" s="2"/>
      <c r="F4399" s="1"/>
      <c r="G4399" s="2"/>
      <c r="H4399" s="286"/>
      <c r="I4399" s="287"/>
      <c r="J4399" s="288" t="str">
        <f t="shared" si="548"/>
        <v/>
      </c>
      <c r="K4399" s="288">
        <f t="shared" si="549"/>
        <v>0</v>
      </c>
      <c r="L4399" s="303"/>
      <c r="M4399" s="304"/>
      <c r="N4399" s="303"/>
      <c r="O4399" s="286"/>
      <c r="P4399" s="305" t="str">
        <f t="shared" si="550"/>
        <v/>
      </c>
      <c r="Q4399" s="304"/>
      <c r="R4399" s="303"/>
      <c r="S4399" s="286"/>
      <c r="T4399" s="305" t="str">
        <f t="shared" si="551"/>
        <v/>
      </c>
      <c r="U4399" s="306" t="str">
        <f t="shared" si="547"/>
        <v/>
      </c>
      <c r="V4399" s="289"/>
      <c r="W4399" s="303"/>
      <c r="X4399" s="286"/>
      <c r="Y4399" s="305" t="str">
        <f>+IF(AND(W4399&gt;0,V4399&lt;&gt;'Data Validation (ROP used only)'!$A$25),SUM(W4399:X4399),"")</f>
        <v/>
      </c>
      <c r="Z4399" s="307">
        <f>IF(OR(V4399='Data Validation (ROP used only)'!$A$25,ISBLANK(W4399),ISERROR(W4399/$I4399)),0,W4399/$I4399)</f>
        <v>0</v>
      </c>
      <c r="AA4399" s="308"/>
      <c r="AB4399" s="309" t="str" cm="1">
        <f t="array" ref="AB4399">_xlfn.IFS(AA4399="","",AA4399/I4399&gt;=2,I4399*2,AA4399/I4399&lt;2,AA4399)</f>
        <v/>
      </c>
      <c r="AC4399" s="310" t="str">
        <f t="shared" si="552"/>
        <v/>
      </c>
      <c r="AD4399" s="286"/>
      <c r="AE4399" s="305" t="str">
        <f t="shared" si="553"/>
        <v/>
      </c>
      <c r="AF4399" s="311">
        <f t="shared" si="554"/>
        <v>0</v>
      </c>
      <c r="AG4399" s="187"/>
      <c r="AH4399" s="188"/>
    </row>
    <row r="4400" spans="2:34" ht="13.8" outlineLevel="1" x14ac:dyDescent="0.25">
      <c r="B4400" s="1"/>
      <c r="C4400" s="1"/>
      <c r="D4400" s="1"/>
      <c r="E4400" s="2"/>
      <c r="F4400" s="1"/>
      <c r="G4400" s="2"/>
      <c r="H4400" s="286"/>
      <c r="I4400" s="287"/>
      <c r="J4400" s="288" t="str">
        <f t="shared" si="548"/>
        <v/>
      </c>
      <c r="K4400" s="288">
        <f t="shared" si="549"/>
        <v>0</v>
      </c>
      <c r="L4400" s="303"/>
      <c r="M4400" s="304"/>
      <c r="N4400" s="303"/>
      <c r="O4400" s="286"/>
      <c r="P4400" s="305" t="str">
        <f t="shared" si="550"/>
        <v/>
      </c>
      <c r="Q4400" s="304"/>
      <c r="R4400" s="303"/>
      <c r="S4400" s="286"/>
      <c r="T4400" s="305" t="str">
        <f t="shared" si="551"/>
        <v/>
      </c>
      <c r="U4400" s="306" t="str">
        <f t="shared" si="547"/>
        <v/>
      </c>
      <c r="V4400" s="289"/>
      <c r="W4400" s="303"/>
      <c r="X4400" s="286"/>
      <c r="Y4400" s="305" t="str">
        <f>+IF(AND(W4400&gt;0,V4400&lt;&gt;'Data Validation (ROP used only)'!$A$25),SUM(W4400:X4400),"")</f>
        <v/>
      </c>
      <c r="Z4400" s="307">
        <f>IF(OR(V4400='Data Validation (ROP used only)'!$A$25,ISBLANK(W4400),ISERROR(W4400/$I4400)),0,W4400/$I4400)</f>
        <v>0</v>
      </c>
      <c r="AA4400" s="308"/>
      <c r="AB4400" s="309" t="str" cm="1">
        <f t="array" ref="AB4400">_xlfn.IFS(AA4400="","",AA4400/I4400&gt;=2,I4400*2,AA4400/I4400&lt;2,AA4400)</f>
        <v/>
      </c>
      <c r="AC4400" s="310" t="str">
        <f t="shared" si="552"/>
        <v/>
      </c>
      <c r="AD4400" s="286"/>
      <c r="AE4400" s="305" t="str">
        <f t="shared" si="553"/>
        <v/>
      </c>
      <c r="AF4400" s="311">
        <f t="shared" si="554"/>
        <v>0</v>
      </c>
      <c r="AG4400" s="187"/>
      <c r="AH4400" s="188"/>
    </row>
    <row r="4401" spans="2:34" ht="13.8" outlineLevel="1" x14ac:dyDescent="0.25">
      <c r="B4401" s="1"/>
      <c r="C4401" s="1"/>
      <c r="D4401" s="1"/>
      <c r="E4401" s="2"/>
      <c r="F4401" s="1"/>
      <c r="G4401" s="2"/>
      <c r="H4401" s="286"/>
      <c r="I4401" s="287"/>
      <c r="J4401" s="288" t="str">
        <f t="shared" si="548"/>
        <v/>
      </c>
      <c r="K4401" s="288">
        <f t="shared" si="549"/>
        <v>0</v>
      </c>
      <c r="L4401" s="303"/>
      <c r="M4401" s="304"/>
      <c r="N4401" s="303"/>
      <c r="O4401" s="286"/>
      <c r="P4401" s="305" t="str">
        <f t="shared" si="550"/>
        <v/>
      </c>
      <c r="Q4401" s="304"/>
      <c r="R4401" s="303"/>
      <c r="S4401" s="286"/>
      <c r="T4401" s="305" t="str">
        <f t="shared" si="551"/>
        <v/>
      </c>
      <c r="U4401" s="306" t="str">
        <f t="shared" si="547"/>
        <v/>
      </c>
      <c r="V4401" s="289"/>
      <c r="W4401" s="303"/>
      <c r="X4401" s="286"/>
      <c r="Y4401" s="305" t="str">
        <f>+IF(AND(W4401&gt;0,V4401&lt;&gt;'Data Validation (ROP used only)'!$A$25),SUM(W4401:X4401),"")</f>
        <v/>
      </c>
      <c r="Z4401" s="307">
        <f>IF(OR(V4401='Data Validation (ROP used only)'!$A$25,ISBLANK(W4401),ISERROR(W4401/$I4401)),0,W4401/$I4401)</f>
        <v>0</v>
      </c>
      <c r="AA4401" s="308"/>
      <c r="AB4401" s="309" t="str" cm="1">
        <f t="array" ref="AB4401">_xlfn.IFS(AA4401="","",AA4401/I4401&gt;=2,I4401*2,AA4401/I4401&lt;2,AA4401)</f>
        <v/>
      </c>
      <c r="AC4401" s="310" t="str">
        <f t="shared" si="552"/>
        <v/>
      </c>
      <c r="AD4401" s="286"/>
      <c r="AE4401" s="305" t="str">
        <f t="shared" si="553"/>
        <v/>
      </c>
      <c r="AF4401" s="311">
        <f t="shared" si="554"/>
        <v>0</v>
      </c>
      <c r="AG4401" s="187"/>
      <c r="AH4401" s="188"/>
    </row>
    <row r="4402" spans="2:34" ht="13.8" outlineLevel="1" x14ac:dyDescent="0.25">
      <c r="B4402" s="1"/>
      <c r="C4402" s="1"/>
      <c r="D4402" s="1"/>
      <c r="E4402" s="2"/>
      <c r="F4402" s="1"/>
      <c r="G4402" s="2"/>
      <c r="H4402" s="286"/>
      <c r="I4402" s="287"/>
      <c r="J4402" s="288" t="str">
        <f t="shared" si="548"/>
        <v/>
      </c>
      <c r="K4402" s="288">
        <f t="shared" si="549"/>
        <v>0</v>
      </c>
      <c r="L4402" s="303"/>
      <c r="M4402" s="304"/>
      <c r="N4402" s="303"/>
      <c r="O4402" s="286"/>
      <c r="P4402" s="305" t="str">
        <f t="shared" si="550"/>
        <v/>
      </c>
      <c r="Q4402" s="304"/>
      <c r="R4402" s="303"/>
      <c r="S4402" s="286"/>
      <c r="T4402" s="305" t="str">
        <f t="shared" si="551"/>
        <v/>
      </c>
      <c r="U4402" s="306" t="str">
        <f t="shared" si="547"/>
        <v/>
      </c>
      <c r="V4402" s="289"/>
      <c r="W4402" s="303"/>
      <c r="X4402" s="286"/>
      <c r="Y4402" s="305" t="str">
        <f>+IF(AND(W4402&gt;0,V4402&lt;&gt;'Data Validation (ROP used only)'!$A$25),SUM(W4402:X4402),"")</f>
        <v/>
      </c>
      <c r="Z4402" s="307">
        <f>IF(OR(V4402='Data Validation (ROP used only)'!$A$25,ISBLANK(W4402),ISERROR(W4402/$I4402)),0,W4402/$I4402)</f>
        <v>0</v>
      </c>
      <c r="AA4402" s="308"/>
      <c r="AB4402" s="309" t="str" cm="1">
        <f t="array" ref="AB4402">_xlfn.IFS(AA4402="","",AA4402/I4402&gt;=2,I4402*2,AA4402/I4402&lt;2,AA4402)</f>
        <v/>
      </c>
      <c r="AC4402" s="310" t="str">
        <f t="shared" si="552"/>
        <v/>
      </c>
      <c r="AD4402" s="286"/>
      <c r="AE4402" s="305" t="str">
        <f t="shared" si="553"/>
        <v/>
      </c>
      <c r="AF4402" s="311">
        <f t="shared" si="554"/>
        <v>0</v>
      </c>
      <c r="AG4402" s="187"/>
      <c r="AH4402" s="188"/>
    </row>
    <row r="4403" spans="2:34" ht="13.8" outlineLevel="1" x14ac:dyDescent="0.25">
      <c r="B4403" s="1"/>
      <c r="C4403" s="1"/>
      <c r="D4403" s="1"/>
      <c r="E4403" s="2"/>
      <c r="F4403" s="1"/>
      <c r="G4403" s="2"/>
      <c r="H4403" s="286"/>
      <c r="I4403" s="287"/>
      <c r="J4403" s="288" t="str">
        <f t="shared" si="548"/>
        <v/>
      </c>
      <c r="K4403" s="288">
        <f t="shared" si="549"/>
        <v>0</v>
      </c>
      <c r="L4403" s="303"/>
      <c r="M4403" s="304"/>
      <c r="N4403" s="303"/>
      <c r="O4403" s="286"/>
      <c r="P4403" s="305" t="str">
        <f t="shared" si="550"/>
        <v/>
      </c>
      <c r="Q4403" s="304"/>
      <c r="R4403" s="303"/>
      <c r="S4403" s="286"/>
      <c r="T4403" s="305" t="str">
        <f t="shared" si="551"/>
        <v/>
      </c>
      <c r="U4403" s="306" t="str">
        <f t="shared" si="547"/>
        <v/>
      </c>
      <c r="V4403" s="289"/>
      <c r="W4403" s="303"/>
      <c r="X4403" s="286"/>
      <c r="Y4403" s="305" t="str">
        <f>+IF(AND(W4403&gt;0,V4403&lt;&gt;'Data Validation (ROP used only)'!$A$25),SUM(W4403:X4403),"")</f>
        <v/>
      </c>
      <c r="Z4403" s="307">
        <f>IF(OR(V4403='Data Validation (ROP used only)'!$A$25,ISBLANK(W4403),ISERROR(W4403/$I4403)),0,W4403/$I4403)</f>
        <v>0</v>
      </c>
      <c r="AA4403" s="308"/>
      <c r="AB4403" s="309" t="str" cm="1">
        <f t="array" ref="AB4403">_xlfn.IFS(AA4403="","",AA4403/I4403&gt;=2,I4403*2,AA4403/I4403&lt;2,AA4403)</f>
        <v/>
      </c>
      <c r="AC4403" s="310" t="str">
        <f t="shared" si="552"/>
        <v/>
      </c>
      <c r="AD4403" s="286"/>
      <c r="AE4403" s="305" t="str">
        <f t="shared" si="553"/>
        <v/>
      </c>
      <c r="AF4403" s="311">
        <f t="shared" si="554"/>
        <v>0</v>
      </c>
      <c r="AG4403" s="187"/>
      <c r="AH4403" s="188"/>
    </row>
    <row r="4404" spans="2:34" ht="13.8" outlineLevel="1" x14ac:dyDescent="0.25">
      <c r="B4404" s="1"/>
      <c r="C4404" s="1"/>
      <c r="D4404" s="1"/>
      <c r="E4404" s="2"/>
      <c r="F4404" s="1"/>
      <c r="G4404" s="2"/>
      <c r="H4404" s="286"/>
      <c r="I4404" s="287"/>
      <c r="J4404" s="288" t="str">
        <f t="shared" si="548"/>
        <v/>
      </c>
      <c r="K4404" s="288">
        <f t="shared" si="549"/>
        <v>0</v>
      </c>
      <c r="L4404" s="303"/>
      <c r="M4404" s="304"/>
      <c r="N4404" s="303"/>
      <c r="O4404" s="286"/>
      <c r="P4404" s="305" t="str">
        <f t="shared" si="550"/>
        <v/>
      </c>
      <c r="Q4404" s="304"/>
      <c r="R4404" s="303"/>
      <c r="S4404" s="286"/>
      <c r="T4404" s="305" t="str">
        <f t="shared" si="551"/>
        <v/>
      </c>
      <c r="U4404" s="306" t="str">
        <f t="shared" si="547"/>
        <v/>
      </c>
      <c r="V4404" s="289"/>
      <c r="W4404" s="303"/>
      <c r="X4404" s="286"/>
      <c r="Y4404" s="305" t="str">
        <f>+IF(AND(W4404&gt;0,V4404&lt;&gt;'Data Validation (ROP used only)'!$A$25),SUM(W4404:X4404),"")</f>
        <v/>
      </c>
      <c r="Z4404" s="307">
        <f>IF(OR(V4404='Data Validation (ROP used only)'!$A$25,ISBLANK(W4404),ISERROR(W4404/$I4404)),0,W4404/$I4404)</f>
        <v>0</v>
      </c>
      <c r="AA4404" s="308"/>
      <c r="AB4404" s="309" t="str" cm="1">
        <f t="array" ref="AB4404">_xlfn.IFS(AA4404="","",AA4404/I4404&gt;=2,I4404*2,AA4404/I4404&lt;2,AA4404)</f>
        <v/>
      </c>
      <c r="AC4404" s="310" t="str">
        <f t="shared" si="552"/>
        <v/>
      </c>
      <c r="AD4404" s="286"/>
      <c r="AE4404" s="305" t="str">
        <f t="shared" si="553"/>
        <v/>
      </c>
      <c r="AF4404" s="311">
        <f t="shared" si="554"/>
        <v>0</v>
      </c>
      <c r="AG4404" s="187"/>
      <c r="AH4404" s="188"/>
    </row>
    <row r="4405" spans="2:34" ht="13.8" outlineLevel="1" x14ac:dyDescent="0.25">
      <c r="B4405" s="1"/>
      <c r="C4405" s="1"/>
      <c r="D4405" s="1"/>
      <c r="E4405" s="2"/>
      <c r="F4405" s="1"/>
      <c r="G4405" s="2"/>
      <c r="H4405" s="286"/>
      <c r="I4405" s="287"/>
      <c r="J4405" s="288" t="str">
        <f t="shared" si="548"/>
        <v/>
      </c>
      <c r="K4405" s="288">
        <f t="shared" si="549"/>
        <v>0</v>
      </c>
      <c r="L4405" s="303"/>
      <c r="M4405" s="304"/>
      <c r="N4405" s="303"/>
      <c r="O4405" s="286"/>
      <c r="P4405" s="305" t="str">
        <f t="shared" si="550"/>
        <v/>
      </c>
      <c r="Q4405" s="304"/>
      <c r="R4405" s="303"/>
      <c r="S4405" s="286"/>
      <c r="T4405" s="305" t="str">
        <f t="shared" si="551"/>
        <v/>
      </c>
      <c r="U4405" s="306" t="str">
        <f t="shared" si="547"/>
        <v/>
      </c>
      <c r="V4405" s="289"/>
      <c r="W4405" s="303"/>
      <c r="X4405" s="286"/>
      <c r="Y4405" s="305" t="str">
        <f>+IF(AND(W4405&gt;0,V4405&lt;&gt;'Data Validation (ROP used only)'!$A$25),SUM(W4405:X4405),"")</f>
        <v/>
      </c>
      <c r="Z4405" s="307">
        <f>IF(OR(V4405='Data Validation (ROP used only)'!$A$25,ISBLANK(W4405),ISERROR(W4405/$I4405)),0,W4405/$I4405)</f>
        <v>0</v>
      </c>
      <c r="AA4405" s="308"/>
      <c r="AB4405" s="309" t="str" cm="1">
        <f t="array" ref="AB4405">_xlfn.IFS(AA4405="","",AA4405/I4405&gt;=2,I4405*2,AA4405/I4405&lt;2,AA4405)</f>
        <v/>
      </c>
      <c r="AC4405" s="310" t="str">
        <f t="shared" si="552"/>
        <v/>
      </c>
      <c r="AD4405" s="286"/>
      <c r="AE4405" s="305" t="str">
        <f t="shared" si="553"/>
        <v/>
      </c>
      <c r="AF4405" s="311">
        <f t="shared" si="554"/>
        <v>0</v>
      </c>
      <c r="AG4405" s="187"/>
      <c r="AH4405" s="188"/>
    </row>
    <row r="4406" spans="2:34" ht="13.8" outlineLevel="1" x14ac:dyDescent="0.25">
      <c r="B4406" s="1"/>
      <c r="C4406" s="1"/>
      <c r="D4406" s="1"/>
      <c r="E4406" s="2"/>
      <c r="F4406" s="1"/>
      <c r="G4406" s="2"/>
      <c r="H4406" s="286"/>
      <c r="I4406" s="287"/>
      <c r="J4406" s="288" t="str">
        <f t="shared" si="548"/>
        <v/>
      </c>
      <c r="K4406" s="288">
        <f t="shared" si="549"/>
        <v>0</v>
      </c>
      <c r="L4406" s="303"/>
      <c r="M4406" s="304"/>
      <c r="N4406" s="303"/>
      <c r="O4406" s="286"/>
      <c r="P4406" s="305" t="str">
        <f t="shared" si="550"/>
        <v/>
      </c>
      <c r="Q4406" s="304"/>
      <c r="R4406" s="303"/>
      <c r="S4406" s="286"/>
      <c r="T4406" s="305" t="str">
        <f t="shared" si="551"/>
        <v/>
      </c>
      <c r="U4406" s="306" t="str">
        <f t="shared" si="547"/>
        <v/>
      </c>
      <c r="V4406" s="289"/>
      <c r="W4406" s="303"/>
      <c r="X4406" s="286"/>
      <c r="Y4406" s="305" t="str">
        <f>+IF(AND(W4406&gt;0,V4406&lt;&gt;'Data Validation (ROP used only)'!$A$25),SUM(W4406:X4406),"")</f>
        <v/>
      </c>
      <c r="Z4406" s="307">
        <f>IF(OR(V4406='Data Validation (ROP used only)'!$A$25,ISBLANK(W4406),ISERROR(W4406/$I4406)),0,W4406/$I4406)</f>
        <v>0</v>
      </c>
      <c r="AA4406" s="308"/>
      <c r="AB4406" s="309" t="str" cm="1">
        <f t="array" ref="AB4406">_xlfn.IFS(AA4406="","",AA4406/I4406&gt;=2,I4406*2,AA4406/I4406&lt;2,AA4406)</f>
        <v/>
      </c>
      <c r="AC4406" s="310" t="str">
        <f t="shared" si="552"/>
        <v/>
      </c>
      <c r="AD4406" s="286"/>
      <c r="AE4406" s="305" t="str">
        <f t="shared" si="553"/>
        <v/>
      </c>
      <c r="AF4406" s="311">
        <f t="shared" si="554"/>
        <v>0</v>
      </c>
      <c r="AG4406" s="187"/>
      <c r="AH4406" s="188"/>
    </row>
    <row r="4407" spans="2:34" ht="13.8" outlineLevel="1" x14ac:dyDescent="0.25">
      <c r="B4407" s="1"/>
      <c r="C4407" s="1"/>
      <c r="D4407" s="1"/>
      <c r="E4407" s="2"/>
      <c r="F4407" s="1"/>
      <c r="G4407" s="2"/>
      <c r="H4407" s="286"/>
      <c r="I4407" s="287"/>
      <c r="J4407" s="288" t="str">
        <f t="shared" si="548"/>
        <v/>
      </c>
      <c r="K4407" s="288">
        <f t="shared" si="549"/>
        <v>0</v>
      </c>
      <c r="L4407" s="303"/>
      <c r="M4407" s="304"/>
      <c r="N4407" s="303"/>
      <c r="O4407" s="286"/>
      <c r="P4407" s="305" t="str">
        <f t="shared" si="550"/>
        <v/>
      </c>
      <c r="Q4407" s="304"/>
      <c r="R4407" s="303"/>
      <c r="S4407" s="286"/>
      <c r="T4407" s="305" t="str">
        <f t="shared" si="551"/>
        <v/>
      </c>
      <c r="U4407" s="306" t="str">
        <f t="shared" si="547"/>
        <v/>
      </c>
      <c r="V4407" s="289"/>
      <c r="W4407" s="303"/>
      <c r="X4407" s="286"/>
      <c r="Y4407" s="305" t="str">
        <f>+IF(AND(W4407&gt;0,V4407&lt;&gt;'Data Validation (ROP used only)'!$A$25),SUM(W4407:X4407),"")</f>
        <v/>
      </c>
      <c r="Z4407" s="307">
        <f>IF(OR(V4407='Data Validation (ROP used only)'!$A$25,ISBLANK(W4407),ISERROR(W4407/$I4407)),0,W4407/$I4407)</f>
        <v>0</v>
      </c>
      <c r="AA4407" s="308"/>
      <c r="AB4407" s="309" t="str" cm="1">
        <f t="array" ref="AB4407">_xlfn.IFS(AA4407="","",AA4407/I4407&gt;=2,I4407*2,AA4407/I4407&lt;2,AA4407)</f>
        <v/>
      </c>
      <c r="AC4407" s="310" t="str">
        <f t="shared" si="552"/>
        <v/>
      </c>
      <c r="AD4407" s="286"/>
      <c r="AE4407" s="305" t="str">
        <f t="shared" si="553"/>
        <v/>
      </c>
      <c r="AF4407" s="311">
        <f t="shared" si="554"/>
        <v>0</v>
      </c>
      <c r="AG4407" s="187"/>
      <c r="AH4407" s="188"/>
    </row>
    <row r="4408" spans="2:34" ht="13.8" outlineLevel="1" x14ac:dyDescent="0.25">
      <c r="B4408" s="1"/>
      <c r="C4408" s="1"/>
      <c r="D4408" s="1"/>
      <c r="E4408" s="2"/>
      <c r="F4408" s="1"/>
      <c r="G4408" s="2"/>
      <c r="H4408" s="286"/>
      <c r="I4408" s="287"/>
      <c r="J4408" s="288" t="str">
        <f t="shared" si="548"/>
        <v/>
      </c>
      <c r="K4408" s="288">
        <f t="shared" si="549"/>
        <v>0</v>
      </c>
      <c r="L4408" s="303"/>
      <c r="M4408" s="304"/>
      <c r="N4408" s="303"/>
      <c r="O4408" s="286"/>
      <c r="P4408" s="305" t="str">
        <f t="shared" si="550"/>
        <v/>
      </c>
      <c r="Q4408" s="304"/>
      <c r="R4408" s="303"/>
      <c r="S4408" s="286"/>
      <c r="T4408" s="305" t="str">
        <f t="shared" si="551"/>
        <v/>
      </c>
      <c r="U4408" s="306" t="str">
        <f t="shared" si="547"/>
        <v/>
      </c>
      <c r="V4408" s="289"/>
      <c r="W4408" s="303"/>
      <c r="X4408" s="286"/>
      <c r="Y4408" s="305" t="str">
        <f>+IF(AND(W4408&gt;0,V4408&lt;&gt;'Data Validation (ROP used only)'!$A$25),SUM(W4408:X4408),"")</f>
        <v/>
      </c>
      <c r="Z4408" s="307">
        <f>IF(OR(V4408='Data Validation (ROP used only)'!$A$25,ISBLANK(W4408),ISERROR(W4408/$I4408)),0,W4408/$I4408)</f>
        <v>0</v>
      </c>
      <c r="AA4408" s="308"/>
      <c r="AB4408" s="309" t="str" cm="1">
        <f t="array" ref="AB4408">_xlfn.IFS(AA4408="","",AA4408/I4408&gt;=2,I4408*2,AA4408/I4408&lt;2,AA4408)</f>
        <v/>
      </c>
      <c r="AC4408" s="310" t="str">
        <f t="shared" si="552"/>
        <v/>
      </c>
      <c r="AD4408" s="286"/>
      <c r="AE4408" s="305" t="str">
        <f t="shared" si="553"/>
        <v/>
      </c>
      <c r="AF4408" s="311">
        <f t="shared" si="554"/>
        <v>0</v>
      </c>
      <c r="AG4408" s="187"/>
      <c r="AH4408" s="188"/>
    </row>
    <row r="4409" spans="2:34" ht="13.8" outlineLevel="1" x14ac:dyDescent="0.25">
      <c r="B4409" s="1"/>
      <c r="C4409" s="1"/>
      <c r="D4409" s="1"/>
      <c r="E4409" s="2"/>
      <c r="F4409" s="1"/>
      <c r="G4409" s="2"/>
      <c r="H4409" s="286"/>
      <c r="I4409" s="287"/>
      <c r="J4409" s="288" t="str">
        <f t="shared" si="548"/>
        <v/>
      </c>
      <c r="K4409" s="288">
        <f t="shared" si="549"/>
        <v>0</v>
      </c>
      <c r="L4409" s="303"/>
      <c r="M4409" s="304"/>
      <c r="N4409" s="303"/>
      <c r="O4409" s="286"/>
      <c r="P4409" s="305" t="str">
        <f t="shared" si="550"/>
        <v/>
      </c>
      <c r="Q4409" s="304"/>
      <c r="R4409" s="303"/>
      <c r="S4409" s="286"/>
      <c r="T4409" s="305" t="str">
        <f t="shared" si="551"/>
        <v/>
      </c>
      <c r="U4409" s="306" t="str">
        <f t="shared" si="547"/>
        <v/>
      </c>
      <c r="V4409" s="289"/>
      <c r="W4409" s="303"/>
      <c r="X4409" s="286"/>
      <c r="Y4409" s="305" t="str">
        <f>+IF(AND(W4409&gt;0,V4409&lt;&gt;'Data Validation (ROP used only)'!$A$25),SUM(W4409:X4409),"")</f>
        <v/>
      </c>
      <c r="Z4409" s="307">
        <f>IF(OR(V4409='Data Validation (ROP used only)'!$A$25,ISBLANK(W4409),ISERROR(W4409/$I4409)),0,W4409/$I4409)</f>
        <v>0</v>
      </c>
      <c r="AA4409" s="308"/>
      <c r="AB4409" s="309" t="str" cm="1">
        <f t="array" ref="AB4409">_xlfn.IFS(AA4409="","",AA4409/I4409&gt;=2,I4409*2,AA4409/I4409&lt;2,AA4409)</f>
        <v/>
      </c>
      <c r="AC4409" s="310" t="str">
        <f t="shared" si="552"/>
        <v/>
      </c>
      <c r="AD4409" s="286"/>
      <c r="AE4409" s="305" t="str">
        <f t="shared" si="553"/>
        <v/>
      </c>
      <c r="AF4409" s="311">
        <f t="shared" si="554"/>
        <v>0</v>
      </c>
      <c r="AG4409" s="187"/>
      <c r="AH4409" s="188"/>
    </row>
    <row r="4410" spans="2:34" ht="13.8" outlineLevel="1" x14ac:dyDescent="0.25">
      <c r="B4410" s="1"/>
      <c r="C4410" s="1"/>
      <c r="D4410" s="1"/>
      <c r="E4410" s="2"/>
      <c r="F4410" s="1"/>
      <c r="G4410" s="2"/>
      <c r="H4410" s="286"/>
      <c r="I4410" s="287"/>
      <c r="J4410" s="288" t="str">
        <f t="shared" si="548"/>
        <v/>
      </c>
      <c r="K4410" s="288">
        <f t="shared" si="549"/>
        <v>0</v>
      </c>
      <c r="L4410" s="303"/>
      <c r="M4410" s="304"/>
      <c r="N4410" s="303"/>
      <c r="O4410" s="286"/>
      <c r="P4410" s="305" t="str">
        <f t="shared" si="550"/>
        <v/>
      </c>
      <c r="Q4410" s="304"/>
      <c r="R4410" s="303"/>
      <c r="S4410" s="286"/>
      <c r="T4410" s="305" t="str">
        <f t="shared" si="551"/>
        <v/>
      </c>
      <c r="U4410" s="306" t="str">
        <f t="shared" si="547"/>
        <v/>
      </c>
      <c r="V4410" s="289"/>
      <c r="W4410" s="303"/>
      <c r="X4410" s="286"/>
      <c r="Y4410" s="305" t="str">
        <f>+IF(AND(W4410&gt;0,V4410&lt;&gt;'Data Validation (ROP used only)'!$A$25),SUM(W4410:X4410),"")</f>
        <v/>
      </c>
      <c r="Z4410" s="307">
        <f>IF(OR(V4410='Data Validation (ROP used only)'!$A$25,ISBLANK(W4410),ISERROR(W4410/$I4410)),0,W4410/$I4410)</f>
        <v>0</v>
      </c>
      <c r="AA4410" s="308"/>
      <c r="AB4410" s="309" t="str" cm="1">
        <f t="array" ref="AB4410">_xlfn.IFS(AA4410="","",AA4410/I4410&gt;=2,I4410*2,AA4410/I4410&lt;2,AA4410)</f>
        <v/>
      </c>
      <c r="AC4410" s="310" t="str">
        <f t="shared" si="552"/>
        <v/>
      </c>
      <c r="AD4410" s="286"/>
      <c r="AE4410" s="305" t="str">
        <f t="shared" si="553"/>
        <v/>
      </c>
      <c r="AF4410" s="311">
        <f t="shared" si="554"/>
        <v>0</v>
      </c>
      <c r="AG4410" s="187"/>
      <c r="AH4410" s="188"/>
    </row>
    <row r="4411" spans="2:34" ht="13.8" outlineLevel="1" x14ac:dyDescent="0.25">
      <c r="B4411" s="1"/>
      <c r="C4411" s="1"/>
      <c r="D4411" s="1"/>
      <c r="E4411" s="2"/>
      <c r="F4411" s="1"/>
      <c r="G4411" s="2"/>
      <c r="H4411" s="286"/>
      <c r="I4411" s="287"/>
      <c r="J4411" s="288" t="str">
        <f t="shared" si="548"/>
        <v/>
      </c>
      <c r="K4411" s="288">
        <f t="shared" si="549"/>
        <v>0</v>
      </c>
      <c r="L4411" s="303"/>
      <c r="M4411" s="304"/>
      <c r="N4411" s="303"/>
      <c r="O4411" s="286"/>
      <c r="P4411" s="305" t="str">
        <f t="shared" si="550"/>
        <v/>
      </c>
      <c r="Q4411" s="304"/>
      <c r="R4411" s="303"/>
      <c r="S4411" s="286"/>
      <c r="T4411" s="305" t="str">
        <f t="shared" si="551"/>
        <v/>
      </c>
      <c r="U4411" s="306" t="str">
        <f t="shared" si="547"/>
        <v/>
      </c>
      <c r="V4411" s="289"/>
      <c r="W4411" s="303"/>
      <c r="X4411" s="286"/>
      <c r="Y4411" s="305" t="str">
        <f>+IF(AND(W4411&gt;0,V4411&lt;&gt;'Data Validation (ROP used only)'!$A$25),SUM(W4411:X4411),"")</f>
        <v/>
      </c>
      <c r="Z4411" s="307">
        <f>IF(OR(V4411='Data Validation (ROP used only)'!$A$25,ISBLANK(W4411),ISERROR(W4411/$I4411)),0,W4411/$I4411)</f>
        <v>0</v>
      </c>
      <c r="AA4411" s="308"/>
      <c r="AB4411" s="309" t="str" cm="1">
        <f t="array" ref="AB4411">_xlfn.IFS(AA4411="","",AA4411/I4411&gt;=2,I4411*2,AA4411/I4411&lt;2,AA4411)</f>
        <v/>
      </c>
      <c r="AC4411" s="310" t="str">
        <f t="shared" si="552"/>
        <v/>
      </c>
      <c r="AD4411" s="286"/>
      <c r="AE4411" s="305" t="str">
        <f t="shared" si="553"/>
        <v/>
      </c>
      <c r="AF4411" s="311">
        <f t="shared" si="554"/>
        <v>0</v>
      </c>
      <c r="AG4411" s="187"/>
      <c r="AH4411" s="188"/>
    </row>
    <row r="4412" spans="2:34" ht="13.8" outlineLevel="1" x14ac:dyDescent="0.25">
      <c r="B4412" s="1"/>
      <c r="C4412" s="1"/>
      <c r="D4412" s="1"/>
      <c r="E4412" s="2"/>
      <c r="F4412" s="1"/>
      <c r="G4412" s="2"/>
      <c r="H4412" s="286"/>
      <c r="I4412" s="287"/>
      <c r="J4412" s="288" t="str">
        <f t="shared" si="548"/>
        <v/>
      </c>
      <c r="K4412" s="288">
        <f t="shared" si="549"/>
        <v>0</v>
      </c>
      <c r="L4412" s="303"/>
      <c r="M4412" s="304"/>
      <c r="N4412" s="303"/>
      <c r="O4412" s="286"/>
      <c r="P4412" s="305" t="str">
        <f t="shared" si="550"/>
        <v/>
      </c>
      <c r="Q4412" s="304"/>
      <c r="R4412" s="303"/>
      <c r="S4412" s="286"/>
      <c r="T4412" s="305" t="str">
        <f t="shared" si="551"/>
        <v/>
      </c>
      <c r="U4412" s="306" t="str">
        <f t="shared" si="547"/>
        <v/>
      </c>
      <c r="V4412" s="289"/>
      <c r="W4412" s="303"/>
      <c r="X4412" s="286"/>
      <c r="Y4412" s="305" t="str">
        <f>+IF(AND(W4412&gt;0,V4412&lt;&gt;'Data Validation (ROP used only)'!$A$25),SUM(W4412:X4412),"")</f>
        <v/>
      </c>
      <c r="Z4412" s="307">
        <f>IF(OR(V4412='Data Validation (ROP used only)'!$A$25,ISBLANK(W4412),ISERROR(W4412/$I4412)),0,W4412/$I4412)</f>
        <v>0</v>
      </c>
      <c r="AA4412" s="308"/>
      <c r="AB4412" s="309" t="str" cm="1">
        <f t="array" ref="AB4412">_xlfn.IFS(AA4412="","",AA4412/I4412&gt;=2,I4412*2,AA4412/I4412&lt;2,AA4412)</f>
        <v/>
      </c>
      <c r="AC4412" s="310" t="str">
        <f t="shared" si="552"/>
        <v/>
      </c>
      <c r="AD4412" s="286"/>
      <c r="AE4412" s="305" t="str">
        <f t="shared" si="553"/>
        <v/>
      </c>
      <c r="AF4412" s="311">
        <f t="shared" si="554"/>
        <v>0</v>
      </c>
      <c r="AG4412" s="187"/>
      <c r="AH4412" s="188"/>
    </row>
    <row r="4413" spans="2:34" ht="13.8" outlineLevel="1" x14ac:dyDescent="0.25">
      <c r="B4413" s="1"/>
      <c r="C4413" s="1"/>
      <c r="D4413" s="1"/>
      <c r="E4413" s="2"/>
      <c r="F4413" s="1"/>
      <c r="G4413" s="2"/>
      <c r="H4413" s="286"/>
      <c r="I4413" s="287"/>
      <c r="J4413" s="288" t="str">
        <f t="shared" si="548"/>
        <v/>
      </c>
      <c r="K4413" s="288">
        <f t="shared" si="549"/>
        <v>0</v>
      </c>
      <c r="L4413" s="303"/>
      <c r="M4413" s="304"/>
      <c r="N4413" s="303"/>
      <c r="O4413" s="286"/>
      <c r="P4413" s="305" t="str">
        <f t="shared" si="550"/>
        <v/>
      </c>
      <c r="Q4413" s="304"/>
      <c r="R4413" s="303"/>
      <c r="S4413" s="286"/>
      <c r="T4413" s="305" t="str">
        <f t="shared" si="551"/>
        <v/>
      </c>
      <c r="U4413" s="306" t="str">
        <f t="shared" si="547"/>
        <v/>
      </c>
      <c r="V4413" s="289"/>
      <c r="W4413" s="303"/>
      <c r="X4413" s="286"/>
      <c r="Y4413" s="305" t="str">
        <f>+IF(AND(W4413&gt;0,V4413&lt;&gt;'Data Validation (ROP used only)'!$A$25),SUM(W4413:X4413),"")</f>
        <v/>
      </c>
      <c r="Z4413" s="307">
        <f>IF(OR(V4413='Data Validation (ROP used only)'!$A$25,ISBLANK(W4413),ISERROR(W4413/$I4413)),0,W4413/$I4413)</f>
        <v>0</v>
      </c>
      <c r="AA4413" s="308"/>
      <c r="AB4413" s="309" t="str" cm="1">
        <f t="array" ref="AB4413">_xlfn.IFS(AA4413="","",AA4413/I4413&gt;=2,I4413*2,AA4413/I4413&lt;2,AA4413)</f>
        <v/>
      </c>
      <c r="AC4413" s="310" t="str">
        <f t="shared" si="552"/>
        <v/>
      </c>
      <c r="AD4413" s="286"/>
      <c r="AE4413" s="305" t="str">
        <f t="shared" si="553"/>
        <v/>
      </c>
      <c r="AF4413" s="311">
        <f t="shared" si="554"/>
        <v>0</v>
      </c>
      <c r="AG4413" s="187"/>
      <c r="AH4413" s="188"/>
    </row>
    <row r="4414" spans="2:34" ht="13.8" outlineLevel="1" x14ac:dyDescent="0.25">
      <c r="B4414" s="1"/>
      <c r="C4414" s="1"/>
      <c r="D4414" s="1"/>
      <c r="E4414" s="2"/>
      <c r="F4414" s="1"/>
      <c r="G4414" s="2"/>
      <c r="H4414" s="286"/>
      <c r="I4414" s="287"/>
      <c r="J4414" s="288" t="str">
        <f t="shared" si="548"/>
        <v/>
      </c>
      <c r="K4414" s="288">
        <f t="shared" si="549"/>
        <v>0</v>
      </c>
      <c r="L4414" s="303"/>
      <c r="M4414" s="304"/>
      <c r="N4414" s="303"/>
      <c r="O4414" s="286"/>
      <c r="P4414" s="305" t="str">
        <f t="shared" si="550"/>
        <v/>
      </c>
      <c r="Q4414" s="304"/>
      <c r="R4414" s="303"/>
      <c r="S4414" s="286"/>
      <c r="T4414" s="305" t="str">
        <f t="shared" si="551"/>
        <v/>
      </c>
      <c r="U4414" s="306" t="str">
        <f t="shared" si="547"/>
        <v/>
      </c>
      <c r="V4414" s="289"/>
      <c r="W4414" s="303"/>
      <c r="X4414" s="286"/>
      <c r="Y4414" s="305" t="str">
        <f>+IF(AND(W4414&gt;0,V4414&lt;&gt;'Data Validation (ROP used only)'!$A$25),SUM(W4414:X4414),"")</f>
        <v/>
      </c>
      <c r="Z4414" s="307">
        <f>IF(OR(V4414='Data Validation (ROP used only)'!$A$25,ISBLANK(W4414),ISERROR(W4414/$I4414)),0,W4414/$I4414)</f>
        <v>0</v>
      </c>
      <c r="AA4414" s="308"/>
      <c r="AB4414" s="309" t="str" cm="1">
        <f t="array" ref="AB4414">_xlfn.IFS(AA4414="","",AA4414/I4414&gt;=2,I4414*2,AA4414/I4414&lt;2,AA4414)</f>
        <v/>
      </c>
      <c r="AC4414" s="310" t="str">
        <f t="shared" si="552"/>
        <v/>
      </c>
      <c r="AD4414" s="286"/>
      <c r="AE4414" s="305" t="str">
        <f t="shared" si="553"/>
        <v/>
      </c>
      <c r="AF4414" s="311">
        <f t="shared" si="554"/>
        <v>0</v>
      </c>
      <c r="AG4414" s="187"/>
      <c r="AH4414" s="188"/>
    </row>
    <row r="4415" spans="2:34" ht="13.8" outlineLevel="1" x14ac:dyDescent="0.25">
      <c r="B4415" s="1"/>
      <c r="C4415" s="1"/>
      <c r="D4415" s="1"/>
      <c r="E4415" s="2"/>
      <c r="F4415" s="1"/>
      <c r="G4415" s="2"/>
      <c r="H4415" s="286"/>
      <c r="I4415" s="287"/>
      <c r="J4415" s="288" t="str">
        <f t="shared" si="548"/>
        <v/>
      </c>
      <c r="K4415" s="288">
        <f t="shared" si="549"/>
        <v>0</v>
      </c>
      <c r="L4415" s="303"/>
      <c r="M4415" s="304"/>
      <c r="N4415" s="303"/>
      <c r="O4415" s="286"/>
      <c r="P4415" s="305" t="str">
        <f t="shared" si="550"/>
        <v/>
      </c>
      <c r="Q4415" s="304"/>
      <c r="R4415" s="303"/>
      <c r="S4415" s="286"/>
      <c r="T4415" s="305" t="str">
        <f t="shared" si="551"/>
        <v/>
      </c>
      <c r="U4415" s="306" t="str">
        <f t="shared" si="547"/>
        <v/>
      </c>
      <c r="V4415" s="289"/>
      <c r="W4415" s="303"/>
      <c r="X4415" s="286"/>
      <c r="Y4415" s="305" t="str">
        <f>+IF(AND(W4415&gt;0,V4415&lt;&gt;'Data Validation (ROP used only)'!$A$25),SUM(W4415:X4415),"")</f>
        <v/>
      </c>
      <c r="Z4415" s="307">
        <f>IF(OR(V4415='Data Validation (ROP used only)'!$A$25,ISBLANK(W4415),ISERROR(W4415/$I4415)),0,W4415/$I4415)</f>
        <v>0</v>
      </c>
      <c r="AA4415" s="308"/>
      <c r="AB4415" s="309" t="str" cm="1">
        <f t="array" ref="AB4415">_xlfn.IFS(AA4415="","",AA4415/I4415&gt;=2,I4415*2,AA4415/I4415&lt;2,AA4415)</f>
        <v/>
      </c>
      <c r="AC4415" s="310" t="str">
        <f t="shared" si="552"/>
        <v/>
      </c>
      <c r="AD4415" s="286"/>
      <c r="AE4415" s="305" t="str">
        <f t="shared" si="553"/>
        <v/>
      </c>
      <c r="AF4415" s="311">
        <f t="shared" si="554"/>
        <v>0</v>
      </c>
      <c r="AG4415" s="187"/>
      <c r="AH4415" s="188"/>
    </row>
    <row r="4416" spans="2:34" ht="13.8" outlineLevel="1" x14ac:dyDescent="0.25">
      <c r="B4416" s="1"/>
      <c r="C4416" s="1"/>
      <c r="D4416" s="1"/>
      <c r="E4416" s="2"/>
      <c r="F4416" s="1"/>
      <c r="G4416" s="2"/>
      <c r="H4416" s="286"/>
      <c r="I4416" s="287"/>
      <c r="J4416" s="288" t="str">
        <f t="shared" si="548"/>
        <v/>
      </c>
      <c r="K4416" s="288">
        <f t="shared" si="549"/>
        <v>0</v>
      </c>
      <c r="L4416" s="303"/>
      <c r="M4416" s="304"/>
      <c r="N4416" s="303"/>
      <c r="O4416" s="286"/>
      <c r="P4416" s="305" t="str">
        <f t="shared" si="550"/>
        <v/>
      </c>
      <c r="Q4416" s="304"/>
      <c r="R4416" s="303"/>
      <c r="S4416" s="286"/>
      <c r="T4416" s="305" t="str">
        <f t="shared" si="551"/>
        <v/>
      </c>
      <c r="U4416" s="306" t="str">
        <f t="shared" si="547"/>
        <v/>
      </c>
      <c r="V4416" s="289"/>
      <c r="W4416" s="303"/>
      <c r="X4416" s="286"/>
      <c r="Y4416" s="305" t="str">
        <f>+IF(AND(W4416&gt;0,V4416&lt;&gt;'Data Validation (ROP used only)'!$A$25),SUM(W4416:X4416),"")</f>
        <v/>
      </c>
      <c r="Z4416" s="307">
        <f>IF(OR(V4416='Data Validation (ROP used only)'!$A$25,ISBLANK(W4416),ISERROR(W4416/$I4416)),0,W4416/$I4416)</f>
        <v>0</v>
      </c>
      <c r="AA4416" s="308"/>
      <c r="AB4416" s="309" t="str" cm="1">
        <f t="array" ref="AB4416">_xlfn.IFS(AA4416="","",AA4416/I4416&gt;=2,I4416*2,AA4416/I4416&lt;2,AA4416)</f>
        <v/>
      </c>
      <c r="AC4416" s="310" t="str">
        <f t="shared" si="552"/>
        <v/>
      </c>
      <c r="AD4416" s="286"/>
      <c r="AE4416" s="305" t="str">
        <f t="shared" si="553"/>
        <v/>
      </c>
      <c r="AF4416" s="311">
        <f t="shared" si="554"/>
        <v>0</v>
      </c>
      <c r="AG4416" s="187"/>
      <c r="AH4416" s="188"/>
    </row>
    <row r="4417" spans="2:34" ht="13.8" outlineLevel="1" x14ac:dyDescent="0.25">
      <c r="B4417" s="1"/>
      <c r="C4417" s="1"/>
      <c r="D4417" s="1"/>
      <c r="E4417" s="2"/>
      <c r="F4417" s="1"/>
      <c r="G4417" s="2"/>
      <c r="H4417" s="286"/>
      <c r="I4417" s="287"/>
      <c r="J4417" s="288" t="str">
        <f t="shared" si="548"/>
        <v/>
      </c>
      <c r="K4417" s="288">
        <f t="shared" si="549"/>
        <v>0</v>
      </c>
      <c r="L4417" s="303"/>
      <c r="M4417" s="304"/>
      <c r="N4417" s="303"/>
      <c r="O4417" s="286"/>
      <c r="P4417" s="305" t="str">
        <f t="shared" si="550"/>
        <v/>
      </c>
      <c r="Q4417" s="304"/>
      <c r="R4417" s="303"/>
      <c r="S4417" s="286"/>
      <c r="T4417" s="305" t="str">
        <f t="shared" si="551"/>
        <v/>
      </c>
      <c r="U4417" s="306" t="str">
        <f t="shared" si="547"/>
        <v/>
      </c>
      <c r="V4417" s="289"/>
      <c r="W4417" s="303"/>
      <c r="X4417" s="286"/>
      <c r="Y4417" s="305" t="str">
        <f>+IF(AND(W4417&gt;0,V4417&lt;&gt;'Data Validation (ROP used only)'!$A$25),SUM(W4417:X4417),"")</f>
        <v/>
      </c>
      <c r="Z4417" s="307">
        <f>IF(OR(V4417='Data Validation (ROP used only)'!$A$25,ISBLANK(W4417),ISERROR(W4417/$I4417)),0,W4417/$I4417)</f>
        <v>0</v>
      </c>
      <c r="AA4417" s="308"/>
      <c r="AB4417" s="309" t="str" cm="1">
        <f t="array" ref="AB4417">_xlfn.IFS(AA4417="","",AA4417/I4417&gt;=2,I4417*2,AA4417/I4417&lt;2,AA4417)</f>
        <v/>
      </c>
      <c r="AC4417" s="310" t="str">
        <f t="shared" si="552"/>
        <v/>
      </c>
      <c r="AD4417" s="286"/>
      <c r="AE4417" s="305" t="str">
        <f t="shared" si="553"/>
        <v/>
      </c>
      <c r="AF4417" s="311">
        <f t="shared" si="554"/>
        <v>0</v>
      </c>
      <c r="AG4417" s="187"/>
      <c r="AH4417" s="188"/>
    </row>
    <row r="4418" spans="2:34" ht="13.8" outlineLevel="1" x14ac:dyDescent="0.25">
      <c r="B4418" s="1"/>
      <c r="C4418" s="1"/>
      <c r="D4418" s="1"/>
      <c r="E4418" s="2"/>
      <c r="F4418" s="1"/>
      <c r="G4418" s="2"/>
      <c r="H4418" s="286"/>
      <c r="I4418" s="287"/>
      <c r="J4418" s="288" t="str">
        <f t="shared" si="548"/>
        <v/>
      </c>
      <c r="K4418" s="288">
        <f t="shared" si="549"/>
        <v>0</v>
      </c>
      <c r="L4418" s="303"/>
      <c r="M4418" s="304"/>
      <c r="N4418" s="303"/>
      <c r="O4418" s="286"/>
      <c r="P4418" s="305" t="str">
        <f t="shared" si="550"/>
        <v/>
      </c>
      <c r="Q4418" s="304"/>
      <c r="R4418" s="303"/>
      <c r="S4418" s="286"/>
      <c r="T4418" s="305" t="str">
        <f t="shared" si="551"/>
        <v/>
      </c>
      <c r="U4418" s="306" t="str">
        <f t="shared" si="547"/>
        <v/>
      </c>
      <c r="V4418" s="289"/>
      <c r="W4418" s="303"/>
      <c r="X4418" s="286"/>
      <c r="Y4418" s="305" t="str">
        <f>+IF(AND(W4418&gt;0,V4418&lt;&gt;'Data Validation (ROP used only)'!$A$25),SUM(W4418:X4418),"")</f>
        <v/>
      </c>
      <c r="Z4418" s="307">
        <f>IF(OR(V4418='Data Validation (ROP used only)'!$A$25,ISBLANK(W4418),ISERROR(W4418/$I4418)),0,W4418/$I4418)</f>
        <v>0</v>
      </c>
      <c r="AA4418" s="308"/>
      <c r="AB4418" s="309" t="str" cm="1">
        <f t="array" ref="AB4418">_xlfn.IFS(AA4418="","",AA4418/I4418&gt;=2,I4418*2,AA4418/I4418&lt;2,AA4418)</f>
        <v/>
      </c>
      <c r="AC4418" s="310" t="str">
        <f t="shared" si="552"/>
        <v/>
      </c>
      <c r="AD4418" s="286"/>
      <c r="AE4418" s="305" t="str">
        <f t="shared" si="553"/>
        <v/>
      </c>
      <c r="AF4418" s="311">
        <f t="shared" si="554"/>
        <v>0</v>
      </c>
      <c r="AG4418" s="187"/>
      <c r="AH4418" s="188"/>
    </row>
    <row r="4419" spans="2:34" ht="13.8" outlineLevel="1" x14ac:dyDescent="0.25">
      <c r="B4419" s="1"/>
      <c r="C4419" s="1"/>
      <c r="D4419" s="1"/>
      <c r="E4419" s="2"/>
      <c r="F4419" s="1"/>
      <c r="G4419" s="2"/>
      <c r="H4419" s="286"/>
      <c r="I4419" s="287"/>
      <c r="J4419" s="288" t="str">
        <f t="shared" si="548"/>
        <v/>
      </c>
      <c r="K4419" s="288">
        <f t="shared" si="549"/>
        <v>0</v>
      </c>
      <c r="L4419" s="303"/>
      <c r="M4419" s="304"/>
      <c r="N4419" s="303"/>
      <c r="O4419" s="286"/>
      <c r="P4419" s="305" t="str">
        <f t="shared" si="550"/>
        <v/>
      </c>
      <c r="Q4419" s="304"/>
      <c r="R4419" s="303"/>
      <c r="S4419" s="286"/>
      <c r="T4419" s="305" t="str">
        <f t="shared" si="551"/>
        <v/>
      </c>
      <c r="U4419" s="306" t="str">
        <f t="shared" si="547"/>
        <v/>
      </c>
      <c r="V4419" s="289"/>
      <c r="W4419" s="303"/>
      <c r="X4419" s="286"/>
      <c r="Y4419" s="305" t="str">
        <f>+IF(AND(W4419&gt;0,V4419&lt;&gt;'Data Validation (ROP used only)'!$A$25),SUM(W4419:X4419),"")</f>
        <v/>
      </c>
      <c r="Z4419" s="307">
        <f>IF(OR(V4419='Data Validation (ROP used only)'!$A$25,ISBLANK(W4419),ISERROR(W4419/$I4419)),0,W4419/$I4419)</f>
        <v>0</v>
      </c>
      <c r="AA4419" s="308"/>
      <c r="AB4419" s="309" t="str" cm="1">
        <f t="array" ref="AB4419">_xlfn.IFS(AA4419="","",AA4419/I4419&gt;=2,I4419*2,AA4419/I4419&lt;2,AA4419)</f>
        <v/>
      </c>
      <c r="AC4419" s="310" t="str">
        <f t="shared" si="552"/>
        <v/>
      </c>
      <c r="AD4419" s="286"/>
      <c r="AE4419" s="305" t="str">
        <f t="shared" si="553"/>
        <v/>
      </c>
      <c r="AF4419" s="311">
        <f t="shared" si="554"/>
        <v>0</v>
      </c>
      <c r="AG4419" s="187"/>
      <c r="AH4419" s="188"/>
    </row>
    <row r="4420" spans="2:34" ht="13.8" outlineLevel="1" x14ac:dyDescent="0.25">
      <c r="B4420" s="1"/>
      <c r="C4420" s="1"/>
      <c r="D4420" s="1"/>
      <c r="E4420" s="2"/>
      <c r="F4420" s="1"/>
      <c r="G4420" s="2"/>
      <c r="H4420" s="286"/>
      <c r="I4420" s="287"/>
      <c r="J4420" s="288" t="str">
        <f t="shared" si="548"/>
        <v/>
      </c>
      <c r="K4420" s="288">
        <f t="shared" si="549"/>
        <v>0</v>
      </c>
      <c r="L4420" s="303"/>
      <c r="M4420" s="304"/>
      <c r="N4420" s="303"/>
      <c r="O4420" s="286"/>
      <c r="P4420" s="305" t="str">
        <f t="shared" si="550"/>
        <v/>
      </c>
      <c r="Q4420" s="304"/>
      <c r="R4420" s="303"/>
      <c r="S4420" s="286"/>
      <c r="T4420" s="305" t="str">
        <f t="shared" si="551"/>
        <v/>
      </c>
      <c r="U4420" s="306" t="str">
        <f t="shared" si="547"/>
        <v/>
      </c>
      <c r="V4420" s="289"/>
      <c r="W4420" s="303"/>
      <c r="X4420" s="286"/>
      <c r="Y4420" s="305" t="str">
        <f>+IF(AND(W4420&gt;0,V4420&lt;&gt;'Data Validation (ROP used only)'!$A$25),SUM(W4420:X4420),"")</f>
        <v/>
      </c>
      <c r="Z4420" s="307">
        <f>IF(OR(V4420='Data Validation (ROP used only)'!$A$25,ISBLANK(W4420),ISERROR(W4420/$I4420)),0,W4420/$I4420)</f>
        <v>0</v>
      </c>
      <c r="AA4420" s="308"/>
      <c r="AB4420" s="309" t="str" cm="1">
        <f t="array" ref="AB4420">_xlfn.IFS(AA4420="","",AA4420/I4420&gt;=2,I4420*2,AA4420/I4420&lt;2,AA4420)</f>
        <v/>
      </c>
      <c r="AC4420" s="310" t="str">
        <f t="shared" si="552"/>
        <v/>
      </c>
      <c r="AD4420" s="286"/>
      <c r="AE4420" s="305" t="str">
        <f t="shared" si="553"/>
        <v/>
      </c>
      <c r="AF4420" s="311">
        <f t="shared" si="554"/>
        <v>0</v>
      </c>
      <c r="AG4420" s="187"/>
      <c r="AH4420" s="188"/>
    </row>
    <row r="4421" spans="2:34" ht="13.8" outlineLevel="1" x14ac:dyDescent="0.25">
      <c r="B4421" s="1"/>
      <c r="C4421" s="1"/>
      <c r="D4421" s="1"/>
      <c r="E4421" s="2"/>
      <c r="F4421" s="1"/>
      <c r="G4421" s="2"/>
      <c r="H4421" s="286"/>
      <c r="I4421" s="287"/>
      <c r="J4421" s="288" t="str">
        <f t="shared" si="548"/>
        <v/>
      </c>
      <c r="K4421" s="288">
        <f t="shared" si="549"/>
        <v>0</v>
      </c>
      <c r="L4421" s="303"/>
      <c r="M4421" s="304"/>
      <c r="N4421" s="303"/>
      <c r="O4421" s="286"/>
      <c r="P4421" s="305" t="str">
        <f t="shared" si="550"/>
        <v/>
      </c>
      <c r="Q4421" s="304"/>
      <c r="R4421" s="303"/>
      <c r="S4421" s="286"/>
      <c r="T4421" s="305" t="str">
        <f t="shared" si="551"/>
        <v/>
      </c>
      <c r="U4421" s="306" t="str">
        <f t="shared" si="547"/>
        <v/>
      </c>
      <c r="V4421" s="289"/>
      <c r="W4421" s="303"/>
      <c r="X4421" s="286"/>
      <c r="Y4421" s="305" t="str">
        <f>+IF(AND(W4421&gt;0,V4421&lt;&gt;'Data Validation (ROP used only)'!$A$25),SUM(W4421:X4421),"")</f>
        <v/>
      </c>
      <c r="Z4421" s="307">
        <f>IF(OR(V4421='Data Validation (ROP used only)'!$A$25,ISBLANK(W4421),ISERROR(W4421/$I4421)),0,W4421/$I4421)</f>
        <v>0</v>
      </c>
      <c r="AA4421" s="308"/>
      <c r="AB4421" s="309" t="str" cm="1">
        <f t="array" ref="AB4421">_xlfn.IFS(AA4421="","",AA4421/I4421&gt;=2,I4421*2,AA4421/I4421&lt;2,AA4421)</f>
        <v/>
      </c>
      <c r="AC4421" s="310" t="str">
        <f t="shared" si="552"/>
        <v/>
      </c>
      <c r="AD4421" s="286"/>
      <c r="AE4421" s="305" t="str">
        <f t="shared" si="553"/>
        <v/>
      </c>
      <c r="AF4421" s="311">
        <f t="shared" si="554"/>
        <v>0</v>
      </c>
      <c r="AG4421" s="187"/>
      <c r="AH4421" s="188"/>
    </row>
    <row r="4422" spans="2:34" ht="13.8" outlineLevel="1" x14ac:dyDescent="0.25">
      <c r="B4422" s="1"/>
      <c r="C4422" s="1"/>
      <c r="D4422" s="1"/>
      <c r="E4422" s="2"/>
      <c r="F4422" s="1"/>
      <c r="G4422" s="2"/>
      <c r="H4422" s="286"/>
      <c r="I4422" s="287"/>
      <c r="J4422" s="288" t="str">
        <f t="shared" si="548"/>
        <v/>
      </c>
      <c r="K4422" s="288">
        <f t="shared" si="549"/>
        <v>0</v>
      </c>
      <c r="L4422" s="303"/>
      <c r="M4422" s="304"/>
      <c r="N4422" s="303"/>
      <c r="O4422" s="286"/>
      <c r="P4422" s="305" t="str">
        <f t="shared" si="550"/>
        <v/>
      </c>
      <c r="Q4422" s="304"/>
      <c r="R4422" s="303"/>
      <c r="S4422" s="286"/>
      <c r="T4422" s="305" t="str">
        <f t="shared" si="551"/>
        <v/>
      </c>
      <c r="U4422" s="306" t="str">
        <f t="shared" si="547"/>
        <v/>
      </c>
      <c r="V4422" s="289"/>
      <c r="W4422" s="303"/>
      <c r="X4422" s="286"/>
      <c r="Y4422" s="305" t="str">
        <f>+IF(AND(W4422&gt;0,V4422&lt;&gt;'Data Validation (ROP used only)'!$A$25),SUM(W4422:X4422),"")</f>
        <v/>
      </c>
      <c r="Z4422" s="307">
        <f>IF(OR(V4422='Data Validation (ROP used only)'!$A$25,ISBLANK(W4422),ISERROR(W4422/$I4422)),0,W4422/$I4422)</f>
        <v>0</v>
      </c>
      <c r="AA4422" s="308"/>
      <c r="AB4422" s="309" t="str" cm="1">
        <f t="array" ref="AB4422">_xlfn.IFS(AA4422="","",AA4422/I4422&gt;=2,I4422*2,AA4422/I4422&lt;2,AA4422)</f>
        <v/>
      </c>
      <c r="AC4422" s="310" t="str">
        <f t="shared" si="552"/>
        <v/>
      </c>
      <c r="AD4422" s="286"/>
      <c r="AE4422" s="305" t="str">
        <f t="shared" si="553"/>
        <v/>
      </c>
      <c r="AF4422" s="311">
        <f t="shared" si="554"/>
        <v>0</v>
      </c>
      <c r="AG4422" s="187"/>
      <c r="AH4422" s="188"/>
    </row>
    <row r="4423" spans="2:34" ht="13.8" outlineLevel="1" x14ac:dyDescent="0.25">
      <c r="B4423" s="1"/>
      <c r="C4423" s="1"/>
      <c r="D4423" s="1"/>
      <c r="E4423" s="2"/>
      <c r="F4423" s="1"/>
      <c r="G4423" s="2"/>
      <c r="H4423" s="286"/>
      <c r="I4423" s="287"/>
      <c r="J4423" s="288" t="str">
        <f t="shared" si="548"/>
        <v/>
      </c>
      <c r="K4423" s="288">
        <f t="shared" si="549"/>
        <v>0</v>
      </c>
      <c r="L4423" s="303"/>
      <c r="M4423" s="304"/>
      <c r="N4423" s="303"/>
      <c r="O4423" s="286"/>
      <c r="P4423" s="305" t="str">
        <f t="shared" si="550"/>
        <v/>
      </c>
      <c r="Q4423" s="304"/>
      <c r="R4423" s="303"/>
      <c r="S4423" s="286"/>
      <c r="T4423" s="305" t="str">
        <f t="shared" si="551"/>
        <v/>
      </c>
      <c r="U4423" s="306" t="str">
        <f t="shared" si="547"/>
        <v/>
      </c>
      <c r="V4423" s="289"/>
      <c r="W4423" s="303"/>
      <c r="X4423" s="286"/>
      <c r="Y4423" s="305" t="str">
        <f>+IF(AND(W4423&gt;0,V4423&lt;&gt;'Data Validation (ROP used only)'!$A$25),SUM(W4423:X4423),"")</f>
        <v/>
      </c>
      <c r="Z4423" s="307">
        <f>IF(OR(V4423='Data Validation (ROP used only)'!$A$25,ISBLANK(W4423),ISERROR(W4423/$I4423)),0,W4423/$I4423)</f>
        <v>0</v>
      </c>
      <c r="AA4423" s="308"/>
      <c r="AB4423" s="309" t="str" cm="1">
        <f t="array" ref="AB4423">_xlfn.IFS(AA4423="","",AA4423/I4423&gt;=2,I4423*2,AA4423/I4423&lt;2,AA4423)</f>
        <v/>
      </c>
      <c r="AC4423" s="310" t="str">
        <f t="shared" si="552"/>
        <v/>
      </c>
      <c r="AD4423" s="286"/>
      <c r="AE4423" s="305" t="str">
        <f t="shared" si="553"/>
        <v/>
      </c>
      <c r="AF4423" s="311">
        <f t="shared" si="554"/>
        <v>0</v>
      </c>
      <c r="AG4423" s="187"/>
      <c r="AH4423" s="188"/>
    </row>
    <row r="4424" spans="2:34" ht="13.8" outlineLevel="1" x14ac:dyDescent="0.25">
      <c r="B4424" s="1"/>
      <c r="C4424" s="1"/>
      <c r="D4424" s="1"/>
      <c r="E4424" s="2"/>
      <c r="F4424" s="1"/>
      <c r="G4424" s="2"/>
      <c r="H4424" s="286"/>
      <c r="I4424" s="287"/>
      <c r="J4424" s="288" t="str">
        <f t="shared" si="548"/>
        <v/>
      </c>
      <c r="K4424" s="288">
        <f t="shared" si="549"/>
        <v>0</v>
      </c>
      <c r="L4424" s="303"/>
      <c r="M4424" s="304"/>
      <c r="N4424" s="303"/>
      <c r="O4424" s="286"/>
      <c r="P4424" s="305" t="str">
        <f t="shared" si="550"/>
        <v/>
      </c>
      <c r="Q4424" s="304"/>
      <c r="R4424" s="303"/>
      <c r="S4424" s="286"/>
      <c r="T4424" s="305" t="str">
        <f t="shared" si="551"/>
        <v/>
      </c>
      <c r="U4424" s="306" t="str">
        <f t="shared" si="547"/>
        <v/>
      </c>
      <c r="V4424" s="289"/>
      <c r="W4424" s="303"/>
      <c r="X4424" s="286"/>
      <c r="Y4424" s="305" t="str">
        <f>+IF(AND(W4424&gt;0,V4424&lt;&gt;'Data Validation (ROP used only)'!$A$25),SUM(W4424:X4424),"")</f>
        <v/>
      </c>
      <c r="Z4424" s="307">
        <f>IF(OR(V4424='Data Validation (ROP used only)'!$A$25,ISBLANK(W4424),ISERROR(W4424/$I4424)),0,W4424/$I4424)</f>
        <v>0</v>
      </c>
      <c r="AA4424" s="308"/>
      <c r="AB4424" s="309" t="str" cm="1">
        <f t="array" ref="AB4424">_xlfn.IFS(AA4424="","",AA4424/I4424&gt;=2,I4424*2,AA4424/I4424&lt;2,AA4424)</f>
        <v/>
      </c>
      <c r="AC4424" s="310" t="str">
        <f t="shared" si="552"/>
        <v/>
      </c>
      <c r="AD4424" s="286"/>
      <c r="AE4424" s="305" t="str">
        <f t="shared" si="553"/>
        <v/>
      </c>
      <c r="AF4424" s="311">
        <f t="shared" si="554"/>
        <v>0</v>
      </c>
      <c r="AG4424" s="187"/>
      <c r="AH4424" s="188"/>
    </row>
    <row r="4425" spans="2:34" ht="13.8" outlineLevel="1" x14ac:dyDescent="0.25">
      <c r="B4425" s="1"/>
      <c r="C4425" s="1"/>
      <c r="D4425" s="1"/>
      <c r="E4425" s="2"/>
      <c r="F4425" s="1"/>
      <c r="G4425" s="2"/>
      <c r="H4425" s="286"/>
      <c r="I4425" s="287"/>
      <c r="J4425" s="288" t="str">
        <f t="shared" si="548"/>
        <v/>
      </c>
      <c r="K4425" s="288">
        <f t="shared" si="549"/>
        <v>0</v>
      </c>
      <c r="L4425" s="303"/>
      <c r="M4425" s="304"/>
      <c r="N4425" s="303"/>
      <c r="O4425" s="286"/>
      <c r="P4425" s="305" t="str">
        <f t="shared" si="550"/>
        <v/>
      </c>
      <c r="Q4425" s="304"/>
      <c r="R4425" s="303"/>
      <c r="S4425" s="286"/>
      <c r="T4425" s="305" t="str">
        <f t="shared" si="551"/>
        <v/>
      </c>
      <c r="U4425" s="306" t="str">
        <f t="shared" si="547"/>
        <v/>
      </c>
      <c r="V4425" s="289"/>
      <c r="W4425" s="303"/>
      <c r="X4425" s="286"/>
      <c r="Y4425" s="305" t="str">
        <f>+IF(AND(W4425&gt;0,V4425&lt;&gt;'Data Validation (ROP used only)'!$A$25),SUM(W4425:X4425),"")</f>
        <v/>
      </c>
      <c r="Z4425" s="307">
        <f>IF(OR(V4425='Data Validation (ROP used only)'!$A$25,ISBLANK(W4425),ISERROR(W4425/$I4425)),0,W4425/$I4425)</f>
        <v>0</v>
      </c>
      <c r="AA4425" s="308"/>
      <c r="AB4425" s="309" t="str" cm="1">
        <f t="array" ref="AB4425">_xlfn.IFS(AA4425="","",AA4425/I4425&gt;=2,I4425*2,AA4425/I4425&lt;2,AA4425)</f>
        <v/>
      </c>
      <c r="AC4425" s="310" t="str">
        <f t="shared" si="552"/>
        <v/>
      </c>
      <c r="AD4425" s="286"/>
      <c r="AE4425" s="305" t="str">
        <f t="shared" si="553"/>
        <v/>
      </c>
      <c r="AF4425" s="311">
        <f t="shared" si="554"/>
        <v>0</v>
      </c>
      <c r="AG4425" s="187"/>
      <c r="AH4425" s="188"/>
    </row>
    <row r="4426" spans="2:34" ht="13.8" outlineLevel="1" x14ac:dyDescent="0.25">
      <c r="B4426" s="1"/>
      <c r="C4426" s="1"/>
      <c r="D4426" s="1"/>
      <c r="E4426" s="2"/>
      <c r="F4426" s="1"/>
      <c r="G4426" s="2"/>
      <c r="H4426" s="286"/>
      <c r="I4426" s="287"/>
      <c r="J4426" s="288" t="str">
        <f t="shared" si="548"/>
        <v/>
      </c>
      <c r="K4426" s="288">
        <f t="shared" si="549"/>
        <v>0</v>
      </c>
      <c r="L4426" s="303"/>
      <c r="M4426" s="304"/>
      <c r="N4426" s="303"/>
      <c r="O4426" s="286"/>
      <c r="P4426" s="305" t="str">
        <f t="shared" si="550"/>
        <v/>
      </c>
      <c r="Q4426" s="304"/>
      <c r="R4426" s="303"/>
      <c r="S4426" s="286"/>
      <c r="T4426" s="305" t="str">
        <f t="shared" si="551"/>
        <v/>
      </c>
      <c r="U4426" s="306" t="str">
        <f t="shared" ref="U4426:U4489" si="555">IF(ISERROR(R4426/$I4426),"",R4426/$I4426)</f>
        <v/>
      </c>
      <c r="V4426" s="289"/>
      <c r="W4426" s="303"/>
      <c r="X4426" s="286"/>
      <c r="Y4426" s="305" t="str">
        <f>+IF(AND(W4426&gt;0,V4426&lt;&gt;'Data Validation (ROP used only)'!$A$25),SUM(W4426:X4426),"")</f>
        <v/>
      </c>
      <c r="Z4426" s="307">
        <f>IF(OR(V4426='Data Validation (ROP used only)'!$A$25,ISBLANK(W4426),ISERROR(W4426/$I4426)),0,W4426/$I4426)</f>
        <v>0</v>
      </c>
      <c r="AA4426" s="308"/>
      <c r="AB4426" s="309" t="str" cm="1">
        <f t="array" ref="AB4426">_xlfn.IFS(AA4426="","",AA4426/I4426&gt;=2,I4426*2,AA4426/I4426&lt;2,AA4426)</f>
        <v/>
      </c>
      <c r="AC4426" s="310" t="str">
        <f t="shared" si="552"/>
        <v/>
      </c>
      <c r="AD4426" s="286"/>
      <c r="AE4426" s="305" t="str">
        <f t="shared" si="553"/>
        <v/>
      </c>
      <c r="AF4426" s="311">
        <f t="shared" si="554"/>
        <v>0</v>
      </c>
      <c r="AG4426" s="187"/>
      <c r="AH4426" s="188"/>
    </row>
    <row r="4427" spans="2:34" ht="13.8" outlineLevel="1" x14ac:dyDescent="0.25">
      <c r="B4427" s="1"/>
      <c r="C4427" s="1"/>
      <c r="D4427" s="1"/>
      <c r="E4427" s="2"/>
      <c r="F4427" s="1"/>
      <c r="G4427" s="2"/>
      <c r="H4427" s="286"/>
      <c r="I4427" s="287"/>
      <c r="J4427" s="288" t="str">
        <f t="shared" ref="J4427:J4490" si="556">IF(ISERROR(H4427/C4427),"",H4427/C4427)</f>
        <v/>
      </c>
      <c r="K4427" s="288">
        <f t="shared" ref="K4427:K4490" si="557">IF(ISERROR(I4427/1754.5),"",I4427/1754.5)</f>
        <v>0</v>
      </c>
      <c r="L4427" s="303"/>
      <c r="M4427" s="304"/>
      <c r="N4427" s="303"/>
      <c r="O4427" s="286"/>
      <c r="P4427" s="305" t="str">
        <f t="shared" ref="P4427:P4490" si="558">+IF(N4427+O4427&gt;0,+N4427+O4427,"")</f>
        <v/>
      </c>
      <c r="Q4427" s="304"/>
      <c r="R4427" s="303"/>
      <c r="S4427" s="286"/>
      <c r="T4427" s="305" t="str">
        <f t="shared" ref="T4427:T4490" si="559">+IF((R4427+S4427)&gt;0,+R4427+S4427,"")</f>
        <v/>
      </c>
      <c r="U4427" s="306" t="str">
        <f t="shared" si="555"/>
        <v/>
      </c>
      <c r="V4427" s="289"/>
      <c r="W4427" s="303"/>
      <c r="X4427" s="286"/>
      <c r="Y4427" s="305" t="str">
        <f>+IF(AND(W4427&gt;0,V4427&lt;&gt;'Data Validation (ROP used only)'!$A$25),SUM(W4427:X4427),"")</f>
        <v/>
      </c>
      <c r="Z4427" s="307">
        <f>IF(OR(V4427='Data Validation (ROP used only)'!$A$25,ISBLANK(W4427),ISERROR(W4427/$I4427)),0,W4427/$I4427)</f>
        <v>0</v>
      </c>
      <c r="AA4427" s="308"/>
      <c r="AB4427" s="309" t="str" cm="1">
        <f t="array" ref="AB4427">_xlfn.IFS(AA4427="","",AA4427/I4427&gt;=2,I4427*2,AA4427/I4427&lt;2,AA4427)</f>
        <v/>
      </c>
      <c r="AC4427" s="310" t="str">
        <f t="shared" ref="AC4427:AC4490" si="560">IF(ISBLANK(AA4427),"",AA4427-AB4427)</f>
        <v/>
      </c>
      <c r="AD4427" s="286"/>
      <c r="AE4427" s="305" t="str">
        <f t="shared" ref="AE4427:AE4490" si="561">IF(AA4427=0,"",AA4427+AD4427)</f>
        <v/>
      </c>
      <c r="AF4427" s="311">
        <f t="shared" ref="AF4427:AF4490" si="562">IF(ISERROR(AA4427/$I4427),0,AA4427/$I4427)</f>
        <v>0</v>
      </c>
      <c r="AG4427" s="187"/>
      <c r="AH4427" s="188"/>
    </row>
    <row r="4428" spans="2:34" ht="13.8" outlineLevel="1" x14ac:dyDescent="0.25">
      <c r="B4428" s="1"/>
      <c r="C4428" s="1"/>
      <c r="D4428" s="1"/>
      <c r="E4428" s="2"/>
      <c r="F4428" s="1"/>
      <c r="G4428" s="2"/>
      <c r="H4428" s="286"/>
      <c r="I4428" s="287"/>
      <c r="J4428" s="288" t="str">
        <f t="shared" si="556"/>
        <v/>
      </c>
      <c r="K4428" s="288">
        <f t="shared" si="557"/>
        <v>0</v>
      </c>
      <c r="L4428" s="303"/>
      <c r="M4428" s="304"/>
      <c r="N4428" s="303"/>
      <c r="O4428" s="286"/>
      <c r="P4428" s="305" t="str">
        <f t="shared" si="558"/>
        <v/>
      </c>
      <c r="Q4428" s="304"/>
      <c r="R4428" s="303"/>
      <c r="S4428" s="286"/>
      <c r="T4428" s="305" t="str">
        <f t="shared" si="559"/>
        <v/>
      </c>
      <c r="U4428" s="306" t="str">
        <f t="shared" si="555"/>
        <v/>
      </c>
      <c r="V4428" s="289"/>
      <c r="W4428" s="303"/>
      <c r="X4428" s="286"/>
      <c r="Y4428" s="305" t="str">
        <f>+IF(AND(W4428&gt;0,V4428&lt;&gt;'Data Validation (ROP used only)'!$A$25),SUM(W4428:X4428),"")</f>
        <v/>
      </c>
      <c r="Z4428" s="307">
        <f>IF(OR(V4428='Data Validation (ROP used only)'!$A$25,ISBLANK(W4428),ISERROR(W4428/$I4428)),0,W4428/$I4428)</f>
        <v>0</v>
      </c>
      <c r="AA4428" s="308"/>
      <c r="AB4428" s="309" t="str" cm="1">
        <f t="array" ref="AB4428">_xlfn.IFS(AA4428="","",AA4428/I4428&gt;=2,I4428*2,AA4428/I4428&lt;2,AA4428)</f>
        <v/>
      </c>
      <c r="AC4428" s="310" t="str">
        <f t="shared" si="560"/>
        <v/>
      </c>
      <c r="AD4428" s="286"/>
      <c r="AE4428" s="305" t="str">
        <f t="shared" si="561"/>
        <v/>
      </c>
      <c r="AF4428" s="311">
        <f t="shared" si="562"/>
        <v>0</v>
      </c>
      <c r="AG4428" s="187"/>
      <c r="AH4428" s="188"/>
    </row>
    <row r="4429" spans="2:34" ht="13.8" outlineLevel="1" x14ac:dyDescent="0.25">
      <c r="B4429" s="1"/>
      <c r="C4429" s="1"/>
      <c r="D4429" s="1"/>
      <c r="E4429" s="2"/>
      <c r="F4429" s="1"/>
      <c r="G4429" s="2"/>
      <c r="H4429" s="286"/>
      <c r="I4429" s="287"/>
      <c r="J4429" s="288" t="str">
        <f t="shared" si="556"/>
        <v/>
      </c>
      <c r="K4429" s="288">
        <f t="shared" si="557"/>
        <v>0</v>
      </c>
      <c r="L4429" s="303"/>
      <c r="M4429" s="304"/>
      <c r="N4429" s="303"/>
      <c r="O4429" s="286"/>
      <c r="P4429" s="305" t="str">
        <f t="shared" si="558"/>
        <v/>
      </c>
      <c r="Q4429" s="304"/>
      <c r="R4429" s="303"/>
      <c r="S4429" s="286"/>
      <c r="T4429" s="305" t="str">
        <f t="shared" si="559"/>
        <v/>
      </c>
      <c r="U4429" s="306" t="str">
        <f t="shared" si="555"/>
        <v/>
      </c>
      <c r="V4429" s="289"/>
      <c r="W4429" s="303"/>
      <c r="X4429" s="286"/>
      <c r="Y4429" s="305" t="str">
        <f>+IF(AND(W4429&gt;0,V4429&lt;&gt;'Data Validation (ROP used only)'!$A$25),SUM(W4429:X4429),"")</f>
        <v/>
      </c>
      <c r="Z4429" s="307">
        <f>IF(OR(V4429='Data Validation (ROP used only)'!$A$25,ISBLANK(W4429),ISERROR(W4429/$I4429)),0,W4429/$I4429)</f>
        <v>0</v>
      </c>
      <c r="AA4429" s="308"/>
      <c r="AB4429" s="309" t="str" cm="1">
        <f t="array" ref="AB4429">_xlfn.IFS(AA4429="","",AA4429/I4429&gt;=2,I4429*2,AA4429/I4429&lt;2,AA4429)</f>
        <v/>
      </c>
      <c r="AC4429" s="310" t="str">
        <f t="shared" si="560"/>
        <v/>
      </c>
      <c r="AD4429" s="286"/>
      <c r="AE4429" s="305" t="str">
        <f t="shared" si="561"/>
        <v/>
      </c>
      <c r="AF4429" s="311">
        <f t="shared" si="562"/>
        <v>0</v>
      </c>
      <c r="AG4429" s="187"/>
      <c r="AH4429" s="188"/>
    </row>
    <row r="4430" spans="2:34" ht="13.8" outlineLevel="1" x14ac:dyDescent="0.25">
      <c r="B4430" s="1"/>
      <c r="C4430" s="1"/>
      <c r="D4430" s="1"/>
      <c r="E4430" s="2"/>
      <c r="F4430" s="1"/>
      <c r="G4430" s="2"/>
      <c r="H4430" s="286"/>
      <c r="I4430" s="287"/>
      <c r="J4430" s="288" t="str">
        <f t="shared" si="556"/>
        <v/>
      </c>
      <c r="K4430" s="288">
        <f t="shared" si="557"/>
        <v>0</v>
      </c>
      <c r="L4430" s="303"/>
      <c r="M4430" s="304"/>
      <c r="N4430" s="303"/>
      <c r="O4430" s="286"/>
      <c r="P4430" s="305" t="str">
        <f t="shared" si="558"/>
        <v/>
      </c>
      <c r="Q4430" s="304"/>
      <c r="R4430" s="303"/>
      <c r="S4430" s="286"/>
      <c r="T4430" s="305" t="str">
        <f t="shared" si="559"/>
        <v/>
      </c>
      <c r="U4430" s="306" t="str">
        <f t="shared" si="555"/>
        <v/>
      </c>
      <c r="V4430" s="289"/>
      <c r="W4430" s="303"/>
      <c r="X4430" s="286"/>
      <c r="Y4430" s="305" t="str">
        <f>+IF(AND(W4430&gt;0,V4430&lt;&gt;'Data Validation (ROP used only)'!$A$25),SUM(W4430:X4430),"")</f>
        <v/>
      </c>
      <c r="Z4430" s="307">
        <f>IF(OR(V4430='Data Validation (ROP used only)'!$A$25,ISBLANK(W4430),ISERROR(W4430/$I4430)),0,W4430/$I4430)</f>
        <v>0</v>
      </c>
      <c r="AA4430" s="308"/>
      <c r="AB4430" s="309" t="str" cm="1">
        <f t="array" ref="AB4430">_xlfn.IFS(AA4430="","",AA4430/I4430&gt;=2,I4430*2,AA4430/I4430&lt;2,AA4430)</f>
        <v/>
      </c>
      <c r="AC4430" s="310" t="str">
        <f t="shared" si="560"/>
        <v/>
      </c>
      <c r="AD4430" s="286"/>
      <c r="AE4430" s="305" t="str">
        <f t="shared" si="561"/>
        <v/>
      </c>
      <c r="AF4430" s="311">
        <f t="shared" si="562"/>
        <v>0</v>
      </c>
      <c r="AG4430" s="187"/>
      <c r="AH4430" s="188"/>
    </row>
    <row r="4431" spans="2:34" ht="13.8" outlineLevel="1" x14ac:dyDescent="0.25">
      <c r="B4431" s="1"/>
      <c r="C4431" s="1"/>
      <c r="D4431" s="1"/>
      <c r="E4431" s="2"/>
      <c r="F4431" s="1"/>
      <c r="G4431" s="2"/>
      <c r="H4431" s="286"/>
      <c r="I4431" s="287"/>
      <c r="J4431" s="288" t="str">
        <f t="shared" si="556"/>
        <v/>
      </c>
      <c r="K4431" s="288">
        <f t="shared" si="557"/>
        <v>0</v>
      </c>
      <c r="L4431" s="303"/>
      <c r="M4431" s="304"/>
      <c r="N4431" s="303"/>
      <c r="O4431" s="286"/>
      <c r="P4431" s="305" t="str">
        <f t="shared" si="558"/>
        <v/>
      </c>
      <c r="Q4431" s="304"/>
      <c r="R4431" s="303"/>
      <c r="S4431" s="286"/>
      <c r="T4431" s="305" t="str">
        <f t="shared" si="559"/>
        <v/>
      </c>
      <c r="U4431" s="306" t="str">
        <f t="shared" si="555"/>
        <v/>
      </c>
      <c r="V4431" s="289"/>
      <c r="W4431" s="303"/>
      <c r="X4431" s="286"/>
      <c r="Y4431" s="305" t="str">
        <f>+IF(AND(W4431&gt;0,V4431&lt;&gt;'Data Validation (ROP used only)'!$A$25),SUM(W4431:X4431),"")</f>
        <v/>
      </c>
      <c r="Z4431" s="307">
        <f>IF(OR(V4431='Data Validation (ROP used only)'!$A$25,ISBLANK(W4431),ISERROR(W4431/$I4431)),0,W4431/$I4431)</f>
        <v>0</v>
      </c>
      <c r="AA4431" s="308"/>
      <c r="AB4431" s="309" t="str" cm="1">
        <f t="array" ref="AB4431">_xlfn.IFS(AA4431="","",AA4431/I4431&gt;=2,I4431*2,AA4431/I4431&lt;2,AA4431)</f>
        <v/>
      </c>
      <c r="AC4431" s="310" t="str">
        <f t="shared" si="560"/>
        <v/>
      </c>
      <c r="AD4431" s="286"/>
      <c r="AE4431" s="305" t="str">
        <f t="shared" si="561"/>
        <v/>
      </c>
      <c r="AF4431" s="311">
        <f t="shared" si="562"/>
        <v>0</v>
      </c>
      <c r="AG4431" s="187"/>
      <c r="AH4431" s="188"/>
    </row>
    <row r="4432" spans="2:34" ht="13.8" outlineLevel="1" x14ac:dyDescent="0.25">
      <c r="B4432" s="1"/>
      <c r="C4432" s="1"/>
      <c r="D4432" s="1"/>
      <c r="E4432" s="2"/>
      <c r="F4432" s="1"/>
      <c r="G4432" s="2"/>
      <c r="H4432" s="286"/>
      <c r="I4432" s="287"/>
      <c r="J4432" s="288" t="str">
        <f t="shared" si="556"/>
        <v/>
      </c>
      <c r="K4432" s="288">
        <f t="shared" si="557"/>
        <v>0</v>
      </c>
      <c r="L4432" s="303"/>
      <c r="M4432" s="304"/>
      <c r="N4432" s="303"/>
      <c r="O4432" s="286"/>
      <c r="P4432" s="305" t="str">
        <f t="shared" si="558"/>
        <v/>
      </c>
      <c r="Q4432" s="304"/>
      <c r="R4432" s="303"/>
      <c r="S4432" s="286"/>
      <c r="T4432" s="305" t="str">
        <f t="shared" si="559"/>
        <v/>
      </c>
      <c r="U4432" s="306" t="str">
        <f t="shared" si="555"/>
        <v/>
      </c>
      <c r="V4432" s="289"/>
      <c r="W4432" s="303"/>
      <c r="X4432" s="286"/>
      <c r="Y4432" s="305" t="str">
        <f>+IF(AND(W4432&gt;0,V4432&lt;&gt;'Data Validation (ROP used only)'!$A$25),SUM(W4432:X4432),"")</f>
        <v/>
      </c>
      <c r="Z4432" s="307">
        <f>IF(OR(V4432='Data Validation (ROP used only)'!$A$25,ISBLANK(W4432),ISERROR(W4432/$I4432)),0,W4432/$I4432)</f>
        <v>0</v>
      </c>
      <c r="AA4432" s="308"/>
      <c r="AB4432" s="309" t="str" cm="1">
        <f t="array" ref="AB4432">_xlfn.IFS(AA4432="","",AA4432/I4432&gt;=2,I4432*2,AA4432/I4432&lt;2,AA4432)</f>
        <v/>
      </c>
      <c r="AC4432" s="310" t="str">
        <f t="shared" si="560"/>
        <v/>
      </c>
      <c r="AD4432" s="286"/>
      <c r="AE4432" s="305" t="str">
        <f t="shared" si="561"/>
        <v/>
      </c>
      <c r="AF4432" s="311">
        <f t="shared" si="562"/>
        <v>0</v>
      </c>
      <c r="AG4432" s="187"/>
      <c r="AH4432" s="188"/>
    </row>
    <row r="4433" spans="2:34" ht="13.8" outlineLevel="1" x14ac:dyDescent="0.25">
      <c r="B4433" s="1"/>
      <c r="C4433" s="1"/>
      <c r="D4433" s="1"/>
      <c r="E4433" s="2"/>
      <c r="F4433" s="1"/>
      <c r="G4433" s="2"/>
      <c r="H4433" s="286"/>
      <c r="I4433" s="287"/>
      <c r="J4433" s="288" t="str">
        <f t="shared" si="556"/>
        <v/>
      </c>
      <c r="K4433" s="288">
        <f t="shared" si="557"/>
        <v>0</v>
      </c>
      <c r="L4433" s="303"/>
      <c r="M4433" s="304"/>
      <c r="N4433" s="303"/>
      <c r="O4433" s="286"/>
      <c r="P4433" s="305" t="str">
        <f t="shared" si="558"/>
        <v/>
      </c>
      <c r="Q4433" s="304"/>
      <c r="R4433" s="303"/>
      <c r="S4433" s="286"/>
      <c r="T4433" s="305" t="str">
        <f t="shared" si="559"/>
        <v/>
      </c>
      <c r="U4433" s="306" t="str">
        <f t="shared" si="555"/>
        <v/>
      </c>
      <c r="V4433" s="289"/>
      <c r="W4433" s="303"/>
      <c r="X4433" s="286"/>
      <c r="Y4433" s="305" t="str">
        <f>+IF(AND(W4433&gt;0,V4433&lt;&gt;'Data Validation (ROP used only)'!$A$25),SUM(W4433:X4433),"")</f>
        <v/>
      </c>
      <c r="Z4433" s="307">
        <f>IF(OR(V4433='Data Validation (ROP used only)'!$A$25,ISBLANK(W4433),ISERROR(W4433/$I4433)),0,W4433/$I4433)</f>
        <v>0</v>
      </c>
      <c r="AA4433" s="308"/>
      <c r="AB4433" s="309" t="str" cm="1">
        <f t="array" ref="AB4433">_xlfn.IFS(AA4433="","",AA4433/I4433&gt;=2,I4433*2,AA4433/I4433&lt;2,AA4433)</f>
        <v/>
      </c>
      <c r="AC4433" s="310" t="str">
        <f t="shared" si="560"/>
        <v/>
      </c>
      <c r="AD4433" s="286"/>
      <c r="AE4433" s="305" t="str">
        <f t="shared" si="561"/>
        <v/>
      </c>
      <c r="AF4433" s="311">
        <f t="shared" si="562"/>
        <v>0</v>
      </c>
      <c r="AG4433" s="187"/>
      <c r="AH4433" s="188"/>
    </row>
    <row r="4434" spans="2:34" ht="13.8" outlineLevel="1" x14ac:dyDescent="0.25">
      <c r="B4434" s="1"/>
      <c r="C4434" s="1"/>
      <c r="D4434" s="1"/>
      <c r="E4434" s="2"/>
      <c r="F4434" s="1"/>
      <c r="G4434" s="2"/>
      <c r="H4434" s="286"/>
      <c r="I4434" s="287"/>
      <c r="J4434" s="288" t="str">
        <f t="shared" si="556"/>
        <v/>
      </c>
      <c r="K4434" s="288">
        <f t="shared" si="557"/>
        <v>0</v>
      </c>
      <c r="L4434" s="303"/>
      <c r="M4434" s="304"/>
      <c r="N4434" s="303"/>
      <c r="O4434" s="286"/>
      <c r="P4434" s="305" t="str">
        <f t="shared" si="558"/>
        <v/>
      </c>
      <c r="Q4434" s="304"/>
      <c r="R4434" s="303"/>
      <c r="S4434" s="286"/>
      <c r="T4434" s="305" t="str">
        <f t="shared" si="559"/>
        <v/>
      </c>
      <c r="U4434" s="306" t="str">
        <f t="shared" si="555"/>
        <v/>
      </c>
      <c r="V4434" s="289"/>
      <c r="W4434" s="303"/>
      <c r="X4434" s="286"/>
      <c r="Y4434" s="305" t="str">
        <f>+IF(AND(W4434&gt;0,V4434&lt;&gt;'Data Validation (ROP used only)'!$A$25),SUM(W4434:X4434),"")</f>
        <v/>
      </c>
      <c r="Z4434" s="307">
        <f>IF(OR(V4434='Data Validation (ROP used only)'!$A$25,ISBLANK(W4434),ISERROR(W4434/$I4434)),0,W4434/$I4434)</f>
        <v>0</v>
      </c>
      <c r="AA4434" s="308"/>
      <c r="AB4434" s="309" t="str" cm="1">
        <f t="array" ref="AB4434">_xlfn.IFS(AA4434="","",AA4434/I4434&gt;=2,I4434*2,AA4434/I4434&lt;2,AA4434)</f>
        <v/>
      </c>
      <c r="AC4434" s="310" t="str">
        <f t="shared" si="560"/>
        <v/>
      </c>
      <c r="AD4434" s="286"/>
      <c r="AE4434" s="305" t="str">
        <f t="shared" si="561"/>
        <v/>
      </c>
      <c r="AF4434" s="311">
        <f t="shared" si="562"/>
        <v>0</v>
      </c>
      <c r="AG4434" s="187"/>
      <c r="AH4434" s="188"/>
    </row>
    <row r="4435" spans="2:34" ht="13.8" outlineLevel="1" x14ac:dyDescent="0.25">
      <c r="B4435" s="1"/>
      <c r="C4435" s="1"/>
      <c r="D4435" s="1"/>
      <c r="E4435" s="2"/>
      <c r="F4435" s="1"/>
      <c r="G4435" s="2"/>
      <c r="H4435" s="286"/>
      <c r="I4435" s="287"/>
      <c r="J4435" s="288" t="str">
        <f t="shared" si="556"/>
        <v/>
      </c>
      <c r="K4435" s="288">
        <f t="shared" si="557"/>
        <v>0</v>
      </c>
      <c r="L4435" s="303"/>
      <c r="M4435" s="304"/>
      <c r="N4435" s="303"/>
      <c r="O4435" s="286"/>
      <c r="P4435" s="305" t="str">
        <f t="shared" si="558"/>
        <v/>
      </c>
      <c r="Q4435" s="304"/>
      <c r="R4435" s="303"/>
      <c r="S4435" s="286"/>
      <c r="T4435" s="305" t="str">
        <f t="shared" si="559"/>
        <v/>
      </c>
      <c r="U4435" s="306" t="str">
        <f t="shared" si="555"/>
        <v/>
      </c>
      <c r="V4435" s="289"/>
      <c r="W4435" s="303"/>
      <c r="X4435" s="286"/>
      <c r="Y4435" s="305" t="str">
        <f>+IF(AND(W4435&gt;0,V4435&lt;&gt;'Data Validation (ROP used only)'!$A$25),SUM(W4435:X4435),"")</f>
        <v/>
      </c>
      <c r="Z4435" s="307">
        <f>IF(OR(V4435='Data Validation (ROP used only)'!$A$25,ISBLANK(W4435),ISERROR(W4435/$I4435)),0,W4435/$I4435)</f>
        <v>0</v>
      </c>
      <c r="AA4435" s="308"/>
      <c r="AB4435" s="309" t="str" cm="1">
        <f t="array" ref="AB4435">_xlfn.IFS(AA4435="","",AA4435/I4435&gt;=2,I4435*2,AA4435/I4435&lt;2,AA4435)</f>
        <v/>
      </c>
      <c r="AC4435" s="310" t="str">
        <f t="shared" si="560"/>
        <v/>
      </c>
      <c r="AD4435" s="286"/>
      <c r="AE4435" s="305" t="str">
        <f t="shared" si="561"/>
        <v/>
      </c>
      <c r="AF4435" s="311">
        <f t="shared" si="562"/>
        <v>0</v>
      </c>
      <c r="AG4435" s="187"/>
      <c r="AH4435" s="188"/>
    </row>
    <row r="4436" spans="2:34" ht="13.8" outlineLevel="1" x14ac:dyDescent="0.25">
      <c r="B4436" s="1"/>
      <c r="C4436" s="1"/>
      <c r="D4436" s="1"/>
      <c r="E4436" s="2"/>
      <c r="F4436" s="1"/>
      <c r="G4436" s="2"/>
      <c r="H4436" s="286"/>
      <c r="I4436" s="287"/>
      <c r="J4436" s="288" t="str">
        <f t="shared" si="556"/>
        <v/>
      </c>
      <c r="K4436" s="288">
        <f t="shared" si="557"/>
        <v>0</v>
      </c>
      <c r="L4436" s="303"/>
      <c r="M4436" s="304"/>
      <c r="N4436" s="303"/>
      <c r="O4436" s="286"/>
      <c r="P4436" s="305" t="str">
        <f t="shared" si="558"/>
        <v/>
      </c>
      <c r="Q4436" s="304"/>
      <c r="R4436" s="303"/>
      <c r="S4436" s="286"/>
      <c r="T4436" s="305" t="str">
        <f t="shared" si="559"/>
        <v/>
      </c>
      <c r="U4436" s="306" t="str">
        <f t="shared" si="555"/>
        <v/>
      </c>
      <c r="V4436" s="289"/>
      <c r="W4436" s="303"/>
      <c r="X4436" s="286"/>
      <c r="Y4436" s="305" t="str">
        <f>+IF(AND(W4436&gt;0,V4436&lt;&gt;'Data Validation (ROP used only)'!$A$25),SUM(W4436:X4436),"")</f>
        <v/>
      </c>
      <c r="Z4436" s="307">
        <f>IF(OR(V4436='Data Validation (ROP used only)'!$A$25,ISBLANK(W4436),ISERROR(W4436/$I4436)),0,W4436/$I4436)</f>
        <v>0</v>
      </c>
      <c r="AA4436" s="308"/>
      <c r="AB4436" s="309" t="str" cm="1">
        <f t="array" ref="AB4436">_xlfn.IFS(AA4436="","",AA4436/I4436&gt;=2,I4436*2,AA4436/I4436&lt;2,AA4436)</f>
        <v/>
      </c>
      <c r="AC4436" s="310" t="str">
        <f t="shared" si="560"/>
        <v/>
      </c>
      <c r="AD4436" s="286"/>
      <c r="AE4436" s="305" t="str">
        <f t="shared" si="561"/>
        <v/>
      </c>
      <c r="AF4436" s="311">
        <f t="shared" si="562"/>
        <v>0</v>
      </c>
      <c r="AG4436" s="187"/>
      <c r="AH4436" s="188"/>
    </row>
    <row r="4437" spans="2:34" ht="13.8" outlineLevel="1" x14ac:dyDescent="0.25">
      <c r="B4437" s="1"/>
      <c r="C4437" s="1"/>
      <c r="D4437" s="1"/>
      <c r="E4437" s="2"/>
      <c r="F4437" s="1"/>
      <c r="G4437" s="2"/>
      <c r="H4437" s="286"/>
      <c r="I4437" s="287"/>
      <c r="J4437" s="288" t="str">
        <f t="shared" si="556"/>
        <v/>
      </c>
      <c r="K4437" s="288">
        <f t="shared" si="557"/>
        <v>0</v>
      </c>
      <c r="L4437" s="303"/>
      <c r="M4437" s="304"/>
      <c r="N4437" s="303"/>
      <c r="O4437" s="286"/>
      <c r="P4437" s="305" t="str">
        <f t="shared" si="558"/>
        <v/>
      </c>
      <c r="Q4437" s="304"/>
      <c r="R4437" s="303"/>
      <c r="S4437" s="286"/>
      <c r="T4437" s="305" t="str">
        <f t="shared" si="559"/>
        <v/>
      </c>
      <c r="U4437" s="306" t="str">
        <f t="shared" si="555"/>
        <v/>
      </c>
      <c r="V4437" s="289"/>
      <c r="W4437" s="303"/>
      <c r="X4437" s="286"/>
      <c r="Y4437" s="305" t="str">
        <f>+IF(AND(W4437&gt;0,V4437&lt;&gt;'Data Validation (ROP used only)'!$A$25),SUM(W4437:X4437),"")</f>
        <v/>
      </c>
      <c r="Z4437" s="307">
        <f>IF(OR(V4437='Data Validation (ROP used only)'!$A$25,ISBLANK(W4437),ISERROR(W4437/$I4437)),0,W4437/$I4437)</f>
        <v>0</v>
      </c>
      <c r="AA4437" s="308"/>
      <c r="AB4437" s="309" t="str" cm="1">
        <f t="array" ref="AB4437">_xlfn.IFS(AA4437="","",AA4437/I4437&gt;=2,I4437*2,AA4437/I4437&lt;2,AA4437)</f>
        <v/>
      </c>
      <c r="AC4437" s="310" t="str">
        <f t="shared" si="560"/>
        <v/>
      </c>
      <c r="AD4437" s="286"/>
      <c r="AE4437" s="305" t="str">
        <f t="shared" si="561"/>
        <v/>
      </c>
      <c r="AF4437" s="311">
        <f t="shared" si="562"/>
        <v>0</v>
      </c>
      <c r="AG4437" s="187"/>
      <c r="AH4437" s="188"/>
    </row>
    <row r="4438" spans="2:34" ht="13.8" outlineLevel="1" x14ac:dyDescent="0.25">
      <c r="B4438" s="1"/>
      <c r="C4438" s="1"/>
      <c r="D4438" s="1"/>
      <c r="E4438" s="2"/>
      <c r="F4438" s="1"/>
      <c r="G4438" s="2"/>
      <c r="H4438" s="286"/>
      <c r="I4438" s="287"/>
      <c r="J4438" s="288" t="str">
        <f t="shared" si="556"/>
        <v/>
      </c>
      <c r="K4438" s="288">
        <f t="shared" si="557"/>
        <v>0</v>
      </c>
      <c r="L4438" s="303"/>
      <c r="M4438" s="304"/>
      <c r="N4438" s="303"/>
      <c r="O4438" s="286"/>
      <c r="P4438" s="305" t="str">
        <f t="shared" si="558"/>
        <v/>
      </c>
      <c r="Q4438" s="304"/>
      <c r="R4438" s="303"/>
      <c r="S4438" s="286"/>
      <c r="T4438" s="305" t="str">
        <f t="shared" si="559"/>
        <v/>
      </c>
      <c r="U4438" s="306" t="str">
        <f t="shared" si="555"/>
        <v/>
      </c>
      <c r="V4438" s="289"/>
      <c r="W4438" s="303"/>
      <c r="X4438" s="286"/>
      <c r="Y4438" s="305" t="str">
        <f>+IF(AND(W4438&gt;0,V4438&lt;&gt;'Data Validation (ROP used only)'!$A$25),SUM(W4438:X4438),"")</f>
        <v/>
      </c>
      <c r="Z4438" s="307">
        <f>IF(OR(V4438='Data Validation (ROP used only)'!$A$25,ISBLANK(W4438),ISERROR(W4438/$I4438)),0,W4438/$I4438)</f>
        <v>0</v>
      </c>
      <c r="AA4438" s="308"/>
      <c r="AB4438" s="309" t="str" cm="1">
        <f t="array" ref="AB4438">_xlfn.IFS(AA4438="","",AA4438/I4438&gt;=2,I4438*2,AA4438/I4438&lt;2,AA4438)</f>
        <v/>
      </c>
      <c r="AC4438" s="310" t="str">
        <f t="shared" si="560"/>
        <v/>
      </c>
      <c r="AD4438" s="286"/>
      <c r="AE4438" s="305" t="str">
        <f t="shared" si="561"/>
        <v/>
      </c>
      <c r="AF4438" s="311">
        <f t="shared" si="562"/>
        <v>0</v>
      </c>
      <c r="AG4438" s="187"/>
      <c r="AH4438" s="188"/>
    </row>
    <row r="4439" spans="2:34" ht="13.8" outlineLevel="1" x14ac:dyDescent="0.25">
      <c r="B4439" s="1"/>
      <c r="C4439" s="1"/>
      <c r="D4439" s="1"/>
      <c r="E4439" s="2"/>
      <c r="F4439" s="1"/>
      <c r="G4439" s="2"/>
      <c r="H4439" s="286"/>
      <c r="I4439" s="287"/>
      <c r="J4439" s="288" t="str">
        <f t="shared" si="556"/>
        <v/>
      </c>
      <c r="K4439" s="288">
        <f t="shared" si="557"/>
        <v>0</v>
      </c>
      <c r="L4439" s="303"/>
      <c r="M4439" s="304"/>
      <c r="N4439" s="303"/>
      <c r="O4439" s="286"/>
      <c r="P4439" s="305" t="str">
        <f t="shared" si="558"/>
        <v/>
      </c>
      <c r="Q4439" s="304"/>
      <c r="R4439" s="303"/>
      <c r="S4439" s="286"/>
      <c r="T4439" s="305" t="str">
        <f t="shared" si="559"/>
        <v/>
      </c>
      <c r="U4439" s="306" t="str">
        <f t="shared" si="555"/>
        <v/>
      </c>
      <c r="V4439" s="289"/>
      <c r="W4439" s="303"/>
      <c r="X4439" s="286"/>
      <c r="Y4439" s="305" t="str">
        <f>+IF(AND(W4439&gt;0,V4439&lt;&gt;'Data Validation (ROP used only)'!$A$25),SUM(W4439:X4439),"")</f>
        <v/>
      </c>
      <c r="Z4439" s="307">
        <f>IF(OR(V4439='Data Validation (ROP used only)'!$A$25,ISBLANK(W4439),ISERROR(W4439/$I4439)),0,W4439/$I4439)</f>
        <v>0</v>
      </c>
      <c r="AA4439" s="308"/>
      <c r="AB4439" s="309" t="str" cm="1">
        <f t="array" ref="AB4439">_xlfn.IFS(AA4439="","",AA4439/I4439&gt;=2,I4439*2,AA4439/I4439&lt;2,AA4439)</f>
        <v/>
      </c>
      <c r="AC4439" s="310" t="str">
        <f t="shared" si="560"/>
        <v/>
      </c>
      <c r="AD4439" s="286"/>
      <c r="AE4439" s="305" t="str">
        <f t="shared" si="561"/>
        <v/>
      </c>
      <c r="AF4439" s="311">
        <f t="shared" si="562"/>
        <v>0</v>
      </c>
      <c r="AG4439" s="187"/>
      <c r="AH4439" s="188"/>
    </row>
    <row r="4440" spans="2:34" ht="13.8" outlineLevel="1" x14ac:dyDescent="0.25">
      <c r="B4440" s="1"/>
      <c r="C4440" s="1"/>
      <c r="D4440" s="1"/>
      <c r="E4440" s="2"/>
      <c r="F4440" s="1"/>
      <c r="G4440" s="2"/>
      <c r="H4440" s="286"/>
      <c r="I4440" s="287"/>
      <c r="J4440" s="288" t="str">
        <f t="shared" si="556"/>
        <v/>
      </c>
      <c r="K4440" s="288">
        <f t="shared" si="557"/>
        <v>0</v>
      </c>
      <c r="L4440" s="303"/>
      <c r="M4440" s="304"/>
      <c r="N4440" s="303"/>
      <c r="O4440" s="286"/>
      <c r="P4440" s="305" t="str">
        <f t="shared" si="558"/>
        <v/>
      </c>
      <c r="Q4440" s="304"/>
      <c r="R4440" s="303"/>
      <c r="S4440" s="286"/>
      <c r="T4440" s="305" t="str">
        <f t="shared" si="559"/>
        <v/>
      </c>
      <c r="U4440" s="306" t="str">
        <f t="shared" si="555"/>
        <v/>
      </c>
      <c r="V4440" s="289"/>
      <c r="W4440" s="303"/>
      <c r="X4440" s="286"/>
      <c r="Y4440" s="305" t="str">
        <f>+IF(AND(W4440&gt;0,V4440&lt;&gt;'Data Validation (ROP used only)'!$A$25),SUM(W4440:X4440),"")</f>
        <v/>
      </c>
      <c r="Z4440" s="307">
        <f>IF(OR(V4440='Data Validation (ROP used only)'!$A$25,ISBLANK(W4440),ISERROR(W4440/$I4440)),0,W4440/$I4440)</f>
        <v>0</v>
      </c>
      <c r="AA4440" s="308"/>
      <c r="AB4440" s="309" t="str" cm="1">
        <f t="array" ref="AB4440">_xlfn.IFS(AA4440="","",AA4440/I4440&gt;=2,I4440*2,AA4440/I4440&lt;2,AA4440)</f>
        <v/>
      </c>
      <c r="AC4440" s="310" t="str">
        <f t="shared" si="560"/>
        <v/>
      </c>
      <c r="AD4440" s="286"/>
      <c r="AE4440" s="305" t="str">
        <f t="shared" si="561"/>
        <v/>
      </c>
      <c r="AF4440" s="311">
        <f t="shared" si="562"/>
        <v>0</v>
      </c>
      <c r="AG4440" s="187"/>
      <c r="AH4440" s="188"/>
    </row>
    <row r="4441" spans="2:34" ht="13.8" outlineLevel="1" x14ac:dyDescent="0.25">
      <c r="B4441" s="1"/>
      <c r="C4441" s="1"/>
      <c r="D4441" s="1"/>
      <c r="E4441" s="2"/>
      <c r="F4441" s="1"/>
      <c r="G4441" s="2"/>
      <c r="H4441" s="286"/>
      <c r="I4441" s="287"/>
      <c r="J4441" s="288" t="str">
        <f t="shared" si="556"/>
        <v/>
      </c>
      <c r="K4441" s="288">
        <f t="shared" si="557"/>
        <v>0</v>
      </c>
      <c r="L4441" s="303"/>
      <c r="M4441" s="304"/>
      <c r="N4441" s="303"/>
      <c r="O4441" s="286"/>
      <c r="P4441" s="305" t="str">
        <f t="shared" si="558"/>
        <v/>
      </c>
      <c r="Q4441" s="304"/>
      <c r="R4441" s="303"/>
      <c r="S4441" s="286"/>
      <c r="T4441" s="305" t="str">
        <f t="shared" si="559"/>
        <v/>
      </c>
      <c r="U4441" s="306" t="str">
        <f t="shared" si="555"/>
        <v/>
      </c>
      <c r="V4441" s="289"/>
      <c r="W4441" s="303"/>
      <c r="X4441" s="286"/>
      <c r="Y4441" s="305" t="str">
        <f>+IF(AND(W4441&gt;0,V4441&lt;&gt;'Data Validation (ROP used only)'!$A$25),SUM(W4441:X4441),"")</f>
        <v/>
      </c>
      <c r="Z4441" s="307">
        <f>IF(OR(V4441='Data Validation (ROP used only)'!$A$25,ISBLANK(W4441),ISERROR(W4441/$I4441)),0,W4441/$I4441)</f>
        <v>0</v>
      </c>
      <c r="AA4441" s="308"/>
      <c r="AB4441" s="309" t="str" cm="1">
        <f t="array" ref="AB4441">_xlfn.IFS(AA4441="","",AA4441/I4441&gt;=2,I4441*2,AA4441/I4441&lt;2,AA4441)</f>
        <v/>
      </c>
      <c r="AC4441" s="310" t="str">
        <f t="shared" si="560"/>
        <v/>
      </c>
      <c r="AD4441" s="286"/>
      <c r="AE4441" s="305" t="str">
        <f t="shared" si="561"/>
        <v/>
      </c>
      <c r="AF4441" s="311">
        <f t="shared" si="562"/>
        <v>0</v>
      </c>
      <c r="AG4441" s="187"/>
      <c r="AH4441" s="188"/>
    </row>
    <row r="4442" spans="2:34" ht="13.8" outlineLevel="1" x14ac:dyDescent="0.25">
      <c r="B4442" s="1"/>
      <c r="C4442" s="1"/>
      <c r="D4442" s="1"/>
      <c r="E4442" s="2"/>
      <c r="F4442" s="1"/>
      <c r="G4442" s="2"/>
      <c r="H4442" s="286"/>
      <c r="I4442" s="287"/>
      <c r="J4442" s="288" t="str">
        <f t="shared" si="556"/>
        <v/>
      </c>
      <c r="K4442" s="288">
        <f t="shared" si="557"/>
        <v>0</v>
      </c>
      <c r="L4442" s="303"/>
      <c r="M4442" s="304"/>
      <c r="N4442" s="303"/>
      <c r="O4442" s="286"/>
      <c r="P4442" s="305" t="str">
        <f t="shared" si="558"/>
        <v/>
      </c>
      <c r="Q4442" s="304"/>
      <c r="R4442" s="303"/>
      <c r="S4442" s="286"/>
      <c r="T4442" s="305" t="str">
        <f t="shared" si="559"/>
        <v/>
      </c>
      <c r="U4442" s="306" t="str">
        <f t="shared" si="555"/>
        <v/>
      </c>
      <c r="V4442" s="289"/>
      <c r="W4442" s="303"/>
      <c r="X4442" s="286"/>
      <c r="Y4442" s="305" t="str">
        <f>+IF(AND(W4442&gt;0,V4442&lt;&gt;'Data Validation (ROP used only)'!$A$25),SUM(W4442:X4442),"")</f>
        <v/>
      </c>
      <c r="Z4442" s="307">
        <f>IF(OR(V4442='Data Validation (ROP used only)'!$A$25,ISBLANK(W4442),ISERROR(W4442/$I4442)),0,W4442/$I4442)</f>
        <v>0</v>
      </c>
      <c r="AA4442" s="308"/>
      <c r="AB4442" s="309" t="str" cm="1">
        <f t="array" ref="AB4442">_xlfn.IFS(AA4442="","",AA4442/I4442&gt;=2,I4442*2,AA4442/I4442&lt;2,AA4442)</f>
        <v/>
      </c>
      <c r="AC4442" s="310" t="str">
        <f t="shared" si="560"/>
        <v/>
      </c>
      <c r="AD4442" s="286"/>
      <c r="AE4442" s="305" t="str">
        <f t="shared" si="561"/>
        <v/>
      </c>
      <c r="AF4442" s="311">
        <f t="shared" si="562"/>
        <v>0</v>
      </c>
      <c r="AG4442" s="187"/>
      <c r="AH4442" s="188"/>
    </row>
    <row r="4443" spans="2:34" ht="13.8" outlineLevel="1" x14ac:dyDescent="0.25">
      <c r="B4443" s="1"/>
      <c r="C4443" s="1"/>
      <c r="D4443" s="1"/>
      <c r="E4443" s="2"/>
      <c r="F4443" s="1"/>
      <c r="G4443" s="2"/>
      <c r="H4443" s="286"/>
      <c r="I4443" s="287"/>
      <c r="J4443" s="288" t="str">
        <f t="shared" si="556"/>
        <v/>
      </c>
      <c r="K4443" s="288">
        <f t="shared" si="557"/>
        <v>0</v>
      </c>
      <c r="L4443" s="303"/>
      <c r="M4443" s="304"/>
      <c r="N4443" s="303"/>
      <c r="O4443" s="286"/>
      <c r="P4443" s="305" t="str">
        <f t="shared" si="558"/>
        <v/>
      </c>
      <c r="Q4443" s="304"/>
      <c r="R4443" s="303"/>
      <c r="S4443" s="286"/>
      <c r="T4443" s="305" t="str">
        <f t="shared" si="559"/>
        <v/>
      </c>
      <c r="U4443" s="306" t="str">
        <f t="shared" si="555"/>
        <v/>
      </c>
      <c r="V4443" s="289"/>
      <c r="W4443" s="303"/>
      <c r="X4443" s="286"/>
      <c r="Y4443" s="305" t="str">
        <f>+IF(AND(W4443&gt;0,V4443&lt;&gt;'Data Validation (ROP used only)'!$A$25),SUM(W4443:X4443),"")</f>
        <v/>
      </c>
      <c r="Z4443" s="307">
        <f>IF(OR(V4443='Data Validation (ROP used only)'!$A$25,ISBLANK(W4443),ISERROR(W4443/$I4443)),0,W4443/$I4443)</f>
        <v>0</v>
      </c>
      <c r="AA4443" s="308"/>
      <c r="AB4443" s="309" t="str" cm="1">
        <f t="array" ref="AB4443">_xlfn.IFS(AA4443="","",AA4443/I4443&gt;=2,I4443*2,AA4443/I4443&lt;2,AA4443)</f>
        <v/>
      </c>
      <c r="AC4443" s="310" t="str">
        <f t="shared" si="560"/>
        <v/>
      </c>
      <c r="AD4443" s="286"/>
      <c r="AE4443" s="305" t="str">
        <f t="shared" si="561"/>
        <v/>
      </c>
      <c r="AF4443" s="311">
        <f t="shared" si="562"/>
        <v>0</v>
      </c>
      <c r="AG4443" s="187"/>
      <c r="AH4443" s="188"/>
    </row>
    <row r="4444" spans="2:34" ht="13.8" outlineLevel="1" x14ac:dyDescent="0.25">
      <c r="B4444" s="1"/>
      <c r="C4444" s="1"/>
      <c r="D4444" s="1"/>
      <c r="E4444" s="2"/>
      <c r="F4444" s="1"/>
      <c r="G4444" s="2"/>
      <c r="H4444" s="286"/>
      <c r="I4444" s="287"/>
      <c r="J4444" s="288" t="str">
        <f t="shared" si="556"/>
        <v/>
      </c>
      <c r="K4444" s="288">
        <f t="shared" si="557"/>
        <v>0</v>
      </c>
      <c r="L4444" s="303"/>
      <c r="M4444" s="304"/>
      <c r="N4444" s="303"/>
      <c r="O4444" s="286"/>
      <c r="P4444" s="305" t="str">
        <f t="shared" si="558"/>
        <v/>
      </c>
      <c r="Q4444" s="304"/>
      <c r="R4444" s="303"/>
      <c r="S4444" s="286"/>
      <c r="T4444" s="305" t="str">
        <f t="shared" si="559"/>
        <v/>
      </c>
      <c r="U4444" s="306" t="str">
        <f t="shared" si="555"/>
        <v/>
      </c>
      <c r="V4444" s="289"/>
      <c r="W4444" s="303"/>
      <c r="X4444" s="286"/>
      <c r="Y4444" s="305" t="str">
        <f>+IF(AND(W4444&gt;0,V4444&lt;&gt;'Data Validation (ROP used only)'!$A$25),SUM(W4444:X4444),"")</f>
        <v/>
      </c>
      <c r="Z4444" s="307">
        <f>IF(OR(V4444='Data Validation (ROP used only)'!$A$25,ISBLANK(W4444),ISERROR(W4444/$I4444)),0,W4444/$I4444)</f>
        <v>0</v>
      </c>
      <c r="AA4444" s="308"/>
      <c r="AB4444" s="309" t="str" cm="1">
        <f t="array" ref="AB4444">_xlfn.IFS(AA4444="","",AA4444/I4444&gt;=2,I4444*2,AA4444/I4444&lt;2,AA4444)</f>
        <v/>
      </c>
      <c r="AC4444" s="310" t="str">
        <f t="shared" si="560"/>
        <v/>
      </c>
      <c r="AD4444" s="286"/>
      <c r="AE4444" s="305" t="str">
        <f t="shared" si="561"/>
        <v/>
      </c>
      <c r="AF4444" s="311">
        <f t="shared" si="562"/>
        <v>0</v>
      </c>
      <c r="AG4444" s="187"/>
      <c r="AH4444" s="188"/>
    </row>
    <row r="4445" spans="2:34" ht="13.8" outlineLevel="1" x14ac:dyDescent="0.25">
      <c r="B4445" s="1"/>
      <c r="C4445" s="1"/>
      <c r="D4445" s="1"/>
      <c r="E4445" s="2"/>
      <c r="F4445" s="1"/>
      <c r="G4445" s="2"/>
      <c r="H4445" s="286"/>
      <c r="I4445" s="287"/>
      <c r="J4445" s="288" t="str">
        <f t="shared" si="556"/>
        <v/>
      </c>
      <c r="K4445" s="288">
        <f t="shared" si="557"/>
        <v>0</v>
      </c>
      <c r="L4445" s="303"/>
      <c r="M4445" s="304"/>
      <c r="N4445" s="303"/>
      <c r="O4445" s="286"/>
      <c r="P4445" s="305" t="str">
        <f t="shared" si="558"/>
        <v/>
      </c>
      <c r="Q4445" s="304"/>
      <c r="R4445" s="303"/>
      <c r="S4445" s="286"/>
      <c r="T4445" s="305" t="str">
        <f t="shared" si="559"/>
        <v/>
      </c>
      <c r="U4445" s="306" t="str">
        <f t="shared" si="555"/>
        <v/>
      </c>
      <c r="V4445" s="289"/>
      <c r="W4445" s="303"/>
      <c r="X4445" s="286"/>
      <c r="Y4445" s="305" t="str">
        <f>+IF(AND(W4445&gt;0,V4445&lt;&gt;'Data Validation (ROP used only)'!$A$25),SUM(W4445:X4445),"")</f>
        <v/>
      </c>
      <c r="Z4445" s="307">
        <f>IF(OR(V4445='Data Validation (ROP used only)'!$A$25,ISBLANK(W4445),ISERROR(W4445/$I4445)),0,W4445/$I4445)</f>
        <v>0</v>
      </c>
      <c r="AA4445" s="308"/>
      <c r="AB4445" s="309" t="str" cm="1">
        <f t="array" ref="AB4445">_xlfn.IFS(AA4445="","",AA4445/I4445&gt;=2,I4445*2,AA4445/I4445&lt;2,AA4445)</f>
        <v/>
      </c>
      <c r="AC4445" s="310" t="str">
        <f t="shared" si="560"/>
        <v/>
      </c>
      <c r="AD4445" s="286"/>
      <c r="AE4445" s="305" t="str">
        <f t="shared" si="561"/>
        <v/>
      </c>
      <c r="AF4445" s="311">
        <f t="shared" si="562"/>
        <v>0</v>
      </c>
      <c r="AG4445" s="187"/>
      <c r="AH4445" s="188"/>
    </row>
    <row r="4446" spans="2:34" ht="13.8" outlineLevel="1" x14ac:dyDescent="0.25">
      <c r="B4446" s="1"/>
      <c r="C4446" s="1"/>
      <c r="D4446" s="1"/>
      <c r="E4446" s="2"/>
      <c r="F4446" s="1"/>
      <c r="G4446" s="2"/>
      <c r="H4446" s="286"/>
      <c r="I4446" s="287"/>
      <c r="J4446" s="288" t="str">
        <f t="shared" si="556"/>
        <v/>
      </c>
      <c r="K4446" s="288">
        <f t="shared" si="557"/>
        <v>0</v>
      </c>
      <c r="L4446" s="303"/>
      <c r="M4446" s="304"/>
      <c r="N4446" s="303"/>
      <c r="O4446" s="286"/>
      <c r="P4446" s="305" t="str">
        <f t="shared" si="558"/>
        <v/>
      </c>
      <c r="Q4446" s="304"/>
      <c r="R4446" s="303"/>
      <c r="S4446" s="286"/>
      <c r="T4446" s="305" t="str">
        <f t="shared" si="559"/>
        <v/>
      </c>
      <c r="U4446" s="306" t="str">
        <f t="shared" si="555"/>
        <v/>
      </c>
      <c r="V4446" s="289"/>
      <c r="W4446" s="303"/>
      <c r="X4446" s="286"/>
      <c r="Y4446" s="305" t="str">
        <f>+IF(AND(W4446&gt;0,V4446&lt;&gt;'Data Validation (ROP used only)'!$A$25),SUM(W4446:X4446),"")</f>
        <v/>
      </c>
      <c r="Z4446" s="307">
        <f>IF(OR(V4446='Data Validation (ROP used only)'!$A$25,ISBLANK(W4446),ISERROR(W4446/$I4446)),0,W4446/$I4446)</f>
        <v>0</v>
      </c>
      <c r="AA4446" s="308"/>
      <c r="AB4446" s="309" t="str" cm="1">
        <f t="array" ref="AB4446">_xlfn.IFS(AA4446="","",AA4446/I4446&gt;=2,I4446*2,AA4446/I4446&lt;2,AA4446)</f>
        <v/>
      </c>
      <c r="AC4446" s="310" t="str">
        <f t="shared" si="560"/>
        <v/>
      </c>
      <c r="AD4446" s="286"/>
      <c r="AE4446" s="305" t="str">
        <f t="shared" si="561"/>
        <v/>
      </c>
      <c r="AF4446" s="311">
        <f t="shared" si="562"/>
        <v>0</v>
      </c>
      <c r="AG4446" s="187"/>
      <c r="AH4446" s="188"/>
    </row>
    <row r="4447" spans="2:34" ht="13.8" outlineLevel="1" x14ac:dyDescent="0.25">
      <c r="B4447" s="1"/>
      <c r="C4447" s="1"/>
      <c r="D4447" s="1"/>
      <c r="E4447" s="2"/>
      <c r="F4447" s="1"/>
      <c r="G4447" s="2"/>
      <c r="H4447" s="286"/>
      <c r="I4447" s="287"/>
      <c r="J4447" s="288" t="str">
        <f t="shared" si="556"/>
        <v/>
      </c>
      <c r="K4447" s="288">
        <f t="shared" si="557"/>
        <v>0</v>
      </c>
      <c r="L4447" s="303"/>
      <c r="M4447" s="304"/>
      <c r="N4447" s="303"/>
      <c r="O4447" s="286"/>
      <c r="P4447" s="305" t="str">
        <f t="shared" si="558"/>
        <v/>
      </c>
      <c r="Q4447" s="304"/>
      <c r="R4447" s="303"/>
      <c r="S4447" s="286"/>
      <c r="T4447" s="305" t="str">
        <f t="shared" si="559"/>
        <v/>
      </c>
      <c r="U4447" s="306" t="str">
        <f t="shared" si="555"/>
        <v/>
      </c>
      <c r="V4447" s="289"/>
      <c r="W4447" s="303"/>
      <c r="X4447" s="286"/>
      <c r="Y4447" s="305" t="str">
        <f>+IF(AND(W4447&gt;0,V4447&lt;&gt;'Data Validation (ROP used only)'!$A$25),SUM(W4447:X4447),"")</f>
        <v/>
      </c>
      <c r="Z4447" s="307">
        <f>IF(OR(V4447='Data Validation (ROP used only)'!$A$25,ISBLANK(W4447),ISERROR(W4447/$I4447)),0,W4447/$I4447)</f>
        <v>0</v>
      </c>
      <c r="AA4447" s="308"/>
      <c r="AB4447" s="309" t="str" cm="1">
        <f t="array" ref="AB4447">_xlfn.IFS(AA4447="","",AA4447/I4447&gt;=2,I4447*2,AA4447/I4447&lt;2,AA4447)</f>
        <v/>
      </c>
      <c r="AC4447" s="310" t="str">
        <f t="shared" si="560"/>
        <v/>
      </c>
      <c r="AD4447" s="286"/>
      <c r="AE4447" s="305" t="str">
        <f t="shared" si="561"/>
        <v/>
      </c>
      <c r="AF4447" s="311">
        <f t="shared" si="562"/>
        <v>0</v>
      </c>
      <c r="AG4447" s="187"/>
      <c r="AH4447" s="188"/>
    </row>
    <row r="4448" spans="2:34" ht="13.8" outlineLevel="1" x14ac:dyDescent="0.25">
      <c r="B4448" s="1"/>
      <c r="C4448" s="1"/>
      <c r="D4448" s="1"/>
      <c r="E4448" s="2"/>
      <c r="F4448" s="1"/>
      <c r="G4448" s="2"/>
      <c r="H4448" s="286"/>
      <c r="I4448" s="287"/>
      <c r="J4448" s="288" t="str">
        <f t="shared" si="556"/>
        <v/>
      </c>
      <c r="K4448" s="288">
        <f t="shared" si="557"/>
        <v>0</v>
      </c>
      <c r="L4448" s="303"/>
      <c r="M4448" s="304"/>
      <c r="N4448" s="303"/>
      <c r="O4448" s="286"/>
      <c r="P4448" s="305" t="str">
        <f t="shared" si="558"/>
        <v/>
      </c>
      <c r="Q4448" s="304"/>
      <c r="R4448" s="303"/>
      <c r="S4448" s="286"/>
      <c r="T4448" s="305" t="str">
        <f t="shared" si="559"/>
        <v/>
      </c>
      <c r="U4448" s="306" t="str">
        <f t="shared" si="555"/>
        <v/>
      </c>
      <c r="V4448" s="289"/>
      <c r="W4448" s="303"/>
      <c r="X4448" s="286"/>
      <c r="Y4448" s="305" t="str">
        <f>+IF(AND(W4448&gt;0,V4448&lt;&gt;'Data Validation (ROP used only)'!$A$25),SUM(W4448:X4448),"")</f>
        <v/>
      </c>
      <c r="Z4448" s="307">
        <f>IF(OR(V4448='Data Validation (ROP used only)'!$A$25,ISBLANK(W4448),ISERROR(W4448/$I4448)),0,W4448/$I4448)</f>
        <v>0</v>
      </c>
      <c r="AA4448" s="308"/>
      <c r="AB4448" s="309" t="str" cm="1">
        <f t="array" ref="AB4448">_xlfn.IFS(AA4448="","",AA4448/I4448&gt;=2,I4448*2,AA4448/I4448&lt;2,AA4448)</f>
        <v/>
      </c>
      <c r="AC4448" s="310" t="str">
        <f t="shared" si="560"/>
        <v/>
      </c>
      <c r="AD4448" s="286"/>
      <c r="AE4448" s="305" t="str">
        <f t="shared" si="561"/>
        <v/>
      </c>
      <c r="AF4448" s="311">
        <f t="shared" si="562"/>
        <v>0</v>
      </c>
      <c r="AG4448" s="187"/>
      <c r="AH4448" s="188"/>
    </row>
    <row r="4449" spans="2:34" ht="13.8" outlineLevel="1" x14ac:dyDescent="0.25">
      <c r="B4449" s="1"/>
      <c r="C4449" s="1"/>
      <c r="D4449" s="1"/>
      <c r="E4449" s="2"/>
      <c r="F4449" s="1"/>
      <c r="G4449" s="2"/>
      <c r="H4449" s="286"/>
      <c r="I4449" s="287"/>
      <c r="J4449" s="288" t="str">
        <f t="shared" si="556"/>
        <v/>
      </c>
      <c r="K4449" s="288">
        <f t="shared" si="557"/>
        <v>0</v>
      </c>
      <c r="L4449" s="303"/>
      <c r="M4449" s="304"/>
      <c r="N4449" s="303"/>
      <c r="O4449" s="286"/>
      <c r="P4449" s="305" t="str">
        <f t="shared" si="558"/>
        <v/>
      </c>
      <c r="Q4449" s="304"/>
      <c r="R4449" s="303"/>
      <c r="S4449" s="286"/>
      <c r="T4449" s="305" t="str">
        <f t="shared" si="559"/>
        <v/>
      </c>
      <c r="U4449" s="306" t="str">
        <f t="shared" si="555"/>
        <v/>
      </c>
      <c r="V4449" s="289"/>
      <c r="W4449" s="303"/>
      <c r="X4449" s="286"/>
      <c r="Y4449" s="305" t="str">
        <f>+IF(AND(W4449&gt;0,V4449&lt;&gt;'Data Validation (ROP used only)'!$A$25),SUM(W4449:X4449),"")</f>
        <v/>
      </c>
      <c r="Z4449" s="307">
        <f>IF(OR(V4449='Data Validation (ROP used only)'!$A$25,ISBLANK(W4449),ISERROR(W4449/$I4449)),0,W4449/$I4449)</f>
        <v>0</v>
      </c>
      <c r="AA4449" s="308"/>
      <c r="AB4449" s="309" t="str" cm="1">
        <f t="array" ref="AB4449">_xlfn.IFS(AA4449="","",AA4449/I4449&gt;=2,I4449*2,AA4449/I4449&lt;2,AA4449)</f>
        <v/>
      </c>
      <c r="AC4449" s="310" t="str">
        <f t="shared" si="560"/>
        <v/>
      </c>
      <c r="AD4449" s="286"/>
      <c r="AE4449" s="305" t="str">
        <f t="shared" si="561"/>
        <v/>
      </c>
      <c r="AF4449" s="311">
        <f t="shared" si="562"/>
        <v>0</v>
      </c>
      <c r="AG4449" s="187"/>
      <c r="AH4449" s="188"/>
    </row>
    <row r="4450" spans="2:34" ht="13.8" outlineLevel="1" x14ac:dyDescent="0.25">
      <c r="B4450" s="1"/>
      <c r="C4450" s="1"/>
      <c r="D4450" s="1"/>
      <c r="E4450" s="2"/>
      <c r="F4450" s="1"/>
      <c r="G4450" s="2"/>
      <c r="H4450" s="286"/>
      <c r="I4450" s="287"/>
      <c r="J4450" s="288" t="str">
        <f t="shared" si="556"/>
        <v/>
      </c>
      <c r="K4450" s="288">
        <f t="shared" si="557"/>
        <v>0</v>
      </c>
      <c r="L4450" s="303"/>
      <c r="M4450" s="304"/>
      <c r="N4450" s="303"/>
      <c r="O4450" s="286"/>
      <c r="P4450" s="305" t="str">
        <f t="shared" si="558"/>
        <v/>
      </c>
      <c r="Q4450" s="304"/>
      <c r="R4450" s="303"/>
      <c r="S4450" s="286"/>
      <c r="T4450" s="305" t="str">
        <f t="shared" si="559"/>
        <v/>
      </c>
      <c r="U4450" s="306" t="str">
        <f t="shared" si="555"/>
        <v/>
      </c>
      <c r="V4450" s="289"/>
      <c r="W4450" s="303"/>
      <c r="X4450" s="286"/>
      <c r="Y4450" s="305" t="str">
        <f>+IF(AND(W4450&gt;0,V4450&lt;&gt;'Data Validation (ROP used only)'!$A$25),SUM(W4450:X4450),"")</f>
        <v/>
      </c>
      <c r="Z4450" s="307">
        <f>IF(OR(V4450='Data Validation (ROP used only)'!$A$25,ISBLANK(W4450),ISERROR(W4450/$I4450)),0,W4450/$I4450)</f>
        <v>0</v>
      </c>
      <c r="AA4450" s="308"/>
      <c r="AB4450" s="309" t="str" cm="1">
        <f t="array" ref="AB4450">_xlfn.IFS(AA4450="","",AA4450/I4450&gt;=2,I4450*2,AA4450/I4450&lt;2,AA4450)</f>
        <v/>
      </c>
      <c r="AC4450" s="310" t="str">
        <f t="shared" si="560"/>
        <v/>
      </c>
      <c r="AD4450" s="286"/>
      <c r="AE4450" s="305" t="str">
        <f t="shared" si="561"/>
        <v/>
      </c>
      <c r="AF4450" s="311">
        <f t="shared" si="562"/>
        <v>0</v>
      </c>
      <c r="AG4450" s="187"/>
      <c r="AH4450" s="188"/>
    </row>
    <row r="4451" spans="2:34" ht="13.8" outlineLevel="1" x14ac:dyDescent="0.25">
      <c r="B4451" s="1"/>
      <c r="C4451" s="1"/>
      <c r="D4451" s="1"/>
      <c r="E4451" s="2"/>
      <c r="F4451" s="1"/>
      <c r="G4451" s="2"/>
      <c r="H4451" s="286"/>
      <c r="I4451" s="287"/>
      <c r="J4451" s="288" t="str">
        <f t="shared" si="556"/>
        <v/>
      </c>
      <c r="K4451" s="288">
        <f t="shared" si="557"/>
        <v>0</v>
      </c>
      <c r="L4451" s="303"/>
      <c r="M4451" s="304"/>
      <c r="N4451" s="303"/>
      <c r="O4451" s="286"/>
      <c r="P4451" s="305" t="str">
        <f t="shared" si="558"/>
        <v/>
      </c>
      <c r="Q4451" s="304"/>
      <c r="R4451" s="303"/>
      <c r="S4451" s="286"/>
      <c r="T4451" s="305" t="str">
        <f t="shared" si="559"/>
        <v/>
      </c>
      <c r="U4451" s="306" t="str">
        <f t="shared" si="555"/>
        <v/>
      </c>
      <c r="V4451" s="289"/>
      <c r="W4451" s="303"/>
      <c r="X4451" s="286"/>
      <c r="Y4451" s="305" t="str">
        <f>+IF(AND(W4451&gt;0,V4451&lt;&gt;'Data Validation (ROP used only)'!$A$25),SUM(W4451:X4451),"")</f>
        <v/>
      </c>
      <c r="Z4451" s="307">
        <f>IF(OR(V4451='Data Validation (ROP used only)'!$A$25,ISBLANK(W4451),ISERROR(W4451/$I4451)),0,W4451/$I4451)</f>
        <v>0</v>
      </c>
      <c r="AA4451" s="308"/>
      <c r="AB4451" s="309" t="str" cm="1">
        <f t="array" ref="AB4451">_xlfn.IFS(AA4451="","",AA4451/I4451&gt;=2,I4451*2,AA4451/I4451&lt;2,AA4451)</f>
        <v/>
      </c>
      <c r="AC4451" s="310" t="str">
        <f t="shared" si="560"/>
        <v/>
      </c>
      <c r="AD4451" s="286"/>
      <c r="AE4451" s="305" t="str">
        <f t="shared" si="561"/>
        <v/>
      </c>
      <c r="AF4451" s="311">
        <f t="shared" si="562"/>
        <v>0</v>
      </c>
      <c r="AG4451" s="187"/>
      <c r="AH4451" s="188"/>
    </row>
    <row r="4452" spans="2:34" ht="13.8" outlineLevel="1" x14ac:dyDescent="0.25">
      <c r="B4452" s="1"/>
      <c r="C4452" s="1"/>
      <c r="D4452" s="1"/>
      <c r="E4452" s="2"/>
      <c r="F4452" s="1"/>
      <c r="G4452" s="2"/>
      <c r="H4452" s="286"/>
      <c r="I4452" s="287"/>
      <c r="J4452" s="288" t="str">
        <f t="shared" si="556"/>
        <v/>
      </c>
      <c r="K4452" s="288">
        <f t="shared" si="557"/>
        <v>0</v>
      </c>
      <c r="L4452" s="303"/>
      <c r="M4452" s="304"/>
      <c r="N4452" s="303"/>
      <c r="O4452" s="286"/>
      <c r="P4452" s="305" t="str">
        <f t="shared" si="558"/>
        <v/>
      </c>
      <c r="Q4452" s="304"/>
      <c r="R4452" s="303"/>
      <c r="S4452" s="286"/>
      <c r="T4452" s="305" t="str">
        <f t="shared" si="559"/>
        <v/>
      </c>
      <c r="U4452" s="306" t="str">
        <f t="shared" si="555"/>
        <v/>
      </c>
      <c r="V4452" s="289"/>
      <c r="W4452" s="303"/>
      <c r="X4452" s="286"/>
      <c r="Y4452" s="305" t="str">
        <f>+IF(AND(W4452&gt;0,V4452&lt;&gt;'Data Validation (ROP used only)'!$A$25),SUM(W4452:X4452),"")</f>
        <v/>
      </c>
      <c r="Z4452" s="307">
        <f>IF(OR(V4452='Data Validation (ROP used only)'!$A$25,ISBLANK(W4452),ISERROR(W4452/$I4452)),0,W4452/$I4452)</f>
        <v>0</v>
      </c>
      <c r="AA4452" s="308"/>
      <c r="AB4452" s="309" t="str" cm="1">
        <f t="array" ref="AB4452">_xlfn.IFS(AA4452="","",AA4452/I4452&gt;=2,I4452*2,AA4452/I4452&lt;2,AA4452)</f>
        <v/>
      </c>
      <c r="AC4452" s="310" t="str">
        <f t="shared" si="560"/>
        <v/>
      </c>
      <c r="AD4452" s="286"/>
      <c r="AE4452" s="305" t="str">
        <f t="shared" si="561"/>
        <v/>
      </c>
      <c r="AF4452" s="311">
        <f t="shared" si="562"/>
        <v>0</v>
      </c>
      <c r="AG4452" s="187"/>
      <c r="AH4452" s="188"/>
    </row>
    <row r="4453" spans="2:34" ht="13.8" outlineLevel="1" x14ac:dyDescent="0.25">
      <c r="B4453" s="1"/>
      <c r="C4453" s="1"/>
      <c r="D4453" s="1"/>
      <c r="E4453" s="2"/>
      <c r="F4453" s="1"/>
      <c r="G4453" s="2"/>
      <c r="H4453" s="286"/>
      <c r="I4453" s="287"/>
      <c r="J4453" s="288" t="str">
        <f t="shared" si="556"/>
        <v/>
      </c>
      <c r="K4453" s="288">
        <f t="shared" si="557"/>
        <v>0</v>
      </c>
      <c r="L4453" s="303"/>
      <c r="M4453" s="304"/>
      <c r="N4453" s="303"/>
      <c r="O4453" s="286"/>
      <c r="P4453" s="305" t="str">
        <f t="shared" si="558"/>
        <v/>
      </c>
      <c r="Q4453" s="304"/>
      <c r="R4453" s="303"/>
      <c r="S4453" s="286"/>
      <c r="T4453" s="305" t="str">
        <f t="shared" si="559"/>
        <v/>
      </c>
      <c r="U4453" s="306" t="str">
        <f t="shared" si="555"/>
        <v/>
      </c>
      <c r="V4453" s="289"/>
      <c r="W4453" s="303"/>
      <c r="X4453" s="286"/>
      <c r="Y4453" s="305" t="str">
        <f>+IF(AND(W4453&gt;0,V4453&lt;&gt;'Data Validation (ROP used only)'!$A$25),SUM(W4453:X4453),"")</f>
        <v/>
      </c>
      <c r="Z4453" s="307">
        <f>IF(OR(V4453='Data Validation (ROP used only)'!$A$25,ISBLANK(W4453),ISERROR(W4453/$I4453)),0,W4453/$I4453)</f>
        <v>0</v>
      </c>
      <c r="AA4453" s="308"/>
      <c r="AB4453" s="309" t="str" cm="1">
        <f t="array" ref="AB4453">_xlfn.IFS(AA4453="","",AA4453/I4453&gt;=2,I4453*2,AA4453/I4453&lt;2,AA4453)</f>
        <v/>
      </c>
      <c r="AC4453" s="310" t="str">
        <f t="shared" si="560"/>
        <v/>
      </c>
      <c r="AD4453" s="286"/>
      <c r="AE4453" s="305" t="str">
        <f t="shared" si="561"/>
        <v/>
      </c>
      <c r="AF4453" s="311">
        <f t="shared" si="562"/>
        <v>0</v>
      </c>
      <c r="AG4453" s="187"/>
      <c r="AH4453" s="188"/>
    </row>
    <row r="4454" spans="2:34" ht="13.8" outlineLevel="1" x14ac:dyDescent="0.25">
      <c r="B4454" s="1"/>
      <c r="C4454" s="1"/>
      <c r="D4454" s="1"/>
      <c r="E4454" s="2"/>
      <c r="F4454" s="1"/>
      <c r="G4454" s="2"/>
      <c r="H4454" s="286"/>
      <c r="I4454" s="287"/>
      <c r="J4454" s="288" t="str">
        <f t="shared" si="556"/>
        <v/>
      </c>
      <c r="K4454" s="288">
        <f t="shared" si="557"/>
        <v>0</v>
      </c>
      <c r="L4454" s="303"/>
      <c r="M4454" s="304"/>
      <c r="N4454" s="303"/>
      <c r="O4454" s="286"/>
      <c r="P4454" s="305" t="str">
        <f t="shared" si="558"/>
        <v/>
      </c>
      <c r="Q4454" s="304"/>
      <c r="R4454" s="303"/>
      <c r="S4454" s="286"/>
      <c r="T4454" s="305" t="str">
        <f t="shared" si="559"/>
        <v/>
      </c>
      <c r="U4454" s="306" t="str">
        <f t="shared" si="555"/>
        <v/>
      </c>
      <c r="V4454" s="289"/>
      <c r="W4454" s="303"/>
      <c r="X4454" s="286"/>
      <c r="Y4454" s="305" t="str">
        <f>+IF(AND(W4454&gt;0,V4454&lt;&gt;'Data Validation (ROP used only)'!$A$25),SUM(W4454:X4454),"")</f>
        <v/>
      </c>
      <c r="Z4454" s="307">
        <f>IF(OR(V4454='Data Validation (ROP used only)'!$A$25,ISBLANK(W4454),ISERROR(W4454/$I4454)),0,W4454/$I4454)</f>
        <v>0</v>
      </c>
      <c r="AA4454" s="308"/>
      <c r="AB4454" s="309" t="str" cm="1">
        <f t="array" ref="AB4454">_xlfn.IFS(AA4454="","",AA4454/I4454&gt;=2,I4454*2,AA4454/I4454&lt;2,AA4454)</f>
        <v/>
      </c>
      <c r="AC4454" s="310" t="str">
        <f t="shared" si="560"/>
        <v/>
      </c>
      <c r="AD4454" s="286"/>
      <c r="AE4454" s="305" t="str">
        <f t="shared" si="561"/>
        <v/>
      </c>
      <c r="AF4454" s="311">
        <f t="shared" si="562"/>
        <v>0</v>
      </c>
      <c r="AG4454" s="187"/>
      <c r="AH4454" s="188"/>
    </row>
    <row r="4455" spans="2:34" ht="13.8" outlineLevel="1" x14ac:dyDescent="0.25">
      <c r="B4455" s="1"/>
      <c r="C4455" s="1"/>
      <c r="D4455" s="1"/>
      <c r="E4455" s="2"/>
      <c r="F4455" s="1"/>
      <c r="G4455" s="2"/>
      <c r="H4455" s="286"/>
      <c r="I4455" s="287"/>
      <c r="J4455" s="288" t="str">
        <f t="shared" si="556"/>
        <v/>
      </c>
      <c r="K4455" s="288">
        <f t="shared" si="557"/>
        <v>0</v>
      </c>
      <c r="L4455" s="303"/>
      <c r="M4455" s="304"/>
      <c r="N4455" s="303"/>
      <c r="O4455" s="286"/>
      <c r="P4455" s="305" t="str">
        <f t="shared" si="558"/>
        <v/>
      </c>
      <c r="Q4455" s="304"/>
      <c r="R4455" s="303"/>
      <c r="S4455" s="286"/>
      <c r="T4455" s="305" t="str">
        <f t="shared" si="559"/>
        <v/>
      </c>
      <c r="U4455" s="306" t="str">
        <f t="shared" si="555"/>
        <v/>
      </c>
      <c r="V4455" s="289"/>
      <c r="W4455" s="303"/>
      <c r="X4455" s="286"/>
      <c r="Y4455" s="305" t="str">
        <f>+IF(AND(W4455&gt;0,V4455&lt;&gt;'Data Validation (ROP used only)'!$A$25),SUM(W4455:X4455),"")</f>
        <v/>
      </c>
      <c r="Z4455" s="307">
        <f>IF(OR(V4455='Data Validation (ROP used only)'!$A$25,ISBLANK(W4455),ISERROR(W4455/$I4455)),0,W4455/$I4455)</f>
        <v>0</v>
      </c>
      <c r="AA4455" s="308"/>
      <c r="AB4455" s="309" t="str" cm="1">
        <f t="array" ref="AB4455">_xlfn.IFS(AA4455="","",AA4455/I4455&gt;=2,I4455*2,AA4455/I4455&lt;2,AA4455)</f>
        <v/>
      </c>
      <c r="AC4455" s="310" t="str">
        <f t="shared" si="560"/>
        <v/>
      </c>
      <c r="AD4455" s="286"/>
      <c r="AE4455" s="305" t="str">
        <f t="shared" si="561"/>
        <v/>
      </c>
      <c r="AF4455" s="311">
        <f t="shared" si="562"/>
        <v>0</v>
      </c>
      <c r="AG4455" s="187"/>
      <c r="AH4455" s="188"/>
    </row>
    <row r="4456" spans="2:34" ht="13.8" outlineLevel="1" x14ac:dyDescent="0.25">
      <c r="B4456" s="1"/>
      <c r="C4456" s="1"/>
      <c r="D4456" s="1"/>
      <c r="E4456" s="2"/>
      <c r="F4456" s="1"/>
      <c r="G4456" s="2"/>
      <c r="H4456" s="286"/>
      <c r="I4456" s="287"/>
      <c r="J4456" s="288" t="str">
        <f t="shared" si="556"/>
        <v/>
      </c>
      <c r="K4456" s="288">
        <f t="shared" si="557"/>
        <v>0</v>
      </c>
      <c r="L4456" s="303"/>
      <c r="M4456" s="304"/>
      <c r="N4456" s="303"/>
      <c r="O4456" s="286"/>
      <c r="P4456" s="305" t="str">
        <f t="shared" si="558"/>
        <v/>
      </c>
      <c r="Q4456" s="304"/>
      <c r="R4456" s="303"/>
      <c r="S4456" s="286"/>
      <c r="T4456" s="305" t="str">
        <f t="shared" si="559"/>
        <v/>
      </c>
      <c r="U4456" s="306" t="str">
        <f t="shared" si="555"/>
        <v/>
      </c>
      <c r="V4456" s="289"/>
      <c r="W4456" s="303"/>
      <c r="X4456" s="286"/>
      <c r="Y4456" s="305" t="str">
        <f>+IF(AND(W4456&gt;0,V4456&lt;&gt;'Data Validation (ROP used only)'!$A$25),SUM(W4456:X4456),"")</f>
        <v/>
      </c>
      <c r="Z4456" s="307">
        <f>IF(OR(V4456='Data Validation (ROP used only)'!$A$25,ISBLANK(W4456),ISERROR(W4456/$I4456)),0,W4456/$I4456)</f>
        <v>0</v>
      </c>
      <c r="AA4456" s="308"/>
      <c r="AB4456" s="309" t="str" cm="1">
        <f t="array" ref="AB4456">_xlfn.IFS(AA4456="","",AA4456/I4456&gt;=2,I4456*2,AA4456/I4456&lt;2,AA4456)</f>
        <v/>
      </c>
      <c r="AC4456" s="310" t="str">
        <f t="shared" si="560"/>
        <v/>
      </c>
      <c r="AD4456" s="286"/>
      <c r="AE4456" s="305" t="str">
        <f t="shared" si="561"/>
        <v/>
      </c>
      <c r="AF4456" s="311">
        <f t="shared" si="562"/>
        <v>0</v>
      </c>
      <c r="AG4456" s="187"/>
      <c r="AH4456" s="188"/>
    </row>
    <row r="4457" spans="2:34" ht="13.8" outlineLevel="1" x14ac:dyDescent="0.25">
      <c r="B4457" s="1"/>
      <c r="C4457" s="1"/>
      <c r="D4457" s="1"/>
      <c r="E4457" s="2"/>
      <c r="F4457" s="1"/>
      <c r="G4457" s="2"/>
      <c r="H4457" s="286"/>
      <c r="I4457" s="287"/>
      <c r="J4457" s="288" t="str">
        <f t="shared" si="556"/>
        <v/>
      </c>
      <c r="K4457" s="288">
        <f t="shared" si="557"/>
        <v>0</v>
      </c>
      <c r="L4457" s="303"/>
      <c r="M4457" s="304"/>
      <c r="N4457" s="303"/>
      <c r="O4457" s="286"/>
      <c r="P4457" s="305" t="str">
        <f t="shared" si="558"/>
        <v/>
      </c>
      <c r="Q4457" s="304"/>
      <c r="R4457" s="303"/>
      <c r="S4457" s="286"/>
      <c r="T4457" s="305" t="str">
        <f t="shared" si="559"/>
        <v/>
      </c>
      <c r="U4457" s="306" t="str">
        <f t="shared" si="555"/>
        <v/>
      </c>
      <c r="V4457" s="289"/>
      <c r="W4457" s="303"/>
      <c r="X4457" s="286"/>
      <c r="Y4457" s="305" t="str">
        <f>+IF(AND(W4457&gt;0,V4457&lt;&gt;'Data Validation (ROP used only)'!$A$25),SUM(W4457:X4457),"")</f>
        <v/>
      </c>
      <c r="Z4457" s="307">
        <f>IF(OR(V4457='Data Validation (ROP used only)'!$A$25,ISBLANK(W4457),ISERROR(W4457/$I4457)),0,W4457/$I4457)</f>
        <v>0</v>
      </c>
      <c r="AA4457" s="308"/>
      <c r="AB4457" s="309" t="str" cm="1">
        <f t="array" ref="AB4457">_xlfn.IFS(AA4457="","",AA4457/I4457&gt;=2,I4457*2,AA4457/I4457&lt;2,AA4457)</f>
        <v/>
      </c>
      <c r="AC4457" s="310" t="str">
        <f t="shared" si="560"/>
        <v/>
      </c>
      <c r="AD4457" s="286"/>
      <c r="AE4457" s="305" t="str">
        <f t="shared" si="561"/>
        <v/>
      </c>
      <c r="AF4457" s="311">
        <f t="shared" si="562"/>
        <v>0</v>
      </c>
      <c r="AG4457" s="187"/>
      <c r="AH4457" s="188"/>
    </row>
    <row r="4458" spans="2:34" ht="13.8" outlineLevel="1" x14ac:dyDescent="0.25">
      <c r="B4458" s="1"/>
      <c r="C4458" s="1"/>
      <c r="D4458" s="1"/>
      <c r="E4458" s="2"/>
      <c r="F4458" s="1"/>
      <c r="G4458" s="2"/>
      <c r="H4458" s="286"/>
      <c r="I4458" s="287"/>
      <c r="J4458" s="288" t="str">
        <f t="shared" si="556"/>
        <v/>
      </c>
      <c r="K4458" s="288">
        <f t="shared" si="557"/>
        <v>0</v>
      </c>
      <c r="L4458" s="303"/>
      <c r="M4458" s="304"/>
      <c r="N4458" s="303"/>
      <c r="O4458" s="286"/>
      <c r="P4458" s="305" t="str">
        <f t="shared" si="558"/>
        <v/>
      </c>
      <c r="Q4458" s="304"/>
      <c r="R4458" s="303"/>
      <c r="S4458" s="286"/>
      <c r="T4458" s="305" t="str">
        <f t="shared" si="559"/>
        <v/>
      </c>
      <c r="U4458" s="306" t="str">
        <f t="shared" si="555"/>
        <v/>
      </c>
      <c r="V4458" s="289"/>
      <c r="W4458" s="303"/>
      <c r="X4458" s="286"/>
      <c r="Y4458" s="305" t="str">
        <f>+IF(AND(W4458&gt;0,V4458&lt;&gt;'Data Validation (ROP used only)'!$A$25),SUM(W4458:X4458),"")</f>
        <v/>
      </c>
      <c r="Z4458" s="307">
        <f>IF(OR(V4458='Data Validation (ROP used only)'!$A$25,ISBLANK(W4458),ISERROR(W4458/$I4458)),0,W4458/$I4458)</f>
        <v>0</v>
      </c>
      <c r="AA4458" s="308"/>
      <c r="AB4458" s="309" t="str" cm="1">
        <f t="array" ref="AB4458">_xlfn.IFS(AA4458="","",AA4458/I4458&gt;=2,I4458*2,AA4458/I4458&lt;2,AA4458)</f>
        <v/>
      </c>
      <c r="AC4458" s="310" t="str">
        <f t="shared" si="560"/>
        <v/>
      </c>
      <c r="AD4458" s="286"/>
      <c r="AE4458" s="305" t="str">
        <f t="shared" si="561"/>
        <v/>
      </c>
      <c r="AF4458" s="311">
        <f t="shared" si="562"/>
        <v>0</v>
      </c>
      <c r="AG4458" s="187"/>
      <c r="AH4458" s="188"/>
    </row>
    <row r="4459" spans="2:34" ht="13.8" outlineLevel="1" x14ac:dyDescent="0.25">
      <c r="B4459" s="1"/>
      <c r="C4459" s="1"/>
      <c r="D4459" s="1"/>
      <c r="E4459" s="2"/>
      <c r="F4459" s="1"/>
      <c r="G4459" s="2"/>
      <c r="H4459" s="286"/>
      <c r="I4459" s="287"/>
      <c r="J4459" s="288" t="str">
        <f t="shared" si="556"/>
        <v/>
      </c>
      <c r="K4459" s="288">
        <f t="shared" si="557"/>
        <v>0</v>
      </c>
      <c r="L4459" s="303"/>
      <c r="M4459" s="304"/>
      <c r="N4459" s="303"/>
      <c r="O4459" s="286"/>
      <c r="P4459" s="305" t="str">
        <f t="shared" si="558"/>
        <v/>
      </c>
      <c r="Q4459" s="304"/>
      <c r="R4459" s="303"/>
      <c r="S4459" s="286"/>
      <c r="T4459" s="305" t="str">
        <f t="shared" si="559"/>
        <v/>
      </c>
      <c r="U4459" s="306" t="str">
        <f t="shared" si="555"/>
        <v/>
      </c>
      <c r="V4459" s="289"/>
      <c r="W4459" s="303"/>
      <c r="X4459" s="286"/>
      <c r="Y4459" s="305" t="str">
        <f>+IF(AND(W4459&gt;0,V4459&lt;&gt;'Data Validation (ROP used only)'!$A$25),SUM(W4459:X4459),"")</f>
        <v/>
      </c>
      <c r="Z4459" s="307">
        <f>IF(OR(V4459='Data Validation (ROP used only)'!$A$25,ISBLANK(W4459),ISERROR(W4459/$I4459)),0,W4459/$I4459)</f>
        <v>0</v>
      </c>
      <c r="AA4459" s="308"/>
      <c r="AB4459" s="309" t="str" cm="1">
        <f t="array" ref="AB4459">_xlfn.IFS(AA4459="","",AA4459/I4459&gt;=2,I4459*2,AA4459/I4459&lt;2,AA4459)</f>
        <v/>
      </c>
      <c r="AC4459" s="310" t="str">
        <f t="shared" si="560"/>
        <v/>
      </c>
      <c r="AD4459" s="286"/>
      <c r="AE4459" s="305" t="str">
        <f t="shared" si="561"/>
        <v/>
      </c>
      <c r="AF4459" s="311">
        <f t="shared" si="562"/>
        <v>0</v>
      </c>
      <c r="AG4459" s="187"/>
      <c r="AH4459" s="188"/>
    </row>
    <row r="4460" spans="2:34" ht="13.8" outlineLevel="1" x14ac:dyDescent="0.25">
      <c r="B4460" s="1"/>
      <c r="C4460" s="1"/>
      <c r="D4460" s="1"/>
      <c r="E4460" s="2"/>
      <c r="F4460" s="1"/>
      <c r="G4460" s="2"/>
      <c r="H4460" s="286"/>
      <c r="I4460" s="287"/>
      <c r="J4460" s="288" t="str">
        <f t="shared" si="556"/>
        <v/>
      </c>
      <c r="K4460" s="288">
        <f t="shared" si="557"/>
        <v>0</v>
      </c>
      <c r="L4460" s="303"/>
      <c r="M4460" s="304"/>
      <c r="N4460" s="303"/>
      <c r="O4460" s="286"/>
      <c r="P4460" s="305" t="str">
        <f t="shared" si="558"/>
        <v/>
      </c>
      <c r="Q4460" s="304"/>
      <c r="R4460" s="303"/>
      <c r="S4460" s="286"/>
      <c r="T4460" s="305" t="str">
        <f t="shared" si="559"/>
        <v/>
      </c>
      <c r="U4460" s="306" t="str">
        <f t="shared" si="555"/>
        <v/>
      </c>
      <c r="V4460" s="289"/>
      <c r="W4460" s="303"/>
      <c r="X4460" s="286"/>
      <c r="Y4460" s="305" t="str">
        <f>+IF(AND(W4460&gt;0,V4460&lt;&gt;'Data Validation (ROP used only)'!$A$25),SUM(W4460:X4460),"")</f>
        <v/>
      </c>
      <c r="Z4460" s="307">
        <f>IF(OR(V4460='Data Validation (ROP used only)'!$A$25,ISBLANK(W4460),ISERROR(W4460/$I4460)),0,W4460/$I4460)</f>
        <v>0</v>
      </c>
      <c r="AA4460" s="308"/>
      <c r="AB4460" s="309" t="str" cm="1">
        <f t="array" ref="AB4460">_xlfn.IFS(AA4460="","",AA4460/I4460&gt;=2,I4460*2,AA4460/I4460&lt;2,AA4460)</f>
        <v/>
      </c>
      <c r="AC4460" s="310" t="str">
        <f t="shared" si="560"/>
        <v/>
      </c>
      <c r="AD4460" s="286"/>
      <c r="AE4460" s="305" t="str">
        <f t="shared" si="561"/>
        <v/>
      </c>
      <c r="AF4460" s="311">
        <f t="shared" si="562"/>
        <v>0</v>
      </c>
      <c r="AG4460" s="187"/>
      <c r="AH4460" s="188"/>
    </row>
    <row r="4461" spans="2:34" ht="13.8" outlineLevel="1" x14ac:dyDescent="0.25">
      <c r="B4461" s="1"/>
      <c r="C4461" s="1"/>
      <c r="D4461" s="1"/>
      <c r="E4461" s="2"/>
      <c r="F4461" s="1"/>
      <c r="G4461" s="2"/>
      <c r="H4461" s="286"/>
      <c r="I4461" s="287"/>
      <c r="J4461" s="288" t="str">
        <f t="shared" si="556"/>
        <v/>
      </c>
      <c r="K4461" s="288">
        <f t="shared" si="557"/>
        <v>0</v>
      </c>
      <c r="L4461" s="303"/>
      <c r="M4461" s="304"/>
      <c r="N4461" s="303"/>
      <c r="O4461" s="286"/>
      <c r="P4461" s="305" t="str">
        <f t="shared" si="558"/>
        <v/>
      </c>
      <c r="Q4461" s="304"/>
      <c r="R4461" s="303"/>
      <c r="S4461" s="286"/>
      <c r="T4461" s="305" t="str">
        <f t="shared" si="559"/>
        <v/>
      </c>
      <c r="U4461" s="306" t="str">
        <f t="shared" si="555"/>
        <v/>
      </c>
      <c r="V4461" s="289"/>
      <c r="W4461" s="303"/>
      <c r="X4461" s="286"/>
      <c r="Y4461" s="305" t="str">
        <f>+IF(AND(W4461&gt;0,V4461&lt;&gt;'Data Validation (ROP used only)'!$A$25),SUM(W4461:X4461),"")</f>
        <v/>
      </c>
      <c r="Z4461" s="307">
        <f>IF(OR(V4461='Data Validation (ROP used only)'!$A$25,ISBLANK(W4461),ISERROR(W4461/$I4461)),0,W4461/$I4461)</f>
        <v>0</v>
      </c>
      <c r="AA4461" s="308"/>
      <c r="AB4461" s="309" t="str" cm="1">
        <f t="array" ref="AB4461">_xlfn.IFS(AA4461="","",AA4461/I4461&gt;=2,I4461*2,AA4461/I4461&lt;2,AA4461)</f>
        <v/>
      </c>
      <c r="AC4461" s="310" t="str">
        <f t="shared" si="560"/>
        <v/>
      </c>
      <c r="AD4461" s="286"/>
      <c r="AE4461" s="305" t="str">
        <f t="shared" si="561"/>
        <v/>
      </c>
      <c r="AF4461" s="311">
        <f t="shared" si="562"/>
        <v>0</v>
      </c>
      <c r="AG4461" s="187"/>
      <c r="AH4461" s="188"/>
    </row>
    <row r="4462" spans="2:34" ht="13.8" outlineLevel="1" x14ac:dyDescent="0.25">
      <c r="B4462" s="1"/>
      <c r="C4462" s="1"/>
      <c r="D4462" s="1"/>
      <c r="E4462" s="2"/>
      <c r="F4462" s="1"/>
      <c r="G4462" s="2"/>
      <c r="H4462" s="286"/>
      <c r="I4462" s="287"/>
      <c r="J4462" s="288" t="str">
        <f t="shared" si="556"/>
        <v/>
      </c>
      <c r="K4462" s="288">
        <f t="shared" si="557"/>
        <v>0</v>
      </c>
      <c r="L4462" s="303"/>
      <c r="M4462" s="304"/>
      <c r="N4462" s="303"/>
      <c r="O4462" s="286"/>
      <c r="P4462" s="305" t="str">
        <f t="shared" si="558"/>
        <v/>
      </c>
      <c r="Q4462" s="304"/>
      <c r="R4462" s="303"/>
      <c r="S4462" s="286"/>
      <c r="T4462" s="305" t="str">
        <f t="shared" si="559"/>
        <v/>
      </c>
      <c r="U4462" s="306" t="str">
        <f t="shared" si="555"/>
        <v/>
      </c>
      <c r="V4462" s="289"/>
      <c r="W4462" s="303"/>
      <c r="X4462" s="286"/>
      <c r="Y4462" s="305" t="str">
        <f>+IF(AND(W4462&gt;0,V4462&lt;&gt;'Data Validation (ROP used only)'!$A$25),SUM(W4462:X4462),"")</f>
        <v/>
      </c>
      <c r="Z4462" s="307">
        <f>IF(OR(V4462='Data Validation (ROP used only)'!$A$25,ISBLANK(W4462),ISERROR(W4462/$I4462)),0,W4462/$I4462)</f>
        <v>0</v>
      </c>
      <c r="AA4462" s="308"/>
      <c r="AB4462" s="309" t="str" cm="1">
        <f t="array" ref="AB4462">_xlfn.IFS(AA4462="","",AA4462/I4462&gt;=2,I4462*2,AA4462/I4462&lt;2,AA4462)</f>
        <v/>
      </c>
      <c r="AC4462" s="310" t="str">
        <f t="shared" si="560"/>
        <v/>
      </c>
      <c r="AD4462" s="286"/>
      <c r="AE4462" s="305" t="str">
        <f t="shared" si="561"/>
        <v/>
      </c>
      <c r="AF4462" s="311">
        <f t="shared" si="562"/>
        <v>0</v>
      </c>
      <c r="AG4462" s="187"/>
      <c r="AH4462" s="188"/>
    </row>
    <row r="4463" spans="2:34" ht="13.8" outlineLevel="1" x14ac:dyDescent="0.25">
      <c r="B4463" s="1"/>
      <c r="C4463" s="1"/>
      <c r="D4463" s="1"/>
      <c r="E4463" s="2"/>
      <c r="F4463" s="1"/>
      <c r="G4463" s="2"/>
      <c r="H4463" s="286"/>
      <c r="I4463" s="287"/>
      <c r="J4463" s="288" t="str">
        <f t="shared" si="556"/>
        <v/>
      </c>
      <c r="K4463" s="288">
        <f t="shared" si="557"/>
        <v>0</v>
      </c>
      <c r="L4463" s="303"/>
      <c r="M4463" s="304"/>
      <c r="N4463" s="303"/>
      <c r="O4463" s="286"/>
      <c r="P4463" s="305" t="str">
        <f t="shared" si="558"/>
        <v/>
      </c>
      <c r="Q4463" s="304"/>
      <c r="R4463" s="303"/>
      <c r="S4463" s="286"/>
      <c r="T4463" s="305" t="str">
        <f t="shared" si="559"/>
        <v/>
      </c>
      <c r="U4463" s="306" t="str">
        <f t="shared" si="555"/>
        <v/>
      </c>
      <c r="V4463" s="289"/>
      <c r="W4463" s="303"/>
      <c r="X4463" s="286"/>
      <c r="Y4463" s="305" t="str">
        <f>+IF(AND(W4463&gt;0,V4463&lt;&gt;'Data Validation (ROP used only)'!$A$25),SUM(W4463:X4463),"")</f>
        <v/>
      </c>
      <c r="Z4463" s="307">
        <f>IF(OR(V4463='Data Validation (ROP used only)'!$A$25,ISBLANK(W4463),ISERROR(W4463/$I4463)),0,W4463/$I4463)</f>
        <v>0</v>
      </c>
      <c r="AA4463" s="308"/>
      <c r="AB4463" s="309" t="str" cm="1">
        <f t="array" ref="AB4463">_xlfn.IFS(AA4463="","",AA4463/I4463&gt;=2,I4463*2,AA4463/I4463&lt;2,AA4463)</f>
        <v/>
      </c>
      <c r="AC4463" s="310" t="str">
        <f t="shared" si="560"/>
        <v/>
      </c>
      <c r="AD4463" s="286"/>
      <c r="AE4463" s="305" t="str">
        <f t="shared" si="561"/>
        <v/>
      </c>
      <c r="AF4463" s="311">
        <f t="shared" si="562"/>
        <v>0</v>
      </c>
      <c r="AG4463" s="187"/>
      <c r="AH4463" s="188"/>
    </row>
    <row r="4464" spans="2:34" ht="13.8" outlineLevel="1" x14ac:dyDescent="0.25">
      <c r="B4464" s="1"/>
      <c r="C4464" s="1"/>
      <c r="D4464" s="1"/>
      <c r="E4464" s="2"/>
      <c r="F4464" s="1"/>
      <c r="G4464" s="2"/>
      <c r="H4464" s="286"/>
      <c r="I4464" s="287"/>
      <c r="J4464" s="288" t="str">
        <f t="shared" si="556"/>
        <v/>
      </c>
      <c r="K4464" s="288">
        <f t="shared" si="557"/>
        <v>0</v>
      </c>
      <c r="L4464" s="303"/>
      <c r="M4464" s="304"/>
      <c r="N4464" s="303"/>
      <c r="O4464" s="286"/>
      <c r="P4464" s="305" t="str">
        <f t="shared" si="558"/>
        <v/>
      </c>
      <c r="Q4464" s="304"/>
      <c r="R4464" s="303"/>
      <c r="S4464" s="286"/>
      <c r="T4464" s="305" t="str">
        <f t="shared" si="559"/>
        <v/>
      </c>
      <c r="U4464" s="306" t="str">
        <f t="shared" si="555"/>
        <v/>
      </c>
      <c r="V4464" s="289"/>
      <c r="W4464" s="303"/>
      <c r="X4464" s="286"/>
      <c r="Y4464" s="305" t="str">
        <f>+IF(AND(W4464&gt;0,V4464&lt;&gt;'Data Validation (ROP used only)'!$A$25),SUM(W4464:X4464),"")</f>
        <v/>
      </c>
      <c r="Z4464" s="307">
        <f>IF(OR(V4464='Data Validation (ROP used only)'!$A$25,ISBLANK(W4464),ISERROR(W4464/$I4464)),0,W4464/$I4464)</f>
        <v>0</v>
      </c>
      <c r="AA4464" s="308"/>
      <c r="AB4464" s="309" t="str" cm="1">
        <f t="array" ref="AB4464">_xlfn.IFS(AA4464="","",AA4464/I4464&gt;=2,I4464*2,AA4464/I4464&lt;2,AA4464)</f>
        <v/>
      </c>
      <c r="AC4464" s="310" t="str">
        <f t="shared" si="560"/>
        <v/>
      </c>
      <c r="AD4464" s="286"/>
      <c r="AE4464" s="305" t="str">
        <f t="shared" si="561"/>
        <v/>
      </c>
      <c r="AF4464" s="311">
        <f t="shared" si="562"/>
        <v>0</v>
      </c>
      <c r="AG4464" s="187"/>
      <c r="AH4464" s="188"/>
    </row>
    <row r="4465" spans="2:34" ht="13.8" outlineLevel="1" x14ac:dyDescent="0.25">
      <c r="B4465" s="1"/>
      <c r="C4465" s="1"/>
      <c r="D4465" s="1"/>
      <c r="E4465" s="2"/>
      <c r="F4465" s="1"/>
      <c r="G4465" s="2"/>
      <c r="H4465" s="286"/>
      <c r="I4465" s="287"/>
      <c r="J4465" s="288" t="str">
        <f t="shared" si="556"/>
        <v/>
      </c>
      <c r="K4465" s="288">
        <f t="shared" si="557"/>
        <v>0</v>
      </c>
      <c r="L4465" s="303"/>
      <c r="M4465" s="304"/>
      <c r="N4465" s="303"/>
      <c r="O4465" s="286"/>
      <c r="P4465" s="305" t="str">
        <f t="shared" si="558"/>
        <v/>
      </c>
      <c r="Q4465" s="304"/>
      <c r="R4465" s="303"/>
      <c r="S4465" s="286"/>
      <c r="T4465" s="305" t="str">
        <f t="shared" si="559"/>
        <v/>
      </c>
      <c r="U4465" s="306" t="str">
        <f t="shared" si="555"/>
        <v/>
      </c>
      <c r="V4465" s="289"/>
      <c r="W4465" s="303"/>
      <c r="X4465" s="286"/>
      <c r="Y4465" s="305" t="str">
        <f>+IF(AND(W4465&gt;0,V4465&lt;&gt;'Data Validation (ROP used only)'!$A$25),SUM(W4465:X4465),"")</f>
        <v/>
      </c>
      <c r="Z4465" s="307">
        <f>IF(OR(V4465='Data Validation (ROP used only)'!$A$25,ISBLANK(W4465),ISERROR(W4465/$I4465)),0,W4465/$I4465)</f>
        <v>0</v>
      </c>
      <c r="AA4465" s="308"/>
      <c r="AB4465" s="309" t="str" cm="1">
        <f t="array" ref="AB4465">_xlfn.IFS(AA4465="","",AA4465/I4465&gt;=2,I4465*2,AA4465/I4465&lt;2,AA4465)</f>
        <v/>
      </c>
      <c r="AC4465" s="310" t="str">
        <f t="shared" si="560"/>
        <v/>
      </c>
      <c r="AD4465" s="286"/>
      <c r="AE4465" s="305" t="str">
        <f t="shared" si="561"/>
        <v/>
      </c>
      <c r="AF4465" s="311">
        <f t="shared" si="562"/>
        <v>0</v>
      </c>
      <c r="AG4465" s="187"/>
      <c r="AH4465" s="188"/>
    </row>
    <row r="4466" spans="2:34" ht="13.8" outlineLevel="1" x14ac:dyDescent="0.25">
      <c r="B4466" s="1"/>
      <c r="C4466" s="1"/>
      <c r="D4466" s="1"/>
      <c r="E4466" s="2"/>
      <c r="F4466" s="1"/>
      <c r="G4466" s="2"/>
      <c r="H4466" s="286"/>
      <c r="I4466" s="287"/>
      <c r="J4466" s="288" t="str">
        <f t="shared" si="556"/>
        <v/>
      </c>
      <c r="K4466" s="288">
        <f t="shared" si="557"/>
        <v>0</v>
      </c>
      <c r="L4466" s="303"/>
      <c r="M4466" s="304"/>
      <c r="N4466" s="303"/>
      <c r="O4466" s="286"/>
      <c r="P4466" s="305" t="str">
        <f t="shared" si="558"/>
        <v/>
      </c>
      <c r="Q4466" s="304"/>
      <c r="R4466" s="303"/>
      <c r="S4466" s="286"/>
      <c r="T4466" s="305" t="str">
        <f t="shared" si="559"/>
        <v/>
      </c>
      <c r="U4466" s="306" t="str">
        <f t="shared" si="555"/>
        <v/>
      </c>
      <c r="V4466" s="289"/>
      <c r="W4466" s="303"/>
      <c r="X4466" s="286"/>
      <c r="Y4466" s="305" t="str">
        <f>+IF(AND(W4466&gt;0,V4466&lt;&gt;'Data Validation (ROP used only)'!$A$25),SUM(W4466:X4466),"")</f>
        <v/>
      </c>
      <c r="Z4466" s="307">
        <f>IF(OR(V4466='Data Validation (ROP used only)'!$A$25,ISBLANK(W4466),ISERROR(W4466/$I4466)),0,W4466/$I4466)</f>
        <v>0</v>
      </c>
      <c r="AA4466" s="308"/>
      <c r="AB4466" s="309" t="str" cm="1">
        <f t="array" ref="AB4466">_xlfn.IFS(AA4466="","",AA4466/I4466&gt;=2,I4466*2,AA4466/I4466&lt;2,AA4466)</f>
        <v/>
      </c>
      <c r="AC4466" s="310" t="str">
        <f t="shared" si="560"/>
        <v/>
      </c>
      <c r="AD4466" s="286"/>
      <c r="AE4466" s="305" t="str">
        <f t="shared" si="561"/>
        <v/>
      </c>
      <c r="AF4466" s="311">
        <f t="shared" si="562"/>
        <v>0</v>
      </c>
      <c r="AG4466" s="187"/>
      <c r="AH4466" s="188"/>
    </row>
    <row r="4467" spans="2:34" ht="13.8" outlineLevel="1" x14ac:dyDescent="0.25">
      <c r="B4467" s="1"/>
      <c r="C4467" s="1"/>
      <c r="D4467" s="1"/>
      <c r="E4467" s="2"/>
      <c r="F4467" s="1"/>
      <c r="G4467" s="2"/>
      <c r="H4467" s="286"/>
      <c r="I4467" s="287"/>
      <c r="J4467" s="288" t="str">
        <f t="shared" si="556"/>
        <v/>
      </c>
      <c r="K4467" s="288">
        <f t="shared" si="557"/>
        <v>0</v>
      </c>
      <c r="L4467" s="303"/>
      <c r="M4467" s="304"/>
      <c r="N4467" s="303"/>
      <c r="O4467" s="286"/>
      <c r="P4467" s="305" t="str">
        <f t="shared" si="558"/>
        <v/>
      </c>
      <c r="Q4467" s="304"/>
      <c r="R4467" s="303"/>
      <c r="S4467" s="286"/>
      <c r="T4467" s="305" t="str">
        <f t="shared" si="559"/>
        <v/>
      </c>
      <c r="U4467" s="306" t="str">
        <f t="shared" si="555"/>
        <v/>
      </c>
      <c r="V4467" s="289"/>
      <c r="W4467" s="303"/>
      <c r="X4467" s="286"/>
      <c r="Y4467" s="305" t="str">
        <f>+IF(AND(W4467&gt;0,V4467&lt;&gt;'Data Validation (ROP used only)'!$A$25),SUM(W4467:X4467),"")</f>
        <v/>
      </c>
      <c r="Z4467" s="307">
        <f>IF(OR(V4467='Data Validation (ROP used only)'!$A$25,ISBLANK(W4467),ISERROR(W4467/$I4467)),0,W4467/$I4467)</f>
        <v>0</v>
      </c>
      <c r="AA4467" s="308"/>
      <c r="AB4467" s="309" t="str" cm="1">
        <f t="array" ref="AB4467">_xlfn.IFS(AA4467="","",AA4467/I4467&gt;=2,I4467*2,AA4467/I4467&lt;2,AA4467)</f>
        <v/>
      </c>
      <c r="AC4467" s="310" t="str">
        <f t="shared" si="560"/>
        <v/>
      </c>
      <c r="AD4467" s="286"/>
      <c r="AE4467" s="305" t="str">
        <f t="shared" si="561"/>
        <v/>
      </c>
      <c r="AF4467" s="311">
        <f t="shared" si="562"/>
        <v>0</v>
      </c>
      <c r="AG4467" s="187"/>
      <c r="AH4467" s="188"/>
    </row>
    <row r="4468" spans="2:34" ht="13.8" outlineLevel="1" x14ac:dyDescent="0.25">
      <c r="B4468" s="1"/>
      <c r="C4468" s="1"/>
      <c r="D4468" s="1"/>
      <c r="E4468" s="2"/>
      <c r="F4468" s="1"/>
      <c r="G4468" s="2"/>
      <c r="H4468" s="286"/>
      <c r="I4468" s="287"/>
      <c r="J4468" s="288" t="str">
        <f t="shared" si="556"/>
        <v/>
      </c>
      <c r="K4468" s="288">
        <f t="shared" si="557"/>
        <v>0</v>
      </c>
      <c r="L4468" s="303"/>
      <c r="M4468" s="304"/>
      <c r="N4468" s="303"/>
      <c r="O4468" s="286"/>
      <c r="P4468" s="305" t="str">
        <f t="shared" si="558"/>
        <v/>
      </c>
      <c r="Q4468" s="304"/>
      <c r="R4468" s="303"/>
      <c r="S4468" s="286"/>
      <c r="T4468" s="305" t="str">
        <f t="shared" si="559"/>
        <v/>
      </c>
      <c r="U4468" s="306" t="str">
        <f t="shared" si="555"/>
        <v/>
      </c>
      <c r="V4468" s="289"/>
      <c r="W4468" s="303"/>
      <c r="X4468" s="286"/>
      <c r="Y4468" s="305" t="str">
        <f>+IF(AND(W4468&gt;0,V4468&lt;&gt;'Data Validation (ROP used only)'!$A$25),SUM(W4468:X4468),"")</f>
        <v/>
      </c>
      <c r="Z4468" s="307">
        <f>IF(OR(V4468='Data Validation (ROP used only)'!$A$25,ISBLANK(W4468),ISERROR(W4468/$I4468)),0,W4468/$I4468)</f>
        <v>0</v>
      </c>
      <c r="AA4468" s="308"/>
      <c r="AB4468" s="309" t="str" cm="1">
        <f t="array" ref="AB4468">_xlfn.IFS(AA4468="","",AA4468/I4468&gt;=2,I4468*2,AA4468/I4468&lt;2,AA4468)</f>
        <v/>
      </c>
      <c r="AC4468" s="310" t="str">
        <f t="shared" si="560"/>
        <v/>
      </c>
      <c r="AD4468" s="286"/>
      <c r="AE4468" s="305" t="str">
        <f t="shared" si="561"/>
        <v/>
      </c>
      <c r="AF4468" s="311">
        <f t="shared" si="562"/>
        <v>0</v>
      </c>
      <c r="AG4468" s="187"/>
      <c r="AH4468" s="188"/>
    </row>
    <row r="4469" spans="2:34" ht="13.8" outlineLevel="1" x14ac:dyDescent="0.25">
      <c r="B4469" s="1"/>
      <c r="C4469" s="1"/>
      <c r="D4469" s="1"/>
      <c r="E4469" s="2"/>
      <c r="F4469" s="1"/>
      <c r="G4469" s="2"/>
      <c r="H4469" s="286"/>
      <c r="I4469" s="287"/>
      <c r="J4469" s="288" t="str">
        <f t="shared" si="556"/>
        <v/>
      </c>
      <c r="K4469" s="288">
        <f t="shared" si="557"/>
        <v>0</v>
      </c>
      <c r="L4469" s="303"/>
      <c r="M4469" s="304"/>
      <c r="N4469" s="303"/>
      <c r="O4469" s="286"/>
      <c r="P4469" s="305" t="str">
        <f t="shared" si="558"/>
        <v/>
      </c>
      <c r="Q4469" s="304"/>
      <c r="R4469" s="303"/>
      <c r="S4469" s="286"/>
      <c r="T4469" s="305" t="str">
        <f t="shared" si="559"/>
        <v/>
      </c>
      <c r="U4469" s="306" t="str">
        <f t="shared" si="555"/>
        <v/>
      </c>
      <c r="V4469" s="289"/>
      <c r="W4469" s="303"/>
      <c r="X4469" s="286"/>
      <c r="Y4469" s="305" t="str">
        <f>+IF(AND(W4469&gt;0,V4469&lt;&gt;'Data Validation (ROP used only)'!$A$25),SUM(W4469:X4469),"")</f>
        <v/>
      </c>
      <c r="Z4469" s="307">
        <f>IF(OR(V4469='Data Validation (ROP used only)'!$A$25,ISBLANK(W4469),ISERROR(W4469/$I4469)),0,W4469/$I4469)</f>
        <v>0</v>
      </c>
      <c r="AA4469" s="308"/>
      <c r="AB4469" s="309" t="str" cm="1">
        <f t="array" ref="AB4469">_xlfn.IFS(AA4469="","",AA4469/I4469&gt;=2,I4469*2,AA4469/I4469&lt;2,AA4469)</f>
        <v/>
      </c>
      <c r="AC4469" s="310" t="str">
        <f t="shared" si="560"/>
        <v/>
      </c>
      <c r="AD4469" s="286"/>
      <c r="AE4469" s="305" t="str">
        <f t="shared" si="561"/>
        <v/>
      </c>
      <c r="AF4469" s="311">
        <f t="shared" si="562"/>
        <v>0</v>
      </c>
      <c r="AG4469" s="187"/>
      <c r="AH4469" s="188"/>
    </row>
    <row r="4470" spans="2:34" ht="13.8" outlineLevel="1" x14ac:dyDescent="0.25">
      <c r="B4470" s="1"/>
      <c r="C4470" s="1"/>
      <c r="D4470" s="1"/>
      <c r="E4470" s="2"/>
      <c r="F4470" s="1"/>
      <c r="G4470" s="2"/>
      <c r="H4470" s="286"/>
      <c r="I4470" s="287"/>
      <c r="J4470" s="288" t="str">
        <f t="shared" si="556"/>
        <v/>
      </c>
      <c r="K4470" s="288">
        <f t="shared" si="557"/>
        <v>0</v>
      </c>
      <c r="L4470" s="303"/>
      <c r="M4470" s="304"/>
      <c r="N4470" s="303"/>
      <c r="O4470" s="286"/>
      <c r="P4470" s="305" t="str">
        <f t="shared" si="558"/>
        <v/>
      </c>
      <c r="Q4470" s="304"/>
      <c r="R4470" s="303"/>
      <c r="S4470" s="286"/>
      <c r="T4470" s="305" t="str">
        <f t="shared" si="559"/>
        <v/>
      </c>
      <c r="U4470" s="306" t="str">
        <f t="shared" si="555"/>
        <v/>
      </c>
      <c r="V4470" s="289"/>
      <c r="W4470" s="303"/>
      <c r="X4470" s="286"/>
      <c r="Y4470" s="305" t="str">
        <f>+IF(AND(W4470&gt;0,V4470&lt;&gt;'Data Validation (ROP used only)'!$A$25),SUM(W4470:X4470),"")</f>
        <v/>
      </c>
      <c r="Z4470" s="307">
        <f>IF(OR(V4470='Data Validation (ROP used only)'!$A$25,ISBLANK(W4470),ISERROR(W4470/$I4470)),0,W4470/$I4470)</f>
        <v>0</v>
      </c>
      <c r="AA4470" s="308"/>
      <c r="AB4470" s="309" t="str" cm="1">
        <f t="array" ref="AB4470">_xlfn.IFS(AA4470="","",AA4470/I4470&gt;=2,I4470*2,AA4470/I4470&lt;2,AA4470)</f>
        <v/>
      </c>
      <c r="AC4470" s="310" t="str">
        <f t="shared" si="560"/>
        <v/>
      </c>
      <c r="AD4470" s="286"/>
      <c r="AE4470" s="305" t="str">
        <f t="shared" si="561"/>
        <v/>
      </c>
      <c r="AF4470" s="311">
        <f t="shared" si="562"/>
        <v>0</v>
      </c>
      <c r="AG4470" s="187"/>
      <c r="AH4470" s="188"/>
    </row>
    <row r="4471" spans="2:34" ht="13.8" outlineLevel="1" x14ac:dyDescent="0.25">
      <c r="B4471" s="1"/>
      <c r="C4471" s="1"/>
      <c r="D4471" s="1"/>
      <c r="E4471" s="2"/>
      <c r="F4471" s="1"/>
      <c r="G4471" s="2"/>
      <c r="H4471" s="286"/>
      <c r="I4471" s="287"/>
      <c r="J4471" s="288" t="str">
        <f t="shared" si="556"/>
        <v/>
      </c>
      <c r="K4471" s="288">
        <f t="shared" si="557"/>
        <v>0</v>
      </c>
      <c r="L4471" s="303"/>
      <c r="M4471" s="304"/>
      <c r="N4471" s="303"/>
      <c r="O4471" s="286"/>
      <c r="P4471" s="305" t="str">
        <f t="shared" si="558"/>
        <v/>
      </c>
      <c r="Q4471" s="304"/>
      <c r="R4471" s="303"/>
      <c r="S4471" s="286"/>
      <c r="T4471" s="305" t="str">
        <f t="shared" si="559"/>
        <v/>
      </c>
      <c r="U4471" s="306" t="str">
        <f t="shared" si="555"/>
        <v/>
      </c>
      <c r="V4471" s="289"/>
      <c r="W4471" s="303"/>
      <c r="X4471" s="286"/>
      <c r="Y4471" s="305" t="str">
        <f>+IF(AND(W4471&gt;0,V4471&lt;&gt;'Data Validation (ROP used only)'!$A$25),SUM(W4471:X4471),"")</f>
        <v/>
      </c>
      <c r="Z4471" s="307">
        <f>IF(OR(V4471='Data Validation (ROP used only)'!$A$25,ISBLANK(W4471),ISERROR(W4471/$I4471)),0,W4471/$I4471)</f>
        <v>0</v>
      </c>
      <c r="AA4471" s="308"/>
      <c r="AB4471" s="309" t="str" cm="1">
        <f t="array" ref="AB4471">_xlfn.IFS(AA4471="","",AA4471/I4471&gt;=2,I4471*2,AA4471/I4471&lt;2,AA4471)</f>
        <v/>
      </c>
      <c r="AC4471" s="310" t="str">
        <f t="shared" si="560"/>
        <v/>
      </c>
      <c r="AD4471" s="286"/>
      <c r="AE4471" s="305" t="str">
        <f t="shared" si="561"/>
        <v/>
      </c>
      <c r="AF4471" s="311">
        <f t="shared" si="562"/>
        <v>0</v>
      </c>
      <c r="AG4471" s="187"/>
      <c r="AH4471" s="188"/>
    </row>
    <row r="4472" spans="2:34" ht="13.8" outlineLevel="1" x14ac:dyDescent="0.25">
      <c r="B4472" s="1"/>
      <c r="C4472" s="1"/>
      <c r="D4472" s="1"/>
      <c r="E4472" s="2"/>
      <c r="F4472" s="1"/>
      <c r="G4472" s="2"/>
      <c r="H4472" s="286"/>
      <c r="I4472" s="287"/>
      <c r="J4472" s="288" t="str">
        <f t="shared" si="556"/>
        <v/>
      </c>
      <c r="K4472" s="288">
        <f t="shared" si="557"/>
        <v>0</v>
      </c>
      <c r="L4472" s="303"/>
      <c r="M4472" s="304"/>
      <c r="N4472" s="303"/>
      <c r="O4472" s="286"/>
      <c r="P4472" s="305" t="str">
        <f t="shared" si="558"/>
        <v/>
      </c>
      <c r="Q4472" s="304"/>
      <c r="R4472" s="303"/>
      <c r="S4472" s="286"/>
      <c r="T4472" s="305" t="str">
        <f t="shared" si="559"/>
        <v/>
      </c>
      <c r="U4472" s="306" t="str">
        <f t="shared" si="555"/>
        <v/>
      </c>
      <c r="V4472" s="289"/>
      <c r="W4472" s="303"/>
      <c r="X4472" s="286"/>
      <c r="Y4472" s="305" t="str">
        <f>+IF(AND(W4472&gt;0,V4472&lt;&gt;'Data Validation (ROP used only)'!$A$25),SUM(W4472:X4472),"")</f>
        <v/>
      </c>
      <c r="Z4472" s="307">
        <f>IF(OR(V4472='Data Validation (ROP used only)'!$A$25,ISBLANK(W4472),ISERROR(W4472/$I4472)),0,W4472/$I4472)</f>
        <v>0</v>
      </c>
      <c r="AA4472" s="308"/>
      <c r="AB4472" s="309" t="str" cm="1">
        <f t="array" ref="AB4472">_xlfn.IFS(AA4472="","",AA4472/I4472&gt;=2,I4472*2,AA4472/I4472&lt;2,AA4472)</f>
        <v/>
      </c>
      <c r="AC4472" s="310" t="str">
        <f t="shared" si="560"/>
        <v/>
      </c>
      <c r="AD4472" s="286"/>
      <c r="AE4472" s="305" t="str">
        <f t="shared" si="561"/>
        <v/>
      </c>
      <c r="AF4472" s="311">
        <f t="shared" si="562"/>
        <v>0</v>
      </c>
      <c r="AG4472" s="187"/>
      <c r="AH4472" s="188"/>
    </row>
    <row r="4473" spans="2:34" ht="13.8" outlineLevel="1" x14ac:dyDescent="0.25">
      <c r="B4473" s="1"/>
      <c r="C4473" s="1"/>
      <c r="D4473" s="1"/>
      <c r="E4473" s="2"/>
      <c r="F4473" s="1"/>
      <c r="G4473" s="2"/>
      <c r="H4473" s="286"/>
      <c r="I4473" s="287"/>
      <c r="J4473" s="288" t="str">
        <f t="shared" si="556"/>
        <v/>
      </c>
      <c r="K4473" s="288">
        <f t="shared" si="557"/>
        <v>0</v>
      </c>
      <c r="L4473" s="303"/>
      <c r="M4473" s="304"/>
      <c r="N4473" s="303"/>
      <c r="O4473" s="286"/>
      <c r="P4473" s="305" t="str">
        <f t="shared" si="558"/>
        <v/>
      </c>
      <c r="Q4473" s="304"/>
      <c r="R4473" s="303"/>
      <c r="S4473" s="286"/>
      <c r="T4473" s="305" t="str">
        <f t="shared" si="559"/>
        <v/>
      </c>
      <c r="U4473" s="306" t="str">
        <f t="shared" si="555"/>
        <v/>
      </c>
      <c r="V4473" s="289"/>
      <c r="W4473" s="303"/>
      <c r="X4473" s="286"/>
      <c r="Y4473" s="305" t="str">
        <f>+IF(AND(W4473&gt;0,V4473&lt;&gt;'Data Validation (ROP used only)'!$A$25),SUM(W4473:X4473),"")</f>
        <v/>
      </c>
      <c r="Z4473" s="307">
        <f>IF(OR(V4473='Data Validation (ROP used only)'!$A$25,ISBLANK(W4473),ISERROR(W4473/$I4473)),0,W4473/$I4473)</f>
        <v>0</v>
      </c>
      <c r="AA4473" s="308"/>
      <c r="AB4473" s="309" t="str" cm="1">
        <f t="array" ref="AB4473">_xlfn.IFS(AA4473="","",AA4473/I4473&gt;=2,I4473*2,AA4473/I4473&lt;2,AA4473)</f>
        <v/>
      </c>
      <c r="AC4473" s="310" t="str">
        <f t="shared" si="560"/>
        <v/>
      </c>
      <c r="AD4473" s="286"/>
      <c r="AE4473" s="305" t="str">
        <f t="shared" si="561"/>
        <v/>
      </c>
      <c r="AF4473" s="311">
        <f t="shared" si="562"/>
        <v>0</v>
      </c>
      <c r="AG4473" s="187"/>
      <c r="AH4473" s="188"/>
    </row>
    <row r="4474" spans="2:34" ht="13.8" outlineLevel="1" x14ac:dyDescent="0.25">
      <c r="B4474" s="1"/>
      <c r="C4474" s="1"/>
      <c r="D4474" s="1"/>
      <c r="E4474" s="2"/>
      <c r="F4474" s="1"/>
      <c r="G4474" s="2"/>
      <c r="H4474" s="286"/>
      <c r="I4474" s="287"/>
      <c r="J4474" s="288" t="str">
        <f t="shared" si="556"/>
        <v/>
      </c>
      <c r="K4474" s="288">
        <f t="shared" si="557"/>
        <v>0</v>
      </c>
      <c r="L4474" s="303"/>
      <c r="M4474" s="304"/>
      <c r="N4474" s="303"/>
      <c r="O4474" s="286"/>
      <c r="P4474" s="305" t="str">
        <f t="shared" si="558"/>
        <v/>
      </c>
      <c r="Q4474" s="304"/>
      <c r="R4474" s="303"/>
      <c r="S4474" s="286"/>
      <c r="T4474" s="305" t="str">
        <f t="shared" si="559"/>
        <v/>
      </c>
      <c r="U4474" s="306" t="str">
        <f t="shared" si="555"/>
        <v/>
      </c>
      <c r="V4474" s="289"/>
      <c r="W4474" s="303"/>
      <c r="X4474" s="286"/>
      <c r="Y4474" s="305" t="str">
        <f>+IF(AND(W4474&gt;0,V4474&lt;&gt;'Data Validation (ROP used only)'!$A$25),SUM(W4474:X4474),"")</f>
        <v/>
      </c>
      <c r="Z4474" s="307">
        <f>IF(OR(V4474='Data Validation (ROP used only)'!$A$25,ISBLANK(W4474),ISERROR(W4474/$I4474)),0,W4474/$I4474)</f>
        <v>0</v>
      </c>
      <c r="AA4474" s="308"/>
      <c r="AB4474" s="309" t="str" cm="1">
        <f t="array" ref="AB4474">_xlfn.IFS(AA4474="","",AA4474/I4474&gt;=2,I4474*2,AA4474/I4474&lt;2,AA4474)</f>
        <v/>
      </c>
      <c r="AC4474" s="310" t="str">
        <f t="shared" si="560"/>
        <v/>
      </c>
      <c r="AD4474" s="286"/>
      <c r="AE4474" s="305" t="str">
        <f t="shared" si="561"/>
        <v/>
      </c>
      <c r="AF4474" s="311">
        <f t="shared" si="562"/>
        <v>0</v>
      </c>
      <c r="AG4474" s="187"/>
      <c r="AH4474" s="188"/>
    </row>
    <row r="4475" spans="2:34" ht="13.8" outlineLevel="1" x14ac:dyDescent="0.25">
      <c r="B4475" s="1"/>
      <c r="C4475" s="1"/>
      <c r="D4475" s="1"/>
      <c r="E4475" s="2"/>
      <c r="F4475" s="1"/>
      <c r="G4475" s="2"/>
      <c r="H4475" s="286"/>
      <c r="I4475" s="287"/>
      <c r="J4475" s="288" t="str">
        <f t="shared" si="556"/>
        <v/>
      </c>
      <c r="K4475" s="288">
        <f t="shared" si="557"/>
        <v>0</v>
      </c>
      <c r="L4475" s="303"/>
      <c r="M4475" s="304"/>
      <c r="N4475" s="303"/>
      <c r="O4475" s="286"/>
      <c r="P4475" s="305" t="str">
        <f t="shared" si="558"/>
        <v/>
      </c>
      <c r="Q4475" s="304"/>
      <c r="R4475" s="303"/>
      <c r="S4475" s="286"/>
      <c r="T4475" s="305" t="str">
        <f t="shared" si="559"/>
        <v/>
      </c>
      <c r="U4475" s="306" t="str">
        <f t="shared" si="555"/>
        <v/>
      </c>
      <c r="V4475" s="289"/>
      <c r="W4475" s="303"/>
      <c r="X4475" s="286"/>
      <c r="Y4475" s="305" t="str">
        <f>+IF(AND(W4475&gt;0,V4475&lt;&gt;'Data Validation (ROP used only)'!$A$25),SUM(W4475:X4475),"")</f>
        <v/>
      </c>
      <c r="Z4475" s="307">
        <f>IF(OR(V4475='Data Validation (ROP used only)'!$A$25,ISBLANK(W4475),ISERROR(W4475/$I4475)),0,W4475/$I4475)</f>
        <v>0</v>
      </c>
      <c r="AA4475" s="308"/>
      <c r="AB4475" s="309" t="str" cm="1">
        <f t="array" ref="AB4475">_xlfn.IFS(AA4475="","",AA4475/I4475&gt;=2,I4475*2,AA4475/I4475&lt;2,AA4475)</f>
        <v/>
      </c>
      <c r="AC4475" s="310" t="str">
        <f t="shared" si="560"/>
        <v/>
      </c>
      <c r="AD4475" s="286"/>
      <c r="AE4475" s="305" t="str">
        <f t="shared" si="561"/>
        <v/>
      </c>
      <c r="AF4475" s="311">
        <f t="shared" si="562"/>
        <v>0</v>
      </c>
      <c r="AG4475" s="187"/>
      <c r="AH4475" s="188"/>
    </row>
    <row r="4476" spans="2:34" ht="13.8" outlineLevel="1" x14ac:dyDescent="0.25">
      <c r="B4476" s="1"/>
      <c r="C4476" s="1"/>
      <c r="D4476" s="1"/>
      <c r="E4476" s="2"/>
      <c r="F4476" s="1"/>
      <c r="G4476" s="2"/>
      <c r="H4476" s="286"/>
      <c r="I4476" s="287"/>
      <c r="J4476" s="288" t="str">
        <f t="shared" si="556"/>
        <v/>
      </c>
      <c r="K4476" s="288">
        <f t="shared" si="557"/>
        <v>0</v>
      </c>
      <c r="L4476" s="303"/>
      <c r="M4476" s="304"/>
      <c r="N4476" s="303"/>
      <c r="O4476" s="286"/>
      <c r="P4476" s="305" t="str">
        <f t="shared" si="558"/>
        <v/>
      </c>
      <c r="Q4476" s="304"/>
      <c r="R4476" s="303"/>
      <c r="S4476" s="286"/>
      <c r="T4476" s="305" t="str">
        <f t="shared" si="559"/>
        <v/>
      </c>
      <c r="U4476" s="306" t="str">
        <f t="shared" si="555"/>
        <v/>
      </c>
      <c r="V4476" s="289"/>
      <c r="W4476" s="303"/>
      <c r="X4476" s="286"/>
      <c r="Y4476" s="305" t="str">
        <f>+IF(AND(W4476&gt;0,V4476&lt;&gt;'Data Validation (ROP used only)'!$A$25),SUM(W4476:X4476),"")</f>
        <v/>
      </c>
      <c r="Z4476" s="307">
        <f>IF(OR(V4476='Data Validation (ROP used only)'!$A$25,ISBLANK(W4476),ISERROR(W4476/$I4476)),0,W4476/$I4476)</f>
        <v>0</v>
      </c>
      <c r="AA4476" s="308"/>
      <c r="AB4476" s="309" t="str" cm="1">
        <f t="array" ref="AB4476">_xlfn.IFS(AA4476="","",AA4476/I4476&gt;=2,I4476*2,AA4476/I4476&lt;2,AA4476)</f>
        <v/>
      </c>
      <c r="AC4476" s="310" t="str">
        <f t="shared" si="560"/>
        <v/>
      </c>
      <c r="AD4476" s="286"/>
      <c r="AE4476" s="305" t="str">
        <f t="shared" si="561"/>
        <v/>
      </c>
      <c r="AF4476" s="311">
        <f t="shared" si="562"/>
        <v>0</v>
      </c>
      <c r="AG4476" s="187"/>
      <c r="AH4476" s="188"/>
    </row>
    <row r="4477" spans="2:34" ht="13.8" outlineLevel="1" x14ac:dyDescent="0.25">
      <c r="B4477" s="1"/>
      <c r="C4477" s="1"/>
      <c r="D4477" s="1"/>
      <c r="E4477" s="2"/>
      <c r="F4477" s="1"/>
      <c r="G4477" s="2"/>
      <c r="H4477" s="286"/>
      <c r="I4477" s="287"/>
      <c r="J4477" s="288" t="str">
        <f t="shared" si="556"/>
        <v/>
      </c>
      <c r="K4477" s="288">
        <f t="shared" si="557"/>
        <v>0</v>
      </c>
      <c r="L4477" s="303"/>
      <c r="M4477" s="304"/>
      <c r="N4477" s="303"/>
      <c r="O4477" s="286"/>
      <c r="P4477" s="305" t="str">
        <f t="shared" si="558"/>
        <v/>
      </c>
      <c r="Q4477" s="304"/>
      <c r="R4477" s="303"/>
      <c r="S4477" s="286"/>
      <c r="T4477" s="305" t="str">
        <f t="shared" si="559"/>
        <v/>
      </c>
      <c r="U4477" s="306" t="str">
        <f t="shared" si="555"/>
        <v/>
      </c>
      <c r="V4477" s="289"/>
      <c r="W4477" s="303"/>
      <c r="X4477" s="286"/>
      <c r="Y4477" s="305" t="str">
        <f>+IF(AND(W4477&gt;0,V4477&lt;&gt;'Data Validation (ROP used only)'!$A$25),SUM(W4477:X4477),"")</f>
        <v/>
      </c>
      <c r="Z4477" s="307">
        <f>IF(OR(V4477='Data Validation (ROP used only)'!$A$25,ISBLANK(W4477),ISERROR(W4477/$I4477)),0,W4477/$I4477)</f>
        <v>0</v>
      </c>
      <c r="AA4477" s="308"/>
      <c r="AB4477" s="309" t="str" cm="1">
        <f t="array" ref="AB4477">_xlfn.IFS(AA4477="","",AA4477/I4477&gt;=2,I4477*2,AA4477/I4477&lt;2,AA4477)</f>
        <v/>
      </c>
      <c r="AC4477" s="310" t="str">
        <f t="shared" si="560"/>
        <v/>
      </c>
      <c r="AD4477" s="286"/>
      <c r="AE4477" s="305" t="str">
        <f t="shared" si="561"/>
        <v/>
      </c>
      <c r="AF4477" s="311">
        <f t="shared" si="562"/>
        <v>0</v>
      </c>
      <c r="AG4477" s="187"/>
      <c r="AH4477" s="188"/>
    </row>
    <row r="4478" spans="2:34" ht="13.8" outlineLevel="1" x14ac:dyDescent="0.25">
      <c r="B4478" s="1"/>
      <c r="C4478" s="1"/>
      <c r="D4478" s="1"/>
      <c r="E4478" s="2"/>
      <c r="F4478" s="1"/>
      <c r="G4478" s="2"/>
      <c r="H4478" s="286"/>
      <c r="I4478" s="287"/>
      <c r="J4478" s="288" t="str">
        <f t="shared" si="556"/>
        <v/>
      </c>
      <c r="K4478" s="288">
        <f t="shared" si="557"/>
        <v>0</v>
      </c>
      <c r="L4478" s="303"/>
      <c r="M4478" s="304"/>
      <c r="N4478" s="303"/>
      <c r="O4478" s="286"/>
      <c r="P4478" s="305" t="str">
        <f t="shared" si="558"/>
        <v/>
      </c>
      <c r="Q4478" s="304"/>
      <c r="R4478" s="303"/>
      <c r="S4478" s="286"/>
      <c r="T4478" s="305" t="str">
        <f t="shared" si="559"/>
        <v/>
      </c>
      <c r="U4478" s="306" t="str">
        <f t="shared" si="555"/>
        <v/>
      </c>
      <c r="V4478" s="289"/>
      <c r="W4478" s="303"/>
      <c r="X4478" s="286"/>
      <c r="Y4478" s="305" t="str">
        <f>+IF(AND(W4478&gt;0,V4478&lt;&gt;'Data Validation (ROP used only)'!$A$25),SUM(W4478:X4478),"")</f>
        <v/>
      </c>
      <c r="Z4478" s="307">
        <f>IF(OR(V4478='Data Validation (ROP used only)'!$A$25,ISBLANK(W4478),ISERROR(W4478/$I4478)),0,W4478/$I4478)</f>
        <v>0</v>
      </c>
      <c r="AA4478" s="308"/>
      <c r="AB4478" s="309" t="str" cm="1">
        <f t="array" ref="AB4478">_xlfn.IFS(AA4478="","",AA4478/I4478&gt;=2,I4478*2,AA4478/I4478&lt;2,AA4478)</f>
        <v/>
      </c>
      <c r="AC4478" s="310" t="str">
        <f t="shared" si="560"/>
        <v/>
      </c>
      <c r="AD4478" s="286"/>
      <c r="AE4478" s="305" t="str">
        <f t="shared" si="561"/>
        <v/>
      </c>
      <c r="AF4478" s="311">
        <f t="shared" si="562"/>
        <v>0</v>
      </c>
      <c r="AG4478" s="187"/>
      <c r="AH4478" s="188"/>
    </row>
    <row r="4479" spans="2:34" ht="13.8" outlineLevel="1" x14ac:dyDescent="0.25">
      <c r="B4479" s="1"/>
      <c r="C4479" s="1"/>
      <c r="D4479" s="1"/>
      <c r="E4479" s="2"/>
      <c r="F4479" s="1"/>
      <c r="G4479" s="2"/>
      <c r="H4479" s="286"/>
      <c r="I4479" s="287"/>
      <c r="J4479" s="288" t="str">
        <f t="shared" si="556"/>
        <v/>
      </c>
      <c r="K4479" s="288">
        <f t="shared" si="557"/>
        <v>0</v>
      </c>
      <c r="L4479" s="303"/>
      <c r="M4479" s="304"/>
      <c r="N4479" s="303"/>
      <c r="O4479" s="286"/>
      <c r="P4479" s="305" t="str">
        <f t="shared" si="558"/>
        <v/>
      </c>
      <c r="Q4479" s="304"/>
      <c r="R4479" s="303"/>
      <c r="S4479" s="286"/>
      <c r="T4479" s="305" t="str">
        <f t="shared" si="559"/>
        <v/>
      </c>
      <c r="U4479" s="306" t="str">
        <f t="shared" si="555"/>
        <v/>
      </c>
      <c r="V4479" s="289"/>
      <c r="W4479" s="303"/>
      <c r="X4479" s="286"/>
      <c r="Y4479" s="305" t="str">
        <f>+IF(AND(W4479&gt;0,V4479&lt;&gt;'Data Validation (ROP used only)'!$A$25),SUM(W4479:X4479),"")</f>
        <v/>
      </c>
      <c r="Z4479" s="307">
        <f>IF(OR(V4479='Data Validation (ROP used only)'!$A$25,ISBLANK(W4479),ISERROR(W4479/$I4479)),0,W4479/$I4479)</f>
        <v>0</v>
      </c>
      <c r="AA4479" s="308"/>
      <c r="AB4479" s="309" t="str" cm="1">
        <f t="array" ref="AB4479">_xlfn.IFS(AA4479="","",AA4479/I4479&gt;=2,I4479*2,AA4479/I4479&lt;2,AA4479)</f>
        <v/>
      </c>
      <c r="AC4479" s="310" t="str">
        <f t="shared" si="560"/>
        <v/>
      </c>
      <c r="AD4479" s="286"/>
      <c r="AE4479" s="305" t="str">
        <f t="shared" si="561"/>
        <v/>
      </c>
      <c r="AF4479" s="311">
        <f t="shared" si="562"/>
        <v>0</v>
      </c>
      <c r="AG4479" s="187"/>
      <c r="AH4479" s="188"/>
    </row>
    <row r="4480" spans="2:34" ht="13.8" outlineLevel="1" x14ac:dyDescent="0.25">
      <c r="B4480" s="1"/>
      <c r="C4480" s="1"/>
      <c r="D4480" s="1"/>
      <c r="E4480" s="2"/>
      <c r="F4480" s="1"/>
      <c r="G4480" s="2"/>
      <c r="H4480" s="286"/>
      <c r="I4480" s="287"/>
      <c r="J4480" s="288" t="str">
        <f t="shared" si="556"/>
        <v/>
      </c>
      <c r="K4480" s="288">
        <f t="shared" si="557"/>
        <v>0</v>
      </c>
      <c r="L4480" s="303"/>
      <c r="M4480" s="304"/>
      <c r="N4480" s="303"/>
      <c r="O4480" s="286"/>
      <c r="P4480" s="305" t="str">
        <f t="shared" si="558"/>
        <v/>
      </c>
      <c r="Q4480" s="304"/>
      <c r="R4480" s="303"/>
      <c r="S4480" s="286"/>
      <c r="T4480" s="305" t="str">
        <f t="shared" si="559"/>
        <v/>
      </c>
      <c r="U4480" s="306" t="str">
        <f t="shared" si="555"/>
        <v/>
      </c>
      <c r="V4480" s="289"/>
      <c r="W4480" s="303"/>
      <c r="X4480" s="286"/>
      <c r="Y4480" s="305" t="str">
        <f>+IF(AND(W4480&gt;0,V4480&lt;&gt;'Data Validation (ROP used only)'!$A$25),SUM(W4480:X4480),"")</f>
        <v/>
      </c>
      <c r="Z4480" s="307">
        <f>IF(OR(V4480='Data Validation (ROP used only)'!$A$25,ISBLANK(W4480),ISERROR(W4480/$I4480)),0,W4480/$I4480)</f>
        <v>0</v>
      </c>
      <c r="AA4480" s="308"/>
      <c r="AB4480" s="309" t="str" cm="1">
        <f t="array" ref="AB4480">_xlfn.IFS(AA4480="","",AA4480/I4480&gt;=2,I4480*2,AA4480/I4480&lt;2,AA4480)</f>
        <v/>
      </c>
      <c r="AC4480" s="310" t="str">
        <f t="shared" si="560"/>
        <v/>
      </c>
      <c r="AD4480" s="286"/>
      <c r="AE4480" s="305" t="str">
        <f t="shared" si="561"/>
        <v/>
      </c>
      <c r="AF4480" s="311">
        <f t="shared" si="562"/>
        <v>0</v>
      </c>
      <c r="AG4480" s="187"/>
      <c r="AH4480" s="188"/>
    </row>
    <row r="4481" spans="2:34" ht="13.8" outlineLevel="1" x14ac:dyDescent="0.25">
      <c r="B4481" s="1"/>
      <c r="C4481" s="1"/>
      <c r="D4481" s="1"/>
      <c r="E4481" s="2"/>
      <c r="F4481" s="1"/>
      <c r="G4481" s="2"/>
      <c r="H4481" s="286"/>
      <c r="I4481" s="287"/>
      <c r="J4481" s="288" t="str">
        <f t="shared" si="556"/>
        <v/>
      </c>
      <c r="K4481" s="288">
        <f t="shared" si="557"/>
        <v>0</v>
      </c>
      <c r="L4481" s="303"/>
      <c r="M4481" s="304"/>
      <c r="N4481" s="303"/>
      <c r="O4481" s="286"/>
      <c r="P4481" s="305" t="str">
        <f t="shared" si="558"/>
        <v/>
      </c>
      <c r="Q4481" s="304"/>
      <c r="R4481" s="303"/>
      <c r="S4481" s="286"/>
      <c r="T4481" s="305" t="str">
        <f t="shared" si="559"/>
        <v/>
      </c>
      <c r="U4481" s="306" t="str">
        <f t="shared" si="555"/>
        <v/>
      </c>
      <c r="V4481" s="289"/>
      <c r="W4481" s="303"/>
      <c r="X4481" s="286"/>
      <c r="Y4481" s="305" t="str">
        <f>+IF(AND(W4481&gt;0,V4481&lt;&gt;'Data Validation (ROP used only)'!$A$25),SUM(W4481:X4481),"")</f>
        <v/>
      </c>
      <c r="Z4481" s="307">
        <f>IF(OR(V4481='Data Validation (ROP used only)'!$A$25,ISBLANK(W4481),ISERROR(W4481/$I4481)),0,W4481/$I4481)</f>
        <v>0</v>
      </c>
      <c r="AA4481" s="308"/>
      <c r="AB4481" s="309" t="str" cm="1">
        <f t="array" ref="AB4481">_xlfn.IFS(AA4481="","",AA4481/I4481&gt;=2,I4481*2,AA4481/I4481&lt;2,AA4481)</f>
        <v/>
      </c>
      <c r="AC4481" s="310" t="str">
        <f t="shared" si="560"/>
        <v/>
      </c>
      <c r="AD4481" s="286"/>
      <c r="AE4481" s="305" t="str">
        <f t="shared" si="561"/>
        <v/>
      </c>
      <c r="AF4481" s="311">
        <f t="shared" si="562"/>
        <v>0</v>
      </c>
      <c r="AG4481" s="187"/>
      <c r="AH4481" s="188"/>
    </row>
    <row r="4482" spans="2:34" ht="13.8" outlineLevel="1" x14ac:dyDescent="0.25">
      <c r="B4482" s="1"/>
      <c r="C4482" s="1"/>
      <c r="D4482" s="1"/>
      <c r="E4482" s="2"/>
      <c r="F4482" s="1"/>
      <c r="G4482" s="2"/>
      <c r="H4482" s="286"/>
      <c r="I4482" s="287"/>
      <c r="J4482" s="288" t="str">
        <f t="shared" si="556"/>
        <v/>
      </c>
      <c r="K4482" s="288">
        <f t="shared" si="557"/>
        <v>0</v>
      </c>
      <c r="L4482" s="303"/>
      <c r="M4482" s="304"/>
      <c r="N4482" s="303"/>
      <c r="O4482" s="286"/>
      <c r="P4482" s="305" t="str">
        <f t="shared" si="558"/>
        <v/>
      </c>
      <c r="Q4482" s="304"/>
      <c r="R4482" s="303"/>
      <c r="S4482" s="286"/>
      <c r="T4482" s="305" t="str">
        <f t="shared" si="559"/>
        <v/>
      </c>
      <c r="U4482" s="306" t="str">
        <f t="shared" si="555"/>
        <v/>
      </c>
      <c r="V4482" s="289"/>
      <c r="W4482" s="303"/>
      <c r="X4482" s="286"/>
      <c r="Y4482" s="305" t="str">
        <f>+IF(AND(W4482&gt;0,V4482&lt;&gt;'Data Validation (ROP used only)'!$A$25),SUM(W4482:X4482),"")</f>
        <v/>
      </c>
      <c r="Z4482" s="307">
        <f>IF(OR(V4482='Data Validation (ROP used only)'!$A$25,ISBLANK(W4482),ISERROR(W4482/$I4482)),0,W4482/$I4482)</f>
        <v>0</v>
      </c>
      <c r="AA4482" s="308"/>
      <c r="AB4482" s="309" t="str" cm="1">
        <f t="array" ref="AB4482">_xlfn.IFS(AA4482="","",AA4482/I4482&gt;=2,I4482*2,AA4482/I4482&lt;2,AA4482)</f>
        <v/>
      </c>
      <c r="AC4482" s="310" t="str">
        <f t="shared" si="560"/>
        <v/>
      </c>
      <c r="AD4482" s="286"/>
      <c r="AE4482" s="305" t="str">
        <f t="shared" si="561"/>
        <v/>
      </c>
      <c r="AF4482" s="311">
        <f t="shared" si="562"/>
        <v>0</v>
      </c>
      <c r="AG4482" s="187"/>
      <c r="AH4482" s="188"/>
    </row>
    <row r="4483" spans="2:34" ht="13.8" outlineLevel="1" x14ac:dyDescent="0.25">
      <c r="B4483" s="1"/>
      <c r="C4483" s="1"/>
      <c r="D4483" s="1"/>
      <c r="E4483" s="2"/>
      <c r="F4483" s="1"/>
      <c r="G4483" s="2"/>
      <c r="H4483" s="286"/>
      <c r="I4483" s="287"/>
      <c r="J4483" s="288" t="str">
        <f t="shared" si="556"/>
        <v/>
      </c>
      <c r="K4483" s="288">
        <f t="shared" si="557"/>
        <v>0</v>
      </c>
      <c r="L4483" s="303"/>
      <c r="M4483" s="304"/>
      <c r="N4483" s="303"/>
      <c r="O4483" s="286"/>
      <c r="P4483" s="305" t="str">
        <f t="shared" si="558"/>
        <v/>
      </c>
      <c r="Q4483" s="304"/>
      <c r="R4483" s="303"/>
      <c r="S4483" s="286"/>
      <c r="T4483" s="305" t="str">
        <f t="shared" si="559"/>
        <v/>
      </c>
      <c r="U4483" s="306" t="str">
        <f t="shared" si="555"/>
        <v/>
      </c>
      <c r="V4483" s="289"/>
      <c r="W4483" s="303"/>
      <c r="X4483" s="286"/>
      <c r="Y4483" s="305" t="str">
        <f>+IF(AND(W4483&gt;0,V4483&lt;&gt;'Data Validation (ROP used only)'!$A$25),SUM(W4483:X4483),"")</f>
        <v/>
      </c>
      <c r="Z4483" s="307">
        <f>IF(OR(V4483='Data Validation (ROP used only)'!$A$25,ISBLANK(W4483),ISERROR(W4483/$I4483)),0,W4483/$I4483)</f>
        <v>0</v>
      </c>
      <c r="AA4483" s="308"/>
      <c r="AB4483" s="309" t="str" cm="1">
        <f t="array" ref="AB4483">_xlfn.IFS(AA4483="","",AA4483/I4483&gt;=2,I4483*2,AA4483/I4483&lt;2,AA4483)</f>
        <v/>
      </c>
      <c r="AC4483" s="310" t="str">
        <f t="shared" si="560"/>
        <v/>
      </c>
      <c r="AD4483" s="286"/>
      <c r="AE4483" s="305" t="str">
        <f t="shared" si="561"/>
        <v/>
      </c>
      <c r="AF4483" s="311">
        <f t="shared" si="562"/>
        <v>0</v>
      </c>
      <c r="AG4483" s="187"/>
      <c r="AH4483" s="188"/>
    </row>
    <row r="4484" spans="2:34" ht="13.8" outlineLevel="1" x14ac:dyDescent="0.25">
      <c r="B4484" s="1"/>
      <c r="C4484" s="1"/>
      <c r="D4484" s="1"/>
      <c r="E4484" s="2"/>
      <c r="F4484" s="1"/>
      <c r="G4484" s="2"/>
      <c r="H4484" s="286"/>
      <c r="I4484" s="287"/>
      <c r="J4484" s="288" t="str">
        <f t="shared" si="556"/>
        <v/>
      </c>
      <c r="K4484" s="288">
        <f t="shared" si="557"/>
        <v>0</v>
      </c>
      <c r="L4484" s="303"/>
      <c r="M4484" s="304"/>
      <c r="N4484" s="303"/>
      <c r="O4484" s="286"/>
      <c r="P4484" s="305" t="str">
        <f t="shared" si="558"/>
        <v/>
      </c>
      <c r="Q4484" s="304"/>
      <c r="R4484" s="303"/>
      <c r="S4484" s="286"/>
      <c r="T4484" s="305" t="str">
        <f t="shared" si="559"/>
        <v/>
      </c>
      <c r="U4484" s="306" t="str">
        <f t="shared" si="555"/>
        <v/>
      </c>
      <c r="V4484" s="289"/>
      <c r="W4484" s="303"/>
      <c r="X4484" s="286"/>
      <c r="Y4484" s="305" t="str">
        <f>+IF(AND(W4484&gt;0,V4484&lt;&gt;'Data Validation (ROP used only)'!$A$25),SUM(W4484:X4484),"")</f>
        <v/>
      </c>
      <c r="Z4484" s="307">
        <f>IF(OR(V4484='Data Validation (ROP used only)'!$A$25,ISBLANK(W4484),ISERROR(W4484/$I4484)),0,W4484/$I4484)</f>
        <v>0</v>
      </c>
      <c r="AA4484" s="308"/>
      <c r="AB4484" s="309" t="str" cm="1">
        <f t="array" ref="AB4484">_xlfn.IFS(AA4484="","",AA4484/I4484&gt;=2,I4484*2,AA4484/I4484&lt;2,AA4484)</f>
        <v/>
      </c>
      <c r="AC4484" s="310" t="str">
        <f t="shared" si="560"/>
        <v/>
      </c>
      <c r="AD4484" s="286"/>
      <c r="AE4484" s="305" t="str">
        <f t="shared" si="561"/>
        <v/>
      </c>
      <c r="AF4484" s="311">
        <f t="shared" si="562"/>
        <v>0</v>
      </c>
      <c r="AG4484" s="187"/>
      <c r="AH4484" s="188"/>
    </row>
    <row r="4485" spans="2:34" ht="13.8" outlineLevel="1" x14ac:dyDescent="0.25">
      <c r="B4485" s="1"/>
      <c r="C4485" s="1"/>
      <c r="D4485" s="1"/>
      <c r="E4485" s="2"/>
      <c r="F4485" s="1"/>
      <c r="G4485" s="2"/>
      <c r="H4485" s="286"/>
      <c r="I4485" s="287"/>
      <c r="J4485" s="288" t="str">
        <f t="shared" si="556"/>
        <v/>
      </c>
      <c r="K4485" s="288">
        <f t="shared" si="557"/>
        <v>0</v>
      </c>
      <c r="L4485" s="303"/>
      <c r="M4485" s="304"/>
      <c r="N4485" s="303"/>
      <c r="O4485" s="286"/>
      <c r="P4485" s="305" t="str">
        <f t="shared" si="558"/>
        <v/>
      </c>
      <c r="Q4485" s="304"/>
      <c r="R4485" s="303"/>
      <c r="S4485" s="286"/>
      <c r="T4485" s="305" t="str">
        <f t="shared" si="559"/>
        <v/>
      </c>
      <c r="U4485" s="306" t="str">
        <f t="shared" si="555"/>
        <v/>
      </c>
      <c r="V4485" s="289"/>
      <c r="W4485" s="303"/>
      <c r="X4485" s="286"/>
      <c r="Y4485" s="305" t="str">
        <f>+IF(AND(W4485&gt;0,V4485&lt;&gt;'Data Validation (ROP used only)'!$A$25),SUM(W4485:X4485),"")</f>
        <v/>
      </c>
      <c r="Z4485" s="307">
        <f>IF(OR(V4485='Data Validation (ROP used only)'!$A$25,ISBLANK(W4485),ISERROR(W4485/$I4485)),0,W4485/$I4485)</f>
        <v>0</v>
      </c>
      <c r="AA4485" s="308"/>
      <c r="AB4485" s="309" t="str" cm="1">
        <f t="array" ref="AB4485">_xlfn.IFS(AA4485="","",AA4485/I4485&gt;=2,I4485*2,AA4485/I4485&lt;2,AA4485)</f>
        <v/>
      </c>
      <c r="AC4485" s="310" t="str">
        <f t="shared" si="560"/>
        <v/>
      </c>
      <c r="AD4485" s="286"/>
      <c r="AE4485" s="305" t="str">
        <f t="shared" si="561"/>
        <v/>
      </c>
      <c r="AF4485" s="311">
        <f t="shared" si="562"/>
        <v>0</v>
      </c>
      <c r="AG4485" s="187"/>
      <c r="AH4485" s="188"/>
    </row>
    <row r="4486" spans="2:34" ht="13.8" outlineLevel="1" x14ac:dyDescent="0.25">
      <c r="B4486" s="1"/>
      <c r="C4486" s="1"/>
      <c r="D4486" s="1"/>
      <c r="E4486" s="2"/>
      <c r="F4486" s="1"/>
      <c r="G4486" s="2"/>
      <c r="H4486" s="286"/>
      <c r="I4486" s="287"/>
      <c r="J4486" s="288" t="str">
        <f t="shared" si="556"/>
        <v/>
      </c>
      <c r="K4486" s="288">
        <f t="shared" si="557"/>
        <v>0</v>
      </c>
      <c r="L4486" s="303"/>
      <c r="M4486" s="304"/>
      <c r="N4486" s="303"/>
      <c r="O4486" s="286"/>
      <c r="P4486" s="305" t="str">
        <f t="shared" si="558"/>
        <v/>
      </c>
      <c r="Q4486" s="304"/>
      <c r="R4486" s="303"/>
      <c r="S4486" s="286"/>
      <c r="T4486" s="305" t="str">
        <f t="shared" si="559"/>
        <v/>
      </c>
      <c r="U4486" s="306" t="str">
        <f t="shared" si="555"/>
        <v/>
      </c>
      <c r="V4486" s="289"/>
      <c r="W4486" s="303"/>
      <c r="X4486" s="286"/>
      <c r="Y4486" s="305" t="str">
        <f>+IF(AND(W4486&gt;0,V4486&lt;&gt;'Data Validation (ROP used only)'!$A$25),SUM(W4486:X4486),"")</f>
        <v/>
      </c>
      <c r="Z4486" s="307">
        <f>IF(OR(V4486='Data Validation (ROP used only)'!$A$25,ISBLANK(W4486),ISERROR(W4486/$I4486)),0,W4486/$I4486)</f>
        <v>0</v>
      </c>
      <c r="AA4486" s="308"/>
      <c r="AB4486" s="309" t="str" cm="1">
        <f t="array" ref="AB4486">_xlfn.IFS(AA4486="","",AA4486/I4486&gt;=2,I4486*2,AA4486/I4486&lt;2,AA4486)</f>
        <v/>
      </c>
      <c r="AC4486" s="310" t="str">
        <f t="shared" si="560"/>
        <v/>
      </c>
      <c r="AD4486" s="286"/>
      <c r="AE4486" s="305" t="str">
        <f t="shared" si="561"/>
        <v/>
      </c>
      <c r="AF4486" s="311">
        <f t="shared" si="562"/>
        <v>0</v>
      </c>
      <c r="AG4486" s="187"/>
      <c r="AH4486" s="188"/>
    </row>
    <row r="4487" spans="2:34" ht="13.8" outlineLevel="1" x14ac:dyDescent="0.25">
      <c r="B4487" s="1"/>
      <c r="C4487" s="1"/>
      <c r="D4487" s="1"/>
      <c r="E4487" s="2"/>
      <c r="F4487" s="1"/>
      <c r="G4487" s="2"/>
      <c r="H4487" s="286"/>
      <c r="I4487" s="287"/>
      <c r="J4487" s="288" t="str">
        <f t="shared" si="556"/>
        <v/>
      </c>
      <c r="K4487" s="288">
        <f t="shared" si="557"/>
        <v>0</v>
      </c>
      <c r="L4487" s="303"/>
      <c r="M4487" s="304"/>
      <c r="N4487" s="303"/>
      <c r="O4487" s="286"/>
      <c r="P4487" s="305" t="str">
        <f t="shared" si="558"/>
        <v/>
      </c>
      <c r="Q4487" s="304"/>
      <c r="R4487" s="303"/>
      <c r="S4487" s="286"/>
      <c r="T4487" s="305" t="str">
        <f t="shared" si="559"/>
        <v/>
      </c>
      <c r="U4487" s="306" t="str">
        <f t="shared" si="555"/>
        <v/>
      </c>
      <c r="V4487" s="289"/>
      <c r="W4487" s="303"/>
      <c r="X4487" s="286"/>
      <c r="Y4487" s="305" t="str">
        <f>+IF(AND(W4487&gt;0,V4487&lt;&gt;'Data Validation (ROP used only)'!$A$25),SUM(W4487:X4487),"")</f>
        <v/>
      </c>
      <c r="Z4487" s="307">
        <f>IF(OR(V4487='Data Validation (ROP used only)'!$A$25,ISBLANK(W4487),ISERROR(W4487/$I4487)),0,W4487/$I4487)</f>
        <v>0</v>
      </c>
      <c r="AA4487" s="308"/>
      <c r="AB4487" s="309" t="str" cm="1">
        <f t="array" ref="AB4487">_xlfn.IFS(AA4487="","",AA4487/I4487&gt;=2,I4487*2,AA4487/I4487&lt;2,AA4487)</f>
        <v/>
      </c>
      <c r="AC4487" s="310" t="str">
        <f t="shared" si="560"/>
        <v/>
      </c>
      <c r="AD4487" s="286"/>
      <c r="AE4487" s="305" t="str">
        <f t="shared" si="561"/>
        <v/>
      </c>
      <c r="AF4487" s="311">
        <f t="shared" si="562"/>
        <v>0</v>
      </c>
      <c r="AG4487" s="187"/>
      <c r="AH4487" s="188"/>
    </row>
    <row r="4488" spans="2:34" ht="13.8" outlineLevel="1" x14ac:dyDescent="0.25">
      <c r="B4488" s="1"/>
      <c r="C4488" s="1"/>
      <c r="D4488" s="1"/>
      <c r="E4488" s="2"/>
      <c r="F4488" s="1"/>
      <c r="G4488" s="2"/>
      <c r="H4488" s="286"/>
      <c r="I4488" s="287"/>
      <c r="J4488" s="288" t="str">
        <f t="shared" si="556"/>
        <v/>
      </c>
      <c r="K4488" s="288">
        <f t="shared" si="557"/>
        <v>0</v>
      </c>
      <c r="L4488" s="303"/>
      <c r="M4488" s="304"/>
      <c r="N4488" s="303"/>
      <c r="O4488" s="286"/>
      <c r="P4488" s="305" t="str">
        <f t="shared" si="558"/>
        <v/>
      </c>
      <c r="Q4488" s="304"/>
      <c r="R4488" s="303"/>
      <c r="S4488" s="286"/>
      <c r="T4488" s="305" t="str">
        <f t="shared" si="559"/>
        <v/>
      </c>
      <c r="U4488" s="306" t="str">
        <f t="shared" si="555"/>
        <v/>
      </c>
      <c r="V4488" s="289"/>
      <c r="W4488" s="303"/>
      <c r="X4488" s="286"/>
      <c r="Y4488" s="305" t="str">
        <f>+IF(AND(W4488&gt;0,V4488&lt;&gt;'Data Validation (ROP used only)'!$A$25),SUM(W4488:X4488),"")</f>
        <v/>
      </c>
      <c r="Z4488" s="307">
        <f>IF(OR(V4488='Data Validation (ROP used only)'!$A$25,ISBLANK(W4488),ISERROR(W4488/$I4488)),0,W4488/$I4488)</f>
        <v>0</v>
      </c>
      <c r="AA4488" s="308"/>
      <c r="AB4488" s="309" t="str" cm="1">
        <f t="array" ref="AB4488">_xlfn.IFS(AA4488="","",AA4488/I4488&gt;=2,I4488*2,AA4488/I4488&lt;2,AA4488)</f>
        <v/>
      </c>
      <c r="AC4488" s="310" t="str">
        <f t="shared" si="560"/>
        <v/>
      </c>
      <c r="AD4488" s="286"/>
      <c r="AE4488" s="305" t="str">
        <f t="shared" si="561"/>
        <v/>
      </c>
      <c r="AF4488" s="311">
        <f t="shared" si="562"/>
        <v>0</v>
      </c>
      <c r="AG4488" s="187"/>
      <c r="AH4488" s="188"/>
    </row>
    <row r="4489" spans="2:34" ht="13.8" outlineLevel="1" x14ac:dyDescent="0.25">
      <c r="B4489" s="1"/>
      <c r="C4489" s="1"/>
      <c r="D4489" s="1"/>
      <c r="E4489" s="2"/>
      <c r="F4489" s="1"/>
      <c r="G4489" s="2"/>
      <c r="H4489" s="286"/>
      <c r="I4489" s="287"/>
      <c r="J4489" s="288" t="str">
        <f t="shared" si="556"/>
        <v/>
      </c>
      <c r="K4489" s="288">
        <f t="shared" si="557"/>
        <v>0</v>
      </c>
      <c r="L4489" s="303"/>
      <c r="M4489" s="304"/>
      <c r="N4489" s="303"/>
      <c r="O4489" s="286"/>
      <c r="P4489" s="305" t="str">
        <f t="shared" si="558"/>
        <v/>
      </c>
      <c r="Q4489" s="304"/>
      <c r="R4489" s="303"/>
      <c r="S4489" s="286"/>
      <c r="T4489" s="305" t="str">
        <f t="shared" si="559"/>
        <v/>
      </c>
      <c r="U4489" s="306" t="str">
        <f t="shared" si="555"/>
        <v/>
      </c>
      <c r="V4489" s="289"/>
      <c r="W4489" s="303"/>
      <c r="X4489" s="286"/>
      <c r="Y4489" s="305" t="str">
        <f>+IF(AND(W4489&gt;0,V4489&lt;&gt;'Data Validation (ROP used only)'!$A$25),SUM(W4489:X4489),"")</f>
        <v/>
      </c>
      <c r="Z4489" s="307">
        <f>IF(OR(V4489='Data Validation (ROP used only)'!$A$25,ISBLANK(W4489),ISERROR(W4489/$I4489)),0,W4489/$I4489)</f>
        <v>0</v>
      </c>
      <c r="AA4489" s="308"/>
      <c r="AB4489" s="309" t="str" cm="1">
        <f t="array" ref="AB4489">_xlfn.IFS(AA4489="","",AA4489/I4489&gt;=2,I4489*2,AA4489/I4489&lt;2,AA4489)</f>
        <v/>
      </c>
      <c r="AC4489" s="310" t="str">
        <f t="shared" si="560"/>
        <v/>
      </c>
      <c r="AD4489" s="286"/>
      <c r="AE4489" s="305" t="str">
        <f t="shared" si="561"/>
        <v/>
      </c>
      <c r="AF4489" s="311">
        <f t="shared" si="562"/>
        <v>0</v>
      </c>
      <c r="AG4489" s="187"/>
      <c r="AH4489" s="188"/>
    </row>
    <row r="4490" spans="2:34" ht="13.8" outlineLevel="1" x14ac:dyDescent="0.25">
      <c r="B4490" s="1"/>
      <c r="C4490" s="1"/>
      <c r="D4490" s="1"/>
      <c r="E4490" s="2"/>
      <c r="F4490" s="1"/>
      <c r="G4490" s="2"/>
      <c r="H4490" s="286"/>
      <c r="I4490" s="287"/>
      <c r="J4490" s="288" t="str">
        <f t="shared" si="556"/>
        <v/>
      </c>
      <c r="K4490" s="288">
        <f t="shared" si="557"/>
        <v>0</v>
      </c>
      <c r="L4490" s="303"/>
      <c r="M4490" s="304"/>
      <c r="N4490" s="303"/>
      <c r="O4490" s="286"/>
      <c r="P4490" s="305" t="str">
        <f t="shared" si="558"/>
        <v/>
      </c>
      <c r="Q4490" s="304"/>
      <c r="R4490" s="303"/>
      <c r="S4490" s="286"/>
      <c r="T4490" s="305" t="str">
        <f t="shared" si="559"/>
        <v/>
      </c>
      <c r="U4490" s="306" t="str">
        <f t="shared" ref="U4490:U4553" si="563">IF(ISERROR(R4490/$I4490),"",R4490/$I4490)</f>
        <v/>
      </c>
      <c r="V4490" s="289"/>
      <c r="W4490" s="303"/>
      <c r="X4490" s="286"/>
      <c r="Y4490" s="305" t="str">
        <f>+IF(AND(W4490&gt;0,V4490&lt;&gt;'Data Validation (ROP used only)'!$A$25),SUM(W4490:X4490),"")</f>
        <v/>
      </c>
      <c r="Z4490" s="307">
        <f>IF(OR(V4490='Data Validation (ROP used only)'!$A$25,ISBLANK(W4490),ISERROR(W4490/$I4490)),0,W4490/$I4490)</f>
        <v>0</v>
      </c>
      <c r="AA4490" s="308"/>
      <c r="AB4490" s="309" t="str" cm="1">
        <f t="array" ref="AB4490">_xlfn.IFS(AA4490="","",AA4490/I4490&gt;=2,I4490*2,AA4490/I4490&lt;2,AA4490)</f>
        <v/>
      </c>
      <c r="AC4490" s="310" t="str">
        <f t="shared" si="560"/>
        <v/>
      </c>
      <c r="AD4490" s="286"/>
      <c r="AE4490" s="305" t="str">
        <f t="shared" si="561"/>
        <v/>
      </c>
      <c r="AF4490" s="311">
        <f t="shared" si="562"/>
        <v>0</v>
      </c>
      <c r="AG4490" s="187"/>
      <c r="AH4490" s="188"/>
    </row>
    <row r="4491" spans="2:34" ht="13.8" outlineLevel="1" x14ac:dyDescent="0.25">
      <c r="B4491" s="1"/>
      <c r="C4491" s="1"/>
      <c r="D4491" s="1"/>
      <c r="E4491" s="2"/>
      <c r="F4491" s="1"/>
      <c r="G4491" s="2"/>
      <c r="H4491" s="286"/>
      <c r="I4491" s="287"/>
      <c r="J4491" s="288" t="str">
        <f t="shared" ref="J4491:J4554" si="564">IF(ISERROR(H4491/C4491),"",H4491/C4491)</f>
        <v/>
      </c>
      <c r="K4491" s="288">
        <f t="shared" ref="K4491:K4554" si="565">IF(ISERROR(I4491/1754.5),"",I4491/1754.5)</f>
        <v>0</v>
      </c>
      <c r="L4491" s="303"/>
      <c r="M4491" s="304"/>
      <c r="N4491" s="303"/>
      <c r="O4491" s="286"/>
      <c r="P4491" s="305" t="str">
        <f t="shared" ref="P4491:P4554" si="566">+IF(N4491+O4491&gt;0,+N4491+O4491,"")</f>
        <v/>
      </c>
      <c r="Q4491" s="304"/>
      <c r="R4491" s="303"/>
      <c r="S4491" s="286"/>
      <c r="T4491" s="305" t="str">
        <f t="shared" ref="T4491:T4554" si="567">+IF((R4491+S4491)&gt;0,+R4491+S4491,"")</f>
        <v/>
      </c>
      <c r="U4491" s="306" t="str">
        <f t="shared" si="563"/>
        <v/>
      </c>
      <c r="V4491" s="289"/>
      <c r="W4491" s="303"/>
      <c r="X4491" s="286"/>
      <c r="Y4491" s="305" t="str">
        <f>+IF(AND(W4491&gt;0,V4491&lt;&gt;'Data Validation (ROP used only)'!$A$25),SUM(W4491:X4491),"")</f>
        <v/>
      </c>
      <c r="Z4491" s="307">
        <f>IF(OR(V4491='Data Validation (ROP used only)'!$A$25,ISBLANK(W4491),ISERROR(W4491/$I4491)),0,W4491/$I4491)</f>
        <v>0</v>
      </c>
      <c r="AA4491" s="308"/>
      <c r="AB4491" s="309" t="str" cm="1">
        <f t="array" ref="AB4491">_xlfn.IFS(AA4491="","",AA4491/I4491&gt;=2,I4491*2,AA4491/I4491&lt;2,AA4491)</f>
        <v/>
      </c>
      <c r="AC4491" s="310" t="str">
        <f t="shared" ref="AC4491:AC4554" si="568">IF(ISBLANK(AA4491),"",AA4491-AB4491)</f>
        <v/>
      </c>
      <c r="AD4491" s="286"/>
      <c r="AE4491" s="305" t="str">
        <f t="shared" ref="AE4491:AE4554" si="569">IF(AA4491=0,"",AA4491+AD4491)</f>
        <v/>
      </c>
      <c r="AF4491" s="311">
        <f t="shared" ref="AF4491:AF4554" si="570">IF(ISERROR(AA4491/$I4491),0,AA4491/$I4491)</f>
        <v>0</v>
      </c>
      <c r="AG4491" s="187"/>
      <c r="AH4491" s="188"/>
    </row>
    <row r="4492" spans="2:34" ht="13.8" outlineLevel="1" x14ac:dyDescent="0.25">
      <c r="B4492" s="1"/>
      <c r="C4492" s="1"/>
      <c r="D4492" s="1"/>
      <c r="E4492" s="2"/>
      <c r="F4492" s="1"/>
      <c r="G4492" s="2"/>
      <c r="H4492" s="286"/>
      <c r="I4492" s="287"/>
      <c r="J4492" s="288" t="str">
        <f t="shared" si="564"/>
        <v/>
      </c>
      <c r="K4492" s="288">
        <f t="shared" si="565"/>
        <v>0</v>
      </c>
      <c r="L4492" s="303"/>
      <c r="M4492" s="304"/>
      <c r="N4492" s="303"/>
      <c r="O4492" s="286"/>
      <c r="P4492" s="305" t="str">
        <f t="shared" si="566"/>
        <v/>
      </c>
      <c r="Q4492" s="304"/>
      <c r="R4492" s="303"/>
      <c r="S4492" s="286"/>
      <c r="T4492" s="305" t="str">
        <f t="shared" si="567"/>
        <v/>
      </c>
      <c r="U4492" s="306" t="str">
        <f t="shared" si="563"/>
        <v/>
      </c>
      <c r="V4492" s="289"/>
      <c r="W4492" s="303"/>
      <c r="X4492" s="286"/>
      <c r="Y4492" s="305" t="str">
        <f>+IF(AND(W4492&gt;0,V4492&lt;&gt;'Data Validation (ROP used only)'!$A$25),SUM(W4492:X4492),"")</f>
        <v/>
      </c>
      <c r="Z4492" s="307">
        <f>IF(OR(V4492='Data Validation (ROP used only)'!$A$25,ISBLANK(W4492),ISERROR(W4492/$I4492)),0,W4492/$I4492)</f>
        <v>0</v>
      </c>
      <c r="AA4492" s="308"/>
      <c r="AB4492" s="309" t="str" cm="1">
        <f t="array" ref="AB4492">_xlfn.IFS(AA4492="","",AA4492/I4492&gt;=2,I4492*2,AA4492/I4492&lt;2,AA4492)</f>
        <v/>
      </c>
      <c r="AC4492" s="310" t="str">
        <f t="shared" si="568"/>
        <v/>
      </c>
      <c r="AD4492" s="286"/>
      <c r="AE4492" s="305" t="str">
        <f t="shared" si="569"/>
        <v/>
      </c>
      <c r="AF4492" s="311">
        <f t="shared" si="570"/>
        <v>0</v>
      </c>
      <c r="AG4492" s="187"/>
      <c r="AH4492" s="188"/>
    </row>
    <row r="4493" spans="2:34" ht="13.8" outlineLevel="1" x14ac:dyDescent="0.25">
      <c r="B4493" s="1"/>
      <c r="C4493" s="1"/>
      <c r="D4493" s="1"/>
      <c r="E4493" s="2"/>
      <c r="F4493" s="1"/>
      <c r="G4493" s="2"/>
      <c r="H4493" s="286"/>
      <c r="I4493" s="287"/>
      <c r="J4493" s="288" t="str">
        <f t="shared" si="564"/>
        <v/>
      </c>
      <c r="K4493" s="288">
        <f t="shared" si="565"/>
        <v>0</v>
      </c>
      <c r="L4493" s="303"/>
      <c r="M4493" s="304"/>
      <c r="N4493" s="303"/>
      <c r="O4493" s="286"/>
      <c r="P4493" s="305" t="str">
        <f t="shared" si="566"/>
        <v/>
      </c>
      <c r="Q4493" s="304"/>
      <c r="R4493" s="303"/>
      <c r="S4493" s="286"/>
      <c r="T4493" s="305" t="str">
        <f t="shared" si="567"/>
        <v/>
      </c>
      <c r="U4493" s="306" t="str">
        <f t="shared" si="563"/>
        <v/>
      </c>
      <c r="V4493" s="289"/>
      <c r="W4493" s="303"/>
      <c r="X4493" s="286"/>
      <c r="Y4493" s="305" t="str">
        <f>+IF(AND(W4493&gt;0,V4493&lt;&gt;'Data Validation (ROP used only)'!$A$25),SUM(W4493:X4493),"")</f>
        <v/>
      </c>
      <c r="Z4493" s="307">
        <f>IF(OR(V4493='Data Validation (ROP used only)'!$A$25,ISBLANK(W4493),ISERROR(W4493/$I4493)),0,W4493/$I4493)</f>
        <v>0</v>
      </c>
      <c r="AA4493" s="308"/>
      <c r="AB4493" s="309" t="str" cm="1">
        <f t="array" ref="AB4493">_xlfn.IFS(AA4493="","",AA4493/I4493&gt;=2,I4493*2,AA4493/I4493&lt;2,AA4493)</f>
        <v/>
      </c>
      <c r="AC4493" s="310" t="str">
        <f t="shared" si="568"/>
        <v/>
      </c>
      <c r="AD4493" s="286"/>
      <c r="AE4493" s="305" t="str">
        <f t="shared" si="569"/>
        <v/>
      </c>
      <c r="AF4493" s="311">
        <f t="shared" si="570"/>
        <v>0</v>
      </c>
      <c r="AG4493" s="187"/>
      <c r="AH4493" s="188"/>
    </row>
    <row r="4494" spans="2:34" ht="13.8" outlineLevel="1" x14ac:dyDescent="0.25">
      <c r="B4494" s="1"/>
      <c r="C4494" s="1"/>
      <c r="D4494" s="1"/>
      <c r="E4494" s="2"/>
      <c r="F4494" s="1"/>
      <c r="G4494" s="2"/>
      <c r="H4494" s="286"/>
      <c r="I4494" s="287"/>
      <c r="J4494" s="288" t="str">
        <f t="shared" si="564"/>
        <v/>
      </c>
      <c r="K4494" s="288">
        <f t="shared" si="565"/>
        <v>0</v>
      </c>
      <c r="L4494" s="303"/>
      <c r="M4494" s="304"/>
      <c r="N4494" s="303"/>
      <c r="O4494" s="286"/>
      <c r="P4494" s="305" t="str">
        <f t="shared" si="566"/>
        <v/>
      </c>
      <c r="Q4494" s="304"/>
      <c r="R4494" s="303"/>
      <c r="S4494" s="286"/>
      <c r="T4494" s="305" t="str">
        <f t="shared" si="567"/>
        <v/>
      </c>
      <c r="U4494" s="306" t="str">
        <f t="shared" si="563"/>
        <v/>
      </c>
      <c r="V4494" s="289"/>
      <c r="W4494" s="303"/>
      <c r="X4494" s="286"/>
      <c r="Y4494" s="305" t="str">
        <f>+IF(AND(W4494&gt;0,V4494&lt;&gt;'Data Validation (ROP used only)'!$A$25),SUM(W4494:X4494),"")</f>
        <v/>
      </c>
      <c r="Z4494" s="307">
        <f>IF(OR(V4494='Data Validation (ROP used only)'!$A$25,ISBLANK(W4494),ISERROR(W4494/$I4494)),0,W4494/$I4494)</f>
        <v>0</v>
      </c>
      <c r="AA4494" s="308"/>
      <c r="AB4494" s="309" t="str" cm="1">
        <f t="array" ref="AB4494">_xlfn.IFS(AA4494="","",AA4494/I4494&gt;=2,I4494*2,AA4494/I4494&lt;2,AA4494)</f>
        <v/>
      </c>
      <c r="AC4494" s="310" t="str">
        <f t="shared" si="568"/>
        <v/>
      </c>
      <c r="AD4494" s="286"/>
      <c r="AE4494" s="305" t="str">
        <f t="shared" si="569"/>
        <v/>
      </c>
      <c r="AF4494" s="311">
        <f t="shared" si="570"/>
        <v>0</v>
      </c>
      <c r="AG4494" s="187"/>
      <c r="AH4494" s="188"/>
    </row>
    <row r="4495" spans="2:34" ht="13.8" outlineLevel="1" x14ac:dyDescent="0.25">
      <c r="B4495" s="1"/>
      <c r="C4495" s="1"/>
      <c r="D4495" s="1"/>
      <c r="E4495" s="2"/>
      <c r="F4495" s="1"/>
      <c r="G4495" s="2"/>
      <c r="H4495" s="286"/>
      <c r="I4495" s="287"/>
      <c r="J4495" s="288" t="str">
        <f t="shared" si="564"/>
        <v/>
      </c>
      <c r="K4495" s="288">
        <f t="shared" si="565"/>
        <v>0</v>
      </c>
      <c r="L4495" s="303"/>
      <c r="M4495" s="304"/>
      <c r="N4495" s="303"/>
      <c r="O4495" s="286"/>
      <c r="P4495" s="305" t="str">
        <f t="shared" si="566"/>
        <v/>
      </c>
      <c r="Q4495" s="304"/>
      <c r="R4495" s="303"/>
      <c r="S4495" s="286"/>
      <c r="T4495" s="305" t="str">
        <f t="shared" si="567"/>
        <v/>
      </c>
      <c r="U4495" s="306" t="str">
        <f t="shared" si="563"/>
        <v/>
      </c>
      <c r="V4495" s="289"/>
      <c r="W4495" s="303"/>
      <c r="X4495" s="286"/>
      <c r="Y4495" s="305" t="str">
        <f>+IF(AND(W4495&gt;0,V4495&lt;&gt;'Data Validation (ROP used only)'!$A$25),SUM(W4495:X4495),"")</f>
        <v/>
      </c>
      <c r="Z4495" s="307">
        <f>IF(OR(V4495='Data Validation (ROP used only)'!$A$25,ISBLANK(W4495),ISERROR(W4495/$I4495)),0,W4495/$I4495)</f>
        <v>0</v>
      </c>
      <c r="AA4495" s="308"/>
      <c r="AB4495" s="309" t="str" cm="1">
        <f t="array" ref="AB4495">_xlfn.IFS(AA4495="","",AA4495/I4495&gt;=2,I4495*2,AA4495/I4495&lt;2,AA4495)</f>
        <v/>
      </c>
      <c r="AC4495" s="310" t="str">
        <f t="shared" si="568"/>
        <v/>
      </c>
      <c r="AD4495" s="286"/>
      <c r="AE4495" s="305" t="str">
        <f t="shared" si="569"/>
        <v/>
      </c>
      <c r="AF4495" s="311">
        <f t="shared" si="570"/>
        <v>0</v>
      </c>
      <c r="AG4495" s="187"/>
      <c r="AH4495" s="188"/>
    </row>
    <row r="4496" spans="2:34" ht="13.8" outlineLevel="1" x14ac:dyDescent="0.25">
      <c r="B4496" s="1"/>
      <c r="C4496" s="1"/>
      <c r="D4496" s="1"/>
      <c r="E4496" s="2"/>
      <c r="F4496" s="1"/>
      <c r="G4496" s="2"/>
      <c r="H4496" s="286"/>
      <c r="I4496" s="287"/>
      <c r="J4496" s="288" t="str">
        <f t="shared" si="564"/>
        <v/>
      </c>
      <c r="K4496" s="288">
        <f t="shared" si="565"/>
        <v>0</v>
      </c>
      <c r="L4496" s="303"/>
      <c r="M4496" s="304"/>
      <c r="N4496" s="303"/>
      <c r="O4496" s="286"/>
      <c r="P4496" s="305" t="str">
        <f t="shared" si="566"/>
        <v/>
      </c>
      <c r="Q4496" s="304"/>
      <c r="R4496" s="303"/>
      <c r="S4496" s="286"/>
      <c r="T4496" s="305" t="str">
        <f t="shared" si="567"/>
        <v/>
      </c>
      <c r="U4496" s="306" t="str">
        <f t="shared" si="563"/>
        <v/>
      </c>
      <c r="V4496" s="289"/>
      <c r="W4496" s="303"/>
      <c r="X4496" s="286"/>
      <c r="Y4496" s="305" t="str">
        <f>+IF(AND(W4496&gt;0,V4496&lt;&gt;'Data Validation (ROP used only)'!$A$25),SUM(W4496:X4496),"")</f>
        <v/>
      </c>
      <c r="Z4496" s="307">
        <f>IF(OR(V4496='Data Validation (ROP used only)'!$A$25,ISBLANK(W4496),ISERROR(W4496/$I4496)),0,W4496/$I4496)</f>
        <v>0</v>
      </c>
      <c r="AA4496" s="308"/>
      <c r="AB4496" s="309" t="str" cm="1">
        <f t="array" ref="AB4496">_xlfn.IFS(AA4496="","",AA4496/I4496&gt;=2,I4496*2,AA4496/I4496&lt;2,AA4496)</f>
        <v/>
      </c>
      <c r="AC4496" s="310" t="str">
        <f t="shared" si="568"/>
        <v/>
      </c>
      <c r="AD4496" s="286"/>
      <c r="AE4496" s="305" t="str">
        <f t="shared" si="569"/>
        <v/>
      </c>
      <c r="AF4496" s="311">
        <f t="shared" si="570"/>
        <v>0</v>
      </c>
      <c r="AG4496" s="187"/>
      <c r="AH4496" s="188"/>
    </row>
    <row r="4497" spans="2:34" ht="13.8" outlineLevel="1" x14ac:dyDescent="0.25">
      <c r="B4497" s="1"/>
      <c r="C4497" s="1"/>
      <c r="D4497" s="1"/>
      <c r="E4497" s="2"/>
      <c r="F4497" s="1"/>
      <c r="G4497" s="2"/>
      <c r="H4497" s="286"/>
      <c r="I4497" s="287"/>
      <c r="J4497" s="288" t="str">
        <f t="shared" si="564"/>
        <v/>
      </c>
      <c r="K4497" s="288">
        <f t="shared" si="565"/>
        <v>0</v>
      </c>
      <c r="L4497" s="303"/>
      <c r="M4497" s="304"/>
      <c r="N4497" s="303"/>
      <c r="O4497" s="286"/>
      <c r="P4497" s="305" t="str">
        <f t="shared" si="566"/>
        <v/>
      </c>
      <c r="Q4497" s="304"/>
      <c r="R4497" s="303"/>
      <c r="S4497" s="286"/>
      <c r="T4497" s="305" t="str">
        <f t="shared" si="567"/>
        <v/>
      </c>
      <c r="U4497" s="306" t="str">
        <f t="shared" si="563"/>
        <v/>
      </c>
      <c r="V4497" s="289"/>
      <c r="W4497" s="303"/>
      <c r="X4497" s="286"/>
      <c r="Y4497" s="305" t="str">
        <f>+IF(AND(W4497&gt;0,V4497&lt;&gt;'Data Validation (ROP used only)'!$A$25),SUM(W4497:X4497),"")</f>
        <v/>
      </c>
      <c r="Z4497" s="307">
        <f>IF(OR(V4497='Data Validation (ROP used only)'!$A$25,ISBLANK(W4497),ISERROR(W4497/$I4497)),0,W4497/$I4497)</f>
        <v>0</v>
      </c>
      <c r="AA4497" s="308"/>
      <c r="AB4497" s="309" t="str" cm="1">
        <f t="array" ref="AB4497">_xlfn.IFS(AA4497="","",AA4497/I4497&gt;=2,I4497*2,AA4497/I4497&lt;2,AA4497)</f>
        <v/>
      </c>
      <c r="AC4497" s="310" t="str">
        <f t="shared" si="568"/>
        <v/>
      </c>
      <c r="AD4497" s="286"/>
      <c r="AE4497" s="305" t="str">
        <f t="shared" si="569"/>
        <v/>
      </c>
      <c r="AF4497" s="311">
        <f t="shared" si="570"/>
        <v>0</v>
      </c>
      <c r="AG4497" s="187"/>
      <c r="AH4497" s="188"/>
    </row>
    <row r="4498" spans="2:34" ht="13.8" outlineLevel="1" x14ac:dyDescent="0.25">
      <c r="B4498" s="1"/>
      <c r="C4498" s="1"/>
      <c r="D4498" s="1"/>
      <c r="E4498" s="2"/>
      <c r="F4498" s="1"/>
      <c r="G4498" s="2"/>
      <c r="H4498" s="286"/>
      <c r="I4498" s="287"/>
      <c r="J4498" s="288" t="str">
        <f t="shared" si="564"/>
        <v/>
      </c>
      <c r="K4498" s="288">
        <f t="shared" si="565"/>
        <v>0</v>
      </c>
      <c r="L4498" s="303"/>
      <c r="M4498" s="304"/>
      <c r="N4498" s="303"/>
      <c r="O4498" s="286"/>
      <c r="P4498" s="305" t="str">
        <f t="shared" si="566"/>
        <v/>
      </c>
      <c r="Q4498" s="304"/>
      <c r="R4498" s="303"/>
      <c r="S4498" s="286"/>
      <c r="T4498" s="305" t="str">
        <f t="shared" si="567"/>
        <v/>
      </c>
      <c r="U4498" s="306" t="str">
        <f t="shared" si="563"/>
        <v/>
      </c>
      <c r="V4498" s="289"/>
      <c r="W4498" s="303"/>
      <c r="X4498" s="286"/>
      <c r="Y4498" s="305" t="str">
        <f>+IF(AND(W4498&gt;0,V4498&lt;&gt;'Data Validation (ROP used only)'!$A$25),SUM(W4498:X4498),"")</f>
        <v/>
      </c>
      <c r="Z4498" s="307">
        <f>IF(OR(V4498='Data Validation (ROP used only)'!$A$25,ISBLANK(W4498),ISERROR(W4498/$I4498)),0,W4498/$I4498)</f>
        <v>0</v>
      </c>
      <c r="AA4498" s="308"/>
      <c r="AB4498" s="309" t="str" cm="1">
        <f t="array" ref="AB4498">_xlfn.IFS(AA4498="","",AA4498/I4498&gt;=2,I4498*2,AA4498/I4498&lt;2,AA4498)</f>
        <v/>
      </c>
      <c r="AC4498" s="310" t="str">
        <f t="shared" si="568"/>
        <v/>
      </c>
      <c r="AD4498" s="286"/>
      <c r="AE4498" s="305" t="str">
        <f t="shared" si="569"/>
        <v/>
      </c>
      <c r="AF4498" s="311">
        <f t="shared" si="570"/>
        <v>0</v>
      </c>
      <c r="AG4498" s="187"/>
      <c r="AH4498" s="188"/>
    </row>
    <row r="4499" spans="2:34" ht="13.8" outlineLevel="1" x14ac:dyDescent="0.25">
      <c r="B4499" s="1"/>
      <c r="C4499" s="1"/>
      <c r="D4499" s="1"/>
      <c r="E4499" s="2"/>
      <c r="F4499" s="1"/>
      <c r="G4499" s="2"/>
      <c r="H4499" s="286"/>
      <c r="I4499" s="287"/>
      <c r="J4499" s="288" t="str">
        <f t="shared" si="564"/>
        <v/>
      </c>
      <c r="K4499" s="288">
        <f t="shared" si="565"/>
        <v>0</v>
      </c>
      <c r="L4499" s="303"/>
      <c r="M4499" s="304"/>
      <c r="N4499" s="303"/>
      <c r="O4499" s="286"/>
      <c r="P4499" s="305" t="str">
        <f t="shared" si="566"/>
        <v/>
      </c>
      <c r="Q4499" s="304"/>
      <c r="R4499" s="303"/>
      <c r="S4499" s="286"/>
      <c r="T4499" s="305" t="str">
        <f t="shared" si="567"/>
        <v/>
      </c>
      <c r="U4499" s="306" t="str">
        <f t="shared" si="563"/>
        <v/>
      </c>
      <c r="V4499" s="289"/>
      <c r="W4499" s="303"/>
      <c r="X4499" s="286"/>
      <c r="Y4499" s="305" t="str">
        <f>+IF(AND(W4499&gt;0,V4499&lt;&gt;'Data Validation (ROP used only)'!$A$25),SUM(W4499:X4499),"")</f>
        <v/>
      </c>
      <c r="Z4499" s="307">
        <f>IF(OR(V4499='Data Validation (ROP used only)'!$A$25,ISBLANK(W4499),ISERROR(W4499/$I4499)),0,W4499/$I4499)</f>
        <v>0</v>
      </c>
      <c r="AA4499" s="308"/>
      <c r="AB4499" s="309" t="str" cm="1">
        <f t="array" ref="AB4499">_xlfn.IFS(AA4499="","",AA4499/I4499&gt;=2,I4499*2,AA4499/I4499&lt;2,AA4499)</f>
        <v/>
      </c>
      <c r="AC4499" s="310" t="str">
        <f t="shared" si="568"/>
        <v/>
      </c>
      <c r="AD4499" s="286"/>
      <c r="AE4499" s="305" t="str">
        <f t="shared" si="569"/>
        <v/>
      </c>
      <c r="AF4499" s="311">
        <f t="shared" si="570"/>
        <v>0</v>
      </c>
      <c r="AG4499" s="187"/>
      <c r="AH4499" s="188"/>
    </row>
    <row r="4500" spans="2:34" ht="13.8" outlineLevel="1" x14ac:dyDescent="0.25">
      <c r="B4500" s="1"/>
      <c r="C4500" s="1"/>
      <c r="D4500" s="1"/>
      <c r="E4500" s="2"/>
      <c r="F4500" s="1"/>
      <c r="G4500" s="2"/>
      <c r="H4500" s="286"/>
      <c r="I4500" s="287"/>
      <c r="J4500" s="288" t="str">
        <f t="shared" si="564"/>
        <v/>
      </c>
      <c r="K4500" s="288">
        <f t="shared" si="565"/>
        <v>0</v>
      </c>
      <c r="L4500" s="303"/>
      <c r="M4500" s="304"/>
      <c r="N4500" s="303"/>
      <c r="O4500" s="286"/>
      <c r="P4500" s="305" t="str">
        <f t="shared" si="566"/>
        <v/>
      </c>
      <c r="Q4500" s="304"/>
      <c r="R4500" s="303"/>
      <c r="S4500" s="286"/>
      <c r="T4500" s="305" t="str">
        <f t="shared" si="567"/>
        <v/>
      </c>
      <c r="U4500" s="306" t="str">
        <f t="shared" si="563"/>
        <v/>
      </c>
      <c r="V4500" s="289"/>
      <c r="W4500" s="303"/>
      <c r="X4500" s="286"/>
      <c r="Y4500" s="305" t="str">
        <f>+IF(AND(W4500&gt;0,V4500&lt;&gt;'Data Validation (ROP used only)'!$A$25),SUM(W4500:X4500),"")</f>
        <v/>
      </c>
      <c r="Z4500" s="307">
        <f>IF(OR(V4500='Data Validation (ROP used only)'!$A$25,ISBLANK(W4500),ISERROR(W4500/$I4500)),0,W4500/$I4500)</f>
        <v>0</v>
      </c>
      <c r="AA4500" s="308"/>
      <c r="AB4500" s="309" t="str" cm="1">
        <f t="array" ref="AB4500">_xlfn.IFS(AA4500="","",AA4500/I4500&gt;=2,I4500*2,AA4500/I4500&lt;2,AA4500)</f>
        <v/>
      </c>
      <c r="AC4500" s="310" t="str">
        <f t="shared" si="568"/>
        <v/>
      </c>
      <c r="AD4500" s="286"/>
      <c r="AE4500" s="305" t="str">
        <f t="shared" si="569"/>
        <v/>
      </c>
      <c r="AF4500" s="311">
        <f t="shared" si="570"/>
        <v>0</v>
      </c>
      <c r="AG4500" s="187"/>
      <c r="AH4500" s="188"/>
    </row>
    <row r="4501" spans="2:34" ht="13.8" outlineLevel="1" x14ac:dyDescent="0.25">
      <c r="B4501" s="1"/>
      <c r="C4501" s="1"/>
      <c r="D4501" s="1"/>
      <c r="E4501" s="2"/>
      <c r="F4501" s="1"/>
      <c r="G4501" s="2"/>
      <c r="H4501" s="286"/>
      <c r="I4501" s="287"/>
      <c r="J4501" s="288" t="str">
        <f t="shared" si="564"/>
        <v/>
      </c>
      <c r="K4501" s="288">
        <f t="shared" si="565"/>
        <v>0</v>
      </c>
      <c r="L4501" s="303"/>
      <c r="M4501" s="304"/>
      <c r="N4501" s="303"/>
      <c r="O4501" s="286"/>
      <c r="P4501" s="305" t="str">
        <f t="shared" si="566"/>
        <v/>
      </c>
      <c r="Q4501" s="304"/>
      <c r="R4501" s="303"/>
      <c r="S4501" s="286"/>
      <c r="T4501" s="305" t="str">
        <f t="shared" si="567"/>
        <v/>
      </c>
      <c r="U4501" s="306" t="str">
        <f t="shared" si="563"/>
        <v/>
      </c>
      <c r="V4501" s="289"/>
      <c r="W4501" s="303"/>
      <c r="X4501" s="286"/>
      <c r="Y4501" s="305" t="str">
        <f>+IF(AND(W4501&gt;0,V4501&lt;&gt;'Data Validation (ROP used only)'!$A$25),SUM(W4501:X4501),"")</f>
        <v/>
      </c>
      <c r="Z4501" s="307">
        <f>IF(OR(V4501='Data Validation (ROP used only)'!$A$25,ISBLANK(W4501),ISERROR(W4501/$I4501)),0,W4501/$I4501)</f>
        <v>0</v>
      </c>
      <c r="AA4501" s="308"/>
      <c r="AB4501" s="309" t="str" cm="1">
        <f t="array" ref="AB4501">_xlfn.IFS(AA4501="","",AA4501/I4501&gt;=2,I4501*2,AA4501/I4501&lt;2,AA4501)</f>
        <v/>
      </c>
      <c r="AC4501" s="310" t="str">
        <f t="shared" si="568"/>
        <v/>
      </c>
      <c r="AD4501" s="286"/>
      <c r="AE4501" s="305" t="str">
        <f t="shared" si="569"/>
        <v/>
      </c>
      <c r="AF4501" s="311">
        <f t="shared" si="570"/>
        <v>0</v>
      </c>
      <c r="AG4501" s="187"/>
      <c r="AH4501" s="188"/>
    </row>
    <row r="4502" spans="2:34" ht="13.8" outlineLevel="1" x14ac:dyDescent="0.25">
      <c r="B4502" s="1"/>
      <c r="C4502" s="1"/>
      <c r="D4502" s="1"/>
      <c r="E4502" s="2"/>
      <c r="F4502" s="1"/>
      <c r="G4502" s="2"/>
      <c r="H4502" s="286"/>
      <c r="I4502" s="287"/>
      <c r="J4502" s="288" t="str">
        <f t="shared" si="564"/>
        <v/>
      </c>
      <c r="K4502" s="288">
        <f t="shared" si="565"/>
        <v>0</v>
      </c>
      <c r="L4502" s="303"/>
      <c r="M4502" s="304"/>
      <c r="N4502" s="303"/>
      <c r="O4502" s="286"/>
      <c r="P4502" s="305" t="str">
        <f t="shared" si="566"/>
        <v/>
      </c>
      <c r="Q4502" s="304"/>
      <c r="R4502" s="303"/>
      <c r="S4502" s="286"/>
      <c r="T4502" s="305" t="str">
        <f t="shared" si="567"/>
        <v/>
      </c>
      <c r="U4502" s="306" t="str">
        <f t="shared" si="563"/>
        <v/>
      </c>
      <c r="V4502" s="289"/>
      <c r="W4502" s="303"/>
      <c r="X4502" s="286"/>
      <c r="Y4502" s="305" t="str">
        <f>+IF(AND(W4502&gt;0,V4502&lt;&gt;'Data Validation (ROP used only)'!$A$25),SUM(W4502:X4502),"")</f>
        <v/>
      </c>
      <c r="Z4502" s="307">
        <f>IF(OR(V4502='Data Validation (ROP used only)'!$A$25,ISBLANK(W4502),ISERROR(W4502/$I4502)),0,W4502/$I4502)</f>
        <v>0</v>
      </c>
      <c r="AA4502" s="308"/>
      <c r="AB4502" s="309" t="str" cm="1">
        <f t="array" ref="AB4502">_xlfn.IFS(AA4502="","",AA4502/I4502&gt;=2,I4502*2,AA4502/I4502&lt;2,AA4502)</f>
        <v/>
      </c>
      <c r="AC4502" s="310" t="str">
        <f t="shared" si="568"/>
        <v/>
      </c>
      <c r="AD4502" s="286"/>
      <c r="AE4502" s="305" t="str">
        <f t="shared" si="569"/>
        <v/>
      </c>
      <c r="AF4502" s="311">
        <f t="shared" si="570"/>
        <v>0</v>
      </c>
      <c r="AG4502" s="187"/>
      <c r="AH4502" s="188"/>
    </row>
    <row r="4503" spans="2:34" ht="13.8" outlineLevel="1" x14ac:dyDescent="0.25">
      <c r="B4503" s="1"/>
      <c r="C4503" s="1"/>
      <c r="D4503" s="1"/>
      <c r="E4503" s="2"/>
      <c r="F4503" s="1"/>
      <c r="G4503" s="2"/>
      <c r="H4503" s="286"/>
      <c r="I4503" s="287"/>
      <c r="J4503" s="288" t="str">
        <f t="shared" si="564"/>
        <v/>
      </c>
      <c r="K4503" s="288">
        <f t="shared" si="565"/>
        <v>0</v>
      </c>
      <c r="L4503" s="303"/>
      <c r="M4503" s="304"/>
      <c r="N4503" s="303"/>
      <c r="O4503" s="286"/>
      <c r="P4503" s="305" t="str">
        <f t="shared" si="566"/>
        <v/>
      </c>
      <c r="Q4503" s="304"/>
      <c r="R4503" s="303"/>
      <c r="S4503" s="286"/>
      <c r="T4503" s="305" t="str">
        <f t="shared" si="567"/>
        <v/>
      </c>
      <c r="U4503" s="306" t="str">
        <f t="shared" si="563"/>
        <v/>
      </c>
      <c r="V4503" s="289"/>
      <c r="W4503" s="303"/>
      <c r="X4503" s="286"/>
      <c r="Y4503" s="305" t="str">
        <f>+IF(AND(W4503&gt;0,V4503&lt;&gt;'Data Validation (ROP used only)'!$A$25),SUM(W4503:X4503),"")</f>
        <v/>
      </c>
      <c r="Z4503" s="307">
        <f>IF(OR(V4503='Data Validation (ROP used only)'!$A$25,ISBLANK(W4503),ISERROR(W4503/$I4503)),0,W4503/$I4503)</f>
        <v>0</v>
      </c>
      <c r="AA4503" s="308"/>
      <c r="AB4503" s="309" t="str" cm="1">
        <f t="array" ref="AB4503">_xlfn.IFS(AA4503="","",AA4503/I4503&gt;=2,I4503*2,AA4503/I4503&lt;2,AA4503)</f>
        <v/>
      </c>
      <c r="AC4503" s="310" t="str">
        <f t="shared" si="568"/>
        <v/>
      </c>
      <c r="AD4503" s="286"/>
      <c r="AE4503" s="305" t="str">
        <f t="shared" si="569"/>
        <v/>
      </c>
      <c r="AF4503" s="311">
        <f t="shared" si="570"/>
        <v>0</v>
      </c>
      <c r="AG4503" s="187"/>
      <c r="AH4503" s="188"/>
    </row>
    <row r="4504" spans="2:34" ht="13.8" outlineLevel="1" x14ac:dyDescent="0.25">
      <c r="B4504" s="1"/>
      <c r="C4504" s="1"/>
      <c r="D4504" s="1"/>
      <c r="E4504" s="2"/>
      <c r="F4504" s="1"/>
      <c r="G4504" s="2"/>
      <c r="H4504" s="286"/>
      <c r="I4504" s="287"/>
      <c r="J4504" s="288" t="str">
        <f t="shared" si="564"/>
        <v/>
      </c>
      <c r="K4504" s="288">
        <f t="shared" si="565"/>
        <v>0</v>
      </c>
      <c r="L4504" s="303"/>
      <c r="M4504" s="304"/>
      <c r="N4504" s="303"/>
      <c r="O4504" s="286"/>
      <c r="P4504" s="305" t="str">
        <f t="shared" si="566"/>
        <v/>
      </c>
      <c r="Q4504" s="304"/>
      <c r="R4504" s="303"/>
      <c r="S4504" s="286"/>
      <c r="T4504" s="305" t="str">
        <f t="shared" si="567"/>
        <v/>
      </c>
      <c r="U4504" s="306" t="str">
        <f t="shared" si="563"/>
        <v/>
      </c>
      <c r="V4504" s="289"/>
      <c r="W4504" s="303"/>
      <c r="X4504" s="286"/>
      <c r="Y4504" s="305" t="str">
        <f>+IF(AND(W4504&gt;0,V4504&lt;&gt;'Data Validation (ROP used only)'!$A$25),SUM(W4504:X4504),"")</f>
        <v/>
      </c>
      <c r="Z4504" s="307">
        <f>IF(OR(V4504='Data Validation (ROP used only)'!$A$25,ISBLANK(W4504),ISERROR(W4504/$I4504)),0,W4504/$I4504)</f>
        <v>0</v>
      </c>
      <c r="AA4504" s="308"/>
      <c r="AB4504" s="309" t="str" cm="1">
        <f t="array" ref="AB4504">_xlfn.IFS(AA4504="","",AA4504/I4504&gt;=2,I4504*2,AA4504/I4504&lt;2,AA4504)</f>
        <v/>
      </c>
      <c r="AC4504" s="310" t="str">
        <f t="shared" si="568"/>
        <v/>
      </c>
      <c r="AD4504" s="286"/>
      <c r="AE4504" s="305" t="str">
        <f t="shared" si="569"/>
        <v/>
      </c>
      <c r="AF4504" s="311">
        <f t="shared" si="570"/>
        <v>0</v>
      </c>
      <c r="AG4504" s="187"/>
      <c r="AH4504" s="188"/>
    </row>
    <row r="4505" spans="2:34" ht="13.8" outlineLevel="1" x14ac:dyDescent="0.25">
      <c r="B4505" s="1"/>
      <c r="C4505" s="1"/>
      <c r="D4505" s="1"/>
      <c r="E4505" s="2"/>
      <c r="F4505" s="1"/>
      <c r="G4505" s="2"/>
      <c r="H4505" s="286"/>
      <c r="I4505" s="287"/>
      <c r="J4505" s="288" t="str">
        <f t="shared" si="564"/>
        <v/>
      </c>
      <c r="K4505" s="288">
        <f t="shared" si="565"/>
        <v>0</v>
      </c>
      <c r="L4505" s="303"/>
      <c r="M4505" s="304"/>
      <c r="N4505" s="303"/>
      <c r="O4505" s="286"/>
      <c r="P4505" s="305" t="str">
        <f t="shared" si="566"/>
        <v/>
      </c>
      <c r="Q4505" s="304"/>
      <c r="R4505" s="303"/>
      <c r="S4505" s="286"/>
      <c r="T4505" s="305" t="str">
        <f t="shared" si="567"/>
        <v/>
      </c>
      <c r="U4505" s="306" t="str">
        <f t="shared" si="563"/>
        <v/>
      </c>
      <c r="V4505" s="289"/>
      <c r="W4505" s="303"/>
      <c r="X4505" s="286"/>
      <c r="Y4505" s="305" t="str">
        <f>+IF(AND(W4505&gt;0,V4505&lt;&gt;'Data Validation (ROP used only)'!$A$25),SUM(W4505:X4505),"")</f>
        <v/>
      </c>
      <c r="Z4505" s="307">
        <f>IF(OR(V4505='Data Validation (ROP used only)'!$A$25,ISBLANK(W4505),ISERROR(W4505/$I4505)),0,W4505/$I4505)</f>
        <v>0</v>
      </c>
      <c r="AA4505" s="308"/>
      <c r="AB4505" s="309" t="str" cm="1">
        <f t="array" ref="AB4505">_xlfn.IFS(AA4505="","",AA4505/I4505&gt;=2,I4505*2,AA4505/I4505&lt;2,AA4505)</f>
        <v/>
      </c>
      <c r="AC4505" s="310" t="str">
        <f t="shared" si="568"/>
        <v/>
      </c>
      <c r="AD4505" s="286"/>
      <c r="AE4505" s="305" t="str">
        <f t="shared" si="569"/>
        <v/>
      </c>
      <c r="AF4505" s="311">
        <f t="shared" si="570"/>
        <v>0</v>
      </c>
      <c r="AG4505" s="187"/>
      <c r="AH4505" s="188"/>
    </row>
    <row r="4506" spans="2:34" ht="13.8" outlineLevel="1" x14ac:dyDescent="0.25">
      <c r="B4506" s="1"/>
      <c r="C4506" s="1"/>
      <c r="D4506" s="1"/>
      <c r="E4506" s="2"/>
      <c r="F4506" s="1"/>
      <c r="G4506" s="2"/>
      <c r="H4506" s="286"/>
      <c r="I4506" s="287"/>
      <c r="J4506" s="288" t="str">
        <f t="shared" si="564"/>
        <v/>
      </c>
      <c r="K4506" s="288">
        <f t="shared" si="565"/>
        <v>0</v>
      </c>
      <c r="L4506" s="303"/>
      <c r="M4506" s="304"/>
      <c r="N4506" s="303"/>
      <c r="O4506" s="286"/>
      <c r="P4506" s="305" t="str">
        <f t="shared" si="566"/>
        <v/>
      </c>
      <c r="Q4506" s="304"/>
      <c r="R4506" s="303"/>
      <c r="S4506" s="286"/>
      <c r="T4506" s="305" t="str">
        <f t="shared" si="567"/>
        <v/>
      </c>
      <c r="U4506" s="306" t="str">
        <f t="shared" si="563"/>
        <v/>
      </c>
      <c r="V4506" s="289"/>
      <c r="W4506" s="303"/>
      <c r="X4506" s="286"/>
      <c r="Y4506" s="305" t="str">
        <f>+IF(AND(W4506&gt;0,V4506&lt;&gt;'Data Validation (ROP used only)'!$A$25),SUM(W4506:X4506),"")</f>
        <v/>
      </c>
      <c r="Z4506" s="307">
        <f>IF(OR(V4506='Data Validation (ROP used only)'!$A$25,ISBLANK(W4506),ISERROR(W4506/$I4506)),0,W4506/$I4506)</f>
        <v>0</v>
      </c>
      <c r="AA4506" s="308"/>
      <c r="AB4506" s="309" t="str" cm="1">
        <f t="array" ref="AB4506">_xlfn.IFS(AA4506="","",AA4506/I4506&gt;=2,I4506*2,AA4506/I4506&lt;2,AA4506)</f>
        <v/>
      </c>
      <c r="AC4506" s="310" t="str">
        <f t="shared" si="568"/>
        <v/>
      </c>
      <c r="AD4506" s="286"/>
      <c r="AE4506" s="305" t="str">
        <f t="shared" si="569"/>
        <v/>
      </c>
      <c r="AF4506" s="311">
        <f t="shared" si="570"/>
        <v>0</v>
      </c>
      <c r="AG4506" s="187"/>
      <c r="AH4506" s="188"/>
    </row>
    <row r="4507" spans="2:34" ht="13.8" outlineLevel="1" x14ac:dyDescent="0.25">
      <c r="B4507" s="1"/>
      <c r="C4507" s="1"/>
      <c r="D4507" s="1"/>
      <c r="E4507" s="2"/>
      <c r="F4507" s="1"/>
      <c r="G4507" s="2"/>
      <c r="H4507" s="286"/>
      <c r="I4507" s="287"/>
      <c r="J4507" s="288" t="str">
        <f t="shared" si="564"/>
        <v/>
      </c>
      <c r="K4507" s="288">
        <f t="shared" si="565"/>
        <v>0</v>
      </c>
      <c r="L4507" s="303"/>
      <c r="M4507" s="304"/>
      <c r="N4507" s="303"/>
      <c r="O4507" s="286"/>
      <c r="P4507" s="305" t="str">
        <f t="shared" si="566"/>
        <v/>
      </c>
      <c r="Q4507" s="304"/>
      <c r="R4507" s="303"/>
      <c r="S4507" s="286"/>
      <c r="T4507" s="305" t="str">
        <f t="shared" si="567"/>
        <v/>
      </c>
      <c r="U4507" s="306" t="str">
        <f t="shared" si="563"/>
        <v/>
      </c>
      <c r="V4507" s="289"/>
      <c r="W4507" s="303"/>
      <c r="X4507" s="286"/>
      <c r="Y4507" s="305" t="str">
        <f>+IF(AND(W4507&gt;0,V4507&lt;&gt;'Data Validation (ROP used only)'!$A$25),SUM(W4507:X4507),"")</f>
        <v/>
      </c>
      <c r="Z4507" s="307">
        <f>IF(OR(V4507='Data Validation (ROP used only)'!$A$25,ISBLANK(W4507),ISERROR(W4507/$I4507)),0,W4507/$I4507)</f>
        <v>0</v>
      </c>
      <c r="AA4507" s="308"/>
      <c r="AB4507" s="309" t="str" cm="1">
        <f t="array" ref="AB4507">_xlfn.IFS(AA4507="","",AA4507/I4507&gt;=2,I4507*2,AA4507/I4507&lt;2,AA4507)</f>
        <v/>
      </c>
      <c r="AC4507" s="310" t="str">
        <f t="shared" si="568"/>
        <v/>
      </c>
      <c r="AD4507" s="286"/>
      <c r="AE4507" s="305" t="str">
        <f t="shared" si="569"/>
        <v/>
      </c>
      <c r="AF4507" s="311">
        <f t="shared" si="570"/>
        <v>0</v>
      </c>
      <c r="AG4507" s="187"/>
      <c r="AH4507" s="188"/>
    </row>
    <row r="4508" spans="2:34" ht="13.8" outlineLevel="1" x14ac:dyDescent="0.25">
      <c r="B4508" s="1"/>
      <c r="C4508" s="1"/>
      <c r="D4508" s="1"/>
      <c r="E4508" s="2"/>
      <c r="F4508" s="1"/>
      <c r="G4508" s="2"/>
      <c r="H4508" s="286"/>
      <c r="I4508" s="287"/>
      <c r="J4508" s="288" t="str">
        <f t="shared" si="564"/>
        <v/>
      </c>
      <c r="K4508" s="288">
        <f t="shared" si="565"/>
        <v>0</v>
      </c>
      <c r="L4508" s="303"/>
      <c r="M4508" s="304"/>
      <c r="N4508" s="303"/>
      <c r="O4508" s="286"/>
      <c r="P4508" s="305" t="str">
        <f t="shared" si="566"/>
        <v/>
      </c>
      <c r="Q4508" s="304"/>
      <c r="R4508" s="303"/>
      <c r="S4508" s="286"/>
      <c r="T4508" s="305" t="str">
        <f t="shared" si="567"/>
        <v/>
      </c>
      <c r="U4508" s="306" t="str">
        <f t="shared" si="563"/>
        <v/>
      </c>
      <c r="V4508" s="289"/>
      <c r="W4508" s="303"/>
      <c r="X4508" s="286"/>
      <c r="Y4508" s="305" t="str">
        <f>+IF(AND(W4508&gt;0,V4508&lt;&gt;'Data Validation (ROP used only)'!$A$25),SUM(W4508:X4508),"")</f>
        <v/>
      </c>
      <c r="Z4508" s="307">
        <f>IF(OR(V4508='Data Validation (ROP used only)'!$A$25,ISBLANK(W4508),ISERROR(W4508/$I4508)),0,W4508/$I4508)</f>
        <v>0</v>
      </c>
      <c r="AA4508" s="308"/>
      <c r="AB4508" s="309" t="str" cm="1">
        <f t="array" ref="AB4508">_xlfn.IFS(AA4508="","",AA4508/I4508&gt;=2,I4508*2,AA4508/I4508&lt;2,AA4508)</f>
        <v/>
      </c>
      <c r="AC4508" s="310" t="str">
        <f t="shared" si="568"/>
        <v/>
      </c>
      <c r="AD4508" s="286"/>
      <c r="AE4508" s="305" t="str">
        <f t="shared" si="569"/>
        <v/>
      </c>
      <c r="AF4508" s="311">
        <f t="shared" si="570"/>
        <v>0</v>
      </c>
      <c r="AG4508" s="187"/>
      <c r="AH4508" s="188"/>
    </row>
    <row r="4509" spans="2:34" ht="13.8" outlineLevel="1" x14ac:dyDescent="0.25">
      <c r="B4509" s="1"/>
      <c r="C4509" s="1"/>
      <c r="D4509" s="1"/>
      <c r="E4509" s="2"/>
      <c r="F4509" s="1"/>
      <c r="G4509" s="2"/>
      <c r="H4509" s="286"/>
      <c r="I4509" s="287"/>
      <c r="J4509" s="288" t="str">
        <f t="shared" si="564"/>
        <v/>
      </c>
      <c r="K4509" s="288">
        <f t="shared" si="565"/>
        <v>0</v>
      </c>
      <c r="L4509" s="303"/>
      <c r="M4509" s="304"/>
      <c r="N4509" s="303"/>
      <c r="O4509" s="286"/>
      <c r="P4509" s="305" t="str">
        <f t="shared" si="566"/>
        <v/>
      </c>
      <c r="Q4509" s="304"/>
      <c r="R4509" s="303"/>
      <c r="S4509" s="286"/>
      <c r="T4509" s="305" t="str">
        <f t="shared" si="567"/>
        <v/>
      </c>
      <c r="U4509" s="306" t="str">
        <f t="shared" si="563"/>
        <v/>
      </c>
      <c r="V4509" s="289"/>
      <c r="W4509" s="303"/>
      <c r="X4509" s="286"/>
      <c r="Y4509" s="305" t="str">
        <f>+IF(AND(W4509&gt;0,V4509&lt;&gt;'Data Validation (ROP used only)'!$A$25),SUM(W4509:X4509),"")</f>
        <v/>
      </c>
      <c r="Z4509" s="307">
        <f>IF(OR(V4509='Data Validation (ROP used only)'!$A$25,ISBLANK(W4509),ISERROR(W4509/$I4509)),0,W4509/$I4509)</f>
        <v>0</v>
      </c>
      <c r="AA4509" s="308"/>
      <c r="AB4509" s="309" t="str" cm="1">
        <f t="array" ref="AB4509">_xlfn.IFS(AA4509="","",AA4509/I4509&gt;=2,I4509*2,AA4509/I4509&lt;2,AA4509)</f>
        <v/>
      </c>
      <c r="AC4509" s="310" t="str">
        <f t="shared" si="568"/>
        <v/>
      </c>
      <c r="AD4509" s="286"/>
      <c r="AE4509" s="305" t="str">
        <f t="shared" si="569"/>
        <v/>
      </c>
      <c r="AF4509" s="311">
        <f t="shared" si="570"/>
        <v>0</v>
      </c>
      <c r="AG4509" s="187"/>
      <c r="AH4509" s="188"/>
    </row>
    <row r="4510" spans="2:34" ht="13.8" outlineLevel="1" x14ac:dyDescent="0.25">
      <c r="B4510" s="1"/>
      <c r="C4510" s="1"/>
      <c r="D4510" s="1"/>
      <c r="E4510" s="2"/>
      <c r="F4510" s="1"/>
      <c r="G4510" s="2"/>
      <c r="H4510" s="286"/>
      <c r="I4510" s="287"/>
      <c r="J4510" s="288" t="str">
        <f t="shared" si="564"/>
        <v/>
      </c>
      <c r="K4510" s="288">
        <f t="shared" si="565"/>
        <v>0</v>
      </c>
      <c r="L4510" s="303"/>
      <c r="M4510" s="304"/>
      <c r="N4510" s="303"/>
      <c r="O4510" s="286"/>
      <c r="P4510" s="305" t="str">
        <f t="shared" si="566"/>
        <v/>
      </c>
      <c r="Q4510" s="304"/>
      <c r="R4510" s="303"/>
      <c r="S4510" s="286"/>
      <c r="T4510" s="305" t="str">
        <f t="shared" si="567"/>
        <v/>
      </c>
      <c r="U4510" s="306" t="str">
        <f t="shared" si="563"/>
        <v/>
      </c>
      <c r="V4510" s="289"/>
      <c r="W4510" s="303"/>
      <c r="X4510" s="286"/>
      <c r="Y4510" s="305" t="str">
        <f>+IF(AND(W4510&gt;0,V4510&lt;&gt;'Data Validation (ROP used only)'!$A$25),SUM(W4510:X4510),"")</f>
        <v/>
      </c>
      <c r="Z4510" s="307">
        <f>IF(OR(V4510='Data Validation (ROP used only)'!$A$25,ISBLANK(W4510),ISERROR(W4510/$I4510)),0,W4510/$I4510)</f>
        <v>0</v>
      </c>
      <c r="AA4510" s="308"/>
      <c r="AB4510" s="309" t="str" cm="1">
        <f t="array" ref="AB4510">_xlfn.IFS(AA4510="","",AA4510/I4510&gt;=2,I4510*2,AA4510/I4510&lt;2,AA4510)</f>
        <v/>
      </c>
      <c r="AC4510" s="310" t="str">
        <f t="shared" si="568"/>
        <v/>
      </c>
      <c r="AD4510" s="286"/>
      <c r="AE4510" s="305" t="str">
        <f t="shared" si="569"/>
        <v/>
      </c>
      <c r="AF4510" s="311">
        <f t="shared" si="570"/>
        <v>0</v>
      </c>
      <c r="AG4510" s="187"/>
      <c r="AH4510" s="188"/>
    </row>
    <row r="4511" spans="2:34" ht="13.8" outlineLevel="1" x14ac:dyDescent="0.25">
      <c r="B4511" s="1"/>
      <c r="C4511" s="1"/>
      <c r="D4511" s="1"/>
      <c r="E4511" s="2"/>
      <c r="F4511" s="1"/>
      <c r="G4511" s="2"/>
      <c r="H4511" s="286"/>
      <c r="I4511" s="287"/>
      <c r="J4511" s="288" t="str">
        <f t="shared" si="564"/>
        <v/>
      </c>
      <c r="K4511" s="288">
        <f t="shared" si="565"/>
        <v>0</v>
      </c>
      <c r="L4511" s="303"/>
      <c r="M4511" s="304"/>
      <c r="N4511" s="303"/>
      <c r="O4511" s="286"/>
      <c r="P4511" s="305" t="str">
        <f t="shared" si="566"/>
        <v/>
      </c>
      <c r="Q4511" s="304"/>
      <c r="R4511" s="303"/>
      <c r="S4511" s="286"/>
      <c r="T4511" s="305" t="str">
        <f t="shared" si="567"/>
        <v/>
      </c>
      <c r="U4511" s="306" t="str">
        <f t="shared" si="563"/>
        <v/>
      </c>
      <c r="V4511" s="289"/>
      <c r="W4511" s="303"/>
      <c r="X4511" s="286"/>
      <c r="Y4511" s="305" t="str">
        <f>+IF(AND(W4511&gt;0,V4511&lt;&gt;'Data Validation (ROP used only)'!$A$25),SUM(W4511:X4511),"")</f>
        <v/>
      </c>
      <c r="Z4511" s="307">
        <f>IF(OR(V4511='Data Validation (ROP used only)'!$A$25,ISBLANK(W4511),ISERROR(W4511/$I4511)),0,W4511/$I4511)</f>
        <v>0</v>
      </c>
      <c r="AA4511" s="308"/>
      <c r="AB4511" s="309" t="str" cm="1">
        <f t="array" ref="AB4511">_xlfn.IFS(AA4511="","",AA4511/I4511&gt;=2,I4511*2,AA4511/I4511&lt;2,AA4511)</f>
        <v/>
      </c>
      <c r="AC4511" s="310" t="str">
        <f t="shared" si="568"/>
        <v/>
      </c>
      <c r="AD4511" s="286"/>
      <c r="AE4511" s="305" t="str">
        <f t="shared" si="569"/>
        <v/>
      </c>
      <c r="AF4511" s="311">
        <f t="shared" si="570"/>
        <v>0</v>
      </c>
      <c r="AG4511" s="187"/>
      <c r="AH4511" s="188"/>
    </row>
    <row r="4512" spans="2:34" ht="13.8" outlineLevel="1" x14ac:dyDescent="0.25">
      <c r="B4512" s="1"/>
      <c r="C4512" s="1"/>
      <c r="D4512" s="1"/>
      <c r="E4512" s="2"/>
      <c r="F4512" s="1"/>
      <c r="G4512" s="2"/>
      <c r="H4512" s="286"/>
      <c r="I4512" s="287"/>
      <c r="J4512" s="288" t="str">
        <f t="shared" si="564"/>
        <v/>
      </c>
      <c r="K4512" s="288">
        <f t="shared" si="565"/>
        <v>0</v>
      </c>
      <c r="L4512" s="303"/>
      <c r="M4512" s="304"/>
      <c r="N4512" s="303"/>
      <c r="O4512" s="286"/>
      <c r="P4512" s="305" t="str">
        <f t="shared" si="566"/>
        <v/>
      </c>
      <c r="Q4512" s="304"/>
      <c r="R4512" s="303"/>
      <c r="S4512" s="286"/>
      <c r="T4512" s="305" t="str">
        <f t="shared" si="567"/>
        <v/>
      </c>
      <c r="U4512" s="306" t="str">
        <f t="shared" si="563"/>
        <v/>
      </c>
      <c r="V4512" s="289"/>
      <c r="W4512" s="303"/>
      <c r="X4512" s="286"/>
      <c r="Y4512" s="305" t="str">
        <f>+IF(AND(W4512&gt;0,V4512&lt;&gt;'Data Validation (ROP used only)'!$A$25),SUM(W4512:X4512),"")</f>
        <v/>
      </c>
      <c r="Z4512" s="307">
        <f>IF(OR(V4512='Data Validation (ROP used only)'!$A$25,ISBLANK(W4512),ISERROR(W4512/$I4512)),0,W4512/$I4512)</f>
        <v>0</v>
      </c>
      <c r="AA4512" s="308"/>
      <c r="AB4512" s="309" t="str" cm="1">
        <f t="array" ref="AB4512">_xlfn.IFS(AA4512="","",AA4512/I4512&gt;=2,I4512*2,AA4512/I4512&lt;2,AA4512)</f>
        <v/>
      </c>
      <c r="AC4512" s="310" t="str">
        <f t="shared" si="568"/>
        <v/>
      </c>
      <c r="AD4512" s="286"/>
      <c r="AE4512" s="305" t="str">
        <f t="shared" si="569"/>
        <v/>
      </c>
      <c r="AF4512" s="311">
        <f t="shared" si="570"/>
        <v>0</v>
      </c>
      <c r="AG4512" s="187"/>
      <c r="AH4512" s="188"/>
    </row>
    <row r="4513" spans="2:34" ht="13.8" outlineLevel="1" x14ac:dyDescent="0.25">
      <c r="B4513" s="1"/>
      <c r="C4513" s="1"/>
      <c r="D4513" s="1"/>
      <c r="E4513" s="2"/>
      <c r="F4513" s="1"/>
      <c r="G4513" s="2"/>
      <c r="H4513" s="286"/>
      <c r="I4513" s="287"/>
      <c r="J4513" s="288" t="str">
        <f t="shared" si="564"/>
        <v/>
      </c>
      <c r="K4513" s="288">
        <f t="shared" si="565"/>
        <v>0</v>
      </c>
      <c r="L4513" s="303"/>
      <c r="M4513" s="304"/>
      <c r="N4513" s="303"/>
      <c r="O4513" s="286"/>
      <c r="P4513" s="305" t="str">
        <f t="shared" si="566"/>
        <v/>
      </c>
      <c r="Q4513" s="304"/>
      <c r="R4513" s="303"/>
      <c r="S4513" s="286"/>
      <c r="T4513" s="305" t="str">
        <f t="shared" si="567"/>
        <v/>
      </c>
      <c r="U4513" s="306" t="str">
        <f t="shared" si="563"/>
        <v/>
      </c>
      <c r="V4513" s="289"/>
      <c r="W4513" s="303"/>
      <c r="X4513" s="286"/>
      <c r="Y4513" s="305" t="str">
        <f>+IF(AND(W4513&gt;0,V4513&lt;&gt;'Data Validation (ROP used only)'!$A$25),SUM(W4513:X4513),"")</f>
        <v/>
      </c>
      <c r="Z4513" s="307">
        <f>IF(OR(V4513='Data Validation (ROP used only)'!$A$25,ISBLANK(W4513),ISERROR(W4513/$I4513)),0,W4513/$I4513)</f>
        <v>0</v>
      </c>
      <c r="AA4513" s="308"/>
      <c r="AB4513" s="309" t="str" cm="1">
        <f t="array" ref="AB4513">_xlfn.IFS(AA4513="","",AA4513/I4513&gt;=2,I4513*2,AA4513/I4513&lt;2,AA4513)</f>
        <v/>
      </c>
      <c r="AC4513" s="310" t="str">
        <f t="shared" si="568"/>
        <v/>
      </c>
      <c r="AD4513" s="286"/>
      <c r="AE4513" s="305" t="str">
        <f t="shared" si="569"/>
        <v/>
      </c>
      <c r="AF4513" s="311">
        <f t="shared" si="570"/>
        <v>0</v>
      </c>
      <c r="AG4513" s="187"/>
      <c r="AH4513" s="188"/>
    </row>
    <row r="4514" spans="2:34" ht="13.8" outlineLevel="1" x14ac:dyDescent="0.25">
      <c r="B4514" s="1"/>
      <c r="C4514" s="1"/>
      <c r="D4514" s="1"/>
      <c r="E4514" s="2"/>
      <c r="F4514" s="1"/>
      <c r="G4514" s="2"/>
      <c r="H4514" s="286"/>
      <c r="I4514" s="287"/>
      <c r="J4514" s="288" t="str">
        <f t="shared" si="564"/>
        <v/>
      </c>
      <c r="K4514" s="288">
        <f t="shared" si="565"/>
        <v>0</v>
      </c>
      <c r="L4514" s="303"/>
      <c r="M4514" s="304"/>
      <c r="N4514" s="303"/>
      <c r="O4514" s="286"/>
      <c r="P4514" s="305" t="str">
        <f t="shared" si="566"/>
        <v/>
      </c>
      <c r="Q4514" s="304"/>
      <c r="R4514" s="303"/>
      <c r="S4514" s="286"/>
      <c r="T4514" s="305" t="str">
        <f t="shared" si="567"/>
        <v/>
      </c>
      <c r="U4514" s="306" t="str">
        <f t="shared" si="563"/>
        <v/>
      </c>
      <c r="V4514" s="289"/>
      <c r="W4514" s="303"/>
      <c r="X4514" s="286"/>
      <c r="Y4514" s="305" t="str">
        <f>+IF(AND(W4514&gt;0,V4514&lt;&gt;'Data Validation (ROP used only)'!$A$25),SUM(W4514:X4514),"")</f>
        <v/>
      </c>
      <c r="Z4514" s="307">
        <f>IF(OR(V4514='Data Validation (ROP used only)'!$A$25,ISBLANK(W4514),ISERROR(W4514/$I4514)),0,W4514/$I4514)</f>
        <v>0</v>
      </c>
      <c r="AA4514" s="308"/>
      <c r="AB4514" s="309" t="str" cm="1">
        <f t="array" ref="AB4514">_xlfn.IFS(AA4514="","",AA4514/I4514&gt;=2,I4514*2,AA4514/I4514&lt;2,AA4514)</f>
        <v/>
      </c>
      <c r="AC4514" s="310" t="str">
        <f t="shared" si="568"/>
        <v/>
      </c>
      <c r="AD4514" s="286"/>
      <c r="AE4514" s="305" t="str">
        <f t="shared" si="569"/>
        <v/>
      </c>
      <c r="AF4514" s="311">
        <f t="shared" si="570"/>
        <v>0</v>
      </c>
      <c r="AG4514" s="187"/>
      <c r="AH4514" s="188"/>
    </row>
    <row r="4515" spans="2:34" ht="13.8" outlineLevel="1" x14ac:dyDescent="0.25">
      <c r="B4515" s="1"/>
      <c r="C4515" s="1"/>
      <c r="D4515" s="1"/>
      <c r="E4515" s="2"/>
      <c r="F4515" s="1"/>
      <c r="G4515" s="2"/>
      <c r="H4515" s="286"/>
      <c r="I4515" s="287"/>
      <c r="J4515" s="288" t="str">
        <f t="shared" si="564"/>
        <v/>
      </c>
      <c r="K4515" s="288">
        <f t="shared" si="565"/>
        <v>0</v>
      </c>
      <c r="L4515" s="303"/>
      <c r="M4515" s="304"/>
      <c r="N4515" s="303"/>
      <c r="O4515" s="286"/>
      <c r="P4515" s="305" t="str">
        <f t="shared" si="566"/>
        <v/>
      </c>
      <c r="Q4515" s="304"/>
      <c r="R4515" s="303"/>
      <c r="S4515" s="286"/>
      <c r="T4515" s="305" t="str">
        <f t="shared" si="567"/>
        <v/>
      </c>
      <c r="U4515" s="306" t="str">
        <f t="shared" si="563"/>
        <v/>
      </c>
      <c r="V4515" s="289"/>
      <c r="W4515" s="303"/>
      <c r="X4515" s="286"/>
      <c r="Y4515" s="305" t="str">
        <f>+IF(AND(W4515&gt;0,V4515&lt;&gt;'Data Validation (ROP used only)'!$A$25),SUM(W4515:X4515),"")</f>
        <v/>
      </c>
      <c r="Z4515" s="307">
        <f>IF(OR(V4515='Data Validation (ROP used only)'!$A$25,ISBLANK(W4515),ISERROR(W4515/$I4515)),0,W4515/$I4515)</f>
        <v>0</v>
      </c>
      <c r="AA4515" s="308"/>
      <c r="AB4515" s="309" t="str" cm="1">
        <f t="array" ref="AB4515">_xlfn.IFS(AA4515="","",AA4515/I4515&gt;=2,I4515*2,AA4515/I4515&lt;2,AA4515)</f>
        <v/>
      </c>
      <c r="AC4515" s="310" t="str">
        <f t="shared" si="568"/>
        <v/>
      </c>
      <c r="AD4515" s="286"/>
      <c r="AE4515" s="305" t="str">
        <f t="shared" si="569"/>
        <v/>
      </c>
      <c r="AF4515" s="311">
        <f t="shared" si="570"/>
        <v>0</v>
      </c>
      <c r="AG4515" s="187"/>
      <c r="AH4515" s="188"/>
    </row>
    <row r="4516" spans="2:34" ht="13.8" outlineLevel="1" x14ac:dyDescent="0.25">
      <c r="B4516" s="1"/>
      <c r="C4516" s="1"/>
      <c r="D4516" s="1"/>
      <c r="E4516" s="2"/>
      <c r="F4516" s="1"/>
      <c r="G4516" s="2"/>
      <c r="H4516" s="286"/>
      <c r="I4516" s="287"/>
      <c r="J4516" s="288" t="str">
        <f t="shared" si="564"/>
        <v/>
      </c>
      <c r="K4516" s="288">
        <f t="shared" si="565"/>
        <v>0</v>
      </c>
      <c r="L4516" s="303"/>
      <c r="M4516" s="304"/>
      <c r="N4516" s="303"/>
      <c r="O4516" s="286"/>
      <c r="P4516" s="305" t="str">
        <f t="shared" si="566"/>
        <v/>
      </c>
      <c r="Q4516" s="304"/>
      <c r="R4516" s="303"/>
      <c r="S4516" s="286"/>
      <c r="T4516" s="305" t="str">
        <f t="shared" si="567"/>
        <v/>
      </c>
      <c r="U4516" s="306" t="str">
        <f t="shared" si="563"/>
        <v/>
      </c>
      <c r="V4516" s="289"/>
      <c r="W4516" s="303"/>
      <c r="X4516" s="286"/>
      <c r="Y4516" s="305" t="str">
        <f>+IF(AND(W4516&gt;0,V4516&lt;&gt;'Data Validation (ROP used only)'!$A$25),SUM(W4516:X4516),"")</f>
        <v/>
      </c>
      <c r="Z4516" s="307">
        <f>IF(OR(V4516='Data Validation (ROP used only)'!$A$25,ISBLANK(W4516),ISERROR(W4516/$I4516)),0,W4516/$I4516)</f>
        <v>0</v>
      </c>
      <c r="AA4516" s="308"/>
      <c r="AB4516" s="309" t="str" cm="1">
        <f t="array" ref="AB4516">_xlfn.IFS(AA4516="","",AA4516/I4516&gt;=2,I4516*2,AA4516/I4516&lt;2,AA4516)</f>
        <v/>
      </c>
      <c r="AC4516" s="310" t="str">
        <f t="shared" si="568"/>
        <v/>
      </c>
      <c r="AD4516" s="286"/>
      <c r="AE4516" s="305" t="str">
        <f t="shared" si="569"/>
        <v/>
      </c>
      <c r="AF4516" s="311">
        <f t="shared" si="570"/>
        <v>0</v>
      </c>
      <c r="AG4516" s="187"/>
      <c r="AH4516" s="188"/>
    </row>
    <row r="4517" spans="2:34" ht="13.8" outlineLevel="1" x14ac:dyDescent="0.25">
      <c r="B4517" s="1"/>
      <c r="C4517" s="1"/>
      <c r="D4517" s="1"/>
      <c r="E4517" s="2"/>
      <c r="F4517" s="1"/>
      <c r="G4517" s="2"/>
      <c r="H4517" s="286"/>
      <c r="I4517" s="287"/>
      <c r="J4517" s="288" t="str">
        <f t="shared" si="564"/>
        <v/>
      </c>
      <c r="K4517" s="288">
        <f t="shared" si="565"/>
        <v>0</v>
      </c>
      <c r="L4517" s="303"/>
      <c r="M4517" s="304"/>
      <c r="N4517" s="303"/>
      <c r="O4517" s="286"/>
      <c r="P4517" s="305" t="str">
        <f t="shared" si="566"/>
        <v/>
      </c>
      <c r="Q4517" s="304"/>
      <c r="R4517" s="303"/>
      <c r="S4517" s="286"/>
      <c r="T4517" s="305" t="str">
        <f t="shared" si="567"/>
        <v/>
      </c>
      <c r="U4517" s="306" t="str">
        <f t="shared" si="563"/>
        <v/>
      </c>
      <c r="V4517" s="289"/>
      <c r="W4517" s="303"/>
      <c r="X4517" s="286"/>
      <c r="Y4517" s="305" t="str">
        <f>+IF(AND(W4517&gt;0,V4517&lt;&gt;'Data Validation (ROP used only)'!$A$25),SUM(W4517:X4517),"")</f>
        <v/>
      </c>
      <c r="Z4517" s="307">
        <f>IF(OR(V4517='Data Validation (ROP used only)'!$A$25,ISBLANK(W4517),ISERROR(W4517/$I4517)),0,W4517/$I4517)</f>
        <v>0</v>
      </c>
      <c r="AA4517" s="308"/>
      <c r="AB4517" s="309" t="str" cm="1">
        <f t="array" ref="AB4517">_xlfn.IFS(AA4517="","",AA4517/I4517&gt;=2,I4517*2,AA4517/I4517&lt;2,AA4517)</f>
        <v/>
      </c>
      <c r="AC4517" s="310" t="str">
        <f t="shared" si="568"/>
        <v/>
      </c>
      <c r="AD4517" s="286"/>
      <c r="AE4517" s="305" t="str">
        <f t="shared" si="569"/>
        <v/>
      </c>
      <c r="AF4517" s="311">
        <f t="shared" si="570"/>
        <v>0</v>
      </c>
      <c r="AG4517" s="187"/>
      <c r="AH4517" s="188"/>
    </row>
    <row r="4518" spans="2:34" ht="13.8" outlineLevel="1" x14ac:dyDescent="0.25">
      <c r="B4518" s="1"/>
      <c r="C4518" s="1"/>
      <c r="D4518" s="1"/>
      <c r="E4518" s="2"/>
      <c r="F4518" s="1"/>
      <c r="G4518" s="2"/>
      <c r="H4518" s="286"/>
      <c r="I4518" s="287"/>
      <c r="J4518" s="288" t="str">
        <f t="shared" si="564"/>
        <v/>
      </c>
      <c r="K4518" s="288">
        <f t="shared" si="565"/>
        <v>0</v>
      </c>
      <c r="L4518" s="303"/>
      <c r="M4518" s="304"/>
      <c r="N4518" s="303"/>
      <c r="O4518" s="286"/>
      <c r="P4518" s="305" t="str">
        <f t="shared" si="566"/>
        <v/>
      </c>
      <c r="Q4518" s="304"/>
      <c r="R4518" s="303"/>
      <c r="S4518" s="286"/>
      <c r="T4518" s="305" t="str">
        <f t="shared" si="567"/>
        <v/>
      </c>
      <c r="U4518" s="306" t="str">
        <f t="shared" si="563"/>
        <v/>
      </c>
      <c r="V4518" s="289"/>
      <c r="W4518" s="303"/>
      <c r="X4518" s="286"/>
      <c r="Y4518" s="305" t="str">
        <f>+IF(AND(W4518&gt;0,V4518&lt;&gt;'Data Validation (ROP used only)'!$A$25),SUM(W4518:X4518),"")</f>
        <v/>
      </c>
      <c r="Z4518" s="307">
        <f>IF(OR(V4518='Data Validation (ROP used only)'!$A$25,ISBLANK(W4518),ISERROR(W4518/$I4518)),0,W4518/$I4518)</f>
        <v>0</v>
      </c>
      <c r="AA4518" s="308"/>
      <c r="AB4518" s="309" t="str" cm="1">
        <f t="array" ref="AB4518">_xlfn.IFS(AA4518="","",AA4518/I4518&gt;=2,I4518*2,AA4518/I4518&lt;2,AA4518)</f>
        <v/>
      </c>
      <c r="AC4518" s="310" t="str">
        <f t="shared" si="568"/>
        <v/>
      </c>
      <c r="AD4518" s="286"/>
      <c r="AE4518" s="305" t="str">
        <f t="shared" si="569"/>
        <v/>
      </c>
      <c r="AF4518" s="311">
        <f t="shared" si="570"/>
        <v>0</v>
      </c>
      <c r="AG4518" s="187"/>
      <c r="AH4518" s="188"/>
    </row>
    <row r="4519" spans="2:34" ht="13.8" outlineLevel="1" x14ac:dyDescent="0.25">
      <c r="B4519" s="1"/>
      <c r="C4519" s="1"/>
      <c r="D4519" s="1"/>
      <c r="E4519" s="2"/>
      <c r="F4519" s="1"/>
      <c r="G4519" s="2"/>
      <c r="H4519" s="286"/>
      <c r="I4519" s="287"/>
      <c r="J4519" s="288" t="str">
        <f t="shared" si="564"/>
        <v/>
      </c>
      <c r="K4519" s="288">
        <f t="shared" si="565"/>
        <v>0</v>
      </c>
      <c r="L4519" s="303"/>
      <c r="M4519" s="304"/>
      <c r="N4519" s="303"/>
      <c r="O4519" s="286"/>
      <c r="P4519" s="305" t="str">
        <f t="shared" si="566"/>
        <v/>
      </c>
      <c r="Q4519" s="304"/>
      <c r="R4519" s="303"/>
      <c r="S4519" s="286"/>
      <c r="T4519" s="305" t="str">
        <f t="shared" si="567"/>
        <v/>
      </c>
      <c r="U4519" s="306" t="str">
        <f t="shared" si="563"/>
        <v/>
      </c>
      <c r="V4519" s="289"/>
      <c r="W4519" s="303"/>
      <c r="X4519" s="286"/>
      <c r="Y4519" s="305" t="str">
        <f>+IF(AND(W4519&gt;0,V4519&lt;&gt;'Data Validation (ROP used only)'!$A$25),SUM(W4519:X4519),"")</f>
        <v/>
      </c>
      <c r="Z4519" s="307">
        <f>IF(OR(V4519='Data Validation (ROP used only)'!$A$25,ISBLANK(W4519),ISERROR(W4519/$I4519)),0,W4519/$I4519)</f>
        <v>0</v>
      </c>
      <c r="AA4519" s="308"/>
      <c r="AB4519" s="309" t="str" cm="1">
        <f t="array" ref="AB4519">_xlfn.IFS(AA4519="","",AA4519/I4519&gt;=2,I4519*2,AA4519/I4519&lt;2,AA4519)</f>
        <v/>
      </c>
      <c r="AC4519" s="310" t="str">
        <f t="shared" si="568"/>
        <v/>
      </c>
      <c r="AD4519" s="286"/>
      <c r="AE4519" s="305" t="str">
        <f t="shared" si="569"/>
        <v/>
      </c>
      <c r="AF4519" s="311">
        <f t="shared" si="570"/>
        <v>0</v>
      </c>
      <c r="AG4519" s="187"/>
      <c r="AH4519" s="188"/>
    </row>
    <row r="4520" spans="2:34" ht="13.8" outlineLevel="1" x14ac:dyDescent="0.25">
      <c r="B4520" s="1"/>
      <c r="C4520" s="1"/>
      <c r="D4520" s="1"/>
      <c r="E4520" s="2"/>
      <c r="F4520" s="1"/>
      <c r="G4520" s="2"/>
      <c r="H4520" s="286"/>
      <c r="I4520" s="287"/>
      <c r="J4520" s="288" t="str">
        <f t="shared" si="564"/>
        <v/>
      </c>
      <c r="K4520" s="288">
        <f t="shared" si="565"/>
        <v>0</v>
      </c>
      <c r="L4520" s="303"/>
      <c r="M4520" s="304"/>
      <c r="N4520" s="303"/>
      <c r="O4520" s="286"/>
      <c r="P4520" s="305" t="str">
        <f t="shared" si="566"/>
        <v/>
      </c>
      <c r="Q4520" s="304"/>
      <c r="R4520" s="303"/>
      <c r="S4520" s="286"/>
      <c r="T4520" s="305" t="str">
        <f t="shared" si="567"/>
        <v/>
      </c>
      <c r="U4520" s="306" t="str">
        <f t="shared" si="563"/>
        <v/>
      </c>
      <c r="V4520" s="289"/>
      <c r="W4520" s="303"/>
      <c r="X4520" s="286"/>
      <c r="Y4520" s="305" t="str">
        <f>+IF(AND(W4520&gt;0,V4520&lt;&gt;'Data Validation (ROP used only)'!$A$25),SUM(W4520:X4520),"")</f>
        <v/>
      </c>
      <c r="Z4520" s="307">
        <f>IF(OR(V4520='Data Validation (ROP used only)'!$A$25,ISBLANK(W4520),ISERROR(W4520/$I4520)),0,W4520/$I4520)</f>
        <v>0</v>
      </c>
      <c r="AA4520" s="308"/>
      <c r="AB4520" s="309" t="str" cm="1">
        <f t="array" ref="AB4520">_xlfn.IFS(AA4520="","",AA4520/I4520&gt;=2,I4520*2,AA4520/I4520&lt;2,AA4520)</f>
        <v/>
      </c>
      <c r="AC4520" s="310" t="str">
        <f t="shared" si="568"/>
        <v/>
      </c>
      <c r="AD4520" s="286"/>
      <c r="AE4520" s="305" t="str">
        <f t="shared" si="569"/>
        <v/>
      </c>
      <c r="AF4520" s="311">
        <f t="shared" si="570"/>
        <v>0</v>
      </c>
      <c r="AG4520" s="187"/>
      <c r="AH4520" s="188"/>
    </row>
    <row r="4521" spans="2:34" ht="13.8" outlineLevel="1" x14ac:dyDescent="0.25">
      <c r="B4521" s="1"/>
      <c r="C4521" s="1"/>
      <c r="D4521" s="1"/>
      <c r="E4521" s="2"/>
      <c r="F4521" s="1"/>
      <c r="G4521" s="2"/>
      <c r="H4521" s="286"/>
      <c r="I4521" s="287"/>
      <c r="J4521" s="288" t="str">
        <f t="shared" si="564"/>
        <v/>
      </c>
      <c r="K4521" s="288">
        <f t="shared" si="565"/>
        <v>0</v>
      </c>
      <c r="L4521" s="303"/>
      <c r="M4521" s="304"/>
      <c r="N4521" s="303"/>
      <c r="O4521" s="286"/>
      <c r="P4521" s="305" t="str">
        <f t="shared" si="566"/>
        <v/>
      </c>
      <c r="Q4521" s="304"/>
      <c r="R4521" s="303"/>
      <c r="S4521" s="286"/>
      <c r="T4521" s="305" t="str">
        <f t="shared" si="567"/>
        <v/>
      </c>
      <c r="U4521" s="306" t="str">
        <f t="shared" si="563"/>
        <v/>
      </c>
      <c r="V4521" s="289"/>
      <c r="W4521" s="303"/>
      <c r="X4521" s="286"/>
      <c r="Y4521" s="305" t="str">
        <f>+IF(AND(W4521&gt;0,V4521&lt;&gt;'Data Validation (ROP used only)'!$A$25),SUM(W4521:X4521),"")</f>
        <v/>
      </c>
      <c r="Z4521" s="307">
        <f>IF(OR(V4521='Data Validation (ROP used only)'!$A$25,ISBLANK(W4521),ISERROR(W4521/$I4521)),0,W4521/$I4521)</f>
        <v>0</v>
      </c>
      <c r="AA4521" s="308"/>
      <c r="AB4521" s="309" t="str" cm="1">
        <f t="array" ref="AB4521">_xlfn.IFS(AA4521="","",AA4521/I4521&gt;=2,I4521*2,AA4521/I4521&lt;2,AA4521)</f>
        <v/>
      </c>
      <c r="AC4521" s="310" t="str">
        <f t="shared" si="568"/>
        <v/>
      </c>
      <c r="AD4521" s="286"/>
      <c r="AE4521" s="305" t="str">
        <f t="shared" si="569"/>
        <v/>
      </c>
      <c r="AF4521" s="311">
        <f t="shared" si="570"/>
        <v>0</v>
      </c>
      <c r="AG4521" s="187"/>
      <c r="AH4521" s="188"/>
    </row>
    <row r="4522" spans="2:34" ht="13.8" outlineLevel="1" x14ac:dyDescent="0.25">
      <c r="B4522" s="1"/>
      <c r="C4522" s="1"/>
      <c r="D4522" s="1"/>
      <c r="E4522" s="2"/>
      <c r="F4522" s="1"/>
      <c r="G4522" s="2"/>
      <c r="H4522" s="286"/>
      <c r="I4522" s="287"/>
      <c r="J4522" s="288" t="str">
        <f t="shared" si="564"/>
        <v/>
      </c>
      <c r="K4522" s="288">
        <f t="shared" si="565"/>
        <v>0</v>
      </c>
      <c r="L4522" s="303"/>
      <c r="M4522" s="304"/>
      <c r="N4522" s="303"/>
      <c r="O4522" s="286"/>
      <c r="P4522" s="305" t="str">
        <f t="shared" si="566"/>
        <v/>
      </c>
      <c r="Q4522" s="304"/>
      <c r="R4522" s="303"/>
      <c r="S4522" s="286"/>
      <c r="T4522" s="305" t="str">
        <f t="shared" si="567"/>
        <v/>
      </c>
      <c r="U4522" s="306" t="str">
        <f t="shared" si="563"/>
        <v/>
      </c>
      <c r="V4522" s="289"/>
      <c r="W4522" s="303"/>
      <c r="X4522" s="286"/>
      <c r="Y4522" s="305" t="str">
        <f>+IF(AND(W4522&gt;0,V4522&lt;&gt;'Data Validation (ROP used only)'!$A$25),SUM(W4522:X4522),"")</f>
        <v/>
      </c>
      <c r="Z4522" s="307">
        <f>IF(OR(V4522='Data Validation (ROP used only)'!$A$25,ISBLANK(W4522),ISERROR(W4522/$I4522)),0,W4522/$I4522)</f>
        <v>0</v>
      </c>
      <c r="AA4522" s="308"/>
      <c r="AB4522" s="309" t="str" cm="1">
        <f t="array" ref="AB4522">_xlfn.IFS(AA4522="","",AA4522/I4522&gt;=2,I4522*2,AA4522/I4522&lt;2,AA4522)</f>
        <v/>
      </c>
      <c r="AC4522" s="310" t="str">
        <f t="shared" si="568"/>
        <v/>
      </c>
      <c r="AD4522" s="286"/>
      <c r="AE4522" s="305" t="str">
        <f t="shared" si="569"/>
        <v/>
      </c>
      <c r="AF4522" s="311">
        <f t="shared" si="570"/>
        <v>0</v>
      </c>
      <c r="AG4522" s="187"/>
      <c r="AH4522" s="188"/>
    </row>
    <row r="4523" spans="2:34" ht="13.8" outlineLevel="1" x14ac:dyDescent="0.25">
      <c r="B4523" s="1"/>
      <c r="C4523" s="1"/>
      <c r="D4523" s="1"/>
      <c r="E4523" s="2"/>
      <c r="F4523" s="1"/>
      <c r="G4523" s="2"/>
      <c r="H4523" s="286"/>
      <c r="I4523" s="287"/>
      <c r="J4523" s="288" t="str">
        <f t="shared" si="564"/>
        <v/>
      </c>
      <c r="K4523" s="288">
        <f t="shared" si="565"/>
        <v>0</v>
      </c>
      <c r="L4523" s="303"/>
      <c r="M4523" s="304"/>
      <c r="N4523" s="303"/>
      <c r="O4523" s="286"/>
      <c r="P4523" s="305" t="str">
        <f t="shared" si="566"/>
        <v/>
      </c>
      <c r="Q4523" s="304"/>
      <c r="R4523" s="303"/>
      <c r="S4523" s="286"/>
      <c r="T4523" s="305" t="str">
        <f t="shared" si="567"/>
        <v/>
      </c>
      <c r="U4523" s="306" t="str">
        <f t="shared" si="563"/>
        <v/>
      </c>
      <c r="V4523" s="289"/>
      <c r="W4523" s="303"/>
      <c r="X4523" s="286"/>
      <c r="Y4523" s="305" t="str">
        <f>+IF(AND(W4523&gt;0,V4523&lt;&gt;'Data Validation (ROP used only)'!$A$25),SUM(W4523:X4523),"")</f>
        <v/>
      </c>
      <c r="Z4523" s="307">
        <f>IF(OR(V4523='Data Validation (ROP used only)'!$A$25,ISBLANK(W4523),ISERROR(W4523/$I4523)),0,W4523/$I4523)</f>
        <v>0</v>
      </c>
      <c r="AA4523" s="308"/>
      <c r="AB4523" s="309" t="str" cm="1">
        <f t="array" ref="AB4523">_xlfn.IFS(AA4523="","",AA4523/I4523&gt;=2,I4523*2,AA4523/I4523&lt;2,AA4523)</f>
        <v/>
      </c>
      <c r="AC4523" s="310" t="str">
        <f t="shared" si="568"/>
        <v/>
      </c>
      <c r="AD4523" s="286"/>
      <c r="AE4523" s="305" t="str">
        <f t="shared" si="569"/>
        <v/>
      </c>
      <c r="AF4523" s="311">
        <f t="shared" si="570"/>
        <v>0</v>
      </c>
      <c r="AG4523" s="187"/>
      <c r="AH4523" s="188"/>
    </row>
    <row r="4524" spans="2:34" ht="13.8" outlineLevel="1" x14ac:dyDescent="0.25">
      <c r="B4524" s="1"/>
      <c r="C4524" s="1"/>
      <c r="D4524" s="1"/>
      <c r="E4524" s="2"/>
      <c r="F4524" s="1"/>
      <c r="G4524" s="2"/>
      <c r="H4524" s="286"/>
      <c r="I4524" s="287"/>
      <c r="J4524" s="288" t="str">
        <f t="shared" si="564"/>
        <v/>
      </c>
      <c r="K4524" s="288">
        <f t="shared" si="565"/>
        <v>0</v>
      </c>
      <c r="L4524" s="303"/>
      <c r="M4524" s="304"/>
      <c r="N4524" s="303"/>
      <c r="O4524" s="286"/>
      <c r="P4524" s="305" t="str">
        <f t="shared" si="566"/>
        <v/>
      </c>
      <c r="Q4524" s="304"/>
      <c r="R4524" s="303"/>
      <c r="S4524" s="286"/>
      <c r="T4524" s="305" t="str">
        <f t="shared" si="567"/>
        <v/>
      </c>
      <c r="U4524" s="306" t="str">
        <f t="shared" si="563"/>
        <v/>
      </c>
      <c r="V4524" s="289"/>
      <c r="W4524" s="303"/>
      <c r="X4524" s="286"/>
      <c r="Y4524" s="305" t="str">
        <f>+IF(AND(W4524&gt;0,V4524&lt;&gt;'Data Validation (ROP used only)'!$A$25),SUM(W4524:X4524),"")</f>
        <v/>
      </c>
      <c r="Z4524" s="307">
        <f>IF(OR(V4524='Data Validation (ROP used only)'!$A$25,ISBLANK(W4524),ISERROR(W4524/$I4524)),0,W4524/$I4524)</f>
        <v>0</v>
      </c>
      <c r="AA4524" s="308"/>
      <c r="AB4524" s="309" t="str" cm="1">
        <f t="array" ref="AB4524">_xlfn.IFS(AA4524="","",AA4524/I4524&gt;=2,I4524*2,AA4524/I4524&lt;2,AA4524)</f>
        <v/>
      </c>
      <c r="AC4524" s="310" t="str">
        <f t="shared" si="568"/>
        <v/>
      </c>
      <c r="AD4524" s="286"/>
      <c r="AE4524" s="305" t="str">
        <f t="shared" si="569"/>
        <v/>
      </c>
      <c r="AF4524" s="311">
        <f t="shared" si="570"/>
        <v>0</v>
      </c>
      <c r="AG4524" s="187"/>
      <c r="AH4524" s="188"/>
    </row>
    <row r="4525" spans="2:34" ht="13.8" outlineLevel="1" x14ac:dyDescent="0.25">
      <c r="B4525" s="1"/>
      <c r="C4525" s="1"/>
      <c r="D4525" s="1"/>
      <c r="E4525" s="2"/>
      <c r="F4525" s="1"/>
      <c r="G4525" s="2"/>
      <c r="H4525" s="286"/>
      <c r="I4525" s="287"/>
      <c r="J4525" s="288" t="str">
        <f t="shared" si="564"/>
        <v/>
      </c>
      <c r="K4525" s="288">
        <f t="shared" si="565"/>
        <v>0</v>
      </c>
      <c r="L4525" s="303"/>
      <c r="M4525" s="304"/>
      <c r="N4525" s="303"/>
      <c r="O4525" s="286"/>
      <c r="P4525" s="305" t="str">
        <f t="shared" si="566"/>
        <v/>
      </c>
      <c r="Q4525" s="304"/>
      <c r="R4525" s="303"/>
      <c r="S4525" s="286"/>
      <c r="T4525" s="305" t="str">
        <f t="shared" si="567"/>
        <v/>
      </c>
      <c r="U4525" s="306" t="str">
        <f t="shared" si="563"/>
        <v/>
      </c>
      <c r="V4525" s="289"/>
      <c r="W4525" s="303"/>
      <c r="X4525" s="286"/>
      <c r="Y4525" s="305" t="str">
        <f>+IF(AND(W4525&gt;0,V4525&lt;&gt;'Data Validation (ROP used only)'!$A$25),SUM(W4525:X4525),"")</f>
        <v/>
      </c>
      <c r="Z4525" s="307">
        <f>IF(OR(V4525='Data Validation (ROP used only)'!$A$25,ISBLANK(W4525),ISERROR(W4525/$I4525)),0,W4525/$I4525)</f>
        <v>0</v>
      </c>
      <c r="AA4525" s="308"/>
      <c r="AB4525" s="309" t="str" cm="1">
        <f t="array" ref="AB4525">_xlfn.IFS(AA4525="","",AA4525/I4525&gt;=2,I4525*2,AA4525/I4525&lt;2,AA4525)</f>
        <v/>
      </c>
      <c r="AC4525" s="310" t="str">
        <f t="shared" si="568"/>
        <v/>
      </c>
      <c r="AD4525" s="286"/>
      <c r="AE4525" s="305" t="str">
        <f t="shared" si="569"/>
        <v/>
      </c>
      <c r="AF4525" s="311">
        <f t="shared" si="570"/>
        <v>0</v>
      </c>
      <c r="AG4525" s="187"/>
      <c r="AH4525" s="188"/>
    </row>
    <row r="4526" spans="2:34" ht="13.8" outlineLevel="1" x14ac:dyDescent="0.25">
      <c r="B4526" s="1"/>
      <c r="C4526" s="1"/>
      <c r="D4526" s="1"/>
      <c r="E4526" s="2"/>
      <c r="F4526" s="1"/>
      <c r="G4526" s="2"/>
      <c r="H4526" s="286"/>
      <c r="I4526" s="287"/>
      <c r="J4526" s="288" t="str">
        <f t="shared" si="564"/>
        <v/>
      </c>
      <c r="K4526" s="288">
        <f t="shared" si="565"/>
        <v>0</v>
      </c>
      <c r="L4526" s="303"/>
      <c r="M4526" s="304"/>
      <c r="N4526" s="303"/>
      <c r="O4526" s="286"/>
      <c r="P4526" s="305" t="str">
        <f t="shared" si="566"/>
        <v/>
      </c>
      <c r="Q4526" s="304"/>
      <c r="R4526" s="303"/>
      <c r="S4526" s="286"/>
      <c r="T4526" s="305" t="str">
        <f t="shared" si="567"/>
        <v/>
      </c>
      <c r="U4526" s="306" t="str">
        <f t="shared" si="563"/>
        <v/>
      </c>
      <c r="V4526" s="289"/>
      <c r="W4526" s="303"/>
      <c r="X4526" s="286"/>
      <c r="Y4526" s="305" t="str">
        <f>+IF(AND(W4526&gt;0,V4526&lt;&gt;'Data Validation (ROP used only)'!$A$25),SUM(W4526:X4526),"")</f>
        <v/>
      </c>
      <c r="Z4526" s="307">
        <f>IF(OR(V4526='Data Validation (ROP used only)'!$A$25,ISBLANK(W4526),ISERROR(W4526/$I4526)),0,W4526/$I4526)</f>
        <v>0</v>
      </c>
      <c r="AA4526" s="308"/>
      <c r="AB4526" s="309" t="str" cm="1">
        <f t="array" ref="AB4526">_xlfn.IFS(AA4526="","",AA4526/I4526&gt;=2,I4526*2,AA4526/I4526&lt;2,AA4526)</f>
        <v/>
      </c>
      <c r="AC4526" s="310" t="str">
        <f t="shared" si="568"/>
        <v/>
      </c>
      <c r="AD4526" s="286"/>
      <c r="AE4526" s="305" t="str">
        <f t="shared" si="569"/>
        <v/>
      </c>
      <c r="AF4526" s="311">
        <f t="shared" si="570"/>
        <v>0</v>
      </c>
      <c r="AG4526" s="187"/>
      <c r="AH4526" s="188"/>
    </row>
    <row r="4527" spans="2:34" ht="13.8" outlineLevel="1" x14ac:dyDescent="0.25">
      <c r="B4527" s="1"/>
      <c r="C4527" s="1"/>
      <c r="D4527" s="1"/>
      <c r="E4527" s="2"/>
      <c r="F4527" s="1"/>
      <c r="G4527" s="2"/>
      <c r="H4527" s="286"/>
      <c r="I4527" s="287"/>
      <c r="J4527" s="288" t="str">
        <f t="shared" si="564"/>
        <v/>
      </c>
      <c r="K4527" s="288">
        <f t="shared" si="565"/>
        <v>0</v>
      </c>
      <c r="L4527" s="303"/>
      <c r="M4527" s="304"/>
      <c r="N4527" s="303"/>
      <c r="O4527" s="286"/>
      <c r="P4527" s="305" t="str">
        <f t="shared" si="566"/>
        <v/>
      </c>
      <c r="Q4527" s="304"/>
      <c r="R4527" s="303"/>
      <c r="S4527" s="286"/>
      <c r="T4527" s="305" t="str">
        <f t="shared" si="567"/>
        <v/>
      </c>
      <c r="U4527" s="306" t="str">
        <f t="shared" si="563"/>
        <v/>
      </c>
      <c r="V4527" s="289"/>
      <c r="W4527" s="303"/>
      <c r="X4527" s="286"/>
      <c r="Y4527" s="305" t="str">
        <f>+IF(AND(W4527&gt;0,V4527&lt;&gt;'Data Validation (ROP used only)'!$A$25),SUM(W4527:X4527),"")</f>
        <v/>
      </c>
      <c r="Z4527" s="307">
        <f>IF(OR(V4527='Data Validation (ROP used only)'!$A$25,ISBLANK(W4527),ISERROR(W4527/$I4527)),0,W4527/$I4527)</f>
        <v>0</v>
      </c>
      <c r="AA4527" s="308"/>
      <c r="AB4527" s="309" t="str" cm="1">
        <f t="array" ref="AB4527">_xlfn.IFS(AA4527="","",AA4527/I4527&gt;=2,I4527*2,AA4527/I4527&lt;2,AA4527)</f>
        <v/>
      </c>
      <c r="AC4527" s="310" t="str">
        <f t="shared" si="568"/>
        <v/>
      </c>
      <c r="AD4527" s="286"/>
      <c r="AE4527" s="305" t="str">
        <f t="shared" si="569"/>
        <v/>
      </c>
      <c r="AF4527" s="311">
        <f t="shared" si="570"/>
        <v>0</v>
      </c>
      <c r="AG4527" s="187"/>
      <c r="AH4527" s="188"/>
    </row>
    <row r="4528" spans="2:34" ht="13.8" outlineLevel="1" x14ac:dyDescent="0.25">
      <c r="B4528" s="1"/>
      <c r="C4528" s="1"/>
      <c r="D4528" s="1"/>
      <c r="E4528" s="2"/>
      <c r="F4528" s="1"/>
      <c r="G4528" s="2"/>
      <c r="H4528" s="286"/>
      <c r="I4528" s="287"/>
      <c r="J4528" s="288" t="str">
        <f t="shared" si="564"/>
        <v/>
      </c>
      <c r="K4528" s="288">
        <f t="shared" si="565"/>
        <v>0</v>
      </c>
      <c r="L4528" s="303"/>
      <c r="M4528" s="304"/>
      <c r="N4528" s="303"/>
      <c r="O4528" s="286"/>
      <c r="P4528" s="305" t="str">
        <f t="shared" si="566"/>
        <v/>
      </c>
      <c r="Q4528" s="304"/>
      <c r="R4528" s="303"/>
      <c r="S4528" s="286"/>
      <c r="T4528" s="305" t="str">
        <f t="shared" si="567"/>
        <v/>
      </c>
      <c r="U4528" s="306" t="str">
        <f t="shared" si="563"/>
        <v/>
      </c>
      <c r="V4528" s="289"/>
      <c r="W4528" s="303"/>
      <c r="X4528" s="286"/>
      <c r="Y4528" s="305" t="str">
        <f>+IF(AND(W4528&gt;0,V4528&lt;&gt;'Data Validation (ROP used only)'!$A$25),SUM(W4528:X4528),"")</f>
        <v/>
      </c>
      <c r="Z4528" s="307">
        <f>IF(OR(V4528='Data Validation (ROP used only)'!$A$25,ISBLANK(W4528),ISERROR(W4528/$I4528)),0,W4528/$I4528)</f>
        <v>0</v>
      </c>
      <c r="AA4528" s="308"/>
      <c r="AB4528" s="309" t="str" cm="1">
        <f t="array" ref="AB4528">_xlfn.IFS(AA4528="","",AA4528/I4528&gt;=2,I4528*2,AA4528/I4528&lt;2,AA4528)</f>
        <v/>
      </c>
      <c r="AC4528" s="310" t="str">
        <f t="shared" si="568"/>
        <v/>
      </c>
      <c r="AD4528" s="286"/>
      <c r="AE4528" s="305" t="str">
        <f t="shared" si="569"/>
        <v/>
      </c>
      <c r="AF4528" s="311">
        <f t="shared" si="570"/>
        <v>0</v>
      </c>
      <c r="AG4528" s="187"/>
      <c r="AH4528" s="188"/>
    </row>
    <row r="4529" spans="2:34" ht="13.8" outlineLevel="1" x14ac:dyDescent="0.25">
      <c r="B4529" s="1"/>
      <c r="C4529" s="1"/>
      <c r="D4529" s="1"/>
      <c r="E4529" s="2"/>
      <c r="F4529" s="1"/>
      <c r="G4529" s="2"/>
      <c r="H4529" s="286"/>
      <c r="I4529" s="287"/>
      <c r="J4529" s="288" t="str">
        <f t="shared" si="564"/>
        <v/>
      </c>
      <c r="K4529" s="288">
        <f t="shared" si="565"/>
        <v>0</v>
      </c>
      <c r="L4529" s="303"/>
      <c r="M4529" s="304"/>
      <c r="N4529" s="303"/>
      <c r="O4529" s="286"/>
      <c r="P4529" s="305" t="str">
        <f t="shared" si="566"/>
        <v/>
      </c>
      <c r="Q4529" s="304"/>
      <c r="R4529" s="303"/>
      <c r="S4529" s="286"/>
      <c r="T4529" s="305" t="str">
        <f t="shared" si="567"/>
        <v/>
      </c>
      <c r="U4529" s="306" t="str">
        <f t="shared" si="563"/>
        <v/>
      </c>
      <c r="V4529" s="289"/>
      <c r="W4529" s="303"/>
      <c r="X4529" s="286"/>
      <c r="Y4529" s="305" t="str">
        <f>+IF(AND(W4529&gt;0,V4529&lt;&gt;'Data Validation (ROP used only)'!$A$25),SUM(W4529:X4529),"")</f>
        <v/>
      </c>
      <c r="Z4529" s="307">
        <f>IF(OR(V4529='Data Validation (ROP used only)'!$A$25,ISBLANK(W4529),ISERROR(W4529/$I4529)),0,W4529/$I4529)</f>
        <v>0</v>
      </c>
      <c r="AA4529" s="308"/>
      <c r="AB4529" s="309" t="str" cm="1">
        <f t="array" ref="AB4529">_xlfn.IFS(AA4529="","",AA4529/I4529&gt;=2,I4529*2,AA4529/I4529&lt;2,AA4529)</f>
        <v/>
      </c>
      <c r="AC4529" s="310" t="str">
        <f t="shared" si="568"/>
        <v/>
      </c>
      <c r="AD4529" s="286"/>
      <c r="AE4529" s="305" t="str">
        <f t="shared" si="569"/>
        <v/>
      </c>
      <c r="AF4529" s="311">
        <f t="shared" si="570"/>
        <v>0</v>
      </c>
      <c r="AG4529" s="187"/>
      <c r="AH4529" s="188"/>
    </row>
    <row r="4530" spans="2:34" ht="13.8" outlineLevel="1" x14ac:dyDescent="0.25">
      <c r="B4530" s="1"/>
      <c r="C4530" s="1"/>
      <c r="D4530" s="1"/>
      <c r="E4530" s="2"/>
      <c r="F4530" s="1"/>
      <c r="G4530" s="2"/>
      <c r="H4530" s="286"/>
      <c r="I4530" s="287"/>
      <c r="J4530" s="288" t="str">
        <f t="shared" si="564"/>
        <v/>
      </c>
      <c r="K4530" s="288">
        <f t="shared" si="565"/>
        <v>0</v>
      </c>
      <c r="L4530" s="303"/>
      <c r="M4530" s="304"/>
      <c r="N4530" s="303"/>
      <c r="O4530" s="286"/>
      <c r="P4530" s="305" t="str">
        <f t="shared" si="566"/>
        <v/>
      </c>
      <c r="Q4530" s="304"/>
      <c r="R4530" s="303"/>
      <c r="S4530" s="286"/>
      <c r="T4530" s="305" t="str">
        <f t="shared" si="567"/>
        <v/>
      </c>
      <c r="U4530" s="306" t="str">
        <f t="shared" si="563"/>
        <v/>
      </c>
      <c r="V4530" s="289"/>
      <c r="W4530" s="303"/>
      <c r="X4530" s="286"/>
      <c r="Y4530" s="305" t="str">
        <f>+IF(AND(W4530&gt;0,V4530&lt;&gt;'Data Validation (ROP used only)'!$A$25),SUM(W4530:X4530),"")</f>
        <v/>
      </c>
      <c r="Z4530" s="307">
        <f>IF(OR(V4530='Data Validation (ROP used only)'!$A$25,ISBLANK(W4530),ISERROR(W4530/$I4530)),0,W4530/$I4530)</f>
        <v>0</v>
      </c>
      <c r="AA4530" s="308"/>
      <c r="AB4530" s="309" t="str" cm="1">
        <f t="array" ref="AB4530">_xlfn.IFS(AA4530="","",AA4530/I4530&gt;=2,I4530*2,AA4530/I4530&lt;2,AA4530)</f>
        <v/>
      </c>
      <c r="AC4530" s="310" t="str">
        <f t="shared" si="568"/>
        <v/>
      </c>
      <c r="AD4530" s="286"/>
      <c r="AE4530" s="305" t="str">
        <f t="shared" si="569"/>
        <v/>
      </c>
      <c r="AF4530" s="311">
        <f t="shared" si="570"/>
        <v>0</v>
      </c>
      <c r="AG4530" s="187"/>
      <c r="AH4530" s="188"/>
    </row>
    <row r="4531" spans="2:34" ht="13.8" outlineLevel="1" x14ac:dyDescent="0.25">
      <c r="B4531" s="1"/>
      <c r="C4531" s="1"/>
      <c r="D4531" s="1"/>
      <c r="E4531" s="2"/>
      <c r="F4531" s="1"/>
      <c r="G4531" s="2"/>
      <c r="H4531" s="286"/>
      <c r="I4531" s="287"/>
      <c r="J4531" s="288" t="str">
        <f t="shared" si="564"/>
        <v/>
      </c>
      <c r="K4531" s="288">
        <f t="shared" si="565"/>
        <v>0</v>
      </c>
      <c r="L4531" s="303"/>
      <c r="M4531" s="304"/>
      <c r="N4531" s="303"/>
      <c r="O4531" s="286"/>
      <c r="P4531" s="305" t="str">
        <f t="shared" si="566"/>
        <v/>
      </c>
      <c r="Q4531" s="304"/>
      <c r="R4531" s="303"/>
      <c r="S4531" s="286"/>
      <c r="T4531" s="305" t="str">
        <f t="shared" si="567"/>
        <v/>
      </c>
      <c r="U4531" s="306" t="str">
        <f t="shared" si="563"/>
        <v/>
      </c>
      <c r="V4531" s="289"/>
      <c r="W4531" s="303"/>
      <c r="X4531" s="286"/>
      <c r="Y4531" s="305" t="str">
        <f>+IF(AND(W4531&gt;0,V4531&lt;&gt;'Data Validation (ROP used only)'!$A$25),SUM(W4531:X4531),"")</f>
        <v/>
      </c>
      <c r="Z4531" s="307">
        <f>IF(OR(V4531='Data Validation (ROP used only)'!$A$25,ISBLANK(W4531),ISERROR(W4531/$I4531)),0,W4531/$I4531)</f>
        <v>0</v>
      </c>
      <c r="AA4531" s="308"/>
      <c r="AB4531" s="309" t="str" cm="1">
        <f t="array" ref="AB4531">_xlfn.IFS(AA4531="","",AA4531/I4531&gt;=2,I4531*2,AA4531/I4531&lt;2,AA4531)</f>
        <v/>
      </c>
      <c r="AC4531" s="310" t="str">
        <f t="shared" si="568"/>
        <v/>
      </c>
      <c r="AD4531" s="286"/>
      <c r="AE4531" s="305" t="str">
        <f t="shared" si="569"/>
        <v/>
      </c>
      <c r="AF4531" s="311">
        <f t="shared" si="570"/>
        <v>0</v>
      </c>
      <c r="AG4531" s="187"/>
      <c r="AH4531" s="188"/>
    </row>
    <row r="4532" spans="2:34" ht="13.8" outlineLevel="1" x14ac:dyDescent="0.25">
      <c r="B4532" s="1"/>
      <c r="C4532" s="1"/>
      <c r="D4532" s="1"/>
      <c r="E4532" s="2"/>
      <c r="F4532" s="1"/>
      <c r="G4532" s="2"/>
      <c r="H4532" s="286"/>
      <c r="I4532" s="287"/>
      <c r="J4532" s="288" t="str">
        <f t="shared" si="564"/>
        <v/>
      </c>
      <c r="K4532" s="288">
        <f t="shared" si="565"/>
        <v>0</v>
      </c>
      <c r="L4532" s="303"/>
      <c r="M4532" s="304"/>
      <c r="N4532" s="303"/>
      <c r="O4532" s="286"/>
      <c r="P4532" s="305" t="str">
        <f t="shared" si="566"/>
        <v/>
      </c>
      <c r="Q4532" s="304"/>
      <c r="R4532" s="303"/>
      <c r="S4532" s="286"/>
      <c r="T4532" s="305" t="str">
        <f t="shared" si="567"/>
        <v/>
      </c>
      <c r="U4532" s="306" t="str">
        <f t="shared" si="563"/>
        <v/>
      </c>
      <c r="V4532" s="289"/>
      <c r="W4532" s="303"/>
      <c r="X4532" s="286"/>
      <c r="Y4532" s="305" t="str">
        <f>+IF(AND(W4532&gt;0,V4532&lt;&gt;'Data Validation (ROP used only)'!$A$25),SUM(W4532:X4532),"")</f>
        <v/>
      </c>
      <c r="Z4532" s="307">
        <f>IF(OR(V4532='Data Validation (ROP used only)'!$A$25,ISBLANK(W4532),ISERROR(W4532/$I4532)),0,W4532/$I4532)</f>
        <v>0</v>
      </c>
      <c r="AA4532" s="308"/>
      <c r="AB4532" s="309" t="str" cm="1">
        <f t="array" ref="AB4532">_xlfn.IFS(AA4532="","",AA4532/I4532&gt;=2,I4532*2,AA4532/I4532&lt;2,AA4532)</f>
        <v/>
      </c>
      <c r="AC4532" s="310" t="str">
        <f t="shared" si="568"/>
        <v/>
      </c>
      <c r="AD4532" s="286"/>
      <c r="AE4532" s="305" t="str">
        <f t="shared" si="569"/>
        <v/>
      </c>
      <c r="AF4532" s="311">
        <f t="shared" si="570"/>
        <v>0</v>
      </c>
      <c r="AG4532" s="187"/>
      <c r="AH4532" s="188"/>
    </row>
    <row r="4533" spans="2:34" ht="13.8" outlineLevel="1" x14ac:dyDescent="0.25">
      <c r="B4533" s="1"/>
      <c r="C4533" s="1"/>
      <c r="D4533" s="1"/>
      <c r="E4533" s="2"/>
      <c r="F4533" s="1"/>
      <c r="G4533" s="2"/>
      <c r="H4533" s="286"/>
      <c r="I4533" s="287"/>
      <c r="J4533" s="288" t="str">
        <f t="shared" si="564"/>
        <v/>
      </c>
      <c r="K4533" s="288">
        <f t="shared" si="565"/>
        <v>0</v>
      </c>
      <c r="L4533" s="303"/>
      <c r="M4533" s="304"/>
      <c r="N4533" s="303"/>
      <c r="O4533" s="286"/>
      <c r="P4533" s="305" t="str">
        <f t="shared" si="566"/>
        <v/>
      </c>
      <c r="Q4533" s="304"/>
      <c r="R4533" s="303"/>
      <c r="S4533" s="286"/>
      <c r="T4533" s="305" t="str">
        <f t="shared" si="567"/>
        <v/>
      </c>
      <c r="U4533" s="306" t="str">
        <f t="shared" si="563"/>
        <v/>
      </c>
      <c r="V4533" s="289"/>
      <c r="W4533" s="303"/>
      <c r="X4533" s="286"/>
      <c r="Y4533" s="305" t="str">
        <f>+IF(AND(W4533&gt;0,V4533&lt;&gt;'Data Validation (ROP used only)'!$A$25),SUM(W4533:X4533),"")</f>
        <v/>
      </c>
      <c r="Z4533" s="307">
        <f>IF(OR(V4533='Data Validation (ROP used only)'!$A$25,ISBLANK(W4533),ISERROR(W4533/$I4533)),0,W4533/$I4533)</f>
        <v>0</v>
      </c>
      <c r="AA4533" s="308"/>
      <c r="AB4533" s="309" t="str" cm="1">
        <f t="array" ref="AB4533">_xlfn.IFS(AA4533="","",AA4533/I4533&gt;=2,I4533*2,AA4533/I4533&lt;2,AA4533)</f>
        <v/>
      </c>
      <c r="AC4533" s="310" t="str">
        <f t="shared" si="568"/>
        <v/>
      </c>
      <c r="AD4533" s="286"/>
      <c r="AE4533" s="305" t="str">
        <f t="shared" si="569"/>
        <v/>
      </c>
      <c r="AF4533" s="311">
        <f t="shared" si="570"/>
        <v>0</v>
      </c>
      <c r="AG4533" s="187"/>
      <c r="AH4533" s="188"/>
    </row>
    <row r="4534" spans="2:34" ht="13.8" outlineLevel="1" x14ac:dyDescent="0.25">
      <c r="B4534" s="1"/>
      <c r="C4534" s="1"/>
      <c r="D4534" s="1"/>
      <c r="E4534" s="2"/>
      <c r="F4534" s="1"/>
      <c r="G4534" s="2"/>
      <c r="H4534" s="286"/>
      <c r="I4534" s="287"/>
      <c r="J4534" s="288" t="str">
        <f t="shared" si="564"/>
        <v/>
      </c>
      <c r="K4534" s="288">
        <f t="shared" si="565"/>
        <v>0</v>
      </c>
      <c r="L4534" s="303"/>
      <c r="M4534" s="304"/>
      <c r="N4534" s="303"/>
      <c r="O4534" s="286"/>
      <c r="P4534" s="305" t="str">
        <f t="shared" si="566"/>
        <v/>
      </c>
      <c r="Q4534" s="304"/>
      <c r="R4534" s="303"/>
      <c r="S4534" s="286"/>
      <c r="T4534" s="305" t="str">
        <f t="shared" si="567"/>
        <v/>
      </c>
      <c r="U4534" s="306" t="str">
        <f t="shared" si="563"/>
        <v/>
      </c>
      <c r="V4534" s="289"/>
      <c r="W4534" s="303"/>
      <c r="X4534" s="286"/>
      <c r="Y4534" s="305" t="str">
        <f>+IF(AND(W4534&gt;0,V4534&lt;&gt;'Data Validation (ROP used only)'!$A$25),SUM(W4534:X4534),"")</f>
        <v/>
      </c>
      <c r="Z4534" s="307">
        <f>IF(OR(V4534='Data Validation (ROP used only)'!$A$25,ISBLANK(W4534),ISERROR(W4534/$I4534)),0,W4534/$I4534)</f>
        <v>0</v>
      </c>
      <c r="AA4534" s="308"/>
      <c r="AB4534" s="309" t="str" cm="1">
        <f t="array" ref="AB4534">_xlfn.IFS(AA4534="","",AA4534/I4534&gt;=2,I4534*2,AA4534/I4534&lt;2,AA4534)</f>
        <v/>
      </c>
      <c r="AC4534" s="310" t="str">
        <f t="shared" si="568"/>
        <v/>
      </c>
      <c r="AD4534" s="286"/>
      <c r="AE4534" s="305" t="str">
        <f t="shared" si="569"/>
        <v/>
      </c>
      <c r="AF4534" s="311">
        <f t="shared" si="570"/>
        <v>0</v>
      </c>
      <c r="AG4534" s="187"/>
      <c r="AH4534" s="188"/>
    </row>
    <row r="4535" spans="2:34" ht="13.8" outlineLevel="1" x14ac:dyDescent="0.25">
      <c r="B4535" s="1"/>
      <c r="C4535" s="1"/>
      <c r="D4535" s="1"/>
      <c r="E4535" s="2"/>
      <c r="F4535" s="1"/>
      <c r="G4535" s="2"/>
      <c r="H4535" s="286"/>
      <c r="I4535" s="287"/>
      <c r="J4535" s="288" t="str">
        <f t="shared" si="564"/>
        <v/>
      </c>
      <c r="K4535" s="288">
        <f t="shared" si="565"/>
        <v>0</v>
      </c>
      <c r="L4535" s="303"/>
      <c r="M4535" s="304"/>
      <c r="N4535" s="303"/>
      <c r="O4535" s="286"/>
      <c r="P4535" s="305" t="str">
        <f t="shared" si="566"/>
        <v/>
      </c>
      <c r="Q4535" s="304"/>
      <c r="R4535" s="303"/>
      <c r="S4535" s="286"/>
      <c r="T4535" s="305" t="str">
        <f t="shared" si="567"/>
        <v/>
      </c>
      <c r="U4535" s="306" t="str">
        <f t="shared" si="563"/>
        <v/>
      </c>
      <c r="V4535" s="289"/>
      <c r="W4535" s="303"/>
      <c r="X4535" s="286"/>
      <c r="Y4535" s="305" t="str">
        <f>+IF(AND(W4535&gt;0,V4535&lt;&gt;'Data Validation (ROP used only)'!$A$25),SUM(W4535:X4535),"")</f>
        <v/>
      </c>
      <c r="Z4535" s="307">
        <f>IF(OR(V4535='Data Validation (ROP used only)'!$A$25,ISBLANK(W4535),ISERROR(W4535/$I4535)),0,W4535/$I4535)</f>
        <v>0</v>
      </c>
      <c r="AA4535" s="308"/>
      <c r="AB4535" s="309" t="str" cm="1">
        <f t="array" ref="AB4535">_xlfn.IFS(AA4535="","",AA4535/I4535&gt;=2,I4535*2,AA4535/I4535&lt;2,AA4535)</f>
        <v/>
      </c>
      <c r="AC4535" s="310" t="str">
        <f t="shared" si="568"/>
        <v/>
      </c>
      <c r="AD4535" s="286"/>
      <c r="AE4535" s="305" t="str">
        <f t="shared" si="569"/>
        <v/>
      </c>
      <c r="AF4535" s="311">
        <f t="shared" si="570"/>
        <v>0</v>
      </c>
      <c r="AG4535" s="187"/>
      <c r="AH4535" s="188"/>
    </row>
    <row r="4536" spans="2:34" ht="13.8" outlineLevel="1" x14ac:dyDescent="0.25">
      <c r="B4536" s="1"/>
      <c r="C4536" s="1"/>
      <c r="D4536" s="1"/>
      <c r="E4536" s="2"/>
      <c r="F4536" s="1"/>
      <c r="G4536" s="2"/>
      <c r="H4536" s="286"/>
      <c r="I4536" s="287"/>
      <c r="J4536" s="288" t="str">
        <f t="shared" si="564"/>
        <v/>
      </c>
      <c r="K4536" s="288">
        <f t="shared" si="565"/>
        <v>0</v>
      </c>
      <c r="L4536" s="303"/>
      <c r="M4536" s="304"/>
      <c r="N4536" s="303"/>
      <c r="O4536" s="286"/>
      <c r="P4536" s="305" t="str">
        <f t="shared" si="566"/>
        <v/>
      </c>
      <c r="Q4536" s="304"/>
      <c r="R4536" s="303"/>
      <c r="S4536" s="286"/>
      <c r="T4536" s="305" t="str">
        <f t="shared" si="567"/>
        <v/>
      </c>
      <c r="U4536" s="306" t="str">
        <f t="shared" si="563"/>
        <v/>
      </c>
      <c r="V4536" s="289"/>
      <c r="W4536" s="303"/>
      <c r="X4536" s="286"/>
      <c r="Y4536" s="305" t="str">
        <f>+IF(AND(W4536&gt;0,V4536&lt;&gt;'Data Validation (ROP used only)'!$A$25),SUM(W4536:X4536),"")</f>
        <v/>
      </c>
      <c r="Z4536" s="307">
        <f>IF(OR(V4536='Data Validation (ROP used only)'!$A$25,ISBLANK(W4536),ISERROR(W4536/$I4536)),0,W4536/$I4536)</f>
        <v>0</v>
      </c>
      <c r="AA4536" s="308"/>
      <c r="AB4536" s="309" t="str" cm="1">
        <f t="array" ref="AB4536">_xlfn.IFS(AA4536="","",AA4536/I4536&gt;=2,I4536*2,AA4536/I4536&lt;2,AA4536)</f>
        <v/>
      </c>
      <c r="AC4536" s="310" t="str">
        <f t="shared" si="568"/>
        <v/>
      </c>
      <c r="AD4536" s="286"/>
      <c r="AE4536" s="305" t="str">
        <f t="shared" si="569"/>
        <v/>
      </c>
      <c r="AF4536" s="311">
        <f t="shared" si="570"/>
        <v>0</v>
      </c>
      <c r="AG4536" s="187"/>
      <c r="AH4536" s="188"/>
    </row>
    <row r="4537" spans="2:34" ht="13.8" outlineLevel="1" x14ac:dyDescent="0.25">
      <c r="B4537" s="1"/>
      <c r="C4537" s="1"/>
      <c r="D4537" s="1"/>
      <c r="E4537" s="2"/>
      <c r="F4537" s="1"/>
      <c r="G4537" s="2"/>
      <c r="H4537" s="286"/>
      <c r="I4537" s="287"/>
      <c r="J4537" s="288" t="str">
        <f t="shared" si="564"/>
        <v/>
      </c>
      <c r="K4537" s="288">
        <f t="shared" si="565"/>
        <v>0</v>
      </c>
      <c r="L4537" s="303"/>
      <c r="M4537" s="304"/>
      <c r="N4537" s="303"/>
      <c r="O4537" s="286"/>
      <c r="P4537" s="305" t="str">
        <f t="shared" si="566"/>
        <v/>
      </c>
      <c r="Q4537" s="304"/>
      <c r="R4537" s="303"/>
      <c r="S4537" s="286"/>
      <c r="T4537" s="305" t="str">
        <f t="shared" si="567"/>
        <v/>
      </c>
      <c r="U4537" s="306" t="str">
        <f t="shared" si="563"/>
        <v/>
      </c>
      <c r="V4537" s="289"/>
      <c r="W4537" s="303"/>
      <c r="X4537" s="286"/>
      <c r="Y4537" s="305" t="str">
        <f>+IF(AND(W4537&gt;0,V4537&lt;&gt;'Data Validation (ROP used only)'!$A$25),SUM(W4537:X4537),"")</f>
        <v/>
      </c>
      <c r="Z4537" s="307">
        <f>IF(OR(V4537='Data Validation (ROP used only)'!$A$25,ISBLANK(W4537),ISERROR(W4537/$I4537)),0,W4537/$I4537)</f>
        <v>0</v>
      </c>
      <c r="AA4537" s="308"/>
      <c r="AB4537" s="309" t="str" cm="1">
        <f t="array" ref="AB4537">_xlfn.IFS(AA4537="","",AA4537/I4537&gt;=2,I4537*2,AA4537/I4537&lt;2,AA4537)</f>
        <v/>
      </c>
      <c r="AC4537" s="310" t="str">
        <f t="shared" si="568"/>
        <v/>
      </c>
      <c r="AD4537" s="286"/>
      <c r="AE4537" s="305" t="str">
        <f t="shared" si="569"/>
        <v/>
      </c>
      <c r="AF4537" s="311">
        <f t="shared" si="570"/>
        <v>0</v>
      </c>
      <c r="AG4537" s="187"/>
      <c r="AH4537" s="188"/>
    </row>
    <row r="4538" spans="2:34" ht="13.8" outlineLevel="1" x14ac:dyDescent="0.25">
      <c r="B4538" s="1"/>
      <c r="C4538" s="1"/>
      <c r="D4538" s="1"/>
      <c r="E4538" s="2"/>
      <c r="F4538" s="1"/>
      <c r="G4538" s="2"/>
      <c r="H4538" s="286"/>
      <c r="I4538" s="287"/>
      <c r="J4538" s="288" t="str">
        <f t="shared" si="564"/>
        <v/>
      </c>
      <c r="K4538" s="288">
        <f t="shared" si="565"/>
        <v>0</v>
      </c>
      <c r="L4538" s="303"/>
      <c r="M4538" s="304"/>
      <c r="N4538" s="303"/>
      <c r="O4538" s="286"/>
      <c r="P4538" s="305" t="str">
        <f t="shared" si="566"/>
        <v/>
      </c>
      <c r="Q4538" s="304"/>
      <c r="R4538" s="303"/>
      <c r="S4538" s="286"/>
      <c r="T4538" s="305" t="str">
        <f t="shared" si="567"/>
        <v/>
      </c>
      <c r="U4538" s="306" t="str">
        <f t="shared" si="563"/>
        <v/>
      </c>
      <c r="V4538" s="289"/>
      <c r="W4538" s="303"/>
      <c r="X4538" s="286"/>
      <c r="Y4538" s="305" t="str">
        <f>+IF(AND(W4538&gt;0,V4538&lt;&gt;'Data Validation (ROP used only)'!$A$25),SUM(W4538:X4538),"")</f>
        <v/>
      </c>
      <c r="Z4538" s="307">
        <f>IF(OR(V4538='Data Validation (ROP used only)'!$A$25,ISBLANK(W4538),ISERROR(W4538/$I4538)),0,W4538/$I4538)</f>
        <v>0</v>
      </c>
      <c r="AA4538" s="308"/>
      <c r="AB4538" s="309" t="str" cm="1">
        <f t="array" ref="AB4538">_xlfn.IFS(AA4538="","",AA4538/I4538&gt;=2,I4538*2,AA4538/I4538&lt;2,AA4538)</f>
        <v/>
      </c>
      <c r="AC4538" s="310" t="str">
        <f t="shared" si="568"/>
        <v/>
      </c>
      <c r="AD4538" s="286"/>
      <c r="AE4538" s="305" t="str">
        <f t="shared" si="569"/>
        <v/>
      </c>
      <c r="AF4538" s="311">
        <f t="shared" si="570"/>
        <v>0</v>
      </c>
      <c r="AG4538" s="187"/>
      <c r="AH4538" s="188"/>
    </row>
    <row r="4539" spans="2:34" ht="13.8" outlineLevel="1" x14ac:dyDescent="0.25">
      <c r="B4539" s="1"/>
      <c r="C4539" s="1"/>
      <c r="D4539" s="1"/>
      <c r="E4539" s="2"/>
      <c r="F4539" s="1"/>
      <c r="G4539" s="2"/>
      <c r="H4539" s="286"/>
      <c r="I4539" s="287"/>
      <c r="J4539" s="288" t="str">
        <f t="shared" si="564"/>
        <v/>
      </c>
      <c r="K4539" s="288">
        <f t="shared" si="565"/>
        <v>0</v>
      </c>
      <c r="L4539" s="303"/>
      <c r="M4539" s="304"/>
      <c r="N4539" s="303"/>
      <c r="O4539" s="286"/>
      <c r="P4539" s="305" t="str">
        <f t="shared" si="566"/>
        <v/>
      </c>
      <c r="Q4539" s="304"/>
      <c r="R4539" s="303"/>
      <c r="S4539" s="286"/>
      <c r="T4539" s="305" t="str">
        <f t="shared" si="567"/>
        <v/>
      </c>
      <c r="U4539" s="306" t="str">
        <f t="shared" si="563"/>
        <v/>
      </c>
      <c r="V4539" s="289"/>
      <c r="W4539" s="303"/>
      <c r="X4539" s="286"/>
      <c r="Y4539" s="305" t="str">
        <f>+IF(AND(W4539&gt;0,V4539&lt;&gt;'Data Validation (ROP used only)'!$A$25),SUM(W4539:X4539),"")</f>
        <v/>
      </c>
      <c r="Z4539" s="307">
        <f>IF(OR(V4539='Data Validation (ROP used only)'!$A$25,ISBLANK(W4539),ISERROR(W4539/$I4539)),0,W4539/$I4539)</f>
        <v>0</v>
      </c>
      <c r="AA4539" s="308"/>
      <c r="AB4539" s="309" t="str" cm="1">
        <f t="array" ref="AB4539">_xlfn.IFS(AA4539="","",AA4539/I4539&gt;=2,I4539*2,AA4539/I4539&lt;2,AA4539)</f>
        <v/>
      </c>
      <c r="AC4539" s="310" t="str">
        <f t="shared" si="568"/>
        <v/>
      </c>
      <c r="AD4539" s="286"/>
      <c r="AE4539" s="305" t="str">
        <f t="shared" si="569"/>
        <v/>
      </c>
      <c r="AF4539" s="311">
        <f t="shared" si="570"/>
        <v>0</v>
      </c>
      <c r="AG4539" s="187"/>
      <c r="AH4539" s="188"/>
    </row>
    <row r="4540" spans="2:34" ht="13.8" outlineLevel="1" x14ac:dyDescent="0.25">
      <c r="B4540" s="1"/>
      <c r="C4540" s="1"/>
      <c r="D4540" s="1"/>
      <c r="E4540" s="2"/>
      <c r="F4540" s="1"/>
      <c r="G4540" s="2"/>
      <c r="H4540" s="286"/>
      <c r="I4540" s="287"/>
      <c r="J4540" s="288" t="str">
        <f t="shared" si="564"/>
        <v/>
      </c>
      <c r="K4540" s="288">
        <f t="shared" si="565"/>
        <v>0</v>
      </c>
      <c r="L4540" s="303"/>
      <c r="M4540" s="304"/>
      <c r="N4540" s="303"/>
      <c r="O4540" s="286"/>
      <c r="P4540" s="305" t="str">
        <f t="shared" si="566"/>
        <v/>
      </c>
      <c r="Q4540" s="304"/>
      <c r="R4540" s="303"/>
      <c r="S4540" s="286"/>
      <c r="T4540" s="305" t="str">
        <f t="shared" si="567"/>
        <v/>
      </c>
      <c r="U4540" s="306" t="str">
        <f t="shared" si="563"/>
        <v/>
      </c>
      <c r="V4540" s="289"/>
      <c r="W4540" s="303"/>
      <c r="X4540" s="286"/>
      <c r="Y4540" s="305" t="str">
        <f>+IF(AND(W4540&gt;0,V4540&lt;&gt;'Data Validation (ROP used only)'!$A$25),SUM(W4540:X4540),"")</f>
        <v/>
      </c>
      <c r="Z4540" s="307">
        <f>IF(OR(V4540='Data Validation (ROP used only)'!$A$25,ISBLANK(W4540),ISERROR(W4540/$I4540)),0,W4540/$I4540)</f>
        <v>0</v>
      </c>
      <c r="AA4540" s="308"/>
      <c r="AB4540" s="309" t="str" cm="1">
        <f t="array" ref="AB4540">_xlfn.IFS(AA4540="","",AA4540/I4540&gt;=2,I4540*2,AA4540/I4540&lt;2,AA4540)</f>
        <v/>
      </c>
      <c r="AC4540" s="310" t="str">
        <f t="shared" si="568"/>
        <v/>
      </c>
      <c r="AD4540" s="286"/>
      <c r="AE4540" s="305" t="str">
        <f t="shared" si="569"/>
        <v/>
      </c>
      <c r="AF4540" s="311">
        <f t="shared" si="570"/>
        <v>0</v>
      </c>
      <c r="AG4540" s="187"/>
      <c r="AH4540" s="188"/>
    </row>
    <row r="4541" spans="2:34" ht="13.8" outlineLevel="1" x14ac:dyDescent="0.25">
      <c r="B4541" s="1"/>
      <c r="C4541" s="1"/>
      <c r="D4541" s="1"/>
      <c r="E4541" s="2"/>
      <c r="F4541" s="1"/>
      <c r="G4541" s="2"/>
      <c r="H4541" s="286"/>
      <c r="I4541" s="287"/>
      <c r="J4541" s="288" t="str">
        <f t="shared" si="564"/>
        <v/>
      </c>
      <c r="K4541" s="288">
        <f t="shared" si="565"/>
        <v>0</v>
      </c>
      <c r="L4541" s="303"/>
      <c r="M4541" s="304"/>
      <c r="N4541" s="303"/>
      <c r="O4541" s="286"/>
      <c r="P4541" s="305" t="str">
        <f t="shared" si="566"/>
        <v/>
      </c>
      <c r="Q4541" s="304"/>
      <c r="R4541" s="303"/>
      <c r="S4541" s="286"/>
      <c r="T4541" s="305" t="str">
        <f t="shared" si="567"/>
        <v/>
      </c>
      <c r="U4541" s="306" t="str">
        <f t="shared" si="563"/>
        <v/>
      </c>
      <c r="V4541" s="289"/>
      <c r="W4541" s="303"/>
      <c r="X4541" s="286"/>
      <c r="Y4541" s="305" t="str">
        <f>+IF(AND(W4541&gt;0,V4541&lt;&gt;'Data Validation (ROP used only)'!$A$25),SUM(W4541:X4541),"")</f>
        <v/>
      </c>
      <c r="Z4541" s="307">
        <f>IF(OR(V4541='Data Validation (ROP used only)'!$A$25,ISBLANK(W4541),ISERROR(W4541/$I4541)),0,W4541/$I4541)</f>
        <v>0</v>
      </c>
      <c r="AA4541" s="308"/>
      <c r="AB4541" s="309" t="str" cm="1">
        <f t="array" ref="AB4541">_xlfn.IFS(AA4541="","",AA4541/I4541&gt;=2,I4541*2,AA4541/I4541&lt;2,AA4541)</f>
        <v/>
      </c>
      <c r="AC4541" s="310" t="str">
        <f t="shared" si="568"/>
        <v/>
      </c>
      <c r="AD4541" s="286"/>
      <c r="AE4541" s="305" t="str">
        <f t="shared" si="569"/>
        <v/>
      </c>
      <c r="AF4541" s="311">
        <f t="shared" si="570"/>
        <v>0</v>
      </c>
      <c r="AG4541" s="187"/>
      <c r="AH4541" s="188"/>
    </row>
    <row r="4542" spans="2:34" ht="13.8" outlineLevel="1" x14ac:dyDescent="0.25">
      <c r="B4542" s="1"/>
      <c r="C4542" s="1"/>
      <c r="D4542" s="1"/>
      <c r="E4542" s="2"/>
      <c r="F4542" s="1"/>
      <c r="G4542" s="2"/>
      <c r="H4542" s="286"/>
      <c r="I4542" s="287"/>
      <c r="J4542" s="288" t="str">
        <f t="shared" si="564"/>
        <v/>
      </c>
      <c r="K4542" s="288">
        <f t="shared" si="565"/>
        <v>0</v>
      </c>
      <c r="L4542" s="303"/>
      <c r="M4542" s="304"/>
      <c r="N4542" s="303"/>
      <c r="O4542" s="286"/>
      <c r="P4542" s="305" t="str">
        <f t="shared" si="566"/>
        <v/>
      </c>
      <c r="Q4542" s="304"/>
      <c r="R4542" s="303"/>
      <c r="S4542" s="286"/>
      <c r="T4542" s="305" t="str">
        <f t="shared" si="567"/>
        <v/>
      </c>
      <c r="U4542" s="306" t="str">
        <f t="shared" si="563"/>
        <v/>
      </c>
      <c r="V4542" s="289"/>
      <c r="W4542" s="303"/>
      <c r="X4542" s="286"/>
      <c r="Y4542" s="305" t="str">
        <f>+IF(AND(W4542&gt;0,V4542&lt;&gt;'Data Validation (ROP used only)'!$A$25),SUM(W4542:X4542),"")</f>
        <v/>
      </c>
      <c r="Z4542" s="307">
        <f>IF(OR(V4542='Data Validation (ROP used only)'!$A$25,ISBLANK(W4542),ISERROR(W4542/$I4542)),0,W4542/$I4542)</f>
        <v>0</v>
      </c>
      <c r="AA4542" s="308"/>
      <c r="AB4542" s="309" t="str" cm="1">
        <f t="array" ref="AB4542">_xlfn.IFS(AA4542="","",AA4542/I4542&gt;=2,I4542*2,AA4542/I4542&lt;2,AA4542)</f>
        <v/>
      </c>
      <c r="AC4542" s="310" t="str">
        <f t="shared" si="568"/>
        <v/>
      </c>
      <c r="AD4542" s="286"/>
      <c r="AE4542" s="305" t="str">
        <f t="shared" si="569"/>
        <v/>
      </c>
      <c r="AF4542" s="311">
        <f t="shared" si="570"/>
        <v>0</v>
      </c>
      <c r="AG4542" s="187"/>
      <c r="AH4542" s="188"/>
    </row>
    <row r="4543" spans="2:34" ht="13.8" outlineLevel="1" x14ac:dyDescent="0.25">
      <c r="B4543" s="1"/>
      <c r="C4543" s="1"/>
      <c r="D4543" s="1"/>
      <c r="E4543" s="2"/>
      <c r="F4543" s="1"/>
      <c r="G4543" s="2"/>
      <c r="H4543" s="286"/>
      <c r="I4543" s="287"/>
      <c r="J4543" s="288" t="str">
        <f t="shared" si="564"/>
        <v/>
      </c>
      <c r="K4543" s="288">
        <f t="shared" si="565"/>
        <v>0</v>
      </c>
      <c r="L4543" s="303"/>
      <c r="M4543" s="304"/>
      <c r="N4543" s="303"/>
      <c r="O4543" s="286"/>
      <c r="P4543" s="305" t="str">
        <f t="shared" si="566"/>
        <v/>
      </c>
      <c r="Q4543" s="304"/>
      <c r="R4543" s="303"/>
      <c r="S4543" s="286"/>
      <c r="T4543" s="305" t="str">
        <f t="shared" si="567"/>
        <v/>
      </c>
      <c r="U4543" s="306" t="str">
        <f t="shared" si="563"/>
        <v/>
      </c>
      <c r="V4543" s="289"/>
      <c r="W4543" s="303"/>
      <c r="X4543" s="286"/>
      <c r="Y4543" s="305" t="str">
        <f>+IF(AND(W4543&gt;0,V4543&lt;&gt;'Data Validation (ROP used only)'!$A$25),SUM(W4543:X4543),"")</f>
        <v/>
      </c>
      <c r="Z4543" s="307">
        <f>IF(OR(V4543='Data Validation (ROP used only)'!$A$25,ISBLANK(W4543),ISERROR(W4543/$I4543)),0,W4543/$I4543)</f>
        <v>0</v>
      </c>
      <c r="AA4543" s="308"/>
      <c r="AB4543" s="309" t="str" cm="1">
        <f t="array" ref="AB4543">_xlfn.IFS(AA4543="","",AA4543/I4543&gt;=2,I4543*2,AA4543/I4543&lt;2,AA4543)</f>
        <v/>
      </c>
      <c r="AC4543" s="310" t="str">
        <f t="shared" si="568"/>
        <v/>
      </c>
      <c r="AD4543" s="286"/>
      <c r="AE4543" s="305" t="str">
        <f t="shared" si="569"/>
        <v/>
      </c>
      <c r="AF4543" s="311">
        <f t="shared" si="570"/>
        <v>0</v>
      </c>
      <c r="AG4543" s="187"/>
      <c r="AH4543" s="188"/>
    </row>
    <row r="4544" spans="2:34" ht="13.8" outlineLevel="1" x14ac:dyDescent="0.25">
      <c r="B4544" s="1"/>
      <c r="C4544" s="1"/>
      <c r="D4544" s="1"/>
      <c r="E4544" s="2"/>
      <c r="F4544" s="1"/>
      <c r="G4544" s="2"/>
      <c r="H4544" s="286"/>
      <c r="I4544" s="287"/>
      <c r="J4544" s="288" t="str">
        <f t="shared" si="564"/>
        <v/>
      </c>
      <c r="K4544" s="288">
        <f t="shared" si="565"/>
        <v>0</v>
      </c>
      <c r="L4544" s="303"/>
      <c r="M4544" s="304"/>
      <c r="N4544" s="303"/>
      <c r="O4544" s="286"/>
      <c r="P4544" s="305" t="str">
        <f t="shared" si="566"/>
        <v/>
      </c>
      <c r="Q4544" s="304"/>
      <c r="R4544" s="303"/>
      <c r="S4544" s="286"/>
      <c r="T4544" s="305" t="str">
        <f t="shared" si="567"/>
        <v/>
      </c>
      <c r="U4544" s="306" t="str">
        <f t="shared" si="563"/>
        <v/>
      </c>
      <c r="V4544" s="289"/>
      <c r="W4544" s="303"/>
      <c r="X4544" s="286"/>
      <c r="Y4544" s="305" t="str">
        <f>+IF(AND(W4544&gt;0,V4544&lt;&gt;'Data Validation (ROP used only)'!$A$25),SUM(W4544:X4544),"")</f>
        <v/>
      </c>
      <c r="Z4544" s="307">
        <f>IF(OR(V4544='Data Validation (ROP used only)'!$A$25,ISBLANK(W4544),ISERROR(W4544/$I4544)),0,W4544/$I4544)</f>
        <v>0</v>
      </c>
      <c r="AA4544" s="308"/>
      <c r="AB4544" s="309" t="str" cm="1">
        <f t="array" ref="AB4544">_xlfn.IFS(AA4544="","",AA4544/I4544&gt;=2,I4544*2,AA4544/I4544&lt;2,AA4544)</f>
        <v/>
      </c>
      <c r="AC4544" s="310" t="str">
        <f t="shared" si="568"/>
        <v/>
      </c>
      <c r="AD4544" s="286"/>
      <c r="AE4544" s="305" t="str">
        <f t="shared" si="569"/>
        <v/>
      </c>
      <c r="AF4544" s="311">
        <f t="shared" si="570"/>
        <v>0</v>
      </c>
      <c r="AG4544" s="187"/>
      <c r="AH4544" s="188"/>
    </row>
    <row r="4545" spans="2:34" ht="13.8" outlineLevel="1" x14ac:dyDescent="0.25">
      <c r="B4545" s="1"/>
      <c r="C4545" s="1"/>
      <c r="D4545" s="1"/>
      <c r="E4545" s="2"/>
      <c r="F4545" s="1"/>
      <c r="G4545" s="2"/>
      <c r="H4545" s="286"/>
      <c r="I4545" s="287"/>
      <c r="J4545" s="288" t="str">
        <f t="shared" si="564"/>
        <v/>
      </c>
      <c r="K4545" s="288">
        <f t="shared" si="565"/>
        <v>0</v>
      </c>
      <c r="L4545" s="303"/>
      <c r="M4545" s="304"/>
      <c r="N4545" s="303"/>
      <c r="O4545" s="286"/>
      <c r="P4545" s="305" t="str">
        <f t="shared" si="566"/>
        <v/>
      </c>
      <c r="Q4545" s="304"/>
      <c r="R4545" s="303"/>
      <c r="S4545" s="286"/>
      <c r="T4545" s="305" t="str">
        <f t="shared" si="567"/>
        <v/>
      </c>
      <c r="U4545" s="306" t="str">
        <f t="shared" si="563"/>
        <v/>
      </c>
      <c r="V4545" s="289"/>
      <c r="W4545" s="303"/>
      <c r="X4545" s="286"/>
      <c r="Y4545" s="305" t="str">
        <f>+IF(AND(W4545&gt;0,V4545&lt;&gt;'Data Validation (ROP used only)'!$A$25),SUM(W4545:X4545),"")</f>
        <v/>
      </c>
      <c r="Z4545" s="307">
        <f>IF(OR(V4545='Data Validation (ROP used only)'!$A$25,ISBLANK(W4545),ISERROR(W4545/$I4545)),0,W4545/$I4545)</f>
        <v>0</v>
      </c>
      <c r="AA4545" s="308"/>
      <c r="AB4545" s="309" t="str" cm="1">
        <f t="array" ref="AB4545">_xlfn.IFS(AA4545="","",AA4545/I4545&gt;=2,I4545*2,AA4545/I4545&lt;2,AA4545)</f>
        <v/>
      </c>
      <c r="AC4545" s="310" t="str">
        <f t="shared" si="568"/>
        <v/>
      </c>
      <c r="AD4545" s="286"/>
      <c r="AE4545" s="305" t="str">
        <f t="shared" si="569"/>
        <v/>
      </c>
      <c r="AF4545" s="311">
        <f t="shared" si="570"/>
        <v>0</v>
      </c>
      <c r="AG4545" s="187"/>
      <c r="AH4545" s="188"/>
    </row>
    <row r="4546" spans="2:34" ht="13.8" outlineLevel="1" x14ac:dyDescent="0.25">
      <c r="B4546" s="1"/>
      <c r="C4546" s="1"/>
      <c r="D4546" s="1"/>
      <c r="E4546" s="2"/>
      <c r="F4546" s="1"/>
      <c r="G4546" s="2"/>
      <c r="H4546" s="286"/>
      <c r="I4546" s="287"/>
      <c r="J4546" s="288" t="str">
        <f t="shared" si="564"/>
        <v/>
      </c>
      <c r="K4546" s="288">
        <f t="shared" si="565"/>
        <v>0</v>
      </c>
      <c r="L4546" s="303"/>
      <c r="M4546" s="304"/>
      <c r="N4546" s="303"/>
      <c r="O4546" s="286"/>
      <c r="P4546" s="305" t="str">
        <f t="shared" si="566"/>
        <v/>
      </c>
      <c r="Q4546" s="304"/>
      <c r="R4546" s="303"/>
      <c r="S4546" s="286"/>
      <c r="T4546" s="305" t="str">
        <f t="shared" si="567"/>
        <v/>
      </c>
      <c r="U4546" s="306" t="str">
        <f t="shared" si="563"/>
        <v/>
      </c>
      <c r="V4546" s="289"/>
      <c r="W4546" s="303"/>
      <c r="X4546" s="286"/>
      <c r="Y4546" s="305" t="str">
        <f>+IF(AND(W4546&gt;0,V4546&lt;&gt;'Data Validation (ROP used only)'!$A$25),SUM(W4546:X4546),"")</f>
        <v/>
      </c>
      <c r="Z4546" s="307">
        <f>IF(OR(V4546='Data Validation (ROP used only)'!$A$25,ISBLANK(W4546),ISERROR(W4546/$I4546)),0,W4546/$I4546)</f>
        <v>0</v>
      </c>
      <c r="AA4546" s="308"/>
      <c r="AB4546" s="309" t="str" cm="1">
        <f t="array" ref="AB4546">_xlfn.IFS(AA4546="","",AA4546/I4546&gt;=2,I4546*2,AA4546/I4546&lt;2,AA4546)</f>
        <v/>
      </c>
      <c r="AC4546" s="310" t="str">
        <f t="shared" si="568"/>
        <v/>
      </c>
      <c r="AD4546" s="286"/>
      <c r="AE4546" s="305" t="str">
        <f t="shared" si="569"/>
        <v/>
      </c>
      <c r="AF4546" s="311">
        <f t="shared" si="570"/>
        <v>0</v>
      </c>
      <c r="AG4546" s="187"/>
      <c r="AH4546" s="188"/>
    </row>
    <row r="4547" spans="2:34" ht="13.8" outlineLevel="1" x14ac:dyDescent="0.25">
      <c r="B4547" s="1"/>
      <c r="C4547" s="1"/>
      <c r="D4547" s="1"/>
      <c r="E4547" s="2"/>
      <c r="F4547" s="1"/>
      <c r="G4547" s="2"/>
      <c r="H4547" s="286"/>
      <c r="I4547" s="287"/>
      <c r="J4547" s="288" t="str">
        <f t="shared" si="564"/>
        <v/>
      </c>
      <c r="K4547" s="288">
        <f t="shared" si="565"/>
        <v>0</v>
      </c>
      <c r="L4547" s="303"/>
      <c r="M4547" s="304"/>
      <c r="N4547" s="303"/>
      <c r="O4547" s="286"/>
      <c r="P4547" s="305" t="str">
        <f t="shared" si="566"/>
        <v/>
      </c>
      <c r="Q4547" s="304"/>
      <c r="R4547" s="303"/>
      <c r="S4547" s="286"/>
      <c r="T4547" s="305" t="str">
        <f t="shared" si="567"/>
        <v/>
      </c>
      <c r="U4547" s="306" t="str">
        <f t="shared" si="563"/>
        <v/>
      </c>
      <c r="V4547" s="289"/>
      <c r="W4547" s="303"/>
      <c r="X4547" s="286"/>
      <c r="Y4547" s="305" t="str">
        <f>+IF(AND(W4547&gt;0,V4547&lt;&gt;'Data Validation (ROP used only)'!$A$25),SUM(W4547:X4547),"")</f>
        <v/>
      </c>
      <c r="Z4547" s="307">
        <f>IF(OR(V4547='Data Validation (ROP used only)'!$A$25,ISBLANK(W4547),ISERROR(W4547/$I4547)),0,W4547/$I4547)</f>
        <v>0</v>
      </c>
      <c r="AA4547" s="308"/>
      <c r="AB4547" s="309" t="str" cm="1">
        <f t="array" ref="AB4547">_xlfn.IFS(AA4547="","",AA4547/I4547&gt;=2,I4547*2,AA4547/I4547&lt;2,AA4547)</f>
        <v/>
      </c>
      <c r="AC4547" s="310" t="str">
        <f t="shared" si="568"/>
        <v/>
      </c>
      <c r="AD4547" s="286"/>
      <c r="AE4547" s="305" t="str">
        <f t="shared" si="569"/>
        <v/>
      </c>
      <c r="AF4547" s="311">
        <f t="shared" si="570"/>
        <v>0</v>
      </c>
      <c r="AG4547" s="187"/>
      <c r="AH4547" s="188"/>
    </row>
    <row r="4548" spans="2:34" ht="13.8" outlineLevel="1" x14ac:dyDescent="0.25">
      <c r="B4548" s="1"/>
      <c r="C4548" s="1"/>
      <c r="D4548" s="1"/>
      <c r="E4548" s="2"/>
      <c r="F4548" s="1"/>
      <c r="G4548" s="2"/>
      <c r="H4548" s="286"/>
      <c r="I4548" s="287"/>
      <c r="J4548" s="288" t="str">
        <f t="shared" si="564"/>
        <v/>
      </c>
      <c r="K4548" s="288">
        <f t="shared" si="565"/>
        <v>0</v>
      </c>
      <c r="L4548" s="303"/>
      <c r="M4548" s="304"/>
      <c r="N4548" s="303"/>
      <c r="O4548" s="286"/>
      <c r="P4548" s="305" t="str">
        <f t="shared" si="566"/>
        <v/>
      </c>
      <c r="Q4548" s="304"/>
      <c r="R4548" s="303"/>
      <c r="S4548" s="286"/>
      <c r="T4548" s="305" t="str">
        <f t="shared" si="567"/>
        <v/>
      </c>
      <c r="U4548" s="306" t="str">
        <f t="shared" si="563"/>
        <v/>
      </c>
      <c r="V4548" s="289"/>
      <c r="W4548" s="303"/>
      <c r="X4548" s="286"/>
      <c r="Y4548" s="305" t="str">
        <f>+IF(AND(W4548&gt;0,V4548&lt;&gt;'Data Validation (ROP used only)'!$A$25),SUM(W4548:X4548),"")</f>
        <v/>
      </c>
      <c r="Z4548" s="307">
        <f>IF(OR(V4548='Data Validation (ROP used only)'!$A$25,ISBLANK(W4548),ISERROR(W4548/$I4548)),0,W4548/$I4548)</f>
        <v>0</v>
      </c>
      <c r="AA4548" s="308"/>
      <c r="AB4548" s="309" t="str" cm="1">
        <f t="array" ref="AB4548">_xlfn.IFS(AA4548="","",AA4548/I4548&gt;=2,I4548*2,AA4548/I4548&lt;2,AA4548)</f>
        <v/>
      </c>
      <c r="AC4548" s="310" t="str">
        <f t="shared" si="568"/>
        <v/>
      </c>
      <c r="AD4548" s="286"/>
      <c r="AE4548" s="305" t="str">
        <f t="shared" si="569"/>
        <v/>
      </c>
      <c r="AF4548" s="311">
        <f t="shared" si="570"/>
        <v>0</v>
      </c>
      <c r="AG4548" s="187"/>
      <c r="AH4548" s="188"/>
    </row>
    <row r="4549" spans="2:34" ht="13.8" outlineLevel="1" x14ac:dyDescent="0.25">
      <c r="B4549" s="1"/>
      <c r="C4549" s="1"/>
      <c r="D4549" s="1"/>
      <c r="E4549" s="2"/>
      <c r="F4549" s="1"/>
      <c r="G4549" s="2"/>
      <c r="H4549" s="286"/>
      <c r="I4549" s="287"/>
      <c r="J4549" s="288" t="str">
        <f t="shared" si="564"/>
        <v/>
      </c>
      <c r="K4549" s="288">
        <f t="shared" si="565"/>
        <v>0</v>
      </c>
      <c r="L4549" s="303"/>
      <c r="M4549" s="304"/>
      <c r="N4549" s="303"/>
      <c r="O4549" s="286"/>
      <c r="P4549" s="305" t="str">
        <f t="shared" si="566"/>
        <v/>
      </c>
      <c r="Q4549" s="304"/>
      <c r="R4549" s="303"/>
      <c r="S4549" s="286"/>
      <c r="T4549" s="305" t="str">
        <f t="shared" si="567"/>
        <v/>
      </c>
      <c r="U4549" s="306" t="str">
        <f t="shared" si="563"/>
        <v/>
      </c>
      <c r="V4549" s="289"/>
      <c r="W4549" s="303"/>
      <c r="X4549" s="286"/>
      <c r="Y4549" s="305" t="str">
        <f>+IF(AND(W4549&gt;0,V4549&lt;&gt;'Data Validation (ROP used only)'!$A$25),SUM(W4549:X4549),"")</f>
        <v/>
      </c>
      <c r="Z4549" s="307">
        <f>IF(OR(V4549='Data Validation (ROP used only)'!$A$25,ISBLANK(W4549),ISERROR(W4549/$I4549)),0,W4549/$I4549)</f>
        <v>0</v>
      </c>
      <c r="AA4549" s="308"/>
      <c r="AB4549" s="309" t="str" cm="1">
        <f t="array" ref="AB4549">_xlfn.IFS(AA4549="","",AA4549/I4549&gt;=2,I4549*2,AA4549/I4549&lt;2,AA4549)</f>
        <v/>
      </c>
      <c r="AC4549" s="310" t="str">
        <f t="shared" si="568"/>
        <v/>
      </c>
      <c r="AD4549" s="286"/>
      <c r="AE4549" s="305" t="str">
        <f t="shared" si="569"/>
        <v/>
      </c>
      <c r="AF4549" s="311">
        <f t="shared" si="570"/>
        <v>0</v>
      </c>
      <c r="AG4549" s="187"/>
      <c r="AH4549" s="188"/>
    </row>
    <row r="4550" spans="2:34" ht="13.8" outlineLevel="1" x14ac:dyDescent="0.25">
      <c r="B4550" s="1"/>
      <c r="C4550" s="1"/>
      <c r="D4550" s="1"/>
      <c r="E4550" s="2"/>
      <c r="F4550" s="1"/>
      <c r="G4550" s="2"/>
      <c r="H4550" s="286"/>
      <c r="I4550" s="287"/>
      <c r="J4550" s="288" t="str">
        <f t="shared" si="564"/>
        <v/>
      </c>
      <c r="K4550" s="288">
        <f t="shared" si="565"/>
        <v>0</v>
      </c>
      <c r="L4550" s="303"/>
      <c r="M4550" s="304"/>
      <c r="N4550" s="303"/>
      <c r="O4550" s="286"/>
      <c r="P4550" s="305" t="str">
        <f t="shared" si="566"/>
        <v/>
      </c>
      <c r="Q4550" s="304"/>
      <c r="R4550" s="303"/>
      <c r="S4550" s="286"/>
      <c r="T4550" s="305" t="str">
        <f t="shared" si="567"/>
        <v/>
      </c>
      <c r="U4550" s="306" t="str">
        <f t="shared" si="563"/>
        <v/>
      </c>
      <c r="V4550" s="289"/>
      <c r="W4550" s="303"/>
      <c r="X4550" s="286"/>
      <c r="Y4550" s="305" t="str">
        <f>+IF(AND(W4550&gt;0,V4550&lt;&gt;'Data Validation (ROP used only)'!$A$25),SUM(W4550:X4550),"")</f>
        <v/>
      </c>
      <c r="Z4550" s="307">
        <f>IF(OR(V4550='Data Validation (ROP used only)'!$A$25,ISBLANK(W4550),ISERROR(W4550/$I4550)),0,W4550/$I4550)</f>
        <v>0</v>
      </c>
      <c r="AA4550" s="308"/>
      <c r="AB4550" s="309" t="str" cm="1">
        <f t="array" ref="AB4550">_xlfn.IFS(AA4550="","",AA4550/I4550&gt;=2,I4550*2,AA4550/I4550&lt;2,AA4550)</f>
        <v/>
      </c>
      <c r="AC4550" s="310" t="str">
        <f t="shared" si="568"/>
        <v/>
      </c>
      <c r="AD4550" s="286"/>
      <c r="AE4550" s="305" t="str">
        <f t="shared" si="569"/>
        <v/>
      </c>
      <c r="AF4550" s="311">
        <f t="shared" si="570"/>
        <v>0</v>
      </c>
      <c r="AG4550" s="187"/>
      <c r="AH4550" s="188"/>
    </row>
    <row r="4551" spans="2:34" ht="13.8" outlineLevel="1" x14ac:dyDescent="0.25">
      <c r="B4551" s="1"/>
      <c r="C4551" s="1"/>
      <c r="D4551" s="1"/>
      <c r="E4551" s="2"/>
      <c r="F4551" s="1"/>
      <c r="G4551" s="2"/>
      <c r="H4551" s="286"/>
      <c r="I4551" s="287"/>
      <c r="J4551" s="288" t="str">
        <f t="shared" si="564"/>
        <v/>
      </c>
      <c r="K4551" s="288">
        <f t="shared" si="565"/>
        <v>0</v>
      </c>
      <c r="L4551" s="303"/>
      <c r="M4551" s="304"/>
      <c r="N4551" s="303"/>
      <c r="O4551" s="286"/>
      <c r="P4551" s="305" t="str">
        <f t="shared" si="566"/>
        <v/>
      </c>
      <c r="Q4551" s="304"/>
      <c r="R4551" s="303"/>
      <c r="S4551" s="286"/>
      <c r="T4551" s="305" t="str">
        <f t="shared" si="567"/>
        <v/>
      </c>
      <c r="U4551" s="306" t="str">
        <f t="shared" si="563"/>
        <v/>
      </c>
      <c r="V4551" s="289"/>
      <c r="W4551" s="303"/>
      <c r="X4551" s="286"/>
      <c r="Y4551" s="305" t="str">
        <f>+IF(AND(W4551&gt;0,V4551&lt;&gt;'Data Validation (ROP used only)'!$A$25),SUM(W4551:X4551),"")</f>
        <v/>
      </c>
      <c r="Z4551" s="307">
        <f>IF(OR(V4551='Data Validation (ROP used only)'!$A$25,ISBLANK(W4551),ISERROR(W4551/$I4551)),0,W4551/$I4551)</f>
        <v>0</v>
      </c>
      <c r="AA4551" s="308"/>
      <c r="AB4551" s="309" t="str" cm="1">
        <f t="array" ref="AB4551">_xlfn.IFS(AA4551="","",AA4551/I4551&gt;=2,I4551*2,AA4551/I4551&lt;2,AA4551)</f>
        <v/>
      </c>
      <c r="AC4551" s="310" t="str">
        <f t="shared" si="568"/>
        <v/>
      </c>
      <c r="AD4551" s="286"/>
      <c r="AE4551" s="305" t="str">
        <f t="shared" si="569"/>
        <v/>
      </c>
      <c r="AF4551" s="311">
        <f t="shared" si="570"/>
        <v>0</v>
      </c>
      <c r="AG4551" s="187"/>
      <c r="AH4551" s="188"/>
    </row>
    <row r="4552" spans="2:34" ht="13.8" outlineLevel="1" x14ac:dyDescent="0.25">
      <c r="B4552" s="1"/>
      <c r="C4552" s="1"/>
      <c r="D4552" s="1"/>
      <c r="E4552" s="2"/>
      <c r="F4552" s="1"/>
      <c r="G4552" s="2"/>
      <c r="H4552" s="286"/>
      <c r="I4552" s="287"/>
      <c r="J4552" s="288" t="str">
        <f t="shared" si="564"/>
        <v/>
      </c>
      <c r="K4552" s="288">
        <f t="shared" si="565"/>
        <v>0</v>
      </c>
      <c r="L4552" s="303"/>
      <c r="M4552" s="304"/>
      <c r="N4552" s="303"/>
      <c r="O4552" s="286"/>
      <c r="P4552" s="305" t="str">
        <f t="shared" si="566"/>
        <v/>
      </c>
      <c r="Q4552" s="304"/>
      <c r="R4552" s="303"/>
      <c r="S4552" s="286"/>
      <c r="T4552" s="305" t="str">
        <f t="shared" si="567"/>
        <v/>
      </c>
      <c r="U4552" s="306" t="str">
        <f t="shared" si="563"/>
        <v/>
      </c>
      <c r="V4552" s="289"/>
      <c r="W4552" s="303"/>
      <c r="X4552" s="286"/>
      <c r="Y4552" s="305" t="str">
        <f>+IF(AND(W4552&gt;0,V4552&lt;&gt;'Data Validation (ROP used only)'!$A$25),SUM(W4552:X4552),"")</f>
        <v/>
      </c>
      <c r="Z4552" s="307">
        <f>IF(OR(V4552='Data Validation (ROP used only)'!$A$25,ISBLANK(W4552),ISERROR(W4552/$I4552)),0,W4552/$I4552)</f>
        <v>0</v>
      </c>
      <c r="AA4552" s="308"/>
      <c r="AB4552" s="309" t="str" cm="1">
        <f t="array" ref="AB4552">_xlfn.IFS(AA4552="","",AA4552/I4552&gt;=2,I4552*2,AA4552/I4552&lt;2,AA4552)</f>
        <v/>
      </c>
      <c r="AC4552" s="310" t="str">
        <f t="shared" si="568"/>
        <v/>
      </c>
      <c r="AD4552" s="286"/>
      <c r="AE4552" s="305" t="str">
        <f t="shared" si="569"/>
        <v/>
      </c>
      <c r="AF4552" s="311">
        <f t="shared" si="570"/>
        <v>0</v>
      </c>
      <c r="AG4552" s="187"/>
      <c r="AH4552" s="188"/>
    </row>
    <row r="4553" spans="2:34" ht="13.8" outlineLevel="1" x14ac:dyDescent="0.25">
      <c r="B4553" s="1"/>
      <c r="C4553" s="1"/>
      <c r="D4553" s="1"/>
      <c r="E4553" s="2"/>
      <c r="F4553" s="1"/>
      <c r="G4553" s="2"/>
      <c r="H4553" s="286"/>
      <c r="I4553" s="287"/>
      <c r="J4553" s="288" t="str">
        <f t="shared" si="564"/>
        <v/>
      </c>
      <c r="K4553" s="288">
        <f t="shared" si="565"/>
        <v>0</v>
      </c>
      <c r="L4553" s="303"/>
      <c r="M4553" s="304"/>
      <c r="N4553" s="303"/>
      <c r="O4553" s="286"/>
      <c r="P4553" s="305" t="str">
        <f t="shared" si="566"/>
        <v/>
      </c>
      <c r="Q4553" s="304"/>
      <c r="R4553" s="303"/>
      <c r="S4553" s="286"/>
      <c r="T4553" s="305" t="str">
        <f t="shared" si="567"/>
        <v/>
      </c>
      <c r="U4553" s="306" t="str">
        <f t="shared" si="563"/>
        <v/>
      </c>
      <c r="V4553" s="289"/>
      <c r="W4553" s="303"/>
      <c r="X4553" s="286"/>
      <c r="Y4553" s="305" t="str">
        <f>+IF(AND(W4553&gt;0,V4553&lt;&gt;'Data Validation (ROP used only)'!$A$25),SUM(W4553:X4553),"")</f>
        <v/>
      </c>
      <c r="Z4553" s="307">
        <f>IF(OR(V4553='Data Validation (ROP used only)'!$A$25,ISBLANK(W4553),ISERROR(W4553/$I4553)),0,W4553/$I4553)</f>
        <v>0</v>
      </c>
      <c r="AA4553" s="308"/>
      <c r="AB4553" s="309" t="str" cm="1">
        <f t="array" ref="AB4553">_xlfn.IFS(AA4553="","",AA4553/I4553&gt;=2,I4553*2,AA4553/I4553&lt;2,AA4553)</f>
        <v/>
      </c>
      <c r="AC4553" s="310" t="str">
        <f t="shared" si="568"/>
        <v/>
      </c>
      <c r="AD4553" s="286"/>
      <c r="AE4553" s="305" t="str">
        <f t="shared" si="569"/>
        <v/>
      </c>
      <c r="AF4553" s="311">
        <f t="shared" si="570"/>
        <v>0</v>
      </c>
      <c r="AG4553" s="187"/>
      <c r="AH4553" s="188"/>
    </row>
    <row r="4554" spans="2:34" ht="13.8" outlineLevel="1" x14ac:dyDescent="0.25">
      <c r="B4554" s="1"/>
      <c r="C4554" s="1"/>
      <c r="D4554" s="1"/>
      <c r="E4554" s="2"/>
      <c r="F4554" s="1"/>
      <c r="G4554" s="2"/>
      <c r="H4554" s="286"/>
      <c r="I4554" s="287"/>
      <c r="J4554" s="288" t="str">
        <f t="shared" si="564"/>
        <v/>
      </c>
      <c r="K4554" s="288">
        <f t="shared" si="565"/>
        <v>0</v>
      </c>
      <c r="L4554" s="303"/>
      <c r="M4554" s="304"/>
      <c r="N4554" s="303"/>
      <c r="O4554" s="286"/>
      <c r="P4554" s="305" t="str">
        <f t="shared" si="566"/>
        <v/>
      </c>
      <c r="Q4554" s="304"/>
      <c r="R4554" s="303"/>
      <c r="S4554" s="286"/>
      <c r="T4554" s="305" t="str">
        <f t="shared" si="567"/>
        <v/>
      </c>
      <c r="U4554" s="306" t="str">
        <f t="shared" ref="U4554:U4617" si="571">IF(ISERROR(R4554/$I4554),"",R4554/$I4554)</f>
        <v/>
      </c>
      <c r="V4554" s="289"/>
      <c r="W4554" s="303"/>
      <c r="X4554" s="286"/>
      <c r="Y4554" s="305" t="str">
        <f>+IF(AND(W4554&gt;0,V4554&lt;&gt;'Data Validation (ROP used only)'!$A$25),SUM(W4554:X4554),"")</f>
        <v/>
      </c>
      <c r="Z4554" s="307">
        <f>IF(OR(V4554='Data Validation (ROP used only)'!$A$25,ISBLANK(W4554),ISERROR(W4554/$I4554)),0,W4554/$I4554)</f>
        <v>0</v>
      </c>
      <c r="AA4554" s="308"/>
      <c r="AB4554" s="309" t="str" cm="1">
        <f t="array" ref="AB4554">_xlfn.IFS(AA4554="","",AA4554/I4554&gt;=2,I4554*2,AA4554/I4554&lt;2,AA4554)</f>
        <v/>
      </c>
      <c r="AC4554" s="310" t="str">
        <f t="shared" si="568"/>
        <v/>
      </c>
      <c r="AD4554" s="286"/>
      <c r="AE4554" s="305" t="str">
        <f t="shared" si="569"/>
        <v/>
      </c>
      <c r="AF4554" s="311">
        <f t="shared" si="570"/>
        <v>0</v>
      </c>
      <c r="AG4554" s="187"/>
      <c r="AH4554" s="188"/>
    </row>
    <row r="4555" spans="2:34" ht="13.8" outlineLevel="1" x14ac:dyDescent="0.25">
      <c r="B4555" s="1"/>
      <c r="C4555" s="1"/>
      <c r="D4555" s="1"/>
      <c r="E4555" s="2"/>
      <c r="F4555" s="1"/>
      <c r="G4555" s="2"/>
      <c r="H4555" s="286"/>
      <c r="I4555" s="287"/>
      <c r="J4555" s="288" t="str">
        <f t="shared" ref="J4555:J4618" si="572">IF(ISERROR(H4555/C4555),"",H4555/C4555)</f>
        <v/>
      </c>
      <c r="K4555" s="288">
        <f t="shared" ref="K4555:K4618" si="573">IF(ISERROR(I4555/1754.5),"",I4555/1754.5)</f>
        <v>0</v>
      </c>
      <c r="L4555" s="303"/>
      <c r="M4555" s="304"/>
      <c r="N4555" s="303"/>
      <c r="O4555" s="286"/>
      <c r="P4555" s="305" t="str">
        <f t="shared" ref="P4555:P4618" si="574">+IF(N4555+O4555&gt;0,+N4555+O4555,"")</f>
        <v/>
      </c>
      <c r="Q4555" s="304"/>
      <c r="R4555" s="303"/>
      <c r="S4555" s="286"/>
      <c r="T4555" s="305" t="str">
        <f t="shared" ref="T4555:T4618" si="575">+IF((R4555+S4555)&gt;0,+R4555+S4555,"")</f>
        <v/>
      </c>
      <c r="U4555" s="306" t="str">
        <f t="shared" si="571"/>
        <v/>
      </c>
      <c r="V4555" s="289"/>
      <c r="W4555" s="303"/>
      <c r="X4555" s="286"/>
      <c r="Y4555" s="305" t="str">
        <f>+IF(AND(W4555&gt;0,V4555&lt;&gt;'Data Validation (ROP used only)'!$A$25),SUM(W4555:X4555),"")</f>
        <v/>
      </c>
      <c r="Z4555" s="307">
        <f>IF(OR(V4555='Data Validation (ROP used only)'!$A$25,ISBLANK(W4555),ISERROR(W4555/$I4555)),0,W4555/$I4555)</f>
        <v>0</v>
      </c>
      <c r="AA4555" s="308"/>
      <c r="AB4555" s="309" t="str" cm="1">
        <f t="array" ref="AB4555">_xlfn.IFS(AA4555="","",AA4555/I4555&gt;=2,I4555*2,AA4555/I4555&lt;2,AA4555)</f>
        <v/>
      </c>
      <c r="AC4555" s="310" t="str">
        <f t="shared" ref="AC4555:AC4618" si="576">IF(ISBLANK(AA4555),"",AA4555-AB4555)</f>
        <v/>
      </c>
      <c r="AD4555" s="286"/>
      <c r="AE4555" s="305" t="str">
        <f t="shared" ref="AE4555:AE4618" si="577">IF(AA4555=0,"",AA4555+AD4555)</f>
        <v/>
      </c>
      <c r="AF4555" s="311">
        <f t="shared" ref="AF4555:AF4618" si="578">IF(ISERROR(AA4555/$I4555),0,AA4555/$I4555)</f>
        <v>0</v>
      </c>
      <c r="AG4555" s="187"/>
      <c r="AH4555" s="188"/>
    </row>
    <row r="4556" spans="2:34" ht="13.8" outlineLevel="1" x14ac:dyDescent="0.25">
      <c r="B4556" s="1"/>
      <c r="C4556" s="1"/>
      <c r="D4556" s="1"/>
      <c r="E4556" s="2"/>
      <c r="F4556" s="1"/>
      <c r="G4556" s="2"/>
      <c r="H4556" s="286"/>
      <c r="I4556" s="287"/>
      <c r="J4556" s="288" t="str">
        <f t="shared" si="572"/>
        <v/>
      </c>
      <c r="K4556" s="288">
        <f t="shared" si="573"/>
        <v>0</v>
      </c>
      <c r="L4556" s="303"/>
      <c r="M4556" s="304"/>
      <c r="N4556" s="303"/>
      <c r="O4556" s="286"/>
      <c r="P4556" s="305" t="str">
        <f t="shared" si="574"/>
        <v/>
      </c>
      <c r="Q4556" s="304"/>
      <c r="R4556" s="303"/>
      <c r="S4556" s="286"/>
      <c r="T4556" s="305" t="str">
        <f t="shared" si="575"/>
        <v/>
      </c>
      <c r="U4556" s="306" t="str">
        <f t="shared" si="571"/>
        <v/>
      </c>
      <c r="V4556" s="289"/>
      <c r="W4556" s="303"/>
      <c r="X4556" s="286"/>
      <c r="Y4556" s="305" t="str">
        <f>+IF(AND(W4556&gt;0,V4556&lt;&gt;'Data Validation (ROP used only)'!$A$25),SUM(W4556:X4556),"")</f>
        <v/>
      </c>
      <c r="Z4556" s="307">
        <f>IF(OR(V4556='Data Validation (ROP used only)'!$A$25,ISBLANK(W4556),ISERROR(W4556/$I4556)),0,W4556/$I4556)</f>
        <v>0</v>
      </c>
      <c r="AA4556" s="308"/>
      <c r="AB4556" s="309" t="str" cm="1">
        <f t="array" ref="AB4556">_xlfn.IFS(AA4556="","",AA4556/I4556&gt;=2,I4556*2,AA4556/I4556&lt;2,AA4556)</f>
        <v/>
      </c>
      <c r="AC4556" s="310" t="str">
        <f t="shared" si="576"/>
        <v/>
      </c>
      <c r="AD4556" s="286"/>
      <c r="AE4556" s="305" t="str">
        <f t="shared" si="577"/>
        <v/>
      </c>
      <c r="AF4556" s="311">
        <f t="shared" si="578"/>
        <v>0</v>
      </c>
      <c r="AG4556" s="187"/>
      <c r="AH4556" s="188"/>
    </row>
    <row r="4557" spans="2:34" ht="13.8" outlineLevel="1" x14ac:dyDescent="0.25">
      <c r="B4557" s="1"/>
      <c r="C4557" s="1"/>
      <c r="D4557" s="1"/>
      <c r="E4557" s="2"/>
      <c r="F4557" s="1"/>
      <c r="G4557" s="2"/>
      <c r="H4557" s="286"/>
      <c r="I4557" s="287"/>
      <c r="J4557" s="288" t="str">
        <f t="shared" si="572"/>
        <v/>
      </c>
      <c r="K4557" s="288">
        <f t="shared" si="573"/>
        <v>0</v>
      </c>
      <c r="L4557" s="303"/>
      <c r="M4557" s="304"/>
      <c r="N4557" s="303"/>
      <c r="O4557" s="286"/>
      <c r="P4557" s="305" t="str">
        <f t="shared" si="574"/>
        <v/>
      </c>
      <c r="Q4557" s="304"/>
      <c r="R4557" s="303"/>
      <c r="S4557" s="286"/>
      <c r="T4557" s="305" t="str">
        <f t="shared" si="575"/>
        <v/>
      </c>
      <c r="U4557" s="306" t="str">
        <f t="shared" si="571"/>
        <v/>
      </c>
      <c r="V4557" s="289"/>
      <c r="W4557" s="303"/>
      <c r="X4557" s="286"/>
      <c r="Y4557" s="305" t="str">
        <f>+IF(AND(W4557&gt;0,V4557&lt;&gt;'Data Validation (ROP used only)'!$A$25),SUM(W4557:X4557),"")</f>
        <v/>
      </c>
      <c r="Z4557" s="307">
        <f>IF(OR(V4557='Data Validation (ROP used only)'!$A$25,ISBLANK(W4557),ISERROR(W4557/$I4557)),0,W4557/$I4557)</f>
        <v>0</v>
      </c>
      <c r="AA4557" s="308"/>
      <c r="AB4557" s="309" t="str" cm="1">
        <f t="array" ref="AB4557">_xlfn.IFS(AA4557="","",AA4557/I4557&gt;=2,I4557*2,AA4557/I4557&lt;2,AA4557)</f>
        <v/>
      </c>
      <c r="AC4557" s="310" t="str">
        <f t="shared" si="576"/>
        <v/>
      </c>
      <c r="AD4557" s="286"/>
      <c r="AE4557" s="305" t="str">
        <f t="shared" si="577"/>
        <v/>
      </c>
      <c r="AF4557" s="311">
        <f t="shared" si="578"/>
        <v>0</v>
      </c>
      <c r="AG4557" s="187"/>
      <c r="AH4557" s="188"/>
    </row>
    <row r="4558" spans="2:34" ht="13.8" outlineLevel="1" x14ac:dyDescent="0.25">
      <c r="B4558" s="1"/>
      <c r="C4558" s="1"/>
      <c r="D4558" s="1"/>
      <c r="E4558" s="2"/>
      <c r="F4558" s="1"/>
      <c r="G4558" s="2"/>
      <c r="H4558" s="286"/>
      <c r="I4558" s="287"/>
      <c r="J4558" s="288" t="str">
        <f t="shared" si="572"/>
        <v/>
      </c>
      <c r="K4558" s="288">
        <f t="shared" si="573"/>
        <v>0</v>
      </c>
      <c r="L4558" s="303"/>
      <c r="M4558" s="304"/>
      <c r="N4558" s="303"/>
      <c r="O4558" s="286"/>
      <c r="P4558" s="305" t="str">
        <f t="shared" si="574"/>
        <v/>
      </c>
      <c r="Q4558" s="304"/>
      <c r="R4558" s="303"/>
      <c r="S4558" s="286"/>
      <c r="T4558" s="305" t="str">
        <f t="shared" si="575"/>
        <v/>
      </c>
      <c r="U4558" s="306" t="str">
        <f t="shared" si="571"/>
        <v/>
      </c>
      <c r="V4558" s="289"/>
      <c r="W4558" s="303"/>
      <c r="X4558" s="286"/>
      <c r="Y4558" s="305" t="str">
        <f>+IF(AND(W4558&gt;0,V4558&lt;&gt;'Data Validation (ROP used only)'!$A$25),SUM(W4558:X4558),"")</f>
        <v/>
      </c>
      <c r="Z4558" s="307">
        <f>IF(OR(V4558='Data Validation (ROP used only)'!$A$25,ISBLANK(W4558),ISERROR(W4558/$I4558)),0,W4558/$I4558)</f>
        <v>0</v>
      </c>
      <c r="AA4558" s="308"/>
      <c r="AB4558" s="309" t="str" cm="1">
        <f t="array" ref="AB4558">_xlfn.IFS(AA4558="","",AA4558/I4558&gt;=2,I4558*2,AA4558/I4558&lt;2,AA4558)</f>
        <v/>
      </c>
      <c r="AC4558" s="310" t="str">
        <f t="shared" si="576"/>
        <v/>
      </c>
      <c r="AD4558" s="286"/>
      <c r="AE4558" s="305" t="str">
        <f t="shared" si="577"/>
        <v/>
      </c>
      <c r="AF4558" s="311">
        <f t="shared" si="578"/>
        <v>0</v>
      </c>
      <c r="AG4558" s="187"/>
      <c r="AH4558" s="188"/>
    </row>
    <row r="4559" spans="2:34" ht="13.8" outlineLevel="1" x14ac:dyDescent="0.25">
      <c r="B4559" s="1"/>
      <c r="C4559" s="1"/>
      <c r="D4559" s="1"/>
      <c r="E4559" s="2"/>
      <c r="F4559" s="1"/>
      <c r="G4559" s="2"/>
      <c r="H4559" s="286"/>
      <c r="I4559" s="287"/>
      <c r="J4559" s="288" t="str">
        <f t="shared" si="572"/>
        <v/>
      </c>
      <c r="K4559" s="288">
        <f t="shared" si="573"/>
        <v>0</v>
      </c>
      <c r="L4559" s="303"/>
      <c r="M4559" s="304"/>
      <c r="N4559" s="303"/>
      <c r="O4559" s="286"/>
      <c r="P4559" s="305" t="str">
        <f t="shared" si="574"/>
        <v/>
      </c>
      <c r="Q4559" s="304"/>
      <c r="R4559" s="303"/>
      <c r="S4559" s="286"/>
      <c r="T4559" s="305" t="str">
        <f t="shared" si="575"/>
        <v/>
      </c>
      <c r="U4559" s="306" t="str">
        <f t="shared" si="571"/>
        <v/>
      </c>
      <c r="V4559" s="289"/>
      <c r="W4559" s="303"/>
      <c r="X4559" s="286"/>
      <c r="Y4559" s="305" t="str">
        <f>+IF(AND(W4559&gt;0,V4559&lt;&gt;'Data Validation (ROP used only)'!$A$25),SUM(W4559:X4559),"")</f>
        <v/>
      </c>
      <c r="Z4559" s="307">
        <f>IF(OR(V4559='Data Validation (ROP used only)'!$A$25,ISBLANK(W4559),ISERROR(W4559/$I4559)),0,W4559/$I4559)</f>
        <v>0</v>
      </c>
      <c r="AA4559" s="308"/>
      <c r="AB4559" s="309" t="str" cm="1">
        <f t="array" ref="AB4559">_xlfn.IFS(AA4559="","",AA4559/I4559&gt;=2,I4559*2,AA4559/I4559&lt;2,AA4559)</f>
        <v/>
      </c>
      <c r="AC4559" s="310" t="str">
        <f t="shared" si="576"/>
        <v/>
      </c>
      <c r="AD4559" s="286"/>
      <c r="AE4559" s="305" t="str">
        <f t="shared" si="577"/>
        <v/>
      </c>
      <c r="AF4559" s="311">
        <f t="shared" si="578"/>
        <v>0</v>
      </c>
      <c r="AG4559" s="187"/>
      <c r="AH4559" s="188"/>
    </row>
    <row r="4560" spans="2:34" ht="13.8" outlineLevel="1" x14ac:dyDescent="0.25">
      <c r="B4560" s="1"/>
      <c r="C4560" s="1"/>
      <c r="D4560" s="1"/>
      <c r="E4560" s="2"/>
      <c r="F4560" s="1"/>
      <c r="G4560" s="2"/>
      <c r="H4560" s="286"/>
      <c r="I4560" s="287"/>
      <c r="J4560" s="288" t="str">
        <f t="shared" si="572"/>
        <v/>
      </c>
      <c r="K4560" s="288">
        <f t="shared" si="573"/>
        <v>0</v>
      </c>
      <c r="L4560" s="303"/>
      <c r="M4560" s="304"/>
      <c r="N4560" s="303"/>
      <c r="O4560" s="286"/>
      <c r="P4560" s="305" t="str">
        <f t="shared" si="574"/>
        <v/>
      </c>
      <c r="Q4560" s="304"/>
      <c r="R4560" s="303"/>
      <c r="S4560" s="286"/>
      <c r="T4560" s="305" t="str">
        <f t="shared" si="575"/>
        <v/>
      </c>
      <c r="U4560" s="306" t="str">
        <f t="shared" si="571"/>
        <v/>
      </c>
      <c r="V4560" s="289"/>
      <c r="W4560" s="303"/>
      <c r="X4560" s="286"/>
      <c r="Y4560" s="305" t="str">
        <f>+IF(AND(W4560&gt;0,V4560&lt;&gt;'Data Validation (ROP used only)'!$A$25),SUM(W4560:X4560),"")</f>
        <v/>
      </c>
      <c r="Z4560" s="307">
        <f>IF(OR(V4560='Data Validation (ROP used only)'!$A$25,ISBLANK(W4560),ISERROR(W4560/$I4560)),0,W4560/$I4560)</f>
        <v>0</v>
      </c>
      <c r="AA4560" s="308"/>
      <c r="AB4560" s="309" t="str" cm="1">
        <f t="array" ref="AB4560">_xlfn.IFS(AA4560="","",AA4560/I4560&gt;=2,I4560*2,AA4560/I4560&lt;2,AA4560)</f>
        <v/>
      </c>
      <c r="AC4560" s="310" t="str">
        <f t="shared" si="576"/>
        <v/>
      </c>
      <c r="AD4560" s="286"/>
      <c r="AE4560" s="305" t="str">
        <f t="shared" si="577"/>
        <v/>
      </c>
      <c r="AF4560" s="311">
        <f t="shared" si="578"/>
        <v>0</v>
      </c>
      <c r="AG4560" s="187"/>
      <c r="AH4560" s="188"/>
    </row>
    <row r="4561" spans="2:34" ht="13.8" outlineLevel="1" x14ac:dyDescent="0.25">
      <c r="B4561" s="1"/>
      <c r="C4561" s="1"/>
      <c r="D4561" s="1"/>
      <c r="E4561" s="2"/>
      <c r="F4561" s="1"/>
      <c r="G4561" s="2"/>
      <c r="H4561" s="286"/>
      <c r="I4561" s="287"/>
      <c r="J4561" s="288" t="str">
        <f t="shared" si="572"/>
        <v/>
      </c>
      <c r="K4561" s="288">
        <f t="shared" si="573"/>
        <v>0</v>
      </c>
      <c r="L4561" s="303"/>
      <c r="M4561" s="304"/>
      <c r="N4561" s="303"/>
      <c r="O4561" s="286"/>
      <c r="P4561" s="305" t="str">
        <f t="shared" si="574"/>
        <v/>
      </c>
      <c r="Q4561" s="304"/>
      <c r="R4561" s="303"/>
      <c r="S4561" s="286"/>
      <c r="T4561" s="305" t="str">
        <f t="shared" si="575"/>
        <v/>
      </c>
      <c r="U4561" s="306" t="str">
        <f t="shared" si="571"/>
        <v/>
      </c>
      <c r="V4561" s="289"/>
      <c r="W4561" s="303"/>
      <c r="X4561" s="286"/>
      <c r="Y4561" s="305" t="str">
        <f>+IF(AND(W4561&gt;0,V4561&lt;&gt;'Data Validation (ROP used only)'!$A$25),SUM(W4561:X4561),"")</f>
        <v/>
      </c>
      <c r="Z4561" s="307">
        <f>IF(OR(V4561='Data Validation (ROP used only)'!$A$25,ISBLANK(W4561),ISERROR(W4561/$I4561)),0,W4561/$I4561)</f>
        <v>0</v>
      </c>
      <c r="AA4561" s="308"/>
      <c r="AB4561" s="309" t="str" cm="1">
        <f t="array" ref="AB4561">_xlfn.IFS(AA4561="","",AA4561/I4561&gt;=2,I4561*2,AA4561/I4561&lt;2,AA4561)</f>
        <v/>
      </c>
      <c r="AC4561" s="310" t="str">
        <f t="shared" si="576"/>
        <v/>
      </c>
      <c r="AD4561" s="286"/>
      <c r="AE4561" s="305" t="str">
        <f t="shared" si="577"/>
        <v/>
      </c>
      <c r="AF4561" s="311">
        <f t="shared" si="578"/>
        <v>0</v>
      </c>
      <c r="AG4561" s="187"/>
      <c r="AH4561" s="188"/>
    </row>
    <row r="4562" spans="2:34" ht="13.8" outlineLevel="1" x14ac:dyDescent="0.25">
      <c r="B4562" s="1"/>
      <c r="C4562" s="1"/>
      <c r="D4562" s="1"/>
      <c r="E4562" s="2"/>
      <c r="F4562" s="1"/>
      <c r="G4562" s="2"/>
      <c r="H4562" s="286"/>
      <c r="I4562" s="287"/>
      <c r="J4562" s="288" t="str">
        <f t="shared" si="572"/>
        <v/>
      </c>
      <c r="K4562" s="288">
        <f t="shared" si="573"/>
        <v>0</v>
      </c>
      <c r="L4562" s="303"/>
      <c r="M4562" s="304"/>
      <c r="N4562" s="303"/>
      <c r="O4562" s="286"/>
      <c r="P4562" s="305" t="str">
        <f t="shared" si="574"/>
        <v/>
      </c>
      <c r="Q4562" s="304"/>
      <c r="R4562" s="303"/>
      <c r="S4562" s="286"/>
      <c r="T4562" s="305" t="str">
        <f t="shared" si="575"/>
        <v/>
      </c>
      <c r="U4562" s="306" t="str">
        <f t="shared" si="571"/>
        <v/>
      </c>
      <c r="V4562" s="289"/>
      <c r="W4562" s="303"/>
      <c r="X4562" s="286"/>
      <c r="Y4562" s="305" t="str">
        <f>+IF(AND(W4562&gt;0,V4562&lt;&gt;'Data Validation (ROP used only)'!$A$25),SUM(W4562:X4562),"")</f>
        <v/>
      </c>
      <c r="Z4562" s="307">
        <f>IF(OR(V4562='Data Validation (ROP used only)'!$A$25,ISBLANK(W4562),ISERROR(W4562/$I4562)),0,W4562/$I4562)</f>
        <v>0</v>
      </c>
      <c r="AA4562" s="308"/>
      <c r="AB4562" s="309" t="str" cm="1">
        <f t="array" ref="AB4562">_xlfn.IFS(AA4562="","",AA4562/I4562&gt;=2,I4562*2,AA4562/I4562&lt;2,AA4562)</f>
        <v/>
      </c>
      <c r="AC4562" s="310" t="str">
        <f t="shared" si="576"/>
        <v/>
      </c>
      <c r="AD4562" s="286"/>
      <c r="AE4562" s="305" t="str">
        <f t="shared" si="577"/>
        <v/>
      </c>
      <c r="AF4562" s="311">
        <f t="shared" si="578"/>
        <v>0</v>
      </c>
      <c r="AG4562" s="187"/>
      <c r="AH4562" s="188"/>
    </row>
    <row r="4563" spans="2:34" ht="13.8" outlineLevel="1" x14ac:dyDescent="0.25">
      <c r="B4563" s="1"/>
      <c r="C4563" s="1"/>
      <c r="D4563" s="1"/>
      <c r="E4563" s="2"/>
      <c r="F4563" s="1"/>
      <c r="G4563" s="2"/>
      <c r="H4563" s="286"/>
      <c r="I4563" s="287"/>
      <c r="J4563" s="288" t="str">
        <f t="shared" si="572"/>
        <v/>
      </c>
      <c r="K4563" s="288">
        <f t="shared" si="573"/>
        <v>0</v>
      </c>
      <c r="L4563" s="303"/>
      <c r="M4563" s="304"/>
      <c r="N4563" s="303"/>
      <c r="O4563" s="286"/>
      <c r="P4563" s="305" t="str">
        <f t="shared" si="574"/>
        <v/>
      </c>
      <c r="Q4563" s="304"/>
      <c r="R4563" s="303"/>
      <c r="S4563" s="286"/>
      <c r="T4563" s="305" t="str">
        <f t="shared" si="575"/>
        <v/>
      </c>
      <c r="U4563" s="306" t="str">
        <f t="shared" si="571"/>
        <v/>
      </c>
      <c r="V4563" s="289"/>
      <c r="W4563" s="303"/>
      <c r="X4563" s="286"/>
      <c r="Y4563" s="305" t="str">
        <f>+IF(AND(W4563&gt;0,V4563&lt;&gt;'Data Validation (ROP used only)'!$A$25),SUM(W4563:X4563),"")</f>
        <v/>
      </c>
      <c r="Z4563" s="307">
        <f>IF(OR(V4563='Data Validation (ROP used only)'!$A$25,ISBLANK(W4563),ISERROR(W4563/$I4563)),0,W4563/$I4563)</f>
        <v>0</v>
      </c>
      <c r="AA4563" s="308"/>
      <c r="AB4563" s="309" t="str" cm="1">
        <f t="array" ref="AB4563">_xlfn.IFS(AA4563="","",AA4563/I4563&gt;=2,I4563*2,AA4563/I4563&lt;2,AA4563)</f>
        <v/>
      </c>
      <c r="AC4563" s="310" t="str">
        <f t="shared" si="576"/>
        <v/>
      </c>
      <c r="AD4563" s="286"/>
      <c r="AE4563" s="305" t="str">
        <f t="shared" si="577"/>
        <v/>
      </c>
      <c r="AF4563" s="311">
        <f t="shared" si="578"/>
        <v>0</v>
      </c>
      <c r="AG4563" s="187"/>
      <c r="AH4563" s="188"/>
    </row>
    <row r="4564" spans="2:34" ht="13.8" outlineLevel="1" x14ac:dyDescent="0.25">
      <c r="B4564" s="1"/>
      <c r="C4564" s="1"/>
      <c r="D4564" s="1"/>
      <c r="E4564" s="2"/>
      <c r="F4564" s="1"/>
      <c r="G4564" s="2"/>
      <c r="H4564" s="286"/>
      <c r="I4564" s="287"/>
      <c r="J4564" s="288" t="str">
        <f t="shared" si="572"/>
        <v/>
      </c>
      <c r="K4564" s="288">
        <f t="shared" si="573"/>
        <v>0</v>
      </c>
      <c r="L4564" s="303"/>
      <c r="M4564" s="304"/>
      <c r="N4564" s="303"/>
      <c r="O4564" s="286"/>
      <c r="P4564" s="305" t="str">
        <f t="shared" si="574"/>
        <v/>
      </c>
      <c r="Q4564" s="304"/>
      <c r="R4564" s="303"/>
      <c r="S4564" s="286"/>
      <c r="T4564" s="305" t="str">
        <f t="shared" si="575"/>
        <v/>
      </c>
      <c r="U4564" s="306" t="str">
        <f t="shared" si="571"/>
        <v/>
      </c>
      <c r="V4564" s="289"/>
      <c r="W4564" s="303"/>
      <c r="X4564" s="286"/>
      <c r="Y4564" s="305" t="str">
        <f>+IF(AND(W4564&gt;0,V4564&lt;&gt;'Data Validation (ROP used only)'!$A$25),SUM(W4564:X4564),"")</f>
        <v/>
      </c>
      <c r="Z4564" s="307">
        <f>IF(OR(V4564='Data Validation (ROP used only)'!$A$25,ISBLANK(W4564),ISERROR(W4564/$I4564)),0,W4564/$I4564)</f>
        <v>0</v>
      </c>
      <c r="AA4564" s="308"/>
      <c r="AB4564" s="309" t="str" cm="1">
        <f t="array" ref="AB4564">_xlfn.IFS(AA4564="","",AA4564/I4564&gt;=2,I4564*2,AA4564/I4564&lt;2,AA4564)</f>
        <v/>
      </c>
      <c r="AC4564" s="310" t="str">
        <f t="shared" si="576"/>
        <v/>
      </c>
      <c r="AD4564" s="286"/>
      <c r="AE4564" s="305" t="str">
        <f t="shared" si="577"/>
        <v/>
      </c>
      <c r="AF4564" s="311">
        <f t="shared" si="578"/>
        <v>0</v>
      </c>
      <c r="AG4564" s="187"/>
      <c r="AH4564" s="188"/>
    </row>
    <row r="4565" spans="2:34" ht="13.8" outlineLevel="1" x14ac:dyDescent="0.25">
      <c r="B4565" s="1"/>
      <c r="C4565" s="1"/>
      <c r="D4565" s="1"/>
      <c r="E4565" s="2"/>
      <c r="F4565" s="1"/>
      <c r="G4565" s="2"/>
      <c r="H4565" s="286"/>
      <c r="I4565" s="287"/>
      <c r="J4565" s="288" t="str">
        <f t="shared" si="572"/>
        <v/>
      </c>
      <c r="K4565" s="288">
        <f t="shared" si="573"/>
        <v>0</v>
      </c>
      <c r="L4565" s="303"/>
      <c r="M4565" s="304"/>
      <c r="N4565" s="303"/>
      <c r="O4565" s="286"/>
      <c r="P4565" s="305" t="str">
        <f t="shared" si="574"/>
        <v/>
      </c>
      <c r="Q4565" s="304"/>
      <c r="R4565" s="303"/>
      <c r="S4565" s="286"/>
      <c r="T4565" s="305" t="str">
        <f t="shared" si="575"/>
        <v/>
      </c>
      <c r="U4565" s="306" t="str">
        <f t="shared" si="571"/>
        <v/>
      </c>
      <c r="V4565" s="289"/>
      <c r="W4565" s="303"/>
      <c r="X4565" s="286"/>
      <c r="Y4565" s="305" t="str">
        <f>+IF(AND(W4565&gt;0,V4565&lt;&gt;'Data Validation (ROP used only)'!$A$25),SUM(W4565:X4565),"")</f>
        <v/>
      </c>
      <c r="Z4565" s="307">
        <f>IF(OR(V4565='Data Validation (ROP used only)'!$A$25,ISBLANK(W4565),ISERROR(W4565/$I4565)),0,W4565/$I4565)</f>
        <v>0</v>
      </c>
      <c r="AA4565" s="308"/>
      <c r="AB4565" s="309" t="str" cm="1">
        <f t="array" ref="AB4565">_xlfn.IFS(AA4565="","",AA4565/I4565&gt;=2,I4565*2,AA4565/I4565&lt;2,AA4565)</f>
        <v/>
      </c>
      <c r="AC4565" s="310" t="str">
        <f t="shared" si="576"/>
        <v/>
      </c>
      <c r="AD4565" s="286"/>
      <c r="AE4565" s="305" t="str">
        <f t="shared" si="577"/>
        <v/>
      </c>
      <c r="AF4565" s="311">
        <f t="shared" si="578"/>
        <v>0</v>
      </c>
      <c r="AG4565" s="187"/>
      <c r="AH4565" s="188"/>
    </row>
    <row r="4566" spans="2:34" ht="13.8" outlineLevel="1" x14ac:dyDescent="0.25">
      <c r="B4566" s="1"/>
      <c r="C4566" s="1"/>
      <c r="D4566" s="1"/>
      <c r="E4566" s="2"/>
      <c r="F4566" s="1"/>
      <c r="G4566" s="2"/>
      <c r="H4566" s="286"/>
      <c r="I4566" s="287"/>
      <c r="J4566" s="288" t="str">
        <f t="shared" si="572"/>
        <v/>
      </c>
      <c r="K4566" s="288">
        <f t="shared" si="573"/>
        <v>0</v>
      </c>
      <c r="L4566" s="303"/>
      <c r="M4566" s="304"/>
      <c r="N4566" s="303"/>
      <c r="O4566" s="286"/>
      <c r="P4566" s="305" t="str">
        <f t="shared" si="574"/>
        <v/>
      </c>
      <c r="Q4566" s="304"/>
      <c r="R4566" s="303"/>
      <c r="S4566" s="286"/>
      <c r="T4566" s="305" t="str">
        <f t="shared" si="575"/>
        <v/>
      </c>
      <c r="U4566" s="306" t="str">
        <f t="shared" si="571"/>
        <v/>
      </c>
      <c r="V4566" s="289"/>
      <c r="W4566" s="303"/>
      <c r="X4566" s="286"/>
      <c r="Y4566" s="305" t="str">
        <f>+IF(AND(W4566&gt;0,V4566&lt;&gt;'Data Validation (ROP used only)'!$A$25),SUM(W4566:X4566),"")</f>
        <v/>
      </c>
      <c r="Z4566" s="307">
        <f>IF(OR(V4566='Data Validation (ROP used only)'!$A$25,ISBLANK(W4566),ISERROR(W4566/$I4566)),0,W4566/$I4566)</f>
        <v>0</v>
      </c>
      <c r="AA4566" s="308"/>
      <c r="AB4566" s="309" t="str" cm="1">
        <f t="array" ref="AB4566">_xlfn.IFS(AA4566="","",AA4566/I4566&gt;=2,I4566*2,AA4566/I4566&lt;2,AA4566)</f>
        <v/>
      </c>
      <c r="AC4566" s="310" t="str">
        <f t="shared" si="576"/>
        <v/>
      </c>
      <c r="AD4566" s="286"/>
      <c r="AE4566" s="305" t="str">
        <f t="shared" si="577"/>
        <v/>
      </c>
      <c r="AF4566" s="311">
        <f t="shared" si="578"/>
        <v>0</v>
      </c>
      <c r="AG4566" s="187"/>
      <c r="AH4566" s="188"/>
    </row>
    <row r="4567" spans="2:34" ht="13.8" outlineLevel="1" x14ac:dyDescent="0.25">
      <c r="B4567" s="1"/>
      <c r="C4567" s="1"/>
      <c r="D4567" s="1"/>
      <c r="E4567" s="2"/>
      <c r="F4567" s="1"/>
      <c r="G4567" s="2"/>
      <c r="H4567" s="286"/>
      <c r="I4567" s="287"/>
      <c r="J4567" s="288" t="str">
        <f t="shared" si="572"/>
        <v/>
      </c>
      <c r="K4567" s="288">
        <f t="shared" si="573"/>
        <v>0</v>
      </c>
      <c r="L4567" s="303"/>
      <c r="M4567" s="304"/>
      <c r="N4567" s="303"/>
      <c r="O4567" s="286"/>
      <c r="P4567" s="305" t="str">
        <f t="shared" si="574"/>
        <v/>
      </c>
      <c r="Q4567" s="304"/>
      <c r="R4567" s="303"/>
      <c r="S4567" s="286"/>
      <c r="T4567" s="305" t="str">
        <f t="shared" si="575"/>
        <v/>
      </c>
      <c r="U4567" s="306" t="str">
        <f t="shared" si="571"/>
        <v/>
      </c>
      <c r="V4567" s="289"/>
      <c r="W4567" s="303"/>
      <c r="X4567" s="286"/>
      <c r="Y4567" s="305" t="str">
        <f>+IF(AND(W4567&gt;0,V4567&lt;&gt;'Data Validation (ROP used only)'!$A$25),SUM(W4567:X4567),"")</f>
        <v/>
      </c>
      <c r="Z4567" s="307">
        <f>IF(OR(V4567='Data Validation (ROP used only)'!$A$25,ISBLANK(W4567),ISERROR(W4567/$I4567)),0,W4567/$I4567)</f>
        <v>0</v>
      </c>
      <c r="AA4567" s="308"/>
      <c r="AB4567" s="309" t="str" cm="1">
        <f t="array" ref="AB4567">_xlfn.IFS(AA4567="","",AA4567/I4567&gt;=2,I4567*2,AA4567/I4567&lt;2,AA4567)</f>
        <v/>
      </c>
      <c r="AC4567" s="310" t="str">
        <f t="shared" si="576"/>
        <v/>
      </c>
      <c r="AD4567" s="286"/>
      <c r="AE4567" s="305" t="str">
        <f t="shared" si="577"/>
        <v/>
      </c>
      <c r="AF4567" s="311">
        <f t="shared" si="578"/>
        <v>0</v>
      </c>
      <c r="AG4567" s="187"/>
      <c r="AH4567" s="188"/>
    </row>
    <row r="4568" spans="2:34" ht="13.8" outlineLevel="1" x14ac:dyDescent="0.25">
      <c r="B4568" s="1"/>
      <c r="C4568" s="1"/>
      <c r="D4568" s="1"/>
      <c r="E4568" s="2"/>
      <c r="F4568" s="1"/>
      <c r="G4568" s="2"/>
      <c r="H4568" s="286"/>
      <c r="I4568" s="287"/>
      <c r="J4568" s="288" t="str">
        <f t="shared" si="572"/>
        <v/>
      </c>
      <c r="K4568" s="288">
        <f t="shared" si="573"/>
        <v>0</v>
      </c>
      <c r="L4568" s="303"/>
      <c r="M4568" s="304"/>
      <c r="N4568" s="303"/>
      <c r="O4568" s="286"/>
      <c r="P4568" s="305" t="str">
        <f t="shared" si="574"/>
        <v/>
      </c>
      <c r="Q4568" s="304"/>
      <c r="R4568" s="303"/>
      <c r="S4568" s="286"/>
      <c r="T4568" s="305" t="str">
        <f t="shared" si="575"/>
        <v/>
      </c>
      <c r="U4568" s="306" t="str">
        <f t="shared" si="571"/>
        <v/>
      </c>
      <c r="V4568" s="289"/>
      <c r="W4568" s="303"/>
      <c r="X4568" s="286"/>
      <c r="Y4568" s="305" t="str">
        <f>+IF(AND(W4568&gt;0,V4568&lt;&gt;'Data Validation (ROP used only)'!$A$25),SUM(W4568:X4568),"")</f>
        <v/>
      </c>
      <c r="Z4568" s="307">
        <f>IF(OR(V4568='Data Validation (ROP used only)'!$A$25,ISBLANK(W4568),ISERROR(W4568/$I4568)),0,W4568/$I4568)</f>
        <v>0</v>
      </c>
      <c r="AA4568" s="308"/>
      <c r="AB4568" s="309" t="str" cm="1">
        <f t="array" ref="AB4568">_xlfn.IFS(AA4568="","",AA4568/I4568&gt;=2,I4568*2,AA4568/I4568&lt;2,AA4568)</f>
        <v/>
      </c>
      <c r="AC4568" s="310" t="str">
        <f t="shared" si="576"/>
        <v/>
      </c>
      <c r="AD4568" s="286"/>
      <c r="AE4568" s="305" t="str">
        <f t="shared" si="577"/>
        <v/>
      </c>
      <c r="AF4568" s="311">
        <f t="shared" si="578"/>
        <v>0</v>
      </c>
      <c r="AG4568" s="187"/>
      <c r="AH4568" s="188"/>
    </row>
    <row r="4569" spans="2:34" ht="13.8" outlineLevel="1" x14ac:dyDescent="0.25">
      <c r="B4569" s="1"/>
      <c r="C4569" s="1"/>
      <c r="D4569" s="1"/>
      <c r="E4569" s="2"/>
      <c r="F4569" s="1"/>
      <c r="G4569" s="2"/>
      <c r="H4569" s="286"/>
      <c r="I4569" s="287"/>
      <c r="J4569" s="288" t="str">
        <f t="shared" si="572"/>
        <v/>
      </c>
      <c r="K4569" s="288">
        <f t="shared" si="573"/>
        <v>0</v>
      </c>
      <c r="L4569" s="303"/>
      <c r="M4569" s="304"/>
      <c r="N4569" s="303"/>
      <c r="O4569" s="286"/>
      <c r="P4569" s="305" t="str">
        <f t="shared" si="574"/>
        <v/>
      </c>
      <c r="Q4569" s="304"/>
      <c r="R4569" s="303"/>
      <c r="S4569" s="286"/>
      <c r="T4569" s="305" t="str">
        <f t="shared" si="575"/>
        <v/>
      </c>
      <c r="U4569" s="306" t="str">
        <f t="shared" si="571"/>
        <v/>
      </c>
      <c r="V4569" s="289"/>
      <c r="W4569" s="303"/>
      <c r="X4569" s="286"/>
      <c r="Y4569" s="305" t="str">
        <f>+IF(AND(W4569&gt;0,V4569&lt;&gt;'Data Validation (ROP used only)'!$A$25),SUM(W4569:X4569),"")</f>
        <v/>
      </c>
      <c r="Z4569" s="307">
        <f>IF(OR(V4569='Data Validation (ROP used only)'!$A$25,ISBLANK(W4569),ISERROR(W4569/$I4569)),0,W4569/$I4569)</f>
        <v>0</v>
      </c>
      <c r="AA4569" s="308"/>
      <c r="AB4569" s="309" t="str" cm="1">
        <f t="array" ref="AB4569">_xlfn.IFS(AA4569="","",AA4569/I4569&gt;=2,I4569*2,AA4569/I4569&lt;2,AA4569)</f>
        <v/>
      </c>
      <c r="AC4569" s="310" t="str">
        <f t="shared" si="576"/>
        <v/>
      </c>
      <c r="AD4569" s="286"/>
      <c r="AE4569" s="305" t="str">
        <f t="shared" si="577"/>
        <v/>
      </c>
      <c r="AF4569" s="311">
        <f t="shared" si="578"/>
        <v>0</v>
      </c>
      <c r="AG4569" s="187"/>
      <c r="AH4569" s="188"/>
    </row>
    <row r="4570" spans="2:34" ht="13.8" outlineLevel="1" x14ac:dyDescent="0.25">
      <c r="B4570" s="1"/>
      <c r="C4570" s="1"/>
      <c r="D4570" s="1"/>
      <c r="E4570" s="2"/>
      <c r="F4570" s="1"/>
      <c r="G4570" s="2"/>
      <c r="H4570" s="286"/>
      <c r="I4570" s="287"/>
      <c r="J4570" s="288" t="str">
        <f t="shared" si="572"/>
        <v/>
      </c>
      <c r="K4570" s="288">
        <f t="shared" si="573"/>
        <v>0</v>
      </c>
      <c r="L4570" s="303"/>
      <c r="M4570" s="304"/>
      <c r="N4570" s="303"/>
      <c r="O4570" s="286"/>
      <c r="P4570" s="305" t="str">
        <f t="shared" si="574"/>
        <v/>
      </c>
      <c r="Q4570" s="304"/>
      <c r="R4570" s="303"/>
      <c r="S4570" s="286"/>
      <c r="T4570" s="305" t="str">
        <f t="shared" si="575"/>
        <v/>
      </c>
      <c r="U4570" s="306" t="str">
        <f t="shared" si="571"/>
        <v/>
      </c>
      <c r="V4570" s="289"/>
      <c r="W4570" s="303"/>
      <c r="X4570" s="286"/>
      <c r="Y4570" s="305" t="str">
        <f>+IF(AND(W4570&gt;0,V4570&lt;&gt;'Data Validation (ROP used only)'!$A$25),SUM(W4570:X4570),"")</f>
        <v/>
      </c>
      <c r="Z4570" s="307">
        <f>IF(OR(V4570='Data Validation (ROP used only)'!$A$25,ISBLANK(W4570),ISERROR(W4570/$I4570)),0,W4570/$I4570)</f>
        <v>0</v>
      </c>
      <c r="AA4570" s="308"/>
      <c r="AB4570" s="309" t="str" cm="1">
        <f t="array" ref="AB4570">_xlfn.IFS(AA4570="","",AA4570/I4570&gt;=2,I4570*2,AA4570/I4570&lt;2,AA4570)</f>
        <v/>
      </c>
      <c r="AC4570" s="310" t="str">
        <f t="shared" si="576"/>
        <v/>
      </c>
      <c r="AD4570" s="286"/>
      <c r="AE4570" s="305" t="str">
        <f t="shared" si="577"/>
        <v/>
      </c>
      <c r="AF4570" s="311">
        <f t="shared" si="578"/>
        <v>0</v>
      </c>
      <c r="AG4570" s="187"/>
      <c r="AH4570" s="188"/>
    </row>
    <row r="4571" spans="2:34" ht="13.8" outlineLevel="1" x14ac:dyDescent="0.25">
      <c r="B4571" s="1"/>
      <c r="C4571" s="1"/>
      <c r="D4571" s="1"/>
      <c r="E4571" s="2"/>
      <c r="F4571" s="1"/>
      <c r="G4571" s="2"/>
      <c r="H4571" s="286"/>
      <c r="I4571" s="287"/>
      <c r="J4571" s="288" t="str">
        <f t="shared" si="572"/>
        <v/>
      </c>
      <c r="K4571" s="288">
        <f t="shared" si="573"/>
        <v>0</v>
      </c>
      <c r="L4571" s="303"/>
      <c r="M4571" s="304"/>
      <c r="N4571" s="303"/>
      <c r="O4571" s="286"/>
      <c r="P4571" s="305" t="str">
        <f t="shared" si="574"/>
        <v/>
      </c>
      <c r="Q4571" s="304"/>
      <c r="R4571" s="303"/>
      <c r="S4571" s="286"/>
      <c r="T4571" s="305" t="str">
        <f t="shared" si="575"/>
        <v/>
      </c>
      <c r="U4571" s="306" t="str">
        <f t="shared" si="571"/>
        <v/>
      </c>
      <c r="V4571" s="289"/>
      <c r="W4571" s="303"/>
      <c r="X4571" s="286"/>
      <c r="Y4571" s="305" t="str">
        <f>+IF(AND(W4571&gt;0,V4571&lt;&gt;'Data Validation (ROP used only)'!$A$25),SUM(W4571:X4571),"")</f>
        <v/>
      </c>
      <c r="Z4571" s="307">
        <f>IF(OR(V4571='Data Validation (ROP used only)'!$A$25,ISBLANK(W4571),ISERROR(W4571/$I4571)),0,W4571/$I4571)</f>
        <v>0</v>
      </c>
      <c r="AA4571" s="308"/>
      <c r="AB4571" s="309" t="str" cm="1">
        <f t="array" ref="AB4571">_xlfn.IFS(AA4571="","",AA4571/I4571&gt;=2,I4571*2,AA4571/I4571&lt;2,AA4571)</f>
        <v/>
      </c>
      <c r="AC4571" s="310" t="str">
        <f t="shared" si="576"/>
        <v/>
      </c>
      <c r="AD4571" s="286"/>
      <c r="AE4571" s="305" t="str">
        <f t="shared" si="577"/>
        <v/>
      </c>
      <c r="AF4571" s="311">
        <f t="shared" si="578"/>
        <v>0</v>
      </c>
      <c r="AG4571" s="187"/>
      <c r="AH4571" s="188"/>
    </row>
    <row r="4572" spans="2:34" ht="13.8" outlineLevel="1" x14ac:dyDescent="0.25">
      <c r="B4572" s="1"/>
      <c r="C4572" s="1"/>
      <c r="D4572" s="1"/>
      <c r="E4572" s="2"/>
      <c r="F4572" s="1"/>
      <c r="G4572" s="2"/>
      <c r="H4572" s="286"/>
      <c r="I4572" s="287"/>
      <c r="J4572" s="288" t="str">
        <f t="shared" si="572"/>
        <v/>
      </c>
      <c r="K4572" s="288">
        <f t="shared" si="573"/>
        <v>0</v>
      </c>
      <c r="L4572" s="303"/>
      <c r="M4572" s="304"/>
      <c r="N4572" s="303"/>
      <c r="O4572" s="286"/>
      <c r="P4572" s="305" t="str">
        <f t="shared" si="574"/>
        <v/>
      </c>
      <c r="Q4572" s="304"/>
      <c r="R4572" s="303"/>
      <c r="S4572" s="286"/>
      <c r="T4572" s="305" t="str">
        <f t="shared" si="575"/>
        <v/>
      </c>
      <c r="U4572" s="306" t="str">
        <f t="shared" si="571"/>
        <v/>
      </c>
      <c r="V4572" s="289"/>
      <c r="W4572" s="303"/>
      <c r="X4572" s="286"/>
      <c r="Y4572" s="305" t="str">
        <f>+IF(AND(W4572&gt;0,V4572&lt;&gt;'Data Validation (ROP used only)'!$A$25),SUM(W4572:X4572),"")</f>
        <v/>
      </c>
      <c r="Z4572" s="307">
        <f>IF(OR(V4572='Data Validation (ROP used only)'!$A$25,ISBLANK(W4572),ISERROR(W4572/$I4572)),0,W4572/$I4572)</f>
        <v>0</v>
      </c>
      <c r="AA4572" s="308"/>
      <c r="AB4572" s="309" t="str" cm="1">
        <f t="array" ref="AB4572">_xlfn.IFS(AA4572="","",AA4572/I4572&gt;=2,I4572*2,AA4572/I4572&lt;2,AA4572)</f>
        <v/>
      </c>
      <c r="AC4572" s="310" t="str">
        <f t="shared" si="576"/>
        <v/>
      </c>
      <c r="AD4572" s="286"/>
      <c r="AE4572" s="305" t="str">
        <f t="shared" si="577"/>
        <v/>
      </c>
      <c r="AF4572" s="311">
        <f t="shared" si="578"/>
        <v>0</v>
      </c>
      <c r="AG4572" s="187"/>
      <c r="AH4572" s="188"/>
    </row>
    <row r="4573" spans="2:34" ht="13.8" outlineLevel="1" x14ac:dyDescent="0.25">
      <c r="B4573" s="1"/>
      <c r="C4573" s="1"/>
      <c r="D4573" s="1"/>
      <c r="E4573" s="2"/>
      <c r="F4573" s="1"/>
      <c r="G4573" s="2"/>
      <c r="H4573" s="286"/>
      <c r="I4573" s="287"/>
      <c r="J4573" s="288" t="str">
        <f t="shared" si="572"/>
        <v/>
      </c>
      <c r="K4573" s="288">
        <f t="shared" si="573"/>
        <v>0</v>
      </c>
      <c r="L4573" s="303"/>
      <c r="M4573" s="304"/>
      <c r="N4573" s="303"/>
      <c r="O4573" s="286"/>
      <c r="P4573" s="305" t="str">
        <f t="shared" si="574"/>
        <v/>
      </c>
      <c r="Q4573" s="304"/>
      <c r="R4573" s="303"/>
      <c r="S4573" s="286"/>
      <c r="T4573" s="305" t="str">
        <f t="shared" si="575"/>
        <v/>
      </c>
      <c r="U4573" s="306" t="str">
        <f t="shared" si="571"/>
        <v/>
      </c>
      <c r="V4573" s="289"/>
      <c r="W4573" s="303"/>
      <c r="X4573" s="286"/>
      <c r="Y4573" s="305" t="str">
        <f>+IF(AND(W4573&gt;0,V4573&lt;&gt;'Data Validation (ROP used only)'!$A$25),SUM(W4573:X4573),"")</f>
        <v/>
      </c>
      <c r="Z4573" s="307">
        <f>IF(OR(V4573='Data Validation (ROP used only)'!$A$25,ISBLANK(W4573),ISERROR(W4573/$I4573)),0,W4573/$I4573)</f>
        <v>0</v>
      </c>
      <c r="AA4573" s="308"/>
      <c r="AB4573" s="309" t="str" cm="1">
        <f t="array" ref="AB4573">_xlfn.IFS(AA4573="","",AA4573/I4573&gt;=2,I4573*2,AA4573/I4573&lt;2,AA4573)</f>
        <v/>
      </c>
      <c r="AC4573" s="310" t="str">
        <f t="shared" si="576"/>
        <v/>
      </c>
      <c r="AD4573" s="286"/>
      <c r="AE4573" s="305" t="str">
        <f t="shared" si="577"/>
        <v/>
      </c>
      <c r="AF4573" s="311">
        <f t="shared" si="578"/>
        <v>0</v>
      </c>
      <c r="AG4573" s="187"/>
      <c r="AH4573" s="188"/>
    </row>
    <row r="4574" spans="2:34" ht="13.8" outlineLevel="1" x14ac:dyDescent="0.25">
      <c r="B4574" s="1"/>
      <c r="C4574" s="1"/>
      <c r="D4574" s="1"/>
      <c r="E4574" s="2"/>
      <c r="F4574" s="1"/>
      <c r="G4574" s="2"/>
      <c r="H4574" s="286"/>
      <c r="I4574" s="287"/>
      <c r="J4574" s="288" t="str">
        <f t="shared" si="572"/>
        <v/>
      </c>
      <c r="K4574" s="288">
        <f t="shared" si="573"/>
        <v>0</v>
      </c>
      <c r="L4574" s="303"/>
      <c r="M4574" s="304"/>
      <c r="N4574" s="303"/>
      <c r="O4574" s="286"/>
      <c r="P4574" s="305" t="str">
        <f t="shared" si="574"/>
        <v/>
      </c>
      <c r="Q4574" s="304"/>
      <c r="R4574" s="303"/>
      <c r="S4574" s="286"/>
      <c r="T4574" s="305" t="str">
        <f t="shared" si="575"/>
        <v/>
      </c>
      <c r="U4574" s="306" t="str">
        <f t="shared" si="571"/>
        <v/>
      </c>
      <c r="V4574" s="289"/>
      <c r="W4574" s="303"/>
      <c r="X4574" s="286"/>
      <c r="Y4574" s="305" t="str">
        <f>+IF(AND(W4574&gt;0,V4574&lt;&gt;'Data Validation (ROP used only)'!$A$25),SUM(W4574:X4574),"")</f>
        <v/>
      </c>
      <c r="Z4574" s="307">
        <f>IF(OR(V4574='Data Validation (ROP used only)'!$A$25,ISBLANK(W4574),ISERROR(W4574/$I4574)),0,W4574/$I4574)</f>
        <v>0</v>
      </c>
      <c r="AA4574" s="308"/>
      <c r="AB4574" s="309" t="str" cm="1">
        <f t="array" ref="AB4574">_xlfn.IFS(AA4574="","",AA4574/I4574&gt;=2,I4574*2,AA4574/I4574&lt;2,AA4574)</f>
        <v/>
      </c>
      <c r="AC4574" s="310" t="str">
        <f t="shared" si="576"/>
        <v/>
      </c>
      <c r="AD4574" s="286"/>
      <c r="AE4574" s="305" t="str">
        <f t="shared" si="577"/>
        <v/>
      </c>
      <c r="AF4574" s="311">
        <f t="shared" si="578"/>
        <v>0</v>
      </c>
      <c r="AG4574" s="187"/>
      <c r="AH4574" s="188"/>
    </row>
    <row r="4575" spans="2:34" ht="13.8" outlineLevel="1" x14ac:dyDescent="0.25">
      <c r="B4575" s="1"/>
      <c r="C4575" s="1"/>
      <c r="D4575" s="1"/>
      <c r="E4575" s="2"/>
      <c r="F4575" s="1"/>
      <c r="G4575" s="2"/>
      <c r="H4575" s="286"/>
      <c r="I4575" s="287"/>
      <c r="J4575" s="288" t="str">
        <f t="shared" si="572"/>
        <v/>
      </c>
      <c r="K4575" s="288">
        <f t="shared" si="573"/>
        <v>0</v>
      </c>
      <c r="L4575" s="303"/>
      <c r="M4575" s="304"/>
      <c r="N4575" s="303"/>
      <c r="O4575" s="286"/>
      <c r="P4575" s="305" t="str">
        <f t="shared" si="574"/>
        <v/>
      </c>
      <c r="Q4575" s="304"/>
      <c r="R4575" s="303"/>
      <c r="S4575" s="286"/>
      <c r="T4575" s="305" t="str">
        <f t="shared" si="575"/>
        <v/>
      </c>
      <c r="U4575" s="306" t="str">
        <f t="shared" si="571"/>
        <v/>
      </c>
      <c r="V4575" s="289"/>
      <c r="W4575" s="303"/>
      <c r="X4575" s="286"/>
      <c r="Y4575" s="305" t="str">
        <f>+IF(AND(W4575&gt;0,V4575&lt;&gt;'Data Validation (ROP used only)'!$A$25),SUM(W4575:X4575),"")</f>
        <v/>
      </c>
      <c r="Z4575" s="307">
        <f>IF(OR(V4575='Data Validation (ROP used only)'!$A$25,ISBLANK(W4575),ISERROR(W4575/$I4575)),0,W4575/$I4575)</f>
        <v>0</v>
      </c>
      <c r="AA4575" s="308"/>
      <c r="AB4575" s="309" t="str" cm="1">
        <f t="array" ref="AB4575">_xlfn.IFS(AA4575="","",AA4575/I4575&gt;=2,I4575*2,AA4575/I4575&lt;2,AA4575)</f>
        <v/>
      </c>
      <c r="AC4575" s="310" t="str">
        <f t="shared" si="576"/>
        <v/>
      </c>
      <c r="AD4575" s="286"/>
      <c r="AE4575" s="305" t="str">
        <f t="shared" si="577"/>
        <v/>
      </c>
      <c r="AF4575" s="311">
        <f t="shared" si="578"/>
        <v>0</v>
      </c>
      <c r="AG4575" s="187"/>
      <c r="AH4575" s="188"/>
    </row>
    <row r="4576" spans="2:34" ht="13.8" outlineLevel="1" x14ac:dyDescent="0.25">
      <c r="B4576" s="1"/>
      <c r="C4576" s="1"/>
      <c r="D4576" s="1"/>
      <c r="E4576" s="2"/>
      <c r="F4576" s="1"/>
      <c r="G4576" s="2"/>
      <c r="H4576" s="286"/>
      <c r="I4576" s="287"/>
      <c r="J4576" s="288" t="str">
        <f t="shared" si="572"/>
        <v/>
      </c>
      <c r="K4576" s="288">
        <f t="shared" si="573"/>
        <v>0</v>
      </c>
      <c r="L4576" s="303"/>
      <c r="M4576" s="304"/>
      <c r="N4576" s="303"/>
      <c r="O4576" s="286"/>
      <c r="P4576" s="305" t="str">
        <f t="shared" si="574"/>
        <v/>
      </c>
      <c r="Q4576" s="304"/>
      <c r="R4576" s="303"/>
      <c r="S4576" s="286"/>
      <c r="T4576" s="305" t="str">
        <f t="shared" si="575"/>
        <v/>
      </c>
      <c r="U4576" s="306" t="str">
        <f t="shared" si="571"/>
        <v/>
      </c>
      <c r="V4576" s="289"/>
      <c r="W4576" s="303"/>
      <c r="X4576" s="286"/>
      <c r="Y4576" s="305" t="str">
        <f>+IF(AND(W4576&gt;0,V4576&lt;&gt;'Data Validation (ROP used only)'!$A$25),SUM(W4576:X4576),"")</f>
        <v/>
      </c>
      <c r="Z4576" s="307">
        <f>IF(OR(V4576='Data Validation (ROP used only)'!$A$25,ISBLANK(W4576),ISERROR(W4576/$I4576)),0,W4576/$I4576)</f>
        <v>0</v>
      </c>
      <c r="AA4576" s="308"/>
      <c r="AB4576" s="309" t="str" cm="1">
        <f t="array" ref="AB4576">_xlfn.IFS(AA4576="","",AA4576/I4576&gt;=2,I4576*2,AA4576/I4576&lt;2,AA4576)</f>
        <v/>
      </c>
      <c r="AC4576" s="310" t="str">
        <f t="shared" si="576"/>
        <v/>
      </c>
      <c r="AD4576" s="286"/>
      <c r="AE4576" s="305" t="str">
        <f t="shared" si="577"/>
        <v/>
      </c>
      <c r="AF4576" s="311">
        <f t="shared" si="578"/>
        <v>0</v>
      </c>
      <c r="AG4576" s="187"/>
      <c r="AH4576" s="188"/>
    </row>
    <row r="4577" spans="2:34" ht="13.8" outlineLevel="1" x14ac:dyDescent="0.25">
      <c r="B4577" s="1"/>
      <c r="C4577" s="1"/>
      <c r="D4577" s="1"/>
      <c r="E4577" s="2"/>
      <c r="F4577" s="1"/>
      <c r="G4577" s="2"/>
      <c r="H4577" s="286"/>
      <c r="I4577" s="287"/>
      <c r="J4577" s="288" t="str">
        <f t="shared" si="572"/>
        <v/>
      </c>
      <c r="K4577" s="288">
        <f t="shared" si="573"/>
        <v>0</v>
      </c>
      <c r="L4577" s="303"/>
      <c r="M4577" s="304"/>
      <c r="N4577" s="303"/>
      <c r="O4577" s="286"/>
      <c r="P4577" s="305" t="str">
        <f t="shared" si="574"/>
        <v/>
      </c>
      <c r="Q4577" s="304"/>
      <c r="R4577" s="303"/>
      <c r="S4577" s="286"/>
      <c r="T4577" s="305" t="str">
        <f t="shared" si="575"/>
        <v/>
      </c>
      <c r="U4577" s="306" t="str">
        <f t="shared" si="571"/>
        <v/>
      </c>
      <c r="V4577" s="289"/>
      <c r="W4577" s="303"/>
      <c r="X4577" s="286"/>
      <c r="Y4577" s="305" t="str">
        <f>+IF(AND(W4577&gt;0,V4577&lt;&gt;'Data Validation (ROP used only)'!$A$25),SUM(W4577:X4577),"")</f>
        <v/>
      </c>
      <c r="Z4577" s="307">
        <f>IF(OR(V4577='Data Validation (ROP used only)'!$A$25,ISBLANK(W4577),ISERROR(W4577/$I4577)),0,W4577/$I4577)</f>
        <v>0</v>
      </c>
      <c r="AA4577" s="308"/>
      <c r="AB4577" s="309" t="str" cm="1">
        <f t="array" ref="AB4577">_xlfn.IFS(AA4577="","",AA4577/I4577&gt;=2,I4577*2,AA4577/I4577&lt;2,AA4577)</f>
        <v/>
      </c>
      <c r="AC4577" s="310" t="str">
        <f t="shared" si="576"/>
        <v/>
      </c>
      <c r="AD4577" s="286"/>
      <c r="AE4577" s="305" t="str">
        <f t="shared" si="577"/>
        <v/>
      </c>
      <c r="AF4577" s="311">
        <f t="shared" si="578"/>
        <v>0</v>
      </c>
      <c r="AG4577" s="187"/>
      <c r="AH4577" s="188"/>
    </row>
    <row r="4578" spans="2:34" ht="13.8" outlineLevel="1" x14ac:dyDescent="0.25">
      <c r="B4578" s="1"/>
      <c r="C4578" s="1"/>
      <c r="D4578" s="1"/>
      <c r="E4578" s="2"/>
      <c r="F4578" s="1"/>
      <c r="G4578" s="2"/>
      <c r="H4578" s="286"/>
      <c r="I4578" s="287"/>
      <c r="J4578" s="288" t="str">
        <f t="shared" si="572"/>
        <v/>
      </c>
      <c r="K4578" s="288">
        <f t="shared" si="573"/>
        <v>0</v>
      </c>
      <c r="L4578" s="303"/>
      <c r="M4578" s="304"/>
      <c r="N4578" s="303"/>
      <c r="O4578" s="286"/>
      <c r="P4578" s="305" t="str">
        <f t="shared" si="574"/>
        <v/>
      </c>
      <c r="Q4578" s="304"/>
      <c r="R4578" s="303"/>
      <c r="S4578" s="286"/>
      <c r="T4578" s="305" t="str">
        <f t="shared" si="575"/>
        <v/>
      </c>
      <c r="U4578" s="306" t="str">
        <f t="shared" si="571"/>
        <v/>
      </c>
      <c r="V4578" s="289"/>
      <c r="W4578" s="303"/>
      <c r="X4578" s="286"/>
      <c r="Y4578" s="305" t="str">
        <f>+IF(AND(W4578&gt;0,V4578&lt;&gt;'Data Validation (ROP used only)'!$A$25),SUM(W4578:X4578),"")</f>
        <v/>
      </c>
      <c r="Z4578" s="307">
        <f>IF(OR(V4578='Data Validation (ROP used only)'!$A$25,ISBLANK(W4578),ISERROR(W4578/$I4578)),0,W4578/$I4578)</f>
        <v>0</v>
      </c>
      <c r="AA4578" s="308"/>
      <c r="AB4578" s="309" t="str" cm="1">
        <f t="array" ref="AB4578">_xlfn.IFS(AA4578="","",AA4578/I4578&gt;=2,I4578*2,AA4578/I4578&lt;2,AA4578)</f>
        <v/>
      </c>
      <c r="AC4578" s="310" t="str">
        <f t="shared" si="576"/>
        <v/>
      </c>
      <c r="AD4578" s="286"/>
      <c r="AE4578" s="305" t="str">
        <f t="shared" si="577"/>
        <v/>
      </c>
      <c r="AF4578" s="311">
        <f t="shared" si="578"/>
        <v>0</v>
      </c>
      <c r="AG4578" s="187"/>
      <c r="AH4578" s="188"/>
    </row>
    <row r="4579" spans="2:34" ht="13.8" outlineLevel="1" x14ac:dyDescent="0.25">
      <c r="B4579" s="1"/>
      <c r="C4579" s="1"/>
      <c r="D4579" s="1"/>
      <c r="E4579" s="2"/>
      <c r="F4579" s="1"/>
      <c r="G4579" s="2"/>
      <c r="H4579" s="286"/>
      <c r="I4579" s="287"/>
      <c r="J4579" s="288" t="str">
        <f t="shared" si="572"/>
        <v/>
      </c>
      <c r="K4579" s="288">
        <f t="shared" si="573"/>
        <v>0</v>
      </c>
      <c r="L4579" s="303"/>
      <c r="M4579" s="304"/>
      <c r="N4579" s="303"/>
      <c r="O4579" s="286"/>
      <c r="P4579" s="305" t="str">
        <f t="shared" si="574"/>
        <v/>
      </c>
      <c r="Q4579" s="304"/>
      <c r="R4579" s="303"/>
      <c r="S4579" s="286"/>
      <c r="T4579" s="305" t="str">
        <f t="shared" si="575"/>
        <v/>
      </c>
      <c r="U4579" s="306" t="str">
        <f t="shared" si="571"/>
        <v/>
      </c>
      <c r="V4579" s="289"/>
      <c r="W4579" s="303"/>
      <c r="X4579" s="286"/>
      <c r="Y4579" s="305" t="str">
        <f>+IF(AND(W4579&gt;0,V4579&lt;&gt;'Data Validation (ROP used only)'!$A$25),SUM(W4579:X4579),"")</f>
        <v/>
      </c>
      <c r="Z4579" s="307">
        <f>IF(OR(V4579='Data Validation (ROP used only)'!$A$25,ISBLANK(W4579),ISERROR(W4579/$I4579)),0,W4579/$I4579)</f>
        <v>0</v>
      </c>
      <c r="AA4579" s="308"/>
      <c r="AB4579" s="309" t="str" cm="1">
        <f t="array" ref="AB4579">_xlfn.IFS(AA4579="","",AA4579/I4579&gt;=2,I4579*2,AA4579/I4579&lt;2,AA4579)</f>
        <v/>
      </c>
      <c r="AC4579" s="310" t="str">
        <f t="shared" si="576"/>
        <v/>
      </c>
      <c r="AD4579" s="286"/>
      <c r="AE4579" s="305" t="str">
        <f t="shared" si="577"/>
        <v/>
      </c>
      <c r="AF4579" s="311">
        <f t="shared" si="578"/>
        <v>0</v>
      </c>
      <c r="AG4579" s="187"/>
      <c r="AH4579" s="188"/>
    </row>
    <row r="4580" spans="2:34" ht="13.8" outlineLevel="1" x14ac:dyDescent="0.25">
      <c r="B4580" s="1"/>
      <c r="C4580" s="1"/>
      <c r="D4580" s="1"/>
      <c r="E4580" s="2"/>
      <c r="F4580" s="1"/>
      <c r="G4580" s="2"/>
      <c r="H4580" s="286"/>
      <c r="I4580" s="287"/>
      <c r="J4580" s="288" t="str">
        <f t="shared" si="572"/>
        <v/>
      </c>
      <c r="K4580" s="288">
        <f t="shared" si="573"/>
        <v>0</v>
      </c>
      <c r="L4580" s="303"/>
      <c r="M4580" s="304"/>
      <c r="N4580" s="303"/>
      <c r="O4580" s="286"/>
      <c r="P4580" s="305" t="str">
        <f t="shared" si="574"/>
        <v/>
      </c>
      <c r="Q4580" s="304"/>
      <c r="R4580" s="303"/>
      <c r="S4580" s="286"/>
      <c r="T4580" s="305" t="str">
        <f t="shared" si="575"/>
        <v/>
      </c>
      <c r="U4580" s="306" t="str">
        <f t="shared" si="571"/>
        <v/>
      </c>
      <c r="V4580" s="289"/>
      <c r="W4580" s="303"/>
      <c r="X4580" s="286"/>
      <c r="Y4580" s="305" t="str">
        <f>+IF(AND(W4580&gt;0,V4580&lt;&gt;'Data Validation (ROP used only)'!$A$25),SUM(W4580:X4580),"")</f>
        <v/>
      </c>
      <c r="Z4580" s="307">
        <f>IF(OR(V4580='Data Validation (ROP used only)'!$A$25,ISBLANK(W4580),ISERROR(W4580/$I4580)),0,W4580/$I4580)</f>
        <v>0</v>
      </c>
      <c r="AA4580" s="308"/>
      <c r="AB4580" s="309" t="str" cm="1">
        <f t="array" ref="AB4580">_xlfn.IFS(AA4580="","",AA4580/I4580&gt;=2,I4580*2,AA4580/I4580&lt;2,AA4580)</f>
        <v/>
      </c>
      <c r="AC4580" s="310" t="str">
        <f t="shared" si="576"/>
        <v/>
      </c>
      <c r="AD4580" s="286"/>
      <c r="AE4580" s="305" t="str">
        <f t="shared" si="577"/>
        <v/>
      </c>
      <c r="AF4580" s="311">
        <f t="shared" si="578"/>
        <v>0</v>
      </c>
      <c r="AG4580" s="187"/>
      <c r="AH4580" s="188"/>
    </row>
    <row r="4581" spans="2:34" ht="13.8" outlineLevel="1" x14ac:dyDescent="0.25">
      <c r="B4581" s="1"/>
      <c r="C4581" s="1"/>
      <c r="D4581" s="1"/>
      <c r="E4581" s="2"/>
      <c r="F4581" s="1"/>
      <c r="G4581" s="2"/>
      <c r="H4581" s="286"/>
      <c r="I4581" s="287"/>
      <c r="J4581" s="288" t="str">
        <f t="shared" si="572"/>
        <v/>
      </c>
      <c r="K4581" s="288">
        <f t="shared" si="573"/>
        <v>0</v>
      </c>
      <c r="L4581" s="303"/>
      <c r="M4581" s="304"/>
      <c r="N4581" s="303"/>
      <c r="O4581" s="286"/>
      <c r="P4581" s="305" t="str">
        <f t="shared" si="574"/>
        <v/>
      </c>
      <c r="Q4581" s="304"/>
      <c r="R4581" s="303"/>
      <c r="S4581" s="286"/>
      <c r="T4581" s="305" t="str">
        <f t="shared" si="575"/>
        <v/>
      </c>
      <c r="U4581" s="306" t="str">
        <f t="shared" si="571"/>
        <v/>
      </c>
      <c r="V4581" s="289"/>
      <c r="W4581" s="303"/>
      <c r="X4581" s="286"/>
      <c r="Y4581" s="305" t="str">
        <f>+IF(AND(W4581&gt;0,V4581&lt;&gt;'Data Validation (ROP used only)'!$A$25),SUM(W4581:X4581),"")</f>
        <v/>
      </c>
      <c r="Z4581" s="307">
        <f>IF(OR(V4581='Data Validation (ROP used only)'!$A$25,ISBLANK(W4581),ISERROR(W4581/$I4581)),0,W4581/$I4581)</f>
        <v>0</v>
      </c>
      <c r="AA4581" s="308"/>
      <c r="AB4581" s="309" t="str" cm="1">
        <f t="array" ref="AB4581">_xlfn.IFS(AA4581="","",AA4581/I4581&gt;=2,I4581*2,AA4581/I4581&lt;2,AA4581)</f>
        <v/>
      </c>
      <c r="AC4581" s="310" t="str">
        <f t="shared" si="576"/>
        <v/>
      </c>
      <c r="AD4581" s="286"/>
      <c r="AE4581" s="305" t="str">
        <f t="shared" si="577"/>
        <v/>
      </c>
      <c r="AF4581" s="311">
        <f t="shared" si="578"/>
        <v>0</v>
      </c>
      <c r="AG4581" s="187"/>
      <c r="AH4581" s="188"/>
    </row>
    <row r="4582" spans="2:34" ht="13.8" outlineLevel="1" x14ac:dyDescent="0.25">
      <c r="B4582" s="1"/>
      <c r="C4582" s="1"/>
      <c r="D4582" s="1"/>
      <c r="E4582" s="2"/>
      <c r="F4582" s="1"/>
      <c r="G4582" s="2"/>
      <c r="H4582" s="286"/>
      <c r="I4582" s="287"/>
      <c r="J4582" s="288" t="str">
        <f t="shared" si="572"/>
        <v/>
      </c>
      <c r="K4582" s="288">
        <f t="shared" si="573"/>
        <v>0</v>
      </c>
      <c r="L4582" s="303"/>
      <c r="M4582" s="304"/>
      <c r="N4582" s="303"/>
      <c r="O4582" s="286"/>
      <c r="P4582" s="305" t="str">
        <f t="shared" si="574"/>
        <v/>
      </c>
      <c r="Q4582" s="304"/>
      <c r="R4582" s="303"/>
      <c r="S4582" s="286"/>
      <c r="T4582" s="305" t="str">
        <f t="shared" si="575"/>
        <v/>
      </c>
      <c r="U4582" s="306" t="str">
        <f t="shared" si="571"/>
        <v/>
      </c>
      <c r="V4582" s="289"/>
      <c r="W4582" s="303"/>
      <c r="X4582" s="286"/>
      <c r="Y4582" s="305" t="str">
        <f>+IF(AND(W4582&gt;0,V4582&lt;&gt;'Data Validation (ROP used only)'!$A$25),SUM(W4582:X4582),"")</f>
        <v/>
      </c>
      <c r="Z4582" s="307">
        <f>IF(OR(V4582='Data Validation (ROP used only)'!$A$25,ISBLANK(W4582),ISERROR(W4582/$I4582)),0,W4582/$I4582)</f>
        <v>0</v>
      </c>
      <c r="AA4582" s="308"/>
      <c r="AB4582" s="309" t="str" cm="1">
        <f t="array" ref="AB4582">_xlfn.IFS(AA4582="","",AA4582/I4582&gt;=2,I4582*2,AA4582/I4582&lt;2,AA4582)</f>
        <v/>
      </c>
      <c r="AC4582" s="310" t="str">
        <f t="shared" si="576"/>
        <v/>
      </c>
      <c r="AD4582" s="286"/>
      <c r="AE4582" s="305" t="str">
        <f t="shared" si="577"/>
        <v/>
      </c>
      <c r="AF4582" s="311">
        <f t="shared" si="578"/>
        <v>0</v>
      </c>
      <c r="AG4582" s="187"/>
      <c r="AH4582" s="188"/>
    </row>
    <row r="4583" spans="2:34" ht="13.8" outlineLevel="1" x14ac:dyDescent="0.25">
      <c r="B4583" s="1"/>
      <c r="C4583" s="1"/>
      <c r="D4583" s="1"/>
      <c r="E4583" s="2"/>
      <c r="F4583" s="1"/>
      <c r="G4583" s="2"/>
      <c r="H4583" s="286"/>
      <c r="I4583" s="287"/>
      <c r="J4583" s="288" t="str">
        <f t="shared" si="572"/>
        <v/>
      </c>
      <c r="K4583" s="288">
        <f t="shared" si="573"/>
        <v>0</v>
      </c>
      <c r="L4583" s="303"/>
      <c r="M4583" s="304"/>
      <c r="N4583" s="303"/>
      <c r="O4583" s="286"/>
      <c r="P4583" s="305" t="str">
        <f t="shared" si="574"/>
        <v/>
      </c>
      <c r="Q4583" s="304"/>
      <c r="R4583" s="303"/>
      <c r="S4583" s="286"/>
      <c r="T4583" s="305" t="str">
        <f t="shared" si="575"/>
        <v/>
      </c>
      <c r="U4583" s="306" t="str">
        <f t="shared" si="571"/>
        <v/>
      </c>
      <c r="V4583" s="289"/>
      <c r="W4583" s="303"/>
      <c r="X4583" s="286"/>
      <c r="Y4583" s="305" t="str">
        <f>+IF(AND(W4583&gt;0,V4583&lt;&gt;'Data Validation (ROP used only)'!$A$25),SUM(W4583:X4583),"")</f>
        <v/>
      </c>
      <c r="Z4583" s="307">
        <f>IF(OR(V4583='Data Validation (ROP used only)'!$A$25,ISBLANK(W4583),ISERROR(W4583/$I4583)),0,W4583/$I4583)</f>
        <v>0</v>
      </c>
      <c r="AA4583" s="308"/>
      <c r="AB4583" s="309" t="str" cm="1">
        <f t="array" ref="AB4583">_xlfn.IFS(AA4583="","",AA4583/I4583&gt;=2,I4583*2,AA4583/I4583&lt;2,AA4583)</f>
        <v/>
      </c>
      <c r="AC4583" s="310" t="str">
        <f t="shared" si="576"/>
        <v/>
      </c>
      <c r="AD4583" s="286"/>
      <c r="AE4583" s="305" t="str">
        <f t="shared" si="577"/>
        <v/>
      </c>
      <c r="AF4583" s="311">
        <f t="shared" si="578"/>
        <v>0</v>
      </c>
      <c r="AG4583" s="187"/>
      <c r="AH4583" s="188"/>
    </row>
    <row r="4584" spans="2:34" ht="13.8" outlineLevel="1" x14ac:dyDescent="0.25">
      <c r="B4584" s="1"/>
      <c r="C4584" s="1"/>
      <c r="D4584" s="1"/>
      <c r="E4584" s="2"/>
      <c r="F4584" s="1"/>
      <c r="G4584" s="2"/>
      <c r="H4584" s="286"/>
      <c r="I4584" s="287"/>
      <c r="J4584" s="288" t="str">
        <f t="shared" si="572"/>
        <v/>
      </c>
      <c r="K4584" s="288">
        <f t="shared" si="573"/>
        <v>0</v>
      </c>
      <c r="L4584" s="303"/>
      <c r="M4584" s="304"/>
      <c r="N4584" s="303"/>
      <c r="O4584" s="286"/>
      <c r="P4584" s="305" t="str">
        <f t="shared" si="574"/>
        <v/>
      </c>
      <c r="Q4584" s="304"/>
      <c r="R4584" s="303"/>
      <c r="S4584" s="286"/>
      <c r="T4584" s="305" t="str">
        <f t="shared" si="575"/>
        <v/>
      </c>
      <c r="U4584" s="306" t="str">
        <f t="shared" si="571"/>
        <v/>
      </c>
      <c r="V4584" s="289"/>
      <c r="W4584" s="303"/>
      <c r="X4584" s="286"/>
      <c r="Y4584" s="305" t="str">
        <f>+IF(AND(W4584&gt;0,V4584&lt;&gt;'Data Validation (ROP used only)'!$A$25),SUM(W4584:X4584),"")</f>
        <v/>
      </c>
      <c r="Z4584" s="307">
        <f>IF(OR(V4584='Data Validation (ROP used only)'!$A$25,ISBLANK(W4584),ISERROR(W4584/$I4584)),0,W4584/$I4584)</f>
        <v>0</v>
      </c>
      <c r="AA4584" s="308"/>
      <c r="AB4584" s="309" t="str" cm="1">
        <f t="array" ref="AB4584">_xlfn.IFS(AA4584="","",AA4584/I4584&gt;=2,I4584*2,AA4584/I4584&lt;2,AA4584)</f>
        <v/>
      </c>
      <c r="AC4584" s="310" t="str">
        <f t="shared" si="576"/>
        <v/>
      </c>
      <c r="AD4584" s="286"/>
      <c r="AE4584" s="305" t="str">
        <f t="shared" si="577"/>
        <v/>
      </c>
      <c r="AF4584" s="311">
        <f t="shared" si="578"/>
        <v>0</v>
      </c>
      <c r="AG4584" s="187"/>
      <c r="AH4584" s="188"/>
    </row>
    <row r="4585" spans="2:34" ht="13.8" outlineLevel="1" x14ac:dyDescent="0.25">
      <c r="B4585" s="1"/>
      <c r="C4585" s="1"/>
      <c r="D4585" s="1"/>
      <c r="E4585" s="2"/>
      <c r="F4585" s="1"/>
      <c r="G4585" s="2"/>
      <c r="H4585" s="286"/>
      <c r="I4585" s="287"/>
      <c r="J4585" s="288" t="str">
        <f t="shared" si="572"/>
        <v/>
      </c>
      <c r="K4585" s="288">
        <f t="shared" si="573"/>
        <v>0</v>
      </c>
      <c r="L4585" s="303"/>
      <c r="M4585" s="304"/>
      <c r="N4585" s="303"/>
      <c r="O4585" s="286"/>
      <c r="P4585" s="305" t="str">
        <f t="shared" si="574"/>
        <v/>
      </c>
      <c r="Q4585" s="304"/>
      <c r="R4585" s="303"/>
      <c r="S4585" s="286"/>
      <c r="T4585" s="305" t="str">
        <f t="shared" si="575"/>
        <v/>
      </c>
      <c r="U4585" s="306" t="str">
        <f t="shared" si="571"/>
        <v/>
      </c>
      <c r="V4585" s="289"/>
      <c r="W4585" s="303"/>
      <c r="X4585" s="286"/>
      <c r="Y4585" s="305" t="str">
        <f>+IF(AND(W4585&gt;0,V4585&lt;&gt;'Data Validation (ROP used only)'!$A$25),SUM(W4585:X4585),"")</f>
        <v/>
      </c>
      <c r="Z4585" s="307">
        <f>IF(OR(V4585='Data Validation (ROP used only)'!$A$25,ISBLANK(W4585),ISERROR(W4585/$I4585)),0,W4585/$I4585)</f>
        <v>0</v>
      </c>
      <c r="AA4585" s="308"/>
      <c r="AB4585" s="309" t="str" cm="1">
        <f t="array" ref="AB4585">_xlfn.IFS(AA4585="","",AA4585/I4585&gt;=2,I4585*2,AA4585/I4585&lt;2,AA4585)</f>
        <v/>
      </c>
      <c r="AC4585" s="310" t="str">
        <f t="shared" si="576"/>
        <v/>
      </c>
      <c r="AD4585" s="286"/>
      <c r="AE4585" s="305" t="str">
        <f t="shared" si="577"/>
        <v/>
      </c>
      <c r="AF4585" s="311">
        <f t="shared" si="578"/>
        <v>0</v>
      </c>
      <c r="AG4585" s="187"/>
      <c r="AH4585" s="188"/>
    </row>
    <row r="4586" spans="2:34" ht="13.8" outlineLevel="1" x14ac:dyDescent="0.25">
      <c r="B4586" s="1"/>
      <c r="C4586" s="1"/>
      <c r="D4586" s="1"/>
      <c r="E4586" s="2"/>
      <c r="F4586" s="1"/>
      <c r="G4586" s="2"/>
      <c r="H4586" s="286"/>
      <c r="I4586" s="287"/>
      <c r="J4586" s="288" t="str">
        <f t="shared" si="572"/>
        <v/>
      </c>
      <c r="K4586" s="288">
        <f t="shared" si="573"/>
        <v>0</v>
      </c>
      <c r="L4586" s="303"/>
      <c r="M4586" s="304"/>
      <c r="N4586" s="303"/>
      <c r="O4586" s="286"/>
      <c r="P4586" s="305" t="str">
        <f t="shared" si="574"/>
        <v/>
      </c>
      <c r="Q4586" s="304"/>
      <c r="R4586" s="303"/>
      <c r="S4586" s="286"/>
      <c r="T4586" s="305" t="str">
        <f t="shared" si="575"/>
        <v/>
      </c>
      <c r="U4586" s="306" t="str">
        <f t="shared" si="571"/>
        <v/>
      </c>
      <c r="V4586" s="289"/>
      <c r="W4586" s="303"/>
      <c r="X4586" s="286"/>
      <c r="Y4586" s="305" t="str">
        <f>+IF(AND(W4586&gt;0,V4586&lt;&gt;'Data Validation (ROP used only)'!$A$25),SUM(W4586:X4586),"")</f>
        <v/>
      </c>
      <c r="Z4586" s="307">
        <f>IF(OR(V4586='Data Validation (ROP used only)'!$A$25,ISBLANK(W4586),ISERROR(W4586/$I4586)),0,W4586/$I4586)</f>
        <v>0</v>
      </c>
      <c r="AA4586" s="308"/>
      <c r="AB4586" s="309" t="str" cm="1">
        <f t="array" ref="AB4586">_xlfn.IFS(AA4586="","",AA4586/I4586&gt;=2,I4586*2,AA4586/I4586&lt;2,AA4586)</f>
        <v/>
      </c>
      <c r="AC4586" s="310" t="str">
        <f t="shared" si="576"/>
        <v/>
      </c>
      <c r="AD4586" s="286"/>
      <c r="AE4586" s="305" t="str">
        <f t="shared" si="577"/>
        <v/>
      </c>
      <c r="AF4586" s="311">
        <f t="shared" si="578"/>
        <v>0</v>
      </c>
      <c r="AG4586" s="187"/>
      <c r="AH4586" s="188"/>
    </row>
    <row r="4587" spans="2:34" ht="13.8" outlineLevel="1" x14ac:dyDescent="0.25">
      <c r="B4587" s="1"/>
      <c r="C4587" s="1"/>
      <c r="D4587" s="1"/>
      <c r="E4587" s="2"/>
      <c r="F4587" s="1"/>
      <c r="G4587" s="2"/>
      <c r="H4587" s="286"/>
      <c r="I4587" s="287"/>
      <c r="J4587" s="288" t="str">
        <f t="shared" si="572"/>
        <v/>
      </c>
      <c r="K4587" s="288">
        <f t="shared" si="573"/>
        <v>0</v>
      </c>
      <c r="L4587" s="303"/>
      <c r="M4587" s="304"/>
      <c r="N4587" s="303"/>
      <c r="O4587" s="286"/>
      <c r="P4587" s="305" t="str">
        <f t="shared" si="574"/>
        <v/>
      </c>
      <c r="Q4587" s="304"/>
      <c r="R4587" s="303"/>
      <c r="S4587" s="286"/>
      <c r="T4587" s="305" t="str">
        <f t="shared" si="575"/>
        <v/>
      </c>
      <c r="U4587" s="306" t="str">
        <f t="shared" si="571"/>
        <v/>
      </c>
      <c r="V4587" s="289"/>
      <c r="W4587" s="303"/>
      <c r="X4587" s="286"/>
      <c r="Y4587" s="305" t="str">
        <f>+IF(AND(W4587&gt;0,V4587&lt;&gt;'Data Validation (ROP used only)'!$A$25),SUM(W4587:X4587),"")</f>
        <v/>
      </c>
      <c r="Z4587" s="307">
        <f>IF(OR(V4587='Data Validation (ROP used only)'!$A$25,ISBLANK(W4587),ISERROR(W4587/$I4587)),0,W4587/$I4587)</f>
        <v>0</v>
      </c>
      <c r="AA4587" s="308"/>
      <c r="AB4587" s="309" t="str" cm="1">
        <f t="array" ref="AB4587">_xlfn.IFS(AA4587="","",AA4587/I4587&gt;=2,I4587*2,AA4587/I4587&lt;2,AA4587)</f>
        <v/>
      </c>
      <c r="AC4587" s="310" t="str">
        <f t="shared" si="576"/>
        <v/>
      </c>
      <c r="AD4587" s="286"/>
      <c r="AE4587" s="305" t="str">
        <f t="shared" si="577"/>
        <v/>
      </c>
      <c r="AF4587" s="311">
        <f t="shared" si="578"/>
        <v>0</v>
      </c>
      <c r="AG4587" s="187"/>
      <c r="AH4587" s="188"/>
    </row>
    <row r="4588" spans="2:34" ht="13.8" outlineLevel="1" x14ac:dyDescent="0.25">
      <c r="B4588" s="1"/>
      <c r="C4588" s="1"/>
      <c r="D4588" s="1"/>
      <c r="E4588" s="2"/>
      <c r="F4588" s="1"/>
      <c r="G4588" s="2"/>
      <c r="H4588" s="286"/>
      <c r="I4588" s="287"/>
      <c r="J4588" s="288" t="str">
        <f t="shared" si="572"/>
        <v/>
      </c>
      <c r="K4588" s="288">
        <f t="shared" si="573"/>
        <v>0</v>
      </c>
      <c r="L4588" s="303"/>
      <c r="M4588" s="304"/>
      <c r="N4588" s="303"/>
      <c r="O4588" s="286"/>
      <c r="P4588" s="305" t="str">
        <f t="shared" si="574"/>
        <v/>
      </c>
      <c r="Q4588" s="304"/>
      <c r="R4588" s="303"/>
      <c r="S4588" s="286"/>
      <c r="T4588" s="305" t="str">
        <f t="shared" si="575"/>
        <v/>
      </c>
      <c r="U4588" s="306" t="str">
        <f t="shared" si="571"/>
        <v/>
      </c>
      <c r="V4588" s="289"/>
      <c r="W4588" s="303"/>
      <c r="X4588" s="286"/>
      <c r="Y4588" s="305" t="str">
        <f>+IF(AND(W4588&gt;0,V4588&lt;&gt;'Data Validation (ROP used only)'!$A$25),SUM(W4588:X4588),"")</f>
        <v/>
      </c>
      <c r="Z4588" s="307">
        <f>IF(OR(V4588='Data Validation (ROP used only)'!$A$25,ISBLANK(W4588),ISERROR(W4588/$I4588)),0,W4588/$I4588)</f>
        <v>0</v>
      </c>
      <c r="AA4588" s="308"/>
      <c r="AB4588" s="309" t="str" cm="1">
        <f t="array" ref="AB4588">_xlfn.IFS(AA4588="","",AA4588/I4588&gt;=2,I4588*2,AA4588/I4588&lt;2,AA4588)</f>
        <v/>
      </c>
      <c r="AC4588" s="310" t="str">
        <f t="shared" si="576"/>
        <v/>
      </c>
      <c r="AD4588" s="286"/>
      <c r="AE4588" s="305" t="str">
        <f t="shared" si="577"/>
        <v/>
      </c>
      <c r="AF4588" s="311">
        <f t="shared" si="578"/>
        <v>0</v>
      </c>
      <c r="AG4588" s="187"/>
      <c r="AH4588" s="188"/>
    </row>
    <row r="4589" spans="2:34" ht="13.8" outlineLevel="1" x14ac:dyDescent="0.25">
      <c r="B4589" s="1"/>
      <c r="C4589" s="1"/>
      <c r="D4589" s="1"/>
      <c r="E4589" s="2"/>
      <c r="F4589" s="1"/>
      <c r="G4589" s="2"/>
      <c r="H4589" s="286"/>
      <c r="I4589" s="287"/>
      <c r="J4589" s="288" t="str">
        <f t="shared" si="572"/>
        <v/>
      </c>
      <c r="K4589" s="288">
        <f t="shared" si="573"/>
        <v>0</v>
      </c>
      <c r="L4589" s="303"/>
      <c r="M4589" s="304"/>
      <c r="N4589" s="303"/>
      <c r="O4589" s="286"/>
      <c r="P4589" s="305" t="str">
        <f t="shared" si="574"/>
        <v/>
      </c>
      <c r="Q4589" s="304"/>
      <c r="R4589" s="303"/>
      <c r="S4589" s="286"/>
      <c r="T4589" s="305" t="str">
        <f t="shared" si="575"/>
        <v/>
      </c>
      <c r="U4589" s="306" t="str">
        <f t="shared" si="571"/>
        <v/>
      </c>
      <c r="V4589" s="289"/>
      <c r="W4589" s="303"/>
      <c r="X4589" s="286"/>
      <c r="Y4589" s="305" t="str">
        <f>+IF(AND(W4589&gt;0,V4589&lt;&gt;'Data Validation (ROP used only)'!$A$25),SUM(W4589:X4589),"")</f>
        <v/>
      </c>
      <c r="Z4589" s="307">
        <f>IF(OR(V4589='Data Validation (ROP used only)'!$A$25,ISBLANK(W4589),ISERROR(W4589/$I4589)),0,W4589/$I4589)</f>
        <v>0</v>
      </c>
      <c r="AA4589" s="308"/>
      <c r="AB4589" s="309" t="str" cm="1">
        <f t="array" ref="AB4589">_xlfn.IFS(AA4589="","",AA4589/I4589&gt;=2,I4589*2,AA4589/I4589&lt;2,AA4589)</f>
        <v/>
      </c>
      <c r="AC4589" s="310" t="str">
        <f t="shared" si="576"/>
        <v/>
      </c>
      <c r="AD4589" s="286"/>
      <c r="AE4589" s="305" t="str">
        <f t="shared" si="577"/>
        <v/>
      </c>
      <c r="AF4589" s="311">
        <f t="shared" si="578"/>
        <v>0</v>
      </c>
      <c r="AG4589" s="187"/>
      <c r="AH4589" s="188"/>
    </row>
    <row r="4590" spans="2:34" ht="13.8" outlineLevel="1" x14ac:dyDescent="0.25">
      <c r="B4590" s="1"/>
      <c r="C4590" s="1"/>
      <c r="D4590" s="1"/>
      <c r="E4590" s="2"/>
      <c r="F4590" s="1"/>
      <c r="G4590" s="2"/>
      <c r="H4590" s="286"/>
      <c r="I4590" s="287"/>
      <c r="J4590" s="288" t="str">
        <f t="shared" si="572"/>
        <v/>
      </c>
      <c r="K4590" s="288">
        <f t="shared" si="573"/>
        <v>0</v>
      </c>
      <c r="L4590" s="303"/>
      <c r="M4590" s="304"/>
      <c r="N4590" s="303"/>
      <c r="O4590" s="286"/>
      <c r="P4590" s="305" t="str">
        <f t="shared" si="574"/>
        <v/>
      </c>
      <c r="Q4590" s="304"/>
      <c r="R4590" s="303"/>
      <c r="S4590" s="286"/>
      <c r="T4590" s="305" t="str">
        <f t="shared" si="575"/>
        <v/>
      </c>
      <c r="U4590" s="306" t="str">
        <f t="shared" si="571"/>
        <v/>
      </c>
      <c r="V4590" s="289"/>
      <c r="W4590" s="303"/>
      <c r="X4590" s="286"/>
      <c r="Y4590" s="305" t="str">
        <f>+IF(AND(W4590&gt;0,V4590&lt;&gt;'Data Validation (ROP used only)'!$A$25),SUM(W4590:X4590),"")</f>
        <v/>
      </c>
      <c r="Z4590" s="307">
        <f>IF(OR(V4590='Data Validation (ROP used only)'!$A$25,ISBLANK(W4590),ISERROR(W4590/$I4590)),0,W4590/$I4590)</f>
        <v>0</v>
      </c>
      <c r="AA4590" s="308"/>
      <c r="AB4590" s="309" t="str" cm="1">
        <f t="array" ref="AB4590">_xlfn.IFS(AA4590="","",AA4590/I4590&gt;=2,I4590*2,AA4590/I4590&lt;2,AA4590)</f>
        <v/>
      </c>
      <c r="AC4590" s="310" t="str">
        <f t="shared" si="576"/>
        <v/>
      </c>
      <c r="AD4590" s="286"/>
      <c r="AE4590" s="305" t="str">
        <f t="shared" si="577"/>
        <v/>
      </c>
      <c r="AF4590" s="311">
        <f t="shared" si="578"/>
        <v>0</v>
      </c>
      <c r="AG4590" s="187"/>
      <c r="AH4590" s="188"/>
    </row>
    <row r="4591" spans="2:34" ht="13.8" outlineLevel="1" x14ac:dyDescent="0.25">
      <c r="B4591" s="1"/>
      <c r="C4591" s="1"/>
      <c r="D4591" s="1"/>
      <c r="E4591" s="2"/>
      <c r="F4591" s="1"/>
      <c r="G4591" s="2"/>
      <c r="H4591" s="286"/>
      <c r="I4591" s="287"/>
      <c r="J4591" s="288" t="str">
        <f t="shared" si="572"/>
        <v/>
      </c>
      <c r="K4591" s="288">
        <f t="shared" si="573"/>
        <v>0</v>
      </c>
      <c r="L4591" s="303"/>
      <c r="M4591" s="304"/>
      <c r="N4591" s="303"/>
      <c r="O4591" s="286"/>
      <c r="P4591" s="305" t="str">
        <f t="shared" si="574"/>
        <v/>
      </c>
      <c r="Q4591" s="304"/>
      <c r="R4591" s="303"/>
      <c r="S4591" s="286"/>
      <c r="T4591" s="305" t="str">
        <f t="shared" si="575"/>
        <v/>
      </c>
      <c r="U4591" s="306" t="str">
        <f t="shared" si="571"/>
        <v/>
      </c>
      <c r="V4591" s="289"/>
      <c r="W4591" s="303"/>
      <c r="X4591" s="286"/>
      <c r="Y4591" s="305" t="str">
        <f>+IF(AND(W4591&gt;0,V4591&lt;&gt;'Data Validation (ROP used only)'!$A$25),SUM(W4591:X4591),"")</f>
        <v/>
      </c>
      <c r="Z4591" s="307">
        <f>IF(OR(V4591='Data Validation (ROP used only)'!$A$25,ISBLANK(W4591),ISERROR(W4591/$I4591)),0,W4591/$I4591)</f>
        <v>0</v>
      </c>
      <c r="AA4591" s="308"/>
      <c r="AB4591" s="309" t="str" cm="1">
        <f t="array" ref="AB4591">_xlfn.IFS(AA4591="","",AA4591/I4591&gt;=2,I4591*2,AA4591/I4591&lt;2,AA4591)</f>
        <v/>
      </c>
      <c r="AC4591" s="310" t="str">
        <f t="shared" si="576"/>
        <v/>
      </c>
      <c r="AD4591" s="286"/>
      <c r="AE4591" s="305" t="str">
        <f t="shared" si="577"/>
        <v/>
      </c>
      <c r="AF4591" s="311">
        <f t="shared" si="578"/>
        <v>0</v>
      </c>
      <c r="AG4591" s="187"/>
      <c r="AH4591" s="188"/>
    </row>
    <row r="4592" spans="2:34" ht="13.8" outlineLevel="1" x14ac:dyDescent="0.25">
      <c r="B4592" s="1"/>
      <c r="C4592" s="1"/>
      <c r="D4592" s="1"/>
      <c r="E4592" s="2"/>
      <c r="F4592" s="1"/>
      <c r="G4592" s="2"/>
      <c r="H4592" s="286"/>
      <c r="I4592" s="287"/>
      <c r="J4592" s="288" t="str">
        <f t="shared" si="572"/>
        <v/>
      </c>
      <c r="K4592" s="288">
        <f t="shared" si="573"/>
        <v>0</v>
      </c>
      <c r="L4592" s="303"/>
      <c r="M4592" s="304"/>
      <c r="N4592" s="303"/>
      <c r="O4592" s="286"/>
      <c r="P4592" s="305" t="str">
        <f t="shared" si="574"/>
        <v/>
      </c>
      <c r="Q4592" s="304"/>
      <c r="R4592" s="303"/>
      <c r="S4592" s="286"/>
      <c r="T4592" s="305" t="str">
        <f t="shared" si="575"/>
        <v/>
      </c>
      <c r="U4592" s="306" t="str">
        <f t="shared" si="571"/>
        <v/>
      </c>
      <c r="V4592" s="289"/>
      <c r="W4592" s="303"/>
      <c r="X4592" s="286"/>
      <c r="Y4592" s="305" t="str">
        <f>+IF(AND(W4592&gt;0,V4592&lt;&gt;'Data Validation (ROP used only)'!$A$25),SUM(W4592:X4592),"")</f>
        <v/>
      </c>
      <c r="Z4592" s="307">
        <f>IF(OR(V4592='Data Validation (ROP used only)'!$A$25,ISBLANK(W4592),ISERROR(W4592/$I4592)),0,W4592/$I4592)</f>
        <v>0</v>
      </c>
      <c r="AA4592" s="308"/>
      <c r="AB4592" s="309" t="str" cm="1">
        <f t="array" ref="AB4592">_xlfn.IFS(AA4592="","",AA4592/I4592&gt;=2,I4592*2,AA4592/I4592&lt;2,AA4592)</f>
        <v/>
      </c>
      <c r="AC4592" s="310" t="str">
        <f t="shared" si="576"/>
        <v/>
      </c>
      <c r="AD4592" s="286"/>
      <c r="AE4592" s="305" t="str">
        <f t="shared" si="577"/>
        <v/>
      </c>
      <c r="AF4592" s="311">
        <f t="shared" si="578"/>
        <v>0</v>
      </c>
      <c r="AG4592" s="187"/>
      <c r="AH4592" s="188"/>
    </row>
    <row r="4593" spans="2:34" ht="13.8" outlineLevel="1" x14ac:dyDescent="0.25">
      <c r="B4593" s="1"/>
      <c r="C4593" s="1"/>
      <c r="D4593" s="1"/>
      <c r="E4593" s="2"/>
      <c r="F4593" s="1"/>
      <c r="G4593" s="2"/>
      <c r="H4593" s="286"/>
      <c r="I4593" s="287"/>
      <c r="J4593" s="288" t="str">
        <f t="shared" si="572"/>
        <v/>
      </c>
      <c r="K4593" s="288">
        <f t="shared" si="573"/>
        <v>0</v>
      </c>
      <c r="L4593" s="303"/>
      <c r="M4593" s="304"/>
      <c r="N4593" s="303"/>
      <c r="O4593" s="286"/>
      <c r="P4593" s="305" t="str">
        <f t="shared" si="574"/>
        <v/>
      </c>
      <c r="Q4593" s="304"/>
      <c r="R4593" s="303"/>
      <c r="S4593" s="286"/>
      <c r="T4593" s="305" t="str">
        <f t="shared" si="575"/>
        <v/>
      </c>
      <c r="U4593" s="306" t="str">
        <f t="shared" si="571"/>
        <v/>
      </c>
      <c r="V4593" s="289"/>
      <c r="W4593" s="303"/>
      <c r="X4593" s="286"/>
      <c r="Y4593" s="305" t="str">
        <f>+IF(AND(W4593&gt;0,V4593&lt;&gt;'Data Validation (ROP used only)'!$A$25),SUM(W4593:X4593),"")</f>
        <v/>
      </c>
      <c r="Z4593" s="307">
        <f>IF(OR(V4593='Data Validation (ROP used only)'!$A$25,ISBLANK(W4593),ISERROR(W4593/$I4593)),0,W4593/$I4593)</f>
        <v>0</v>
      </c>
      <c r="AA4593" s="308"/>
      <c r="AB4593" s="309" t="str" cm="1">
        <f t="array" ref="AB4593">_xlfn.IFS(AA4593="","",AA4593/I4593&gt;=2,I4593*2,AA4593/I4593&lt;2,AA4593)</f>
        <v/>
      </c>
      <c r="AC4593" s="310" t="str">
        <f t="shared" si="576"/>
        <v/>
      </c>
      <c r="AD4593" s="286"/>
      <c r="AE4593" s="305" t="str">
        <f t="shared" si="577"/>
        <v/>
      </c>
      <c r="AF4593" s="311">
        <f t="shared" si="578"/>
        <v>0</v>
      </c>
      <c r="AG4593" s="187"/>
      <c r="AH4593" s="188"/>
    </row>
    <row r="4594" spans="2:34" ht="13.8" outlineLevel="1" x14ac:dyDescent="0.25">
      <c r="B4594" s="1"/>
      <c r="C4594" s="1"/>
      <c r="D4594" s="1"/>
      <c r="E4594" s="2"/>
      <c r="F4594" s="1"/>
      <c r="G4594" s="2"/>
      <c r="H4594" s="286"/>
      <c r="I4594" s="287"/>
      <c r="J4594" s="288" t="str">
        <f t="shared" si="572"/>
        <v/>
      </c>
      <c r="K4594" s="288">
        <f t="shared" si="573"/>
        <v>0</v>
      </c>
      <c r="L4594" s="303"/>
      <c r="M4594" s="304"/>
      <c r="N4594" s="303"/>
      <c r="O4594" s="286"/>
      <c r="P4594" s="305" t="str">
        <f t="shared" si="574"/>
        <v/>
      </c>
      <c r="Q4594" s="304"/>
      <c r="R4594" s="303"/>
      <c r="S4594" s="286"/>
      <c r="T4594" s="305" t="str">
        <f t="shared" si="575"/>
        <v/>
      </c>
      <c r="U4594" s="306" t="str">
        <f t="shared" si="571"/>
        <v/>
      </c>
      <c r="V4594" s="289"/>
      <c r="W4594" s="303"/>
      <c r="X4594" s="286"/>
      <c r="Y4594" s="305" t="str">
        <f>+IF(AND(W4594&gt;0,V4594&lt;&gt;'Data Validation (ROP used only)'!$A$25),SUM(W4594:X4594),"")</f>
        <v/>
      </c>
      <c r="Z4594" s="307">
        <f>IF(OR(V4594='Data Validation (ROP used only)'!$A$25,ISBLANK(W4594),ISERROR(W4594/$I4594)),0,W4594/$I4594)</f>
        <v>0</v>
      </c>
      <c r="AA4594" s="308"/>
      <c r="AB4594" s="309" t="str" cm="1">
        <f t="array" ref="AB4594">_xlfn.IFS(AA4594="","",AA4594/I4594&gt;=2,I4594*2,AA4594/I4594&lt;2,AA4594)</f>
        <v/>
      </c>
      <c r="AC4594" s="310" t="str">
        <f t="shared" si="576"/>
        <v/>
      </c>
      <c r="AD4594" s="286"/>
      <c r="AE4594" s="305" t="str">
        <f t="shared" si="577"/>
        <v/>
      </c>
      <c r="AF4594" s="311">
        <f t="shared" si="578"/>
        <v>0</v>
      </c>
      <c r="AG4594" s="187"/>
      <c r="AH4594" s="188"/>
    </row>
    <row r="4595" spans="2:34" ht="13.8" outlineLevel="1" x14ac:dyDescent="0.25">
      <c r="B4595" s="1"/>
      <c r="C4595" s="1"/>
      <c r="D4595" s="1"/>
      <c r="E4595" s="2"/>
      <c r="F4595" s="1"/>
      <c r="G4595" s="2"/>
      <c r="H4595" s="286"/>
      <c r="I4595" s="287"/>
      <c r="J4595" s="288" t="str">
        <f t="shared" si="572"/>
        <v/>
      </c>
      <c r="K4595" s="288">
        <f t="shared" si="573"/>
        <v>0</v>
      </c>
      <c r="L4595" s="303"/>
      <c r="M4595" s="304"/>
      <c r="N4595" s="303"/>
      <c r="O4595" s="286"/>
      <c r="P4595" s="305" t="str">
        <f t="shared" si="574"/>
        <v/>
      </c>
      <c r="Q4595" s="304"/>
      <c r="R4595" s="303"/>
      <c r="S4595" s="286"/>
      <c r="T4595" s="305" t="str">
        <f t="shared" si="575"/>
        <v/>
      </c>
      <c r="U4595" s="306" t="str">
        <f t="shared" si="571"/>
        <v/>
      </c>
      <c r="V4595" s="289"/>
      <c r="W4595" s="303"/>
      <c r="X4595" s="286"/>
      <c r="Y4595" s="305" t="str">
        <f>+IF(AND(W4595&gt;0,V4595&lt;&gt;'Data Validation (ROP used only)'!$A$25),SUM(W4595:X4595),"")</f>
        <v/>
      </c>
      <c r="Z4595" s="307">
        <f>IF(OR(V4595='Data Validation (ROP used only)'!$A$25,ISBLANK(W4595),ISERROR(W4595/$I4595)),0,W4595/$I4595)</f>
        <v>0</v>
      </c>
      <c r="AA4595" s="308"/>
      <c r="AB4595" s="309" t="str" cm="1">
        <f t="array" ref="AB4595">_xlfn.IFS(AA4595="","",AA4595/I4595&gt;=2,I4595*2,AA4595/I4595&lt;2,AA4595)</f>
        <v/>
      </c>
      <c r="AC4595" s="310" t="str">
        <f t="shared" si="576"/>
        <v/>
      </c>
      <c r="AD4595" s="286"/>
      <c r="AE4595" s="305" t="str">
        <f t="shared" si="577"/>
        <v/>
      </c>
      <c r="AF4595" s="311">
        <f t="shared" si="578"/>
        <v>0</v>
      </c>
      <c r="AG4595" s="187"/>
      <c r="AH4595" s="188"/>
    </row>
    <row r="4596" spans="2:34" ht="13.8" outlineLevel="1" x14ac:dyDescent="0.25">
      <c r="B4596" s="1"/>
      <c r="C4596" s="1"/>
      <c r="D4596" s="1"/>
      <c r="E4596" s="2"/>
      <c r="F4596" s="1"/>
      <c r="G4596" s="2"/>
      <c r="H4596" s="286"/>
      <c r="I4596" s="287"/>
      <c r="J4596" s="288" t="str">
        <f t="shared" si="572"/>
        <v/>
      </c>
      <c r="K4596" s="288">
        <f t="shared" si="573"/>
        <v>0</v>
      </c>
      <c r="L4596" s="303"/>
      <c r="M4596" s="304"/>
      <c r="N4596" s="303"/>
      <c r="O4596" s="286"/>
      <c r="P4596" s="305" t="str">
        <f t="shared" si="574"/>
        <v/>
      </c>
      <c r="Q4596" s="304"/>
      <c r="R4596" s="303"/>
      <c r="S4596" s="286"/>
      <c r="T4596" s="305" t="str">
        <f t="shared" si="575"/>
        <v/>
      </c>
      <c r="U4596" s="306" t="str">
        <f t="shared" si="571"/>
        <v/>
      </c>
      <c r="V4596" s="289"/>
      <c r="W4596" s="303"/>
      <c r="X4596" s="286"/>
      <c r="Y4596" s="305" t="str">
        <f>+IF(AND(W4596&gt;0,V4596&lt;&gt;'Data Validation (ROP used only)'!$A$25),SUM(W4596:X4596),"")</f>
        <v/>
      </c>
      <c r="Z4596" s="307">
        <f>IF(OR(V4596='Data Validation (ROP used only)'!$A$25,ISBLANK(W4596),ISERROR(W4596/$I4596)),0,W4596/$I4596)</f>
        <v>0</v>
      </c>
      <c r="AA4596" s="308"/>
      <c r="AB4596" s="309" t="str" cm="1">
        <f t="array" ref="AB4596">_xlfn.IFS(AA4596="","",AA4596/I4596&gt;=2,I4596*2,AA4596/I4596&lt;2,AA4596)</f>
        <v/>
      </c>
      <c r="AC4596" s="310" t="str">
        <f t="shared" si="576"/>
        <v/>
      </c>
      <c r="AD4596" s="286"/>
      <c r="AE4596" s="305" t="str">
        <f t="shared" si="577"/>
        <v/>
      </c>
      <c r="AF4596" s="311">
        <f t="shared" si="578"/>
        <v>0</v>
      </c>
      <c r="AG4596" s="187"/>
      <c r="AH4596" s="188"/>
    </row>
    <row r="4597" spans="2:34" ht="13.8" outlineLevel="1" x14ac:dyDescent="0.25">
      <c r="B4597" s="1"/>
      <c r="C4597" s="1"/>
      <c r="D4597" s="1"/>
      <c r="E4597" s="2"/>
      <c r="F4597" s="1"/>
      <c r="G4597" s="2"/>
      <c r="H4597" s="286"/>
      <c r="I4597" s="287"/>
      <c r="J4597" s="288" t="str">
        <f t="shared" si="572"/>
        <v/>
      </c>
      <c r="K4597" s="288">
        <f t="shared" si="573"/>
        <v>0</v>
      </c>
      <c r="L4597" s="303"/>
      <c r="M4597" s="304"/>
      <c r="N4597" s="303"/>
      <c r="O4597" s="286"/>
      <c r="P4597" s="305" t="str">
        <f t="shared" si="574"/>
        <v/>
      </c>
      <c r="Q4597" s="304"/>
      <c r="R4597" s="303"/>
      <c r="S4597" s="286"/>
      <c r="T4597" s="305" t="str">
        <f t="shared" si="575"/>
        <v/>
      </c>
      <c r="U4597" s="306" t="str">
        <f t="shared" si="571"/>
        <v/>
      </c>
      <c r="V4597" s="289"/>
      <c r="W4597" s="303"/>
      <c r="X4597" s="286"/>
      <c r="Y4597" s="305" t="str">
        <f>+IF(AND(W4597&gt;0,V4597&lt;&gt;'Data Validation (ROP used only)'!$A$25),SUM(W4597:X4597),"")</f>
        <v/>
      </c>
      <c r="Z4597" s="307">
        <f>IF(OR(V4597='Data Validation (ROP used only)'!$A$25,ISBLANK(W4597),ISERROR(W4597/$I4597)),0,W4597/$I4597)</f>
        <v>0</v>
      </c>
      <c r="AA4597" s="308"/>
      <c r="AB4597" s="309" t="str" cm="1">
        <f t="array" ref="AB4597">_xlfn.IFS(AA4597="","",AA4597/I4597&gt;=2,I4597*2,AA4597/I4597&lt;2,AA4597)</f>
        <v/>
      </c>
      <c r="AC4597" s="310" t="str">
        <f t="shared" si="576"/>
        <v/>
      </c>
      <c r="AD4597" s="286"/>
      <c r="AE4597" s="305" t="str">
        <f t="shared" si="577"/>
        <v/>
      </c>
      <c r="AF4597" s="311">
        <f t="shared" si="578"/>
        <v>0</v>
      </c>
      <c r="AG4597" s="187"/>
      <c r="AH4597" s="188"/>
    </row>
    <row r="4598" spans="2:34" ht="13.8" outlineLevel="1" x14ac:dyDescent="0.25">
      <c r="B4598" s="1"/>
      <c r="C4598" s="1"/>
      <c r="D4598" s="1"/>
      <c r="E4598" s="2"/>
      <c r="F4598" s="1"/>
      <c r="G4598" s="2"/>
      <c r="H4598" s="286"/>
      <c r="I4598" s="287"/>
      <c r="J4598" s="288" t="str">
        <f t="shared" si="572"/>
        <v/>
      </c>
      <c r="K4598" s="288">
        <f t="shared" si="573"/>
        <v>0</v>
      </c>
      <c r="L4598" s="303"/>
      <c r="M4598" s="304"/>
      <c r="N4598" s="303"/>
      <c r="O4598" s="286"/>
      <c r="P4598" s="305" t="str">
        <f t="shared" si="574"/>
        <v/>
      </c>
      <c r="Q4598" s="304"/>
      <c r="R4598" s="303"/>
      <c r="S4598" s="286"/>
      <c r="T4598" s="305" t="str">
        <f t="shared" si="575"/>
        <v/>
      </c>
      <c r="U4598" s="306" t="str">
        <f t="shared" si="571"/>
        <v/>
      </c>
      <c r="V4598" s="289"/>
      <c r="W4598" s="303"/>
      <c r="X4598" s="286"/>
      <c r="Y4598" s="305" t="str">
        <f>+IF(AND(W4598&gt;0,V4598&lt;&gt;'Data Validation (ROP used only)'!$A$25),SUM(W4598:X4598),"")</f>
        <v/>
      </c>
      <c r="Z4598" s="307">
        <f>IF(OR(V4598='Data Validation (ROP used only)'!$A$25,ISBLANK(W4598),ISERROR(W4598/$I4598)),0,W4598/$I4598)</f>
        <v>0</v>
      </c>
      <c r="AA4598" s="308"/>
      <c r="AB4598" s="309" t="str" cm="1">
        <f t="array" ref="AB4598">_xlfn.IFS(AA4598="","",AA4598/I4598&gt;=2,I4598*2,AA4598/I4598&lt;2,AA4598)</f>
        <v/>
      </c>
      <c r="AC4598" s="310" t="str">
        <f t="shared" si="576"/>
        <v/>
      </c>
      <c r="AD4598" s="286"/>
      <c r="AE4598" s="305" t="str">
        <f t="shared" si="577"/>
        <v/>
      </c>
      <c r="AF4598" s="311">
        <f t="shared" si="578"/>
        <v>0</v>
      </c>
      <c r="AG4598" s="187"/>
      <c r="AH4598" s="188"/>
    </row>
    <row r="4599" spans="2:34" ht="13.8" outlineLevel="1" x14ac:dyDescent="0.25">
      <c r="B4599" s="1"/>
      <c r="C4599" s="1"/>
      <c r="D4599" s="1"/>
      <c r="E4599" s="2"/>
      <c r="F4599" s="1"/>
      <c r="G4599" s="2"/>
      <c r="H4599" s="286"/>
      <c r="I4599" s="287"/>
      <c r="J4599" s="288" t="str">
        <f t="shared" si="572"/>
        <v/>
      </c>
      <c r="K4599" s="288">
        <f t="shared" si="573"/>
        <v>0</v>
      </c>
      <c r="L4599" s="303"/>
      <c r="M4599" s="304"/>
      <c r="N4599" s="303"/>
      <c r="O4599" s="286"/>
      <c r="P4599" s="305" t="str">
        <f t="shared" si="574"/>
        <v/>
      </c>
      <c r="Q4599" s="304"/>
      <c r="R4599" s="303"/>
      <c r="S4599" s="286"/>
      <c r="T4599" s="305" t="str">
        <f t="shared" si="575"/>
        <v/>
      </c>
      <c r="U4599" s="306" t="str">
        <f t="shared" si="571"/>
        <v/>
      </c>
      <c r="V4599" s="289"/>
      <c r="W4599" s="303"/>
      <c r="X4599" s="286"/>
      <c r="Y4599" s="305" t="str">
        <f>+IF(AND(W4599&gt;0,V4599&lt;&gt;'Data Validation (ROP used only)'!$A$25),SUM(W4599:X4599),"")</f>
        <v/>
      </c>
      <c r="Z4599" s="307">
        <f>IF(OR(V4599='Data Validation (ROP used only)'!$A$25,ISBLANK(W4599),ISERROR(W4599/$I4599)),0,W4599/$I4599)</f>
        <v>0</v>
      </c>
      <c r="AA4599" s="308"/>
      <c r="AB4599" s="309" t="str" cm="1">
        <f t="array" ref="AB4599">_xlfn.IFS(AA4599="","",AA4599/I4599&gt;=2,I4599*2,AA4599/I4599&lt;2,AA4599)</f>
        <v/>
      </c>
      <c r="AC4599" s="310" t="str">
        <f t="shared" si="576"/>
        <v/>
      </c>
      <c r="AD4599" s="286"/>
      <c r="AE4599" s="305" t="str">
        <f t="shared" si="577"/>
        <v/>
      </c>
      <c r="AF4599" s="311">
        <f t="shared" si="578"/>
        <v>0</v>
      </c>
      <c r="AG4599" s="187"/>
      <c r="AH4599" s="188"/>
    </row>
    <row r="4600" spans="2:34" ht="13.8" outlineLevel="1" x14ac:dyDescent="0.25">
      <c r="B4600" s="1"/>
      <c r="C4600" s="1"/>
      <c r="D4600" s="1"/>
      <c r="E4600" s="2"/>
      <c r="F4600" s="1"/>
      <c r="G4600" s="2"/>
      <c r="H4600" s="286"/>
      <c r="I4600" s="287"/>
      <c r="J4600" s="288" t="str">
        <f t="shared" si="572"/>
        <v/>
      </c>
      <c r="K4600" s="288">
        <f t="shared" si="573"/>
        <v>0</v>
      </c>
      <c r="L4600" s="303"/>
      <c r="M4600" s="304"/>
      <c r="N4600" s="303"/>
      <c r="O4600" s="286"/>
      <c r="P4600" s="305" t="str">
        <f t="shared" si="574"/>
        <v/>
      </c>
      <c r="Q4600" s="304"/>
      <c r="R4600" s="303"/>
      <c r="S4600" s="286"/>
      <c r="T4600" s="305" t="str">
        <f t="shared" si="575"/>
        <v/>
      </c>
      <c r="U4600" s="306" t="str">
        <f t="shared" si="571"/>
        <v/>
      </c>
      <c r="V4600" s="289"/>
      <c r="W4600" s="303"/>
      <c r="X4600" s="286"/>
      <c r="Y4600" s="305" t="str">
        <f>+IF(AND(W4600&gt;0,V4600&lt;&gt;'Data Validation (ROP used only)'!$A$25),SUM(W4600:X4600),"")</f>
        <v/>
      </c>
      <c r="Z4600" s="307">
        <f>IF(OR(V4600='Data Validation (ROP used only)'!$A$25,ISBLANK(W4600),ISERROR(W4600/$I4600)),0,W4600/$I4600)</f>
        <v>0</v>
      </c>
      <c r="AA4600" s="308"/>
      <c r="AB4600" s="309" t="str" cm="1">
        <f t="array" ref="AB4600">_xlfn.IFS(AA4600="","",AA4600/I4600&gt;=2,I4600*2,AA4600/I4600&lt;2,AA4600)</f>
        <v/>
      </c>
      <c r="AC4600" s="310" t="str">
        <f t="shared" si="576"/>
        <v/>
      </c>
      <c r="AD4600" s="286"/>
      <c r="AE4600" s="305" t="str">
        <f t="shared" si="577"/>
        <v/>
      </c>
      <c r="AF4600" s="311">
        <f t="shared" si="578"/>
        <v>0</v>
      </c>
      <c r="AG4600" s="187"/>
      <c r="AH4600" s="188"/>
    </row>
    <row r="4601" spans="2:34" ht="13.8" outlineLevel="1" x14ac:dyDescent="0.25">
      <c r="B4601" s="1"/>
      <c r="C4601" s="1"/>
      <c r="D4601" s="1"/>
      <c r="E4601" s="2"/>
      <c r="F4601" s="1"/>
      <c r="G4601" s="2"/>
      <c r="H4601" s="286"/>
      <c r="I4601" s="287"/>
      <c r="J4601" s="288" t="str">
        <f t="shared" si="572"/>
        <v/>
      </c>
      <c r="K4601" s="288">
        <f t="shared" si="573"/>
        <v>0</v>
      </c>
      <c r="L4601" s="303"/>
      <c r="M4601" s="304"/>
      <c r="N4601" s="303"/>
      <c r="O4601" s="286"/>
      <c r="P4601" s="305" t="str">
        <f t="shared" si="574"/>
        <v/>
      </c>
      <c r="Q4601" s="304"/>
      <c r="R4601" s="303"/>
      <c r="S4601" s="286"/>
      <c r="T4601" s="305" t="str">
        <f t="shared" si="575"/>
        <v/>
      </c>
      <c r="U4601" s="306" t="str">
        <f t="shared" si="571"/>
        <v/>
      </c>
      <c r="V4601" s="289"/>
      <c r="W4601" s="303"/>
      <c r="X4601" s="286"/>
      <c r="Y4601" s="305" t="str">
        <f>+IF(AND(W4601&gt;0,V4601&lt;&gt;'Data Validation (ROP used only)'!$A$25),SUM(W4601:X4601),"")</f>
        <v/>
      </c>
      <c r="Z4601" s="307">
        <f>IF(OR(V4601='Data Validation (ROP used only)'!$A$25,ISBLANK(W4601),ISERROR(W4601/$I4601)),0,W4601/$I4601)</f>
        <v>0</v>
      </c>
      <c r="AA4601" s="308"/>
      <c r="AB4601" s="309" t="str" cm="1">
        <f t="array" ref="AB4601">_xlfn.IFS(AA4601="","",AA4601/I4601&gt;=2,I4601*2,AA4601/I4601&lt;2,AA4601)</f>
        <v/>
      </c>
      <c r="AC4601" s="310" t="str">
        <f t="shared" si="576"/>
        <v/>
      </c>
      <c r="AD4601" s="286"/>
      <c r="AE4601" s="305" t="str">
        <f t="shared" si="577"/>
        <v/>
      </c>
      <c r="AF4601" s="311">
        <f t="shared" si="578"/>
        <v>0</v>
      </c>
      <c r="AG4601" s="187"/>
      <c r="AH4601" s="188"/>
    </row>
    <row r="4602" spans="2:34" ht="13.8" outlineLevel="1" x14ac:dyDescent="0.25">
      <c r="B4602" s="1"/>
      <c r="C4602" s="1"/>
      <c r="D4602" s="1"/>
      <c r="E4602" s="2"/>
      <c r="F4602" s="1"/>
      <c r="G4602" s="2"/>
      <c r="H4602" s="286"/>
      <c r="I4602" s="287"/>
      <c r="J4602" s="288" t="str">
        <f t="shared" si="572"/>
        <v/>
      </c>
      <c r="K4602" s="288">
        <f t="shared" si="573"/>
        <v>0</v>
      </c>
      <c r="L4602" s="303"/>
      <c r="M4602" s="304"/>
      <c r="N4602" s="303"/>
      <c r="O4602" s="286"/>
      <c r="P4602" s="305" t="str">
        <f t="shared" si="574"/>
        <v/>
      </c>
      <c r="Q4602" s="304"/>
      <c r="R4602" s="303"/>
      <c r="S4602" s="286"/>
      <c r="T4602" s="305" t="str">
        <f t="shared" si="575"/>
        <v/>
      </c>
      <c r="U4602" s="306" t="str">
        <f t="shared" si="571"/>
        <v/>
      </c>
      <c r="V4602" s="289"/>
      <c r="W4602" s="303"/>
      <c r="X4602" s="286"/>
      <c r="Y4602" s="305" t="str">
        <f>+IF(AND(W4602&gt;0,V4602&lt;&gt;'Data Validation (ROP used only)'!$A$25),SUM(W4602:X4602),"")</f>
        <v/>
      </c>
      <c r="Z4602" s="307">
        <f>IF(OR(V4602='Data Validation (ROP used only)'!$A$25,ISBLANK(W4602),ISERROR(W4602/$I4602)),0,W4602/$I4602)</f>
        <v>0</v>
      </c>
      <c r="AA4602" s="308"/>
      <c r="AB4602" s="309" t="str" cm="1">
        <f t="array" ref="AB4602">_xlfn.IFS(AA4602="","",AA4602/I4602&gt;=2,I4602*2,AA4602/I4602&lt;2,AA4602)</f>
        <v/>
      </c>
      <c r="AC4602" s="310" t="str">
        <f t="shared" si="576"/>
        <v/>
      </c>
      <c r="AD4602" s="286"/>
      <c r="AE4602" s="305" t="str">
        <f t="shared" si="577"/>
        <v/>
      </c>
      <c r="AF4602" s="311">
        <f t="shared" si="578"/>
        <v>0</v>
      </c>
      <c r="AG4602" s="187"/>
      <c r="AH4602" s="188"/>
    </row>
    <row r="4603" spans="2:34" ht="13.8" outlineLevel="1" x14ac:dyDescent="0.25">
      <c r="B4603" s="1"/>
      <c r="C4603" s="1"/>
      <c r="D4603" s="1"/>
      <c r="E4603" s="2"/>
      <c r="F4603" s="1"/>
      <c r="G4603" s="2"/>
      <c r="H4603" s="286"/>
      <c r="I4603" s="287"/>
      <c r="J4603" s="288" t="str">
        <f t="shared" si="572"/>
        <v/>
      </c>
      <c r="K4603" s="288">
        <f t="shared" si="573"/>
        <v>0</v>
      </c>
      <c r="L4603" s="303"/>
      <c r="M4603" s="304"/>
      <c r="N4603" s="303"/>
      <c r="O4603" s="286"/>
      <c r="P4603" s="305" t="str">
        <f t="shared" si="574"/>
        <v/>
      </c>
      <c r="Q4603" s="304"/>
      <c r="R4603" s="303"/>
      <c r="S4603" s="286"/>
      <c r="T4603" s="305" t="str">
        <f t="shared" si="575"/>
        <v/>
      </c>
      <c r="U4603" s="306" t="str">
        <f t="shared" si="571"/>
        <v/>
      </c>
      <c r="V4603" s="289"/>
      <c r="W4603" s="303"/>
      <c r="X4603" s="286"/>
      <c r="Y4603" s="305" t="str">
        <f>+IF(AND(W4603&gt;0,V4603&lt;&gt;'Data Validation (ROP used only)'!$A$25),SUM(W4603:X4603),"")</f>
        <v/>
      </c>
      <c r="Z4603" s="307">
        <f>IF(OR(V4603='Data Validation (ROP used only)'!$A$25,ISBLANK(W4603),ISERROR(W4603/$I4603)),0,W4603/$I4603)</f>
        <v>0</v>
      </c>
      <c r="AA4603" s="308"/>
      <c r="AB4603" s="309" t="str" cm="1">
        <f t="array" ref="AB4603">_xlfn.IFS(AA4603="","",AA4603/I4603&gt;=2,I4603*2,AA4603/I4603&lt;2,AA4603)</f>
        <v/>
      </c>
      <c r="AC4603" s="310" t="str">
        <f t="shared" si="576"/>
        <v/>
      </c>
      <c r="AD4603" s="286"/>
      <c r="AE4603" s="305" t="str">
        <f t="shared" si="577"/>
        <v/>
      </c>
      <c r="AF4603" s="311">
        <f t="shared" si="578"/>
        <v>0</v>
      </c>
      <c r="AG4603" s="187"/>
      <c r="AH4603" s="188"/>
    </row>
    <row r="4604" spans="2:34" ht="13.8" outlineLevel="1" x14ac:dyDescent="0.25">
      <c r="B4604" s="1"/>
      <c r="C4604" s="1"/>
      <c r="D4604" s="1"/>
      <c r="E4604" s="2"/>
      <c r="F4604" s="1"/>
      <c r="G4604" s="2"/>
      <c r="H4604" s="286"/>
      <c r="I4604" s="287"/>
      <c r="J4604" s="288" t="str">
        <f t="shared" si="572"/>
        <v/>
      </c>
      <c r="K4604" s="288">
        <f t="shared" si="573"/>
        <v>0</v>
      </c>
      <c r="L4604" s="303"/>
      <c r="M4604" s="304"/>
      <c r="N4604" s="303"/>
      <c r="O4604" s="286"/>
      <c r="P4604" s="305" t="str">
        <f t="shared" si="574"/>
        <v/>
      </c>
      <c r="Q4604" s="304"/>
      <c r="R4604" s="303"/>
      <c r="S4604" s="286"/>
      <c r="T4604" s="305" t="str">
        <f t="shared" si="575"/>
        <v/>
      </c>
      <c r="U4604" s="306" t="str">
        <f t="shared" si="571"/>
        <v/>
      </c>
      <c r="V4604" s="289"/>
      <c r="W4604" s="303"/>
      <c r="X4604" s="286"/>
      <c r="Y4604" s="305" t="str">
        <f>+IF(AND(W4604&gt;0,V4604&lt;&gt;'Data Validation (ROP used only)'!$A$25),SUM(W4604:X4604),"")</f>
        <v/>
      </c>
      <c r="Z4604" s="307">
        <f>IF(OR(V4604='Data Validation (ROP used only)'!$A$25,ISBLANK(W4604),ISERROR(W4604/$I4604)),0,W4604/$I4604)</f>
        <v>0</v>
      </c>
      <c r="AA4604" s="308"/>
      <c r="AB4604" s="309" t="str" cm="1">
        <f t="array" ref="AB4604">_xlfn.IFS(AA4604="","",AA4604/I4604&gt;=2,I4604*2,AA4604/I4604&lt;2,AA4604)</f>
        <v/>
      </c>
      <c r="AC4604" s="310" t="str">
        <f t="shared" si="576"/>
        <v/>
      </c>
      <c r="AD4604" s="286"/>
      <c r="AE4604" s="305" t="str">
        <f t="shared" si="577"/>
        <v/>
      </c>
      <c r="AF4604" s="311">
        <f t="shared" si="578"/>
        <v>0</v>
      </c>
      <c r="AG4604" s="187"/>
      <c r="AH4604" s="188"/>
    </row>
    <row r="4605" spans="2:34" ht="13.8" outlineLevel="1" x14ac:dyDescent="0.25">
      <c r="B4605" s="1"/>
      <c r="C4605" s="1"/>
      <c r="D4605" s="1"/>
      <c r="E4605" s="2"/>
      <c r="F4605" s="1"/>
      <c r="G4605" s="2"/>
      <c r="H4605" s="286"/>
      <c r="I4605" s="287"/>
      <c r="J4605" s="288" t="str">
        <f t="shared" si="572"/>
        <v/>
      </c>
      <c r="K4605" s="288">
        <f t="shared" si="573"/>
        <v>0</v>
      </c>
      <c r="L4605" s="303"/>
      <c r="M4605" s="304"/>
      <c r="N4605" s="303"/>
      <c r="O4605" s="286"/>
      <c r="P4605" s="305" t="str">
        <f t="shared" si="574"/>
        <v/>
      </c>
      <c r="Q4605" s="304"/>
      <c r="R4605" s="303"/>
      <c r="S4605" s="286"/>
      <c r="T4605" s="305" t="str">
        <f t="shared" si="575"/>
        <v/>
      </c>
      <c r="U4605" s="306" t="str">
        <f t="shared" si="571"/>
        <v/>
      </c>
      <c r="V4605" s="289"/>
      <c r="W4605" s="303"/>
      <c r="X4605" s="286"/>
      <c r="Y4605" s="305" t="str">
        <f>+IF(AND(W4605&gt;0,V4605&lt;&gt;'Data Validation (ROP used only)'!$A$25),SUM(W4605:X4605),"")</f>
        <v/>
      </c>
      <c r="Z4605" s="307">
        <f>IF(OR(V4605='Data Validation (ROP used only)'!$A$25,ISBLANK(W4605),ISERROR(W4605/$I4605)),0,W4605/$I4605)</f>
        <v>0</v>
      </c>
      <c r="AA4605" s="308"/>
      <c r="AB4605" s="309" t="str" cm="1">
        <f t="array" ref="AB4605">_xlfn.IFS(AA4605="","",AA4605/I4605&gt;=2,I4605*2,AA4605/I4605&lt;2,AA4605)</f>
        <v/>
      </c>
      <c r="AC4605" s="310" t="str">
        <f t="shared" si="576"/>
        <v/>
      </c>
      <c r="AD4605" s="286"/>
      <c r="AE4605" s="305" t="str">
        <f t="shared" si="577"/>
        <v/>
      </c>
      <c r="AF4605" s="311">
        <f t="shared" si="578"/>
        <v>0</v>
      </c>
      <c r="AG4605" s="187"/>
      <c r="AH4605" s="188"/>
    </row>
    <row r="4606" spans="2:34" ht="13.8" outlineLevel="1" x14ac:dyDescent="0.25">
      <c r="B4606" s="1"/>
      <c r="C4606" s="1"/>
      <c r="D4606" s="1"/>
      <c r="E4606" s="2"/>
      <c r="F4606" s="1"/>
      <c r="G4606" s="2"/>
      <c r="H4606" s="286"/>
      <c r="I4606" s="287"/>
      <c r="J4606" s="288" t="str">
        <f t="shared" si="572"/>
        <v/>
      </c>
      <c r="K4606" s="288">
        <f t="shared" si="573"/>
        <v>0</v>
      </c>
      <c r="L4606" s="303"/>
      <c r="M4606" s="304"/>
      <c r="N4606" s="303"/>
      <c r="O4606" s="286"/>
      <c r="P4606" s="305" t="str">
        <f t="shared" si="574"/>
        <v/>
      </c>
      <c r="Q4606" s="304"/>
      <c r="R4606" s="303"/>
      <c r="S4606" s="286"/>
      <c r="T4606" s="305" t="str">
        <f t="shared" si="575"/>
        <v/>
      </c>
      <c r="U4606" s="306" t="str">
        <f t="shared" si="571"/>
        <v/>
      </c>
      <c r="V4606" s="289"/>
      <c r="W4606" s="303"/>
      <c r="X4606" s="286"/>
      <c r="Y4606" s="305" t="str">
        <f>+IF(AND(W4606&gt;0,V4606&lt;&gt;'Data Validation (ROP used only)'!$A$25),SUM(W4606:X4606),"")</f>
        <v/>
      </c>
      <c r="Z4606" s="307">
        <f>IF(OR(V4606='Data Validation (ROP used only)'!$A$25,ISBLANK(W4606),ISERROR(W4606/$I4606)),0,W4606/$I4606)</f>
        <v>0</v>
      </c>
      <c r="AA4606" s="308"/>
      <c r="AB4606" s="309" t="str" cm="1">
        <f t="array" ref="AB4606">_xlfn.IFS(AA4606="","",AA4606/I4606&gt;=2,I4606*2,AA4606/I4606&lt;2,AA4606)</f>
        <v/>
      </c>
      <c r="AC4606" s="310" t="str">
        <f t="shared" si="576"/>
        <v/>
      </c>
      <c r="AD4606" s="286"/>
      <c r="AE4606" s="305" t="str">
        <f t="shared" si="577"/>
        <v/>
      </c>
      <c r="AF4606" s="311">
        <f t="shared" si="578"/>
        <v>0</v>
      </c>
      <c r="AG4606" s="187"/>
      <c r="AH4606" s="188"/>
    </row>
    <row r="4607" spans="2:34" ht="13.8" outlineLevel="1" x14ac:dyDescent="0.25">
      <c r="B4607" s="1"/>
      <c r="C4607" s="1"/>
      <c r="D4607" s="1"/>
      <c r="E4607" s="2"/>
      <c r="F4607" s="1"/>
      <c r="G4607" s="2"/>
      <c r="H4607" s="286"/>
      <c r="I4607" s="287"/>
      <c r="J4607" s="288" t="str">
        <f t="shared" si="572"/>
        <v/>
      </c>
      <c r="K4607" s="288">
        <f t="shared" si="573"/>
        <v>0</v>
      </c>
      <c r="L4607" s="303"/>
      <c r="M4607" s="304"/>
      <c r="N4607" s="303"/>
      <c r="O4607" s="286"/>
      <c r="P4607" s="305" t="str">
        <f t="shared" si="574"/>
        <v/>
      </c>
      <c r="Q4607" s="304"/>
      <c r="R4607" s="303"/>
      <c r="S4607" s="286"/>
      <c r="T4607" s="305" t="str">
        <f t="shared" si="575"/>
        <v/>
      </c>
      <c r="U4607" s="306" t="str">
        <f t="shared" si="571"/>
        <v/>
      </c>
      <c r="V4607" s="289"/>
      <c r="W4607" s="303"/>
      <c r="X4607" s="286"/>
      <c r="Y4607" s="305" t="str">
        <f>+IF(AND(W4607&gt;0,V4607&lt;&gt;'Data Validation (ROP used only)'!$A$25),SUM(W4607:X4607),"")</f>
        <v/>
      </c>
      <c r="Z4607" s="307">
        <f>IF(OR(V4607='Data Validation (ROP used only)'!$A$25,ISBLANK(W4607),ISERROR(W4607/$I4607)),0,W4607/$I4607)</f>
        <v>0</v>
      </c>
      <c r="AA4607" s="308"/>
      <c r="AB4607" s="309" t="str" cm="1">
        <f t="array" ref="AB4607">_xlfn.IFS(AA4607="","",AA4607/I4607&gt;=2,I4607*2,AA4607/I4607&lt;2,AA4607)</f>
        <v/>
      </c>
      <c r="AC4607" s="310" t="str">
        <f t="shared" si="576"/>
        <v/>
      </c>
      <c r="AD4607" s="286"/>
      <c r="AE4607" s="305" t="str">
        <f t="shared" si="577"/>
        <v/>
      </c>
      <c r="AF4607" s="311">
        <f t="shared" si="578"/>
        <v>0</v>
      </c>
      <c r="AG4607" s="187"/>
      <c r="AH4607" s="188"/>
    </row>
    <row r="4608" spans="2:34" ht="13.8" outlineLevel="1" x14ac:dyDescent="0.25">
      <c r="B4608" s="1"/>
      <c r="C4608" s="1"/>
      <c r="D4608" s="1"/>
      <c r="E4608" s="2"/>
      <c r="F4608" s="1"/>
      <c r="G4608" s="2"/>
      <c r="H4608" s="286"/>
      <c r="I4608" s="287"/>
      <c r="J4608" s="288" t="str">
        <f t="shared" si="572"/>
        <v/>
      </c>
      <c r="K4608" s="288">
        <f t="shared" si="573"/>
        <v>0</v>
      </c>
      <c r="L4608" s="303"/>
      <c r="M4608" s="304"/>
      <c r="N4608" s="303"/>
      <c r="O4608" s="286"/>
      <c r="P4608" s="305" t="str">
        <f t="shared" si="574"/>
        <v/>
      </c>
      <c r="Q4608" s="304"/>
      <c r="R4608" s="303"/>
      <c r="S4608" s="286"/>
      <c r="T4608" s="305" t="str">
        <f t="shared" si="575"/>
        <v/>
      </c>
      <c r="U4608" s="306" t="str">
        <f t="shared" si="571"/>
        <v/>
      </c>
      <c r="V4608" s="289"/>
      <c r="W4608" s="303"/>
      <c r="X4608" s="286"/>
      <c r="Y4608" s="305" t="str">
        <f>+IF(AND(W4608&gt;0,V4608&lt;&gt;'Data Validation (ROP used only)'!$A$25),SUM(W4608:X4608),"")</f>
        <v/>
      </c>
      <c r="Z4608" s="307">
        <f>IF(OR(V4608='Data Validation (ROP used only)'!$A$25,ISBLANK(W4608),ISERROR(W4608/$I4608)),0,W4608/$I4608)</f>
        <v>0</v>
      </c>
      <c r="AA4608" s="308"/>
      <c r="AB4608" s="309" t="str" cm="1">
        <f t="array" ref="AB4608">_xlfn.IFS(AA4608="","",AA4608/I4608&gt;=2,I4608*2,AA4608/I4608&lt;2,AA4608)</f>
        <v/>
      </c>
      <c r="AC4608" s="310" t="str">
        <f t="shared" si="576"/>
        <v/>
      </c>
      <c r="AD4608" s="286"/>
      <c r="AE4608" s="305" t="str">
        <f t="shared" si="577"/>
        <v/>
      </c>
      <c r="AF4608" s="311">
        <f t="shared" si="578"/>
        <v>0</v>
      </c>
      <c r="AG4608" s="187"/>
      <c r="AH4608" s="188"/>
    </row>
    <row r="4609" spans="2:34" ht="13.8" outlineLevel="1" x14ac:dyDescent="0.25">
      <c r="B4609" s="1"/>
      <c r="C4609" s="1"/>
      <c r="D4609" s="1"/>
      <c r="E4609" s="2"/>
      <c r="F4609" s="1"/>
      <c r="G4609" s="2"/>
      <c r="H4609" s="286"/>
      <c r="I4609" s="287"/>
      <c r="J4609" s="288" t="str">
        <f t="shared" si="572"/>
        <v/>
      </c>
      <c r="K4609" s="288">
        <f t="shared" si="573"/>
        <v>0</v>
      </c>
      <c r="L4609" s="303"/>
      <c r="M4609" s="304"/>
      <c r="N4609" s="303"/>
      <c r="O4609" s="286"/>
      <c r="P4609" s="305" t="str">
        <f t="shared" si="574"/>
        <v/>
      </c>
      <c r="Q4609" s="304"/>
      <c r="R4609" s="303"/>
      <c r="S4609" s="286"/>
      <c r="T4609" s="305" t="str">
        <f t="shared" si="575"/>
        <v/>
      </c>
      <c r="U4609" s="306" t="str">
        <f t="shared" si="571"/>
        <v/>
      </c>
      <c r="V4609" s="289"/>
      <c r="W4609" s="303"/>
      <c r="X4609" s="286"/>
      <c r="Y4609" s="305" t="str">
        <f>+IF(AND(W4609&gt;0,V4609&lt;&gt;'Data Validation (ROP used only)'!$A$25),SUM(W4609:X4609),"")</f>
        <v/>
      </c>
      <c r="Z4609" s="307">
        <f>IF(OR(V4609='Data Validation (ROP used only)'!$A$25,ISBLANK(W4609),ISERROR(W4609/$I4609)),0,W4609/$I4609)</f>
        <v>0</v>
      </c>
      <c r="AA4609" s="308"/>
      <c r="AB4609" s="309" t="str" cm="1">
        <f t="array" ref="AB4609">_xlfn.IFS(AA4609="","",AA4609/I4609&gt;=2,I4609*2,AA4609/I4609&lt;2,AA4609)</f>
        <v/>
      </c>
      <c r="AC4609" s="310" t="str">
        <f t="shared" si="576"/>
        <v/>
      </c>
      <c r="AD4609" s="286"/>
      <c r="AE4609" s="305" t="str">
        <f t="shared" si="577"/>
        <v/>
      </c>
      <c r="AF4609" s="311">
        <f t="shared" si="578"/>
        <v>0</v>
      </c>
      <c r="AG4609" s="187"/>
      <c r="AH4609" s="188"/>
    </row>
    <row r="4610" spans="2:34" ht="13.8" outlineLevel="1" x14ac:dyDescent="0.25">
      <c r="B4610" s="1"/>
      <c r="C4610" s="1"/>
      <c r="D4610" s="1"/>
      <c r="E4610" s="2"/>
      <c r="F4610" s="1"/>
      <c r="G4610" s="2"/>
      <c r="H4610" s="286"/>
      <c r="I4610" s="287"/>
      <c r="J4610" s="288" t="str">
        <f t="shared" si="572"/>
        <v/>
      </c>
      <c r="K4610" s="288">
        <f t="shared" si="573"/>
        <v>0</v>
      </c>
      <c r="L4610" s="303"/>
      <c r="M4610" s="304"/>
      <c r="N4610" s="303"/>
      <c r="O4610" s="286"/>
      <c r="P4610" s="305" t="str">
        <f t="shared" si="574"/>
        <v/>
      </c>
      <c r="Q4610" s="304"/>
      <c r="R4610" s="303"/>
      <c r="S4610" s="286"/>
      <c r="T4610" s="305" t="str">
        <f t="shared" si="575"/>
        <v/>
      </c>
      <c r="U4610" s="306" t="str">
        <f t="shared" si="571"/>
        <v/>
      </c>
      <c r="V4610" s="289"/>
      <c r="W4610" s="303"/>
      <c r="X4610" s="286"/>
      <c r="Y4610" s="305" t="str">
        <f>+IF(AND(W4610&gt;0,V4610&lt;&gt;'Data Validation (ROP used only)'!$A$25),SUM(W4610:X4610),"")</f>
        <v/>
      </c>
      <c r="Z4610" s="307">
        <f>IF(OR(V4610='Data Validation (ROP used only)'!$A$25,ISBLANK(W4610),ISERROR(W4610/$I4610)),0,W4610/$I4610)</f>
        <v>0</v>
      </c>
      <c r="AA4610" s="308"/>
      <c r="AB4610" s="309" t="str" cm="1">
        <f t="array" ref="AB4610">_xlfn.IFS(AA4610="","",AA4610/I4610&gt;=2,I4610*2,AA4610/I4610&lt;2,AA4610)</f>
        <v/>
      </c>
      <c r="AC4610" s="310" t="str">
        <f t="shared" si="576"/>
        <v/>
      </c>
      <c r="AD4610" s="286"/>
      <c r="AE4610" s="305" t="str">
        <f t="shared" si="577"/>
        <v/>
      </c>
      <c r="AF4610" s="311">
        <f t="shared" si="578"/>
        <v>0</v>
      </c>
      <c r="AG4610" s="187"/>
      <c r="AH4610" s="188"/>
    </row>
    <row r="4611" spans="2:34" ht="13.8" outlineLevel="1" x14ac:dyDescent="0.25">
      <c r="B4611" s="1"/>
      <c r="C4611" s="1"/>
      <c r="D4611" s="1"/>
      <c r="E4611" s="2"/>
      <c r="F4611" s="1"/>
      <c r="G4611" s="2"/>
      <c r="H4611" s="286"/>
      <c r="I4611" s="287"/>
      <c r="J4611" s="288" t="str">
        <f t="shared" si="572"/>
        <v/>
      </c>
      <c r="K4611" s="288">
        <f t="shared" si="573"/>
        <v>0</v>
      </c>
      <c r="L4611" s="303"/>
      <c r="M4611" s="304"/>
      <c r="N4611" s="303"/>
      <c r="O4611" s="286"/>
      <c r="P4611" s="305" t="str">
        <f t="shared" si="574"/>
        <v/>
      </c>
      <c r="Q4611" s="304"/>
      <c r="R4611" s="303"/>
      <c r="S4611" s="286"/>
      <c r="T4611" s="305" t="str">
        <f t="shared" si="575"/>
        <v/>
      </c>
      <c r="U4611" s="306" t="str">
        <f t="shared" si="571"/>
        <v/>
      </c>
      <c r="V4611" s="289"/>
      <c r="W4611" s="303"/>
      <c r="X4611" s="286"/>
      <c r="Y4611" s="305" t="str">
        <f>+IF(AND(W4611&gt;0,V4611&lt;&gt;'Data Validation (ROP used only)'!$A$25),SUM(W4611:X4611),"")</f>
        <v/>
      </c>
      <c r="Z4611" s="307">
        <f>IF(OR(V4611='Data Validation (ROP used only)'!$A$25,ISBLANK(W4611),ISERROR(W4611/$I4611)),0,W4611/$I4611)</f>
        <v>0</v>
      </c>
      <c r="AA4611" s="308"/>
      <c r="AB4611" s="309" t="str" cm="1">
        <f t="array" ref="AB4611">_xlfn.IFS(AA4611="","",AA4611/I4611&gt;=2,I4611*2,AA4611/I4611&lt;2,AA4611)</f>
        <v/>
      </c>
      <c r="AC4611" s="310" t="str">
        <f t="shared" si="576"/>
        <v/>
      </c>
      <c r="AD4611" s="286"/>
      <c r="AE4611" s="305" t="str">
        <f t="shared" si="577"/>
        <v/>
      </c>
      <c r="AF4611" s="311">
        <f t="shared" si="578"/>
        <v>0</v>
      </c>
      <c r="AG4611" s="187"/>
      <c r="AH4611" s="188"/>
    </row>
    <row r="4612" spans="2:34" ht="13.8" outlineLevel="1" x14ac:dyDescent="0.25">
      <c r="B4612" s="1"/>
      <c r="C4612" s="1"/>
      <c r="D4612" s="1"/>
      <c r="E4612" s="2"/>
      <c r="F4612" s="1"/>
      <c r="G4612" s="2"/>
      <c r="H4612" s="286"/>
      <c r="I4612" s="287"/>
      <c r="J4612" s="288" t="str">
        <f t="shared" si="572"/>
        <v/>
      </c>
      <c r="K4612" s="288">
        <f t="shared" si="573"/>
        <v>0</v>
      </c>
      <c r="L4612" s="303"/>
      <c r="M4612" s="304"/>
      <c r="N4612" s="303"/>
      <c r="O4612" s="286"/>
      <c r="P4612" s="305" t="str">
        <f t="shared" si="574"/>
        <v/>
      </c>
      <c r="Q4612" s="304"/>
      <c r="R4612" s="303"/>
      <c r="S4612" s="286"/>
      <c r="T4612" s="305" t="str">
        <f t="shared" si="575"/>
        <v/>
      </c>
      <c r="U4612" s="306" t="str">
        <f t="shared" si="571"/>
        <v/>
      </c>
      <c r="V4612" s="289"/>
      <c r="W4612" s="303"/>
      <c r="X4612" s="286"/>
      <c r="Y4612" s="305" t="str">
        <f>+IF(AND(W4612&gt;0,V4612&lt;&gt;'Data Validation (ROP used only)'!$A$25),SUM(W4612:X4612),"")</f>
        <v/>
      </c>
      <c r="Z4612" s="307">
        <f>IF(OR(V4612='Data Validation (ROP used only)'!$A$25,ISBLANK(W4612),ISERROR(W4612/$I4612)),0,W4612/$I4612)</f>
        <v>0</v>
      </c>
      <c r="AA4612" s="308"/>
      <c r="AB4612" s="309" t="str" cm="1">
        <f t="array" ref="AB4612">_xlfn.IFS(AA4612="","",AA4612/I4612&gt;=2,I4612*2,AA4612/I4612&lt;2,AA4612)</f>
        <v/>
      </c>
      <c r="AC4612" s="310" t="str">
        <f t="shared" si="576"/>
        <v/>
      </c>
      <c r="AD4612" s="286"/>
      <c r="AE4612" s="305" t="str">
        <f t="shared" si="577"/>
        <v/>
      </c>
      <c r="AF4612" s="311">
        <f t="shared" si="578"/>
        <v>0</v>
      </c>
      <c r="AG4612" s="187"/>
      <c r="AH4612" s="188"/>
    </row>
    <row r="4613" spans="2:34" ht="13.8" outlineLevel="1" x14ac:dyDescent="0.25">
      <c r="B4613" s="1"/>
      <c r="C4613" s="1"/>
      <c r="D4613" s="1"/>
      <c r="E4613" s="2"/>
      <c r="F4613" s="1"/>
      <c r="G4613" s="2"/>
      <c r="H4613" s="286"/>
      <c r="I4613" s="287"/>
      <c r="J4613" s="288" t="str">
        <f t="shared" si="572"/>
        <v/>
      </c>
      <c r="K4613" s="288">
        <f t="shared" si="573"/>
        <v>0</v>
      </c>
      <c r="L4613" s="303"/>
      <c r="M4613" s="304"/>
      <c r="N4613" s="303"/>
      <c r="O4613" s="286"/>
      <c r="P4613" s="305" t="str">
        <f t="shared" si="574"/>
        <v/>
      </c>
      <c r="Q4613" s="304"/>
      <c r="R4613" s="303"/>
      <c r="S4613" s="286"/>
      <c r="T4613" s="305" t="str">
        <f t="shared" si="575"/>
        <v/>
      </c>
      <c r="U4613" s="306" t="str">
        <f t="shared" si="571"/>
        <v/>
      </c>
      <c r="V4613" s="289"/>
      <c r="W4613" s="303"/>
      <c r="X4613" s="286"/>
      <c r="Y4613" s="305" t="str">
        <f>+IF(AND(W4613&gt;0,V4613&lt;&gt;'Data Validation (ROP used only)'!$A$25),SUM(W4613:X4613),"")</f>
        <v/>
      </c>
      <c r="Z4613" s="307">
        <f>IF(OR(V4613='Data Validation (ROP used only)'!$A$25,ISBLANK(W4613),ISERROR(W4613/$I4613)),0,W4613/$I4613)</f>
        <v>0</v>
      </c>
      <c r="AA4613" s="308"/>
      <c r="AB4613" s="309" t="str" cm="1">
        <f t="array" ref="AB4613">_xlfn.IFS(AA4613="","",AA4613/I4613&gt;=2,I4613*2,AA4613/I4613&lt;2,AA4613)</f>
        <v/>
      </c>
      <c r="AC4613" s="310" t="str">
        <f t="shared" si="576"/>
        <v/>
      </c>
      <c r="AD4613" s="286"/>
      <c r="AE4613" s="305" t="str">
        <f t="shared" si="577"/>
        <v/>
      </c>
      <c r="AF4613" s="311">
        <f t="shared" si="578"/>
        <v>0</v>
      </c>
      <c r="AG4613" s="187"/>
      <c r="AH4613" s="188"/>
    </row>
    <row r="4614" spans="2:34" ht="13.8" outlineLevel="1" x14ac:dyDescent="0.25">
      <c r="B4614" s="1"/>
      <c r="C4614" s="1"/>
      <c r="D4614" s="1"/>
      <c r="E4614" s="2"/>
      <c r="F4614" s="1"/>
      <c r="G4614" s="2"/>
      <c r="H4614" s="286"/>
      <c r="I4614" s="287"/>
      <c r="J4614" s="288" t="str">
        <f t="shared" si="572"/>
        <v/>
      </c>
      <c r="K4614" s="288">
        <f t="shared" si="573"/>
        <v>0</v>
      </c>
      <c r="L4614" s="303"/>
      <c r="M4614" s="304"/>
      <c r="N4614" s="303"/>
      <c r="O4614" s="286"/>
      <c r="P4614" s="305" t="str">
        <f t="shared" si="574"/>
        <v/>
      </c>
      <c r="Q4614" s="304"/>
      <c r="R4614" s="303"/>
      <c r="S4614" s="286"/>
      <c r="T4614" s="305" t="str">
        <f t="shared" si="575"/>
        <v/>
      </c>
      <c r="U4614" s="306" t="str">
        <f t="shared" si="571"/>
        <v/>
      </c>
      <c r="V4614" s="289"/>
      <c r="W4614" s="303"/>
      <c r="X4614" s="286"/>
      <c r="Y4614" s="305" t="str">
        <f>+IF(AND(W4614&gt;0,V4614&lt;&gt;'Data Validation (ROP used only)'!$A$25),SUM(W4614:X4614),"")</f>
        <v/>
      </c>
      <c r="Z4614" s="307">
        <f>IF(OR(V4614='Data Validation (ROP used only)'!$A$25,ISBLANK(W4614),ISERROR(W4614/$I4614)),0,W4614/$I4614)</f>
        <v>0</v>
      </c>
      <c r="AA4614" s="308"/>
      <c r="AB4614" s="309" t="str" cm="1">
        <f t="array" ref="AB4614">_xlfn.IFS(AA4614="","",AA4614/I4614&gt;=2,I4614*2,AA4614/I4614&lt;2,AA4614)</f>
        <v/>
      </c>
      <c r="AC4614" s="310" t="str">
        <f t="shared" si="576"/>
        <v/>
      </c>
      <c r="AD4614" s="286"/>
      <c r="AE4614" s="305" t="str">
        <f t="shared" si="577"/>
        <v/>
      </c>
      <c r="AF4614" s="311">
        <f t="shared" si="578"/>
        <v>0</v>
      </c>
      <c r="AG4614" s="187"/>
      <c r="AH4614" s="188"/>
    </row>
    <row r="4615" spans="2:34" ht="13.8" outlineLevel="1" x14ac:dyDescent="0.25">
      <c r="B4615" s="1"/>
      <c r="C4615" s="1"/>
      <c r="D4615" s="1"/>
      <c r="E4615" s="2"/>
      <c r="F4615" s="1"/>
      <c r="G4615" s="2"/>
      <c r="H4615" s="286"/>
      <c r="I4615" s="287"/>
      <c r="J4615" s="288" t="str">
        <f t="shared" si="572"/>
        <v/>
      </c>
      <c r="K4615" s="288">
        <f t="shared" si="573"/>
        <v>0</v>
      </c>
      <c r="L4615" s="303"/>
      <c r="M4615" s="304"/>
      <c r="N4615" s="303"/>
      <c r="O4615" s="286"/>
      <c r="P4615" s="305" t="str">
        <f t="shared" si="574"/>
        <v/>
      </c>
      <c r="Q4615" s="304"/>
      <c r="R4615" s="303"/>
      <c r="S4615" s="286"/>
      <c r="T4615" s="305" t="str">
        <f t="shared" si="575"/>
        <v/>
      </c>
      <c r="U4615" s="306" t="str">
        <f t="shared" si="571"/>
        <v/>
      </c>
      <c r="V4615" s="289"/>
      <c r="W4615" s="303"/>
      <c r="X4615" s="286"/>
      <c r="Y4615" s="305" t="str">
        <f>+IF(AND(W4615&gt;0,V4615&lt;&gt;'Data Validation (ROP used only)'!$A$25),SUM(W4615:X4615),"")</f>
        <v/>
      </c>
      <c r="Z4615" s="307">
        <f>IF(OR(V4615='Data Validation (ROP used only)'!$A$25,ISBLANK(W4615),ISERROR(W4615/$I4615)),0,W4615/$I4615)</f>
        <v>0</v>
      </c>
      <c r="AA4615" s="308"/>
      <c r="AB4615" s="309" t="str" cm="1">
        <f t="array" ref="AB4615">_xlfn.IFS(AA4615="","",AA4615/I4615&gt;=2,I4615*2,AA4615/I4615&lt;2,AA4615)</f>
        <v/>
      </c>
      <c r="AC4615" s="310" t="str">
        <f t="shared" si="576"/>
        <v/>
      </c>
      <c r="AD4615" s="286"/>
      <c r="AE4615" s="305" t="str">
        <f t="shared" si="577"/>
        <v/>
      </c>
      <c r="AF4615" s="311">
        <f t="shared" si="578"/>
        <v>0</v>
      </c>
      <c r="AG4615" s="187"/>
      <c r="AH4615" s="188"/>
    </row>
    <row r="4616" spans="2:34" ht="13.8" outlineLevel="1" x14ac:dyDescent="0.25">
      <c r="B4616" s="1"/>
      <c r="C4616" s="1"/>
      <c r="D4616" s="1"/>
      <c r="E4616" s="2"/>
      <c r="F4616" s="1"/>
      <c r="G4616" s="2"/>
      <c r="H4616" s="286"/>
      <c r="I4616" s="287"/>
      <c r="J4616" s="288" t="str">
        <f t="shared" si="572"/>
        <v/>
      </c>
      <c r="K4616" s="288">
        <f t="shared" si="573"/>
        <v>0</v>
      </c>
      <c r="L4616" s="303"/>
      <c r="M4616" s="304"/>
      <c r="N4616" s="303"/>
      <c r="O4616" s="286"/>
      <c r="P4616" s="305" t="str">
        <f t="shared" si="574"/>
        <v/>
      </c>
      <c r="Q4616" s="304"/>
      <c r="R4616" s="303"/>
      <c r="S4616" s="286"/>
      <c r="T4616" s="305" t="str">
        <f t="shared" si="575"/>
        <v/>
      </c>
      <c r="U4616" s="306" t="str">
        <f t="shared" si="571"/>
        <v/>
      </c>
      <c r="V4616" s="289"/>
      <c r="W4616" s="303"/>
      <c r="X4616" s="286"/>
      <c r="Y4616" s="305" t="str">
        <f>+IF(AND(W4616&gt;0,V4616&lt;&gt;'Data Validation (ROP used only)'!$A$25),SUM(W4616:X4616),"")</f>
        <v/>
      </c>
      <c r="Z4616" s="307">
        <f>IF(OR(V4616='Data Validation (ROP used only)'!$A$25,ISBLANK(W4616),ISERROR(W4616/$I4616)),0,W4616/$I4616)</f>
        <v>0</v>
      </c>
      <c r="AA4616" s="308"/>
      <c r="AB4616" s="309" t="str" cm="1">
        <f t="array" ref="AB4616">_xlfn.IFS(AA4616="","",AA4616/I4616&gt;=2,I4616*2,AA4616/I4616&lt;2,AA4616)</f>
        <v/>
      </c>
      <c r="AC4616" s="310" t="str">
        <f t="shared" si="576"/>
        <v/>
      </c>
      <c r="AD4616" s="286"/>
      <c r="AE4616" s="305" t="str">
        <f t="shared" si="577"/>
        <v/>
      </c>
      <c r="AF4616" s="311">
        <f t="shared" si="578"/>
        <v>0</v>
      </c>
      <c r="AG4616" s="187"/>
      <c r="AH4616" s="188"/>
    </row>
    <row r="4617" spans="2:34" ht="13.8" outlineLevel="1" x14ac:dyDescent="0.25">
      <c r="B4617" s="1"/>
      <c r="C4617" s="1"/>
      <c r="D4617" s="1"/>
      <c r="E4617" s="2"/>
      <c r="F4617" s="1"/>
      <c r="G4617" s="2"/>
      <c r="H4617" s="286"/>
      <c r="I4617" s="287"/>
      <c r="J4617" s="288" t="str">
        <f t="shared" si="572"/>
        <v/>
      </c>
      <c r="K4617" s="288">
        <f t="shared" si="573"/>
        <v>0</v>
      </c>
      <c r="L4617" s="303"/>
      <c r="M4617" s="304"/>
      <c r="N4617" s="303"/>
      <c r="O4617" s="286"/>
      <c r="P4617" s="305" t="str">
        <f t="shared" si="574"/>
        <v/>
      </c>
      <c r="Q4617" s="304"/>
      <c r="R4617" s="303"/>
      <c r="S4617" s="286"/>
      <c r="T4617" s="305" t="str">
        <f t="shared" si="575"/>
        <v/>
      </c>
      <c r="U4617" s="306" t="str">
        <f t="shared" si="571"/>
        <v/>
      </c>
      <c r="V4617" s="289"/>
      <c r="W4617" s="303"/>
      <c r="X4617" s="286"/>
      <c r="Y4617" s="305" t="str">
        <f>+IF(AND(W4617&gt;0,V4617&lt;&gt;'Data Validation (ROP used only)'!$A$25),SUM(W4617:X4617),"")</f>
        <v/>
      </c>
      <c r="Z4617" s="307">
        <f>IF(OR(V4617='Data Validation (ROP used only)'!$A$25,ISBLANK(W4617),ISERROR(W4617/$I4617)),0,W4617/$I4617)</f>
        <v>0</v>
      </c>
      <c r="AA4617" s="308"/>
      <c r="AB4617" s="309" t="str" cm="1">
        <f t="array" ref="AB4617">_xlfn.IFS(AA4617="","",AA4617/I4617&gt;=2,I4617*2,AA4617/I4617&lt;2,AA4617)</f>
        <v/>
      </c>
      <c r="AC4617" s="310" t="str">
        <f t="shared" si="576"/>
        <v/>
      </c>
      <c r="AD4617" s="286"/>
      <c r="AE4617" s="305" t="str">
        <f t="shared" si="577"/>
        <v/>
      </c>
      <c r="AF4617" s="311">
        <f t="shared" si="578"/>
        <v>0</v>
      </c>
      <c r="AG4617" s="187"/>
      <c r="AH4617" s="188"/>
    </row>
    <row r="4618" spans="2:34" ht="13.8" outlineLevel="1" x14ac:dyDescent="0.25">
      <c r="B4618" s="1"/>
      <c r="C4618" s="1"/>
      <c r="D4618" s="1"/>
      <c r="E4618" s="2"/>
      <c r="F4618" s="1"/>
      <c r="G4618" s="2"/>
      <c r="H4618" s="286"/>
      <c r="I4618" s="287"/>
      <c r="J4618" s="288" t="str">
        <f t="shared" si="572"/>
        <v/>
      </c>
      <c r="K4618" s="288">
        <f t="shared" si="573"/>
        <v>0</v>
      </c>
      <c r="L4618" s="303"/>
      <c r="M4618" s="304"/>
      <c r="N4618" s="303"/>
      <c r="O4618" s="286"/>
      <c r="P4618" s="305" t="str">
        <f t="shared" si="574"/>
        <v/>
      </c>
      <c r="Q4618" s="304"/>
      <c r="R4618" s="303"/>
      <c r="S4618" s="286"/>
      <c r="T4618" s="305" t="str">
        <f t="shared" si="575"/>
        <v/>
      </c>
      <c r="U4618" s="306" t="str">
        <f t="shared" ref="U4618:U4681" si="579">IF(ISERROR(R4618/$I4618),"",R4618/$I4618)</f>
        <v/>
      </c>
      <c r="V4618" s="289"/>
      <c r="W4618" s="303"/>
      <c r="X4618" s="286"/>
      <c r="Y4618" s="305" t="str">
        <f>+IF(AND(W4618&gt;0,V4618&lt;&gt;'Data Validation (ROP used only)'!$A$25),SUM(W4618:X4618),"")</f>
        <v/>
      </c>
      <c r="Z4618" s="307">
        <f>IF(OR(V4618='Data Validation (ROP used only)'!$A$25,ISBLANK(W4618),ISERROR(W4618/$I4618)),0,W4618/$I4618)</f>
        <v>0</v>
      </c>
      <c r="AA4618" s="308"/>
      <c r="AB4618" s="309" t="str" cm="1">
        <f t="array" ref="AB4618">_xlfn.IFS(AA4618="","",AA4618/I4618&gt;=2,I4618*2,AA4618/I4618&lt;2,AA4618)</f>
        <v/>
      </c>
      <c r="AC4618" s="310" t="str">
        <f t="shared" si="576"/>
        <v/>
      </c>
      <c r="AD4618" s="286"/>
      <c r="AE4618" s="305" t="str">
        <f t="shared" si="577"/>
        <v/>
      </c>
      <c r="AF4618" s="311">
        <f t="shared" si="578"/>
        <v>0</v>
      </c>
      <c r="AG4618" s="187"/>
      <c r="AH4618" s="188"/>
    </row>
    <row r="4619" spans="2:34" ht="13.8" outlineLevel="1" x14ac:dyDescent="0.25">
      <c r="B4619" s="1"/>
      <c r="C4619" s="1"/>
      <c r="D4619" s="1"/>
      <c r="E4619" s="2"/>
      <c r="F4619" s="1"/>
      <c r="G4619" s="2"/>
      <c r="H4619" s="286"/>
      <c r="I4619" s="287"/>
      <c r="J4619" s="288" t="str">
        <f t="shared" ref="J4619:J4682" si="580">IF(ISERROR(H4619/C4619),"",H4619/C4619)</f>
        <v/>
      </c>
      <c r="K4619" s="288">
        <f t="shared" ref="K4619:K4682" si="581">IF(ISERROR(I4619/1754.5),"",I4619/1754.5)</f>
        <v>0</v>
      </c>
      <c r="L4619" s="303"/>
      <c r="M4619" s="304"/>
      <c r="N4619" s="303"/>
      <c r="O4619" s="286"/>
      <c r="P4619" s="305" t="str">
        <f t="shared" ref="P4619:P4682" si="582">+IF(N4619+O4619&gt;0,+N4619+O4619,"")</f>
        <v/>
      </c>
      <c r="Q4619" s="304"/>
      <c r="R4619" s="303"/>
      <c r="S4619" s="286"/>
      <c r="T4619" s="305" t="str">
        <f t="shared" ref="T4619:T4682" si="583">+IF((R4619+S4619)&gt;0,+R4619+S4619,"")</f>
        <v/>
      </c>
      <c r="U4619" s="306" t="str">
        <f t="shared" si="579"/>
        <v/>
      </c>
      <c r="V4619" s="289"/>
      <c r="W4619" s="303"/>
      <c r="X4619" s="286"/>
      <c r="Y4619" s="305" t="str">
        <f>+IF(AND(W4619&gt;0,V4619&lt;&gt;'Data Validation (ROP used only)'!$A$25),SUM(W4619:X4619),"")</f>
        <v/>
      </c>
      <c r="Z4619" s="307">
        <f>IF(OR(V4619='Data Validation (ROP used only)'!$A$25,ISBLANK(W4619),ISERROR(W4619/$I4619)),0,W4619/$I4619)</f>
        <v>0</v>
      </c>
      <c r="AA4619" s="308"/>
      <c r="AB4619" s="309" t="str" cm="1">
        <f t="array" ref="AB4619">_xlfn.IFS(AA4619="","",AA4619/I4619&gt;=2,I4619*2,AA4619/I4619&lt;2,AA4619)</f>
        <v/>
      </c>
      <c r="AC4619" s="310" t="str">
        <f t="shared" ref="AC4619:AC4682" si="584">IF(ISBLANK(AA4619),"",AA4619-AB4619)</f>
        <v/>
      </c>
      <c r="AD4619" s="286"/>
      <c r="AE4619" s="305" t="str">
        <f t="shared" ref="AE4619:AE4682" si="585">IF(AA4619=0,"",AA4619+AD4619)</f>
        <v/>
      </c>
      <c r="AF4619" s="311">
        <f t="shared" ref="AF4619:AF4682" si="586">IF(ISERROR(AA4619/$I4619),0,AA4619/$I4619)</f>
        <v>0</v>
      </c>
      <c r="AG4619" s="187"/>
      <c r="AH4619" s="188"/>
    </row>
    <row r="4620" spans="2:34" ht="13.8" outlineLevel="1" x14ac:dyDescent="0.25">
      <c r="B4620" s="1"/>
      <c r="C4620" s="1"/>
      <c r="D4620" s="1"/>
      <c r="E4620" s="2"/>
      <c r="F4620" s="1"/>
      <c r="G4620" s="2"/>
      <c r="H4620" s="286"/>
      <c r="I4620" s="287"/>
      <c r="J4620" s="288" t="str">
        <f t="shared" si="580"/>
        <v/>
      </c>
      <c r="K4620" s="288">
        <f t="shared" si="581"/>
        <v>0</v>
      </c>
      <c r="L4620" s="303"/>
      <c r="M4620" s="304"/>
      <c r="N4620" s="303"/>
      <c r="O4620" s="286"/>
      <c r="P4620" s="305" t="str">
        <f t="shared" si="582"/>
        <v/>
      </c>
      <c r="Q4620" s="304"/>
      <c r="R4620" s="303"/>
      <c r="S4620" s="286"/>
      <c r="T4620" s="305" t="str">
        <f t="shared" si="583"/>
        <v/>
      </c>
      <c r="U4620" s="306" t="str">
        <f t="shared" si="579"/>
        <v/>
      </c>
      <c r="V4620" s="289"/>
      <c r="W4620" s="303"/>
      <c r="X4620" s="286"/>
      <c r="Y4620" s="305" t="str">
        <f>+IF(AND(W4620&gt;0,V4620&lt;&gt;'Data Validation (ROP used only)'!$A$25),SUM(W4620:X4620),"")</f>
        <v/>
      </c>
      <c r="Z4620" s="307">
        <f>IF(OR(V4620='Data Validation (ROP used only)'!$A$25,ISBLANK(W4620),ISERROR(W4620/$I4620)),0,W4620/$I4620)</f>
        <v>0</v>
      </c>
      <c r="AA4620" s="308"/>
      <c r="AB4620" s="309" t="str" cm="1">
        <f t="array" ref="AB4620">_xlfn.IFS(AA4620="","",AA4620/I4620&gt;=2,I4620*2,AA4620/I4620&lt;2,AA4620)</f>
        <v/>
      </c>
      <c r="AC4620" s="310" t="str">
        <f t="shared" si="584"/>
        <v/>
      </c>
      <c r="AD4620" s="286"/>
      <c r="AE4620" s="305" t="str">
        <f t="shared" si="585"/>
        <v/>
      </c>
      <c r="AF4620" s="311">
        <f t="shared" si="586"/>
        <v>0</v>
      </c>
      <c r="AG4620" s="187"/>
      <c r="AH4620" s="188"/>
    </row>
    <row r="4621" spans="2:34" ht="13.8" outlineLevel="1" x14ac:dyDescent="0.25">
      <c r="B4621" s="1"/>
      <c r="C4621" s="1"/>
      <c r="D4621" s="1"/>
      <c r="E4621" s="2"/>
      <c r="F4621" s="1"/>
      <c r="G4621" s="2"/>
      <c r="H4621" s="286"/>
      <c r="I4621" s="287"/>
      <c r="J4621" s="288" t="str">
        <f t="shared" si="580"/>
        <v/>
      </c>
      <c r="K4621" s="288">
        <f t="shared" si="581"/>
        <v>0</v>
      </c>
      <c r="L4621" s="303"/>
      <c r="M4621" s="304"/>
      <c r="N4621" s="303"/>
      <c r="O4621" s="286"/>
      <c r="P4621" s="305" t="str">
        <f t="shared" si="582"/>
        <v/>
      </c>
      <c r="Q4621" s="304"/>
      <c r="R4621" s="303"/>
      <c r="S4621" s="286"/>
      <c r="T4621" s="305" t="str">
        <f t="shared" si="583"/>
        <v/>
      </c>
      <c r="U4621" s="306" t="str">
        <f t="shared" si="579"/>
        <v/>
      </c>
      <c r="V4621" s="289"/>
      <c r="W4621" s="303"/>
      <c r="X4621" s="286"/>
      <c r="Y4621" s="305" t="str">
        <f>+IF(AND(W4621&gt;0,V4621&lt;&gt;'Data Validation (ROP used only)'!$A$25),SUM(W4621:X4621),"")</f>
        <v/>
      </c>
      <c r="Z4621" s="307">
        <f>IF(OR(V4621='Data Validation (ROP used only)'!$A$25,ISBLANK(W4621),ISERROR(W4621/$I4621)),0,W4621/$I4621)</f>
        <v>0</v>
      </c>
      <c r="AA4621" s="308"/>
      <c r="AB4621" s="309" t="str" cm="1">
        <f t="array" ref="AB4621">_xlfn.IFS(AA4621="","",AA4621/I4621&gt;=2,I4621*2,AA4621/I4621&lt;2,AA4621)</f>
        <v/>
      </c>
      <c r="AC4621" s="310" t="str">
        <f t="shared" si="584"/>
        <v/>
      </c>
      <c r="AD4621" s="286"/>
      <c r="AE4621" s="305" t="str">
        <f t="shared" si="585"/>
        <v/>
      </c>
      <c r="AF4621" s="311">
        <f t="shared" si="586"/>
        <v>0</v>
      </c>
      <c r="AG4621" s="187"/>
      <c r="AH4621" s="188"/>
    </row>
    <row r="4622" spans="2:34" ht="13.8" outlineLevel="1" x14ac:dyDescent="0.25">
      <c r="B4622" s="1"/>
      <c r="C4622" s="1"/>
      <c r="D4622" s="1"/>
      <c r="E4622" s="2"/>
      <c r="F4622" s="1"/>
      <c r="G4622" s="2"/>
      <c r="H4622" s="286"/>
      <c r="I4622" s="287"/>
      <c r="J4622" s="288" t="str">
        <f t="shared" si="580"/>
        <v/>
      </c>
      <c r="K4622" s="288">
        <f t="shared" si="581"/>
        <v>0</v>
      </c>
      <c r="L4622" s="303"/>
      <c r="M4622" s="304"/>
      <c r="N4622" s="303"/>
      <c r="O4622" s="286"/>
      <c r="P4622" s="305" t="str">
        <f t="shared" si="582"/>
        <v/>
      </c>
      <c r="Q4622" s="304"/>
      <c r="R4622" s="303"/>
      <c r="S4622" s="286"/>
      <c r="T4622" s="305" t="str">
        <f t="shared" si="583"/>
        <v/>
      </c>
      <c r="U4622" s="306" t="str">
        <f t="shared" si="579"/>
        <v/>
      </c>
      <c r="V4622" s="289"/>
      <c r="W4622" s="303"/>
      <c r="X4622" s="286"/>
      <c r="Y4622" s="305" t="str">
        <f>+IF(AND(W4622&gt;0,V4622&lt;&gt;'Data Validation (ROP used only)'!$A$25),SUM(W4622:X4622),"")</f>
        <v/>
      </c>
      <c r="Z4622" s="307">
        <f>IF(OR(V4622='Data Validation (ROP used only)'!$A$25,ISBLANK(W4622),ISERROR(W4622/$I4622)),0,W4622/$I4622)</f>
        <v>0</v>
      </c>
      <c r="AA4622" s="308"/>
      <c r="AB4622" s="309" t="str" cm="1">
        <f t="array" ref="AB4622">_xlfn.IFS(AA4622="","",AA4622/I4622&gt;=2,I4622*2,AA4622/I4622&lt;2,AA4622)</f>
        <v/>
      </c>
      <c r="AC4622" s="310" t="str">
        <f t="shared" si="584"/>
        <v/>
      </c>
      <c r="AD4622" s="286"/>
      <c r="AE4622" s="305" t="str">
        <f t="shared" si="585"/>
        <v/>
      </c>
      <c r="AF4622" s="311">
        <f t="shared" si="586"/>
        <v>0</v>
      </c>
      <c r="AG4622" s="187"/>
      <c r="AH4622" s="188"/>
    </row>
    <row r="4623" spans="2:34" ht="13.8" outlineLevel="1" x14ac:dyDescent="0.25">
      <c r="B4623" s="1"/>
      <c r="C4623" s="1"/>
      <c r="D4623" s="1"/>
      <c r="E4623" s="2"/>
      <c r="F4623" s="1"/>
      <c r="G4623" s="2"/>
      <c r="H4623" s="286"/>
      <c r="I4623" s="287"/>
      <c r="J4623" s="288" t="str">
        <f t="shared" si="580"/>
        <v/>
      </c>
      <c r="K4623" s="288">
        <f t="shared" si="581"/>
        <v>0</v>
      </c>
      <c r="L4623" s="303"/>
      <c r="M4623" s="304"/>
      <c r="N4623" s="303"/>
      <c r="O4623" s="286"/>
      <c r="P4623" s="305" t="str">
        <f t="shared" si="582"/>
        <v/>
      </c>
      <c r="Q4623" s="304"/>
      <c r="R4623" s="303"/>
      <c r="S4623" s="286"/>
      <c r="T4623" s="305" t="str">
        <f t="shared" si="583"/>
        <v/>
      </c>
      <c r="U4623" s="306" t="str">
        <f t="shared" si="579"/>
        <v/>
      </c>
      <c r="V4623" s="289"/>
      <c r="W4623" s="303"/>
      <c r="X4623" s="286"/>
      <c r="Y4623" s="305" t="str">
        <f>+IF(AND(W4623&gt;0,V4623&lt;&gt;'Data Validation (ROP used only)'!$A$25),SUM(W4623:X4623),"")</f>
        <v/>
      </c>
      <c r="Z4623" s="307">
        <f>IF(OR(V4623='Data Validation (ROP used only)'!$A$25,ISBLANK(W4623),ISERROR(W4623/$I4623)),0,W4623/$I4623)</f>
        <v>0</v>
      </c>
      <c r="AA4623" s="308"/>
      <c r="AB4623" s="309" t="str" cm="1">
        <f t="array" ref="AB4623">_xlfn.IFS(AA4623="","",AA4623/I4623&gt;=2,I4623*2,AA4623/I4623&lt;2,AA4623)</f>
        <v/>
      </c>
      <c r="AC4623" s="310" t="str">
        <f t="shared" si="584"/>
        <v/>
      </c>
      <c r="AD4623" s="286"/>
      <c r="AE4623" s="305" t="str">
        <f t="shared" si="585"/>
        <v/>
      </c>
      <c r="AF4623" s="311">
        <f t="shared" si="586"/>
        <v>0</v>
      </c>
      <c r="AG4623" s="187"/>
      <c r="AH4623" s="188"/>
    </row>
    <row r="4624" spans="2:34" ht="13.8" outlineLevel="1" x14ac:dyDescent="0.25">
      <c r="B4624" s="1"/>
      <c r="C4624" s="1"/>
      <c r="D4624" s="1"/>
      <c r="E4624" s="2"/>
      <c r="F4624" s="1"/>
      <c r="G4624" s="2"/>
      <c r="H4624" s="286"/>
      <c r="I4624" s="287"/>
      <c r="J4624" s="288" t="str">
        <f t="shared" si="580"/>
        <v/>
      </c>
      <c r="K4624" s="288">
        <f t="shared" si="581"/>
        <v>0</v>
      </c>
      <c r="L4624" s="303"/>
      <c r="M4624" s="304"/>
      <c r="N4624" s="303"/>
      <c r="O4624" s="286"/>
      <c r="P4624" s="305" t="str">
        <f t="shared" si="582"/>
        <v/>
      </c>
      <c r="Q4624" s="304"/>
      <c r="R4624" s="303"/>
      <c r="S4624" s="286"/>
      <c r="T4624" s="305" t="str">
        <f t="shared" si="583"/>
        <v/>
      </c>
      <c r="U4624" s="306" t="str">
        <f t="shared" si="579"/>
        <v/>
      </c>
      <c r="V4624" s="289"/>
      <c r="W4624" s="303"/>
      <c r="X4624" s="286"/>
      <c r="Y4624" s="305" t="str">
        <f>+IF(AND(W4624&gt;0,V4624&lt;&gt;'Data Validation (ROP used only)'!$A$25),SUM(W4624:X4624),"")</f>
        <v/>
      </c>
      <c r="Z4624" s="307">
        <f>IF(OR(V4624='Data Validation (ROP used only)'!$A$25,ISBLANK(W4624),ISERROR(W4624/$I4624)),0,W4624/$I4624)</f>
        <v>0</v>
      </c>
      <c r="AA4624" s="308"/>
      <c r="AB4624" s="309" t="str" cm="1">
        <f t="array" ref="AB4624">_xlfn.IFS(AA4624="","",AA4624/I4624&gt;=2,I4624*2,AA4624/I4624&lt;2,AA4624)</f>
        <v/>
      </c>
      <c r="AC4624" s="310" t="str">
        <f t="shared" si="584"/>
        <v/>
      </c>
      <c r="AD4624" s="286"/>
      <c r="AE4624" s="305" t="str">
        <f t="shared" si="585"/>
        <v/>
      </c>
      <c r="AF4624" s="311">
        <f t="shared" si="586"/>
        <v>0</v>
      </c>
      <c r="AG4624" s="187"/>
      <c r="AH4624" s="188"/>
    </row>
    <row r="4625" spans="2:34" ht="13.8" outlineLevel="1" x14ac:dyDescent="0.25">
      <c r="B4625" s="1"/>
      <c r="C4625" s="1"/>
      <c r="D4625" s="1"/>
      <c r="E4625" s="2"/>
      <c r="F4625" s="1"/>
      <c r="G4625" s="2"/>
      <c r="H4625" s="286"/>
      <c r="I4625" s="287"/>
      <c r="J4625" s="288" t="str">
        <f t="shared" si="580"/>
        <v/>
      </c>
      <c r="K4625" s="288">
        <f t="shared" si="581"/>
        <v>0</v>
      </c>
      <c r="L4625" s="303"/>
      <c r="M4625" s="304"/>
      <c r="N4625" s="303"/>
      <c r="O4625" s="286"/>
      <c r="P4625" s="305" t="str">
        <f t="shared" si="582"/>
        <v/>
      </c>
      <c r="Q4625" s="304"/>
      <c r="R4625" s="303"/>
      <c r="S4625" s="286"/>
      <c r="T4625" s="305" t="str">
        <f t="shared" si="583"/>
        <v/>
      </c>
      <c r="U4625" s="306" t="str">
        <f t="shared" si="579"/>
        <v/>
      </c>
      <c r="V4625" s="289"/>
      <c r="W4625" s="303"/>
      <c r="X4625" s="286"/>
      <c r="Y4625" s="305" t="str">
        <f>+IF(AND(W4625&gt;0,V4625&lt;&gt;'Data Validation (ROP used only)'!$A$25),SUM(W4625:X4625),"")</f>
        <v/>
      </c>
      <c r="Z4625" s="307">
        <f>IF(OR(V4625='Data Validation (ROP used only)'!$A$25,ISBLANK(W4625),ISERROR(W4625/$I4625)),0,W4625/$I4625)</f>
        <v>0</v>
      </c>
      <c r="AA4625" s="308"/>
      <c r="AB4625" s="309" t="str" cm="1">
        <f t="array" ref="AB4625">_xlfn.IFS(AA4625="","",AA4625/I4625&gt;=2,I4625*2,AA4625/I4625&lt;2,AA4625)</f>
        <v/>
      </c>
      <c r="AC4625" s="310" t="str">
        <f t="shared" si="584"/>
        <v/>
      </c>
      <c r="AD4625" s="286"/>
      <c r="AE4625" s="305" t="str">
        <f t="shared" si="585"/>
        <v/>
      </c>
      <c r="AF4625" s="311">
        <f t="shared" si="586"/>
        <v>0</v>
      </c>
      <c r="AG4625" s="187"/>
      <c r="AH4625" s="188"/>
    </row>
    <row r="4626" spans="2:34" ht="13.8" outlineLevel="1" x14ac:dyDescent="0.25">
      <c r="B4626" s="1"/>
      <c r="C4626" s="1"/>
      <c r="D4626" s="1"/>
      <c r="E4626" s="2"/>
      <c r="F4626" s="1"/>
      <c r="G4626" s="2"/>
      <c r="H4626" s="286"/>
      <c r="I4626" s="287"/>
      <c r="J4626" s="288" t="str">
        <f t="shared" si="580"/>
        <v/>
      </c>
      <c r="K4626" s="288">
        <f t="shared" si="581"/>
        <v>0</v>
      </c>
      <c r="L4626" s="303"/>
      <c r="M4626" s="304"/>
      <c r="N4626" s="303"/>
      <c r="O4626" s="286"/>
      <c r="P4626" s="305" t="str">
        <f t="shared" si="582"/>
        <v/>
      </c>
      <c r="Q4626" s="304"/>
      <c r="R4626" s="303"/>
      <c r="S4626" s="286"/>
      <c r="T4626" s="305" t="str">
        <f t="shared" si="583"/>
        <v/>
      </c>
      <c r="U4626" s="306" t="str">
        <f t="shared" si="579"/>
        <v/>
      </c>
      <c r="V4626" s="289"/>
      <c r="W4626" s="303"/>
      <c r="X4626" s="286"/>
      <c r="Y4626" s="305" t="str">
        <f>+IF(AND(W4626&gt;0,V4626&lt;&gt;'Data Validation (ROP used only)'!$A$25),SUM(W4626:X4626),"")</f>
        <v/>
      </c>
      <c r="Z4626" s="307">
        <f>IF(OR(V4626='Data Validation (ROP used only)'!$A$25,ISBLANK(W4626),ISERROR(W4626/$I4626)),0,W4626/$I4626)</f>
        <v>0</v>
      </c>
      <c r="AA4626" s="308"/>
      <c r="AB4626" s="309" t="str" cm="1">
        <f t="array" ref="AB4626">_xlfn.IFS(AA4626="","",AA4626/I4626&gt;=2,I4626*2,AA4626/I4626&lt;2,AA4626)</f>
        <v/>
      </c>
      <c r="AC4626" s="310" t="str">
        <f t="shared" si="584"/>
        <v/>
      </c>
      <c r="AD4626" s="286"/>
      <c r="AE4626" s="305" t="str">
        <f t="shared" si="585"/>
        <v/>
      </c>
      <c r="AF4626" s="311">
        <f t="shared" si="586"/>
        <v>0</v>
      </c>
      <c r="AG4626" s="187"/>
      <c r="AH4626" s="188"/>
    </row>
    <row r="4627" spans="2:34" ht="13.8" outlineLevel="1" x14ac:dyDescent="0.25">
      <c r="B4627" s="1"/>
      <c r="C4627" s="1"/>
      <c r="D4627" s="1"/>
      <c r="E4627" s="2"/>
      <c r="F4627" s="1"/>
      <c r="G4627" s="2"/>
      <c r="H4627" s="286"/>
      <c r="I4627" s="287"/>
      <c r="J4627" s="288" t="str">
        <f t="shared" si="580"/>
        <v/>
      </c>
      <c r="K4627" s="288">
        <f t="shared" si="581"/>
        <v>0</v>
      </c>
      <c r="L4627" s="303"/>
      <c r="M4627" s="304"/>
      <c r="N4627" s="303"/>
      <c r="O4627" s="286"/>
      <c r="P4627" s="305" t="str">
        <f t="shared" si="582"/>
        <v/>
      </c>
      <c r="Q4627" s="304"/>
      <c r="R4627" s="303"/>
      <c r="S4627" s="286"/>
      <c r="T4627" s="305" t="str">
        <f t="shared" si="583"/>
        <v/>
      </c>
      <c r="U4627" s="306" t="str">
        <f t="shared" si="579"/>
        <v/>
      </c>
      <c r="V4627" s="289"/>
      <c r="W4627" s="303"/>
      <c r="X4627" s="286"/>
      <c r="Y4627" s="305" t="str">
        <f>+IF(AND(W4627&gt;0,V4627&lt;&gt;'Data Validation (ROP used only)'!$A$25),SUM(W4627:X4627),"")</f>
        <v/>
      </c>
      <c r="Z4627" s="307">
        <f>IF(OR(V4627='Data Validation (ROP used only)'!$A$25,ISBLANK(W4627),ISERROR(W4627/$I4627)),0,W4627/$I4627)</f>
        <v>0</v>
      </c>
      <c r="AA4627" s="308"/>
      <c r="AB4627" s="309" t="str" cm="1">
        <f t="array" ref="AB4627">_xlfn.IFS(AA4627="","",AA4627/I4627&gt;=2,I4627*2,AA4627/I4627&lt;2,AA4627)</f>
        <v/>
      </c>
      <c r="AC4627" s="310" t="str">
        <f t="shared" si="584"/>
        <v/>
      </c>
      <c r="AD4627" s="286"/>
      <c r="AE4627" s="305" t="str">
        <f t="shared" si="585"/>
        <v/>
      </c>
      <c r="AF4627" s="311">
        <f t="shared" si="586"/>
        <v>0</v>
      </c>
      <c r="AG4627" s="187"/>
      <c r="AH4627" s="188"/>
    </row>
    <row r="4628" spans="2:34" ht="13.8" outlineLevel="1" x14ac:dyDescent="0.25">
      <c r="B4628" s="1"/>
      <c r="C4628" s="1"/>
      <c r="D4628" s="1"/>
      <c r="E4628" s="2"/>
      <c r="F4628" s="1"/>
      <c r="G4628" s="2"/>
      <c r="H4628" s="286"/>
      <c r="I4628" s="287"/>
      <c r="J4628" s="288" t="str">
        <f t="shared" si="580"/>
        <v/>
      </c>
      <c r="K4628" s="288">
        <f t="shared" si="581"/>
        <v>0</v>
      </c>
      <c r="L4628" s="303"/>
      <c r="M4628" s="304"/>
      <c r="N4628" s="303"/>
      <c r="O4628" s="286"/>
      <c r="P4628" s="305" t="str">
        <f t="shared" si="582"/>
        <v/>
      </c>
      <c r="Q4628" s="304"/>
      <c r="R4628" s="303"/>
      <c r="S4628" s="286"/>
      <c r="T4628" s="305" t="str">
        <f t="shared" si="583"/>
        <v/>
      </c>
      <c r="U4628" s="306" t="str">
        <f t="shared" si="579"/>
        <v/>
      </c>
      <c r="V4628" s="289"/>
      <c r="W4628" s="303"/>
      <c r="X4628" s="286"/>
      <c r="Y4628" s="305" t="str">
        <f>+IF(AND(W4628&gt;0,V4628&lt;&gt;'Data Validation (ROP used only)'!$A$25),SUM(W4628:X4628),"")</f>
        <v/>
      </c>
      <c r="Z4628" s="307">
        <f>IF(OR(V4628='Data Validation (ROP used only)'!$A$25,ISBLANK(W4628),ISERROR(W4628/$I4628)),0,W4628/$I4628)</f>
        <v>0</v>
      </c>
      <c r="AA4628" s="308"/>
      <c r="AB4628" s="309" t="str" cm="1">
        <f t="array" ref="AB4628">_xlfn.IFS(AA4628="","",AA4628/I4628&gt;=2,I4628*2,AA4628/I4628&lt;2,AA4628)</f>
        <v/>
      </c>
      <c r="AC4628" s="310" t="str">
        <f t="shared" si="584"/>
        <v/>
      </c>
      <c r="AD4628" s="286"/>
      <c r="AE4628" s="305" t="str">
        <f t="shared" si="585"/>
        <v/>
      </c>
      <c r="AF4628" s="311">
        <f t="shared" si="586"/>
        <v>0</v>
      </c>
      <c r="AG4628" s="187"/>
      <c r="AH4628" s="188"/>
    </row>
    <row r="4629" spans="2:34" ht="13.8" outlineLevel="1" x14ac:dyDescent="0.25">
      <c r="B4629" s="1"/>
      <c r="C4629" s="1"/>
      <c r="D4629" s="1"/>
      <c r="E4629" s="2"/>
      <c r="F4629" s="1"/>
      <c r="G4629" s="2"/>
      <c r="H4629" s="286"/>
      <c r="I4629" s="287"/>
      <c r="J4629" s="288" t="str">
        <f t="shared" si="580"/>
        <v/>
      </c>
      <c r="K4629" s="288">
        <f t="shared" si="581"/>
        <v>0</v>
      </c>
      <c r="L4629" s="303"/>
      <c r="M4629" s="304"/>
      <c r="N4629" s="303"/>
      <c r="O4629" s="286"/>
      <c r="P4629" s="305" t="str">
        <f t="shared" si="582"/>
        <v/>
      </c>
      <c r="Q4629" s="304"/>
      <c r="R4629" s="303"/>
      <c r="S4629" s="286"/>
      <c r="T4629" s="305" t="str">
        <f t="shared" si="583"/>
        <v/>
      </c>
      <c r="U4629" s="306" t="str">
        <f t="shared" si="579"/>
        <v/>
      </c>
      <c r="V4629" s="289"/>
      <c r="W4629" s="303"/>
      <c r="X4629" s="286"/>
      <c r="Y4629" s="305" t="str">
        <f>+IF(AND(W4629&gt;0,V4629&lt;&gt;'Data Validation (ROP used only)'!$A$25),SUM(W4629:X4629),"")</f>
        <v/>
      </c>
      <c r="Z4629" s="307">
        <f>IF(OR(V4629='Data Validation (ROP used only)'!$A$25,ISBLANK(W4629),ISERROR(W4629/$I4629)),0,W4629/$I4629)</f>
        <v>0</v>
      </c>
      <c r="AA4629" s="308"/>
      <c r="AB4629" s="309" t="str" cm="1">
        <f t="array" ref="AB4629">_xlfn.IFS(AA4629="","",AA4629/I4629&gt;=2,I4629*2,AA4629/I4629&lt;2,AA4629)</f>
        <v/>
      </c>
      <c r="AC4629" s="310" t="str">
        <f t="shared" si="584"/>
        <v/>
      </c>
      <c r="AD4629" s="286"/>
      <c r="AE4629" s="305" t="str">
        <f t="shared" si="585"/>
        <v/>
      </c>
      <c r="AF4629" s="311">
        <f t="shared" si="586"/>
        <v>0</v>
      </c>
      <c r="AG4629" s="187"/>
      <c r="AH4629" s="188"/>
    </row>
    <row r="4630" spans="2:34" ht="13.8" outlineLevel="1" x14ac:dyDescent="0.25">
      <c r="B4630" s="1"/>
      <c r="C4630" s="1"/>
      <c r="D4630" s="1"/>
      <c r="E4630" s="2"/>
      <c r="F4630" s="1"/>
      <c r="G4630" s="2"/>
      <c r="H4630" s="286"/>
      <c r="I4630" s="287"/>
      <c r="J4630" s="288" t="str">
        <f t="shared" si="580"/>
        <v/>
      </c>
      <c r="K4630" s="288">
        <f t="shared" si="581"/>
        <v>0</v>
      </c>
      <c r="L4630" s="303"/>
      <c r="M4630" s="304"/>
      <c r="N4630" s="303"/>
      <c r="O4630" s="286"/>
      <c r="P4630" s="305" t="str">
        <f t="shared" si="582"/>
        <v/>
      </c>
      <c r="Q4630" s="304"/>
      <c r="R4630" s="303"/>
      <c r="S4630" s="286"/>
      <c r="T4630" s="305" t="str">
        <f t="shared" si="583"/>
        <v/>
      </c>
      <c r="U4630" s="306" t="str">
        <f t="shared" si="579"/>
        <v/>
      </c>
      <c r="V4630" s="289"/>
      <c r="W4630" s="303"/>
      <c r="X4630" s="286"/>
      <c r="Y4630" s="305" t="str">
        <f>+IF(AND(W4630&gt;0,V4630&lt;&gt;'Data Validation (ROP used only)'!$A$25),SUM(W4630:X4630),"")</f>
        <v/>
      </c>
      <c r="Z4630" s="307">
        <f>IF(OR(V4630='Data Validation (ROP used only)'!$A$25,ISBLANK(W4630),ISERROR(W4630/$I4630)),0,W4630/$I4630)</f>
        <v>0</v>
      </c>
      <c r="AA4630" s="308"/>
      <c r="AB4630" s="309" t="str" cm="1">
        <f t="array" ref="AB4630">_xlfn.IFS(AA4630="","",AA4630/I4630&gt;=2,I4630*2,AA4630/I4630&lt;2,AA4630)</f>
        <v/>
      </c>
      <c r="AC4630" s="310" t="str">
        <f t="shared" si="584"/>
        <v/>
      </c>
      <c r="AD4630" s="286"/>
      <c r="AE4630" s="305" t="str">
        <f t="shared" si="585"/>
        <v/>
      </c>
      <c r="AF4630" s="311">
        <f t="shared" si="586"/>
        <v>0</v>
      </c>
      <c r="AG4630" s="187"/>
      <c r="AH4630" s="188"/>
    </row>
    <row r="4631" spans="2:34" ht="13.8" outlineLevel="1" x14ac:dyDescent="0.25">
      <c r="B4631" s="1"/>
      <c r="C4631" s="1"/>
      <c r="D4631" s="1"/>
      <c r="E4631" s="2"/>
      <c r="F4631" s="1"/>
      <c r="G4631" s="2"/>
      <c r="H4631" s="286"/>
      <c r="I4631" s="287"/>
      <c r="J4631" s="288" t="str">
        <f t="shared" si="580"/>
        <v/>
      </c>
      <c r="K4631" s="288">
        <f t="shared" si="581"/>
        <v>0</v>
      </c>
      <c r="L4631" s="303"/>
      <c r="M4631" s="304"/>
      <c r="N4631" s="303"/>
      <c r="O4631" s="286"/>
      <c r="P4631" s="305" t="str">
        <f t="shared" si="582"/>
        <v/>
      </c>
      <c r="Q4631" s="304"/>
      <c r="R4631" s="303"/>
      <c r="S4631" s="286"/>
      <c r="T4631" s="305" t="str">
        <f t="shared" si="583"/>
        <v/>
      </c>
      <c r="U4631" s="306" t="str">
        <f t="shared" si="579"/>
        <v/>
      </c>
      <c r="V4631" s="289"/>
      <c r="W4631" s="303"/>
      <c r="X4631" s="286"/>
      <c r="Y4631" s="305" t="str">
        <f>+IF(AND(W4631&gt;0,V4631&lt;&gt;'Data Validation (ROP used only)'!$A$25),SUM(W4631:X4631),"")</f>
        <v/>
      </c>
      <c r="Z4631" s="307">
        <f>IF(OR(V4631='Data Validation (ROP used only)'!$A$25,ISBLANK(W4631),ISERROR(W4631/$I4631)),0,W4631/$I4631)</f>
        <v>0</v>
      </c>
      <c r="AA4631" s="308"/>
      <c r="AB4631" s="309" t="str" cm="1">
        <f t="array" ref="AB4631">_xlfn.IFS(AA4631="","",AA4631/I4631&gt;=2,I4631*2,AA4631/I4631&lt;2,AA4631)</f>
        <v/>
      </c>
      <c r="AC4631" s="310" t="str">
        <f t="shared" si="584"/>
        <v/>
      </c>
      <c r="AD4631" s="286"/>
      <c r="AE4631" s="305" t="str">
        <f t="shared" si="585"/>
        <v/>
      </c>
      <c r="AF4631" s="311">
        <f t="shared" si="586"/>
        <v>0</v>
      </c>
      <c r="AG4631" s="187"/>
      <c r="AH4631" s="188"/>
    </row>
    <row r="4632" spans="2:34" ht="13.8" outlineLevel="1" x14ac:dyDescent="0.25">
      <c r="B4632" s="1"/>
      <c r="C4632" s="1"/>
      <c r="D4632" s="1"/>
      <c r="E4632" s="2"/>
      <c r="F4632" s="1"/>
      <c r="G4632" s="2"/>
      <c r="H4632" s="286"/>
      <c r="I4632" s="287"/>
      <c r="J4632" s="288" t="str">
        <f t="shared" si="580"/>
        <v/>
      </c>
      <c r="K4632" s="288">
        <f t="shared" si="581"/>
        <v>0</v>
      </c>
      <c r="L4632" s="303"/>
      <c r="M4632" s="304"/>
      <c r="N4632" s="303"/>
      <c r="O4632" s="286"/>
      <c r="P4632" s="305" t="str">
        <f t="shared" si="582"/>
        <v/>
      </c>
      <c r="Q4632" s="304"/>
      <c r="R4632" s="303"/>
      <c r="S4632" s="286"/>
      <c r="T4632" s="305" t="str">
        <f t="shared" si="583"/>
        <v/>
      </c>
      <c r="U4632" s="306" t="str">
        <f t="shared" si="579"/>
        <v/>
      </c>
      <c r="V4632" s="289"/>
      <c r="W4632" s="303"/>
      <c r="X4632" s="286"/>
      <c r="Y4632" s="305" t="str">
        <f>+IF(AND(W4632&gt;0,V4632&lt;&gt;'Data Validation (ROP used only)'!$A$25),SUM(W4632:X4632),"")</f>
        <v/>
      </c>
      <c r="Z4632" s="307">
        <f>IF(OR(V4632='Data Validation (ROP used only)'!$A$25,ISBLANK(W4632),ISERROR(W4632/$I4632)),0,W4632/$I4632)</f>
        <v>0</v>
      </c>
      <c r="AA4632" s="308"/>
      <c r="AB4632" s="309" t="str" cm="1">
        <f t="array" ref="AB4632">_xlfn.IFS(AA4632="","",AA4632/I4632&gt;=2,I4632*2,AA4632/I4632&lt;2,AA4632)</f>
        <v/>
      </c>
      <c r="AC4632" s="310" t="str">
        <f t="shared" si="584"/>
        <v/>
      </c>
      <c r="AD4632" s="286"/>
      <c r="AE4632" s="305" t="str">
        <f t="shared" si="585"/>
        <v/>
      </c>
      <c r="AF4632" s="311">
        <f t="shared" si="586"/>
        <v>0</v>
      </c>
      <c r="AG4632" s="187"/>
      <c r="AH4632" s="188"/>
    </row>
    <row r="4633" spans="2:34" ht="13.8" outlineLevel="1" x14ac:dyDescent="0.25">
      <c r="B4633" s="1"/>
      <c r="C4633" s="1"/>
      <c r="D4633" s="1"/>
      <c r="E4633" s="2"/>
      <c r="F4633" s="1"/>
      <c r="G4633" s="2"/>
      <c r="H4633" s="286"/>
      <c r="I4633" s="287"/>
      <c r="J4633" s="288" t="str">
        <f t="shared" si="580"/>
        <v/>
      </c>
      <c r="K4633" s="288">
        <f t="shared" si="581"/>
        <v>0</v>
      </c>
      <c r="L4633" s="303"/>
      <c r="M4633" s="304"/>
      <c r="N4633" s="303"/>
      <c r="O4633" s="286"/>
      <c r="P4633" s="305" t="str">
        <f t="shared" si="582"/>
        <v/>
      </c>
      <c r="Q4633" s="304"/>
      <c r="R4633" s="303"/>
      <c r="S4633" s="286"/>
      <c r="T4633" s="305" t="str">
        <f t="shared" si="583"/>
        <v/>
      </c>
      <c r="U4633" s="306" t="str">
        <f t="shared" si="579"/>
        <v/>
      </c>
      <c r="V4633" s="289"/>
      <c r="W4633" s="303"/>
      <c r="X4633" s="286"/>
      <c r="Y4633" s="305" t="str">
        <f>+IF(AND(W4633&gt;0,V4633&lt;&gt;'Data Validation (ROP used only)'!$A$25),SUM(W4633:X4633),"")</f>
        <v/>
      </c>
      <c r="Z4633" s="307">
        <f>IF(OR(V4633='Data Validation (ROP used only)'!$A$25,ISBLANK(W4633),ISERROR(W4633/$I4633)),0,W4633/$I4633)</f>
        <v>0</v>
      </c>
      <c r="AA4633" s="308"/>
      <c r="AB4633" s="309" t="str" cm="1">
        <f t="array" ref="AB4633">_xlfn.IFS(AA4633="","",AA4633/I4633&gt;=2,I4633*2,AA4633/I4633&lt;2,AA4633)</f>
        <v/>
      </c>
      <c r="AC4633" s="310" t="str">
        <f t="shared" si="584"/>
        <v/>
      </c>
      <c r="AD4633" s="286"/>
      <c r="AE4633" s="305" t="str">
        <f t="shared" si="585"/>
        <v/>
      </c>
      <c r="AF4633" s="311">
        <f t="shared" si="586"/>
        <v>0</v>
      </c>
      <c r="AG4633" s="187"/>
      <c r="AH4633" s="188"/>
    </row>
    <row r="4634" spans="2:34" ht="13.8" outlineLevel="1" x14ac:dyDescent="0.25">
      <c r="B4634" s="1"/>
      <c r="C4634" s="1"/>
      <c r="D4634" s="1"/>
      <c r="E4634" s="2"/>
      <c r="F4634" s="1"/>
      <c r="G4634" s="2"/>
      <c r="H4634" s="286"/>
      <c r="I4634" s="287"/>
      <c r="J4634" s="288" t="str">
        <f t="shared" si="580"/>
        <v/>
      </c>
      <c r="K4634" s="288">
        <f t="shared" si="581"/>
        <v>0</v>
      </c>
      <c r="L4634" s="303"/>
      <c r="M4634" s="304"/>
      <c r="N4634" s="303"/>
      <c r="O4634" s="286"/>
      <c r="P4634" s="305" t="str">
        <f t="shared" si="582"/>
        <v/>
      </c>
      <c r="Q4634" s="304"/>
      <c r="R4634" s="303"/>
      <c r="S4634" s="286"/>
      <c r="T4634" s="305" t="str">
        <f t="shared" si="583"/>
        <v/>
      </c>
      <c r="U4634" s="306" t="str">
        <f t="shared" si="579"/>
        <v/>
      </c>
      <c r="V4634" s="289"/>
      <c r="W4634" s="303"/>
      <c r="X4634" s="286"/>
      <c r="Y4634" s="305" t="str">
        <f>+IF(AND(W4634&gt;0,V4634&lt;&gt;'Data Validation (ROP used only)'!$A$25),SUM(W4634:X4634),"")</f>
        <v/>
      </c>
      <c r="Z4634" s="307">
        <f>IF(OR(V4634='Data Validation (ROP used only)'!$A$25,ISBLANK(W4634),ISERROR(W4634/$I4634)),0,W4634/$I4634)</f>
        <v>0</v>
      </c>
      <c r="AA4634" s="308"/>
      <c r="AB4634" s="309" t="str" cm="1">
        <f t="array" ref="AB4634">_xlfn.IFS(AA4634="","",AA4634/I4634&gt;=2,I4634*2,AA4634/I4634&lt;2,AA4634)</f>
        <v/>
      </c>
      <c r="AC4634" s="310" t="str">
        <f t="shared" si="584"/>
        <v/>
      </c>
      <c r="AD4634" s="286"/>
      <c r="AE4634" s="305" t="str">
        <f t="shared" si="585"/>
        <v/>
      </c>
      <c r="AF4634" s="311">
        <f t="shared" si="586"/>
        <v>0</v>
      </c>
      <c r="AG4634" s="187"/>
      <c r="AH4634" s="188"/>
    </row>
    <row r="4635" spans="2:34" ht="13.8" outlineLevel="1" x14ac:dyDescent="0.25">
      <c r="B4635" s="1"/>
      <c r="C4635" s="1"/>
      <c r="D4635" s="1"/>
      <c r="E4635" s="2"/>
      <c r="F4635" s="1"/>
      <c r="G4635" s="2"/>
      <c r="H4635" s="286"/>
      <c r="I4635" s="287"/>
      <c r="J4635" s="288" t="str">
        <f t="shared" si="580"/>
        <v/>
      </c>
      <c r="K4635" s="288">
        <f t="shared" si="581"/>
        <v>0</v>
      </c>
      <c r="L4635" s="303"/>
      <c r="M4635" s="304"/>
      <c r="N4635" s="303"/>
      <c r="O4635" s="286"/>
      <c r="P4635" s="305" t="str">
        <f t="shared" si="582"/>
        <v/>
      </c>
      <c r="Q4635" s="304"/>
      <c r="R4635" s="303"/>
      <c r="S4635" s="286"/>
      <c r="T4635" s="305" t="str">
        <f t="shared" si="583"/>
        <v/>
      </c>
      <c r="U4635" s="306" t="str">
        <f t="shared" si="579"/>
        <v/>
      </c>
      <c r="V4635" s="289"/>
      <c r="W4635" s="303"/>
      <c r="X4635" s="286"/>
      <c r="Y4635" s="305" t="str">
        <f>+IF(AND(W4635&gt;0,V4635&lt;&gt;'Data Validation (ROP used only)'!$A$25),SUM(W4635:X4635),"")</f>
        <v/>
      </c>
      <c r="Z4635" s="307">
        <f>IF(OR(V4635='Data Validation (ROP used only)'!$A$25,ISBLANK(W4635),ISERROR(W4635/$I4635)),0,W4635/$I4635)</f>
        <v>0</v>
      </c>
      <c r="AA4635" s="308"/>
      <c r="AB4635" s="309" t="str" cm="1">
        <f t="array" ref="AB4635">_xlfn.IFS(AA4635="","",AA4635/I4635&gt;=2,I4635*2,AA4635/I4635&lt;2,AA4635)</f>
        <v/>
      </c>
      <c r="AC4635" s="310" t="str">
        <f t="shared" si="584"/>
        <v/>
      </c>
      <c r="AD4635" s="286"/>
      <c r="AE4635" s="305" t="str">
        <f t="shared" si="585"/>
        <v/>
      </c>
      <c r="AF4635" s="311">
        <f t="shared" si="586"/>
        <v>0</v>
      </c>
      <c r="AG4635" s="187"/>
      <c r="AH4635" s="188"/>
    </row>
    <row r="4636" spans="2:34" ht="13.8" outlineLevel="1" x14ac:dyDescent="0.25">
      <c r="B4636" s="1"/>
      <c r="C4636" s="1"/>
      <c r="D4636" s="1"/>
      <c r="E4636" s="2"/>
      <c r="F4636" s="1"/>
      <c r="G4636" s="2"/>
      <c r="H4636" s="286"/>
      <c r="I4636" s="287"/>
      <c r="J4636" s="288" t="str">
        <f t="shared" si="580"/>
        <v/>
      </c>
      <c r="K4636" s="288">
        <f t="shared" si="581"/>
        <v>0</v>
      </c>
      <c r="L4636" s="303"/>
      <c r="M4636" s="304"/>
      <c r="N4636" s="303"/>
      <c r="O4636" s="286"/>
      <c r="P4636" s="305" t="str">
        <f t="shared" si="582"/>
        <v/>
      </c>
      <c r="Q4636" s="304"/>
      <c r="R4636" s="303"/>
      <c r="S4636" s="286"/>
      <c r="T4636" s="305" t="str">
        <f t="shared" si="583"/>
        <v/>
      </c>
      <c r="U4636" s="306" t="str">
        <f t="shared" si="579"/>
        <v/>
      </c>
      <c r="V4636" s="289"/>
      <c r="W4636" s="303"/>
      <c r="X4636" s="286"/>
      <c r="Y4636" s="305" t="str">
        <f>+IF(AND(W4636&gt;0,V4636&lt;&gt;'Data Validation (ROP used only)'!$A$25),SUM(W4636:X4636),"")</f>
        <v/>
      </c>
      <c r="Z4636" s="307">
        <f>IF(OR(V4636='Data Validation (ROP used only)'!$A$25,ISBLANK(W4636),ISERROR(W4636/$I4636)),0,W4636/$I4636)</f>
        <v>0</v>
      </c>
      <c r="AA4636" s="308"/>
      <c r="AB4636" s="309" t="str" cm="1">
        <f t="array" ref="AB4636">_xlfn.IFS(AA4636="","",AA4636/I4636&gt;=2,I4636*2,AA4636/I4636&lt;2,AA4636)</f>
        <v/>
      </c>
      <c r="AC4636" s="310" t="str">
        <f t="shared" si="584"/>
        <v/>
      </c>
      <c r="AD4636" s="286"/>
      <c r="AE4636" s="305" t="str">
        <f t="shared" si="585"/>
        <v/>
      </c>
      <c r="AF4636" s="311">
        <f t="shared" si="586"/>
        <v>0</v>
      </c>
      <c r="AG4636" s="187"/>
      <c r="AH4636" s="188"/>
    </row>
    <row r="4637" spans="2:34" ht="13.8" outlineLevel="1" x14ac:dyDescent="0.25">
      <c r="B4637" s="1"/>
      <c r="C4637" s="1"/>
      <c r="D4637" s="1"/>
      <c r="E4637" s="2"/>
      <c r="F4637" s="1"/>
      <c r="G4637" s="2"/>
      <c r="H4637" s="286"/>
      <c r="I4637" s="287"/>
      <c r="J4637" s="288" t="str">
        <f t="shared" si="580"/>
        <v/>
      </c>
      <c r="K4637" s="288">
        <f t="shared" si="581"/>
        <v>0</v>
      </c>
      <c r="L4637" s="303"/>
      <c r="M4637" s="304"/>
      <c r="N4637" s="303"/>
      <c r="O4637" s="286"/>
      <c r="P4637" s="305" t="str">
        <f t="shared" si="582"/>
        <v/>
      </c>
      <c r="Q4637" s="304"/>
      <c r="R4637" s="303"/>
      <c r="S4637" s="286"/>
      <c r="T4637" s="305" t="str">
        <f t="shared" si="583"/>
        <v/>
      </c>
      <c r="U4637" s="306" t="str">
        <f t="shared" si="579"/>
        <v/>
      </c>
      <c r="V4637" s="289"/>
      <c r="W4637" s="303"/>
      <c r="X4637" s="286"/>
      <c r="Y4637" s="305" t="str">
        <f>+IF(AND(W4637&gt;0,V4637&lt;&gt;'Data Validation (ROP used only)'!$A$25),SUM(W4637:X4637),"")</f>
        <v/>
      </c>
      <c r="Z4637" s="307">
        <f>IF(OR(V4637='Data Validation (ROP used only)'!$A$25,ISBLANK(W4637),ISERROR(W4637/$I4637)),0,W4637/$I4637)</f>
        <v>0</v>
      </c>
      <c r="AA4637" s="308"/>
      <c r="AB4637" s="309" t="str" cm="1">
        <f t="array" ref="AB4637">_xlfn.IFS(AA4637="","",AA4637/I4637&gt;=2,I4637*2,AA4637/I4637&lt;2,AA4637)</f>
        <v/>
      </c>
      <c r="AC4637" s="310" t="str">
        <f t="shared" si="584"/>
        <v/>
      </c>
      <c r="AD4637" s="286"/>
      <c r="AE4637" s="305" t="str">
        <f t="shared" si="585"/>
        <v/>
      </c>
      <c r="AF4637" s="311">
        <f t="shared" si="586"/>
        <v>0</v>
      </c>
      <c r="AG4637" s="187"/>
      <c r="AH4637" s="188"/>
    </row>
    <row r="4638" spans="2:34" ht="13.8" outlineLevel="1" x14ac:dyDescent="0.25">
      <c r="B4638" s="1"/>
      <c r="C4638" s="1"/>
      <c r="D4638" s="1"/>
      <c r="E4638" s="2"/>
      <c r="F4638" s="1"/>
      <c r="G4638" s="2"/>
      <c r="H4638" s="286"/>
      <c r="I4638" s="287"/>
      <c r="J4638" s="288" t="str">
        <f t="shared" si="580"/>
        <v/>
      </c>
      <c r="K4638" s="288">
        <f t="shared" si="581"/>
        <v>0</v>
      </c>
      <c r="L4638" s="303"/>
      <c r="M4638" s="304"/>
      <c r="N4638" s="303"/>
      <c r="O4638" s="286"/>
      <c r="P4638" s="305" t="str">
        <f t="shared" si="582"/>
        <v/>
      </c>
      <c r="Q4638" s="304"/>
      <c r="R4638" s="303"/>
      <c r="S4638" s="286"/>
      <c r="T4638" s="305" t="str">
        <f t="shared" si="583"/>
        <v/>
      </c>
      <c r="U4638" s="306" t="str">
        <f t="shared" si="579"/>
        <v/>
      </c>
      <c r="V4638" s="289"/>
      <c r="W4638" s="303"/>
      <c r="X4638" s="286"/>
      <c r="Y4638" s="305" t="str">
        <f>+IF(AND(W4638&gt;0,V4638&lt;&gt;'Data Validation (ROP used only)'!$A$25),SUM(W4638:X4638),"")</f>
        <v/>
      </c>
      <c r="Z4638" s="307">
        <f>IF(OR(V4638='Data Validation (ROP used only)'!$A$25,ISBLANK(W4638),ISERROR(W4638/$I4638)),0,W4638/$I4638)</f>
        <v>0</v>
      </c>
      <c r="AA4638" s="308"/>
      <c r="AB4638" s="309" t="str" cm="1">
        <f t="array" ref="AB4638">_xlfn.IFS(AA4638="","",AA4638/I4638&gt;=2,I4638*2,AA4638/I4638&lt;2,AA4638)</f>
        <v/>
      </c>
      <c r="AC4638" s="310" t="str">
        <f t="shared" si="584"/>
        <v/>
      </c>
      <c r="AD4638" s="286"/>
      <c r="AE4638" s="305" t="str">
        <f t="shared" si="585"/>
        <v/>
      </c>
      <c r="AF4638" s="311">
        <f t="shared" si="586"/>
        <v>0</v>
      </c>
      <c r="AG4638" s="187"/>
      <c r="AH4638" s="188"/>
    </row>
    <row r="4639" spans="2:34" ht="13.8" outlineLevel="1" x14ac:dyDescent="0.25">
      <c r="B4639" s="1"/>
      <c r="C4639" s="1"/>
      <c r="D4639" s="1"/>
      <c r="E4639" s="2"/>
      <c r="F4639" s="1"/>
      <c r="G4639" s="2"/>
      <c r="H4639" s="286"/>
      <c r="I4639" s="287"/>
      <c r="J4639" s="288" t="str">
        <f t="shared" si="580"/>
        <v/>
      </c>
      <c r="K4639" s="288">
        <f t="shared" si="581"/>
        <v>0</v>
      </c>
      <c r="L4639" s="303"/>
      <c r="M4639" s="304"/>
      <c r="N4639" s="303"/>
      <c r="O4639" s="286"/>
      <c r="P4639" s="305" t="str">
        <f t="shared" si="582"/>
        <v/>
      </c>
      <c r="Q4639" s="304"/>
      <c r="R4639" s="303"/>
      <c r="S4639" s="286"/>
      <c r="T4639" s="305" t="str">
        <f t="shared" si="583"/>
        <v/>
      </c>
      <c r="U4639" s="306" t="str">
        <f t="shared" si="579"/>
        <v/>
      </c>
      <c r="V4639" s="289"/>
      <c r="W4639" s="303"/>
      <c r="X4639" s="286"/>
      <c r="Y4639" s="305" t="str">
        <f>+IF(AND(W4639&gt;0,V4639&lt;&gt;'Data Validation (ROP used only)'!$A$25),SUM(W4639:X4639),"")</f>
        <v/>
      </c>
      <c r="Z4639" s="307">
        <f>IF(OR(V4639='Data Validation (ROP used only)'!$A$25,ISBLANK(W4639),ISERROR(W4639/$I4639)),0,W4639/$I4639)</f>
        <v>0</v>
      </c>
      <c r="AA4639" s="308"/>
      <c r="AB4639" s="309" t="str" cm="1">
        <f t="array" ref="AB4639">_xlfn.IFS(AA4639="","",AA4639/I4639&gt;=2,I4639*2,AA4639/I4639&lt;2,AA4639)</f>
        <v/>
      </c>
      <c r="AC4639" s="310" t="str">
        <f t="shared" si="584"/>
        <v/>
      </c>
      <c r="AD4639" s="286"/>
      <c r="AE4639" s="305" t="str">
        <f t="shared" si="585"/>
        <v/>
      </c>
      <c r="AF4639" s="311">
        <f t="shared" si="586"/>
        <v>0</v>
      </c>
      <c r="AG4639" s="187"/>
      <c r="AH4639" s="188"/>
    </row>
    <row r="4640" spans="2:34" ht="13.8" outlineLevel="1" x14ac:dyDescent="0.25">
      <c r="B4640" s="1"/>
      <c r="C4640" s="1"/>
      <c r="D4640" s="1"/>
      <c r="E4640" s="2"/>
      <c r="F4640" s="1"/>
      <c r="G4640" s="2"/>
      <c r="H4640" s="286"/>
      <c r="I4640" s="287"/>
      <c r="J4640" s="288" t="str">
        <f t="shared" si="580"/>
        <v/>
      </c>
      <c r="K4640" s="288">
        <f t="shared" si="581"/>
        <v>0</v>
      </c>
      <c r="L4640" s="303"/>
      <c r="M4640" s="304"/>
      <c r="N4640" s="303"/>
      <c r="O4640" s="286"/>
      <c r="P4640" s="305" t="str">
        <f t="shared" si="582"/>
        <v/>
      </c>
      <c r="Q4640" s="304"/>
      <c r="R4640" s="303"/>
      <c r="S4640" s="286"/>
      <c r="T4640" s="305" t="str">
        <f t="shared" si="583"/>
        <v/>
      </c>
      <c r="U4640" s="306" t="str">
        <f t="shared" si="579"/>
        <v/>
      </c>
      <c r="V4640" s="289"/>
      <c r="W4640" s="303"/>
      <c r="X4640" s="286"/>
      <c r="Y4640" s="305" t="str">
        <f>+IF(AND(W4640&gt;0,V4640&lt;&gt;'Data Validation (ROP used only)'!$A$25),SUM(W4640:X4640),"")</f>
        <v/>
      </c>
      <c r="Z4640" s="307">
        <f>IF(OR(V4640='Data Validation (ROP used only)'!$A$25,ISBLANK(W4640),ISERROR(W4640/$I4640)),0,W4640/$I4640)</f>
        <v>0</v>
      </c>
      <c r="AA4640" s="308"/>
      <c r="AB4640" s="309" t="str" cm="1">
        <f t="array" ref="AB4640">_xlfn.IFS(AA4640="","",AA4640/I4640&gt;=2,I4640*2,AA4640/I4640&lt;2,AA4640)</f>
        <v/>
      </c>
      <c r="AC4640" s="310" t="str">
        <f t="shared" si="584"/>
        <v/>
      </c>
      <c r="AD4640" s="286"/>
      <c r="AE4640" s="305" t="str">
        <f t="shared" si="585"/>
        <v/>
      </c>
      <c r="AF4640" s="311">
        <f t="shared" si="586"/>
        <v>0</v>
      </c>
      <c r="AG4640" s="187"/>
      <c r="AH4640" s="188"/>
    </row>
    <row r="4641" spans="2:34" ht="13.8" outlineLevel="1" x14ac:dyDescent="0.25">
      <c r="B4641" s="1"/>
      <c r="C4641" s="1"/>
      <c r="D4641" s="1"/>
      <c r="E4641" s="2"/>
      <c r="F4641" s="1"/>
      <c r="G4641" s="2"/>
      <c r="H4641" s="286"/>
      <c r="I4641" s="287"/>
      <c r="J4641" s="288" t="str">
        <f t="shared" si="580"/>
        <v/>
      </c>
      <c r="K4641" s="288">
        <f t="shared" si="581"/>
        <v>0</v>
      </c>
      <c r="L4641" s="303"/>
      <c r="M4641" s="304"/>
      <c r="N4641" s="303"/>
      <c r="O4641" s="286"/>
      <c r="P4641" s="305" t="str">
        <f t="shared" si="582"/>
        <v/>
      </c>
      <c r="Q4641" s="304"/>
      <c r="R4641" s="303"/>
      <c r="S4641" s="286"/>
      <c r="T4641" s="305" t="str">
        <f t="shared" si="583"/>
        <v/>
      </c>
      <c r="U4641" s="306" t="str">
        <f t="shared" si="579"/>
        <v/>
      </c>
      <c r="V4641" s="289"/>
      <c r="W4641" s="303"/>
      <c r="X4641" s="286"/>
      <c r="Y4641" s="305" t="str">
        <f>+IF(AND(W4641&gt;0,V4641&lt;&gt;'Data Validation (ROP used only)'!$A$25),SUM(W4641:X4641),"")</f>
        <v/>
      </c>
      <c r="Z4641" s="307">
        <f>IF(OR(V4641='Data Validation (ROP used only)'!$A$25,ISBLANK(W4641),ISERROR(W4641/$I4641)),0,W4641/$I4641)</f>
        <v>0</v>
      </c>
      <c r="AA4641" s="308"/>
      <c r="AB4641" s="309" t="str" cm="1">
        <f t="array" ref="AB4641">_xlfn.IFS(AA4641="","",AA4641/I4641&gt;=2,I4641*2,AA4641/I4641&lt;2,AA4641)</f>
        <v/>
      </c>
      <c r="AC4641" s="310" t="str">
        <f t="shared" si="584"/>
        <v/>
      </c>
      <c r="AD4641" s="286"/>
      <c r="AE4641" s="305" t="str">
        <f t="shared" si="585"/>
        <v/>
      </c>
      <c r="AF4641" s="311">
        <f t="shared" si="586"/>
        <v>0</v>
      </c>
      <c r="AG4641" s="187"/>
      <c r="AH4641" s="188"/>
    </row>
    <row r="4642" spans="2:34" ht="13.8" outlineLevel="1" x14ac:dyDescent="0.25">
      <c r="B4642" s="1"/>
      <c r="C4642" s="1"/>
      <c r="D4642" s="1"/>
      <c r="E4642" s="2"/>
      <c r="F4642" s="1"/>
      <c r="G4642" s="2"/>
      <c r="H4642" s="286"/>
      <c r="I4642" s="287"/>
      <c r="J4642" s="288" t="str">
        <f t="shared" si="580"/>
        <v/>
      </c>
      <c r="K4642" s="288">
        <f t="shared" si="581"/>
        <v>0</v>
      </c>
      <c r="L4642" s="303"/>
      <c r="M4642" s="304"/>
      <c r="N4642" s="303"/>
      <c r="O4642" s="286"/>
      <c r="P4642" s="305" t="str">
        <f t="shared" si="582"/>
        <v/>
      </c>
      <c r="Q4642" s="304"/>
      <c r="R4642" s="303"/>
      <c r="S4642" s="286"/>
      <c r="T4642" s="305" t="str">
        <f t="shared" si="583"/>
        <v/>
      </c>
      <c r="U4642" s="306" t="str">
        <f t="shared" si="579"/>
        <v/>
      </c>
      <c r="V4642" s="289"/>
      <c r="W4642" s="303"/>
      <c r="X4642" s="286"/>
      <c r="Y4642" s="305" t="str">
        <f>+IF(AND(W4642&gt;0,V4642&lt;&gt;'Data Validation (ROP used only)'!$A$25),SUM(W4642:X4642),"")</f>
        <v/>
      </c>
      <c r="Z4642" s="307">
        <f>IF(OR(V4642='Data Validation (ROP used only)'!$A$25,ISBLANK(W4642),ISERROR(W4642/$I4642)),0,W4642/$I4642)</f>
        <v>0</v>
      </c>
      <c r="AA4642" s="308"/>
      <c r="AB4642" s="309" t="str" cm="1">
        <f t="array" ref="AB4642">_xlfn.IFS(AA4642="","",AA4642/I4642&gt;=2,I4642*2,AA4642/I4642&lt;2,AA4642)</f>
        <v/>
      </c>
      <c r="AC4642" s="310" t="str">
        <f t="shared" si="584"/>
        <v/>
      </c>
      <c r="AD4642" s="286"/>
      <c r="AE4642" s="305" t="str">
        <f t="shared" si="585"/>
        <v/>
      </c>
      <c r="AF4642" s="311">
        <f t="shared" si="586"/>
        <v>0</v>
      </c>
      <c r="AG4642" s="187"/>
      <c r="AH4642" s="188"/>
    </row>
    <row r="4643" spans="2:34" ht="13.8" outlineLevel="1" x14ac:dyDescent="0.25">
      <c r="B4643" s="1"/>
      <c r="C4643" s="1"/>
      <c r="D4643" s="1"/>
      <c r="E4643" s="2"/>
      <c r="F4643" s="1"/>
      <c r="G4643" s="2"/>
      <c r="H4643" s="286"/>
      <c r="I4643" s="287"/>
      <c r="J4643" s="288" t="str">
        <f t="shared" si="580"/>
        <v/>
      </c>
      <c r="K4643" s="288">
        <f t="shared" si="581"/>
        <v>0</v>
      </c>
      <c r="L4643" s="303"/>
      <c r="M4643" s="304"/>
      <c r="N4643" s="303"/>
      <c r="O4643" s="286"/>
      <c r="P4643" s="305" t="str">
        <f t="shared" si="582"/>
        <v/>
      </c>
      <c r="Q4643" s="304"/>
      <c r="R4643" s="303"/>
      <c r="S4643" s="286"/>
      <c r="T4643" s="305" t="str">
        <f t="shared" si="583"/>
        <v/>
      </c>
      <c r="U4643" s="306" t="str">
        <f t="shared" si="579"/>
        <v/>
      </c>
      <c r="V4643" s="289"/>
      <c r="W4643" s="303"/>
      <c r="X4643" s="286"/>
      <c r="Y4643" s="305" t="str">
        <f>+IF(AND(W4643&gt;0,V4643&lt;&gt;'Data Validation (ROP used only)'!$A$25),SUM(W4643:X4643),"")</f>
        <v/>
      </c>
      <c r="Z4643" s="307">
        <f>IF(OR(V4643='Data Validation (ROP used only)'!$A$25,ISBLANK(W4643),ISERROR(W4643/$I4643)),0,W4643/$I4643)</f>
        <v>0</v>
      </c>
      <c r="AA4643" s="308"/>
      <c r="AB4643" s="309" t="str" cm="1">
        <f t="array" ref="AB4643">_xlfn.IFS(AA4643="","",AA4643/I4643&gt;=2,I4643*2,AA4643/I4643&lt;2,AA4643)</f>
        <v/>
      </c>
      <c r="AC4643" s="310" t="str">
        <f t="shared" si="584"/>
        <v/>
      </c>
      <c r="AD4643" s="286"/>
      <c r="AE4643" s="305" t="str">
        <f t="shared" si="585"/>
        <v/>
      </c>
      <c r="AF4643" s="311">
        <f t="shared" si="586"/>
        <v>0</v>
      </c>
      <c r="AG4643" s="187"/>
      <c r="AH4643" s="188"/>
    </row>
    <row r="4644" spans="2:34" ht="13.8" outlineLevel="1" x14ac:dyDescent="0.25">
      <c r="B4644" s="1"/>
      <c r="C4644" s="1"/>
      <c r="D4644" s="1"/>
      <c r="E4644" s="2"/>
      <c r="F4644" s="1"/>
      <c r="G4644" s="2"/>
      <c r="H4644" s="286"/>
      <c r="I4644" s="287"/>
      <c r="J4644" s="288" t="str">
        <f t="shared" si="580"/>
        <v/>
      </c>
      <c r="K4644" s="288">
        <f t="shared" si="581"/>
        <v>0</v>
      </c>
      <c r="L4644" s="303"/>
      <c r="M4644" s="304"/>
      <c r="N4644" s="303"/>
      <c r="O4644" s="286"/>
      <c r="P4644" s="305" t="str">
        <f t="shared" si="582"/>
        <v/>
      </c>
      <c r="Q4644" s="304"/>
      <c r="R4644" s="303"/>
      <c r="S4644" s="286"/>
      <c r="T4644" s="305" t="str">
        <f t="shared" si="583"/>
        <v/>
      </c>
      <c r="U4644" s="306" t="str">
        <f t="shared" si="579"/>
        <v/>
      </c>
      <c r="V4644" s="289"/>
      <c r="W4644" s="303"/>
      <c r="X4644" s="286"/>
      <c r="Y4644" s="305" t="str">
        <f>+IF(AND(W4644&gt;0,V4644&lt;&gt;'Data Validation (ROP used only)'!$A$25),SUM(W4644:X4644),"")</f>
        <v/>
      </c>
      <c r="Z4644" s="307">
        <f>IF(OR(V4644='Data Validation (ROP used only)'!$A$25,ISBLANK(W4644),ISERROR(W4644/$I4644)),0,W4644/$I4644)</f>
        <v>0</v>
      </c>
      <c r="AA4644" s="308"/>
      <c r="AB4644" s="309" t="str" cm="1">
        <f t="array" ref="AB4644">_xlfn.IFS(AA4644="","",AA4644/I4644&gt;=2,I4644*2,AA4644/I4644&lt;2,AA4644)</f>
        <v/>
      </c>
      <c r="AC4644" s="310" t="str">
        <f t="shared" si="584"/>
        <v/>
      </c>
      <c r="AD4644" s="286"/>
      <c r="AE4644" s="305" t="str">
        <f t="shared" si="585"/>
        <v/>
      </c>
      <c r="AF4644" s="311">
        <f t="shared" si="586"/>
        <v>0</v>
      </c>
      <c r="AG4644" s="187"/>
      <c r="AH4644" s="188"/>
    </row>
    <row r="4645" spans="2:34" ht="13.8" outlineLevel="1" x14ac:dyDescent="0.25">
      <c r="B4645" s="1"/>
      <c r="C4645" s="1"/>
      <c r="D4645" s="1"/>
      <c r="E4645" s="2"/>
      <c r="F4645" s="1"/>
      <c r="G4645" s="2"/>
      <c r="H4645" s="286"/>
      <c r="I4645" s="287"/>
      <c r="J4645" s="288" t="str">
        <f t="shared" si="580"/>
        <v/>
      </c>
      <c r="K4645" s="288">
        <f t="shared" si="581"/>
        <v>0</v>
      </c>
      <c r="L4645" s="303"/>
      <c r="M4645" s="304"/>
      <c r="N4645" s="303"/>
      <c r="O4645" s="286"/>
      <c r="P4645" s="305" t="str">
        <f t="shared" si="582"/>
        <v/>
      </c>
      <c r="Q4645" s="304"/>
      <c r="R4645" s="303"/>
      <c r="S4645" s="286"/>
      <c r="T4645" s="305" t="str">
        <f t="shared" si="583"/>
        <v/>
      </c>
      <c r="U4645" s="306" t="str">
        <f t="shared" si="579"/>
        <v/>
      </c>
      <c r="V4645" s="289"/>
      <c r="W4645" s="303"/>
      <c r="X4645" s="286"/>
      <c r="Y4645" s="305" t="str">
        <f>+IF(AND(W4645&gt;0,V4645&lt;&gt;'Data Validation (ROP used only)'!$A$25),SUM(W4645:X4645),"")</f>
        <v/>
      </c>
      <c r="Z4645" s="307">
        <f>IF(OR(V4645='Data Validation (ROP used only)'!$A$25,ISBLANK(W4645),ISERROR(W4645/$I4645)),0,W4645/$I4645)</f>
        <v>0</v>
      </c>
      <c r="AA4645" s="308"/>
      <c r="AB4645" s="309" t="str" cm="1">
        <f t="array" ref="AB4645">_xlfn.IFS(AA4645="","",AA4645/I4645&gt;=2,I4645*2,AA4645/I4645&lt;2,AA4645)</f>
        <v/>
      </c>
      <c r="AC4645" s="310" t="str">
        <f t="shared" si="584"/>
        <v/>
      </c>
      <c r="AD4645" s="286"/>
      <c r="AE4645" s="305" t="str">
        <f t="shared" si="585"/>
        <v/>
      </c>
      <c r="AF4645" s="311">
        <f t="shared" si="586"/>
        <v>0</v>
      </c>
      <c r="AG4645" s="187"/>
      <c r="AH4645" s="188"/>
    </row>
    <row r="4646" spans="2:34" ht="13.8" outlineLevel="1" x14ac:dyDescent="0.25">
      <c r="B4646" s="1"/>
      <c r="C4646" s="1"/>
      <c r="D4646" s="1"/>
      <c r="E4646" s="2"/>
      <c r="F4646" s="1"/>
      <c r="G4646" s="2"/>
      <c r="H4646" s="286"/>
      <c r="I4646" s="287"/>
      <c r="J4646" s="288" t="str">
        <f t="shared" si="580"/>
        <v/>
      </c>
      <c r="K4646" s="288">
        <f t="shared" si="581"/>
        <v>0</v>
      </c>
      <c r="L4646" s="303"/>
      <c r="M4646" s="304"/>
      <c r="N4646" s="303"/>
      <c r="O4646" s="286"/>
      <c r="P4646" s="305" t="str">
        <f t="shared" si="582"/>
        <v/>
      </c>
      <c r="Q4646" s="304"/>
      <c r="R4646" s="303"/>
      <c r="S4646" s="286"/>
      <c r="T4646" s="305" t="str">
        <f t="shared" si="583"/>
        <v/>
      </c>
      <c r="U4646" s="306" t="str">
        <f t="shared" si="579"/>
        <v/>
      </c>
      <c r="V4646" s="289"/>
      <c r="W4646" s="303"/>
      <c r="X4646" s="286"/>
      <c r="Y4646" s="305" t="str">
        <f>+IF(AND(W4646&gt;0,V4646&lt;&gt;'Data Validation (ROP used only)'!$A$25),SUM(W4646:X4646),"")</f>
        <v/>
      </c>
      <c r="Z4646" s="307">
        <f>IF(OR(V4646='Data Validation (ROP used only)'!$A$25,ISBLANK(W4646),ISERROR(W4646/$I4646)),0,W4646/$I4646)</f>
        <v>0</v>
      </c>
      <c r="AA4646" s="308"/>
      <c r="AB4646" s="309" t="str" cm="1">
        <f t="array" ref="AB4646">_xlfn.IFS(AA4646="","",AA4646/I4646&gt;=2,I4646*2,AA4646/I4646&lt;2,AA4646)</f>
        <v/>
      </c>
      <c r="AC4646" s="310" t="str">
        <f t="shared" si="584"/>
        <v/>
      </c>
      <c r="AD4646" s="286"/>
      <c r="AE4646" s="305" t="str">
        <f t="shared" si="585"/>
        <v/>
      </c>
      <c r="AF4646" s="311">
        <f t="shared" si="586"/>
        <v>0</v>
      </c>
      <c r="AG4646" s="187"/>
      <c r="AH4646" s="188"/>
    </row>
    <row r="4647" spans="2:34" ht="13.8" outlineLevel="1" x14ac:dyDescent="0.25">
      <c r="B4647" s="1"/>
      <c r="C4647" s="1"/>
      <c r="D4647" s="1"/>
      <c r="E4647" s="2"/>
      <c r="F4647" s="1"/>
      <c r="G4647" s="2"/>
      <c r="H4647" s="286"/>
      <c r="I4647" s="287"/>
      <c r="J4647" s="288" t="str">
        <f t="shared" si="580"/>
        <v/>
      </c>
      <c r="K4647" s="288">
        <f t="shared" si="581"/>
        <v>0</v>
      </c>
      <c r="L4647" s="303"/>
      <c r="M4647" s="304"/>
      <c r="N4647" s="303"/>
      <c r="O4647" s="286"/>
      <c r="P4647" s="305" t="str">
        <f t="shared" si="582"/>
        <v/>
      </c>
      <c r="Q4647" s="304"/>
      <c r="R4647" s="303"/>
      <c r="S4647" s="286"/>
      <c r="T4647" s="305" t="str">
        <f t="shared" si="583"/>
        <v/>
      </c>
      <c r="U4647" s="306" t="str">
        <f t="shared" si="579"/>
        <v/>
      </c>
      <c r="V4647" s="289"/>
      <c r="W4647" s="303"/>
      <c r="X4647" s="286"/>
      <c r="Y4647" s="305" t="str">
        <f>+IF(AND(W4647&gt;0,V4647&lt;&gt;'Data Validation (ROP used only)'!$A$25),SUM(W4647:X4647),"")</f>
        <v/>
      </c>
      <c r="Z4647" s="307">
        <f>IF(OR(V4647='Data Validation (ROP used only)'!$A$25,ISBLANK(W4647),ISERROR(W4647/$I4647)),0,W4647/$I4647)</f>
        <v>0</v>
      </c>
      <c r="AA4647" s="308"/>
      <c r="AB4647" s="309" t="str" cm="1">
        <f t="array" ref="AB4647">_xlfn.IFS(AA4647="","",AA4647/I4647&gt;=2,I4647*2,AA4647/I4647&lt;2,AA4647)</f>
        <v/>
      </c>
      <c r="AC4647" s="310" t="str">
        <f t="shared" si="584"/>
        <v/>
      </c>
      <c r="AD4647" s="286"/>
      <c r="AE4647" s="305" t="str">
        <f t="shared" si="585"/>
        <v/>
      </c>
      <c r="AF4647" s="311">
        <f t="shared" si="586"/>
        <v>0</v>
      </c>
      <c r="AG4647" s="187"/>
      <c r="AH4647" s="188"/>
    </row>
    <row r="4648" spans="2:34" ht="13.8" outlineLevel="1" x14ac:dyDescent="0.25">
      <c r="B4648" s="1"/>
      <c r="C4648" s="1"/>
      <c r="D4648" s="1"/>
      <c r="E4648" s="2"/>
      <c r="F4648" s="1"/>
      <c r="G4648" s="2"/>
      <c r="H4648" s="286"/>
      <c r="I4648" s="287"/>
      <c r="J4648" s="288" t="str">
        <f t="shared" si="580"/>
        <v/>
      </c>
      <c r="K4648" s="288">
        <f t="shared" si="581"/>
        <v>0</v>
      </c>
      <c r="L4648" s="303"/>
      <c r="M4648" s="304"/>
      <c r="N4648" s="303"/>
      <c r="O4648" s="286"/>
      <c r="P4648" s="305" t="str">
        <f t="shared" si="582"/>
        <v/>
      </c>
      <c r="Q4648" s="304"/>
      <c r="R4648" s="303"/>
      <c r="S4648" s="286"/>
      <c r="T4648" s="305" t="str">
        <f t="shared" si="583"/>
        <v/>
      </c>
      <c r="U4648" s="306" t="str">
        <f t="shared" si="579"/>
        <v/>
      </c>
      <c r="V4648" s="289"/>
      <c r="W4648" s="303"/>
      <c r="X4648" s="286"/>
      <c r="Y4648" s="305" t="str">
        <f>+IF(AND(W4648&gt;0,V4648&lt;&gt;'Data Validation (ROP used only)'!$A$25),SUM(W4648:X4648),"")</f>
        <v/>
      </c>
      <c r="Z4648" s="307">
        <f>IF(OR(V4648='Data Validation (ROP used only)'!$A$25,ISBLANK(W4648),ISERROR(W4648/$I4648)),0,W4648/$I4648)</f>
        <v>0</v>
      </c>
      <c r="AA4648" s="308"/>
      <c r="AB4648" s="309" t="str" cm="1">
        <f t="array" ref="AB4648">_xlfn.IFS(AA4648="","",AA4648/I4648&gt;=2,I4648*2,AA4648/I4648&lt;2,AA4648)</f>
        <v/>
      </c>
      <c r="AC4648" s="310" t="str">
        <f t="shared" si="584"/>
        <v/>
      </c>
      <c r="AD4648" s="286"/>
      <c r="AE4648" s="305" t="str">
        <f t="shared" si="585"/>
        <v/>
      </c>
      <c r="AF4648" s="311">
        <f t="shared" si="586"/>
        <v>0</v>
      </c>
      <c r="AG4648" s="187"/>
      <c r="AH4648" s="188"/>
    </row>
    <row r="4649" spans="2:34" ht="13.8" outlineLevel="1" x14ac:dyDescent="0.25">
      <c r="B4649" s="1"/>
      <c r="C4649" s="1"/>
      <c r="D4649" s="1"/>
      <c r="E4649" s="2"/>
      <c r="F4649" s="1"/>
      <c r="G4649" s="2"/>
      <c r="H4649" s="286"/>
      <c r="I4649" s="287"/>
      <c r="J4649" s="288" t="str">
        <f t="shared" si="580"/>
        <v/>
      </c>
      <c r="K4649" s="288">
        <f t="shared" si="581"/>
        <v>0</v>
      </c>
      <c r="L4649" s="303"/>
      <c r="M4649" s="304"/>
      <c r="N4649" s="303"/>
      <c r="O4649" s="286"/>
      <c r="P4649" s="305" t="str">
        <f t="shared" si="582"/>
        <v/>
      </c>
      <c r="Q4649" s="304"/>
      <c r="R4649" s="303"/>
      <c r="S4649" s="286"/>
      <c r="T4649" s="305" t="str">
        <f t="shared" si="583"/>
        <v/>
      </c>
      <c r="U4649" s="306" t="str">
        <f t="shared" si="579"/>
        <v/>
      </c>
      <c r="V4649" s="289"/>
      <c r="W4649" s="303"/>
      <c r="X4649" s="286"/>
      <c r="Y4649" s="305" t="str">
        <f>+IF(AND(W4649&gt;0,V4649&lt;&gt;'Data Validation (ROP used only)'!$A$25),SUM(W4649:X4649),"")</f>
        <v/>
      </c>
      <c r="Z4649" s="307">
        <f>IF(OR(V4649='Data Validation (ROP used only)'!$A$25,ISBLANK(W4649),ISERROR(W4649/$I4649)),0,W4649/$I4649)</f>
        <v>0</v>
      </c>
      <c r="AA4649" s="308"/>
      <c r="AB4649" s="309" t="str" cm="1">
        <f t="array" ref="AB4649">_xlfn.IFS(AA4649="","",AA4649/I4649&gt;=2,I4649*2,AA4649/I4649&lt;2,AA4649)</f>
        <v/>
      </c>
      <c r="AC4649" s="310" t="str">
        <f t="shared" si="584"/>
        <v/>
      </c>
      <c r="AD4649" s="286"/>
      <c r="AE4649" s="305" t="str">
        <f t="shared" si="585"/>
        <v/>
      </c>
      <c r="AF4649" s="311">
        <f t="shared" si="586"/>
        <v>0</v>
      </c>
      <c r="AG4649" s="187"/>
      <c r="AH4649" s="188"/>
    </row>
    <row r="4650" spans="2:34" ht="13.8" outlineLevel="1" x14ac:dyDescent="0.25">
      <c r="B4650" s="1"/>
      <c r="C4650" s="1"/>
      <c r="D4650" s="1"/>
      <c r="E4650" s="2"/>
      <c r="F4650" s="1"/>
      <c r="G4650" s="2"/>
      <c r="H4650" s="286"/>
      <c r="I4650" s="287"/>
      <c r="J4650" s="288" t="str">
        <f t="shared" si="580"/>
        <v/>
      </c>
      <c r="K4650" s="288">
        <f t="shared" si="581"/>
        <v>0</v>
      </c>
      <c r="L4650" s="303"/>
      <c r="M4650" s="304"/>
      <c r="N4650" s="303"/>
      <c r="O4650" s="286"/>
      <c r="P4650" s="305" t="str">
        <f t="shared" si="582"/>
        <v/>
      </c>
      <c r="Q4650" s="304"/>
      <c r="R4650" s="303"/>
      <c r="S4650" s="286"/>
      <c r="T4650" s="305" t="str">
        <f t="shared" si="583"/>
        <v/>
      </c>
      <c r="U4650" s="306" t="str">
        <f t="shared" si="579"/>
        <v/>
      </c>
      <c r="V4650" s="289"/>
      <c r="W4650" s="303"/>
      <c r="X4650" s="286"/>
      <c r="Y4650" s="305" t="str">
        <f>+IF(AND(W4650&gt;0,V4650&lt;&gt;'Data Validation (ROP used only)'!$A$25),SUM(W4650:X4650),"")</f>
        <v/>
      </c>
      <c r="Z4650" s="307">
        <f>IF(OR(V4650='Data Validation (ROP used only)'!$A$25,ISBLANK(W4650),ISERROR(W4650/$I4650)),0,W4650/$I4650)</f>
        <v>0</v>
      </c>
      <c r="AA4650" s="308"/>
      <c r="AB4650" s="309" t="str" cm="1">
        <f t="array" ref="AB4650">_xlfn.IFS(AA4650="","",AA4650/I4650&gt;=2,I4650*2,AA4650/I4650&lt;2,AA4650)</f>
        <v/>
      </c>
      <c r="AC4650" s="310" t="str">
        <f t="shared" si="584"/>
        <v/>
      </c>
      <c r="AD4650" s="286"/>
      <c r="AE4650" s="305" t="str">
        <f t="shared" si="585"/>
        <v/>
      </c>
      <c r="AF4650" s="311">
        <f t="shared" si="586"/>
        <v>0</v>
      </c>
      <c r="AG4650" s="187"/>
      <c r="AH4650" s="188"/>
    </row>
    <row r="4651" spans="2:34" ht="13.8" outlineLevel="1" x14ac:dyDescent="0.25">
      <c r="B4651" s="1"/>
      <c r="C4651" s="1"/>
      <c r="D4651" s="1"/>
      <c r="E4651" s="2"/>
      <c r="F4651" s="1"/>
      <c r="G4651" s="2"/>
      <c r="H4651" s="286"/>
      <c r="I4651" s="287"/>
      <c r="J4651" s="288" t="str">
        <f t="shared" si="580"/>
        <v/>
      </c>
      <c r="K4651" s="288">
        <f t="shared" si="581"/>
        <v>0</v>
      </c>
      <c r="L4651" s="303"/>
      <c r="M4651" s="304"/>
      <c r="N4651" s="303"/>
      <c r="O4651" s="286"/>
      <c r="P4651" s="305" t="str">
        <f t="shared" si="582"/>
        <v/>
      </c>
      <c r="Q4651" s="304"/>
      <c r="R4651" s="303"/>
      <c r="S4651" s="286"/>
      <c r="T4651" s="305" t="str">
        <f t="shared" si="583"/>
        <v/>
      </c>
      <c r="U4651" s="306" t="str">
        <f t="shared" si="579"/>
        <v/>
      </c>
      <c r="V4651" s="289"/>
      <c r="W4651" s="303"/>
      <c r="X4651" s="286"/>
      <c r="Y4651" s="305" t="str">
        <f>+IF(AND(W4651&gt;0,V4651&lt;&gt;'Data Validation (ROP used only)'!$A$25),SUM(W4651:X4651),"")</f>
        <v/>
      </c>
      <c r="Z4651" s="307">
        <f>IF(OR(V4651='Data Validation (ROP used only)'!$A$25,ISBLANK(W4651),ISERROR(W4651/$I4651)),0,W4651/$I4651)</f>
        <v>0</v>
      </c>
      <c r="AA4651" s="308"/>
      <c r="AB4651" s="309" t="str" cm="1">
        <f t="array" ref="AB4651">_xlfn.IFS(AA4651="","",AA4651/I4651&gt;=2,I4651*2,AA4651/I4651&lt;2,AA4651)</f>
        <v/>
      </c>
      <c r="AC4651" s="310" t="str">
        <f t="shared" si="584"/>
        <v/>
      </c>
      <c r="AD4651" s="286"/>
      <c r="AE4651" s="305" t="str">
        <f t="shared" si="585"/>
        <v/>
      </c>
      <c r="AF4651" s="311">
        <f t="shared" si="586"/>
        <v>0</v>
      </c>
      <c r="AG4651" s="187"/>
      <c r="AH4651" s="188"/>
    </row>
    <row r="4652" spans="2:34" ht="13.8" outlineLevel="1" x14ac:dyDescent="0.25">
      <c r="B4652" s="1"/>
      <c r="C4652" s="1"/>
      <c r="D4652" s="1"/>
      <c r="E4652" s="2"/>
      <c r="F4652" s="1"/>
      <c r="G4652" s="2"/>
      <c r="H4652" s="286"/>
      <c r="I4652" s="287"/>
      <c r="J4652" s="288" t="str">
        <f t="shared" si="580"/>
        <v/>
      </c>
      <c r="K4652" s="288">
        <f t="shared" si="581"/>
        <v>0</v>
      </c>
      <c r="L4652" s="303"/>
      <c r="M4652" s="304"/>
      <c r="N4652" s="303"/>
      <c r="O4652" s="286"/>
      <c r="P4652" s="305" t="str">
        <f t="shared" si="582"/>
        <v/>
      </c>
      <c r="Q4652" s="304"/>
      <c r="R4652" s="303"/>
      <c r="S4652" s="286"/>
      <c r="T4652" s="305" t="str">
        <f t="shared" si="583"/>
        <v/>
      </c>
      <c r="U4652" s="306" t="str">
        <f t="shared" si="579"/>
        <v/>
      </c>
      <c r="V4652" s="289"/>
      <c r="W4652" s="303"/>
      <c r="X4652" s="286"/>
      <c r="Y4652" s="305" t="str">
        <f>+IF(AND(W4652&gt;0,V4652&lt;&gt;'Data Validation (ROP used only)'!$A$25),SUM(W4652:X4652),"")</f>
        <v/>
      </c>
      <c r="Z4652" s="307">
        <f>IF(OR(V4652='Data Validation (ROP used only)'!$A$25,ISBLANK(W4652),ISERROR(W4652/$I4652)),0,W4652/$I4652)</f>
        <v>0</v>
      </c>
      <c r="AA4652" s="308"/>
      <c r="AB4652" s="309" t="str" cm="1">
        <f t="array" ref="AB4652">_xlfn.IFS(AA4652="","",AA4652/I4652&gt;=2,I4652*2,AA4652/I4652&lt;2,AA4652)</f>
        <v/>
      </c>
      <c r="AC4652" s="310" t="str">
        <f t="shared" si="584"/>
        <v/>
      </c>
      <c r="AD4652" s="286"/>
      <c r="AE4652" s="305" t="str">
        <f t="shared" si="585"/>
        <v/>
      </c>
      <c r="AF4652" s="311">
        <f t="shared" si="586"/>
        <v>0</v>
      </c>
      <c r="AG4652" s="187"/>
      <c r="AH4652" s="188"/>
    </row>
    <row r="4653" spans="2:34" ht="13.8" outlineLevel="1" x14ac:dyDescent="0.25">
      <c r="B4653" s="1"/>
      <c r="C4653" s="1"/>
      <c r="D4653" s="1"/>
      <c r="E4653" s="2"/>
      <c r="F4653" s="1"/>
      <c r="G4653" s="2"/>
      <c r="H4653" s="286"/>
      <c r="I4653" s="287"/>
      <c r="J4653" s="288" t="str">
        <f t="shared" si="580"/>
        <v/>
      </c>
      <c r="K4653" s="288">
        <f t="shared" si="581"/>
        <v>0</v>
      </c>
      <c r="L4653" s="303"/>
      <c r="M4653" s="304"/>
      <c r="N4653" s="303"/>
      <c r="O4653" s="286"/>
      <c r="P4653" s="305" t="str">
        <f t="shared" si="582"/>
        <v/>
      </c>
      <c r="Q4653" s="304"/>
      <c r="R4653" s="303"/>
      <c r="S4653" s="286"/>
      <c r="T4653" s="305" t="str">
        <f t="shared" si="583"/>
        <v/>
      </c>
      <c r="U4653" s="306" t="str">
        <f t="shared" si="579"/>
        <v/>
      </c>
      <c r="V4653" s="289"/>
      <c r="W4653" s="303"/>
      <c r="X4653" s="286"/>
      <c r="Y4653" s="305" t="str">
        <f>+IF(AND(W4653&gt;0,V4653&lt;&gt;'Data Validation (ROP used only)'!$A$25),SUM(W4653:X4653),"")</f>
        <v/>
      </c>
      <c r="Z4653" s="307">
        <f>IF(OR(V4653='Data Validation (ROP used only)'!$A$25,ISBLANK(W4653),ISERROR(W4653/$I4653)),0,W4653/$I4653)</f>
        <v>0</v>
      </c>
      <c r="AA4653" s="308"/>
      <c r="AB4653" s="309" t="str" cm="1">
        <f t="array" ref="AB4653">_xlfn.IFS(AA4653="","",AA4653/I4653&gt;=2,I4653*2,AA4653/I4653&lt;2,AA4653)</f>
        <v/>
      </c>
      <c r="AC4653" s="310" t="str">
        <f t="shared" si="584"/>
        <v/>
      </c>
      <c r="AD4653" s="286"/>
      <c r="AE4653" s="305" t="str">
        <f t="shared" si="585"/>
        <v/>
      </c>
      <c r="AF4653" s="311">
        <f t="shared" si="586"/>
        <v>0</v>
      </c>
      <c r="AG4653" s="187"/>
      <c r="AH4653" s="188"/>
    </row>
    <row r="4654" spans="2:34" ht="13.8" outlineLevel="1" x14ac:dyDescent="0.25">
      <c r="B4654" s="1"/>
      <c r="C4654" s="1"/>
      <c r="D4654" s="1"/>
      <c r="E4654" s="2"/>
      <c r="F4654" s="1"/>
      <c r="G4654" s="2"/>
      <c r="H4654" s="286"/>
      <c r="I4654" s="287"/>
      <c r="J4654" s="288" t="str">
        <f t="shared" si="580"/>
        <v/>
      </c>
      <c r="K4654" s="288">
        <f t="shared" si="581"/>
        <v>0</v>
      </c>
      <c r="L4654" s="303"/>
      <c r="M4654" s="304"/>
      <c r="N4654" s="303"/>
      <c r="O4654" s="286"/>
      <c r="P4654" s="305" t="str">
        <f t="shared" si="582"/>
        <v/>
      </c>
      <c r="Q4654" s="304"/>
      <c r="R4654" s="303"/>
      <c r="S4654" s="286"/>
      <c r="T4654" s="305" t="str">
        <f t="shared" si="583"/>
        <v/>
      </c>
      <c r="U4654" s="306" t="str">
        <f t="shared" si="579"/>
        <v/>
      </c>
      <c r="V4654" s="289"/>
      <c r="W4654" s="303"/>
      <c r="X4654" s="286"/>
      <c r="Y4654" s="305" t="str">
        <f>+IF(AND(W4654&gt;0,V4654&lt;&gt;'Data Validation (ROP used only)'!$A$25),SUM(W4654:X4654),"")</f>
        <v/>
      </c>
      <c r="Z4654" s="307">
        <f>IF(OR(V4654='Data Validation (ROP used only)'!$A$25,ISBLANK(W4654),ISERROR(W4654/$I4654)),0,W4654/$I4654)</f>
        <v>0</v>
      </c>
      <c r="AA4654" s="308"/>
      <c r="AB4654" s="309" t="str" cm="1">
        <f t="array" ref="AB4654">_xlfn.IFS(AA4654="","",AA4654/I4654&gt;=2,I4654*2,AA4654/I4654&lt;2,AA4654)</f>
        <v/>
      </c>
      <c r="AC4654" s="310" t="str">
        <f t="shared" si="584"/>
        <v/>
      </c>
      <c r="AD4654" s="286"/>
      <c r="AE4654" s="305" t="str">
        <f t="shared" si="585"/>
        <v/>
      </c>
      <c r="AF4654" s="311">
        <f t="shared" si="586"/>
        <v>0</v>
      </c>
      <c r="AG4654" s="187"/>
      <c r="AH4654" s="188"/>
    </row>
    <row r="4655" spans="2:34" ht="13.8" outlineLevel="1" x14ac:dyDescent="0.25">
      <c r="B4655" s="1"/>
      <c r="C4655" s="1"/>
      <c r="D4655" s="1"/>
      <c r="E4655" s="2"/>
      <c r="F4655" s="1"/>
      <c r="G4655" s="2"/>
      <c r="H4655" s="286"/>
      <c r="I4655" s="287"/>
      <c r="J4655" s="288" t="str">
        <f t="shared" si="580"/>
        <v/>
      </c>
      <c r="K4655" s="288">
        <f t="shared" si="581"/>
        <v>0</v>
      </c>
      <c r="L4655" s="303"/>
      <c r="M4655" s="304"/>
      <c r="N4655" s="303"/>
      <c r="O4655" s="286"/>
      <c r="P4655" s="305" t="str">
        <f t="shared" si="582"/>
        <v/>
      </c>
      <c r="Q4655" s="304"/>
      <c r="R4655" s="303"/>
      <c r="S4655" s="286"/>
      <c r="T4655" s="305" t="str">
        <f t="shared" si="583"/>
        <v/>
      </c>
      <c r="U4655" s="306" t="str">
        <f t="shared" si="579"/>
        <v/>
      </c>
      <c r="V4655" s="289"/>
      <c r="W4655" s="303"/>
      <c r="X4655" s="286"/>
      <c r="Y4655" s="305" t="str">
        <f>+IF(AND(W4655&gt;0,V4655&lt;&gt;'Data Validation (ROP used only)'!$A$25),SUM(W4655:X4655),"")</f>
        <v/>
      </c>
      <c r="Z4655" s="307">
        <f>IF(OR(V4655='Data Validation (ROP used only)'!$A$25,ISBLANK(W4655),ISERROR(W4655/$I4655)),0,W4655/$I4655)</f>
        <v>0</v>
      </c>
      <c r="AA4655" s="308"/>
      <c r="AB4655" s="309" t="str" cm="1">
        <f t="array" ref="AB4655">_xlfn.IFS(AA4655="","",AA4655/I4655&gt;=2,I4655*2,AA4655/I4655&lt;2,AA4655)</f>
        <v/>
      </c>
      <c r="AC4655" s="310" t="str">
        <f t="shared" si="584"/>
        <v/>
      </c>
      <c r="AD4655" s="286"/>
      <c r="AE4655" s="305" t="str">
        <f t="shared" si="585"/>
        <v/>
      </c>
      <c r="AF4655" s="311">
        <f t="shared" si="586"/>
        <v>0</v>
      </c>
      <c r="AG4655" s="187"/>
      <c r="AH4655" s="188"/>
    </row>
    <row r="4656" spans="2:34" ht="13.8" outlineLevel="1" x14ac:dyDescent="0.25">
      <c r="B4656" s="1"/>
      <c r="C4656" s="1"/>
      <c r="D4656" s="1"/>
      <c r="E4656" s="2"/>
      <c r="F4656" s="1"/>
      <c r="G4656" s="2"/>
      <c r="H4656" s="286"/>
      <c r="I4656" s="287"/>
      <c r="J4656" s="288" t="str">
        <f t="shared" si="580"/>
        <v/>
      </c>
      <c r="K4656" s="288">
        <f t="shared" si="581"/>
        <v>0</v>
      </c>
      <c r="L4656" s="303"/>
      <c r="M4656" s="304"/>
      <c r="N4656" s="303"/>
      <c r="O4656" s="286"/>
      <c r="P4656" s="305" t="str">
        <f t="shared" si="582"/>
        <v/>
      </c>
      <c r="Q4656" s="304"/>
      <c r="R4656" s="303"/>
      <c r="S4656" s="286"/>
      <c r="T4656" s="305" t="str">
        <f t="shared" si="583"/>
        <v/>
      </c>
      <c r="U4656" s="306" t="str">
        <f t="shared" si="579"/>
        <v/>
      </c>
      <c r="V4656" s="289"/>
      <c r="W4656" s="303"/>
      <c r="X4656" s="286"/>
      <c r="Y4656" s="305" t="str">
        <f>+IF(AND(W4656&gt;0,V4656&lt;&gt;'Data Validation (ROP used only)'!$A$25),SUM(W4656:X4656),"")</f>
        <v/>
      </c>
      <c r="Z4656" s="307">
        <f>IF(OR(V4656='Data Validation (ROP used only)'!$A$25,ISBLANK(W4656),ISERROR(W4656/$I4656)),0,W4656/$I4656)</f>
        <v>0</v>
      </c>
      <c r="AA4656" s="308"/>
      <c r="AB4656" s="309" t="str" cm="1">
        <f t="array" ref="AB4656">_xlfn.IFS(AA4656="","",AA4656/I4656&gt;=2,I4656*2,AA4656/I4656&lt;2,AA4656)</f>
        <v/>
      </c>
      <c r="AC4656" s="310" t="str">
        <f t="shared" si="584"/>
        <v/>
      </c>
      <c r="AD4656" s="286"/>
      <c r="AE4656" s="305" t="str">
        <f t="shared" si="585"/>
        <v/>
      </c>
      <c r="AF4656" s="311">
        <f t="shared" si="586"/>
        <v>0</v>
      </c>
      <c r="AG4656" s="187"/>
      <c r="AH4656" s="188"/>
    </row>
    <row r="4657" spans="2:34" ht="13.8" outlineLevel="1" x14ac:dyDescent="0.25">
      <c r="B4657" s="1"/>
      <c r="C4657" s="1"/>
      <c r="D4657" s="1"/>
      <c r="E4657" s="2"/>
      <c r="F4657" s="1"/>
      <c r="G4657" s="2"/>
      <c r="H4657" s="286"/>
      <c r="I4657" s="287"/>
      <c r="J4657" s="288" t="str">
        <f t="shared" si="580"/>
        <v/>
      </c>
      <c r="K4657" s="288">
        <f t="shared" si="581"/>
        <v>0</v>
      </c>
      <c r="L4657" s="303"/>
      <c r="M4657" s="304"/>
      <c r="N4657" s="303"/>
      <c r="O4657" s="286"/>
      <c r="P4657" s="305" t="str">
        <f t="shared" si="582"/>
        <v/>
      </c>
      <c r="Q4657" s="304"/>
      <c r="R4657" s="303"/>
      <c r="S4657" s="286"/>
      <c r="T4657" s="305" t="str">
        <f t="shared" si="583"/>
        <v/>
      </c>
      <c r="U4657" s="306" t="str">
        <f t="shared" si="579"/>
        <v/>
      </c>
      <c r="V4657" s="289"/>
      <c r="W4657" s="303"/>
      <c r="X4657" s="286"/>
      <c r="Y4657" s="305" t="str">
        <f>+IF(AND(W4657&gt;0,V4657&lt;&gt;'Data Validation (ROP used only)'!$A$25),SUM(W4657:X4657),"")</f>
        <v/>
      </c>
      <c r="Z4657" s="307">
        <f>IF(OR(V4657='Data Validation (ROP used only)'!$A$25,ISBLANK(W4657),ISERROR(W4657/$I4657)),0,W4657/$I4657)</f>
        <v>0</v>
      </c>
      <c r="AA4657" s="308"/>
      <c r="AB4657" s="309" t="str" cm="1">
        <f t="array" ref="AB4657">_xlfn.IFS(AA4657="","",AA4657/I4657&gt;=2,I4657*2,AA4657/I4657&lt;2,AA4657)</f>
        <v/>
      </c>
      <c r="AC4657" s="310" t="str">
        <f t="shared" si="584"/>
        <v/>
      </c>
      <c r="AD4657" s="286"/>
      <c r="AE4657" s="305" t="str">
        <f t="shared" si="585"/>
        <v/>
      </c>
      <c r="AF4657" s="311">
        <f t="shared" si="586"/>
        <v>0</v>
      </c>
      <c r="AG4657" s="187"/>
      <c r="AH4657" s="188"/>
    </row>
    <row r="4658" spans="2:34" ht="13.8" outlineLevel="1" x14ac:dyDescent="0.25">
      <c r="B4658" s="1"/>
      <c r="C4658" s="1"/>
      <c r="D4658" s="1"/>
      <c r="E4658" s="2"/>
      <c r="F4658" s="1"/>
      <c r="G4658" s="2"/>
      <c r="H4658" s="286"/>
      <c r="I4658" s="287"/>
      <c r="J4658" s="288" t="str">
        <f t="shared" si="580"/>
        <v/>
      </c>
      <c r="K4658" s="288">
        <f t="shared" si="581"/>
        <v>0</v>
      </c>
      <c r="L4658" s="303"/>
      <c r="M4658" s="304"/>
      <c r="N4658" s="303"/>
      <c r="O4658" s="286"/>
      <c r="P4658" s="305" t="str">
        <f t="shared" si="582"/>
        <v/>
      </c>
      <c r="Q4658" s="304"/>
      <c r="R4658" s="303"/>
      <c r="S4658" s="286"/>
      <c r="T4658" s="305" t="str">
        <f t="shared" si="583"/>
        <v/>
      </c>
      <c r="U4658" s="306" t="str">
        <f t="shared" si="579"/>
        <v/>
      </c>
      <c r="V4658" s="289"/>
      <c r="W4658" s="303"/>
      <c r="X4658" s="286"/>
      <c r="Y4658" s="305" t="str">
        <f>+IF(AND(W4658&gt;0,V4658&lt;&gt;'Data Validation (ROP used only)'!$A$25),SUM(W4658:X4658),"")</f>
        <v/>
      </c>
      <c r="Z4658" s="307">
        <f>IF(OR(V4658='Data Validation (ROP used only)'!$A$25,ISBLANK(W4658),ISERROR(W4658/$I4658)),0,W4658/$I4658)</f>
        <v>0</v>
      </c>
      <c r="AA4658" s="308"/>
      <c r="AB4658" s="309" t="str" cm="1">
        <f t="array" ref="AB4658">_xlfn.IFS(AA4658="","",AA4658/I4658&gt;=2,I4658*2,AA4658/I4658&lt;2,AA4658)</f>
        <v/>
      </c>
      <c r="AC4658" s="310" t="str">
        <f t="shared" si="584"/>
        <v/>
      </c>
      <c r="AD4658" s="286"/>
      <c r="AE4658" s="305" t="str">
        <f t="shared" si="585"/>
        <v/>
      </c>
      <c r="AF4658" s="311">
        <f t="shared" si="586"/>
        <v>0</v>
      </c>
      <c r="AG4658" s="187"/>
      <c r="AH4658" s="188"/>
    </row>
    <row r="4659" spans="2:34" ht="13.8" outlineLevel="1" x14ac:dyDescent="0.25">
      <c r="B4659" s="1"/>
      <c r="C4659" s="1"/>
      <c r="D4659" s="1"/>
      <c r="E4659" s="2"/>
      <c r="F4659" s="1"/>
      <c r="G4659" s="2"/>
      <c r="H4659" s="286"/>
      <c r="I4659" s="287"/>
      <c r="J4659" s="288" t="str">
        <f t="shared" si="580"/>
        <v/>
      </c>
      <c r="K4659" s="288">
        <f t="shared" si="581"/>
        <v>0</v>
      </c>
      <c r="L4659" s="303"/>
      <c r="M4659" s="304"/>
      <c r="N4659" s="303"/>
      <c r="O4659" s="286"/>
      <c r="P4659" s="305" t="str">
        <f t="shared" si="582"/>
        <v/>
      </c>
      <c r="Q4659" s="304"/>
      <c r="R4659" s="303"/>
      <c r="S4659" s="286"/>
      <c r="T4659" s="305" t="str">
        <f t="shared" si="583"/>
        <v/>
      </c>
      <c r="U4659" s="306" t="str">
        <f t="shared" si="579"/>
        <v/>
      </c>
      <c r="V4659" s="289"/>
      <c r="W4659" s="303"/>
      <c r="X4659" s="286"/>
      <c r="Y4659" s="305" t="str">
        <f>+IF(AND(W4659&gt;0,V4659&lt;&gt;'Data Validation (ROP used only)'!$A$25),SUM(W4659:X4659),"")</f>
        <v/>
      </c>
      <c r="Z4659" s="307">
        <f>IF(OR(V4659='Data Validation (ROP used only)'!$A$25,ISBLANK(W4659),ISERROR(W4659/$I4659)),0,W4659/$I4659)</f>
        <v>0</v>
      </c>
      <c r="AA4659" s="308"/>
      <c r="AB4659" s="309" t="str" cm="1">
        <f t="array" ref="AB4659">_xlfn.IFS(AA4659="","",AA4659/I4659&gt;=2,I4659*2,AA4659/I4659&lt;2,AA4659)</f>
        <v/>
      </c>
      <c r="AC4659" s="310" t="str">
        <f t="shared" si="584"/>
        <v/>
      </c>
      <c r="AD4659" s="286"/>
      <c r="AE4659" s="305" t="str">
        <f t="shared" si="585"/>
        <v/>
      </c>
      <c r="AF4659" s="311">
        <f t="shared" si="586"/>
        <v>0</v>
      </c>
      <c r="AG4659" s="187"/>
      <c r="AH4659" s="188"/>
    </row>
    <row r="4660" spans="2:34" ht="13.8" outlineLevel="1" x14ac:dyDescent="0.25">
      <c r="B4660" s="1"/>
      <c r="C4660" s="1"/>
      <c r="D4660" s="1"/>
      <c r="E4660" s="2"/>
      <c r="F4660" s="1"/>
      <c r="G4660" s="2"/>
      <c r="H4660" s="286"/>
      <c r="I4660" s="287"/>
      <c r="J4660" s="288" t="str">
        <f t="shared" si="580"/>
        <v/>
      </c>
      <c r="K4660" s="288">
        <f t="shared" si="581"/>
        <v>0</v>
      </c>
      <c r="L4660" s="303"/>
      <c r="M4660" s="304"/>
      <c r="N4660" s="303"/>
      <c r="O4660" s="286"/>
      <c r="P4660" s="305" t="str">
        <f t="shared" si="582"/>
        <v/>
      </c>
      <c r="Q4660" s="304"/>
      <c r="R4660" s="303"/>
      <c r="S4660" s="286"/>
      <c r="T4660" s="305" t="str">
        <f t="shared" si="583"/>
        <v/>
      </c>
      <c r="U4660" s="306" t="str">
        <f t="shared" si="579"/>
        <v/>
      </c>
      <c r="V4660" s="289"/>
      <c r="W4660" s="303"/>
      <c r="X4660" s="286"/>
      <c r="Y4660" s="305" t="str">
        <f>+IF(AND(W4660&gt;0,V4660&lt;&gt;'Data Validation (ROP used only)'!$A$25),SUM(W4660:X4660),"")</f>
        <v/>
      </c>
      <c r="Z4660" s="307">
        <f>IF(OR(V4660='Data Validation (ROP used only)'!$A$25,ISBLANK(W4660),ISERROR(W4660/$I4660)),0,W4660/$I4660)</f>
        <v>0</v>
      </c>
      <c r="AA4660" s="308"/>
      <c r="AB4660" s="309" t="str" cm="1">
        <f t="array" ref="AB4660">_xlfn.IFS(AA4660="","",AA4660/I4660&gt;=2,I4660*2,AA4660/I4660&lt;2,AA4660)</f>
        <v/>
      </c>
      <c r="AC4660" s="310" t="str">
        <f t="shared" si="584"/>
        <v/>
      </c>
      <c r="AD4660" s="286"/>
      <c r="AE4660" s="305" t="str">
        <f t="shared" si="585"/>
        <v/>
      </c>
      <c r="AF4660" s="311">
        <f t="shared" si="586"/>
        <v>0</v>
      </c>
      <c r="AG4660" s="187"/>
      <c r="AH4660" s="188"/>
    </row>
    <row r="4661" spans="2:34" ht="13.8" outlineLevel="1" x14ac:dyDescent="0.25">
      <c r="B4661" s="1"/>
      <c r="C4661" s="1"/>
      <c r="D4661" s="1"/>
      <c r="E4661" s="2"/>
      <c r="F4661" s="1"/>
      <c r="G4661" s="2"/>
      <c r="H4661" s="286"/>
      <c r="I4661" s="287"/>
      <c r="J4661" s="288" t="str">
        <f t="shared" si="580"/>
        <v/>
      </c>
      <c r="K4661" s="288">
        <f t="shared" si="581"/>
        <v>0</v>
      </c>
      <c r="L4661" s="303"/>
      <c r="M4661" s="304"/>
      <c r="N4661" s="303"/>
      <c r="O4661" s="286"/>
      <c r="P4661" s="305" t="str">
        <f t="shared" si="582"/>
        <v/>
      </c>
      <c r="Q4661" s="304"/>
      <c r="R4661" s="303"/>
      <c r="S4661" s="286"/>
      <c r="T4661" s="305" t="str">
        <f t="shared" si="583"/>
        <v/>
      </c>
      <c r="U4661" s="306" t="str">
        <f t="shared" si="579"/>
        <v/>
      </c>
      <c r="V4661" s="289"/>
      <c r="W4661" s="303"/>
      <c r="X4661" s="286"/>
      <c r="Y4661" s="305" t="str">
        <f>+IF(AND(W4661&gt;0,V4661&lt;&gt;'Data Validation (ROP used only)'!$A$25),SUM(W4661:X4661),"")</f>
        <v/>
      </c>
      <c r="Z4661" s="307">
        <f>IF(OR(V4661='Data Validation (ROP used only)'!$A$25,ISBLANK(W4661),ISERROR(W4661/$I4661)),0,W4661/$I4661)</f>
        <v>0</v>
      </c>
      <c r="AA4661" s="308"/>
      <c r="AB4661" s="309" t="str" cm="1">
        <f t="array" ref="AB4661">_xlfn.IFS(AA4661="","",AA4661/I4661&gt;=2,I4661*2,AA4661/I4661&lt;2,AA4661)</f>
        <v/>
      </c>
      <c r="AC4661" s="310" t="str">
        <f t="shared" si="584"/>
        <v/>
      </c>
      <c r="AD4661" s="286"/>
      <c r="AE4661" s="305" t="str">
        <f t="shared" si="585"/>
        <v/>
      </c>
      <c r="AF4661" s="311">
        <f t="shared" si="586"/>
        <v>0</v>
      </c>
      <c r="AG4661" s="187"/>
      <c r="AH4661" s="188"/>
    </row>
    <row r="4662" spans="2:34" ht="13.8" outlineLevel="1" x14ac:dyDescent="0.25">
      <c r="B4662" s="1"/>
      <c r="C4662" s="1"/>
      <c r="D4662" s="1"/>
      <c r="E4662" s="2"/>
      <c r="F4662" s="1"/>
      <c r="G4662" s="2"/>
      <c r="H4662" s="286"/>
      <c r="I4662" s="287"/>
      <c r="J4662" s="288" t="str">
        <f t="shared" si="580"/>
        <v/>
      </c>
      <c r="K4662" s="288">
        <f t="shared" si="581"/>
        <v>0</v>
      </c>
      <c r="L4662" s="303"/>
      <c r="M4662" s="304"/>
      <c r="N4662" s="303"/>
      <c r="O4662" s="286"/>
      <c r="P4662" s="305" t="str">
        <f t="shared" si="582"/>
        <v/>
      </c>
      <c r="Q4662" s="304"/>
      <c r="R4662" s="303"/>
      <c r="S4662" s="286"/>
      <c r="T4662" s="305" t="str">
        <f t="shared" si="583"/>
        <v/>
      </c>
      <c r="U4662" s="306" t="str">
        <f t="shared" si="579"/>
        <v/>
      </c>
      <c r="V4662" s="289"/>
      <c r="W4662" s="303"/>
      <c r="X4662" s="286"/>
      <c r="Y4662" s="305" t="str">
        <f>+IF(AND(W4662&gt;0,V4662&lt;&gt;'Data Validation (ROP used only)'!$A$25),SUM(W4662:X4662),"")</f>
        <v/>
      </c>
      <c r="Z4662" s="307">
        <f>IF(OR(V4662='Data Validation (ROP used only)'!$A$25,ISBLANK(W4662),ISERROR(W4662/$I4662)),0,W4662/$I4662)</f>
        <v>0</v>
      </c>
      <c r="AA4662" s="308"/>
      <c r="AB4662" s="309" t="str" cm="1">
        <f t="array" ref="AB4662">_xlfn.IFS(AA4662="","",AA4662/I4662&gt;=2,I4662*2,AA4662/I4662&lt;2,AA4662)</f>
        <v/>
      </c>
      <c r="AC4662" s="310" t="str">
        <f t="shared" si="584"/>
        <v/>
      </c>
      <c r="AD4662" s="286"/>
      <c r="AE4662" s="305" t="str">
        <f t="shared" si="585"/>
        <v/>
      </c>
      <c r="AF4662" s="311">
        <f t="shared" si="586"/>
        <v>0</v>
      </c>
      <c r="AG4662" s="187"/>
      <c r="AH4662" s="188"/>
    </row>
    <row r="4663" spans="2:34" ht="13.8" outlineLevel="1" x14ac:dyDescent="0.25">
      <c r="B4663" s="1"/>
      <c r="C4663" s="1"/>
      <c r="D4663" s="1"/>
      <c r="E4663" s="2"/>
      <c r="F4663" s="1"/>
      <c r="G4663" s="2"/>
      <c r="H4663" s="286"/>
      <c r="I4663" s="287"/>
      <c r="J4663" s="288" t="str">
        <f t="shared" si="580"/>
        <v/>
      </c>
      <c r="K4663" s="288">
        <f t="shared" si="581"/>
        <v>0</v>
      </c>
      <c r="L4663" s="303"/>
      <c r="M4663" s="304"/>
      <c r="N4663" s="303"/>
      <c r="O4663" s="286"/>
      <c r="P4663" s="305" t="str">
        <f t="shared" si="582"/>
        <v/>
      </c>
      <c r="Q4663" s="304"/>
      <c r="R4663" s="303"/>
      <c r="S4663" s="286"/>
      <c r="T4663" s="305" t="str">
        <f t="shared" si="583"/>
        <v/>
      </c>
      <c r="U4663" s="306" t="str">
        <f t="shared" si="579"/>
        <v/>
      </c>
      <c r="V4663" s="289"/>
      <c r="W4663" s="303"/>
      <c r="X4663" s="286"/>
      <c r="Y4663" s="305" t="str">
        <f>+IF(AND(W4663&gt;0,V4663&lt;&gt;'Data Validation (ROP used only)'!$A$25),SUM(W4663:X4663),"")</f>
        <v/>
      </c>
      <c r="Z4663" s="307">
        <f>IF(OR(V4663='Data Validation (ROP used only)'!$A$25,ISBLANK(W4663),ISERROR(W4663/$I4663)),0,W4663/$I4663)</f>
        <v>0</v>
      </c>
      <c r="AA4663" s="308"/>
      <c r="AB4663" s="309" t="str" cm="1">
        <f t="array" ref="AB4663">_xlfn.IFS(AA4663="","",AA4663/I4663&gt;=2,I4663*2,AA4663/I4663&lt;2,AA4663)</f>
        <v/>
      </c>
      <c r="AC4663" s="310" t="str">
        <f t="shared" si="584"/>
        <v/>
      </c>
      <c r="AD4663" s="286"/>
      <c r="AE4663" s="305" t="str">
        <f t="shared" si="585"/>
        <v/>
      </c>
      <c r="AF4663" s="311">
        <f t="shared" si="586"/>
        <v>0</v>
      </c>
      <c r="AG4663" s="187"/>
      <c r="AH4663" s="188"/>
    </row>
    <row r="4664" spans="2:34" ht="13.8" outlineLevel="1" x14ac:dyDescent="0.25">
      <c r="B4664" s="1"/>
      <c r="C4664" s="1"/>
      <c r="D4664" s="1"/>
      <c r="E4664" s="2"/>
      <c r="F4664" s="1"/>
      <c r="G4664" s="2"/>
      <c r="H4664" s="286"/>
      <c r="I4664" s="287"/>
      <c r="J4664" s="288" t="str">
        <f t="shared" si="580"/>
        <v/>
      </c>
      <c r="K4664" s="288">
        <f t="shared" si="581"/>
        <v>0</v>
      </c>
      <c r="L4664" s="303"/>
      <c r="M4664" s="304"/>
      <c r="N4664" s="303"/>
      <c r="O4664" s="286"/>
      <c r="P4664" s="305" t="str">
        <f t="shared" si="582"/>
        <v/>
      </c>
      <c r="Q4664" s="304"/>
      <c r="R4664" s="303"/>
      <c r="S4664" s="286"/>
      <c r="T4664" s="305" t="str">
        <f t="shared" si="583"/>
        <v/>
      </c>
      <c r="U4664" s="306" t="str">
        <f t="shared" si="579"/>
        <v/>
      </c>
      <c r="V4664" s="289"/>
      <c r="W4664" s="303"/>
      <c r="X4664" s="286"/>
      <c r="Y4664" s="305" t="str">
        <f>+IF(AND(W4664&gt;0,V4664&lt;&gt;'Data Validation (ROP used only)'!$A$25),SUM(W4664:X4664),"")</f>
        <v/>
      </c>
      <c r="Z4664" s="307">
        <f>IF(OR(V4664='Data Validation (ROP used only)'!$A$25,ISBLANK(W4664),ISERROR(W4664/$I4664)),0,W4664/$I4664)</f>
        <v>0</v>
      </c>
      <c r="AA4664" s="308"/>
      <c r="AB4664" s="309" t="str" cm="1">
        <f t="array" ref="AB4664">_xlfn.IFS(AA4664="","",AA4664/I4664&gt;=2,I4664*2,AA4664/I4664&lt;2,AA4664)</f>
        <v/>
      </c>
      <c r="AC4664" s="310" t="str">
        <f t="shared" si="584"/>
        <v/>
      </c>
      <c r="AD4664" s="286"/>
      <c r="AE4664" s="305" t="str">
        <f t="shared" si="585"/>
        <v/>
      </c>
      <c r="AF4664" s="311">
        <f t="shared" si="586"/>
        <v>0</v>
      </c>
      <c r="AG4664" s="187"/>
      <c r="AH4664" s="188"/>
    </row>
    <row r="4665" spans="2:34" ht="13.8" outlineLevel="1" x14ac:dyDescent="0.25">
      <c r="B4665" s="1"/>
      <c r="C4665" s="1"/>
      <c r="D4665" s="1"/>
      <c r="E4665" s="2"/>
      <c r="F4665" s="1"/>
      <c r="G4665" s="2"/>
      <c r="H4665" s="286"/>
      <c r="I4665" s="287"/>
      <c r="J4665" s="288" t="str">
        <f t="shared" si="580"/>
        <v/>
      </c>
      <c r="K4665" s="288">
        <f t="shared" si="581"/>
        <v>0</v>
      </c>
      <c r="L4665" s="303"/>
      <c r="M4665" s="304"/>
      <c r="N4665" s="303"/>
      <c r="O4665" s="286"/>
      <c r="P4665" s="305" t="str">
        <f t="shared" si="582"/>
        <v/>
      </c>
      <c r="Q4665" s="304"/>
      <c r="R4665" s="303"/>
      <c r="S4665" s="286"/>
      <c r="T4665" s="305" t="str">
        <f t="shared" si="583"/>
        <v/>
      </c>
      <c r="U4665" s="306" t="str">
        <f t="shared" si="579"/>
        <v/>
      </c>
      <c r="V4665" s="289"/>
      <c r="W4665" s="303"/>
      <c r="X4665" s="286"/>
      <c r="Y4665" s="305" t="str">
        <f>+IF(AND(W4665&gt;0,V4665&lt;&gt;'Data Validation (ROP used only)'!$A$25),SUM(W4665:X4665),"")</f>
        <v/>
      </c>
      <c r="Z4665" s="307">
        <f>IF(OR(V4665='Data Validation (ROP used only)'!$A$25,ISBLANK(W4665),ISERROR(W4665/$I4665)),0,W4665/$I4665)</f>
        <v>0</v>
      </c>
      <c r="AA4665" s="308"/>
      <c r="AB4665" s="309" t="str" cm="1">
        <f t="array" ref="AB4665">_xlfn.IFS(AA4665="","",AA4665/I4665&gt;=2,I4665*2,AA4665/I4665&lt;2,AA4665)</f>
        <v/>
      </c>
      <c r="AC4665" s="310" t="str">
        <f t="shared" si="584"/>
        <v/>
      </c>
      <c r="AD4665" s="286"/>
      <c r="AE4665" s="305" t="str">
        <f t="shared" si="585"/>
        <v/>
      </c>
      <c r="AF4665" s="311">
        <f t="shared" si="586"/>
        <v>0</v>
      </c>
      <c r="AG4665" s="187"/>
      <c r="AH4665" s="188"/>
    </row>
    <row r="4666" spans="2:34" ht="13.8" outlineLevel="1" x14ac:dyDescent="0.25">
      <c r="B4666" s="1"/>
      <c r="C4666" s="1"/>
      <c r="D4666" s="1"/>
      <c r="E4666" s="2"/>
      <c r="F4666" s="1"/>
      <c r="G4666" s="2"/>
      <c r="H4666" s="286"/>
      <c r="I4666" s="287"/>
      <c r="J4666" s="288" t="str">
        <f t="shared" si="580"/>
        <v/>
      </c>
      <c r="K4666" s="288">
        <f t="shared" si="581"/>
        <v>0</v>
      </c>
      <c r="L4666" s="303"/>
      <c r="M4666" s="304"/>
      <c r="N4666" s="303"/>
      <c r="O4666" s="286"/>
      <c r="P4666" s="305" t="str">
        <f t="shared" si="582"/>
        <v/>
      </c>
      <c r="Q4666" s="304"/>
      <c r="R4666" s="303"/>
      <c r="S4666" s="286"/>
      <c r="T4666" s="305" t="str">
        <f t="shared" si="583"/>
        <v/>
      </c>
      <c r="U4666" s="306" t="str">
        <f t="shared" si="579"/>
        <v/>
      </c>
      <c r="V4666" s="289"/>
      <c r="W4666" s="303"/>
      <c r="X4666" s="286"/>
      <c r="Y4666" s="305" t="str">
        <f>+IF(AND(W4666&gt;0,V4666&lt;&gt;'Data Validation (ROP used only)'!$A$25),SUM(W4666:X4666),"")</f>
        <v/>
      </c>
      <c r="Z4666" s="307">
        <f>IF(OR(V4666='Data Validation (ROP used only)'!$A$25,ISBLANK(W4666),ISERROR(W4666/$I4666)),0,W4666/$I4666)</f>
        <v>0</v>
      </c>
      <c r="AA4666" s="308"/>
      <c r="AB4666" s="309" t="str" cm="1">
        <f t="array" ref="AB4666">_xlfn.IFS(AA4666="","",AA4666/I4666&gt;=2,I4666*2,AA4666/I4666&lt;2,AA4666)</f>
        <v/>
      </c>
      <c r="AC4666" s="310" t="str">
        <f t="shared" si="584"/>
        <v/>
      </c>
      <c r="AD4666" s="286"/>
      <c r="AE4666" s="305" t="str">
        <f t="shared" si="585"/>
        <v/>
      </c>
      <c r="AF4666" s="311">
        <f t="shared" si="586"/>
        <v>0</v>
      </c>
      <c r="AG4666" s="187"/>
      <c r="AH4666" s="188"/>
    </row>
    <row r="4667" spans="2:34" ht="13.8" outlineLevel="1" x14ac:dyDescent="0.25">
      <c r="B4667" s="1"/>
      <c r="C4667" s="1"/>
      <c r="D4667" s="1"/>
      <c r="E4667" s="2"/>
      <c r="F4667" s="1"/>
      <c r="G4667" s="2"/>
      <c r="H4667" s="286"/>
      <c r="I4667" s="287"/>
      <c r="J4667" s="288" t="str">
        <f t="shared" si="580"/>
        <v/>
      </c>
      <c r="K4667" s="288">
        <f t="shared" si="581"/>
        <v>0</v>
      </c>
      <c r="L4667" s="303"/>
      <c r="M4667" s="304"/>
      <c r="N4667" s="303"/>
      <c r="O4667" s="286"/>
      <c r="P4667" s="305" t="str">
        <f t="shared" si="582"/>
        <v/>
      </c>
      <c r="Q4667" s="304"/>
      <c r="R4667" s="303"/>
      <c r="S4667" s="286"/>
      <c r="T4667" s="305" t="str">
        <f t="shared" si="583"/>
        <v/>
      </c>
      <c r="U4667" s="306" t="str">
        <f t="shared" si="579"/>
        <v/>
      </c>
      <c r="V4667" s="289"/>
      <c r="W4667" s="303"/>
      <c r="X4667" s="286"/>
      <c r="Y4667" s="305" t="str">
        <f>+IF(AND(W4667&gt;0,V4667&lt;&gt;'Data Validation (ROP used only)'!$A$25),SUM(W4667:X4667),"")</f>
        <v/>
      </c>
      <c r="Z4667" s="307">
        <f>IF(OR(V4667='Data Validation (ROP used only)'!$A$25,ISBLANK(W4667),ISERROR(W4667/$I4667)),0,W4667/$I4667)</f>
        <v>0</v>
      </c>
      <c r="AA4667" s="308"/>
      <c r="AB4667" s="309" t="str" cm="1">
        <f t="array" ref="AB4667">_xlfn.IFS(AA4667="","",AA4667/I4667&gt;=2,I4667*2,AA4667/I4667&lt;2,AA4667)</f>
        <v/>
      </c>
      <c r="AC4667" s="310" t="str">
        <f t="shared" si="584"/>
        <v/>
      </c>
      <c r="AD4667" s="286"/>
      <c r="AE4667" s="305" t="str">
        <f t="shared" si="585"/>
        <v/>
      </c>
      <c r="AF4667" s="311">
        <f t="shared" si="586"/>
        <v>0</v>
      </c>
      <c r="AG4667" s="187"/>
      <c r="AH4667" s="188"/>
    </row>
    <row r="4668" spans="2:34" ht="13.8" outlineLevel="1" x14ac:dyDescent="0.25">
      <c r="B4668" s="1"/>
      <c r="C4668" s="1"/>
      <c r="D4668" s="1"/>
      <c r="E4668" s="2"/>
      <c r="F4668" s="1"/>
      <c r="G4668" s="2"/>
      <c r="H4668" s="286"/>
      <c r="I4668" s="287"/>
      <c r="J4668" s="288" t="str">
        <f t="shared" si="580"/>
        <v/>
      </c>
      <c r="K4668" s="288">
        <f t="shared" si="581"/>
        <v>0</v>
      </c>
      <c r="L4668" s="303"/>
      <c r="M4668" s="304"/>
      <c r="N4668" s="303"/>
      <c r="O4668" s="286"/>
      <c r="P4668" s="305" t="str">
        <f t="shared" si="582"/>
        <v/>
      </c>
      <c r="Q4668" s="304"/>
      <c r="R4668" s="303"/>
      <c r="S4668" s="286"/>
      <c r="T4668" s="305" t="str">
        <f t="shared" si="583"/>
        <v/>
      </c>
      <c r="U4668" s="306" t="str">
        <f t="shared" si="579"/>
        <v/>
      </c>
      <c r="V4668" s="289"/>
      <c r="W4668" s="303"/>
      <c r="X4668" s="286"/>
      <c r="Y4668" s="305" t="str">
        <f>+IF(AND(W4668&gt;0,V4668&lt;&gt;'Data Validation (ROP used only)'!$A$25),SUM(W4668:X4668),"")</f>
        <v/>
      </c>
      <c r="Z4668" s="307">
        <f>IF(OR(V4668='Data Validation (ROP used only)'!$A$25,ISBLANK(W4668),ISERROR(W4668/$I4668)),0,W4668/$I4668)</f>
        <v>0</v>
      </c>
      <c r="AA4668" s="308"/>
      <c r="AB4668" s="309" t="str" cm="1">
        <f t="array" ref="AB4668">_xlfn.IFS(AA4668="","",AA4668/I4668&gt;=2,I4668*2,AA4668/I4668&lt;2,AA4668)</f>
        <v/>
      </c>
      <c r="AC4668" s="310" t="str">
        <f t="shared" si="584"/>
        <v/>
      </c>
      <c r="AD4668" s="286"/>
      <c r="AE4668" s="305" t="str">
        <f t="shared" si="585"/>
        <v/>
      </c>
      <c r="AF4668" s="311">
        <f t="shared" si="586"/>
        <v>0</v>
      </c>
      <c r="AG4668" s="187"/>
      <c r="AH4668" s="188"/>
    </row>
    <row r="4669" spans="2:34" ht="13.8" outlineLevel="1" x14ac:dyDescent="0.25">
      <c r="B4669" s="1"/>
      <c r="C4669" s="1"/>
      <c r="D4669" s="1"/>
      <c r="E4669" s="2"/>
      <c r="F4669" s="1"/>
      <c r="G4669" s="2"/>
      <c r="H4669" s="286"/>
      <c r="I4669" s="287"/>
      <c r="J4669" s="288" t="str">
        <f t="shared" si="580"/>
        <v/>
      </c>
      <c r="K4669" s="288">
        <f t="shared" si="581"/>
        <v>0</v>
      </c>
      <c r="L4669" s="303"/>
      <c r="M4669" s="304"/>
      <c r="N4669" s="303"/>
      <c r="O4669" s="286"/>
      <c r="P4669" s="305" t="str">
        <f t="shared" si="582"/>
        <v/>
      </c>
      <c r="Q4669" s="304"/>
      <c r="R4669" s="303"/>
      <c r="S4669" s="286"/>
      <c r="T4669" s="305" t="str">
        <f t="shared" si="583"/>
        <v/>
      </c>
      <c r="U4669" s="306" t="str">
        <f t="shared" si="579"/>
        <v/>
      </c>
      <c r="V4669" s="289"/>
      <c r="W4669" s="303"/>
      <c r="X4669" s="286"/>
      <c r="Y4669" s="305" t="str">
        <f>+IF(AND(W4669&gt;0,V4669&lt;&gt;'Data Validation (ROP used only)'!$A$25),SUM(W4669:X4669),"")</f>
        <v/>
      </c>
      <c r="Z4669" s="307">
        <f>IF(OR(V4669='Data Validation (ROP used only)'!$A$25,ISBLANK(W4669),ISERROR(W4669/$I4669)),0,W4669/$I4669)</f>
        <v>0</v>
      </c>
      <c r="AA4669" s="308"/>
      <c r="AB4669" s="309" t="str" cm="1">
        <f t="array" ref="AB4669">_xlfn.IFS(AA4669="","",AA4669/I4669&gt;=2,I4669*2,AA4669/I4669&lt;2,AA4669)</f>
        <v/>
      </c>
      <c r="AC4669" s="310" t="str">
        <f t="shared" si="584"/>
        <v/>
      </c>
      <c r="AD4669" s="286"/>
      <c r="AE4669" s="305" t="str">
        <f t="shared" si="585"/>
        <v/>
      </c>
      <c r="AF4669" s="311">
        <f t="shared" si="586"/>
        <v>0</v>
      </c>
      <c r="AG4669" s="187"/>
      <c r="AH4669" s="188"/>
    </row>
    <row r="4670" spans="2:34" ht="13.8" outlineLevel="1" x14ac:dyDescent="0.25">
      <c r="B4670" s="1"/>
      <c r="C4670" s="1"/>
      <c r="D4670" s="1"/>
      <c r="E4670" s="2"/>
      <c r="F4670" s="1"/>
      <c r="G4670" s="2"/>
      <c r="H4670" s="286"/>
      <c r="I4670" s="287"/>
      <c r="J4670" s="288" t="str">
        <f t="shared" si="580"/>
        <v/>
      </c>
      <c r="K4670" s="288">
        <f t="shared" si="581"/>
        <v>0</v>
      </c>
      <c r="L4670" s="303"/>
      <c r="M4670" s="304"/>
      <c r="N4670" s="303"/>
      <c r="O4670" s="286"/>
      <c r="P4670" s="305" t="str">
        <f t="shared" si="582"/>
        <v/>
      </c>
      <c r="Q4670" s="304"/>
      <c r="R4670" s="303"/>
      <c r="S4670" s="286"/>
      <c r="T4670" s="305" t="str">
        <f t="shared" si="583"/>
        <v/>
      </c>
      <c r="U4670" s="306" t="str">
        <f t="shared" si="579"/>
        <v/>
      </c>
      <c r="V4670" s="289"/>
      <c r="W4670" s="303"/>
      <c r="X4670" s="286"/>
      <c r="Y4670" s="305" t="str">
        <f>+IF(AND(W4670&gt;0,V4670&lt;&gt;'Data Validation (ROP used only)'!$A$25),SUM(W4670:X4670),"")</f>
        <v/>
      </c>
      <c r="Z4670" s="307">
        <f>IF(OR(V4670='Data Validation (ROP used only)'!$A$25,ISBLANK(W4670),ISERROR(W4670/$I4670)),0,W4670/$I4670)</f>
        <v>0</v>
      </c>
      <c r="AA4670" s="308"/>
      <c r="AB4670" s="309" t="str" cm="1">
        <f t="array" ref="AB4670">_xlfn.IFS(AA4670="","",AA4670/I4670&gt;=2,I4670*2,AA4670/I4670&lt;2,AA4670)</f>
        <v/>
      </c>
      <c r="AC4670" s="310" t="str">
        <f t="shared" si="584"/>
        <v/>
      </c>
      <c r="AD4670" s="286"/>
      <c r="AE4670" s="305" t="str">
        <f t="shared" si="585"/>
        <v/>
      </c>
      <c r="AF4670" s="311">
        <f t="shared" si="586"/>
        <v>0</v>
      </c>
      <c r="AG4670" s="187"/>
      <c r="AH4670" s="188"/>
    </row>
    <row r="4671" spans="2:34" ht="13.8" outlineLevel="1" x14ac:dyDescent="0.25">
      <c r="B4671" s="1"/>
      <c r="C4671" s="1"/>
      <c r="D4671" s="1"/>
      <c r="E4671" s="2"/>
      <c r="F4671" s="1"/>
      <c r="G4671" s="2"/>
      <c r="H4671" s="286"/>
      <c r="I4671" s="287"/>
      <c r="J4671" s="288" t="str">
        <f t="shared" si="580"/>
        <v/>
      </c>
      <c r="K4671" s="288">
        <f t="shared" si="581"/>
        <v>0</v>
      </c>
      <c r="L4671" s="303"/>
      <c r="M4671" s="304"/>
      <c r="N4671" s="303"/>
      <c r="O4671" s="286"/>
      <c r="P4671" s="305" t="str">
        <f t="shared" si="582"/>
        <v/>
      </c>
      <c r="Q4671" s="304"/>
      <c r="R4671" s="303"/>
      <c r="S4671" s="286"/>
      <c r="T4671" s="305" t="str">
        <f t="shared" si="583"/>
        <v/>
      </c>
      <c r="U4671" s="306" t="str">
        <f t="shared" si="579"/>
        <v/>
      </c>
      <c r="V4671" s="289"/>
      <c r="W4671" s="303"/>
      <c r="X4671" s="286"/>
      <c r="Y4671" s="305" t="str">
        <f>+IF(AND(W4671&gt;0,V4671&lt;&gt;'Data Validation (ROP used only)'!$A$25),SUM(W4671:X4671),"")</f>
        <v/>
      </c>
      <c r="Z4671" s="307">
        <f>IF(OR(V4671='Data Validation (ROP used only)'!$A$25,ISBLANK(W4671),ISERROR(W4671/$I4671)),0,W4671/$I4671)</f>
        <v>0</v>
      </c>
      <c r="AA4671" s="308"/>
      <c r="AB4671" s="309" t="str" cm="1">
        <f t="array" ref="AB4671">_xlfn.IFS(AA4671="","",AA4671/I4671&gt;=2,I4671*2,AA4671/I4671&lt;2,AA4671)</f>
        <v/>
      </c>
      <c r="AC4671" s="310" t="str">
        <f t="shared" si="584"/>
        <v/>
      </c>
      <c r="AD4671" s="286"/>
      <c r="AE4671" s="305" t="str">
        <f t="shared" si="585"/>
        <v/>
      </c>
      <c r="AF4671" s="311">
        <f t="shared" si="586"/>
        <v>0</v>
      </c>
      <c r="AG4671" s="187"/>
      <c r="AH4671" s="188"/>
    </row>
    <row r="4672" spans="2:34" ht="13.8" outlineLevel="1" x14ac:dyDescent="0.25">
      <c r="B4672" s="1"/>
      <c r="C4672" s="1"/>
      <c r="D4672" s="1"/>
      <c r="E4672" s="2"/>
      <c r="F4672" s="1"/>
      <c r="G4672" s="2"/>
      <c r="H4672" s="286"/>
      <c r="I4672" s="287"/>
      <c r="J4672" s="288" t="str">
        <f t="shared" si="580"/>
        <v/>
      </c>
      <c r="K4672" s="288">
        <f t="shared" si="581"/>
        <v>0</v>
      </c>
      <c r="L4672" s="303"/>
      <c r="M4672" s="304"/>
      <c r="N4672" s="303"/>
      <c r="O4672" s="286"/>
      <c r="P4672" s="305" t="str">
        <f t="shared" si="582"/>
        <v/>
      </c>
      <c r="Q4672" s="304"/>
      <c r="R4672" s="303"/>
      <c r="S4672" s="286"/>
      <c r="T4672" s="305" t="str">
        <f t="shared" si="583"/>
        <v/>
      </c>
      <c r="U4672" s="306" t="str">
        <f t="shared" si="579"/>
        <v/>
      </c>
      <c r="V4672" s="289"/>
      <c r="W4672" s="303"/>
      <c r="X4672" s="286"/>
      <c r="Y4672" s="305" t="str">
        <f>+IF(AND(W4672&gt;0,V4672&lt;&gt;'Data Validation (ROP used only)'!$A$25),SUM(W4672:X4672),"")</f>
        <v/>
      </c>
      <c r="Z4672" s="307">
        <f>IF(OR(V4672='Data Validation (ROP used only)'!$A$25,ISBLANK(W4672),ISERROR(W4672/$I4672)),0,W4672/$I4672)</f>
        <v>0</v>
      </c>
      <c r="AA4672" s="308"/>
      <c r="AB4672" s="309" t="str" cm="1">
        <f t="array" ref="AB4672">_xlfn.IFS(AA4672="","",AA4672/I4672&gt;=2,I4672*2,AA4672/I4672&lt;2,AA4672)</f>
        <v/>
      </c>
      <c r="AC4672" s="310" t="str">
        <f t="shared" si="584"/>
        <v/>
      </c>
      <c r="AD4672" s="286"/>
      <c r="AE4672" s="305" t="str">
        <f t="shared" si="585"/>
        <v/>
      </c>
      <c r="AF4672" s="311">
        <f t="shared" si="586"/>
        <v>0</v>
      </c>
      <c r="AG4672" s="187"/>
      <c r="AH4672" s="188"/>
    </row>
    <row r="4673" spans="2:34" ht="13.8" outlineLevel="1" x14ac:dyDescent="0.25">
      <c r="B4673" s="1"/>
      <c r="C4673" s="1"/>
      <c r="D4673" s="1"/>
      <c r="E4673" s="2"/>
      <c r="F4673" s="1"/>
      <c r="G4673" s="2"/>
      <c r="H4673" s="286"/>
      <c r="I4673" s="287"/>
      <c r="J4673" s="288" t="str">
        <f t="shared" si="580"/>
        <v/>
      </c>
      <c r="K4673" s="288">
        <f t="shared" si="581"/>
        <v>0</v>
      </c>
      <c r="L4673" s="303"/>
      <c r="M4673" s="304"/>
      <c r="N4673" s="303"/>
      <c r="O4673" s="286"/>
      <c r="P4673" s="305" t="str">
        <f t="shared" si="582"/>
        <v/>
      </c>
      <c r="Q4673" s="304"/>
      <c r="R4673" s="303"/>
      <c r="S4673" s="286"/>
      <c r="T4673" s="305" t="str">
        <f t="shared" si="583"/>
        <v/>
      </c>
      <c r="U4673" s="306" t="str">
        <f t="shared" si="579"/>
        <v/>
      </c>
      <c r="V4673" s="289"/>
      <c r="W4673" s="303"/>
      <c r="X4673" s="286"/>
      <c r="Y4673" s="305" t="str">
        <f>+IF(AND(W4673&gt;0,V4673&lt;&gt;'Data Validation (ROP used only)'!$A$25),SUM(W4673:X4673),"")</f>
        <v/>
      </c>
      <c r="Z4673" s="307">
        <f>IF(OR(V4673='Data Validation (ROP used only)'!$A$25,ISBLANK(W4673),ISERROR(W4673/$I4673)),0,W4673/$I4673)</f>
        <v>0</v>
      </c>
      <c r="AA4673" s="308"/>
      <c r="AB4673" s="309" t="str" cm="1">
        <f t="array" ref="AB4673">_xlfn.IFS(AA4673="","",AA4673/I4673&gt;=2,I4673*2,AA4673/I4673&lt;2,AA4673)</f>
        <v/>
      </c>
      <c r="AC4673" s="310" t="str">
        <f t="shared" si="584"/>
        <v/>
      </c>
      <c r="AD4673" s="286"/>
      <c r="AE4673" s="305" t="str">
        <f t="shared" si="585"/>
        <v/>
      </c>
      <c r="AF4673" s="311">
        <f t="shared" si="586"/>
        <v>0</v>
      </c>
      <c r="AG4673" s="187"/>
      <c r="AH4673" s="188"/>
    </row>
    <row r="4674" spans="2:34" ht="13.8" outlineLevel="1" x14ac:dyDescent="0.25">
      <c r="B4674" s="1"/>
      <c r="C4674" s="1"/>
      <c r="D4674" s="1"/>
      <c r="E4674" s="2"/>
      <c r="F4674" s="1"/>
      <c r="G4674" s="2"/>
      <c r="H4674" s="286"/>
      <c r="I4674" s="287"/>
      <c r="J4674" s="288" t="str">
        <f t="shared" si="580"/>
        <v/>
      </c>
      <c r="K4674" s="288">
        <f t="shared" si="581"/>
        <v>0</v>
      </c>
      <c r="L4674" s="303"/>
      <c r="M4674" s="304"/>
      <c r="N4674" s="303"/>
      <c r="O4674" s="286"/>
      <c r="P4674" s="305" t="str">
        <f t="shared" si="582"/>
        <v/>
      </c>
      <c r="Q4674" s="304"/>
      <c r="R4674" s="303"/>
      <c r="S4674" s="286"/>
      <c r="T4674" s="305" t="str">
        <f t="shared" si="583"/>
        <v/>
      </c>
      <c r="U4674" s="306" t="str">
        <f t="shared" si="579"/>
        <v/>
      </c>
      <c r="V4674" s="289"/>
      <c r="W4674" s="303"/>
      <c r="X4674" s="286"/>
      <c r="Y4674" s="305" t="str">
        <f>+IF(AND(W4674&gt;0,V4674&lt;&gt;'Data Validation (ROP used only)'!$A$25),SUM(W4674:X4674),"")</f>
        <v/>
      </c>
      <c r="Z4674" s="307">
        <f>IF(OR(V4674='Data Validation (ROP used only)'!$A$25,ISBLANK(W4674),ISERROR(W4674/$I4674)),0,W4674/$I4674)</f>
        <v>0</v>
      </c>
      <c r="AA4674" s="308"/>
      <c r="AB4674" s="309" t="str" cm="1">
        <f t="array" ref="AB4674">_xlfn.IFS(AA4674="","",AA4674/I4674&gt;=2,I4674*2,AA4674/I4674&lt;2,AA4674)</f>
        <v/>
      </c>
      <c r="AC4674" s="310" t="str">
        <f t="shared" si="584"/>
        <v/>
      </c>
      <c r="AD4674" s="286"/>
      <c r="AE4674" s="305" t="str">
        <f t="shared" si="585"/>
        <v/>
      </c>
      <c r="AF4674" s="311">
        <f t="shared" si="586"/>
        <v>0</v>
      </c>
      <c r="AG4674" s="187"/>
      <c r="AH4674" s="188"/>
    </row>
    <row r="4675" spans="2:34" ht="13.8" outlineLevel="1" x14ac:dyDescent="0.25">
      <c r="B4675" s="1"/>
      <c r="C4675" s="1"/>
      <c r="D4675" s="1"/>
      <c r="E4675" s="2"/>
      <c r="F4675" s="1"/>
      <c r="G4675" s="2"/>
      <c r="H4675" s="286"/>
      <c r="I4675" s="287"/>
      <c r="J4675" s="288" t="str">
        <f t="shared" si="580"/>
        <v/>
      </c>
      <c r="K4675" s="288">
        <f t="shared" si="581"/>
        <v>0</v>
      </c>
      <c r="L4675" s="303"/>
      <c r="M4675" s="304"/>
      <c r="N4675" s="303"/>
      <c r="O4675" s="286"/>
      <c r="P4675" s="305" t="str">
        <f t="shared" si="582"/>
        <v/>
      </c>
      <c r="Q4675" s="304"/>
      <c r="R4675" s="303"/>
      <c r="S4675" s="286"/>
      <c r="T4675" s="305" t="str">
        <f t="shared" si="583"/>
        <v/>
      </c>
      <c r="U4675" s="306" t="str">
        <f t="shared" si="579"/>
        <v/>
      </c>
      <c r="V4675" s="289"/>
      <c r="W4675" s="303"/>
      <c r="X4675" s="286"/>
      <c r="Y4675" s="305" t="str">
        <f>+IF(AND(W4675&gt;0,V4675&lt;&gt;'Data Validation (ROP used only)'!$A$25),SUM(W4675:X4675),"")</f>
        <v/>
      </c>
      <c r="Z4675" s="307">
        <f>IF(OR(V4675='Data Validation (ROP used only)'!$A$25,ISBLANK(W4675),ISERROR(W4675/$I4675)),0,W4675/$I4675)</f>
        <v>0</v>
      </c>
      <c r="AA4675" s="308"/>
      <c r="AB4675" s="309" t="str" cm="1">
        <f t="array" ref="AB4675">_xlfn.IFS(AA4675="","",AA4675/I4675&gt;=2,I4675*2,AA4675/I4675&lt;2,AA4675)</f>
        <v/>
      </c>
      <c r="AC4675" s="310" t="str">
        <f t="shared" si="584"/>
        <v/>
      </c>
      <c r="AD4675" s="286"/>
      <c r="AE4675" s="305" t="str">
        <f t="shared" si="585"/>
        <v/>
      </c>
      <c r="AF4675" s="311">
        <f t="shared" si="586"/>
        <v>0</v>
      </c>
      <c r="AG4675" s="187"/>
      <c r="AH4675" s="188"/>
    </row>
    <row r="4676" spans="2:34" ht="13.8" outlineLevel="1" x14ac:dyDescent="0.25">
      <c r="B4676" s="1"/>
      <c r="C4676" s="1"/>
      <c r="D4676" s="1"/>
      <c r="E4676" s="2"/>
      <c r="F4676" s="1"/>
      <c r="G4676" s="2"/>
      <c r="H4676" s="286"/>
      <c r="I4676" s="287"/>
      <c r="J4676" s="288" t="str">
        <f t="shared" si="580"/>
        <v/>
      </c>
      <c r="K4676" s="288">
        <f t="shared" si="581"/>
        <v>0</v>
      </c>
      <c r="L4676" s="303"/>
      <c r="M4676" s="304"/>
      <c r="N4676" s="303"/>
      <c r="O4676" s="286"/>
      <c r="P4676" s="305" t="str">
        <f t="shared" si="582"/>
        <v/>
      </c>
      <c r="Q4676" s="304"/>
      <c r="R4676" s="303"/>
      <c r="S4676" s="286"/>
      <c r="T4676" s="305" t="str">
        <f t="shared" si="583"/>
        <v/>
      </c>
      <c r="U4676" s="306" t="str">
        <f t="shared" si="579"/>
        <v/>
      </c>
      <c r="V4676" s="289"/>
      <c r="W4676" s="303"/>
      <c r="X4676" s="286"/>
      <c r="Y4676" s="305" t="str">
        <f>+IF(AND(W4676&gt;0,V4676&lt;&gt;'Data Validation (ROP used only)'!$A$25),SUM(W4676:X4676),"")</f>
        <v/>
      </c>
      <c r="Z4676" s="307">
        <f>IF(OR(V4676='Data Validation (ROP used only)'!$A$25,ISBLANK(W4676),ISERROR(W4676/$I4676)),0,W4676/$I4676)</f>
        <v>0</v>
      </c>
      <c r="AA4676" s="308"/>
      <c r="AB4676" s="309" t="str" cm="1">
        <f t="array" ref="AB4676">_xlfn.IFS(AA4676="","",AA4676/I4676&gt;=2,I4676*2,AA4676/I4676&lt;2,AA4676)</f>
        <v/>
      </c>
      <c r="AC4676" s="310" t="str">
        <f t="shared" si="584"/>
        <v/>
      </c>
      <c r="AD4676" s="286"/>
      <c r="AE4676" s="305" t="str">
        <f t="shared" si="585"/>
        <v/>
      </c>
      <c r="AF4676" s="311">
        <f t="shared" si="586"/>
        <v>0</v>
      </c>
      <c r="AG4676" s="187"/>
      <c r="AH4676" s="188"/>
    </row>
    <row r="4677" spans="2:34" ht="13.8" outlineLevel="1" x14ac:dyDescent="0.25">
      <c r="B4677" s="1"/>
      <c r="C4677" s="1"/>
      <c r="D4677" s="1"/>
      <c r="E4677" s="2"/>
      <c r="F4677" s="1"/>
      <c r="G4677" s="2"/>
      <c r="H4677" s="286"/>
      <c r="I4677" s="287"/>
      <c r="J4677" s="288" t="str">
        <f t="shared" si="580"/>
        <v/>
      </c>
      <c r="K4677" s="288">
        <f t="shared" si="581"/>
        <v>0</v>
      </c>
      <c r="L4677" s="303"/>
      <c r="M4677" s="304"/>
      <c r="N4677" s="303"/>
      <c r="O4677" s="286"/>
      <c r="P4677" s="305" t="str">
        <f t="shared" si="582"/>
        <v/>
      </c>
      <c r="Q4677" s="304"/>
      <c r="R4677" s="303"/>
      <c r="S4677" s="286"/>
      <c r="T4677" s="305" t="str">
        <f t="shared" si="583"/>
        <v/>
      </c>
      <c r="U4677" s="306" t="str">
        <f t="shared" si="579"/>
        <v/>
      </c>
      <c r="V4677" s="289"/>
      <c r="W4677" s="303"/>
      <c r="X4677" s="286"/>
      <c r="Y4677" s="305" t="str">
        <f>+IF(AND(W4677&gt;0,V4677&lt;&gt;'Data Validation (ROP used only)'!$A$25),SUM(W4677:X4677),"")</f>
        <v/>
      </c>
      <c r="Z4677" s="307">
        <f>IF(OR(V4677='Data Validation (ROP used only)'!$A$25,ISBLANK(W4677),ISERROR(W4677/$I4677)),0,W4677/$I4677)</f>
        <v>0</v>
      </c>
      <c r="AA4677" s="308"/>
      <c r="AB4677" s="309" t="str" cm="1">
        <f t="array" ref="AB4677">_xlfn.IFS(AA4677="","",AA4677/I4677&gt;=2,I4677*2,AA4677/I4677&lt;2,AA4677)</f>
        <v/>
      </c>
      <c r="AC4677" s="310" t="str">
        <f t="shared" si="584"/>
        <v/>
      </c>
      <c r="AD4677" s="286"/>
      <c r="AE4677" s="305" t="str">
        <f t="shared" si="585"/>
        <v/>
      </c>
      <c r="AF4677" s="311">
        <f t="shared" si="586"/>
        <v>0</v>
      </c>
      <c r="AG4677" s="187"/>
      <c r="AH4677" s="188"/>
    </row>
    <row r="4678" spans="2:34" ht="13.8" outlineLevel="1" x14ac:dyDescent="0.25">
      <c r="B4678" s="1"/>
      <c r="C4678" s="1"/>
      <c r="D4678" s="1"/>
      <c r="E4678" s="2"/>
      <c r="F4678" s="1"/>
      <c r="G4678" s="2"/>
      <c r="H4678" s="286"/>
      <c r="I4678" s="287"/>
      <c r="J4678" s="288" t="str">
        <f t="shared" si="580"/>
        <v/>
      </c>
      <c r="K4678" s="288">
        <f t="shared" si="581"/>
        <v>0</v>
      </c>
      <c r="L4678" s="303"/>
      <c r="M4678" s="304"/>
      <c r="N4678" s="303"/>
      <c r="O4678" s="286"/>
      <c r="P4678" s="305" t="str">
        <f t="shared" si="582"/>
        <v/>
      </c>
      <c r="Q4678" s="304"/>
      <c r="R4678" s="303"/>
      <c r="S4678" s="286"/>
      <c r="T4678" s="305" t="str">
        <f t="shared" si="583"/>
        <v/>
      </c>
      <c r="U4678" s="306" t="str">
        <f t="shared" si="579"/>
        <v/>
      </c>
      <c r="V4678" s="289"/>
      <c r="W4678" s="303"/>
      <c r="X4678" s="286"/>
      <c r="Y4678" s="305" t="str">
        <f>+IF(AND(W4678&gt;0,V4678&lt;&gt;'Data Validation (ROP used only)'!$A$25),SUM(W4678:X4678),"")</f>
        <v/>
      </c>
      <c r="Z4678" s="307">
        <f>IF(OR(V4678='Data Validation (ROP used only)'!$A$25,ISBLANK(W4678),ISERROR(W4678/$I4678)),0,W4678/$I4678)</f>
        <v>0</v>
      </c>
      <c r="AA4678" s="308"/>
      <c r="AB4678" s="309" t="str" cm="1">
        <f t="array" ref="AB4678">_xlfn.IFS(AA4678="","",AA4678/I4678&gt;=2,I4678*2,AA4678/I4678&lt;2,AA4678)</f>
        <v/>
      </c>
      <c r="AC4678" s="310" t="str">
        <f t="shared" si="584"/>
        <v/>
      </c>
      <c r="AD4678" s="286"/>
      <c r="AE4678" s="305" t="str">
        <f t="shared" si="585"/>
        <v/>
      </c>
      <c r="AF4678" s="311">
        <f t="shared" si="586"/>
        <v>0</v>
      </c>
      <c r="AG4678" s="187"/>
      <c r="AH4678" s="188"/>
    </row>
    <row r="4679" spans="2:34" ht="13.8" outlineLevel="1" x14ac:dyDescent="0.25">
      <c r="B4679" s="1"/>
      <c r="C4679" s="1"/>
      <c r="D4679" s="1"/>
      <c r="E4679" s="2"/>
      <c r="F4679" s="1"/>
      <c r="G4679" s="2"/>
      <c r="H4679" s="286"/>
      <c r="I4679" s="287"/>
      <c r="J4679" s="288" t="str">
        <f t="shared" si="580"/>
        <v/>
      </c>
      <c r="K4679" s="288">
        <f t="shared" si="581"/>
        <v>0</v>
      </c>
      <c r="L4679" s="303"/>
      <c r="M4679" s="304"/>
      <c r="N4679" s="303"/>
      <c r="O4679" s="286"/>
      <c r="P4679" s="305" t="str">
        <f t="shared" si="582"/>
        <v/>
      </c>
      <c r="Q4679" s="304"/>
      <c r="R4679" s="303"/>
      <c r="S4679" s="286"/>
      <c r="T4679" s="305" t="str">
        <f t="shared" si="583"/>
        <v/>
      </c>
      <c r="U4679" s="306" t="str">
        <f t="shared" si="579"/>
        <v/>
      </c>
      <c r="V4679" s="289"/>
      <c r="W4679" s="303"/>
      <c r="X4679" s="286"/>
      <c r="Y4679" s="305" t="str">
        <f>+IF(AND(W4679&gt;0,V4679&lt;&gt;'Data Validation (ROP used only)'!$A$25),SUM(W4679:X4679),"")</f>
        <v/>
      </c>
      <c r="Z4679" s="307">
        <f>IF(OR(V4679='Data Validation (ROP used only)'!$A$25,ISBLANK(W4679),ISERROR(W4679/$I4679)),0,W4679/$I4679)</f>
        <v>0</v>
      </c>
      <c r="AA4679" s="308"/>
      <c r="AB4679" s="309" t="str" cm="1">
        <f t="array" ref="AB4679">_xlfn.IFS(AA4679="","",AA4679/I4679&gt;=2,I4679*2,AA4679/I4679&lt;2,AA4679)</f>
        <v/>
      </c>
      <c r="AC4679" s="310" t="str">
        <f t="shared" si="584"/>
        <v/>
      </c>
      <c r="AD4679" s="286"/>
      <c r="AE4679" s="305" t="str">
        <f t="shared" si="585"/>
        <v/>
      </c>
      <c r="AF4679" s="311">
        <f t="shared" si="586"/>
        <v>0</v>
      </c>
      <c r="AG4679" s="187"/>
      <c r="AH4679" s="188"/>
    </row>
    <row r="4680" spans="2:34" ht="13.8" outlineLevel="1" x14ac:dyDescent="0.25">
      <c r="B4680" s="1"/>
      <c r="C4680" s="1"/>
      <c r="D4680" s="1"/>
      <c r="E4680" s="2"/>
      <c r="F4680" s="1"/>
      <c r="G4680" s="2"/>
      <c r="H4680" s="286"/>
      <c r="I4680" s="287"/>
      <c r="J4680" s="288" t="str">
        <f t="shared" si="580"/>
        <v/>
      </c>
      <c r="K4680" s="288">
        <f t="shared" si="581"/>
        <v>0</v>
      </c>
      <c r="L4680" s="303"/>
      <c r="M4680" s="304"/>
      <c r="N4680" s="303"/>
      <c r="O4680" s="286"/>
      <c r="P4680" s="305" t="str">
        <f t="shared" si="582"/>
        <v/>
      </c>
      <c r="Q4680" s="304"/>
      <c r="R4680" s="303"/>
      <c r="S4680" s="286"/>
      <c r="T4680" s="305" t="str">
        <f t="shared" si="583"/>
        <v/>
      </c>
      <c r="U4680" s="306" t="str">
        <f t="shared" si="579"/>
        <v/>
      </c>
      <c r="V4680" s="289"/>
      <c r="W4680" s="303"/>
      <c r="X4680" s="286"/>
      <c r="Y4680" s="305" t="str">
        <f>+IF(AND(W4680&gt;0,V4680&lt;&gt;'Data Validation (ROP used only)'!$A$25),SUM(W4680:X4680),"")</f>
        <v/>
      </c>
      <c r="Z4680" s="307">
        <f>IF(OR(V4680='Data Validation (ROP used only)'!$A$25,ISBLANK(W4680),ISERROR(W4680/$I4680)),0,W4680/$I4680)</f>
        <v>0</v>
      </c>
      <c r="AA4680" s="308"/>
      <c r="AB4680" s="309" t="str" cm="1">
        <f t="array" ref="AB4680">_xlfn.IFS(AA4680="","",AA4680/I4680&gt;=2,I4680*2,AA4680/I4680&lt;2,AA4680)</f>
        <v/>
      </c>
      <c r="AC4680" s="310" t="str">
        <f t="shared" si="584"/>
        <v/>
      </c>
      <c r="AD4680" s="286"/>
      <c r="AE4680" s="305" t="str">
        <f t="shared" si="585"/>
        <v/>
      </c>
      <c r="AF4680" s="311">
        <f t="shared" si="586"/>
        <v>0</v>
      </c>
      <c r="AG4680" s="187"/>
      <c r="AH4680" s="188"/>
    </row>
    <row r="4681" spans="2:34" ht="13.8" outlineLevel="1" x14ac:dyDescent="0.25">
      <c r="B4681" s="1"/>
      <c r="C4681" s="1"/>
      <c r="D4681" s="1"/>
      <c r="E4681" s="2"/>
      <c r="F4681" s="1"/>
      <c r="G4681" s="2"/>
      <c r="H4681" s="286"/>
      <c r="I4681" s="287"/>
      <c r="J4681" s="288" t="str">
        <f t="shared" si="580"/>
        <v/>
      </c>
      <c r="K4681" s="288">
        <f t="shared" si="581"/>
        <v>0</v>
      </c>
      <c r="L4681" s="303"/>
      <c r="M4681" s="304"/>
      <c r="N4681" s="303"/>
      <c r="O4681" s="286"/>
      <c r="P4681" s="305" t="str">
        <f t="shared" si="582"/>
        <v/>
      </c>
      <c r="Q4681" s="304"/>
      <c r="R4681" s="303"/>
      <c r="S4681" s="286"/>
      <c r="T4681" s="305" t="str">
        <f t="shared" si="583"/>
        <v/>
      </c>
      <c r="U4681" s="306" t="str">
        <f t="shared" si="579"/>
        <v/>
      </c>
      <c r="V4681" s="289"/>
      <c r="W4681" s="303"/>
      <c r="X4681" s="286"/>
      <c r="Y4681" s="305" t="str">
        <f>+IF(AND(W4681&gt;0,V4681&lt;&gt;'Data Validation (ROP used only)'!$A$25),SUM(W4681:X4681),"")</f>
        <v/>
      </c>
      <c r="Z4681" s="307">
        <f>IF(OR(V4681='Data Validation (ROP used only)'!$A$25,ISBLANK(W4681),ISERROR(W4681/$I4681)),0,W4681/$I4681)</f>
        <v>0</v>
      </c>
      <c r="AA4681" s="308"/>
      <c r="AB4681" s="309" t="str" cm="1">
        <f t="array" ref="AB4681">_xlfn.IFS(AA4681="","",AA4681/I4681&gt;=2,I4681*2,AA4681/I4681&lt;2,AA4681)</f>
        <v/>
      </c>
      <c r="AC4681" s="310" t="str">
        <f t="shared" si="584"/>
        <v/>
      </c>
      <c r="AD4681" s="286"/>
      <c r="AE4681" s="305" t="str">
        <f t="shared" si="585"/>
        <v/>
      </c>
      <c r="AF4681" s="311">
        <f t="shared" si="586"/>
        <v>0</v>
      </c>
      <c r="AG4681" s="187"/>
      <c r="AH4681" s="188"/>
    </row>
    <row r="4682" spans="2:34" ht="13.8" outlineLevel="1" x14ac:dyDescent="0.25">
      <c r="B4682" s="1"/>
      <c r="C4682" s="1"/>
      <c r="D4682" s="1"/>
      <c r="E4682" s="2"/>
      <c r="F4682" s="1"/>
      <c r="G4682" s="2"/>
      <c r="H4682" s="286"/>
      <c r="I4682" s="287"/>
      <c r="J4682" s="288" t="str">
        <f t="shared" si="580"/>
        <v/>
      </c>
      <c r="K4682" s="288">
        <f t="shared" si="581"/>
        <v>0</v>
      </c>
      <c r="L4682" s="303"/>
      <c r="M4682" s="304"/>
      <c r="N4682" s="303"/>
      <c r="O4682" s="286"/>
      <c r="P4682" s="305" t="str">
        <f t="shared" si="582"/>
        <v/>
      </c>
      <c r="Q4682" s="304"/>
      <c r="R4682" s="303"/>
      <c r="S4682" s="286"/>
      <c r="T4682" s="305" t="str">
        <f t="shared" si="583"/>
        <v/>
      </c>
      <c r="U4682" s="306" t="str">
        <f t="shared" ref="U4682:U4745" si="587">IF(ISERROR(R4682/$I4682),"",R4682/$I4682)</f>
        <v/>
      </c>
      <c r="V4682" s="289"/>
      <c r="W4682" s="303"/>
      <c r="X4682" s="286"/>
      <c r="Y4682" s="305" t="str">
        <f>+IF(AND(W4682&gt;0,V4682&lt;&gt;'Data Validation (ROP used only)'!$A$25),SUM(W4682:X4682),"")</f>
        <v/>
      </c>
      <c r="Z4682" s="307">
        <f>IF(OR(V4682='Data Validation (ROP used only)'!$A$25,ISBLANK(W4682),ISERROR(W4682/$I4682)),0,W4682/$I4682)</f>
        <v>0</v>
      </c>
      <c r="AA4682" s="308"/>
      <c r="AB4682" s="309" t="str" cm="1">
        <f t="array" ref="AB4682">_xlfn.IFS(AA4682="","",AA4682/I4682&gt;=2,I4682*2,AA4682/I4682&lt;2,AA4682)</f>
        <v/>
      </c>
      <c r="AC4682" s="310" t="str">
        <f t="shared" si="584"/>
        <v/>
      </c>
      <c r="AD4682" s="286"/>
      <c r="AE4682" s="305" t="str">
        <f t="shared" si="585"/>
        <v/>
      </c>
      <c r="AF4682" s="311">
        <f t="shared" si="586"/>
        <v>0</v>
      </c>
      <c r="AG4682" s="187"/>
      <c r="AH4682" s="188"/>
    </row>
    <row r="4683" spans="2:34" ht="13.8" outlineLevel="1" x14ac:dyDescent="0.25">
      <c r="B4683" s="1"/>
      <c r="C4683" s="1"/>
      <c r="D4683" s="1"/>
      <c r="E4683" s="2"/>
      <c r="F4683" s="1"/>
      <c r="G4683" s="2"/>
      <c r="H4683" s="286"/>
      <c r="I4683" s="287"/>
      <c r="J4683" s="288" t="str">
        <f t="shared" ref="J4683:J4746" si="588">IF(ISERROR(H4683/C4683),"",H4683/C4683)</f>
        <v/>
      </c>
      <c r="K4683" s="288">
        <f t="shared" ref="K4683:K4746" si="589">IF(ISERROR(I4683/1754.5),"",I4683/1754.5)</f>
        <v>0</v>
      </c>
      <c r="L4683" s="303"/>
      <c r="M4683" s="304"/>
      <c r="N4683" s="303"/>
      <c r="O4683" s="286"/>
      <c r="P4683" s="305" t="str">
        <f t="shared" ref="P4683:P4746" si="590">+IF(N4683+O4683&gt;0,+N4683+O4683,"")</f>
        <v/>
      </c>
      <c r="Q4683" s="304"/>
      <c r="R4683" s="303"/>
      <c r="S4683" s="286"/>
      <c r="T4683" s="305" t="str">
        <f t="shared" ref="T4683:T4746" si="591">+IF((R4683+S4683)&gt;0,+R4683+S4683,"")</f>
        <v/>
      </c>
      <c r="U4683" s="306" t="str">
        <f t="shared" si="587"/>
        <v/>
      </c>
      <c r="V4683" s="289"/>
      <c r="W4683" s="303"/>
      <c r="X4683" s="286"/>
      <c r="Y4683" s="305" t="str">
        <f>+IF(AND(W4683&gt;0,V4683&lt;&gt;'Data Validation (ROP used only)'!$A$25),SUM(W4683:X4683),"")</f>
        <v/>
      </c>
      <c r="Z4683" s="307">
        <f>IF(OR(V4683='Data Validation (ROP used only)'!$A$25,ISBLANK(W4683),ISERROR(W4683/$I4683)),0,W4683/$I4683)</f>
        <v>0</v>
      </c>
      <c r="AA4683" s="308"/>
      <c r="AB4683" s="309" t="str" cm="1">
        <f t="array" ref="AB4683">_xlfn.IFS(AA4683="","",AA4683/I4683&gt;=2,I4683*2,AA4683/I4683&lt;2,AA4683)</f>
        <v/>
      </c>
      <c r="AC4683" s="310" t="str">
        <f t="shared" ref="AC4683:AC4746" si="592">IF(ISBLANK(AA4683),"",AA4683-AB4683)</f>
        <v/>
      </c>
      <c r="AD4683" s="286"/>
      <c r="AE4683" s="305" t="str">
        <f t="shared" ref="AE4683:AE4746" si="593">IF(AA4683=0,"",AA4683+AD4683)</f>
        <v/>
      </c>
      <c r="AF4683" s="311">
        <f t="shared" ref="AF4683:AF4746" si="594">IF(ISERROR(AA4683/$I4683),0,AA4683/$I4683)</f>
        <v>0</v>
      </c>
      <c r="AG4683" s="187"/>
      <c r="AH4683" s="188"/>
    </row>
    <row r="4684" spans="2:34" ht="13.8" outlineLevel="1" x14ac:dyDescent="0.25">
      <c r="B4684" s="1"/>
      <c r="C4684" s="1"/>
      <c r="D4684" s="1"/>
      <c r="E4684" s="2"/>
      <c r="F4684" s="1"/>
      <c r="G4684" s="2"/>
      <c r="H4684" s="286"/>
      <c r="I4684" s="287"/>
      <c r="J4684" s="288" t="str">
        <f t="shared" si="588"/>
        <v/>
      </c>
      <c r="K4684" s="288">
        <f t="shared" si="589"/>
        <v>0</v>
      </c>
      <c r="L4684" s="303"/>
      <c r="M4684" s="304"/>
      <c r="N4684" s="303"/>
      <c r="O4684" s="286"/>
      <c r="P4684" s="305" t="str">
        <f t="shared" si="590"/>
        <v/>
      </c>
      <c r="Q4684" s="304"/>
      <c r="R4684" s="303"/>
      <c r="S4684" s="286"/>
      <c r="T4684" s="305" t="str">
        <f t="shared" si="591"/>
        <v/>
      </c>
      <c r="U4684" s="306" t="str">
        <f t="shared" si="587"/>
        <v/>
      </c>
      <c r="V4684" s="289"/>
      <c r="W4684" s="303"/>
      <c r="X4684" s="286"/>
      <c r="Y4684" s="305" t="str">
        <f>+IF(AND(W4684&gt;0,V4684&lt;&gt;'Data Validation (ROP used only)'!$A$25),SUM(W4684:X4684),"")</f>
        <v/>
      </c>
      <c r="Z4684" s="307">
        <f>IF(OR(V4684='Data Validation (ROP used only)'!$A$25,ISBLANK(W4684),ISERROR(W4684/$I4684)),0,W4684/$I4684)</f>
        <v>0</v>
      </c>
      <c r="AA4684" s="308"/>
      <c r="AB4684" s="309" t="str" cm="1">
        <f t="array" ref="AB4684">_xlfn.IFS(AA4684="","",AA4684/I4684&gt;=2,I4684*2,AA4684/I4684&lt;2,AA4684)</f>
        <v/>
      </c>
      <c r="AC4684" s="310" t="str">
        <f t="shared" si="592"/>
        <v/>
      </c>
      <c r="AD4684" s="286"/>
      <c r="AE4684" s="305" t="str">
        <f t="shared" si="593"/>
        <v/>
      </c>
      <c r="AF4684" s="311">
        <f t="shared" si="594"/>
        <v>0</v>
      </c>
      <c r="AG4684" s="187"/>
      <c r="AH4684" s="188"/>
    </row>
    <row r="4685" spans="2:34" ht="13.8" outlineLevel="1" x14ac:dyDescent="0.25">
      <c r="B4685" s="1"/>
      <c r="C4685" s="1"/>
      <c r="D4685" s="1"/>
      <c r="E4685" s="2"/>
      <c r="F4685" s="1"/>
      <c r="G4685" s="2"/>
      <c r="H4685" s="286"/>
      <c r="I4685" s="287"/>
      <c r="J4685" s="288" t="str">
        <f t="shared" si="588"/>
        <v/>
      </c>
      <c r="K4685" s="288">
        <f t="shared" si="589"/>
        <v>0</v>
      </c>
      <c r="L4685" s="303"/>
      <c r="M4685" s="304"/>
      <c r="N4685" s="303"/>
      <c r="O4685" s="286"/>
      <c r="P4685" s="305" t="str">
        <f t="shared" si="590"/>
        <v/>
      </c>
      <c r="Q4685" s="304"/>
      <c r="R4685" s="303"/>
      <c r="S4685" s="286"/>
      <c r="T4685" s="305" t="str">
        <f t="shared" si="591"/>
        <v/>
      </c>
      <c r="U4685" s="306" t="str">
        <f t="shared" si="587"/>
        <v/>
      </c>
      <c r="V4685" s="289"/>
      <c r="W4685" s="303"/>
      <c r="X4685" s="286"/>
      <c r="Y4685" s="305" t="str">
        <f>+IF(AND(W4685&gt;0,V4685&lt;&gt;'Data Validation (ROP used only)'!$A$25),SUM(W4685:X4685),"")</f>
        <v/>
      </c>
      <c r="Z4685" s="307">
        <f>IF(OR(V4685='Data Validation (ROP used only)'!$A$25,ISBLANK(W4685),ISERROR(W4685/$I4685)),0,W4685/$I4685)</f>
        <v>0</v>
      </c>
      <c r="AA4685" s="308"/>
      <c r="AB4685" s="309" t="str" cm="1">
        <f t="array" ref="AB4685">_xlfn.IFS(AA4685="","",AA4685/I4685&gt;=2,I4685*2,AA4685/I4685&lt;2,AA4685)</f>
        <v/>
      </c>
      <c r="AC4685" s="310" t="str">
        <f t="shared" si="592"/>
        <v/>
      </c>
      <c r="AD4685" s="286"/>
      <c r="AE4685" s="305" t="str">
        <f t="shared" si="593"/>
        <v/>
      </c>
      <c r="AF4685" s="311">
        <f t="shared" si="594"/>
        <v>0</v>
      </c>
      <c r="AG4685" s="187"/>
      <c r="AH4685" s="188"/>
    </row>
    <row r="4686" spans="2:34" ht="13.8" outlineLevel="1" x14ac:dyDescent="0.25">
      <c r="B4686" s="1"/>
      <c r="C4686" s="1"/>
      <c r="D4686" s="1"/>
      <c r="E4686" s="2"/>
      <c r="F4686" s="1"/>
      <c r="G4686" s="2"/>
      <c r="H4686" s="286"/>
      <c r="I4686" s="287"/>
      <c r="J4686" s="288" t="str">
        <f t="shared" si="588"/>
        <v/>
      </c>
      <c r="K4686" s="288">
        <f t="shared" si="589"/>
        <v>0</v>
      </c>
      <c r="L4686" s="303"/>
      <c r="M4686" s="304"/>
      <c r="N4686" s="303"/>
      <c r="O4686" s="286"/>
      <c r="P4686" s="305" t="str">
        <f t="shared" si="590"/>
        <v/>
      </c>
      <c r="Q4686" s="304"/>
      <c r="R4686" s="303"/>
      <c r="S4686" s="286"/>
      <c r="T4686" s="305" t="str">
        <f t="shared" si="591"/>
        <v/>
      </c>
      <c r="U4686" s="306" t="str">
        <f t="shared" si="587"/>
        <v/>
      </c>
      <c r="V4686" s="289"/>
      <c r="W4686" s="303"/>
      <c r="X4686" s="286"/>
      <c r="Y4686" s="305" t="str">
        <f>+IF(AND(W4686&gt;0,V4686&lt;&gt;'Data Validation (ROP used only)'!$A$25),SUM(W4686:X4686),"")</f>
        <v/>
      </c>
      <c r="Z4686" s="307">
        <f>IF(OR(V4686='Data Validation (ROP used only)'!$A$25,ISBLANK(W4686),ISERROR(W4686/$I4686)),0,W4686/$I4686)</f>
        <v>0</v>
      </c>
      <c r="AA4686" s="308"/>
      <c r="AB4686" s="309" t="str" cm="1">
        <f t="array" ref="AB4686">_xlfn.IFS(AA4686="","",AA4686/I4686&gt;=2,I4686*2,AA4686/I4686&lt;2,AA4686)</f>
        <v/>
      </c>
      <c r="AC4686" s="310" t="str">
        <f t="shared" si="592"/>
        <v/>
      </c>
      <c r="AD4686" s="286"/>
      <c r="AE4686" s="305" t="str">
        <f t="shared" si="593"/>
        <v/>
      </c>
      <c r="AF4686" s="311">
        <f t="shared" si="594"/>
        <v>0</v>
      </c>
      <c r="AG4686" s="187"/>
      <c r="AH4686" s="188"/>
    </row>
    <row r="4687" spans="2:34" ht="13.8" outlineLevel="1" x14ac:dyDescent="0.25">
      <c r="B4687" s="1"/>
      <c r="C4687" s="1"/>
      <c r="D4687" s="1"/>
      <c r="E4687" s="2"/>
      <c r="F4687" s="1"/>
      <c r="G4687" s="2"/>
      <c r="H4687" s="286"/>
      <c r="I4687" s="287"/>
      <c r="J4687" s="288" t="str">
        <f t="shared" si="588"/>
        <v/>
      </c>
      <c r="K4687" s="288">
        <f t="shared" si="589"/>
        <v>0</v>
      </c>
      <c r="L4687" s="303"/>
      <c r="M4687" s="304"/>
      <c r="N4687" s="303"/>
      <c r="O4687" s="286"/>
      <c r="P4687" s="305" t="str">
        <f t="shared" si="590"/>
        <v/>
      </c>
      <c r="Q4687" s="304"/>
      <c r="R4687" s="303"/>
      <c r="S4687" s="286"/>
      <c r="T4687" s="305" t="str">
        <f t="shared" si="591"/>
        <v/>
      </c>
      <c r="U4687" s="306" t="str">
        <f t="shared" si="587"/>
        <v/>
      </c>
      <c r="V4687" s="289"/>
      <c r="W4687" s="303"/>
      <c r="X4687" s="286"/>
      <c r="Y4687" s="305" t="str">
        <f>+IF(AND(W4687&gt;0,V4687&lt;&gt;'Data Validation (ROP used only)'!$A$25),SUM(W4687:X4687),"")</f>
        <v/>
      </c>
      <c r="Z4687" s="307">
        <f>IF(OR(V4687='Data Validation (ROP used only)'!$A$25,ISBLANK(W4687),ISERROR(W4687/$I4687)),0,W4687/$I4687)</f>
        <v>0</v>
      </c>
      <c r="AA4687" s="308"/>
      <c r="AB4687" s="309" t="str" cm="1">
        <f t="array" ref="AB4687">_xlfn.IFS(AA4687="","",AA4687/I4687&gt;=2,I4687*2,AA4687/I4687&lt;2,AA4687)</f>
        <v/>
      </c>
      <c r="AC4687" s="310" t="str">
        <f t="shared" si="592"/>
        <v/>
      </c>
      <c r="AD4687" s="286"/>
      <c r="AE4687" s="305" t="str">
        <f t="shared" si="593"/>
        <v/>
      </c>
      <c r="AF4687" s="311">
        <f t="shared" si="594"/>
        <v>0</v>
      </c>
      <c r="AG4687" s="187"/>
      <c r="AH4687" s="188"/>
    </row>
    <row r="4688" spans="2:34" ht="13.8" outlineLevel="1" x14ac:dyDescent="0.25">
      <c r="B4688" s="1"/>
      <c r="C4688" s="1"/>
      <c r="D4688" s="1"/>
      <c r="E4688" s="2"/>
      <c r="F4688" s="1"/>
      <c r="G4688" s="2"/>
      <c r="H4688" s="286"/>
      <c r="I4688" s="287"/>
      <c r="J4688" s="288" t="str">
        <f t="shared" si="588"/>
        <v/>
      </c>
      <c r="K4688" s="288">
        <f t="shared" si="589"/>
        <v>0</v>
      </c>
      <c r="L4688" s="303"/>
      <c r="M4688" s="304"/>
      <c r="N4688" s="303"/>
      <c r="O4688" s="286"/>
      <c r="P4688" s="305" t="str">
        <f t="shared" si="590"/>
        <v/>
      </c>
      <c r="Q4688" s="304"/>
      <c r="R4688" s="303"/>
      <c r="S4688" s="286"/>
      <c r="T4688" s="305" t="str">
        <f t="shared" si="591"/>
        <v/>
      </c>
      <c r="U4688" s="306" t="str">
        <f t="shared" si="587"/>
        <v/>
      </c>
      <c r="V4688" s="289"/>
      <c r="W4688" s="303"/>
      <c r="X4688" s="286"/>
      <c r="Y4688" s="305" t="str">
        <f>+IF(AND(W4688&gt;0,V4688&lt;&gt;'Data Validation (ROP used only)'!$A$25),SUM(W4688:X4688),"")</f>
        <v/>
      </c>
      <c r="Z4688" s="307">
        <f>IF(OR(V4688='Data Validation (ROP used only)'!$A$25,ISBLANK(W4688),ISERROR(W4688/$I4688)),0,W4688/$I4688)</f>
        <v>0</v>
      </c>
      <c r="AA4688" s="308"/>
      <c r="AB4688" s="309" t="str" cm="1">
        <f t="array" ref="AB4688">_xlfn.IFS(AA4688="","",AA4688/I4688&gt;=2,I4688*2,AA4688/I4688&lt;2,AA4688)</f>
        <v/>
      </c>
      <c r="AC4688" s="310" t="str">
        <f t="shared" si="592"/>
        <v/>
      </c>
      <c r="AD4688" s="286"/>
      <c r="AE4688" s="305" t="str">
        <f t="shared" si="593"/>
        <v/>
      </c>
      <c r="AF4688" s="311">
        <f t="shared" si="594"/>
        <v>0</v>
      </c>
      <c r="AG4688" s="187"/>
      <c r="AH4688" s="188"/>
    </row>
    <row r="4689" spans="2:34" ht="13.8" outlineLevel="1" x14ac:dyDescent="0.25">
      <c r="B4689" s="1"/>
      <c r="C4689" s="1"/>
      <c r="D4689" s="1"/>
      <c r="E4689" s="2"/>
      <c r="F4689" s="1"/>
      <c r="G4689" s="2"/>
      <c r="H4689" s="286"/>
      <c r="I4689" s="287"/>
      <c r="J4689" s="288" t="str">
        <f t="shared" si="588"/>
        <v/>
      </c>
      <c r="K4689" s="288">
        <f t="shared" si="589"/>
        <v>0</v>
      </c>
      <c r="L4689" s="303"/>
      <c r="M4689" s="304"/>
      <c r="N4689" s="303"/>
      <c r="O4689" s="286"/>
      <c r="P4689" s="305" t="str">
        <f t="shared" si="590"/>
        <v/>
      </c>
      <c r="Q4689" s="304"/>
      <c r="R4689" s="303"/>
      <c r="S4689" s="286"/>
      <c r="T4689" s="305" t="str">
        <f t="shared" si="591"/>
        <v/>
      </c>
      <c r="U4689" s="306" t="str">
        <f t="shared" si="587"/>
        <v/>
      </c>
      <c r="V4689" s="289"/>
      <c r="W4689" s="303"/>
      <c r="X4689" s="286"/>
      <c r="Y4689" s="305" t="str">
        <f>+IF(AND(W4689&gt;0,V4689&lt;&gt;'Data Validation (ROP used only)'!$A$25),SUM(W4689:X4689),"")</f>
        <v/>
      </c>
      <c r="Z4689" s="307">
        <f>IF(OR(V4689='Data Validation (ROP used only)'!$A$25,ISBLANK(W4689),ISERROR(W4689/$I4689)),0,W4689/$I4689)</f>
        <v>0</v>
      </c>
      <c r="AA4689" s="308"/>
      <c r="AB4689" s="309" t="str" cm="1">
        <f t="array" ref="AB4689">_xlfn.IFS(AA4689="","",AA4689/I4689&gt;=2,I4689*2,AA4689/I4689&lt;2,AA4689)</f>
        <v/>
      </c>
      <c r="AC4689" s="310" t="str">
        <f t="shared" si="592"/>
        <v/>
      </c>
      <c r="AD4689" s="286"/>
      <c r="AE4689" s="305" t="str">
        <f t="shared" si="593"/>
        <v/>
      </c>
      <c r="AF4689" s="311">
        <f t="shared" si="594"/>
        <v>0</v>
      </c>
      <c r="AG4689" s="187"/>
      <c r="AH4689" s="188"/>
    </row>
    <row r="4690" spans="2:34" ht="13.8" outlineLevel="1" x14ac:dyDescent="0.25">
      <c r="B4690" s="1"/>
      <c r="C4690" s="1"/>
      <c r="D4690" s="1"/>
      <c r="E4690" s="2"/>
      <c r="F4690" s="1"/>
      <c r="G4690" s="2"/>
      <c r="H4690" s="286"/>
      <c r="I4690" s="287"/>
      <c r="J4690" s="288" t="str">
        <f t="shared" si="588"/>
        <v/>
      </c>
      <c r="K4690" s="288">
        <f t="shared" si="589"/>
        <v>0</v>
      </c>
      <c r="L4690" s="303"/>
      <c r="M4690" s="304"/>
      <c r="N4690" s="303"/>
      <c r="O4690" s="286"/>
      <c r="P4690" s="305" t="str">
        <f t="shared" si="590"/>
        <v/>
      </c>
      <c r="Q4690" s="304"/>
      <c r="R4690" s="303"/>
      <c r="S4690" s="286"/>
      <c r="T4690" s="305" t="str">
        <f t="shared" si="591"/>
        <v/>
      </c>
      <c r="U4690" s="306" t="str">
        <f t="shared" si="587"/>
        <v/>
      </c>
      <c r="V4690" s="289"/>
      <c r="W4690" s="303"/>
      <c r="X4690" s="286"/>
      <c r="Y4690" s="305" t="str">
        <f>+IF(AND(W4690&gt;0,V4690&lt;&gt;'Data Validation (ROP used only)'!$A$25),SUM(W4690:X4690),"")</f>
        <v/>
      </c>
      <c r="Z4690" s="307">
        <f>IF(OR(V4690='Data Validation (ROP used only)'!$A$25,ISBLANK(W4690),ISERROR(W4690/$I4690)),0,W4690/$I4690)</f>
        <v>0</v>
      </c>
      <c r="AA4690" s="308"/>
      <c r="AB4690" s="309" t="str" cm="1">
        <f t="array" ref="AB4690">_xlfn.IFS(AA4690="","",AA4690/I4690&gt;=2,I4690*2,AA4690/I4690&lt;2,AA4690)</f>
        <v/>
      </c>
      <c r="AC4690" s="310" t="str">
        <f t="shared" si="592"/>
        <v/>
      </c>
      <c r="AD4690" s="286"/>
      <c r="AE4690" s="305" t="str">
        <f t="shared" si="593"/>
        <v/>
      </c>
      <c r="AF4690" s="311">
        <f t="shared" si="594"/>
        <v>0</v>
      </c>
      <c r="AG4690" s="187"/>
      <c r="AH4690" s="188"/>
    </row>
    <row r="4691" spans="2:34" ht="13.8" outlineLevel="1" x14ac:dyDescent="0.25">
      <c r="B4691" s="1"/>
      <c r="C4691" s="1"/>
      <c r="D4691" s="1"/>
      <c r="E4691" s="2"/>
      <c r="F4691" s="1"/>
      <c r="G4691" s="2"/>
      <c r="H4691" s="286"/>
      <c r="I4691" s="287"/>
      <c r="J4691" s="288" t="str">
        <f t="shared" si="588"/>
        <v/>
      </c>
      <c r="K4691" s="288">
        <f t="shared" si="589"/>
        <v>0</v>
      </c>
      <c r="L4691" s="303"/>
      <c r="M4691" s="304"/>
      <c r="N4691" s="303"/>
      <c r="O4691" s="286"/>
      <c r="P4691" s="305" t="str">
        <f t="shared" si="590"/>
        <v/>
      </c>
      <c r="Q4691" s="304"/>
      <c r="R4691" s="303"/>
      <c r="S4691" s="286"/>
      <c r="T4691" s="305" t="str">
        <f t="shared" si="591"/>
        <v/>
      </c>
      <c r="U4691" s="306" t="str">
        <f t="shared" si="587"/>
        <v/>
      </c>
      <c r="V4691" s="289"/>
      <c r="W4691" s="303"/>
      <c r="X4691" s="286"/>
      <c r="Y4691" s="305" t="str">
        <f>+IF(AND(W4691&gt;0,V4691&lt;&gt;'Data Validation (ROP used only)'!$A$25),SUM(W4691:X4691),"")</f>
        <v/>
      </c>
      <c r="Z4691" s="307">
        <f>IF(OR(V4691='Data Validation (ROP used only)'!$A$25,ISBLANK(W4691),ISERROR(W4691/$I4691)),0,W4691/$I4691)</f>
        <v>0</v>
      </c>
      <c r="AA4691" s="308"/>
      <c r="AB4691" s="309" t="str" cm="1">
        <f t="array" ref="AB4691">_xlfn.IFS(AA4691="","",AA4691/I4691&gt;=2,I4691*2,AA4691/I4691&lt;2,AA4691)</f>
        <v/>
      </c>
      <c r="AC4691" s="310" t="str">
        <f t="shared" si="592"/>
        <v/>
      </c>
      <c r="AD4691" s="286"/>
      <c r="AE4691" s="305" t="str">
        <f t="shared" si="593"/>
        <v/>
      </c>
      <c r="AF4691" s="311">
        <f t="shared" si="594"/>
        <v>0</v>
      </c>
      <c r="AG4691" s="187"/>
      <c r="AH4691" s="188"/>
    </row>
    <row r="4692" spans="2:34" ht="13.8" outlineLevel="1" x14ac:dyDescent="0.25">
      <c r="B4692" s="1"/>
      <c r="C4692" s="1"/>
      <c r="D4692" s="1"/>
      <c r="E4692" s="2"/>
      <c r="F4692" s="1"/>
      <c r="G4692" s="2"/>
      <c r="H4692" s="286"/>
      <c r="I4692" s="287"/>
      <c r="J4692" s="288" t="str">
        <f t="shared" si="588"/>
        <v/>
      </c>
      <c r="K4692" s="288">
        <f t="shared" si="589"/>
        <v>0</v>
      </c>
      <c r="L4692" s="303"/>
      <c r="M4692" s="304"/>
      <c r="N4692" s="303"/>
      <c r="O4692" s="286"/>
      <c r="P4692" s="305" t="str">
        <f t="shared" si="590"/>
        <v/>
      </c>
      <c r="Q4692" s="304"/>
      <c r="R4692" s="303"/>
      <c r="S4692" s="286"/>
      <c r="T4692" s="305" t="str">
        <f t="shared" si="591"/>
        <v/>
      </c>
      <c r="U4692" s="306" t="str">
        <f t="shared" si="587"/>
        <v/>
      </c>
      <c r="V4692" s="289"/>
      <c r="W4692" s="303"/>
      <c r="X4692" s="286"/>
      <c r="Y4692" s="305" t="str">
        <f>+IF(AND(W4692&gt;0,V4692&lt;&gt;'Data Validation (ROP used only)'!$A$25),SUM(W4692:X4692),"")</f>
        <v/>
      </c>
      <c r="Z4692" s="307">
        <f>IF(OR(V4692='Data Validation (ROP used only)'!$A$25,ISBLANK(W4692),ISERROR(W4692/$I4692)),0,W4692/$I4692)</f>
        <v>0</v>
      </c>
      <c r="AA4692" s="308"/>
      <c r="AB4692" s="309" t="str" cm="1">
        <f t="array" ref="AB4692">_xlfn.IFS(AA4692="","",AA4692/I4692&gt;=2,I4692*2,AA4692/I4692&lt;2,AA4692)</f>
        <v/>
      </c>
      <c r="AC4692" s="310" t="str">
        <f t="shared" si="592"/>
        <v/>
      </c>
      <c r="AD4692" s="286"/>
      <c r="AE4692" s="305" t="str">
        <f t="shared" si="593"/>
        <v/>
      </c>
      <c r="AF4692" s="311">
        <f t="shared" si="594"/>
        <v>0</v>
      </c>
      <c r="AG4692" s="187"/>
      <c r="AH4692" s="188"/>
    </row>
    <row r="4693" spans="2:34" ht="13.8" outlineLevel="1" x14ac:dyDescent="0.25">
      <c r="B4693" s="1"/>
      <c r="C4693" s="1"/>
      <c r="D4693" s="1"/>
      <c r="E4693" s="2"/>
      <c r="F4693" s="1"/>
      <c r="G4693" s="2"/>
      <c r="H4693" s="286"/>
      <c r="I4693" s="287"/>
      <c r="J4693" s="288" t="str">
        <f t="shared" si="588"/>
        <v/>
      </c>
      <c r="K4693" s="288">
        <f t="shared" si="589"/>
        <v>0</v>
      </c>
      <c r="L4693" s="303"/>
      <c r="M4693" s="304"/>
      <c r="N4693" s="303"/>
      <c r="O4693" s="286"/>
      <c r="P4693" s="305" t="str">
        <f t="shared" si="590"/>
        <v/>
      </c>
      <c r="Q4693" s="304"/>
      <c r="R4693" s="303"/>
      <c r="S4693" s="286"/>
      <c r="T4693" s="305" t="str">
        <f t="shared" si="591"/>
        <v/>
      </c>
      <c r="U4693" s="306" t="str">
        <f t="shared" si="587"/>
        <v/>
      </c>
      <c r="V4693" s="289"/>
      <c r="W4693" s="303"/>
      <c r="X4693" s="286"/>
      <c r="Y4693" s="305" t="str">
        <f>+IF(AND(W4693&gt;0,V4693&lt;&gt;'Data Validation (ROP used only)'!$A$25),SUM(W4693:X4693),"")</f>
        <v/>
      </c>
      <c r="Z4693" s="307">
        <f>IF(OR(V4693='Data Validation (ROP used only)'!$A$25,ISBLANK(W4693),ISERROR(W4693/$I4693)),0,W4693/$I4693)</f>
        <v>0</v>
      </c>
      <c r="AA4693" s="308"/>
      <c r="AB4693" s="309" t="str" cm="1">
        <f t="array" ref="AB4693">_xlfn.IFS(AA4693="","",AA4693/I4693&gt;=2,I4693*2,AA4693/I4693&lt;2,AA4693)</f>
        <v/>
      </c>
      <c r="AC4693" s="310" t="str">
        <f t="shared" si="592"/>
        <v/>
      </c>
      <c r="AD4693" s="286"/>
      <c r="AE4693" s="305" t="str">
        <f t="shared" si="593"/>
        <v/>
      </c>
      <c r="AF4693" s="311">
        <f t="shared" si="594"/>
        <v>0</v>
      </c>
      <c r="AG4693" s="187"/>
      <c r="AH4693" s="188"/>
    </row>
    <row r="4694" spans="2:34" ht="13.8" outlineLevel="1" x14ac:dyDescent="0.25">
      <c r="B4694" s="1"/>
      <c r="C4694" s="1"/>
      <c r="D4694" s="1"/>
      <c r="E4694" s="2"/>
      <c r="F4694" s="1"/>
      <c r="G4694" s="2"/>
      <c r="H4694" s="286"/>
      <c r="I4694" s="287"/>
      <c r="J4694" s="288" t="str">
        <f t="shared" si="588"/>
        <v/>
      </c>
      <c r="K4694" s="288">
        <f t="shared" si="589"/>
        <v>0</v>
      </c>
      <c r="L4694" s="303"/>
      <c r="M4694" s="304"/>
      <c r="N4694" s="303"/>
      <c r="O4694" s="286"/>
      <c r="P4694" s="305" t="str">
        <f t="shared" si="590"/>
        <v/>
      </c>
      <c r="Q4694" s="304"/>
      <c r="R4694" s="303"/>
      <c r="S4694" s="286"/>
      <c r="T4694" s="305" t="str">
        <f t="shared" si="591"/>
        <v/>
      </c>
      <c r="U4694" s="306" t="str">
        <f t="shared" si="587"/>
        <v/>
      </c>
      <c r="V4694" s="289"/>
      <c r="W4694" s="303"/>
      <c r="X4694" s="286"/>
      <c r="Y4694" s="305" t="str">
        <f>+IF(AND(W4694&gt;0,V4694&lt;&gt;'Data Validation (ROP used only)'!$A$25),SUM(W4694:X4694),"")</f>
        <v/>
      </c>
      <c r="Z4694" s="307">
        <f>IF(OR(V4694='Data Validation (ROP used only)'!$A$25,ISBLANK(W4694),ISERROR(W4694/$I4694)),0,W4694/$I4694)</f>
        <v>0</v>
      </c>
      <c r="AA4694" s="308"/>
      <c r="AB4694" s="309" t="str" cm="1">
        <f t="array" ref="AB4694">_xlfn.IFS(AA4694="","",AA4694/I4694&gt;=2,I4694*2,AA4694/I4694&lt;2,AA4694)</f>
        <v/>
      </c>
      <c r="AC4694" s="310" t="str">
        <f t="shared" si="592"/>
        <v/>
      </c>
      <c r="AD4694" s="286"/>
      <c r="AE4694" s="305" t="str">
        <f t="shared" si="593"/>
        <v/>
      </c>
      <c r="AF4694" s="311">
        <f t="shared" si="594"/>
        <v>0</v>
      </c>
      <c r="AG4694" s="187"/>
      <c r="AH4694" s="188"/>
    </row>
    <row r="4695" spans="2:34" ht="13.8" outlineLevel="1" x14ac:dyDescent="0.25">
      <c r="B4695" s="1"/>
      <c r="C4695" s="1"/>
      <c r="D4695" s="1"/>
      <c r="E4695" s="2"/>
      <c r="F4695" s="1"/>
      <c r="G4695" s="2"/>
      <c r="H4695" s="286"/>
      <c r="I4695" s="287"/>
      <c r="J4695" s="288" t="str">
        <f t="shared" si="588"/>
        <v/>
      </c>
      <c r="K4695" s="288">
        <f t="shared" si="589"/>
        <v>0</v>
      </c>
      <c r="L4695" s="303"/>
      <c r="M4695" s="304"/>
      <c r="N4695" s="303"/>
      <c r="O4695" s="286"/>
      <c r="P4695" s="305" t="str">
        <f t="shared" si="590"/>
        <v/>
      </c>
      <c r="Q4695" s="304"/>
      <c r="R4695" s="303"/>
      <c r="S4695" s="286"/>
      <c r="T4695" s="305" t="str">
        <f t="shared" si="591"/>
        <v/>
      </c>
      <c r="U4695" s="306" t="str">
        <f t="shared" si="587"/>
        <v/>
      </c>
      <c r="V4695" s="289"/>
      <c r="W4695" s="303"/>
      <c r="X4695" s="286"/>
      <c r="Y4695" s="305" t="str">
        <f>+IF(AND(W4695&gt;0,V4695&lt;&gt;'Data Validation (ROP used only)'!$A$25),SUM(W4695:X4695),"")</f>
        <v/>
      </c>
      <c r="Z4695" s="307">
        <f>IF(OR(V4695='Data Validation (ROP used only)'!$A$25,ISBLANK(W4695),ISERROR(W4695/$I4695)),0,W4695/$I4695)</f>
        <v>0</v>
      </c>
      <c r="AA4695" s="308"/>
      <c r="AB4695" s="309" t="str" cm="1">
        <f t="array" ref="AB4695">_xlfn.IFS(AA4695="","",AA4695/I4695&gt;=2,I4695*2,AA4695/I4695&lt;2,AA4695)</f>
        <v/>
      </c>
      <c r="AC4695" s="310" t="str">
        <f t="shared" si="592"/>
        <v/>
      </c>
      <c r="AD4695" s="286"/>
      <c r="AE4695" s="305" t="str">
        <f t="shared" si="593"/>
        <v/>
      </c>
      <c r="AF4695" s="311">
        <f t="shared" si="594"/>
        <v>0</v>
      </c>
      <c r="AG4695" s="187"/>
      <c r="AH4695" s="188"/>
    </row>
    <row r="4696" spans="2:34" ht="13.8" outlineLevel="1" x14ac:dyDescent="0.25">
      <c r="B4696" s="1"/>
      <c r="C4696" s="1"/>
      <c r="D4696" s="1"/>
      <c r="E4696" s="2"/>
      <c r="F4696" s="1"/>
      <c r="G4696" s="2"/>
      <c r="H4696" s="286"/>
      <c r="I4696" s="287"/>
      <c r="J4696" s="288" t="str">
        <f t="shared" si="588"/>
        <v/>
      </c>
      <c r="K4696" s="288">
        <f t="shared" si="589"/>
        <v>0</v>
      </c>
      <c r="L4696" s="303"/>
      <c r="M4696" s="304"/>
      <c r="N4696" s="303"/>
      <c r="O4696" s="286"/>
      <c r="P4696" s="305" t="str">
        <f t="shared" si="590"/>
        <v/>
      </c>
      <c r="Q4696" s="304"/>
      <c r="R4696" s="303"/>
      <c r="S4696" s="286"/>
      <c r="T4696" s="305" t="str">
        <f t="shared" si="591"/>
        <v/>
      </c>
      <c r="U4696" s="306" t="str">
        <f t="shared" si="587"/>
        <v/>
      </c>
      <c r="V4696" s="289"/>
      <c r="W4696" s="303"/>
      <c r="X4696" s="286"/>
      <c r="Y4696" s="305" t="str">
        <f>+IF(AND(W4696&gt;0,V4696&lt;&gt;'Data Validation (ROP used only)'!$A$25),SUM(W4696:X4696),"")</f>
        <v/>
      </c>
      <c r="Z4696" s="307">
        <f>IF(OR(V4696='Data Validation (ROP used only)'!$A$25,ISBLANK(W4696),ISERROR(W4696/$I4696)),0,W4696/$I4696)</f>
        <v>0</v>
      </c>
      <c r="AA4696" s="308"/>
      <c r="AB4696" s="309" t="str" cm="1">
        <f t="array" ref="AB4696">_xlfn.IFS(AA4696="","",AA4696/I4696&gt;=2,I4696*2,AA4696/I4696&lt;2,AA4696)</f>
        <v/>
      </c>
      <c r="AC4696" s="310" t="str">
        <f t="shared" si="592"/>
        <v/>
      </c>
      <c r="AD4696" s="286"/>
      <c r="AE4696" s="305" t="str">
        <f t="shared" si="593"/>
        <v/>
      </c>
      <c r="AF4696" s="311">
        <f t="shared" si="594"/>
        <v>0</v>
      </c>
      <c r="AG4696" s="187"/>
      <c r="AH4696" s="188"/>
    </row>
    <row r="4697" spans="2:34" ht="13.8" outlineLevel="1" x14ac:dyDescent="0.25">
      <c r="B4697" s="1"/>
      <c r="C4697" s="1"/>
      <c r="D4697" s="1"/>
      <c r="E4697" s="2"/>
      <c r="F4697" s="1"/>
      <c r="G4697" s="2"/>
      <c r="H4697" s="286"/>
      <c r="I4697" s="287"/>
      <c r="J4697" s="288" t="str">
        <f t="shared" si="588"/>
        <v/>
      </c>
      <c r="K4697" s="288">
        <f t="shared" si="589"/>
        <v>0</v>
      </c>
      <c r="L4697" s="303"/>
      <c r="M4697" s="304"/>
      <c r="N4697" s="303"/>
      <c r="O4697" s="286"/>
      <c r="P4697" s="305" t="str">
        <f t="shared" si="590"/>
        <v/>
      </c>
      <c r="Q4697" s="304"/>
      <c r="R4697" s="303"/>
      <c r="S4697" s="286"/>
      <c r="T4697" s="305" t="str">
        <f t="shared" si="591"/>
        <v/>
      </c>
      <c r="U4697" s="306" t="str">
        <f t="shared" si="587"/>
        <v/>
      </c>
      <c r="V4697" s="289"/>
      <c r="W4697" s="303"/>
      <c r="X4697" s="286"/>
      <c r="Y4697" s="305" t="str">
        <f>+IF(AND(W4697&gt;0,V4697&lt;&gt;'Data Validation (ROP used only)'!$A$25),SUM(W4697:X4697),"")</f>
        <v/>
      </c>
      <c r="Z4697" s="307">
        <f>IF(OR(V4697='Data Validation (ROP used only)'!$A$25,ISBLANK(W4697),ISERROR(W4697/$I4697)),0,W4697/$I4697)</f>
        <v>0</v>
      </c>
      <c r="AA4697" s="308"/>
      <c r="AB4697" s="309" t="str" cm="1">
        <f t="array" ref="AB4697">_xlfn.IFS(AA4697="","",AA4697/I4697&gt;=2,I4697*2,AA4697/I4697&lt;2,AA4697)</f>
        <v/>
      </c>
      <c r="AC4697" s="310" t="str">
        <f t="shared" si="592"/>
        <v/>
      </c>
      <c r="AD4697" s="286"/>
      <c r="AE4697" s="305" t="str">
        <f t="shared" si="593"/>
        <v/>
      </c>
      <c r="AF4697" s="311">
        <f t="shared" si="594"/>
        <v>0</v>
      </c>
      <c r="AG4697" s="187"/>
      <c r="AH4697" s="188"/>
    </row>
    <row r="4698" spans="2:34" ht="13.8" outlineLevel="1" x14ac:dyDescent="0.25">
      <c r="B4698" s="1"/>
      <c r="C4698" s="1"/>
      <c r="D4698" s="1"/>
      <c r="E4698" s="2"/>
      <c r="F4698" s="1"/>
      <c r="G4698" s="2"/>
      <c r="H4698" s="286"/>
      <c r="I4698" s="287"/>
      <c r="J4698" s="288" t="str">
        <f t="shared" si="588"/>
        <v/>
      </c>
      <c r="K4698" s="288">
        <f t="shared" si="589"/>
        <v>0</v>
      </c>
      <c r="L4698" s="303"/>
      <c r="M4698" s="304"/>
      <c r="N4698" s="303"/>
      <c r="O4698" s="286"/>
      <c r="P4698" s="305" t="str">
        <f t="shared" si="590"/>
        <v/>
      </c>
      <c r="Q4698" s="304"/>
      <c r="R4698" s="303"/>
      <c r="S4698" s="286"/>
      <c r="T4698" s="305" t="str">
        <f t="shared" si="591"/>
        <v/>
      </c>
      <c r="U4698" s="306" t="str">
        <f t="shared" si="587"/>
        <v/>
      </c>
      <c r="V4698" s="289"/>
      <c r="W4698" s="303"/>
      <c r="X4698" s="286"/>
      <c r="Y4698" s="305" t="str">
        <f>+IF(AND(W4698&gt;0,V4698&lt;&gt;'Data Validation (ROP used only)'!$A$25),SUM(W4698:X4698),"")</f>
        <v/>
      </c>
      <c r="Z4698" s="307">
        <f>IF(OR(V4698='Data Validation (ROP used only)'!$A$25,ISBLANK(W4698),ISERROR(W4698/$I4698)),0,W4698/$I4698)</f>
        <v>0</v>
      </c>
      <c r="AA4698" s="308"/>
      <c r="AB4698" s="309" t="str" cm="1">
        <f t="array" ref="AB4698">_xlfn.IFS(AA4698="","",AA4698/I4698&gt;=2,I4698*2,AA4698/I4698&lt;2,AA4698)</f>
        <v/>
      </c>
      <c r="AC4698" s="310" t="str">
        <f t="shared" si="592"/>
        <v/>
      </c>
      <c r="AD4698" s="286"/>
      <c r="AE4698" s="305" t="str">
        <f t="shared" si="593"/>
        <v/>
      </c>
      <c r="AF4698" s="311">
        <f t="shared" si="594"/>
        <v>0</v>
      </c>
      <c r="AG4698" s="187"/>
      <c r="AH4698" s="188"/>
    </row>
    <row r="4699" spans="2:34" ht="13.8" outlineLevel="1" x14ac:dyDescent="0.25">
      <c r="B4699" s="1"/>
      <c r="C4699" s="1"/>
      <c r="D4699" s="1"/>
      <c r="E4699" s="2"/>
      <c r="F4699" s="1"/>
      <c r="G4699" s="2"/>
      <c r="H4699" s="286"/>
      <c r="I4699" s="287"/>
      <c r="J4699" s="288" t="str">
        <f t="shared" si="588"/>
        <v/>
      </c>
      <c r="K4699" s="288">
        <f t="shared" si="589"/>
        <v>0</v>
      </c>
      <c r="L4699" s="303"/>
      <c r="M4699" s="304"/>
      <c r="N4699" s="303"/>
      <c r="O4699" s="286"/>
      <c r="P4699" s="305" t="str">
        <f t="shared" si="590"/>
        <v/>
      </c>
      <c r="Q4699" s="304"/>
      <c r="R4699" s="303"/>
      <c r="S4699" s="286"/>
      <c r="T4699" s="305" t="str">
        <f t="shared" si="591"/>
        <v/>
      </c>
      <c r="U4699" s="306" t="str">
        <f t="shared" si="587"/>
        <v/>
      </c>
      <c r="V4699" s="289"/>
      <c r="W4699" s="303"/>
      <c r="X4699" s="286"/>
      <c r="Y4699" s="305" t="str">
        <f>+IF(AND(W4699&gt;0,V4699&lt;&gt;'Data Validation (ROP used only)'!$A$25),SUM(W4699:X4699),"")</f>
        <v/>
      </c>
      <c r="Z4699" s="307">
        <f>IF(OR(V4699='Data Validation (ROP used only)'!$A$25,ISBLANK(W4699),ISERROR(W4699/$I4699)),0,W4699/$I4699)</f>
        <v>0</v>
      </c>
      <c r="AA4699" s="308"/>
      <c r="AB4699" s="309" t="str" cm="1">
        <f t="array" ref="AB4699">_xlfn.IFS(AA4699="","",AA4699/I4699&gt;=2,I4699*2,AA4699/I4699&lt;2,AA4699)</f>
        <v/>
      </c>
      <c r="AC4699" s="310" t="str">
        <f t="shared" si="592"/>
        <v/>
      </c>
      <c r="AD4699" s="286"/>
      <c r="AE4699" s="305" t="str">
        <f t="shared" si="593"/>
        <v/>
      </c>
      <c r="AF4699" s="311">
        <f t="shared" si="594"/>
        <v>0</v>
      </c>
      <c r="AG4699" s="187"/>
      <c r="AH4699" s="188"/>
    </row>
    <row r="4700" spans="2:34" ht="13.8" outlineLevel="1" x14ac:dyDescent="0.25">
      <c r="B4700" s="1"/>
      <c r="C4700" s="1"/>
      <c r="D4700" s="1"/>
      <c r="E4700" s="2"/>
      <c r="F4700" s="1"/>
      <c r="G4700" s="2"/>
      <c r="H4700" s="286"/>
      <c r="I4700" s="287"/>
      <c r="J4700" s="288" t="str">
        <f t="shared" si="588"/>
        <v/>
      </c>
      <c r="K4700" s="288">
        <f t="shared" si="589"/>
        <v>0</v>
      </c>
      <c r="L4700" s="303"/>
      <c r="M4700" s="304"/>
      <c r="N4700" s="303"/>
      <c r="O4700" s="286"/>
      <c r="P4700" s="305" t="str">
        <f t="shared" si="590"/>
        <v/>
      </c>
      <c r="Q4700" s="304"/>
      <c r="R4700" s="303"/>
      <c r="S4700" s="286"/>
      <c r="T4700" s="305" t="str">
        <f t="shared" si="591"/>
        <v/>
      </c>
      <c r="U4700" s="306" t="str">
        <f t="shared" si="587"/>
        <v/>
      </c>
      <c r="V4700" s="289"/>
      <c r="W4700" s="303"/>
      <c r="X4700" s="286"/>
      <c r="Y4700" s="305" t="str">
        <f>+IF(AND(W4700&gt;0,V4700&lt;&gt;'Data Validation (ROP used only)'!$A$25),SUM(W4700:X4700),"")</f>
        <v/>
      </c>
      <c r="Z4700" s="307">
        <f>IF(OR(V4700='Data Validation (ROP used only)'!$A$25,ISBLANK(W4700),ISERROR(W4700/$I4700)),0,W4700/$I4700)</f>
        <v>0</v>
      </c>
      <c r="AA4700" s="308"/>
      <c r="AB4700" s="309" t="str" cm="1">
        <f t="array" ref="AB4700">_xlfn.IFS(AA4700="","",AA4700/I4700&gt;=2,I4700*2,AA4700/I4700&lt;2,AA4700)</f>
        <v/>
      </c>
      <c r="AC4700" s="310" t="str">
        <f t="shared" si="592"/>
        <v/>
      </c>
      <c r="AD4700" s="286"/>
      <c r="AE4700" s="305" t="str">
        <f t="shared" si="593"/>
        <v/>
      </c>
      <c r="AF4700" s="311">
        <f t="shared" si="594"/>
        <v>0</v>
      </c>
      <c r="AG4700" s="187"/>
      <c r="AH4700" s="188"/>
    </row>
    <row r="4701" spans="2:34" ht="13.8" outlineLevel="1" x14ac:dyDescent="0.25">
      <c r="B4701" s="1"/>
      <c r="C4701" s="1"/>
      <c r="D4701" s="1"/>
      <c r="E4701" s="2"/>
      <c r="F4701" s="1"/>
      <c r="G4701" s="2"/>
      <c r="H4701" s="286"/>
      <c r="I4701" s="287"/>
      <c r="J4701" s="288" t="str">
        <f t="shared" si="588"/>
        <v/>
      </c>
      <c r="K4701" s="288">
        <f t="shared" si="589"/>
        <v>0</v>
      </c>
      <c r="L4701" s="303"/>
      <c r="M4701" s="304"/>
      <c r="N4701" s="303"/>
      <c r="O4701" s="286"/>
      <c r="P4701" s="305" t="str">
        <f t="shared" si="590"/>
        <v/>
      </c>
      <c r="Q4701" s="304"/>
      <c r="R4701" s="303"/>
      <c r="S4701" s="286"/>
      <c r="T4701" s="305" t="str">
        <f t="shared" si="591"/>
        <v/>
      </c>
      <c r="U4701" s="306" t="str">
        <f t="shared" si="587"/>
        <v/>
      </c>
      <c r="V4701" s="289"/>
      <c r="W4701" s="303"/>
      <c r="X4701" s="286"/>
      <c r="Y4701" s="305" t="str">
        <f>+IF(AND(W4701&gt;0,V4701&lt;&gt;'Data Validation (ROP used only)'!$A$25),SUM(W4701:X4701),"")</f>
        <v/>
      </c>
      <c r="Z4701" s="307">
        <f>IF(OR(V4701='Data Validation (ROP used only)'!$A$25,ISBLANK(W4701),ISERROR(W4701/$I4701)),0,W4701/$I4701)</f>
        <v>0</v>
      </c>
      <c r="AA4701" s="308"/>
      <c r="AB4701" s="309" t="str" cm="1">
        <f t="array" ref="AB4701">_xlfn.IFS(AA4701="","",AA4701/I4701&gt;=2,I4701*2,AA4701/I4701&lt;2,AA4701)</f>
        <v/>
      </c>
      <c r="AC4701" s="310" t="str">
        <f t="shared" si="592"/>
        <v/>
      </c>
      <c r="AD4701" s="286"/>
      <c r="AE4701" s="305" t="str">
        <f t="shared" si="593"/>
        <v/>
      </c>
      <c r="AF4701" s="311">
        <f t="shared" si="594"/>
        <v>0</v>
      </c>
      <c r="AG4701" s="187"/>
      <c r="AH4701" s="188"/>
    </row>
    <row r="4702" spans="2:34" ht="13.8" outlineLevel="1" x14ac:dyDescent="0.25">
      <c r="B4702" s="1"/>
      <c r="C4702" s="1"/>
      <c r="D4702" s="1"/>
      <c r="E4702" s="2"/>
      <c r="F4702" s="1"/>
      <c r="G4702" s="2"/>
      <c r="H4702" s="286"/>
      <c r="I4702" s="287"/>
      <c r="J4702" s="288" t="str">
        <f t="shared" si="588"/>
        <v/>
      </c>
      <c r="K4702" s="288">
        <f t="shared" si="589"/>
        <v>0</v>
      </c>
      <c r="L4702" s="303"/>
      <c r="M4702" s="304"/>
      <c r="N4702" s="303"/>
      <c r="O4702" s="286"/>
      <c r="P4702" s="305" t="str">
        <f t="shared" si="590"/>
        <v/>
      </c>
      <c r="Q4702" s="304"/>
      <c r="R4702" s="303"/>
      <c r="S4702" s="286"/>
      <c r="T4702" s="305" t="str">
        <f t="shared" si="591"/>
        <v/>
      </c>
      <c r="U4702" s="306" t="str">
        <f t="shared" si="587"/>
        <v/>
      </c>
      <c r="V4702" s="289"/>
      <c r="W4702" s="303"/>
      <c r="X4702" s="286"/>
      <c r="Y4702" s="305" t="str">
        <f>+IF(AND(W4702&gt;0,V4702&lt;&gt;'Data Validation (ROP used only)'!$A$25),SUM(W4702:X4702),"")</f>
        <v/>
      </c>
      <c r="Z4702" s="307">
        <f>IF(OR(V4702='Data Validation (ROP used only)'!$A$25,ISBLANK(W4702),ISERROR(W4702/$I4702)),0,W4702/$I4702)</f>
        <v>0</v>
      </c>
      <c r="AA4702" s="308"/>
      <c r="AB4702" s="309" t="str" cm="1">
        <f t="array" ref="AB4702">_xlfn.IFS(AA4702="","",AA4702/I4702&gt;=2,I4702*2,AA4702/I4702&lt;2,AA4702)</f>
        <v/>
      </c>
      <c r="AC4702" s="310" t="str">
        <f t="shared" si="592"/>
        <v/>
      </c>
      <c r="AD4702" s="286"/>
      <c r="AE4702" s="305" t="str">
        <f t="shared" si="593"/>
        <v/>
      </c>
      <c r="AF4702" s="311">
        <f t="shared" si="594"/>
        <v>0</v>
      </c>
      <c r="AG4702" s="187"/>
      <c r="AH4702" s="188"/>
    </row>
    <row r="4703" spans="2:34" ht="13.8" outlineLevel="1" x14ac:dyDescent="0.25">
      <c r="B4703" s="1"/>
      <c r="C4703" s="1"/>
      <c r="D4703" s="1"/>
      <c r="E4703" s="2"/>
      <c r="F4703" s="1"/>
      <c r="G4703" s="2"/>
      <c r="H4703" s="286"/>
      <c r="I4703" s="287"/>
      <c r="J4703" s="288" t="str">
        <f t="shared" si="588"/>
        <v/>
      </c>
      <c r="K4703" s="288">
        <f t="shared" si="589"/>
        <v>0</v>
      </c>
      <c r="L4703" s="303"/>
      <c r="M4703" s="304"/>
      <c r="N4703" s="303"/>
      <c r="O4703" s="286"/>
      <c r="P4703" s="305" t="str">
        <f t="shared" si="590"/>
        <v/>
      </c>
      <c r="Q4703" s="304"/>
      <c r="R4703" s="303"/>
      <c r="S4703" s="286"/>
      <c r="T4703" s="305" t="str">
        <f t="shared" si="591"/>
        <v/>
      </c>
      <c r="U4703" s="306" t="str">
        <f t="shared" si="587"/>
        <v/>
      </c>
      <c r="V4703" s="289"/>
      <c r="W4703" s="303"/>
      <c r="X4703" s="286"/>
      <c r="Y4703" s="305" t="str">
        <f>+IF(AND(W4703&gt;0,V4703&lt;&gt;'Data Validation (ROP used only)'!$A$25),SUM(W4703:X4703),"")</f>
        <v/>
      </c>
      <c r="Z4703" s="307">
        <f>IF(OR(V4703='Data Validation (ROP used only)'!$A$25,ISBLANK(W4703),ISERROR(W4703/$I4703)),0,W4703/$I4703)</f>
        <v>0</v>
      </c>
      <c r="AA4703" s="308"/>
      <c r="AB4703" s="309" t="str" cm="1">
        <f t="array" ref="AB4703">_xlfn.IFS(AA4703="","",AA4703/I4703&gt;=2,I4703*2,AA4703/I4703&lt;2,AA4703)</f>
        <v/>
      </c>
      <c r="AC4703" s="310" t="str">
        <f t="shared" si="592"/>
        <v/>
      </c>
      <c r="AD4703" s="286"/>
      <c r="AE4703" s="305" t="str">
        <f t="shared" si="593"/>
        <v/>
      </c>
      <c r="AF4703" s="311">
        <f t="shared" si="594"/>
        <v>0</v>
      </c>
      <c r="AG4703" s="187"/>
      <c r="AH4703" s="188"/>
    </row>
    <row r="4704" spans="2:34" ht="13.8" outlineLevel="1" x14ac:dyDescent="0.25">
      <c r="B4704" s="1"/>
      <c r="C4704" s="1"/>
      <c r="D4704" s="1"/>
      <c r="E4704" s="2"/>
      <c r="F4704" s="1"/>
      <c r="G4704" s="2"/>
      <c r="H4704" s="286"/>
      <c r="I4704" s="287"/>
      <c r="J4704" s="288" t="str">
        <f t="shared" si="588"/>
        <v/>
      </c>
      <c r="K4704" s="288">
        <f t="shared" si="589"/>
        <v>0</v>
      </c>
      <c r="L4704" s="303"/>
      <c r="M4704" s="304"/>
      <c r="N4704" s="303"/>
      <c r="O4704" s="286"/>
      <c r="P4704" s="305" t="str">
        <f t="shared" si="590"/>
        <v/>
      </c>
      <c r="Q4704" s="304"/>
      <c r="R4704" s="303"/>
      <c r="S4704" s="286"/>
      <c r="T4704" s="305" t="str">
        <f t="shared" si="591"/>
        <v/>
      </c>
      <c r="U4704" s="306" t="str">
        <f t="shared" si="587"/>
        <v/>
      </c>
      <c r="V4704" s="289"/>
      <c r="W4704" s="303"/>
      <c r="X4704" s="286"/>
      <c r="Y4704" s="305" t="str">
        <f>+IF(AND(W4704&gt;0,V4704&lt;&gt;'Data Validation (ROP used only)'!$A$25),SUM(W4704:X4704),"")</f>
        <v/>
      </c>
      <c r="Z4704" s="307">
        <f>IF(OR(V4704='Data Validation (ROP used only)'!$A$25,ISBLANK(W4704),ISERROR(W4704/$I4704)),0,W4704/$I4704)</f>
        <v>0</v>
      </c>
      <c r="AA4704" s="308"/>
      <c r="AB4704" s="309" t="str" cm="1">
        <f t="array" ref="AB4704">_xlfn.IFS(AA4704="","",AA4704/I4704&gt;=2,I4704*2,AA4704/I4704&lt;2,AA4704)</f>
        <v/>
      </c>
      <c r="AC4704" s="310" t="str">
        <f t="shared" si="592"/>
        <v/>
      </c>
      <c r="AD4704" s="286"/>
      <c r="AE4704" s="305" t="str">
        <f t="shared" si="593"/>
        <v/>
      </c>
      <c r="AF4704" s="311">
        <f t="shared" si="594"/>
        <v>0</v>
      </c>
      <c r="AG4704" s="187"/>
      <c r="AH4704" s="188"/>
    </row>
    <row r="4705" spans="2:34" ht="13.8" outlineLevel="1" x14ac:dyDescent="0.25">
      <c r="B4705" s="1"/>
      <c r="C4705" s="1"/>
      <c r="D4705" s="1"/>
      <c r="E4705" s="2"/>
      <c r="F4705" s="1"/>
      <c r="G4705" s="2"/>
      <c r="H4705" s="286"/>
      <c r="I4705" s="287"/>
      <c r="J4705" s="288" t="str">
        <f t="shared" si="588"/>
        <v/>
      </c>
      <c r="K4705" s="288">
        <f t="shared" si="589"/>
        <v>0</v>
      </c>
      <c r="L4705" s="303"/>
      <c r="M4705" s="304"/>
      <c r="N4705" s="303"/>
      <c r="O4705" s="286"/>
      <c r="P4705" s="305" t="str">
        <f t="shared" si="590"/>
        <v/>
      </c>
      <c r="Q4705" s="304"/>
      <c r="R4705" s="303"/>
      <c r="S4705" s="286"/>
      <c r="T4705" s="305" t="str">
        <f t="shared" si="591"/>
        <v/>
      </c>
      <c r="U4705" s="306" t="str">
        <f t="shared" si="587"/>
        <v/>
      </c>
      <c r="V4705" s="289"/>
      <c r="W4705" s="303"/>
      <c r="X4705" s="286"/>
      <c r="Y4705" s="305" t="str">
        <f>+IF(AND(W4705&gt;0,V4705&lt;&gt;'Data Validation (ROP used only)'!$A$25),SUM(W4705:X4705),"")</f>
        <v/>
      </c>
      <c r="Z4705" s="307">
        <f>IF(OR(V4705='Data Validation (ROP used only)'!$A$25,ISBLANK(W4705),ISERROR(W4705/$I4705)),0,W4705/$I4705)</f>
        <v>0</v>
      </c>
      <c r="AA4705" s="308"/>
      <c r="AB4705" s="309" t="str" cm="1">
        <f t="array" ref="AB4705">_xlfn.IFS(AA4705="","",AA4705/I4705&gt;=2,I4705*2,AA4705/I4705&lt;2,AA4705)</f>
        <v/>
      </c>
      <c r="AC4705" s="310" t="str">
        <f t="shared" si="592"/>
        <v/>
      </c>
      <c r="AD4705" s="286"/>
      <c r="AE4705" s="305" t="str">
        <f t="shared" si="593"/>
        <v/>
      </c>
      <c r="AF4705" s="311">
        <f t="shared" si="594"/>
        <v>0</v>
      </c>
      <c r="AG4705" s="187"/>
      <c r="AH4705" s="188"/>
    </row>
    <row r="4706" spans="2:34" ht="13.8" outlineLevel="1" x14ac:dyDescent="0.25">
      <c r="B4706" s="1"/>
      <c r="C4706" s="1"/>
      <c r="D4706" s="1"/>
      <c r="E4706" s="2"/>
      <c r="F4706" s="1"/>
      <c r="G4706" s="2"/>
      <c r="H4706" s="286"/>
      <c r="I4706" s="287"/>
      <c r="J4706" s="288" t="str">
        <f t="shared" si="588"/>
        <v/>
      </c>
      <c r="K4706" s="288">
        <f t="shared" si="589"/>
        <v>0</v>
      </c>
      <c r="L4706" s="303"/>
      <c r="M4706" s="304"/>
      <c r="N4706" s="303"/>
      <c r="O4706" s="286"/>
      <c r="P4706" s="305" t="str">
        <f t="shared" si="590"/>
        <v/>
      </c>
      <c r="Q4706" s="304"/>
      <c r="R4706" s="303"/>
      <c r="S4706" s="286"/>
      <c r="T4706" s="305" t="str">
        <f t="shared" si="591"/>
        <v/>
      </c>
      <c r="U4706" s="306" t="str">
        <f t="shared" si="587"/>
        <v/>
      </c>
      <c r="V4706" s="289"/>
      <c r="W4706" s="303"/>
      <c r="X4706" s="286"/>
      <c r="Y4706" s="305" t="str">
        <f>+IF(AND(W4706&gt;0,V4706&lt;&gt;'Data Validation (ROP used only)'!$A$25),SUM(W4706:X4706),"")</f>
        <v/>
      </c>
      <c r="Z4706" s="307">
        <f>IF(OR(V4706='Data Validation (ROP used only)'!$A$25,ISBLANK(W4706),ISERROR(W4706/$I4706)),0,W4706/$I4706)</f>
        <v>0</v>
      </c>
      <c r="AA4706" s="308"/>
      <c r="AB4706" s="309" t="str" cm="1">
        <f t="array" ref="AB4706">_xlfn.IFS(AA4706="","",AA4706/I4706&gt;=2,I4706*2,AA4706/I4706&lt;2,AA4706)</f>
        <v/>
      </c>
      <c r="AC4706" s="310" t="str">
        <f t="shared" si="592"/>
        <v/>
      </c>
      <c r="AD4706" s="286"/>
      <c r="AE4706" s="305" t="str">
        <f t="shared" si="593"/>
        <v/>
      </c>
      <c r="AF4706" s="311">
        <f t="shared" si="594"/>
        <v>0</v>
      </c>
      <c r="AG4706" s="187"/>
      <c r="AH4706" s="188"/>
    </row>
    <row r="4707" spans="2:34" ht="13.8" outlineLevel="1" x14ac:dyDescent="0.25">
      <c r="B4707" s="1"/>
      <c r="C4707" s="1"/>
      <c r="D4707" s="1"/>
      <c r="E4707" s="2"/>
      <c r="F4707" s="1"/>
      <c r="G4707" s="2"/>
      <c r="H4707" s="286"/>
      <c r="I4707" s="287"/>
      <c r="J4707" s="288" t="str">
        <f t="shared" si="588"/>
        <v/>
      </c>
      <c r="K4707" s="288">
        <f t="shared" si="589"/>
        <v>0</v>
      </c>
      <c r="L4707" s="303"/>
      <c r="M4707" s="304"/>
      <c r="N4707" s="303"/>
      <c r="O4707" s="286"/>
      <c r="P4707" s="305" t="str">
        <f t="shared" si="590"/>
        <v/>
      </c>
      <c r="Q4707" s="304"/>
      <c r="R4707" s="303"/>
      <c r="S4707" s="286"/>
      <c r="T4707" s="305" t="str">
        <f t="shared" si="591"/>
        <v/>
      </c>
      <c r="U4707" s="306" t="str">
        <f t="shared" si="587"/>
        <v/>
      </c>
      <c r="V4707" s="289"/>
      <c r="W4707" s="303"/>
      <c r="X4707" s="286"/>
      <c r="Y4707" s="305" t="str">
        <f>+IF(AND(W4707&gt;0,V4707&lt;&gt;'Data Validation (ROP used only)'!$A$25),SUM(W4707:X4707),"")</f>
        <v/>
      </c>
      <c r="Z4707" s="307">
        <f>IF(OR(V4707='Data Validation (ROP used only)'!$A$25,ISBLANK(W4707),ISERROR(W4707/$I4707)),0,W4707/$I4707)</f>
        <v>0</v>
      </c>
      <c r="AA4707" s="308"/>
      <c r="AB4707" s="309" t="str" cm="1">
        <f t="array" ref="AB4707">_xlfn.IFS(AA4707="","",AA4707/I4707&gt;=2,I4707*2,AA4707/I4707&lt;2,AA4707)</f>
        <v/>
      </c>
      <c r="AC4707" s="310" t="str">
        <f t="shared" si="592"/>
        <v/>
      </c>
      <c r="AD4707" s="286"/>
      <c r="AE4707" s="305" t="str">
        <f t="shared" si="593"/>
        <v/>
      </c>
      <c r="AF4707" s="311">
        <f t="shared" si="594"/>
        <v>0</v>
      </c>
      <c r="AG4707" s="187"/>
      <c r="AH4707" s="188"/>
    </row>
    <row r="4708" spans="2:34" ht="13.8" outlineLevel="1" x14ac:dyDescent="0.25">
      <c r="B4708" s="1"/>
      <c r="C4708" s="1"/>
      <c r="D4708" s="1"/>
      <c r="E4708" s="2"/>
      <c r="F4708" s="1"/>
      <c r="G4708" s="2"/>
      <c r="H4708" s="286"/>
      <c r="I4708" s="287"/>
      <c r="J4708" s="288" t="str">
        <f t="shared" si="588"/>
        <v/>
      </c>
      <c r="K4708" s="288">
        <f t="shared" si="589"/>
        <v>0</v>
      </c>
      <c r="L4708" s="303"/>
      <c r="M4708" s="304"/>
      <c r="N4708" s="303"/>
      <c r="O4708" s="286"/>
      <c r="P4708" s="305" t="str">
        <f t="shared" si="590"/>
        <v/>
      </c>
      <c r="Q4708" s="304"/>
      <c r="R4708" s="303"/>
      <c r="S4708" s="286"/>
      <c r="T4708" s="305" t="str">
        <f t="shared" si="591"/>
        <v/>
      </c>
      <c r="U4708" s="306" t="str">
        <f t="shared" si="587"/>
        <v/>
      </c>
      <c r="V4708" s="289"/>
      <c r="W4708" s="303"/>
      <c r="X4708" s="286"/>
      <c r="Y4708" s="305" t="str">
        <f>+IF(AND(W4708&gt;0,V4708&lt;&gt;'Data Validation (ROP used only)'!$A$25),SUM(W4708:X4708),"")</f>
        <v/>
      </c>
      <c r="Z4708" s="307">
        <f>IF(OR(V4708='Data Validation (ROP used only)'!$A$25,ISBLANK(W4708),ISERROR(W4708/$I4708)),0,W4708/$I4708)</f>
        <v>0</v>
      </c>
      <c r="AA4708" s="308"/>
      <c r="AB4708" s="309" t="str" cm="1">
        <f t="array" ref="AB4708">_xlfn.IFS(AA4708="","",AA4708/I4708&gt;=2,I4708*2,AA4708/I4708&lt;2,AA4708)</f>
        <v/>
      </c>
      <c r="AC4708" s="310" t="str">
        <f t="shared" si="592"/>
        <v/>
      </c>
      <c r="AD4708" s="286"/>
      <c r="AE4708" s="305" t="str">
        <f t="shared" si="593"/>
        <v/>
      </c>
      <c r="AF4708" s="311">
        <f t="shared" si="594"/>
        <v>0</v>
      </c>
      <c r="AG4708" s="187"/>
      <c r="AH4708" s="188"/>
    </row>
    <row r="4709" spans="2:34" ht="13.8" outlineLevel="1" x14ac:dyDescent="0.25">
      <c r="B4709" s="1"/>
      <c r="C4709" s="1"/>
      <c r="D4709" s="1"/>
      <c r="E4709" s="2"/>
      <c r="F4709" s="1"/>
      <c r="G4709" s="2"/>
      <c r="H4709" s="286"/>
      <c r="I4709" s="287"/>
      <c r="J4709" s="288" t="str">
        <f t="shared" si="588"/>
        <v/>
      </c>
      <c r="K4709" s="288">
        <f t="shared" si="589"/>
        <v>0</v>
      </c>
      <c r="L4709" s="303"/>
      <c r="M4709" s="304"/>
      <c r="N4709" s="303"/>
      <c r="O4709" s="286"/>
      <c r="P4709" s="305" t="str">
        <f t="shared" si="590"/>
        <v/>
      </c>
      <c r="Q4709" s="304"/>
      <c r="R4709" s="303"/>
      <c r="S4709" s="286"/>
      <c r="T4709" s="305" t="str">
        <f t="shared" si="591"/>
        <v/>
      </c>
      <c r="U4709" s="306" t="str">
        <f t="shared" si="587"/>
        <v/>
      </c>
      <c r="V4709" s="289"/>
      <c r="W4709" s="303"/>
      <c r="X4709" s="286"/>
      <c r="Y4709" s="305" t="str">
        <f>+IF(AND(W4709&gt;0,V4709&lt;&gt;'Data Validation (ROP used only)'!$A$25),SUM(W4709:X4709),"")</f>
        <v/>
      </c>
      <c r="Z4709" s="307">
        <f>IF(OR(V4709='Data Validation (ROP used only)'!$A$25,ISBLANK(W4709),ISERROR(W4709/$I4709)),0,W4709/$I4709)</f>
        <v>0</v>
      </c>
      <c r="AA4709" s="308"/>
      <c r="AB4709" s="309" t="str" cm="1">
        <f t="array" ref="AB4709">_xlfn.IFS(AA4709="","",AA4709/I4709&gt;=2,I4709*2,AA4709/I4709&lt;2,AA4709)</f>
        <v/>
      </c>
      <c r="AC4709" s="310" t="str">
        <f t="shared" si="592"/>
        <v/>
      </c>
      <c r="AD4709" s="286"/>
      <c r="AE4709" s="305" t="str">
        <f t="shared" si="593"/>
        <v/>
      </c>
      <c r="AF4709" s="311">
        <f t="shared" si="594"/>
        <v>0</v>
      </c>
      <c r="AG4709" s="187"/>
      <c r="AH4709" s="188"/>
    </row>
    <row r="4710" spans="2:34" ht="13.8" outlineLevel="1" x14ac:dyDescent="0.25">
      <c r="B4710" s="1"/>
      <c r="C4710" s="1"/>
      <c r="D4710" s="1"/>
      <c r="E4710" s="2"/>
      <c r="F4710" s="1"/>
      <c r="G4710" s="2"/>
      <c r="H4710" s="286"/>
      <c r="I4710" s="287"/>
      <c r="J4710" s="288" t="str">
        <f t="shared" si="588"/>
        <v/>
      </c>
      <c r="K4710" s="288">
        <f t="shared" si="589"/>
        <v>0</v>
      </c>
      <c r="L4710" s="303"/>
      <c r="M4710" s="304"/>
      <c r="N4710" s="303"/>
      <c r="O4710" s="286"/>
      <c r="P4710" s="305" t="str">
        <f t="shared" si="590"/>
        <v/>
      </c>
      <c r="Q4710" s="304"/>
      <c r="R4710" s="303"/>
      <c r="S4710" s="286"/>
      <c r="T4710" s="305" t="str">
        <f t="shared" si="591"/>
        <v/>
      </c>
      <c r="U4710" s="306" t="str">
        <f t="shared" si="587"/>
        <v/>
      </c>
      <c r="V4710" s="289"/>
      <c r="W4710" s="303"/>
      <c r="X4710" s="286"/>
      <c r="Y4710" s="305" t="str">
        <f>+IF(AND(W4710&gt;0,V4710&lt;&gt;'Data Validation (ROP used only)'!$A$25),SUM(W4710:X4710),"")</f>
        <v/>
      </c>
      <c r="Z4710" s="307">
        <f>IF(OR(V4710='Data Validation (ROP used only)'!$A$25,ISBLANK(W4710),ISERROR(W4710/$I4710)),0,W4710/$I4710)</f>
        <v>0</v>
      </c>
      <c r="AA4710" s="308"/>
      <c r="AB4710" s="309" t="str" cm="1">
        <f t="array" ref="AB4710">_xlfn.IFS(AA4710="","",AA4710/I4710&gt;=2,I4710*2,AA4710/I4710&lt;2,AA4710)</f>
        <v/>
      </c>
      <c r="AC4710" s="310" t="str">
        <f t="shared" si="592"/>
        <v/>
      </c>
      <c r="AD4710" s="286"/>
      <c r="AE4710" s="305" t="str">
        <f t="shared" si="593"/>
        <v/>
      </c>
      <c r="AF4710" s="311">
        <f t="shared" si="594"/>
        <v>0</v>
      </c>
      <c r="AG4710" s="187"/>
      <c r="AH4710" s="188"/>
    </row>
    <row r="4711" spans="2:34" ht="13.8" outlineLevel="1" x14ac:dyDescent="0.25">
      <c r="B4711" s="1"/>
      <c r="C4711" s="1"/>
      <c r="D4711" s="1"/>
      <c r="E4711" s="2"/>
      <c r="F4711" s="1"/>
      <c r="G4711" s="2"/>
      <c r="H4711" s="286"/>
      <c r="I4711" s="287"/>
      <c r="J4711" s="288" t="str">
        <f t="shared" si="588"/>
        <v/>
      </c>
      <c r="K4711" s="288">
        <f t="shared" si="589"/>
        <v>0</v>
      </c>
      <c r="L4711" s="303"/>
      <c r="M4711" s="304"/>
      <c r="N4711" s="303"/>
      <c r="O4711" s="286"/>
      <c r="P4711" s="305" t="str">
        <f t="shared" si="590"/>
        <v/>
      </c>
      <c r="Q4711" s="304"/>
      <c r="R4711" s="303"/>
      <c r="S4711" s="286"/>
      <c r="T4711" s="305" t="str">
        <f t="shared" si="591"/>
        <v/>
      </c>
      <c r="U4711" s="306" t="str">
        <f t="shared" si="587"/>
        <v/>
      </c>
      <c r="V4711" s="289"/>
      <c r="W4711" s="303"/>
      <c r="X4711" s="286"/>
      <c r="Y4711" s="305" t="str">
        <f>+IF(AND(W4711&gt;0,V4711&lt;&gt;'Data Validation (ROP used only)'!$A$25),SUM(W4711:X4711),"")</f>
        <v/>
      </c>
      <c r="Z4711" s="307">
        <f>IF(OR(V4711='Data Validation (ROP used only)'!$A$25,ISBLANK(W4711),ISERROR(W4711/$I4711)),0,W4711/$I4711)</f>
        <v>0</v>
      </c>
      <c r="AA4711" s="308"/>
      <c r="AB4711" s="309" t="str" cm="1">
        <f t="array" ref="AB4711">_xlfn.IFS(AA4711="","",AA4711/I4711&gt;=2,I4711*2,AA4711/I4711&lt;2,AA4711)</f>
        <v/>
      </c>
      <c r="AC4711" s="310" t="str">
        <f t="shared" si="592"/>
        <v/>
      </c>
      <c r="AD4711" s="286"/>
      <c r="AE4711" s="305" t="str">
        <f t="shared" si="593"/>
        <v/>
      </c>
      <c r="AF4711" s="311">
        <f t="shared" si="594"/>
        <v>0</v>
      </c>
      <c r="AG4711" s="187"/>
      <c r="AH4711" s="188"/>
    </row>
    <row r="4712" spans="2:34" ht="13.8" outlineLevel="1" x14ac:dyDescent="0.25">
      <c r="B4712" s="1"/>
      <c r="C4712" s="1"/>
      <c r="D4712" s="1"/>
      <c r="E4712" s="2"/>
      <c r="F4712" s="1"/>
      <c r="G4712" s="2"/>
      <c r="H4712" s="286"/>
      <c r="I4712" s="287"/>
      <c r="J4712" s="288" t="str">
        <f t="shared" si="588"/>
        <v/>
      </c>
      <c r="K4712" s="288">
        <f t="shared" si="589"/>
        <v>0</v>
      </c>
      <c r="L4712" s="303"/>
      <c r="M4712" s="304"/>
      <c r="N4712" s="303"/>
      <c r="O4712" s="286"/>
      <c r="P4712" s="305" t="str">
        <f t="shared" si="590"/>
        <v/>
      </c>
      <c r="Q4712" s="304"/>
      <c r="R4712" s="303"/>
      <c r="S4712" s="286"/>
      <c r="T4712" s="305" t="str">
        <f t="shared" si="591"/>
        <v/>
      </c>
      <c r="U4712" s="306" t="str">
        <f t="shared" si="587"/>
        <v/>
      </c>
      <c r="V4712" s="289"/>
      <c r="W4712" s="303"/>
      <c r="X4712" s="286"/>
      <c r="Y4712" s="305" t="str">
        <f>+IF(AND(W4712&gt;0,V4712&lt;&gt;'Data Validation (ROP used only)'!$A$25),SUM(W4712:X4712),"")</f>
        <v/>
      </c>
      <c r="Z4712" s="307">
        <f>IF(OR(V4712='Data Validation (ROP used only)'!$A$25,ISBLANK(W4712),ISERROR(W4712/$I4712)),0,W4712/$I4712)</f>
        <v>0</v>
      </c>
      <c r="AA4712" s="308"/>
      <c r="AB4712" s="309" t="str" cm="1">
        <f t="array" ref="AB4712">_xlfn.IFS(AA4712="","",AA4712/I4712&gt;=2,I4712*2,AA4712/I4712&lt;2,AA4712)</f>
        <v/>
      </c>
      <c r="AC4712" s="310" t="str">
        <f t="shared" si="592"/>
        <v/>
      </c>
      <c r="AD4712" s="286"/>
      <c r="AE4712" s="305" t="str">
        <f t="shared" si="593"/>
        <v/>
      </c>
      <c r="AF4712" s="311">
        <f t="shared" si="594"/>
        <v>0</v>
      </c>
      <c r="AG4712" s="187"/>
      <c r="AH4712" s="188"/>
    </row>
    <row r="4713" spans="2:34" ht="13.8" outlineLevel="1" x14ac:dyDescent="0.25">
      <c r="B4713" s="1"/>
      <c r="C4713" s="1"/>
      <c r="D4713" s="1"/>
      <c r="E4713" s="2"/>
      <c r="F4713" s="1"/>
      <c r="G4713" s="2"/>
      <c r="H4713" s="286"/>
      <c r="I4713" s="287"/>
      <c r="J4713" s="288" t="str">
        <f t="shared" si="588"/>
        <v/>
      </c>
      <c r="K4713" s="288">
        <f t="shared" si="589"/>
        <v>0</v>
      </c>
      <c r="L4713" s="303"/>
      <c r="M4713" s="304"/>
      <c r="N4713" s="303"/>
      <c r="O4713" s="286"/>
      <c r="P4713" s="305" t="str">
        <f t="shared" si="590"/>
        <v/>
      </c>
      <c r="Q4713" s="304"/>
      <c r="R4713" s="303"/>
      <c r="S4713" s="286"/>
      <c r="T4713" s="305" t="str">
        <f t="shared" si="591"/>
        <v/>
      </c>
      <c r="U4713" s="306" t="str">
        <f t="shared" si="587"/>
        <v/>
      </c>
      <c r="V4713" s="289"/>
      <c r="W4713" s="303"/>
      <c r="X4713" s="286"/>
      <c r="Y4713" s="305" t="str">
        <f>+IF(AND(W4713&gt;0,V4713&lt;&gt;'Data Validation (ROP used only)'!$A$25),SUM(W4713:X4713),"")</f>
        <v/>
      </c>
      <c r="Z4713" s="307">
        <f>IF(OR(V4713='Data Validation (ROP used only)'!$A$25,ISBLANK(W4713),ISERROR(W4713/$I4713)),0,W4713/$I4713)</f>
        <v>0</v>
      </c>
      <c r="AA4713" s="308"/>
      <c r="AB4713" s="309" t="str" cm="1">
        <f t="array" ref="AB4713">_xlfn.IFS(AA4713="","",AA4713/I4713&gt;=2,I4713*2,AA4713/I4713&lt;2,AA4713)</f>
        <v/>
      </c>
      <c r="AC4713" s="310" t="str">
        <f t="shared" si="592"/>
        <v/>
      </c>
      <c r="AD4713" s="286"/>
      <c r="AE4713" s="305" t="str">
        <f t="shared" si="593"/>
        <v/>
      </c>
      <c r="AF4713" s="311">
        <f t="shared" si="594"/>
        <v>0</v>
      </c>
      <c r="AG4713" s="187"/>
      <c r="AH4713" s="188"/>
    </row>
    <row r="4714" spans="2:34" ht="13.8" outlineLevel="1" x14ac:dyDescent="0.25">
      <c r="B4714" s="1"/>
      <c r="C4714" s="1"/>
      <c r="D4714" s="1"/>
      <c r="E4714" s="2"/>
      <c r="F4714" s="1"/>
      <c r="G4714" s="2"/>
      <c r="H4714" s="286"/>
      <c r="I4714" s="287"/>
      <c r="J4714" s="288" t="str">
        <f t="shared" si="588"/>
        <v/>
      </c>
      <c r="K4714" s="288">
        <f t="shared" si="589"/>
        <v>0</v>
      </c>
      <c r="L4714" s="303"/>
      <c r="M4714" s="304"/>
      <c r="N4714" s="303"/>
      <c r="O4714" s="286"/>
      <c r="P4714" s="305" t="str">
        <f t="shared" si="590"/>
        <v/>
      </c>
      <c r="Q4714" s="304"/>
      <c r="R4714" s="303"/>
      <c r="S4714" s="286"/>
      <c r="T4714" s="305" t="str">
        <f t="shared" si="591"/>
        <v/>
      </c>
      <c r="U4714" s="306" t="str">
        <f t="shared" si="587"/>
        <v/>
      </c>
      <c r="V4714" s="289"/>
      <c r="W4714" s="303"/>
      <c r="X4714" s="286"/>
      <c r="Y4714" s="305" t="str">
        <f>+IF(AND(W4714&gt;0,V4714&lt;&gt;'Data Validation (ROP used only)'!$A$25),SUM(W4714:X4714),"")</f>
        <v/>
      </c>
      <c r="Z4714" s="307">
        <f>IF(OR(V4714='Data Validation (ROP used only)'!$A$25,ISBLANK(W4714),ISERROR(W4714/$I4714)),0,W4714/$I4714)</f>
        <v>0</v>
      </c>
      <c r="AA4714" s="308"/>
      <c r="AB4714" s="309" t="str" cm="1">
        <f t="array" ref="AB4714">_xlfn.IFS(AA4714="","",AA4714/I4714&gt;=2,I4714*2,AA4714/I4714&lt;2,AA4714)</f>
        <v/>
      </c>
      <c r="AC4714" s="310" t="str">
        <f t="shared" si="592"/>
        <v/>
      </c>
      <c r="AD4714" s="286"/>
      <c r="AE4714" s="305" t="str">
        <f t="shared" si="593"/>
        <v/>
      </c>
      <c r="AF4714" s="311">
        <f t="shared" si="594"/>
        <v>0</v>
      </c>
      <c r="AG4714" s="187"/>
      <c r="AH4714" s="188"/>
    </row>
    <row r="4715" spans="2:34" ht="13.8" outlineLevel="1" x14ac:dyDescent="0.25">
      <c r="B4715" s="1"/>
      <c r="C4715" s="1"/>
      <c r="D4715" s="1"/>
      <c r="E4715" s="2"/>
      <c r="F4715" s="1"/>
      <c r="G4715" s="2"/>
      <c r="H4715" s="286"/>
      <c r="I4715" s="287"/>
      <c r="J4715" s="288" t="str">
        <f t="shared" si="588"/>
        <v/>
      </c>
      <c r="K4715" s="288">
        <f t="shared" si="589"/>
        <v>0</v>
      </c>
      <c r="L4715" s="303"/>
      <c r="M4715" s="304"/>
      <c r="N4715" s="303"/>
      <c r="O4715" s="286"/>
      <c r="P4715" s="305" t="str">
        <f t="shared" si="590"/>
        <v/>
      </c>
      <c r="Q4715" s="304"/>
      <c r="R4715" s="303"/>
      <c r="S4715" s="286"/>
      <c r="T4715" s="305" t="str">
        <f t="shared" si="591"/>
        <v/>
      </c>
      <c r="U4715" s="306" t="str">
        <f t="shared" si="587"/>
        <v/>
      </c>
      <c r="V4715" s="289"/>
      <c r="W4715" s="303"/>
      <c r="X4715" s="286"/>
      <c r="Y4715" s="305" t="str">
        <f>+IF(AND(W4715&gt;0,V4715&lt;&gt;'Data Validation (ROP used only)'!$A$25),SUM(W4715:X4715),"")</f>
        <v/>
      </c>
      <c r="Z4715" s="307">
        <f>IF(OR(V4715='Data Validation (ROP used only)'!$A$25,ISBLANK(W4715),ISERROR(W4715/$I4715)),0,W4715/$I4715)</f>
        <v>0</v>
      </c>
      <c r="AA4715" s="308"/>
      <c r="AB4715" s="309" t="str" cm="1">
        <f t="array" ref="AB4715">_xlfn.IFS(AA4715="","",AA4715/I4715&gt;=2,I4715*2,AA4715/I4715&lt;2,AA4715)</f>
        <v/>
      </c>
      <c r="AC4715" s="310" t="str">
        <f t="shared" si="592"/>
        <v/>
      </c>
      <c r="AD4715" s="286"/>
      <c r="AE4715" s="305" t="str">
        <f t="shared" si="593"/>
        <v/>
      </c>
      <c r="AF4715" s="311">
        <f t="shared" si="594"/>
        <v>0</v>
      </c>
      <c r="AG4715" s="187"/>
      <c r="AH4715" s="188"/>
    </row>
    <row r="4716" spans="2:34" ht="13.8" outlineLevel="1" x14ac:dyDescent="0.25">
      <c r="B4716" s="1"/>
      <c r="C4716" s="1"/>
      <c r="D4716" s="1"/>
      <c r="E4716" s="2"/>
      <c r="F4716" s="1"/>
      <c r="G4716" s="2"/>
      <c r="H4716" s="286"/>
      <c r="I4716" s="287"/>
      <c r="J4716" s="288" t="str">
        <f t="shared" si="588"/>
        <v/>
      </c>
      <c r="K4716" s="288">
        <f t="shared" si="589"/>
        <v>0</v>
      </c>
      <c r="L4716" s="303"/>
      <c r="M4716" s="304"/>
      <c r="N4716" s="303"/>
      <c r="O4716" s="286"/>
      <c r="P4716" s="305" t="str">
        <f t="shared" si="590"/>
        <v/>
      </c>
      <c r="Q4716" s="304"/>
      <c r="R4716" s="303"/>
      <c r="S4716" s="286"/>
      <c r="T4716" s="305" t="str">
        <f t="shared" si="591"/>
        <v/>
      </c>
      <c r="U4716" s="306" t="str">
        <f t="shared" si="587"/>
        <v/>
      </c>
      <c r="V4716" s="289"/>
      <c r="W4716" s="303"/>
      <c r="X4716" s="286"/>
      <c r="Y4716" s="305" t="str">
        <f>+IF(AND(W4716&gt;0,V4716&lt;&gt;'Data Validation (ROP used only)'!$A$25),SUM(W4716:X4716),"")</f>
        <v/>
      </c>
      <c r="Z4716" s="307">
        <f>IF(OR(V4716='Data Validation (ROP used only)'!$A$25,ISBLANK(W4716),ISERROR(W4716/$I4716)),0,W4716/$I4716)</f>
        <v>0</v>
      </c>
      <c r="AA4716" s="308"/>
      <c r="AB4716" s="309" t="str" cm="1">
        <f t="array" ref="AB4716">_xlfn.IFS(AA4716="","",AA4716/I4716&gt;=2,I4716*2,AA4716/I4716&lt;2,AA4716)</f>
        <v/>
      </c>
      <c r="AC4716" s="310" t="str">
        <f t="shared" si="592"/>
        <v/>
      </c>
      <c r="AD4716" s="286"/>
      <c r="AE4716" s="305" t="str">
        <f t="shared" si="593"/>
        <v/>
      </c>
      <c r="AF4716" s="311">
        <f t="shared" si="594"/>
        <v>0</v>
      </c>
      <c r="AG4716" s="187"/>
      <c r="AH4716" s="188"/>
    </row>
    <row r="4717" spans="2:34" ht="13.8" outlineLevel="1" x14ac:dyDescent="0.25">
      <c r="B4717" s="1"/>
      <c r="C4717" s="1"/>
      <c r="D4717" s="1"/>
      <c r="E4717" s="2"/>
      <c r="F4717" s="1"/>
      <c r="G4717" s="2"/>
      <c r="H4717" s="286"/>
      <c r="I4717" s="287"/>
      <c r="J4717" s="288" t="str">
        <f t="shared" si="588"/>
        <v/>
      </c>
      <c r="K4717" s="288">
        <f t="shared" si="589"/>
        <v>0</v>
      </c>
      <c r="L4717" s="303"/>
      <c r="M4717" s="304"/>
      <c r="N4717" s="303"/>
      <c r="O4717" s="286"/>
      <c r="P4717" s="305" t="str">
        <f t="shared" si="590"/>
        <v/>
      </c>
      <c r="Q4717" s="304"/>
      <c r="R4717" s="303"/>
      <c r="S4717" s="286"/>
      <c r="T4717" s="305" t="str">
        <f t="shared" si="591"/>
        <v/>
      </c>
      <c r="U4717" s="306" t="str">
        <f t="shared" si="587"/>
        <v/>
      </c>
      <c r="V4717" s="289"/>
      <c r="W4717" s="303"/>
      <c r="X4717" s="286"/>
      <c r="Y4717" s="305" t="str">
        <f>+IF(AND(W4717&gt;0,V4717&lt;&gt;'Data Validation (ROP used only)'!$A$25),SUM(W4717:X4717),"")</f>
        <v/>
      </c>
      <c r="Z4717" s="307">
        <f>IF(OR(V4717='Data Validation (ROP used only)'!$A$25,ISBLANK(W4717),ISERROR(W4717/$I4717)),0,W4717/$I4717)</f>
        <v>0</v>
      </c>
      <c r="AA4717" s="308"/>
      <c r="AB4717" s="309" t="str" cm="1">
        <f t="array" ref="AB4717">_xlfn.IFS(AA4717="","",AA4717/I4717&gt;=2,I4717*2,AA4717/I4717&lt;2,AA4717)</f>
        <v/>
      </c>
      <c r="AC4717" s="310" t="str">
        <f t="shared" si="592"/>
        <v/>
      </c>
      <c r="AD4717" s="286"/>
      <c r="AE4717" s="305" t="str">
        <f t="shared" si="593"/>
        <v/>
      </c>
      <c r="AF4717" s="311">
        <f t="shared" si="594"/>
        <v>0</v>
      </c>
      <c r="AG4717" s="187"/>
      <c r="AH4717" s="188"/>
    </row>
    <row r="4718" spans="2:34" ht="13.8" outlineLevel="1" x14ac:dyDescent="0.25">
      <c r="B4718" s="1"/>
      <c r="C4718" s="1"/>
      <c r="D4718" s="1"/>
      <c r="E4718" s="2"/>
      <c r="F4718" s="1"/>
      <c r="G4718" s="2"/>
      <c r="H4718" s="286"/>
      <c r="I4718" s="287"/>
      <c r="J4718" s="288" t="str">
        <f t="shared" si="588"/>
        <v/>
      </c>
      <c r="K4718" s="288">
        <f t="shared" si="589"/>
        <v>0</v>
      </c>
      <c r="L4718" s="303"/>
      <c r="M4718" s="304"/>
      <c r="N4718" s="303"/>
      <c r="O4718" s="286"/>
      <c r="P4718" s="305" t="str">
        <f t="shared" si="590"/>
        <v/>
      </c>
      <c r="Q4718" s="304"/>
      <c r="R4718" s="303"/>
      <c r="S4718" s="286"/>
      <c r="T4718" s="305" t="str">
        <f t="shared" si="591"/>
        <v/>
      </c>
      <c r="U4718" s="306" t="str">
        <f t="shared" si="587"/>
        <v/>
      </c>
      <c r="V4718" s="289"/>
      <c r="W4718" s="303"/>
      <c r="X4718" s="286"/>
      <c r="Y4718" s="305" t="str">
        <f>+IF(AND(W4718&gt;0,V4718&lt;&gt;'Data Validation (ROP used only)'!$A$25),SUM(W4718:X4718),"")</f>
        <v/>
      </c>
      <c r="Z4718" s="307">
        <f>IF(OR(V4718='Data Validation (ROP used only)'!$A$25,ISBLANK(W4718),ISERROR(W4718/$I4718)),0,W4718/$I4718)</f>
        <v>0</v>
      </c>
      <c r="AA4718" s="308"/>
      <c r="AB4718" s="309" t="str" cm="1">
        <f t="array" ref="AB4718">_xlfn.IFS(AA4718="","",AA4718/I4718&gt;=2,I4718*2,AA4718/I4718&lt;2,AA4718)</f>
        <v/>
      </c>
      <c r="AC4718" s="310" t="str">
        <f t="shared" si="592"/>
        <v/>
      </c>
      <c r="AD4718" s="286"/>
      <c r="AE4718" s="305" t="str">
        <f t="shared" si="593"/>
        <v/>
      </c>
      <c r="AF4718" s="311">
        <f t="shared" si="594"/>
        <v>0</v>
      </c>
      <c r="AG4718" s="187"/>
      <c r="AH4718" s="188"/>
    </row>
    <row r="4719" spans="2:34" ht="13.8" outlineLevel="1" x14ac:dyDescent="0.25">
      <c r="B4719" s="1"/>
      <c r="C4719" s="1"/>
      <c r="D4719" s="1"/>
      <c r="E4719" s="2"/>
      <c r="F4719" s="1"/>
      <c r="G4719" s="2"/>
      <c r="H4719" s="286"/>
      <c r="I4719" s="287"/>
      <c r="J4719" s="288" t="str">
        <f t="shared" si="588"/>
        <v/>
      </c>
      <c r="K4719" s="288">
        <f t="shared" si="589"/>
        <v>0</v>
      </c>
      <c r="L4719" s="303"/>
      <c r="M4719" s="304"/>
      <c r="N4719" s="303"/>
      <c r="O4719" s="286"/>
      <c r="P4719" s="305" t="str">
        <f t="shared" si="590"/>
        <v/>
      </c>
      <c r="Q4719" s="304"/>
      <c r="R4719" s="303"/>
      <c r="S4719" s="286"/>
      <c r="T4719" s="305" t="str">
        <f t="shared" si="591"/>
        <v/>
      </c>
      <c r="U4719" s="306" t="str">
        <f t="shared" si="587"/>
        <v/>
      </c>
      <c r="V4719" s="289"/>
      <c r="W4719" s="303"/>
      <c r="X4719" s="286"/>
      <c r="Y4719" s="305" t="str">
        <f>+IF(AND(W4719&gt;0,V4719&lt;&gt;'Data Validation (ROP used only)'!$A$25),SUM(W4719:X4719),"")</f>
        <v/>
      </c>
      <c r="Z4719" s="307">
        <f>IF(OR(V4719='Data Validation (ROP used only)'!$A$25,ISBLANK(W4719),ISERROR(W4719/$I4719)),0,W4719/$I4719)</f>
        <v>0</v>
      </c>
      <c r="AA4719" s="308"/>
      <c r="AB4719" s="309" t="str" cm="1">
        <f t="array" ref="AB4719">_xlfn.IFS(AA4719="","",AA4719/I4719&gt;=2,I4719*2,AA4719/I4719&lt;2,AA4719)</f>
        <v/>
      </c>
      <c r="AC4719" s="310" t="str">
        <f t="shared" si="592"/>
        <v/>
      </c>
      <c r="AD4719" s="286"/>
      <c r="AE4719" s="305" t="str">
        <f t="shared" si="593"/>
        <v/>
      </c>
      <c r="AF4719" s="311">
        <f t="shared" si="594"/>
        <v>0</v>
      </c>
      <c r="AG4719" s="187"/>
      <c r="AH4719" s="188"/>
    </row>
    <row r="4720" spans="2:34" ht="13.8" outlineLevel="1" x14ac:dyDescent="0.25">
      <c r="B4720" s="1"/>
      <c r="C4720" s="1"/>
      <c r="D4720" s="1"/>
      <c r="E4720" s="2"/>
      <c r="F4720" s="1"/>
      <c r="G4720" s="2"/>
      <c r="H4720" s="286"/>
      <c r="I4720" s="287"/>
      <c r="J4720" s="288" t="str">
        <f t="shared" si="588"/>
        <v/>
      </c>
      <c r="K4720" s="288">
        <f t="shared" si="589"/>
        <v>0</v>
      </c>
      <c r="L4720" s="303"/>
      <c r="M4720" s="304"/>
      <c r="N4720" s="303"/>
      <c r="O4720" s="286"/>
      <c r="P4720" s="305" t="str">
        <f t="shared" si="590"/>
        <v/>
      </c>
      <c r="Q4720" s="304"/>
      <c r="R4720" s="303"/>
      <c r="S4720" s="286"/>
      <c r="T4720" s="305" t="str">
        <f t="shared" si="591"/>
        <v/>
      </c>
      <c r="U4720" s="306" t="str">
        <f t="shared" si="587"/>
        <v/>
      </c>
      <c r="V4720" s="289"/>
      <c r="W4720" s="303"/>
      <c r="X4720" s="286"/>
      <c r="Y4720" s="305" t="str">
        <f>+IF(AND(W4720&gt;0,V4720&lt;&gt;'Data Validation (ROP used only)'!$A$25),SUM(W4720:X4720),"")</f>
        <v/>
      </c>
      <c r="Z4720" s="307">
        <f>IF(OR(V4720='Data Validation (ROP used only)'!$A$25,ISBLANK(W4720),ISERROR(W4720/$I4720)),0,W4720/$I4720)</f>
        <v>0</v>
      </c>
      <c r="AA4720" s="308"/>
      <c r="AB4720" s="309" t="str" cm="1">
        <f t="array" ref="AB4720">_xlfn.IFS(AA4720="","",AA4720/I4720&gt;=2,I4720*2,AA4720/I4720&lt;2,AA4720)</f>
        <v/>
      </c>
      <c r="AC4720" s="310" t="str">
        <f t="shared" si="592"/>
        <v/>
      </c>
      <c r="AD4720" s="286"/>
      <c r="AE4720" s="305" t="str">
        <f t="shared" si="593"/>
        <v/>
      </c>
      <c r="AF4720" s="311">
        <f t="shared" si="594"/>
        <v>0</v>
      </c>
      <c r="AG4720" s="187"/>
      <c r="AH4720" s="188"/>
    </row>
    <row r="4721" spans="2:34" ht="13.8" outlineLevel="1" x14ac:dyDescent="0.25">
      <c r="B4721" s="1"/>
      <c r="C4721" s="1"/>
      <c r="D4721" s="1"/>
      <c r="E4721" s="2"/>
      <c r="F4721" s="1"/>
      <c r="G4721" s="2"/>
      <c r="H4721" s="286"/>
      <c r="I4721" s="287"/>
      <c r="J4721" s="288" t="str">
        <f t="shared" si="588"/>
        <v/>
      </c>
      <c r="K4721" s="288">
        <f t="shared" si="589"/>
        <v>0</v>
      </c>
      <c r="L4721" s="303"/>
      <c r="M4721" s="304"/>
      <c r="N4721" s="303"/>
      <c r="O4721" s="286"/>
      <c r="P4721" s="305" t="str">
        <f t="shared" si="590"/>
        <v/>
      </c>
      <c r="Q4721" s="304"/>
      <c r="R4721" s="303"/>
      <c r="S4721" s="286"/>
      <c r="T4721" s="305" t="str">
        <f t="shared" si="591"/>
        <v/>
      </c>
      <c r="U4721" s="306" t="str">
        <f t="shared" si="587"/>
        <v/>
      </c>
      <c r="V4721" s="289"/>
      <c r="W4721" s="303"/>
      <c r="X4721" s="286"/>
      <c r="Y4721" s="305" t="str">
        <f>+IF(AND(W4721&gt;0,V4721&lt;&gt;'Data Validation (ROP used only)'!$A$25),SUM(W4721:X4721),"")</f>
        <v/>
      </c>
      <c r="Z4721" s="307">
        <f>IF(OR(V4721='Data Validation (ROP used only)'!$A$25,ISBLANK(W4721),ISERROR(W4721/$I4721)),0,W4721/$I4721)</f>
        <v>0</v>
      </c>
      <c r="AA4721" s="308"/>
      <c r="AB4721" s="309" t="str" cm="1">
        <f t="array" ref="AB4721">_xlfn.IFS(AA4721="","",AA4721/I4721&gt;=2,I4721*2,AA4721/I4721&lt;2,AA4721)</f>
        <v/>
      </c>
      <c r="AC4721" s="310" t="str">
        <f t="shared" si="592"/>
        <v/>
      </c>
      <c r="AD4721" s="286"/>
      <c r="AE4721" s="305" t="str">
        <f t="shared" si="593"/>
        <v/>
      </c>
      <c r="AF4721" s="311">
        <f t="shared" si="594"/>
        <v>0</v>
      </c>
      <c r="AG4721" s="187"/>
      <c r="AH4721" s="188"/>
    </row>
    <row r="4722" spans="2:34" ht="13.8" outlineLevel="1" x14ac:dyDescent="0.25">
      <c r="B4722" s="1"/>
      <c r="C4722" s="1"/>
      <c r="D4722" s="1"/>
      <c r="E4722" s="2"/>
      <c r="F4722" s="1"/>
      <c r="G4722" s="2"/>
      <c r="H4722" s="286"/>
      <c r="I4722" s="287"/>
      <c r="J4722" s="288" t="str">
        <f t="shared" si="588"/>
        <v/>
      </c>
      <c r="K4722" s="288">
        <f t="shared" si="589"/>
        <v>0</v>
      </c>
      <c r="L4722" s="303"/>
      <c r="M4722" s="304"/>
      <c r="N4722" s="303"/>
      <c r="O4722" s="286"/>
      <c r="P4722" s="305" t="str">
        <f t="shared" si="590"/>
        <v/>
      </c>
      <c r="Q4722" s="304"/>
      <c r="R4722" s="303"/>
      <c r="S4722" s="286"/>
      <c r="T4722" s="305" t="str">
        <f t="shared" si="591"/>
        <v/>
      </c>
      <c r="U4722" s="306" t="str">
        <f t="shared" si="587"/>
        <v/>
      </c>
      <c r="V4722" s="289"/>
      <c r="W4722" s="303"/>
      <c r="X4722" s="286"/>
      <c r="Y4722" s="305" t="str">
        <f>+IF(AND(W4722&gt;0,V4722&lt;&gt;'Data Validation (ROP used only)'!$A$25),SUM(W4722:X4722),"")</f>
        <v/>
      </c>
      <c r="Z4722" s="307">
        <f>IF(OR(V4722='Data Validation (ROP used only)'!$A$25,ISBLANK(W4722),ISERROR(W4722/$I4722)),0,W4722/$I4722)</f>
        <v>0</v>
      </c>
      <c r="AA4722" s="308"/>
      <c r="AB4722" s="309" t="str" cm="1">
        <f t="array" ref="AB4722">_xlfn.IFS(AA4722="","",AA4722/I4722&gt;=2,I4722*2,AA4722/I4722&lt;2,AA4722)</f>
        <v/>
      </c>
      <c r="AC4722" s="310" t="str">
        <f t="shared" si="592"/>
        <v/>
      </c>
      <c r="AD4722" s="286"/>
      <c r="AE4722" s="305" t="str">
        <f t="shared" si="593"/>
        <v/>
      </c>
      <c r="AF4722" s="311">
        <f t="shared" si="594"/>
        <v>0</v>
      </c>
      <c r="AG4722" s="187"/>
      <c r="AH4722" s="188"/>
    </row>
    <row r="4723" spans="2:34" ht="13.8" outlineLevel="1" x14ac:dyDescent="0.25">
      <c r="B4723" s="1"/>
      <c r="C4723" s="1"/>
      <c r="D4723" s="1"/>
      <c r="E4723" s="2"/>
      <c r="F4723" s="1"/>
      <c r="G4723" s="2"/>
      <c r="H4723" s="286"/>
      <c r="I4723" s="287"/>
      <c r="J4723" s="288" t="str">
        <f t="shared" si="588"/>
        <v/>
      </c>
      <c r="K4723" s="288">
        <f t="shared" si="589"/>
        <v>0</v>
      </c>
      <c r="L4723" s="303"/>
      <c r="M4723" s="304"/>
      <c r="N4723" s="303"/>
      <c r="O4723" s="286"/>
      <c r="P4723" s="305" t="str">
        <f t="shared" si="590"/>
        <v/>
      </c>
      <c r="Q4723" s="304"/>
      <c r="R4723" s="303"/>
      <c r="S4723" s="286"/>
      <c r="T4723" s="305" t="str">
        <f t="shared" si="591"/>
        <v/>
      </c>
      <c r="U4723" s="306" t="str">
        <f t="shared" si="587"/>
        <v/>
      </c>
      <c r="V4723" s="289"/>
      <c r="W4723" s="303"/>
      <c r="X4723" s="286"/>
      <c r="Y4723" s="305" t="str">
        <f>+IF(AND(W4723&gt;0,V4723&lt;&gt;'Data Validation (ROP used only)'!$A$25),SUM(W4723:X4723),"")</f>
        <v/>
      </c>
      <c r="Z4723" s="307">
        <f>IF(OR(V4723='Data Validation (ROP used only)'!$A$25,ISBLANK(W4723),ISERROR(W4723/$I4723)),0,W4723/$I4723)</f>
        <v>0</v>
      </c>
      <c r="AA4723" s="308"/>
      <c r="AB4723" s="309" t="str" cm="1">
        <f t="array" ref="AB4723">_xlfn.IFS(AA4723="","",AA4723/I4723&gt;=2,I4723*2,AA4723/I4723&lt;2,AA4723)</f>
        <v/>
      </c>
      <c r="AC4723" s="310" t="str">
        <f t="shared" si="592"/>
        <v/>
      </c>
      <c r="AD4723" s="286"/>
      <c r="AE4723" s="305" t="str">
        <f t="shared" si="593"/>
        <v/>
      </c>
      <c r="AF4723" s="311">
        <f t="shared" si="594"/>
        <v>0</v>
      </c>
      <c r="AG4723" s="187"/>
      <c r="AH4723" s="188"/>
    </row>
    <row r="4724" spans="2:34" ht="13.8" outlineLevel="1" x14ac:dyDescent="0.25">
      <c r="B4724" s="1"/>
      <c r="C4724" s="1"/>
      <c r="D4724" s="1"/>
      <c r="E4724" s="2"/>
      <c r="F4724" s="1"/>
      <c r="G4724" s="2"/>
      <c r="H4724" s="286"/>
      <c r="I4724" s="287"/>
      <c r="J4724" s="288" t="str">
        <f t="shared" si="588"/>
        <v/>
      </c>
      <c r="K4724" s="288">
        <f t="shared" si="589"/>
        <v>0</v>
      </c>
      <c r="L4724" s="303"/>
      <c r="M4724" s="304"/>
      <c r="N4724" s="303"/>
      <c r="O4724" s="286"/>
      <c r="P4724" s="305" t="str">
        <f t="shared" si="590"/>
        <v/>
      </c>
      <c r="Q4724" s="304"/>
      <c r="R4724" s="303"/>
      <c r="S4724" s="286"/>
      <c r="T4724" s="305" t="str">
        <f t="shared" si="591"/>
        <v/>
      </c>
      <c r="U4724" s="306" t="str">
        <f t="shared" si="587"/>
        <v/>
      </c>
      <c r="V4724" s="289"/>
      <c r="W4724" s="303"/>
      <c r="X4724" s="286"/>
      <c r="Y4724" s="305" t="str">
        <f>+IF(AND(W4724&gt;0,V4724&lt;&gt;'Data Validation (ROP used only)'!$A$25),SUM(W4724:X4724),"")</f>
        <v/>
      </c>
      <c r="Z4724" s="307">
        <f>IF(OR(V4724='Data Validation (ROP used only)'!$A$25,ISBLANK(W4724),ISERROR(W4724/$I4724)),0,W4724/$I4724)</f>
        <v>0</v>
      </c>
      <c r="AA4724" s="308"/>
      <c r="AB4724" s="309" t="str" cm="1">
        <f t="array" ref="AB4724">_xlfn.IFS(AA4724="","",AA4724/I4724&gt;=2,I4724*2,AA4724/I4724&lt;2,AA4724)</f>
        <v/>
      </c>
      <c r="AC4724" s="310" t="str">
        <f t="shared" si="592"/>
        <v/>
      </c>
      <c r="AD4724" s="286"/>
      <c r="AE4724" s="305" t="str">
        <f t="shared" si="593"/>
        <v/>
      </c>
      <c r="AF4724" s="311">
        <f t="shared" si="594"/>
        <v>0</v>
      </c>
      <c r="AG4724" s="187"/>
      <c r="AH4724" s="188"/>
    </row>
    <row r="4725" spans="2:34" ht="13.8" outlineLevel="1" x14ac:dyDescent="0.25">
      <c r="B4725" s="1"/>
      <c r="C4725" s="1"/>
      <c r="D4725" s="1"/>
      <c r="E4725" s="2"/>
      <c r="F4725" s="1"/>
      <c r="G4725" s="2"/>
      <c r="H4725" s="286"/>
      <c r="I4725" s="287"/>
      <c r="J4725" s="288" t="str">
        <f t="shared" si="588"/>
        <v/>
      </c>
      <c r="K4725" s="288">
        <f t="shared" si="589"/>
        <v>0</v>
      </c>
      <c r="L4725" s="303"/>
      <c r="M4725" s="304"/>
      <c r="N4725" s="303"/>
      <c r="O4725" s="286"/>
      <c r="P4725" s="305" t="str">
        <f t="shared" si="590"/>
        <v/>
      </c>
      <c r="Q4725" s="304"/>
      <c r="R4725" s="303"/>
      <c r="S4725" s="286"/>
      <c r="T4725" s="305" t="str">
        <f t="shared" si="591"/>
        <v/>
      </c>
      <c r="U4725" s="306" t="str">
        <f t="shared" si="587"/>
        <v/>
      </c>
      <c r="V4725" s="289"/>
      <c r="W4725" s="303"/>
      <c r="X4725" s="286"/>
      <c r="Y4725" s="305" t="str">
        <f>+IF(AND(W4725&gt;0,V4725&lt;&gt;'Data Validation (ROP used only)'!$A$25),SUM(W4725:X4725),"")</f>
        <v/>
      </c>
      <c r="Z4725" s="307">
        <f>IF(OR(V4725='Data Validation (ROP used only)'!$A$25,ISBLANK(W4725),ISERROR(W4725/$I4725)),0,W4725/$I4725)</f>
        <v>0</v>
      </c>
      <c r="AA4725" s="308"/>
      <c r="AB4725" s="309" t="str" cm="1">
        <f t="array" ref="AB4725">_xlfn.IFS(AA4725="","",AA4725/I4725&gt;=2,I4725*2,AA4725/I4725&lt;2,AA4725)</f>
        <v/>
      </c>
      <c r="AC4725" s="310" t="str">
        <f t="shared" si="592"/>
        <v/>
      </c>
      <c r="AD4725" s="286"/>
      <c r="AE4725" s="305" t="str">
        <f t="shared" si="593"/>
        <v/>
      </c>
      <c r="AF4725" s="311">
        <f t="shared" si="594"/>
        <v>0</v>
      </c>
      <c r="AG4725" s="187"/>
      <c r="AH4725" s="188"/>
    </row>
    <row r="4726" spans="2:34" ht="13.8" outlineLevel="1" x14ac:dyDescent="0.25">
      <c r="B4726" s="1"/>
      <c r="C4726" s="1"/>
      <c r="D4726" s="1"/>
      <c r="E4726" s="2"/>
      <c r="F4726" s="1"/>
      <c r="G4726" s="2"/>
      <c r="H4726" s="286"/>
      <c r="I4726" s="287"/>
      <c r="J4726" s="288" t="str">
        <f t="shared" si="588"/>
        <v/>
      </c>
      <c r="K4726" s="288">
        <f t="shared" si="589"/>
        <v>0</v>
      </c>
      <c r="L4726" s="303"/>
      <c r="M4726" s="304"/>
      <c r="N4726" s="303"/>
      <c r="O4726" s="286"/>
      <c r="P4726" s="305" t="str">
        <f t="shared" si="590"/>
        <v/>
      </c>
      <c r="Q4726" s="304"/>
      <c r="R4726" s="303"/>
      <c r="S4726" s="286"/>
      <c r="T4726" s="305" t="str">
        <f t="shared" si="591"/>
        <v/>
      </c>
      <c r="U4726" s="306" t="str">
        <f t="shared" si="587"/>
        <v/>
      </c>
      <c r="V4726" s="289"/>
      <c r="W4726" s="303"/>
      <c r="X4726" s="286"/>
      <c r="Y4726" s="305" t="str">
        <f>+IF(AND(W4726&gt;0,V4726&lt;&gt;'Data Validation (ROP used only)'!$A$25),SUM(W4726:X4726),"")</f>
        <v/>
      </c>
      <c r="Z4726" s="307">
        <f>IF(OR(V4726='Data Validation (ROP used only)'!$A$25,ISBLANK(W4726),ISERROR(W4726/$I4726)),0,W4726/$I4726)</f>
        <v>0</v>
      </c>
      <c r="AA4726" s="308"/>
      <c r="AB4726" s="309" t="str" cm="1">
        <f t="array" ref="AB4726">_xlfn.IFS(AA4726="","",AA4726/I4726&gt;=2,I4726*2,AA4726/I4726&lt;2,AA4726)</f>
        <v/>
      </c>
      <c r="AC4726" s="310" t="str">
        <f t="shared" si="592"/>
        <v/>
      </c>
      <c r="AD4726" s="286"/>
      <c r="AE4726" s="305" t="str">
        <f t="shared" si="593"/>
        <v/>
      </c>
      <c r="AF4726" s="311">
        <f t="shared" si="594"/>
        <v>0</v>
      </c>
      <c r="AG4726" s="187"/>
      <c r="AH4726" s="188"/>
    </row>
    <row r="4727" spans="2:34" ht="13.8" outlineLevel="1" x14ac:dyDescent="0.25">
      <c r="B4727" s="1"/>
      <c r="C4727" s="1"/>
      <c r="D4727" s="1"/>
      <c r="E4727" s="2"/>
      <c r="F4727" s="1"/>
      <c r="G4727" s="2"/>
      <c r="H4727" s="286"/>
      <c r="I4727" s="287"/>
      <c r="J4727" s="288" t="str">
        <f t="shared" si="588"/>
        <v/>
      </c>
      <c r="K4727" s="288">
        <f t="shared" si="589"/>
        <v>0</v>
      </c>
      <c r="L4727" s="303"/>
      <c r="M4727" s="304"/>
      <c r="N4727" s="303"/>
      <c r="O4727" s="286"/>
      <c r="P4727" s="305" t="str">
        <f t="shared" si="590"/>
        <v/>
      </c>
      <c r="Q4727" s="304"/>
      <c r="R4727" s="303"/>
      <c r="S4727" s="286"/>
      <c r="T4727" s="305" t="str">
        <f t="shared" si="591"/>
        <v/>
      </c>
      <c r="U4727" s="306" t="str">
        <f t="shared" si="587"/>
        <v/>
      </c>
      <c r="V4727" s="289"/>
      <c r="W4727" s="303"/>
      <c r="X4727" s="286"/>
      <c r="Y4727" s="305" t="str">
        <f>+IF(AND(W4727&gt;0,V4727&lt;&gt;'Data Validation (ROP used only)'!$A$25),SUM(W4727:X4727),"")</f>
        <v/>
      </c>
      <c r="Z4727" s="307">
        <f>IF(OR(V4727='Data Validation (ROP used only)'!$A$25,ISBLANK(W4727),ISERROR(W4727/$I4727)),0,W4727/$I4727)</f>
        <v>0</v>
      </c>
      <c r="AA4727" s="308"/>
      <c r="AB4727" s="309" t="str" cm="1">
        <f t="array" ref="AB4727">_xlfn.IFS(AA4727="","",AA4727/I4727&gt;=2,I4727*2,AA4727/I4727&lt;2,AA4727)</f>
        <v/>
      </c>
      <c r="AC4727" s="310" t="str">
        <f t="shared" si="592"/>
        <v/>
      </c>
      <c r="AD4727" s="286"/>
      <c r="AE4727" s="305" t="str">
        <f t="shared" si="593"/>
        <v/>
      </c>
      <c r="AF4727" s="311">
        <f t="shared" si="594"/>
        <v>0</v>
      </c>
      <c r="AG4727" s="187"/>
      <c r="AH4727" s="188"/>
    </row>
    <row r="4728" spans="2:34" ht="13.8" outlineLevel="1" x14ac:dyDescent="0.25">
      <c r="B4728" s="1"/>
      <c r="C4728" s="1"/>
      <c r="D4728" s="1"/>
      <c r="E4728" s="2"/>
      <c r="F4728" s="1"/>
      <c r="G4728" s="2"/>
      <c r="H4728" s="286"/>
      <c r="I4728" s="287"/>
      <c r="J4728" s="288" t="str">
        <f t="shared" si="588"/>
        <v/>
      </c>
      <c r="K4728" s="288">
        <f t="shared" si="589"/>
        <v>0</v>
      </c>
      <c r="L4728" s="303"/>
      <c r="M4728" s="304"/>
      <c r="N4728" s="303"/>
      <c r="O4728" s="286"/>
      <c r="P4728" s="305" t="str">
        <f t="shared" si="590"/>
        <v/>
      </c>
      <c r="Q4728" s="304"/>
      <c r="R4728" s="303"/>
      <c r="S4728" s="286"/>
      <c r="T4728" s="305" t="str">
        <f t="shared" si="591"/>
        <v/>
      </c>
      <c r="U4728" s="306" t="str">
        <f t="shared" si="587"/>
        <v/>
      </c>
      <c r="V4728" s="289"/>
      <c r="W4728" s="303"/>
      <c r="X4728" s="286"/>
      <c r="Y4728" s="305" t="str">
        <f>+IF(AND(W4728&gt;0,V4728&lt;&gt;'Data Validation (ROP used only)'!$A$25),SUM(W4728:X4728),"")</f>
        <v/>
      </c>
      <c r="Z4728" s="307">
        <f>IF(OR(V4728='Data Validation (ROP used only)'!$A$25,ISBLANK(W4728),ISERROR(W4728/$I4728)),0,W4728/$I4728)</f>
        <v>0</v>
      </c>
      <c r="AA4728" s="308"/>
      <c r="AB4728" s="309" t="str" cm="1">
        <f t="array" ref="AB4728">_xlfn.IFS(AA4728="","",AA4728/I4728&gt;=2,I4728*2,AA4728/I4728&lt;2,AA4728)</f>
        <v/>
      </c>
      <c r="AC4728" s="310" t="str">
        <f t="shared" si="592"/>
        <v/>
      </c>
      <c r="AD4728" s="286"/>
      <c r="AE4728" s="305" t="str">
        <f t="shared" si="593"/>
        <v/>
      </c>
      <c r="AF4728" s="311">
        <f t="shared" si="594"/>
        <v>0</v>
      </c>
      <c r="AG4728" s="187"/>
      <c r="AH4728" s="188"/>
    </row>
    <row r="4729" spans="2:34" ht="13.8" outlineLevel="1" x14ac:dyDescent="0.25">
      <c r="B4729" s="1"/>
      <c r="C4729" s="1"/>
      <c r="D4729" s="1"/>
      <c r="E4729" s="2"/>
      <c r="F4729" s="1"/>
      <c r="G4729" s="2"/>
      <c r="H4729" s="286"/>
      <c r="I4729" s="287"/>
      <c r="J4729" s="288" t="str">
        <f t="shared" si="588"/>
        <v/>
      </c>
      <c r="K4729" s="288">
        <f t="shared" si="589"/>
        <v>0</v>
      </c>
      <c r="L4729" s="303"/>
      <c r="M4729" s="304"/>
      <c r="N4729" s="303"/>
      <c r="O4729" s="286"/>
      <c r="P4729" s="305" t="str">
        <f t="shared" si="590"/>
        <v/>
      </c>
      <c r="Q4729" s="304"/>
      <c r="R4729" s="303"/>
      <c r="S4729" s="286"/>
      <c r="T4729" s="305" t="str">
        <f t="shared" si="591"/>
        <v/>
      </c>
      <c r="U4729" s="306" t="str">
        <f t="shared" si="587"/>
        <v/>
      </c>
      <c r="V4729" s="289"/>
      <c r="W4729" s="303"/>
      <c r="X4729" s="286"/>
      <c r="Y4729" s="305" t="str">
        <f>+IF(AND(W4729&gt;0,V4729&lt;&gt;'Data Validation (ROP used only)'!$A$25),SUM(W4729:X4729),"")</f>
        <v/>
      </c>
      <c r="Z4729" s="307">
        <f>IF(OR(V4729='Data Validation (ROP used only)'!$A$25,ISBLANK(W4729),ISERROR(W4729/$I4729)),0,W4729/$I4729)</f>
        <v>0</v>
      </c>
      <c r="AA4729" s="308"/>
      <c r="AB4729" s="309" t="str" cm="1">
        <f t="array" ref="AB4729">_xlfn.IFS(AA4729="","",AA4729/I4729&gt;=2,I4729*2,AA4729/I4729&lt;2,AA4729)</f>
        <v/>
      </c>
      <c r="AC4729" s="310" t="str">
        <f t="shared" si="592"/>
        <v/>
      </c>
      <c r="AD4729" s="286"/>
      <c r="AE4729" s="305" t="str">
        <f t="shared" si="593"/>
        <v/>
      </c>
      <c r="AF4729" s="311">
        <f t="shared" si="594"/>
        <v>0</v>
      </c>
      <c r="AG4729" s="187"/>
      <c r="AH4729" s="188"/>
    </row>
    <row r="4730" spans="2:34" ht="13.8" outlineLevel="1" x14ac:dyDescent="0.25">
      <c r="B4730" s="1"/>
      <c r="C4730" s="1"/>
      <c r="D4730" s="1"/>
      <c r="E4730" s="2"/>
      <c r="F4730" s="1"/>
      <c r="G4730" s="2"/>
      <c r="H4730" s="286"/>
      <c r="I4730" s="287"/>
      <c r="J4730" s="288" t="str">
        <f t="shared" si="588"/>
        <v/>
      </c>
      <c r="K4730" s="288">
        <f t="shared" si="589"/>
        <v>0</v>
      </c>
      <c r="L4730" s="303"/>
      <c r="M4730" s="304"/>
      <c r="N4730" s="303"/>
      <c r="O4730" s="286"/>
      <c r="P4730" s="305" t="str">
        <f t="shared" si="590"/>
        <v/>
      </c>
      <c r="Q4730" s="304"/>
      <c r="R4730" s="303"/>
      <c r="S4730" s="286"/>
      <c r="T4730" s="305" t="str">
        <f t="shared" si="591"/>
        <v/>
      </c>
      <c r="U4730" s="306" t="str">
        <f t="shared" si="587"/>
        <v/>
      </c>
      <c r="V4730" s="289"/>
      <c r="W4730" s="303"/>
      <c r="X4730" s="286"/>
      <c r="Y4730" s="305" t="str">
        <f>+IF(AND(W4730&gt;0,V4730&lt;&gt;'Data Validation (ROP used only)'!$A$25),SUM(W4730:X4730),"")</f>
        <v/>
      </c>
      <c r="Z4730" s="307">
        <f>IF(OR(V4730='Data Validation (ROP used only)'!$A$25,ISBLANK(W4730),ISERROR(W4730/$I4730)),0,W4730/$I4730)</f>
        <v>0</v>
      </c>
      <c r="AA4730" s="308"/>
      <c r="AB4730" s="309" t="str" cm="1">
        <f t="array" ref="AB4730">_xlfn.IFS(AA4730="","",AA4730/I4730&gt;=2,I4730*2,AA4730/I4730&lt;2,AA4730)</f>
        <v/>
      </c>
      <c r="AC4730" s="310" t="str">
        <f t="shared" si="592"/>
        <v/>
      </c>
      <c r="AD4730" s="286"/>
      <c r="AE4730" s="305" t="str">
        <f t="shared" si="593"/>
        <v/>
      </c>
      <c r="AF4730" s="311">
        <f t="shared" si="594"/>
        <v>0</v>
      </c>
      <c r="AG4730" s="187"/>
      <c r="AH4730" s="188"/>
    </row>
    <row r="4731" spans="2:34" ht="13.8" outlineLevel="1" x14ac:dyDescent="0.25">
      <c r="B4731" s="1"/>
      <c r="C4731" s="1"/>
      <c r="D4731" s="1"/>
      <c r="E4731" s="2"/>
      <c r="F4731" s="1"/>
      <c r="G4731" s="2"/>
      <c r="H4731" s="286"/>
      <c r="I4731" s="287"/>
      <c r="J4731" s="288" t="str">
        <f t="shared" si="588"/>
        <v/>
      </c>
      <c r="K4731" s="288">
        <f t="shared" si="589"/>
        <v>0</v>
      </c>
      <c r="L4731" s="303"/>
      <c r="M4731" s="304"/>
      <c r="N4731" s="303"/>
      <c r="O4731" s="286"/>
      <c r="P4731" s="305" t="str">
        <f t="shared" si="590"/>
        <v/>
      </c>
      <c r="Q4731" s="304"/>
      <c r="R4731" s="303"/>
      <c r="S4731" s="286"/>
      <c r="T4731" s="305" t="str">
        <f t="shared" si="591"/>
        <v/>
      </c>
      <c r="U4731" s="306" t="str">
        <f t="shared" si="587"/>
        <v/>
      </c>
      <c r="V4731" s="289"/>
      <c r="W4731" s="303"/>
      <c r="X4731" s="286"/>
      <c r="Y4731" s="305" t="str">
        <f>+IF(AND(W4731&gt;0,V4731&lt;&gt;'Data Validation (ROP used only)'!$A$25),SUM(W4731:X4731),"")</f>
        <v/>
      </c>
      <c r="Z4731" s="307">
        <f>IF(OR(V4731='Data Validation (ROP used only)'!$A$25,ISBLANK(W4731),ISERROR(W4731/$I4731)),0,W4731/$I4731)</f>
        <v>0</v>
      </c>
      <c r="AA4731" s="308"/>
      <c r="AB4731" s="309" t="str" cm="1">
        <f t="array" ref="AB4731">_xlfn.IFS(AA4731="","",AA4731/I4731&gt;=2,I4731*2,AA4731/I4731&lt;2,AA4731)</f>
        <v/>
      </c>
      <c r="AC4731" s="310" t="str">
        <f t="shared" si="592"/>
        <v/>
      </c>
      <c r="AD4731" s="286"/>
      <c r="AE4731" s="305" t="str">
        <f t="shared" si="593"/>
        <v/>
      </c>
      <c r="AF4731" s="311">
        <f t="shared" si="594"/>
        <v>0</v>
      </c>
      <c r="AG4731" s="187"/>
      <c r="AH4731" s="188"/>
    </row>
    <row r="4732" spans="2:34" ht="13.8" outlineLevel="1" x14ac:dyDescent="0.25">
      <c r="B4732" s="1"/>
      <c r="C4732" s="1"/>
      <c r="D4732" s="1"/>
      <c r="E4732" s="2"/>
      <c r="F4732" s="1"/>
      <c r="G4732" s="2"/>
      <c r="H4732" s="286"/>
      <c r="I4732" s="287"/>
      <c r="J4732" s="288" t="str">
        <f t="shared" si="588"/>
        <v/>
      </c>
      <c r="K4732" s="288">
        <f t="shared" si="589"/>
        <v>0</v>
      </c>
      <c r="L4732" s="303"/>
      <c r="M4732" s="304"/>
      <c r="N4732" s="303"/>
      <c r="O4732" s="286"/>
      <c r="P4732" s="305" t="str">
        <f t="shared" si="590"/>
        <v/>
      </c>
      <c r="Q4732" s="304"/>
      <c r="R4732" s="303"/>
      <c r="S4732" s="286"/>
      <c r="T4732" s="305" t="str">
        <f t="shared" si="591"/>
        <v/>
      </c>
      <c r="U4732" s="306" t="str">
        <f t="shared" si="587"/>
        <v/>
      </c>
      <c r="V4732" s="289"/>
      <c r="W4732" s="303"/>
      <c r="X4732" s="286"/>
      <c r="Y4732" s="305" t="str">
        <f>+IF(AND(W4732&gt;0,V4732&lt;&gt;'Data Validation (ROP used only)'!$A$25),SUM(W4732:X4732),"")</f>
        <v/>
      </c>
      <c r="Z4732" s="307">
        <f>IF(OR(V4732='Data Validation (ROP used only)'!$A$25,ISBLANK(W4732),ISERROR(W4732/$I4732)),0,W4732/$I4732)</f>
        <v>0</v>
      </c>
      <c r="AA4732" s="308"/>
      <c r="AB4732" s="309" t="str" cm="1">
        <f t="array" ref="AB4732">_xlfn.IFS(AA4732="","",AA4732/I4732&gt;=2,I4732*2,AA4732/I4732&lt;2,AA4732)</f>
        <v/>
      </c>
      <c r="AC4732" s="310" t="str">
        <f t="shared" si="592"/>
        <v/>
      </c>
      <c r="AD4732" s="286"/>
      <c r="AE4732" s="305" t="str">
        <f t="shared" si="593"/>
        <v/>
      </c>
      <c r="AF4732" s="311">
        <f t="shared" si="594"/>
        <v>0</v>
      </c>
      <c r="AG4732" s="187"/>
      <c r="AH4732" s="188"/>
    </row>
    <row r="4733" spans="2:34" ht="13.8" outlineLevel="1" x14ac:dyDescent="0.25">
      <c r="B4733" s="1"/>
      <c r="C4733" s="1"/>
      <c r="D4733" s="1"/>
      <c r="E4733" s="2"/>
      <c r="F4733" s="1"/>
      <c r="G4733" s="2"/>
      <c r="H4733" s="286"/>
      <c r="I4733" s="287"/>
      <c r="J4733" s="288" t="str">
        <f t="shared" si="588"/>
        <v/>
      </c>
      <c r="K4733" s="288">
        <f t="shared" si="589"/>
        <v>0</v>
      </c>
      <c r="L4733" s="303"/>
      <c r="M4733" s="304"/>
      <c r="N4733" s="303"/>
      <c r="O4733" s="286"/>
      <c r="P4733" s="305" t="str">
        <f t="shared" si="590"/>
        <v/>
      </c>
      <c r="Q4733" s="304"/>
      <c r="R4733" s="303"/>
      <c r="S4733" s="286"/>
      <c r="T4733" s="305" t="str">
        <f t="shared" si="591"/>
        <v/>
      </c>
      <c r="U4733" s="306" t="str">
        <f t="shared" si="587"/>
        <v/>
      </c>
      <c r="V4733" s="289"/>
      <c r="W4733" s="303"/>
      <c r="X4733" s="286"/>
      <c r="Y4733" s="305" t="str">
        <f>+IF(AND(W4733&gt;0,V4733&lt;&gt;'Data Validation (ROP used only)'!$A$25),SUM(W4733:X4733),"")</f>
        <v/>
      </c>
      <c r="Z4733" s="307">
        <f>IF(OR(V4733='Data Validation (ROP used only)'!$A$25,ISBLANK(W4733),ISERROR(W4733/$I4733)),0,W4733/$I4733)</f>
        <v>0</v>
      </c>
      <c r="AA4733" s="308"/>
      <c r="AB4733" s="309" t="str" cm="1">
        <f t="array" ref="AB4733">_xlfn.IFS(AA4733="","",AA4733/I4733&gt;=2,I4733*2,AA4733/I4733&lt;2,AA4733)</f>
        <v/>
      </c>
      <c r="AC4733" s="310" t="str">
        <f t="shared" si="592"/>
        <v/>
      </c>
      <c r="AD4733" s="286"/>
      <c r="AE4733" s="305" t="str">
        <f t="shared" si="593"/>
        <v/>
      </c>
      <c r="AF4733" s="311">
        <f t="shared" si="594"/>
        <v>0</v>
      </c>
      <c r="AG4733" s="187"/>
      <c r="AH4733" s="188"/>
    </row>
    <row r="4734" spans="2:34" ht="13.8" outlineLevel="1" x14ac:dyDescent="0.25">
      <c r="B4734" s="1"/>
      <c r="C4734" s="1"/>
      <c r="D4734" s="1"/>
      <c r="E4734" s="2"/>
      <c r="F4734" s="1"/>
      <c r="G4734" s="2"/>
      <c r="H4734" s="286"/>
      <c r="I4734" s="287"/>
      <c r="J4734" s="288" t="str">
        <f t="shared" si="588"/>
        <v/>
      </c>
      <c r="K4734" s="288">
        <f t="shared" si="589"/>
        <v>0</v>
      </c>
      <c r="L4734" s="303"/>
      <c r="M4734" s="304"/>
      <c r="N4734" s="303"/>
      <c r="O4734" s="286"/>
      <c r="P4734" s="305" t="str">
        <f t="shared" si="590"/>
        <v/>
      </c>
      <c r="Q4734" s="304"/>
      <c r="R4734" s="303"/>
      <c r="S4734" s="286"/>
      <c r="T4734" s="305" t="str">
        <f t="shared" si="591"/>
        <v/>
      </c>
      <c r="U4734" s="306" t="str">
        <f t="shared" si="587"/>
        <v/>
      </c>
      <c r="V4734" s="289"/>
      <c r="W4734" s="303"/>
      <c r="X4734" s="286"/>
      <c r="Y4734" s="305" t="str">
        <f>+IF(AND(W4734&gt;0,V4734&lt;&gt;'Data Validation (ROP used only)'!$A$25),SUM(W4734:X4734),"")</f>
        <v/>
      </c>
      <c r="Z4734" s="307">
        <f>IF(OR(V4734='Data Validation (ROP used only)'!$A$25,ISBLANK(W4734),ISERROR(W4734/$I4734)),0,W4734/$I4734)</f>
        <v>0</v>
      </c>
      <c r="AA4734" s="308"/>
      <c r="AB4734" s="309" t="str" cm="1">
        <f t="array" ref="AB4734">_xlfn.IFS(AA4734="","",AA4734/I4734&gt;=2,I4734*2,AA4734/I4734&lt;2,AA4734)</f>
        <v/>
      </c>
      <c r="AC4734" s="310" t="str">
        <f t="shared" si="592"/>
        <v/>
      </c>
      <c r="AD4734" s="286"/>
      <c r="AE4734" s="305" t="str">
        <f t="shared" si="593"/>
        <v/>
      </c>
      <c r="AF4734" s="311">
        <f t="shared" si="594"/>
        <v>0</v>
      </c>
      <c r="AG4734" s="187"/>
      <c r="AH4734" s="188"/>
    </row>
    <row r="4735" spans="2:34" ht="13.8" outlineLevel="1" x14ac:dyDescent="0.25">
      <c r="B4735" s="1"/>
      <c r="C4735" s="1"/>
      <c r="D4735" s="1"/>
      <c r="E4735" s="2"/>
      <c r="F4735" s="1"/>
      <c r="G4735" s="2"/>
      <c r="H4735" s="286"/>
      <c r="I4735" s="287"/>
      <c r="J4735" s="288" t="str">
        <f t="shared" si="588"/>
        <v/>
      </c>
      <c r="K4735" s="288">
        <f t="shared" si="589"/>
        <v>0</v>
      </c>
      <c r="L4735" s="303"/>
      <c r="M4735" s="304"/>
      <c r="N4735" s="303"/>
      <c r="O4735" s="286"/>
      <c r="P4735" s="305" t="str">
        <f t="shared" si="590"/>
        <v/>
      </c>
      <c r="Q4735" s="304"/>
      <c r="R4735" s="303"/>
      <c r="S4735" s="286"/>
      <c r="T4735" s="305" t="str">
        <f t="shared" si="591"/>
        <v/>
      </c>
      <c r="U4735" s="306" t="str">
        <f t="shared" si="587"/>
        <v/>
      </c>
      <c r="V4735" s="289"/>
      <c r="W4735" s="303"/>
      <c r="X4735" s="286"/>
      <c r="Y4735" s="305" t="str">
        <f>+IF(AND(W4735&gt;0,V4735&lt;&gt;'Data Validation (ROP used only)'!$A$25),SUM(W4735:X4735),"")</f>
        <v/>
      </c>
      <c r="Z4735" s="307">
        <f>IF(OR(V4735='Data Validation (ROP used only)'!$A$25,ISBLANK(W4735),ISERROR(W4735/$I4735)),0,W4735/$I4735)</f>
        <v>0</v>
      </c>
      <c r="AA4735" s="308"/>
      <c r="AB4735" s="309" t="str" cm="1">
        <f t="array" ref="AB4735">_xlfn.IFS(AA4735="","",AA4735/I4735&gt;=2,I4735*2,AA4735/I4735&lt;2,AA4735)</f>
        <v/>
      </c>
      <c r="AC4735" s="310" t="str">
        <f t="shared" si="592"/>
        <v/>
      </c>
      <c r="AD4735" s="286"/>
      <c r="AE4735" s="305" t="str">
        <f t="shared" si="593"/>
        <v/>
      </c>
      <c r="AF4735" s="311">
        <f t="shared" si="594"/>
        <v>0</v>
      </c>
      <c r="AG4735" s="187"/>
      <c r="AH4735" s="188"/>
    </row>
    <row r="4736" spans="2:34" ht="13.8" outlineLevel="1" x14ac:dyDescent="0.25">
      <c r="B4736" s="1"/>
      <c r="C4736" s="1"/>
      <c r="D4736" s="1"/>
      <c r="E4736" s="2"/>
      <c r="F4736" s="1"/>
      <c r="G4736" s="2"/>
      <c r="H4736" s="286"/>
      <c r="I4736" s="287"/>
      <c r="J4736" s="288" t="str">
        <f t="shared" si="588"/>
        <v/>
      </c>
      <c r="K4736" s="288">
        <f t="shared" si="589"/>
        <v>0</v>
      </c>
      <c r="L4736" s="303"/>
      <c r="M4736" s="304"/>
      <c r="N4736" s="303"/>
      <c r="O4736" s="286"/>
      <c r="P4736" s="305" t="str">
        <f t="shared" si="590"/>
        <v/>
      </c>
      <c r="Q4736" s="304"/>
      <c r="R4736" s="303"/>
      <c r="S4736" s="286"/>
      <c r="T4736" s="305" t="str">
        <f t="shared" si="591"/>
        <v/>
      </c>
      <c r="U4736" s="306" t="str">
        <f t="shared" si="587"/>
        <v/>
      </c>
      <c r="V4736" s="289"/>
      <c r="W4736" s="303"/>
      <c r="X4736" s="286"/>
      <c r="Y4736" s="305" t="str">
        <f>+IF(AND(W4736&gt;0,V4736&lt;&gt;'Data Validation (ROP used only)'!$A$25),SUM(W4736:X4736),"")</f>
        <v/>
      </c>
      <c r="Z4736" s="307">
        <f>IF(OR(V4736='Data Validation (ROP used only)'!$A$25,ISBLANK(W4736),ISERROR(W4736/$I4736)),0,W4736/$I4736)</f>
        <v>0</v>
      </c>
      <c r="AA4736" s="308"/>
      <c r="AB4736" s="309" t="str" cm="1">
        <f t="array" ref="AB4736">_xlfn.IFS(AA4736="","",AA4736/I4736&gt;=2,I4736*2,AA4736/I4736&lt;2,AA4736)</f>
        <v/>
      </c>
      <c r="AC4736" s="310" t="str">
        <f t="shared" si="592"/>
        <v/>
      </c>
      <c r="AD4736" s="286"/>
      <c r="AE4736" s="305" t="str">
        <f t="shared" si="593"/>
        <v/>
      </c>
      <c r="AF4736" s="311">
        <f t="shared" si="594"/>
        <v>0</v>
      </c>
      <c r="AG4736" s="187"/>
      <c r="AH4736" s="188"/>
    </row>
    <row r="4737" spans="2:34" ht="13.8" outlineLevel="1" x14ac:dyDescent="0.25">
      <c r="B4737" s="1"/>
      <c r="C4737" s="1"/>
      <c r="D4737" s="1"/>
      <c r="E4737" s="2"/>
      <c r="F4737" s="1"/>
      <c r="G4737" s="2"/>
      <c r="H4737" s="286"/>
      <c r="I4737" s="287"/>
      <c r="J4737" s="288" t="str">
        <f t="shared" si="588"/>
        <v/>
      </c>
      <c r="K4737" s="288">
        <f t="shared" si="589"/>
        <v>0</v>
      </c>
      <c r="L4737" s="303"/>
      <c r="M4737" s="304"/>
      <c r="N4737" s="303"/>
      <c r="O4737" s="286"/>
      <c r="P4737" s="305" t="str">
        <f t="shared" si="590"/>
        <v/>
      </c>
      <c r="Q4737" s="304"/>
      <c r="R4737" s="303"/>
      <c r="S4737" s="286"/>
      <c r="T4737" s="305" t="str">
        <f t="shared" si="591"/>
        <v/>
      </c>
      <c r="U4737" s="306" t="str">
        <f t="shared" si="587"/>
        <v/>
      </c>
      <c r="V4737" s="289"/>
      <c r="W4737" s="303"/>
      <c r="X4737" s="286"/>
      <c r="Y4737" s="305" t="str">
        <f>+IF(AND(W4737&gt;0,V4737&lt;&gt;'Data Validation (ROP used only)'!$A$25),SUM(W4737:X4737),"")</f>
        <v/>
      </c>
      <c r="Z4737" s="307">
        <f>IF(OR(V4737='Data Validation (ROP used only)'!$A$25,ISBLANK(W4737),ISERROR(W4737/$I4737)),0,W4737/$I4737)</f>
        <v>0</v>
      </c>
      <c r="AA4737" s="308"/>
      <c r="AB4737" s="309" t="str" cm="1">
        <f t="array" ref="AB4737">_xlfn.IFS(AA4737="","",AA4737/I4737&gt;=2,I4737*2,AA4737/I4737&lt;2,AA4737)</f>
        <v/>
      </c>
      <c r="AC4737" s="310" t="str">
        <f t="shared" si="592"/>
        <v/>
      </c>
      <c r="AD4737" s="286"/>
      <c r="AE4737" s="305" t="str">
        <f t="shared" si="593"/>
        <v/>
      </c>
      <c r="AF4737" s="311">
        <f t="shared" si="594"/>
        <v>0</v>
      </c>
      <c r="AG4737" s="187"/>
      <c r="AH4737" s="188"/>
    </row>
    <row r="4738" spans="2:34" ht="13.8" outlineLevel="1" x14ac:dyDescent="0.25">
      <c r="B4738" s="1"/>
      <c r="C4738" s="1"/>
      <c r="D4738" s="1"/>
      <c r="E4738" s="2"/>
      <c r="F4738" s="1"/>
      <c r="G4738" s="2"/>
      <c r="H4738" s="286"/>
      <c r="I4738" s="287"/>
      <c r="J4738" s="288" t="str">
        <f t="shared" si="588"/>
        <v/>
      </c>
      <c r="K4738" s="288">
        <f t="shared" si="589"/>
        <v>0</v>
      </c>
      <c r="L4738" s="303"/>
      <c r="M4738" s="304"/>
      <c r="N4738" s="303"/>
      <c r="O4738" s="286"/>
      <c r="P4738" s="305" t="str">
        <f t="shared" si="590"/>
        <v/>
      </c>
      <c r="Q4738" s="304"/>
      <c r="R4738" s="303"/>
      <c r="S4738" s="286"/>
      <c r="T4738" s="305" t="str">
        <f t="shared" si="591"/>
        <v/>
      </c>
      <c r="U4738" s="306" t="str">
        <f t="shared" si="587"/>
        <v/>
      </c>
      <c r="V4738" s="289"/>
      <c r="W4738" s="303"/>
      <c r="X4738" s="286"/>
      <c r="Y4738" s="305" t="str">
        <f>+IF(AND(W4738&gt;0,V4738&lt;&gt;'Data Validation (ROP used only)'!$A$25),SUM(W4738:X4738),"")</f>
        <v/>
      </c>
      <c r="Z4738" s="307">
        <f>IF(OR(V4738='Data Validation (ROP used only)'!$A$25,ISBLANK(W4738),ISERROR(W4738/$I4738)),0,W4738/$I4738)</f>
        <v>0</v>
      </c>
      <c r="AA4738" s="308"/>
      <c r="AB4738" s="309" t="str" cm="1">
        <f t="array" ref="AB4738">_xlfn.IFS(AA4738="","",AA4738/I4738&gt;=2,I4738*2,AA4738/I4738&lt;2,AA4738)</f>
        <v/>
      </c>
      <c r="AC4738" s="310" t="str">
        <f t="shared" si="592"/>
        <v/>
      </c>
      <c r="AD4738" s="286"/>
      <c r="AE4738" s="305" t="str">
        <f t="shared" si="593"/>
        <v/>
      </c>
      <c r="AF4738" s="311">
        <f t="shared" si="594"/>
        <v>0</v>
      </c>
      <c r="AG4738" s="187"/>
      <c r="AH4738" s="188"/>
    </row>
    <row r="4739" spans="2:34" ht="13.8" outlineLevel="1" x14ac:dyDescent="0.25">
      <c r="B4739" s="1"/>
      <c r="C4739" s="1"/>
      <c r="D4739" s="1"/>
      <c r="E4739" s="2"/>
      <c r="F4739" s="1"/>
      <c r="G4739" s="2"/>
      <c r="H4739" s="286"/>
      <c r="I4739" s="287"/>
      <c r="J4739" s="288" t="str">
        <f t="shared" si="588"/>
        <v/>
      </c>
      <c r="K4739" s="288">
        <f t="shared" si="589"/>
        <v>0</v>
      </c>
      <c r="L4739" s="303"/>
      <c r="M4739" s="304"/>
      <c r="N4739" s="303"/>
      <c r="O4739" s="286"/>
      <c r="P4739" s="305" t="str">
        <f t="shared" si="590"/>
        <v/>
      </c>
      <c r="Q4739" s="304"/>
      <c r="R4739" s="303"/>
      <c r="S4739" s="286"/>
      <c r="T4739" s="305" t="str">
        <f t="shared" si="591"/>
        <v/>
      </c>
      <c r="U4739" s="306" t="str">
        <f t="shared" si="587"/>
        <v/>
      </c>
      <c r="V4739" s="289"/>
      <c r="W4739" s="303"/>
      <c r="X4739" s="286"/>
      <c r="Y4739" s="305" t="str">
        <f>+IF(AND(W4739&gt;0,V4739&lt;&gt;'Data Validation (ROP used only)'!$A$25),SUM(W4739:X4739),"")</f>
        <v/>
      </c>
      <c r="Z4739" s="307">
        <f>IF(OR(V4739='Data Validation (ROP used only)'!$A$25,ISBLANK(W4739),ISERROR(W4739/$I4739)),0,W4739/$I4739)</f>
        <v>0</v>
      </c>
      <c r="AA4739" s="308"/>
      <c r="AB4739" s="309" t="str" cm="1">
        <f t="array" ref="AB4739">_xlfn.IFS(AA4739="","",AA4739/I4739&gt;=2,I4739*2,AA4739/I4739&lt;2,AA4739)</f>
        <v/>
      </c>
      <c r="AC4739" s="310" t="str">
        <f t="shared" si="592"/>
        <v/>
      </c>
      <c r="AD4739" s="286"/>
      <c r="AE4739" s="305" t="str">
        <f t="shared" si="593"/>
        <v/>
      </c>
      <c r="AF4739" s="311">
        <f t="shared" si="594"/>
        <v>0</v>
      </c>
      <c r="AG4739" s="187"/>
      <c r="AH4739" s="188"/>
    </row>
    <row r="4740" spans="2:34" ht="13.8" outlineLevel="1" x14ac:dyDescent="0.25">
      <c r="B4740" s="1"/>
      <c r="C4740" s="1"/>
      <c r="D4740" s="1"/>
      <c r="E4740" s="2"/>
      <c r="F4740" s="1"/>
      <c r="G4740" s="2"/>
      <c r="H4740" s="286"/>
      <c r="I4740" s="287"/>
      <c r="J4740" s="288" t="str">
        <f t="shared" si="588"/>
        <v/>
      </c>
      <c r="K4740" s="288">
        <f t="shared" si="589"/>
        <v>0</v>
      </c>
      <c r="L4740" s="303"/>
      <c r="M4740" s="304"/>
      <c r="N4740" s="303"/>
      <c r="O4740" s="286"/>
      <c r="P4740" s="305" t="str">
        <f t="shared" si="590"/>
        <v/>
      </c>
      <c r="Q4740" s="304"/>
      <c r="R4740" s="303"/>
      <c r="S4740" s="286"/>
      <c r="T4740" s="305" t="str">
        <f t="shared" si="591"/>
        <v/>
      </c>
      <c r="U4740" s="306" t="str">
        <f t="shared" si="587"/>
        <v/>
      </c>
      <c r="V4740" s="289"/>
      <c r="W4740" s="303"/>
      <c r="X4740" s="286"/>
      <c r="Y4740" s="305" t="str">
        <f>+IF(AND(W4740&gt;0,V4740&lt;&gt;'Data Validation (ROP used only)'!$A$25),SUM(W4740:X4740),"")</f>
        <v/>
      </c>
      <c r="Z4740" s="307">
        <f>IF(OR(V4740='Data Validation (ROP used only)'!$A$25,ISBLANK(W4740),ISERROR(W4740/$I4740)),0,W4740/$I4740)</f>
        <v>0</v>
      </c>
      <c r="AA4740" s="308"/>
      <c r="AB4740" s="309" t="str" cm="1">
        <f t="array" ref="AB4740">_xlfn.IFS(AA4740="","",AA4740/I4740&gt;=2,I4740*2,AA4740/I4740&lt;2,AA4740)</f>
        <v/>
      </c>
      <c r="AC4740" s="310" t="str">
        <f t="shared" si="592"/>
        <v/>
      </c>
      <c r="AD4740" s="286"/>
      <c r="AE4740" s="305" t="str">
        <f t="shared" si="593"/>
        <v/>
      </c>
      <c r="AF4740" s="311">
        <f t="shared" si="594"/>
        <v>0</v>
      </c>
      <c r="AG4740" s="187"/>
      <c r="AH4740" s="188"/>
    </row>
    <row r="4741" spans="2:34" ht="13.8" outlineLevel="1" x14ac:dyDescent="0.25">
      <c r="B4741" s="1"/>
      <c r="C4741" s="1"/>
      <c r="D4741" s="1"/>
      <c r="E4741" s="2"/>
      <c r="F4741" s="1"/>
      <c r="G4741" s="2"/>
      <c r="H4741" s="286"/>
      <c r="I4741" s="287"/>
      <c r="J4741" s="288" t="str">
        <f t="shared" si="588"/>
        <v/>
      </c>
      <c r="K4741" s="288">
        <f t="shared" si="589"/>
        <v>0</v>
      </c>
      <c r="L4741" s="303"/>
      <c r="M4741" s="304"/>
      <c r="N4741" s="303"/>
      <c r="O4741" s="286"/>
      <c r="P4741" s="305" t="str">
        <f t="shared" si="590"/>
        <v/>
      </c>
      <c r="Q4741" s="304"/>
      <c r="R4741" s="303"/>
      <c r="S4741" s="286"/>
      <c r="T4741" s="305" t="str">
        <f t="shared" si="591"/>
        <v/>
      </c>
      <c r="U4741" s="306" t="str">
        <f t="shared" si="587"/>
        <v/>
      </c>
      <c r="V4741" s="289"/>
      <c r="W4741" s="303"/>
      <c r="X4741" s="286"/>
      <c r="Y4741" s="305" t="str">
        <f>+IF(AND(W4741&gt;0,V4741&lt;&gt;'Data Validation (ROP used only)'!$A$25),SUM(W4741:X4741),"")</f>
        <v/>
      </c>
      <c r="Z4741" s="307">
        <f>IF(OR(V4741='Data Validation (ROP used only)'!$A$25,ISBLANK(W4741),ISERROR(W4741/$I4741)),0,W4741/$I4741)</f>
        <v>0</v>
      </c>
      <c r="AA4741" s="308"/>
      <c r="AB4741" s="309" t="str" cm="1">
        <f t="array" ref="AB4741">_xlfn.IFS(AA4741="","",AA4741/I4741&gt;=2,I4741*2,AA4741/I4741&lt;2,AA4741)</f>
        <v/>
      </c>
      <c r="AC4741" s="310" t="str">
        <f t="shared" si="592"/>
        <v/>
      </c>
      <c r="AD4741" s="286"/>
      <c r="AE4741" s="305" t="str">
        <f t="shared" si="593"/>
        <v/>
      </c>
      <c r="AF4741" s="311">
        <f t="shared" si="594"/>
        <v>0</v>
      </c>
      <c r="AG4741" s="187"/>
      <c r="AH4741" s="188"/>
    </row>
    <row r="4742" spans="2:34" ht="13.8" outlineLevel="1" x14ac:dyDescent="0.25">
      <c r="B4742" s="1"/>
      <c r="C4742" s="1"/>
      <c r="D4742" s="1"/>
      <c r="E4742" s="2"/>
      <c r="F4742" s="1"/>
      <c r="G4742" s="2"/>
      <c r="H4742" s="286"/>
      <c r="I4742" s="287"/>
      <c r="J4742" s="288" t="str">
        <f t="shared" si="588"/>
        <v/>
      </c>
      <c r="K4742" s="288">
        <f t="shared" si="589"/>
        <v>0</v>
      </c>
      <c r="L4742" s="303"/>
      <c r="M4742" s="304"/>
      <c r="N4742" s="303"/>
      <c r="O4742" s="286"/>
      <c r="P4742" s="305" t="str">
        <f t="shared" si="590"/>
        <v/>
      </c>
      <c r="Q4742" s="304"/>
      <c r="R4742" s="303"/>
      <c r="S4742" s="286"/>
      <c r="T4742" s="305" t="str">
        <f t="shared" si="591"/>
        <v/>
      </c>
      <c r="U4742" s="306" t="str">
        <f t="shared" si="587"/>
        <v/>
      </c>
      <c r="V4742" s="289"/>
      <c r="W4742" s="303"/>
      <c r="X4742" s="286"/>
      <c r="Y4742" s="305" t="str">
        <f>+IF(AND(W4742&gt;0,V4742&lt;&gt;'Data Validation (ROP used only)'!$A$25),SUM(W4742:X4742),"")</f>
        <v/>
      </c>
      <c r="Z4742" s="307">
        <f>IF(OR(V4742='Data Validation (ROP used only)'!$A$25,ISBLANK(W4742),ISERROR(W4742/$I4742)),0,W4742/$I4742)</f>
        <v>0</v>
      </c>
      <c r="AA4742" s="308"/>
      <c r="AB4742" s="309" t="str" cm="1">
        <f t="array" ref="AB4742">_xlfn.IFS(AA4742="","",AA4742/I4742&gt;=2,I4742*2,AA4742/I4742&lt;2,AA4742)</f>
        <v/>
      </c>
      <c r="AC4742" s="310" t="str">
        <f t="shared" si="592"/>
        <v/>
      </c>
      <c r="AD4742" s="286"/>
      <c r="AE4742" s="305" t="str">
        <f t="shared" si="593"/>
        <v/>
      </c>
      <c r="AF4742" s="311">
        <f t="shared" si="594"/>
        <v>0</v>
      </c>
      <c r="AG4742" s="187"/>
      <c r="AH4742" s="188"/>
    </row>
    <row r="4743" spans="2:34" ht="13.8" outlineLevel="1" x14ac:dyDescent="0.25">
      <c r="B4743" s="1"/>
      <c r="C4743" s="1"/>
      <c r="D4743" s="1"/>
      <c r="E4743" s="2"/>
      <c r="F4743" s="1"/>
      <c r="G4743" s="2"/>
      <c r="H4743" s="286"/>
      <c r="I4743" s="287"/>
      <c r="J4743" s="288" t="str">
        <f t="shared" si="588"/>
        <v/>
      </c>
      <c r="K4743" s="288">
        <f t="shared" si="589"/>
        <v>0</v>
      </c>
      <c r="L4743" s="303"/>
      <c r="M4743" s="304"/>
      <c r="N4743" s="303"/>
      <c r="O4743" s="286"/>
      <c r="P4743" s="305" t="str">
        <f t="shared" si="590"/>
        <v/>
      </c>
      <c r="Q4743" s="304"/>
      <c r="R4743" s="303"/>
      <c r="S4743" s="286"/>
      <c r="T4743" s="305" t="str">
        <f t="shared" si="591"/>
        <v/>
      </c>
      <c r="U4743" s="306" t="str">
        <f t="shared" si="587"/>
        <v/>
      </c>
      <c r="V4743" s="289"/>
      <c r="W4743" s="303"/>
      <c r="X4743" s="286"/>
      <c r="Y4743" s="305" t="str">
        <f>+IF(AND(W4743&gt;0,V4743&lt;&gt;'Data Validation (ROP used only)'!$A$25),SUM(W4743:X4743),"")</f>
        <v/>
      </c>
      <c r="Z4743" s="307">
        <f>IF(OR(V4743='Data Validation (ROP used only)'!$A$25,ISBLANK(W4743),ISERROR(W4743/$I4743)),0,W4743/$I4743)</f>
        <v>0</v>
      </c>
      <c r="AA4743" s="308"/>
      <c r="AB4743" s="309" t="str" cm="1">
        <f t="array" ref="AB4743">_xlfn.IFS(AA4743="","",AA4743/I4743&gt;=2,I4743*2,AA4743/I4743&lt;2,AA4743)</f>
        <v/>
      </c>
      <c r="AC4743" s="310" t="str">
        <f t="shared" si="592"/>
        <v/>
      </c>
      <c r="AD4743" s="286"/>
      <c r="AE4743" s="305" t="str">
        <f t="shared" si="593"/>
        <v/>
      </c>
      <c r="AF4743" s="311">
        <f t="shared" si="594"/>
        <v>0</v>
      </c>
      <c r="AG4743" s="187"/>
      <c r="AH4743" s="188"/>
    </row>
    <row r="4744" spans="2:34" ht="13.8" outlineLevel="1" x14ac:dyDescent="0.25">
      <c r="B4744" s="1"/>
      <c r="C4744" s="1"/>
      <c r="D4744" s="1"/>
      <c r="E4744" s="2"/>
      <c r="F4744" s="1"/>
      <c r="G4744" s="2"/>
      <c r="H4744" s="286"/>
      <c r="I4744" s="287"/>
      <c r="J4744" s="288" t="str">
        <f t="shared" si="588"/>
        <v/>
      </c>
      <c r="K4744" s="288">
        <f t="shared" si="589"/>
        <v>0</v>
      </c>
      <c r="L4744" s="303"/>
      <c r="M4744" s="304"/>
      <c r="N4744" s="303"/>
      <c r="O4744" s="286"/>
      <c r="P4744" s="305" t="str">
        <f t="shared" si="590"/>
        <v/>
      </c>
      <c r="Q4744" s="304"/>
      <c r="R4744" s="303"/>
      <c r="S4744" s="286"/>
      <c r="T4744" s="305" t="str">
        <f t="shared" si="591"/>
        <v/>
      </c>
      <c r="U4744" s="306" t="str">
        <f t="shared" si="587"/>
        <v/>
      </c>
      <c r="V4744" s="289"/>
      <c r="W4744" s="303"/>
      <c r="X4744" s="286"/>
      <c r="Y4744" s="305" t="str">
        <f>+IF(AND(W4744&gt;0,V4744&lt;&gt;'Data Validation (ROP used only)'!$A$25),SUM(W4744:X4744),"")</f>
        <v/>
      </c>
      <c r="Z4744" s="307">
        <f>IF(OR(V4744='Data Validation (ROP used only)'!$A$25,ISBLANK(W4744),ISERROR(W4744/$I4744)),0,W4744/$I4744)</f>
        <v>0</v>
      </c>
      <c r="AA4744" s="308"/>
      <c r="AB4744" s="309" t="str" cm="1">
        <f t="array" ref="AB4744">_xlfn.IFS(AA4744="","",AA4744/I4744&gt;=2,I4744*2,AA4744/I4744&lt;2,AA4744)</f>
        <v/>
      </c>
      <c r="AC4744" s="310" t="str">
        <f t="shared" si="592"/>
        <v/>
      </c>
      <c r="AD4744" s="286"/>
      <c r="AE4744" s="305" t="str">
        <f t="shared" si="593"/>
        <v/>
      </c>
      <c r="AF4744" s="311">
        <f t="shared" si="594"/>
        <v>0</v>
      </c>
      <c r="AG4744" s="187"/>
      <c r="AH4744" s="188"/>
    </row>
    <row r="4745" spans="2:34" ht="13.8" outlineLevel="1" x14ac:dyDescent="0.25">
      <c r="B4745" s="1"/>
      <c r="C4745" s="1"/>
      <c r="D4745" s="1"/>
      <c r="E4745" s="2"/>
      <c r="F4745" s="1"/>
      <c r="G4745" s="2"/>
      <c r="H4745" s="286"/>
      <c r="I4745" s="287"/>
      <c r="J4745" s="288" t="str">
        <f t="shared" si="588"/>
        <v/>
      </c>
      <c r="K4745" s="288">
        <f t="shared" si="589"/>
        <v>0</v>
      </c>
      <c r="L4745" s="303"/>
      <c r="M4745" s="304"/>
      <c r="N4745" s="303"/>
      <c r="O4745" s="286"/>
      <c r="P4745" s="305" t="str">
        <f t="shared" si="590"/>
        <v/>
      </c>
      <c r="Q4745" s="304"/>
      <c r="R4745" s="303"/>
      <c r="S4745" s="286"/>
      <c r="T4745" s="305" t="str">
        <f t="shared" si="591"/>
        <v/>
      </c>
      <c r="U4745" s="306" t="str">
        <f t="shared" si="587"/>
        <v/>
      </c>
      <c r="V4745" s="289"/>
      <c r="W4745" s="303"/>
      <c r="X4745" s="286"/>
      <c r="Y4745" s="305" t="str">
        <f>+IF(AND(W4745&gt;0,V4745&lt;&gt;'Data Validation (ROP used only)'!$A$25),SUM(W4745:X4745),"")</f>
        <v/>
      </c>
      <c r="Z4745" s="307">
        <f>IF(OR(V4745='Data Validation (ROP used only)'!$A$25,ISBLANK(W4745),ISERROR(W4745/$I4745)),0,W4745/$I4745)</f>
        <v>0</v>
      </c>
      <c r="AA4745" s="308"/>
      <c r="AB4745" s="309" t="str" cm="1">
        <f t="array" ref="AB4745">_xlfn.IFS(AA4745="","",AA4745/I4745&gt;=2,I4745*2,AA4745/I4745&lt;2,AA4745)</f>
        <v/>
      </c>
      <c r="AC4745" s="310" t="str">
        <f t="shared" si="592"/>
        <v/>
      </c>
      <c r="AD4745" s="286"/>
      <c r="AE4745" s="305" t="str">
        <f t="shared" si="593"/>
        <v/>
      </c>
      <c r="AF4745" s="311">
        <f t="shared" si="594"/>
        <v>0</v>
      </c>
      <c r="AG4745" s="187"/>
      <c r="AH4745" s="188"/>
    </row>
    <row r="4746" spans="2:34" ht="13.8" outlineLevel="1" x14ac:dyDescent="0.25">
      <c r="B4746" s="1"/>
      <c r="C4746" s="1"/>
      <c r="D4746" s="1"/>
      <c r="E4746" s="2"/>
      <c r="F4746" s="1"/>
      <c r="G4746" s="2"/>
      <c r="H4746" s="286"/>
      <c r="I4746" s="287"/>
      <c r="J4746" s="288" t="str">
        <f t="shared" si="588"/>
        <v/>
      </c>
      <c r="K4746" s="288">
        <f t="shared" si="589"/>
        <v>0</v>
      </c>
      <c r="L4746" s="303"/>
      <c r="M4746" s="304"/>
      <c r="N4746" s="303"/>
      <c r="O4746" s="286"/>
      <c r="P4746" s="305" t="str">
        <f t="shared" si="590"/>
        <v/>
      </c>
      <c r="Q4746" s="304"/>
      <c r="R4746" s="303"/>
      <c r="S4746" s="286"/>
      <c r="T4746" s="305" t="str">
        <f t="shared" si="591"/>
        <v/>
      </c>
      <c r="U4746" s="306" t="str">
        <f t="shared" ref="U4746:U4809" si="595">IF(ISERROR(R4746/$I4746),"",R4746/$I4746)</f>
        <v/>
      </c>
      <c r="V4746" s="289"/>
      <c r="W4746" s="303"/>
      <c r="X4746" s="286"/>
      <c r="Y4746" s="305" t="str">
        <f>+IF(AND(W4746&gt;0,V4746&lt;&gt;'Data Validation (ROP used only)'!$A$25),SUM(W4746:X4746),"")</f>
        <v/>
      </c>
      <c r="Z4746" s="307">
        <f>IF(OR(V4746='Data Validation (ROP used only)'!$A$25,ISBLANK(W4746),ISERROR(W4746/$I4746)),0,W4746/$I4746)</f>
        <v>0</v>
      </c>
      <c r="AA4746" s="308"/>
      <c r="AB4746" s="309" t="str" cm="1">
        <f t="array" ref="AB4746">_xlfn.IFS(AA4746="","",AA4746/I4746&gt;=2,I4746*2,AA4746/I4746&lt;2,AA4746)</f>
        <v/>
      </c>
      <c r="AC4746" s="310" t="str">
        <f t="shared" si="592"/>
        <v/>
      </c>
      <c r="AD4746" s="286"/>
      <c r="AE4746" s="305" t="str">
        <f t="shared" si="593"/>
        <v/>
      </c>
      <c r="AF4746" s="311">
        <f t="shared" si="594"/>
        <v>0</v>
      </c>
      <c r="AG4746" s="187"/>
      <c r="AH4746" s="188"/>
    </row>
    <row r="4747" spans="2:34" ht="13.8" outlineLevel="1" x14ac:dyDescent="0.25">
      <c r="B4747" s="1"/>
      <c r="C4747" s="1"/>
      <c r="D4747" s="1"/>
      <c r="E4747" s="2"/>
      <c r="F4747" s="1"/>
      <c r="G4747" s="2"/>
      <c r="H4747" s="286"/>
      <c r="I4747" s="287"/>
      <c r="J4747" s="288" t="str">
        <f t="shared" ref="J4747:J4810" si="596">IF(ISERROR(H4747/C4747),"",H4747/C4747)</f>
        <v/>
      </c>
      <c r="K4747" s="288">
        <f t="shared" ref="K4747:K4810" si="597">IF(ISERROR(I4747/1754.5),"",I4747/1754.5)</f>
        <v>0</v>
      </c>
      <c r="L4747" s="303"/>
      <c r="M4747" s="304"/>
      <c r="N4747" s="303"/>
      <c r="O4747" s="286"/>
      <c r="P4747" s="305" t="str">
        <f t="shared" ref="P4747:P4810" si="598">+IF(N4747+O4747&gt;0,+N4747+O4747,"")</f>
        <v/>
      </c>
      <c r="Q4747" s="304"/>
      <c r="R4747" s="303"/>
      <c r="S4747" s="286"/>
      <c r="T4747" s="305" t="str">
        <f t="shared" ref="T4747:T4810" si="599">+IF((R4747+S4747)&gt;0,+R4747+S4747,"")</f>
        <v/>
      </c>
      <c r="U4747" s="306" t="str">
        <f t="shared" si="595"/>
        <v/>
      </c>
      <c r="V4747" s="289"/>
      <c r="W4747" s="303"/>
      <c r="X4747" s="286"/>
      <c r="Y4747" s="305" t="str">
        <f>+IF(AND(W4747&gt;0,V4747&lt;&gt;'Data Validation (ROP used only)'!$A$25),SUM(W4747:X4747),"")</f>
        <v/>
      </c>
      <c r="Z4747" s="307">
        <f>IF(OR(V4747='Data Validation (ROP used only)'!$A$25,ISBLANK(W4747),ISERROR(W4747/$I4747)),0,W4747/$I4747)</f>
        <v>0</v>
      </c>
      <c r="AA4747" s="308"/>
      <c r="AB4747" s="309" t="str" cm="1">
        <f t="array" ref="AB4747">_xlfn.IFS(AA4747="","",AA4747/I4747&gt;=2,I4747*2,AA4747/I4747&lt;2,AA4747)</f>
        <v/>
      </c>
      <c r="AC4747" s="310" t="str">
        <f t="shared" ref="AC4747:AC4810" si="600">IF(ISBLANK(AA4747),"",AA4747-AB4747)</f>
        <v/>
      </c>
      <c r="AD4747" s="286"/>
      <c r="AE4747" s="305" t="str">
        <f t="shared" ref="AE4747:AE4810" si="601">IF(AA4747=0,"",AA4747+AD4747)</f>
        <v/>
      </c>
      <c r="AF4747" s="311">
        <f t="shared" ref="AF4747:AF4810" si="602">IF(ISERROR(AA4747/$I4747),0,AA4747/$I4747)</f>
        <v>0</v>
      </c>
      <c r="AG4747" s="187"/>
      <c r="AH4747" s="188"/>
    </row>
    <row r="4748" spans="2:34" ht="13.8" outlineLevel="1" x14ac:dyDescent="0.25">
      <c r="B4748" s="1"/>
      <c r="C4748" s="1"/>
      <c r="D4748" s="1"/>
      <c r="E4748" s="2"/>
      <c r="F4748" s="1"/>
      <c r="G4748" s="2"/>
      <c r="H4748" s="286"/>
      <c r="I4748" s="287"/>
      <c r="J4748" s="288" t="str">
        <f t="shared" si="596"/>
        <v/>
      </c>
      <c r="K4748" s="288">
        <f t="shared" si="597"/>
        <v>0</v>
      </c>
      <c r="L4748" s="303"/>
      <c r="M4748" s="304"/>
      <c r="N4748" s="303"/>
      <c r="O4748" s="286"/>
      <c r="P4748" s="305" t="str">
        <f t="shared" si="598"/>
        <v/>
      </c>
      <c r="Q4748" s="304"/>
      <c r="R4748" s="303"/>
      <c r="S4748" s="286"/>
      <c r="T4748" s="305" t="str">
        <f t="shared" si="599"/>
        <v/>
      </c>
      <c r="U4748" s="306" t="str">
        <f t="shared" si="595"/>
        <v/>
      </c>
      <c r="V4748" s="289"/>
      <c r="W4748" s="303"/>
      <c r="X4748" s="286"/>
      <c r="Y4748" s="305" t="str">
        <f>+IF(AND(W4748&gt;0,V4748&lt;&gt;'Data Validation (ROP used only)'!$A$25),SUM(W4748:X4748),"")</f>
        <v/>
      </c>
      <c r="Z4748" s="307">
        <f>IF(OR(V4748='Data Validation (ROP used only)'!$A$25,ISBLANK(W4748),ISERROR(W4748/$I4748)),0,W4748/$I4748)</f>
        <v>0</v>
      </c>
      <c r="AA4748" s="308"/>
      <c r="AB4748" s="309" t="str" cm="1">
        <f t="array" ref="AB4748">_xlfn.IFS(AA4748="","",AA4748/I4748&gt;=2,I4748*2,AA4748/I4748&lt;2,AA4748)</f>
        <v/>
      </c>
      <c r="AC4748" s="310" t="str">
        <f t="shared" si="600"/>
        <v/>
      </c>
      <c r="AD4748" s="286"/>
      <c r="AE4748" s="305" t="str">
        <f t="shared" si="601"/>
        <v/>
      </c>
      <c r="AF4748" s="311">
        <f t="shared" si="602"/>
        <v>0</v>
      </c>
      <c r="AG4748" s="187"/>
      <c r="AH4748" s="188"/>
    </row>
    <row r="4749" spans="2:34" ht="13.8" outlineLevel="1" x14ac:dyDescent="0.25">
      <c r="B4749" s="1"/>
      <c r="C4749" s="1"/>
      <c r="D4749" s="1"/>
      <c r="E4749" s="2"/>
      <c r="F4749" s="1"/>
      <c r="G4749" s="2"/>
      <c r="H4749" s="286"/>
      <c r="I4749" s="287"/>
      <c r="J4749" s="288" t="str">
        <f t="shared" si="596"/>
        <v/>
      </c>
      <c r="K4749" s="288">
        <f t="shared" si="597"/>
        <v>0</v>
      </c>
      <c r="L4749" s="303"/>
      <c r="M4749" s="304"/>
      <c r="N4749" s="303"/>
      <c r="O4749" s="286"/>
      <c r="P4749" s="305" t="str">
        <f t="shared" si="598"/>
        <v/>
      </c>
      <c r="Q4749" s="304"/>
      <c r="R4749" s="303"/>
      <c r="S4749" s="286"/>
      <c r="T4749" s="305" t="str">
        <f t="shared" si="599"/>
        <v/>
      </c>
      <c r="U4749" s="306" t="str">
        <f t="shared" si="595"/>
        <v/>
      </c>
      <c r="V4749" s="289"/>
      <c r="W4749" s="303"/>
      <c r="X4749" s="286"/>
      <c r="Y4749" s="305" t="str">
        <f>+IF(AND(W4749&gt;0,V4749&lt;&gt;'Data Validation (ROP used only)'!$A$25),SUM(W4749:X4749),"")</f>
        <v/>
      </c>
      <c r="Z4749" s="307">
        <f>IF(OR(V4749='Data Validation (ROP used only)'!$A$25,ISBLANK(W4749),ISERROR(W4749/$I4749)),0,W4749/$I4749)</f>
        <v>0</v>
      </c>
      <c r="AA4749" s="308"/>
      <c r="AB4749" s="309" t="str" cm="1">
        <f t="array" ref="AB4749">_xlfn.IFS(AA4749="","",AA4749/I4749&gt;=2,I4749*2,AA4749/I4749&lt;2,AA4749)</f>
        <v/>
      </c>
      <c r="AC4749" s="310" t="str">
        <f t="shared" si="600"/>
        <v/>
      </c>
      <c r="AD4749" s="286"/>
      <c r="AE4749" s="305" t="str">
        <f t="shared" si="601"/>
        <v/>
      </c>
      <c r="AF4749" s="311">
        <f t="shared" si="602"/>
        <v>0</v>
      </c>
      <c r="AG4749" s="187"/>
      <c r="AH4749" s="188"/>
    </row>
    <row r="4750" spans="2:34" ht="13.8" outlineLevel="1" x14ac:dyDescent="0.25">
      <c r="B4750" s="1"/>
      <c r="C4750" s="1"/>
      <c r="D4750" s="1"/>
      <c r="E4750" s="2"/>
      <c r="F4750" s="1"/>
      <c r="G4750" s="2"/>
      <c r="H4750" s="286"/>
      <c r="I4750" s="287"/>
      <c r="J4750" s="288" t="str">
        <f t="shared" si="596"/>
        <v/>
      </c>
      <c r="K4750" s="288">
        <f t="shared" si="597"/>
        <v>0</v>
      </c>
      <c r="L4750" s="303"/>
      <c r="M4750" s="304"/>
      <c r="N4750" s="303"/>
      <c r="O4750" s="286"/>
      <c r="P4750" s="305" t="str">
        <f t="shared" si="598"/>
        <v/>
      </c>
      <c r="Q4750" s="304"/>
      <c r="R4750" s="303"/>
      <c r="S4750" s="286"/>
      <c r="T4750" s="305" t="str">
        <f t="shared" si="599"/>
        <v/>
      </c>
      <c r="U4750" s="306" t="str">
        <f t="shared" si="595"/>
        <v/>
      </c>
      <c r="V4750" s="289"/>
      <c r="W4750" s="303"/>
      <c r="X4750" s="286"/>
      <c r="Y4750" s="305" t="str">
        <f>+IF(AND(W4750&gt;0,V4750&lt;&gt;'Data Validation (ROP used only)'!$A$25),SUM(W4750:X4750),"")</f>
        <v/>
      </c>
      <c r="Z4750" s="307">
        <f>IF(OR(V4750='Data Validation (ROP used only)'!$A$25,ISBLANK(W4750),ISERROR(W4750/$I4750)),0,W4750/$I4750)</f>
        <v>0</v>
      </c>
      <c r="AA4750" s="308"/>
      <c r="AB4750" s="309" t="str" cm="1">
        <f t="array" ref="AB4750">_xlfn.IFS(AA4750="","",AA4750/I4750&gt;=2,I4750*2,AA4750/I4750&lt;2,AA4750)</f>
        <v/>
      </c>
      <c r="AC4750" s="310" t="str">
        <f t="shared" si="600"/>
        <v/>
      </c>
      <c r="AD4750" s="286"/>
      <c r="AE4750" s="305" t="str">
        <f t="shared" si="601"/>
        <v/>
      </c>
      <c r="AF4750" s="311">
        <f t="shared" si="602"/>
        <v>0</v>
      </c>
      <c r="AG4750" s="187"/>
      <c r="AH4750" s="188"/>
    </row>
    <row r="4751" spans="2:34" ht="13.8" outlineLevel="1" x14ac:dyDescent="0.25">
      <c r="B4751" s="1"/>
      <c r="C4751" s="1"/>
      <c r="D4751" s="1"/>
      <c r="E4751" s="2"/>
      <c r="F4751" s="1"/>
      <c r="G4751" s="2"/>
      <c r="H4751" s="286"/>
      <c r="I4751" s="287"/>
      <c r="J4751" s="288" t="str">
        <f t="shared" si="596"/>
        <v/>
      </c>
      <c r="K4751" s="288">
        <f t="shared" si="597"/>
        <v>0</v>
      </c>
      <c r="L4751" s="303"/>
      <c r="M4751" s="304"/>
      <c r="N4751" s="303"/>
      <c r="O4751" s="286"/>
      <c r="P4751" s="305" t="str">
        <f t="shared" si="598"/>
        <v/>
      </c>
      <c r="Q4751" s="304"/>
      <c r="R4751" s="303"/>
      <c r="S4751" s="286"/>
      <c r="T4751" s="305" t="str">
        <f t="shared" si="599"/>
        <v/>
      </c>
      <c r="U4751" s="306" t="str">
        <f t="shared" si="595"/>
        <v/>
      </c>
      <c r="V4751" s="289"/>
      <c r="W4751" s="303"/>
      <c r="X4751" s="286"/>
      <c r="Y4751" s="305" t="str">
        <f>+IF(AND(W4751&gt;0,V4751&lt;&gt;'Data Validation (ROP used only)'!$A$25),SUM(W4751:X4751),"")</f>
        <v/>
      </c>
      <c r="Z4751" s="307">
        <f>IF(OR(V4751='Data Validation (ROP used only)'!$A$25,ISBLANK(W4751),ISERROR(W4751/$I4751)),0,W4751/$I4751)</f>
        <v>0</v>
      </c>
      <c r="AA4751" s="308"/>
      <c r="AB4751" s="309" t="str" cm="1">
        <f t="array" ref="AB4751">_xlfn.IFS(AA4751="","",AA4751/I4751&gt;=2,I4751*2,AA4751/I4751&lt;2,AA4751)</f>
        <v/>
      </c>
      <c r="AC4751" s="310" t="str">
        <f t="shared" si="600"/>
        <v/>
      </c>
      <c r="AD4751" s="286"/>
      <c r="AE4751" s="305" t="str">
        <f t="shared" si="601"/>
        <v/>
      </c>
      <c r="AF4751" s="311">
        <f t="shared" si="602"/>
        <v>0</v>
      </c>
      <c r="AG4751" s="187"/>
      <c r="AH4751" s="188"/>
    </row>
    <row r="4752" spans="2:34" ht="13.8" outlineLevel="1" x14ac:dyDescent="0.25">
      <c r="B4752" s="1"/>
      <c r="C4752" s="1"/>
      <c r="D4752" s="1"/>
      <c r="E4752" s="2"/>
      <c r="F4752" s="1"/>
      <c r="G4752" s="2"/>
      <c r="H4752" s="286"/>
      <c r="I4752" s="287"/>
      <c r="J4752" s="288" t="str">
        <f t="shared" si="596"/>
        <v/>
      </c>
      <c r="K4752" s="288">
        <f t="shared" si="597"/>
        <v>0</v>
      </c>
      <c r="L4752" s="303"/>
      <c r="M4752" s="304"/>
      <c r="N4752" s="303"/>
      <c r="O4752" s="286"/>
      <c r="P4752" s="305" t="str">
        <f t="shared" si="598"/>
        <v/>
      </c>
      <c r="Q4752" s="304"/>
      <c r="R4752" s="303"/>
      <c r="S4752" s="286"/>
      <c r="T4752" s="305" t="str">
        <f t="shared" si="599"/>
        <v/>
      </c>
      <c r="U4752" s="306" t="str">
        <f t="shared" si="595"/>
        <v/>
      </c>
      <c r="V4752" s="289"/>
      <c r="W4752" s="303"/>
      <c r="X4752" s="286"/>
      <c r="Y4752" s="305" t="str">
        <f>+IF(AND(W4752&gt;0,V4752&lt;&gt;'Data Validation (ROP used only)'!$A$25),SUM(W4752:X4752),"")</f>
        <v/>
      </c>
      <c r="Z4752" s="307">
        <f>IF(OR(V4752='Data Validation (ROP used only)'!$A$25,ISBLANK(W4752),ISERROR(W4752/$I4752)),0,W4752/$I4752)</f>
        <v>0</v>
      </c>
      <c r="AA4752" s="308"/>
      <c r="AB4752" s="309" t="str" cm="1">
        <f t="array" ref="AB4752">_xlfn.IFS(AA4752="","",AA4752/I4752&gt;=2,I4752*2,AA4752/I4752&lt;2,AA4752)</f>
        <v/>
      </c>
      <c r="AC4752" s="310" t="str">
        <f t="shared" si="600"/>
        <v/>
      </c>
      <c r="AD4752" s="286"/>
      <c r="AE4752" s="305" t="str">
        <f t="shared" si="601"/>
        <v/>
      </c>
      <c r="AF4752" s="311">
        <f t="shared" si="602"/>
        <v>0</v>
      </c>
      <c r="AG4752" s="187"/>
      <c r="AH4752" s="188"/>
    </row>
    <row r="4753" spans="2:34" ht="13.8" outlineLevel="1" x14ac:dyDescent="0.25">
      <c r="B4753" s="1"/>
      <c r="C4753" s="1"/>
      <c r="D4753" s="1"/>
      <c r="E4753" s="2"/>
      <c r="F4753" s="1"/>
      <c r="G4753" s="2"/>
      <c r="H4753" s="286"/>
      <c r="I4753" s="287"/>
      <c r="J4753" s="288" t="str">
        <f t="shared" si="596"/>
        <v/>
      </c>
      <c r="K4753" s="288">
        <f t="shared" si="597"/>
        <v>0</v>
      </c>
      <c r="L4753" s="303"/>
      <c r="M4753" s="304"/>
      <c r="N4753" s="303"/>
      <c r="O4753" s="286"/>
      <c r="P4753" s="305" t="str">
        <f t="shared" si="598"/>
        <v/>
      </c>
      <c r="Q4753" s="304"/>
      <c r="R4753" s="303"/>
      <c r="S4753" s="286"/>
      <c r="T4753" s="305" t="str">
        <f t="shared" si="599"/>
        <v/>
      </c>
      <c r="U4753" s="306" t="str">
        <f t="shared" si="595"/>
        <v/>
      </c>
      <c r="V4753" s="289"/>
      <c r="W4753" s="303"/>
      <c r="X4753" s="286"/>
      <c r="Y4753" s="305" t="str">
        <f>+IF(AND(W4753&gt;0,V4753&lt;&gt;'Data Validation (ROP used only)'!$A$25),SUM(W4753:X4753),"")</f>
        <v/>
      </c>
      <c r="Z4753" s="307">
        <f>IF(OR(V4753='Data Validation (ROP used only)'!$A$25,ISBLANK(W4753),ISERROR(W4753/$I4753)),0,W4753/$I4753)</f>
        <v>0</v>
      </c>
      <c r="AA4753" s="308"/>
      <c r="AB4753" s="309" t="str" cm="1">
        <f t="array" ref="AB4753">_xlfn.IFS(AA4753="","",AA4753/I4753&gt;=2,I4753*2,AA4753/I4753&lt;2,AA4753)</f>
        <v/>
      </c>
      <c r="AC4753" s="310" t="str">
        <f t="shared" si="600"/>
        <v/>
      </c>
      <c r="AD4753" s="286"/>
      <c r="AE4753" s="305" t="str">
        <f t="shared" si="601"/>
        <v/>
      </c>
      <c r="AF4753" s="311">
        <f t="shared" si="602"/>
        <v>0</v>
      </c>
      <c r="AG4753" s="187"/>
      <c r="AH4753" s="188"/>
    </row>
    <row r="4754" spans="2:34" ht="13.8" outlineLevel="1" x14ac:dyDescent="0.25">
      <c r="B4754" s="1"/>
      <c r="C4754" s="1"/>
      <c r="D4754" s="1"/>
      <c r="E4754" s="2"/>
      <c r="F4754" s="1"/>
      <c r="G4754" s="2"/>
      <c r="H4754" s="286"/>
      <c r="I4754" s="287"/>
      <c r="J4754" s="288" t="str">
        <f t="shared" si="596"/>
        <v/>
      </c>
      <c r="K4754" s="288">
        <f t="shared" si="597"/>
        <v>0</v>
      </c>
      <c r="L4754" s="303"/>
      <c r="M4754" s="304"/>
      <c r="N4754" s="303"/>
      <c r="O4754" s="286"/>
      <c r="P4754" s="305" t="str">
        <f t="shared" si="598"/>
        <v/>
      </c>
      <c r="Q4754" s="304"/>
      <c r="R4754" s="303"/>
      <c r="S4754" s="286"/>
      <c r="T4754" s="305" t="str">
        <f t="shared" si="599"/>
        <v/>
      </c>
      <c r="U4754" s="306" t="str">
        <f t="shared" si="595"/>
        <v/>
      </c>
      <c r="V4754" s="289"/>
      <c r="W4754" s="303"/>
      <c r="X4754" s="286"/>
      <c r="Y4754" s="305" t="str">
        <f>+IF(AND(W4754&gt;0,V4754&lt;&gt;'Data Validation (ROP used only)'!$A$25),SUM(W4754:X4754),"")</f>
        <v/>
      </c>
      <c r="Z4754" s="307">
        <f>IF(OR(V4754='Data Validation (ROP used only)'!$A$25,ISBLANK(W4754),ISERROR(W4754/$I4754)),0,W4754/$I4754)</f>
        <v>0</v>
      </c>
      <c r="AA4754" s="308"/>
      <c r="AB4754" s="309" t="str" cm="1">
        <f t="array" ref="AB4754">_xlfn.IFS(AA4754="","",AA4754/I4754&gt;=2,I4754*2,AA4754/I4754&lt;2,AA4754)</f>
        <v/>
      </c>
      <c r="AC4754" s="310" t="str">
        <f t="shared" si="600"/>
        <v/>
      </c>
      <c r="AD4754" s="286"/>
      <c r="AE4754" s="305" t="str">
        <f t="shared" si="601"/>
        <v/>
      </c>
      <c r="AF4754" s="311">
        <f t="shared" si="602"/>
        <v>0</v>
      </c>
      <c r="AG4754" s="187"/>
      <c r="AH4754" s="188"/>
    </row>
    <row r="4755" spans="2:34" ht="13.8" outlineLevel="1" x14ac:dyDescent="0.25">
      <c r="B4755" s="1"/>
      <c r="C4755" s="1"/>
      <c r="D4755" s="1"/>
      <c r="E4755" s="2"/>
      <c r="F4755" s="1"/>
      <c r="G4755" s="2"/>
      <c r="H4755" s="286"/>
      <c r="I4755" s="287"/>
      <c r="J4755" s="288" t="str">
        <f t="shared" si="596"/>
        <v/>
      </c>
      <c r="K4755" s="288">
        <f t="shared" si="597"/>
        <v>0</v>
      </c>
      <c r="L4755" s="303"/>
      <c r="M4755" s="304"/>
      <c r="N4755" s="303"/>
      <c r="O4755" s="286"/>
      <c r="P4755" s="305" t="str">
        <f t="shared" si="598"/>
        <v/>
      </c>
      <c r="Q4755" s="304"/>
      <c r="R4755" s="303"/>
      <c r="S4755" s="286"/>
      <c r="T4755" s="305" t="str">
        <f t="shared" si="599"/>
        <v/>
      </c>
      <c r="U4755" s="306" t="str">
        <f t="shared" si="595"/>
        <v/>
      </c>
      <c r="V4755" s="289"/>
      <c r="W4755" s="303"/>
      <c r="X4755" s="286"/>
      <c r="Y4755" s="305" t="str">
        <f>+IF(AND(W4755&gt;0,V4755&lt;&gt;'Data Validation (ROP used only)'!$A$25),SUM(W4755:X4755),"")</f>
        <v/>
      </c>
      <c r="Z4755" s="307">
        <f>IF(OR(V4755='Data Validation (ROP used only)'!$A$25,ISBLANK(W4755),ISERROR(W4755/$I4755)),0,W4755/$I4755)</f>
        <v>0</v>
      </c>
      <c r="AA4755" s="308"/>
      <c r="AB4755" s="309" t="str" cm="1">
        <f t="array" ref="AB4755">_xlfn.IFS(AA4755="","",AA4755/I4755&gt;=2,I4755*2,AA4755/I4755&lt;2,AA4755)</f>
        <v/>
      </c>
      <c r="AC4755" s="310" t="str">
        <f t="shared" si="600"/>
        <v/>
      </c>
      <c r="AD4755" s="286"/>
      <c r="AE4755" s="305" t="str">
        <f t="shared" si="601"/>
        <v/>
      </c>
      <c r="AF4755" s="311">
        <f t="shared" si="602"/>
        <v>0</v>
      </c>
      <c r="AG4755" s="187"/>
      <c r="AH4755" s="188"/>
    </row>
    <row r="4756" spans="2:34" ht="13.8" outlineLevel="1" x14ac:dyDescent="0.25">
      <c r="B4756" s="1"/>
      <c r="C4756" s="1"/>
      <c r="D4756" s="1"/>
      <c r="E4756" s="2"/>
      <c r="F4756" s="1"/>
      <c r="G4756" s="2"/>
      <c r="H4756" s="286"/>
      <c r="I4756" s="287"/>
      <c r="J4756" s="288" t="str">
        <f t="shared" si="596"/>
        <v/>
      </c>
      <c r="K4756" s="288">
        <f t="shared" si="597"/>
        <v>0</v>
      </c>
      <c r="L4756" s="303"/>
      <c r="M4756" s="304"/>
      <c r="N4756" s="303"/>
      <c r="O4756" s="286"/>
      <c r="P4756" s="305" t="str">
        <f t="shared" si="598"/>
        <v/>
      </c>
      <c r="Q4756" s="304"/>
      <c r="R4756" s="303"/>
      <c r="S4756" s="286"/>
      <c r="T4756" s="305" t="str">
        <f t="shared" si="599"/>
        <v/>
      </c>
      <c r="U4756" s="306" t="str">
        <f t="shared" si="595"/>
        <v/>
      </c>
      <c r="V4756" s="289"/>
      <c r="W4756" s="303"/>
      <c r="X4756" s="286"/>
      <c r="Y4756" s="305" t="str">
        <f>+IF(AND(W4756&gt;0,V4756&lt;&gt;'Data Validation (ROP used only)'!$A$25),SUM(W4756:X4756),"")</f>
        <v/>
      </c>
      <c r="Z4756" s="307">
        <f>IF(OR(V4756='Data Validation (ROP used only)'!$A$25,ISBLANK(W4756),ISERROR(W4756/$I4756)),0,W4756/$I4756)</f>
        <v>0</v>
      </c>
      <c r="AA4756" s="308"/>
      <c r="AB4756" s="309" t="str" cm="1">
        <f t="array" ref="AB4756">_xlfn.IFS(AA4756="","",AA4756/I4756&gt;=2,I4756*2,AA4756/I4756&lt;2,AA4756)</f>
        <v/>
      </c>
      <c r="AC4756" s="310" t="str">
        <f t="shared" si="600"/>
        <v/>
      </c>
      <c r="AD4756" s="286"/>
      <c r="AE4756" s="305" t="str">
        <f t="shared" si="601"/>
        <v/>
      </c>
      <c r="AF4756" s="311">
        <f t="shared" si="602"/>
        <v>0</v>
      </c>
      <c r="AG4756" s="187"/>
      <c r="AH4756" s="188"/>
    </row>
    <row r="4757" spans="2:34" ht="13.8" outlineLevel="1" x14ac:dyDescent="0.25">
      <c r="B4757" s="1"/>
      <c r="C4757" s="1"/>
      <c r="D4757" s="1"/>
      <c r="E4757" s="2"/>
      <c r="F4757" s="1"/>
      <c r="G4757" s="2"/>
      <c r="H4757" s="286"/>
      <c r="I4757" s="287"/>
      <c r="J4757" s="288" t="str">
        <f t="shared" si="596"/>
        <v/>
      </c>
      <c r="K4757" s="288">
        <f t="shared" si="597"/>
        <v>0</v>
      </c>
      <c r="L4757" s="303"/>
      <c r="M4757" s="304"/>
      <c r="N4757" s="303"/>
      <c r="O4757" s="286"/>
      <c r="P4757" s="305" t="str">
        <f t="shared" si="598"/>
        <v/>
      </c>
      <c r="Q4757" s="304"/>
      <c r="R4757" s="303"/>
      <c r="S4757" s="286"/>
      <c r="T4757" s="305" t="str">
        <f t="shared" si="599"/>
        <v/>
      </c>
      <c r="U4757" s="306" t="str">
        <f t="shared" si="595"/>
        <v/>
      </c>
      <c r="V4757" s="289"/>
      <c r="W4757" s="303"/>
      <c r="X4757" s="286"/>
      <c r="Y4757" s="305" t="str">
        <f>+IF(AND(W4757&gt;0,V4757&lt;&gt;'Data Validation (ROP used only)'!$A$25),SUM(W4757:X4757),"")</f>
        <v/>
      </c>
      <c r="Z4757" s="307">
        <f>IF(OR(V4757='Data Validation (ROP used only)'!$A$25,ISBLANK(W4757),ISERROR(W4757/$I4757)),0,W4757/$I4757)</f>
        <v>0</v>
      </c>
      <c r="AA4757" s="308"/>
      <c r="AB4757" s="309" t="str" cm="1">
        <f t="array" ref="AB4757">_xlfn.IFS(AA4757="","",AA4757/I4757&gt;=2,I4757*2,AA4757/I4757&lt;2,AA4757)</f>
        <v/>
      </c>
      <c r="AC4757" s="310" t="str">
        <f t="shared" si="600"/>
        <v/>
      </c>
      <c r="AD4757" s="286"/>
      <c r="AE4757" s="305" t="str">
        <f t="shared" si="601"/>
        <v/>
      </c>
      <c r="AF4757" s="311">
        <f t="shared" si="602"/>
        <v>0</v>
      </c>
      <c r="AG4757" s="187"/>
      <c r="AH4757" s="188"/>
    </row>
    <row r="4758" spans="2:34" ht="13.8" outlineLevel="1" x14ac:dyDescent="0.25">
      <c r="B4758" s="1"/>
      <c r="C4758" s="1"/>
      <c r="D4758" s="1"/>
      <c r="E4758" s="2"/>
      <c r="F4758" s="1"/>
      <c r="G4758" s="2"/>
      <c r="H4758" s="286"/>
      <c r="I4758" s="287"/>
      <c r="J4758" s="288" t="str">
        <f t="shared" si="596"/>
        <v/>
      </c>
      <c r="K4758" s="288">
        <f t="shared" si="597"/>
        <v>0</v>
      </c>
      <c r="L4758" s="303"/>
      <c r="M4758" s="304"/>
      <c r="N4758" s="303"/>
      <c r="O4758" s="286"/>
      <c r="P4758" s="305" t="str">
        <f t="shared" si="598"/>
        <v/>
      </c>
      <c r="Q4758" s="304"/>
      <c r="R4758" s="303"/>
      <c r="S4758" s="286"/>
      <c r="T4758" s="305" t="str">
        <f t="shared" si="599"/>
        <v/>
      </c>
      <c r="U4758" s="306" t="str">
        <f t="shared" si="595"/>
        <v/>
      </c>
      <c r="V4758" s="289"/>
      <c r="W4758" s="303"/>
      <c r="X4758" s="286"/>
      <c r="Y4758" s="305" t="str">
        <f>+IF(AND(W4758&gt;0,V4758&lt;&gt;'Data Validation (ROP used only)'!$A$25),SUM(W4758:X4758),"")</f>
        <v/>
      </c>
      <c r="Z4758" s="307">
        <f>IF(OR(V4758='Data Validation (ROP used only)'!$A$25,ISBLANK(W4758),ISERROR(W4758/$I4758)),0,W4758/$I4758)</f>
        <v>0</v>
      </c>
      <c r="AA4758" s="308"/>
      <c r="AB4758" s="309" t="str" cm="1">
        <f t="array" ref="AB4758">_xlfn.IFS(AA4758="","",AA4758/I4758&gt;=2,I4758*2,AA4758/I4758&lt;2,AA4758)</f>
        <v/>
      </c>
      <c r="AC4758" s="310" t="str">
        <f t="shared" si="600"/>
        <v/>
      </c>
      <c r="AD4758" s="286"/>
      <c r="AE4758" s="305" t="str">
        <f t="shared" si="601"/>
        <v/>
      </c>
      <c r="AF4758" s="311">
        <f t="shared" si="602"/>
        <v>0</v>
      </c>
      <c r="AG4758" s="187"/>
      <c r="AH4758" s="188"/>
    </row>
    <row r="4759" spans="2:34" ht="13.8" outlineLevel="1" x14ac:dyDescent="0.25">
      <c r="B4759" s="1"/>
      <c r="C4759" s="1"/>
      <c r="D4759" s="1"/>
      <c r="E4759" s="2"/>
      <c r="F4759" s="1"/>
      <c r="G4759" s="2"/>
      <c r="H4759" s="286"/>
      <c r="I4759" s="287"/>
      <c r="J4759" s="288" t="str">
        <f t="shared" si="596"/>
        <v/>
      </c>
      <c r="K4759" s="288">
        <f t="shared" si="597"/>
        <v>0</v>
      </c>
      <c r="L4759" s="303"/>
      <c r="M4759" s="304"/>
      <c r="N4759" s="303"/>
      <c r="O4759" s="286"/>
      <c r="P4759" s="305" t="str">
        <f t="shared" si="598"/>
        <v/>
      </c>
      <c r="Q4759" s="304"/>
      <c r="R4759" s="303"/>
      <c r="S4759" s="286"/>
      <c r="T4759" s="305" t="str">
        <f t="shared" si="599"/>
        <v/>
      </c>
      <c r="U4759" s="306" t="str">
        <f t="shared" si="595"/>
        <v/>
      </c>
      <c r="V4759" s="289"/>
      <c r="W4759" s="303"/>
      <c r="X4759" s="286"/>
      <c r="Y4759" s="305" t="str">
        <f>+IF(AND(W4759&gt;0,V4759&lt;&gt;'Data Validation (ROP used only)'!$A$25),SUM(W4759:X4759),"")</f>
        <v/>
      </c>
      <c r="Z4759" s="307">
        <f>IF(OR(V4759='Data Validation (ROP used only)'!$A$25,ISBLANK(W4759),ISERROR(W4759/$I4759)),0,W4759/$I4759)</f>
        <v>0</v>
      </c>
      <c r="AA4759" s="308"/>
      <c r="AB4759" s="309" t="str" cm="1">
        <f t="array" ref="AB4759">_xlfn.IFS(AA4759="","",AA4759/I4759&gt;=2,I4759*2,AA4759/I4759&lt;2,AA4759)</f>
        <v/>
      </c>
      <c r="AC4759" s="310" t="str">
        <f t="shared" si="600"/>
        <v/>
      </c>
      <c r="AD4759" s="286"/>
      <c r="AE4759" s="305" t="str">
        <f t="shared" si="601"/>
        <v/>
      </c>
      <c r="AF4759" s="311">
        <f t="shared" si="602"/>
        <v>0</v>
      </c>
      <c r="AG4759" s="187"/>
      <c r="AH4759" s="188"/>
    </row>
    <row r="4760" spans="2:34" ht="13.8" outlineLevel="1" x14ac:dyDescent="0.25">
      <c r="B4760" s="1"/>
      <c r="C4760" s="1"/>
      <c r="D4760" s="1"/>
      <c r="E4760" s="2"/>
      <c r="F4760" s="1"/>
      <c r="G4760" s="2"/>
      <c r="H4760" s="286"/>
      <c r="I4760" s="287"/>
      <c r="J4760" s="288" t="str">
        <f t="shared" si="596"/>
        <v/>
      </c>
      <c r="K4760" s="288">
        <f t="shared" si="597"/>
        <v>0</v>
      </c>
      <c r="L4760" s="303"/>
      <c r="M4760" s="304"/>
      <c r="N4760" s="303"/>
      <c r="O4760" s="286"/>
      <c r="P4760" s="305" t="str">
        <f t="shared" si="598"/>
        <v/>
      </c>
      <c r="Q4760" s="304"/>
      <c r="R4760" s="303"/>
      <c r="S4760" s="286"/>
      <c r="T4760" s="305" t="str">
        <f t="shared" si="599"/>
        <v/>
      </c>
      <c r="U4760" s="306" t="str">
        <f t="shared" si="595"/>
        <v/>
      </c>
      <c r="V4760" s="289"/>
      <c r="W4760" s="303"/>
      <c r="X4760" s="286"/>
      <c r="Y4760" s="305" t="str">
        <f>+IF(AND(W4760&gt;0,V4760&lt;&gt;'Data Validation (ROP used only)'!$A$25),SUM(W4760:X4760),"")</f>
        <v/>
      </c>
      <c r="Z4760" s="307">
        <f>IF(OR(V4760='Data Validation (ROP used only)'!$A$25,ISBLANK(W4760),ISERROR(W4760/$I4760)),0,W4760/$I4760)</f>
        <v>0</v>
      </c>
      <c r="AA4760" s="308"/>
      <c r="AB4760" s="309" t="str" cm="1">
        <f t="array" ref="AB4760">_xlfn.IFS(AA4760="","",AA4760/I4760&gt;=2,I4760*2,AA4760/I4760&lt;2,AA4760)</f>
        <v/>
      </c>
      <c r="AC4760" s="310" t="str">
        <f t="shared" si="600"/>
        <v/>
      </c>
      <c r="AD4760" s="286"/>
      <c r="AE4760" s="305" t="str">
        <f t="shared" si="601"/>
        <v/>
      </c>
      <c r="AF4760" s="311">
        <f t="shared" si="602"/>
        <v>0</v>
      </c>
      <c r="AG4760" s="187"/>
      <c r="AH4760" s="188"/>
    </row>
    <row r="4761" spans="2:34" ht="13.8" outlineLevel="1" x14ac:dyDescent="0.25">
      <c r="B4761" s="1"/>
      <c r="C4761" s="1"/>
      <c r="D4761" s="1"/>
      <c r="E4761" s="2"/>
      <c r="F4761" s="1"/>
      <c r="G4761" s="2"/>
      <c r="H4761" s="286"/>
      <c r="I4761" s="287"/>
      <c r="J4761" s="288" t="str">
        <f t="shared" si="596"/>
        <v/>
      </c>
      <c r="K4761" s="288">
        <f t="shared" si="597"/>
        <v>0</v>
      </c>
      <c r="L4761" s="303"/>
      <c r="M4761" s="304"/>
      <c r="N4761" s="303"/>
      <c r="O4761" s="286"/>
      <c r="P4761" s="305" t="str">
        <f t="shared" si="598"/>
        <v/>
      </c>
      <c r="Q4761" s="304"/>
      <c r="R4761" s="303"/>
      <c r="S4761" s="286"/>
      <c r="T4761" s="305" t="str">
        <f t="shared" si="599"/>
        <v/>
      </c>
      <c r="U4761" s="306" t="str">
        <f t="shared" si="595"/>
        <v/>
      </c>
      <c r="V4761" s="289"/>
      <c r="W4761" s="303"/>
      <c r="X4761" s="286"/>
      <c r="Y4761" s="305" t="str">
        <f>+IF(AND(W4761&gt;0,V4761&lt;&gt;'Data Validation (ROP used only)'!$A$25),SUM(W4761:X4761),"")</f>
        <v/>
      </c>
      <c r="Z4761" s="307">
        <f>IF(OR(V4761='Data Validation (ROP used only)'!$A$25,ISBLANK(W4761),ISERROR(W4761/$I4761)),0,W4761/$I4761)</f>
        <v>0</v>
      </c>
      <c r="AA4761" s="308"/>
      <c r="AB4761" s="309" t="str" cm="1">
        <f t="array" ref="AB4761">_xlfn.IFS(AA4761="","",AA4761/I4761&gt;=2,I4761*2,AA4761/I4761&lt;2,AA4761)</f>
        <v/>
      </c>
      <c r="AC4761" s="310" t="str">
        <f t="shared" si="600"/>
        <v/>
      </c>
      <c r="AD4761" s="286"/>
      <c r="AE4761" s="305" t="str">
        <f t="shared" si="601"/>
        <v/>
      </c>
      <c r="AF4761" s="311">
        <f t="shared" si="602"/>
        <v>0</v>
      </c>
      <c r="AG4761" s="187"/>
      <c r="AH4761" s="188"/>
    </row>
    <row r="4762" spans="2:34" ht="13.8" outlineLevel="1" x14ac:dyDescent="0.25">
      <c r="B4762" s="1"/>
      <c r="C4762" s="1"/>
      <c r="D4762" s="1"/>
      <c r="E4762" s="2"/>
      <c r="F4762" s="1"/>
      <c r="G4762" s="2"/>
      <c r="H4762" s="286"/>
      <c r="I4762" s="287"/>
      <c r="J4762" s="288" t="str">
        <f t="shared" si="596"/>
        <v/>
      </c>
      <c r="K4762" s="288">
        <f t="shared" si="597"/>
        <v>0</v>
      </c>
      <c r="L4762" s="303"/>
      <c r="M4762" s="304"/>
      <c r="N4762" s="303"/>
      <c r="O4762" s="286"/>
      <c r="P4762" s="305" t="str">
        <f t="shared" si="598"/>
        <v/>
      </c>
      <c r="Q4762" s="304"/>
      <c r="R4762" s="303"/>
      <c r="S4762" s="286"/>
      <c r="T4762" s="305" t="str">
        <f t="shared" si="599"/>
        <v/>
      </c>
      <c r="U4762" s="306" t="str">
        <f t="shared" si="595"/>
        <v/>
      </c>
      <c r="V4762" s="289"/>
      <c r="W4762" s="303"/>
      <c r="X4762" s="286"/>
      <c r="Y4762" s="305" t="str">
        <f>+IF(AND(W4762&gt;0,V4762&lt;&gt;'Data Validation (ROP used only)'!$A$25),SUM(W4762:X4762),"")</f>
        <v/>
      </c>
      <c r="Z4762" s="307">
        <f>IF(OR(V4762='Data Validation (ROP used only)'!$A$25,ISBLANK(W4762),ISERROR(W4762/$I4762)),0,W4762/$I4762)</f>
        <v>0</v>
      </c>
      <c r="AA4762" s="308"/>
      <c r="AB4762" s="309" t="str" cm="1">
        <f t="array" ref="AB4762">_xlfn.IFS(AA4762="","",AA4762/I4762&gt;=2,I4762*2,AA4762/I4762&lt;2,AA4762)</f>
        <v/>
      </c>
      <c r="AC4762" s="310" t="str">
        <f t="shared" si="600"/>
        <v/>
      </c>
      <c r="AD4762" s="286"/>
      <c r="AE4762" s="305" t="str">
        <f t="shared" si="601"/>
        <v/>
      </c>
      <c r="AF4762" s="311">
        <f t="shared" si="602"/>
        <v>0</v>
      </c>
      <c r="AG4762" s="187"/>
      <c r="AH4762" s="188"/>
    </row>
    <row r="4763" spans="2:34" ht="13.8" outlineLevel="1" x14ac:dyDescent="0.25">
      <c r="B4763" s="1"/>
      <c r="C4763" s="1"/>
      <c r="D4763" s="1"/>
      <c r="E4763" s="2"/>
      <c r="F4763" s="1"/>
      <c r="G4763" s="2"/>
      <c r="H4763" s="286"/>
      <c r="I4763" s="287"/>
      <c r="J4763" s="288" t="str">
        <f t="shared" si="596"/>
        <v/>
      </c>
      <c r="K4763" s="288">
        <f t="shared" si="597"/>
        <v>0</v>
      </c>
      <c r="L4763" s="303"/>
      <c r="M4763" s="304"/>
      <c r="N4763" s="303"/>
      <c r="O4763" s="286"/>
      <c r="P4763" s="305" t="str">
        <f t="shared" si="598"/>
        <v/>
      </c>
      <c r="Q4763" s="304"/>
      <c r="R4763" s="303"/>
      <c r="S4763" s="286"/>
      <c r="T4763" s="305" t="str">
        <f t="shared" si="599"/>
        <v/>
      </c>
      <c r="U4763" s="306" t="str">
        <f t="shared" si="595"/>
        <v/>
      </c>
      <c r="V4763" s="289"/>
      <c r="W4763" s="303"/>
      <c r="X4763" s="286"/>
      <c r="Y4763" s="305" t="str">
        <f>+IF(AND(W4763&gt;0,V4763&lt;&gt;'Data Validation (ROP used only)'!$A$25),SUM(W4763:X4763),"")</f>
        <v/>
      </c>
      <c r="Z4763" s="307">
        <f>IF(OR(V4763='Data Validation (ROP used only)'!$A$25,ISBLANK(W4763),ISERROR(W4763/$I4763)),0,W4763/$I4763)</f>
        <v>0</v>
      </c>
      <c r="AA4763" s="308"/>
      <c r="AB4763" s="309" t="str" cm="1">
        <f t="array" ref="AB4763">_xlfn.IFS(AA4763="","",AA4763/I4763&gt;=2,I4763*2,AA4763/I4763&lt;2,AA4763)</f>
        <v/>
      </c>
      <c r="AC4763" s="310" t="str">
        <f t="shared" si="600"/>
        <v/>
      </c>
      <c r="AD4763" s="286"/>
      <c r="AE4763" s="305" t="str">
        <f t="shared" si="601"/>
        <v/>
      </c>
      <c r="AF4763" s="311">
        <f t="shared" si="602"/>
        <v>0</v>
      </c>
      <c r="AG4763" s="187"/>
      <c r="AH4763" s="188"/>
    </row>
    <row r="4764" spans="2:34" ht="13.8" outlineLevel="1" x14ac:dyDescent="0.25">
      <c r="B4764" s="1"/>
      <c r="C4764" s="1"/>
      <c r="D4764" s="1"/>
      <c r="E4764" s="2"/>
      <c r="F4764" s="1"/>
      <c r="G4764" s="2"/>
      <c r="H4764" s="286"/>
      <c r="I4764" s="287"/>
      <c r="J4764" s="288" t="str">
        <f t="shared" si="596"/>
        <v/>
      </c>
      <c r="K4764" s="288">
        <f t="shared" si="597"/>
        <v>0</v>
      </c>
      <c r="L4764" s="303"/>
      <c r="M4764" s="304"/>
      <c r="N4764" s="303"/>
      <c r="O4764" s="286"/>
      <c r="P4764" s="305" t="str">
        <f t="shared" si="598"/>
        <v/>
      </c>
      <c r="Q4764" s="304"/>
      <c r="R4764" s="303"/>
      <c r="S4764" s="286"/>
      <c r="T4764" s="305" t="str">
        <f t="shared" si="599"/>
        <v/>
      </c>
      <c r="U4764" s="306" t="str">
        <f t="shared" si="595"/>
        <v/>
      </c>
      <c r="V4764" s="289"/>
      <c r="W4764" s="303"/>
      <c r="X4764" s="286"/>
      <c r="Y4764" s="305" t="str">
        <f>+IF(AND(W4764&gt;0,V4764&lt;&gt;'Data Validation (ROP used only)'!$A$25),SUM(W4764:X4764),"")</f>
        <v/>
      </c>
      <c r="Z4764" s="307">
        <f>IF(OR(V4764='Data Validation (ROP used only)'!$A$25,ISBLANK(W4764),ISERROR(W4764/$I4764)),0,W4764/$I4764)</f>
        <v>0</v>
      </c>
      <c r="AA4764" s="308"/>
      <c r="AB4764" s="309" t="str" cm="1">
        <f t="array" ref="AB4764">_xlfn.IFS(AA4764="","",AA4764/I4764&gt;=2,I4764*2,AA4764/I4764&lt;2,AA4764)</f>
        <v/>
      </c>
      <c r="AC4764" s="310" t="str">
        <f t="shared" si="600"/>
        <v/>
      </c>
      <c r="AD4764" s="286"/>
      <c r="AE4764" s="305" t="str">
        <f t="shared" si="601"/>
        <v/>
      </c>
      <c r="AF4764" s="311">
        <f t="shared" si="602"/>
        <v>0</v>
      </c>
      <c r="AG4764" s="187"/>
      <c r="AH4764" s="188"/>
    </row>
    <row r="4765" spans="2:34" ht="13.8" outlineLevel="1" x14ac:dyDescent="0.25">
      <c r="B4765" s="1"/>
      <c r="C4765" s="1"/>
      <c r="D4765" s="1"/>
      <c r="E4765" s="2"/>
      <c r="F4765" s="1"/>
      <c r="G4765" s="2"/>
      <c r="H4765" s="286"/>
      <c r="I4765" s="287"/>
      <c r="J4765" s="288" t="str">
        <f t="shared" si="596"/>
        <v/>
      </c>
      <c r="K4765" s="288">
        <f t="shared" si="597"/>
        <v>0</v>
      </c>
      <c r="L4765" s="303"/>
      <c r="M4765" s="304"/>
      <c r="N4765" s="303"/>
      <c r="O4765" s="286"/>
      <c r="P4765" s="305" t="str">
        <f t="shared" si="598"/>
        <v/>
      </c>
      <c r="Q4765" s="304"/>
      <c r="R4765" s="303"/>
      <c r="S4765" s="286"/>
      <c r="T4765" s="305" t="str">
        <f t="shared" si="599"/>
        <v/>
      </c>
      <c r="U4765" s="306" t="str">
        <f t="shared" si="595"/>
        <v/>
      </c>
      <c r="V4765" s="289"/>
      <c r="W4765" s="303"/>
      <c r="X4765" s="286"/>
      <c r="Y4765" s="305" t="str">
        <f>+IF(AND(W4765&gt;0,V4765&lt;&gt;'Data Validation (ROP used only)'!$A$25),SUM(W4765:X4765),"")</f>
        <v/>
      </c>
      <c r="Z4765" s="307">
        <f>IF(OR(V4765='Data Validation (ROP used only)'!$A$25,ISBLANK(W4765),ISERROR(W4765/$I4765)),0,W4765/$I4765)</f>
        <v>0</v>
      </c>
      <c r="AA4765" s="308"/>
      <c r="AB4765" s="309" t="str" cm="1">
        <f t="array" ref="AB4765">_xlfn.IFS(AA4765="","",AA4765/I4765&gt;=2,I4765*2,AA4765/I4765&lt;2,AA4765)</f>
        <v/>
      </c>
      <c r="AC4765" s="310" t="str">
        <f t="shared" si="600"/>
        <v/>
      </c>
      <c r="AD4765" s="286"/>
      <c r="AE4765" s="305" t="str">
        <f t="shared" si="601"/>
        <v/>
      </c>
      <c r="AF4765" s="311">
        <f t="shared" si="602"/>
        <v>0</v>
      </c>
      <c r="AG4765" s="187"/>
      <c r="AH4765" s="188"/>
    </row>
    <row r="4766" spans="2:34" ht="13.8" outlineLevel="1" x14ac:dyDescent="0.25">
      <c r="B4766" s="1"/>
      <c r="C4766" s="1"/>
      <c r="D4766" s="1"/>
      <c r="E4766" s="2"/>
      <c r="F4766" s="1"/>
      <c r="G4766" s="2"/>
      <c r="H4766" s="286"/>
      <c r="I4766" s="287"/>
      <c r="J4766" s="288" t="str">
        <f t="shared" si="596"/>
        <v/>
      </c>
      <c r="K4766" s="288">
        <f t="shared" si="597"/>
        <v>0</v>
      </c>
      <c r="L4766" s="303"/>
      <c r="M4766" s="304"/>
      <c r="N4766" s="303"/>
      <c r="O4766" s="286"/>
      <c r="P4766" s="305" t="str">
        <f t="shared" si="598"/>
        <v/>
      </c>
      <c r="Q4766" s="304"/>
      <c r="R4766" s="303"/>
      <c r="S4766" s="286"/>
      <c r="T4766" s="305" t="str">
        <f t="shared" si="599"/>
        <v/>
      </c>
      <c r="U4766" s="306" t="str">
        <f t="shared" si="595"/>
        <v/>
      </c>
      <c r="V4766" s="289"/>
      <c r="W4766" s="303"/>
      <c r="X4766" s="286"/>
      <c r="Y4766" s="305" t="str">
        <f>+IF(AND(W4766&gt;0,V4766&lt;&gt;'Data Validation (ROP used only)'!$A$25),SUM(W4766:X4766),"")</f>
        <v/>
      </c>
      <c r="Z4766" s="307">
        <f>IF(OR(V4766='Data Validation (ROP used only)'!$A$25,ISBLANK(W4766),ISERROR(W4766/$I4766)),0,W4766/$I4766)</f>
        <v>0</v>
      </c>
      <c r="AA4766" s="308"/>
      <c r="AB4766" s="309" t="str" cm="1">
        <f t="array" ref="AB4766">_xlfn.IFS(AA4766="","",AA4766/I4766&gt;=2,I4766*2,AA4766/I4766&lt;2,AA4766)</f>
        <v/>
      </c>
      <c r="AC4766" s="310" t="str">
        <f t="shared" si="600"/>
        <v/>
      </c>
      <c r="AD4766" s="286"/>
      <c r="AE4766" s="305" t="str">
        <f t="shared" si="601"/>
        <v/>
      </c>
      <c r="AF4766" s="311">
        <f t="shared" si="602"/>
        <v>0</v>
      </c>
      <c r="AG4766" s="187"/>
      <c r="AH4766" s="188"/>
    </row>
    <row r="4767" spans="2:34" ht="13.8" outlineLevel="1" x14ac:dyDescent="0.25">
      <c r="B4767" s="1"/>
      <c r="C4767" s="1"/>
      <c r="D4767" s="1"/>
      <c r="E4767" s="2"/>
      <c r="F4767" s="1"/>
      <c r="G4767" s="2"/>
      <c r="H4767" s="286"/>
      <c r="I4767" s="287"/>
      <c r="J4767" s="288" t="str">
        <f t="shared" si="596"/>
        <v/>
      </c>
      <c r="K4767" s="288">
        <f t="shared" si="597"/>
        <v>0</v>
      </c>
      <c r="L4767" s="303"/>
      <c r="M4767" s="304"/>
      <c r="N4767" s="303"/>
      <c r="O4767" s="286"/>
      <c r="P4767" s="305" t="str">
        <f t="shared" si="598"/>
        <v/>
      </c>
      <c r="Q4767" s="304"/>
      <c r="R4767" s="303"/>
      <c r="S4767" s="286"/>
      <c r="T4767" s="305" t="str">
        <f t="shared" si="599"/>
        <v/>
      </c>
      <c r="U4767" s="306" t="str">
        <f t="shared" si="595"/>
        <v/>
      </c>
      <c r="V4767" s="289"/>
      <c r="W4767" s="303"/>
      <c r="X4767" s="286"/>
      <c r="Y4767" s="305" t="str">
        <f>+IF(AND(W4767&gt;0,V4767&lt;&gt;'Data Validation (ROP used only)'!$A$25),SUM(W4767:X4767),"")</f>
        <v/>
      </c>
      <c r="Z4767" s="307">
        <f>IF(OR(V4767='Data Validation (ROP used only)'!$A$25,ISBLANK(W4767),ISERROR(W4767/$I4767)),0,W4767/$I4767)</f>
        <v>0</v>
      </c>
      <c r="AA4767" s="308"/>
      <c r="AB4767" s="309" t="str" cm="1">
        <f t="array" ref="AB4767">_xlfn.IFS(AA4767="","",AA4767/I4767&gt;=2,I4767*2,AA4767/I4767&lt;2,AA4767)</f>
        <v/>
      </c>
      <c r="AC4767" s="310" t="str">
        <f t="shared" si="600"/>
        <v/>
      </c>
      <c r="AD4767" s="286"/>
      <c r="AE4767" s="305" t="str">
        <f t="shared" si="601"/>
        <v/>
      </c>
      <c r="AF4767" s="311">
        <f t="shared" si="602"/>
        <v>0</v>
      </c>
      <c r="AG4767" s="187"/>
      <c r="AH4767" s="188"/>
    </row>
    <row r="4768" spans="2:34" ht="13.8" outlineLevel="1" x14ac:dyDescent="0.25">
      <c r="B4768" s="1"/>
      <c r="C4768" s="1"/>
      <c r="D4768" s="1"/>
      <c r="E4768" s="2"/>
      <c r="F4768" s="1"/>
      <c r="G4768" s="2"/>
      <c r="H4768" s="286"/>
      <c r="I4768" s="287"/>
      <c r="J4768" s="288" t="str">
        <f t="shared" si="596"/>
        <v/>
      </c>
      <c r="K4768" s="288">
        <f t="shared" si="597"/>
        <v>0</v>
      </c>
      <c r="L4768" s="303"/>
      <c r="M4768" s="304"/>
      <c r="N4768" s="303"/>
      <c r="O4768" s="286"/>
      <c r="P4768" s="305" t="str">
        <f t="shared" si="598"/>
        <v/>
      </c>
      <c r="Q4768" s="304"/>
      <c r="R4768" s="303"/>
      <c r="S4768" s="286"/>
      <c r="T4768" s="305" t="str">
        <f t="shared" si="599"/>
        <v/>
      </c>
      <c r="U4768" s="306" t="str">
        <f t="shared" si="595"/>
        <v/>
      </c>
      <c r="V4768" s="289"/>
      <c r="W4768" s="303"/>
      <c r="X4768" s="286"/>
      <c r="Y4768" s="305" t="str">
        <f>+IF(AND(W4768&gt;0,V4768&lt;&gt;'Data Validation (ROP used only)'!$A$25),SUM(W4768:X4768),"")</f>
        <v/>
      </c>
      <c r="Z4768" s="307">
        <f>IF(OR(V4768='Data Validation (ROP used only)'!$A$25,ISBLANK(W4768),ISERROR(W4768/$I4768)),0,W4768/$I4768)</f>
        <v>0</v>
      </c>
      <c r="AA4768" s="308"/>
      <c r="AB4768" s="309" t="str" cm="1">
        <f t="array" ref="AB4768">_xlfn.IFS(AA4768="","",AA4768/I4768&gt;=2,I4768*2,AA4768/I4768&lt;2,AA4768)</f>
        <v/>
      </c>
      <c r="AC4768" s="310" t="str">
        <f t="shared" si="600"/>
        <v/>
      </c>
      <c r="AD4768" s="286"/>
      <c r="AE4768" s="305" t="str">
        <f t="shared" si="601"/>
        <v/>
      </c>
      <c r="AF4768" s="311">
        <f t="shared" si="602"/>
        <v>0</v>
      </c>
      <c r="AG4768" s="187"/>
      <c r="AH4768" s="188"/>
    </row>
    <row r="4769" spans="2:34" ht="13.8" outlineLevel="1" x14ac:dyDescent="0.25">
      <c r="B4769" s="1"/>
      <c r="C4769" s="1"/>
      <c r="D4769" s="1"/>
      <c r="E4769" s="2"/>
      <c r="F4769" s="1"/>
      <c r="G4769" s="2"/>
      <c r="H4769" s="286"/>
      <c r="I4769" s="287"/>
      <c r="J4769" s="288" t="str">
        <f t="shared" si="596"/>
        <v/>
      </c>
      <c r="K4769" s="288">
        <f t="shared" si="597"/>
        <v>0</v>
      </c>
      <c r="L4769" s="303"/>
      <c r="M4769" s="304"/>
      <c r="N4769" s="303"/>
      <c r="O4769" s="286"/>
      <c r="P4769" s="305" t="str">
        <f t="shared" si="598"/>
        <v/>
      </c>
      <c r="Q4769" s="304"/>
      <c r="R4769" s="303"/>
      <c r="S4769" s="286"/>
      <c r="T4769" s="305" t="str">
        <f t="shared" si="599"/>
        <v/>
      </c>
      <c r="U4769" s="306" t="str">
        <f t="shared" si="595"/>
        <v/>
      </c>
      <c r="V4769" s="289"/>
      <c r="W4769" s="303"/>
      <c r="X4769" s="286"/>
      <c r="Y4769" s="305" t="str">
        <f>+IF(AND(W4769&gt;0,V4769&lt;&gt;'Data Validation (ROP used only)'!$A$25),SUM(W4769:X4769),"")</f>
        <v/>
      </c>
      <c r="Z4769" s="307">
        <f>IF(OR(V4769='Data Validation (ROP used only)'!$A$25,ISBLANK(W4769),ISERROR(W4769/$I4769)),0,W4769/$I4769)</f>
        <v>0</v>
      </c>
      <c r="AA4769" s="308"/>
      <c r="AB4769" s="309" t="str" cm="1">
        <f t="array" ref="AB4769">_xlfn.IFS(AA4769="","",AA4769/I4769&gt;=2,I4769*2,AA4769/I4769&lt;2,AA4769)</f>
        <v/>
      </c>
      <c r="AC4769" s="310" t="str">
        <f t="shared" si="600"/>
        <v/>
      </c>
      <c r="AD4769" s="286"/>
      <c r="AE4769" s="305" t="str">
        <f t="shared" si="601"/>
        <v/>
      </c>
      <c r="AF4769" s="311">
        <f t="shared" si="602"/>
        <v>0</v>
      </c>
      <c r="AG4769" s="187"/>
      <c r="AH4769" s="188"/>
    </row>
    <row r="4770" spans="2:34" ht="13.8" outlineLevel="1" x14ac:dyDescent="0.25">
      <c r="B4770" s="1"/>
      <c r="C4770" s="1"/>
      <c r="D4770" s="1"/>
      <c r="E4770" s="2"/>
      <c r="F4770" s="1"/>
      <c r="G4770" s="2"/>
      <c r="H4770" s="286"/>
      <c r="I4770" s="287"/>
      <c r="J4770" s="288" t="str">
        <f t="shared" si="596"/>
        <v/>
      </c>
      <c r="K4770" s="288">
        <f t="shared" si="597"/>
        <v>0</v>
      </c>
      <c r="L4770" s="303"/>
      <c r="M4770" s="304"/>
      <c r="N4770" s="303"/>
      <c r="O4770" s="286"/>
      <c r="P4770" s="305" t="str">
        <f t="shared" si="598"/>
        <v/>
      </c>
      <c r="Q4770" s="304"/>
      <c r="R4770" s="303"/>
      <c r="S4770" s="286"/>
      <c r="T4770" s="305" t="str">
        <f t="shared" si="599"/>
        <v/>
      </c>
      <c r="U4770" s="306" t="str">
        <f t="shared" si="595"/>
        <v/>
      </c>
      <c r="V4770" s="289"/>
      <c r="W4770" s="303"/>
      <c r="X4770" s="286"/>
      <c r="Y4770" s="305" t="str">
        <f>+IF(AND(W4770&gt;0,V4770&lt;&gt;'Data Validation (ROP used only)'!$A$25),SUM(W4770:X4770),"")</f>
        <v/>
      </c>
      <c r="Z4770" s="307">
        <f>IF(OR(V4770='Data Validation (ROP used only)'!$A$25,ISBLANK(W4770),ISERROR(W4770/$I4770)),0,W4770/$I4770)</f>
        <v>0</v>
      </c>
      <c r="AA4770" s="308"/>
      <c r="AB4770" s="309" t="str" cm="1">
        <f t="array" ref="AB4770">_xlfn.IFS(AA4770="","",AA4770/I4770&gt;=2,I4770*2,AA4770/I4770&lt;2,AA4770)</f>
        <v/>
      </c>
      <c r="AC4770" s="310" t="str">
        <f t="shared" si="600"/>
        <v/>
      </c>
      <c r="AD4770" s="286"/>
      <c r="AE4770" s="305" t="str">
        <f t="shared" si="601"/>
        <v/>
      </c>
      <c r="AF4770" s="311">
        <f t="shared" si="602"/>
        <v>0</v>
      </c>
      <c r="AG4770" s="187"/>
      <c r="AH4770" s="188"/>
    </row>
    <row r="4771" spans="2:34" ht="13.8" outlineLevel="1" x14ac:dyDescent="0.25">
      <c r="B4771" s="1"/>
      <c r="C4771" s="1"/>
      <c r="D4771" s="1"/>
      <c r="E4771" s="2"/>
      <c r="F4771" s="1"/>
      <c r="G4771" s="2"/>
      <c r="H4771" s="286"/>
      <c r="I4771" s="287"/>
      <c r="J4771" s="288" t="str">
        <f t="shared" si="596"/>
        <v/>
      </c>
      <c r="K4771" s="288">
        <f t="shared" si="597"/>
        <v>0</v>
      </c>
      <c r="L4771" s="303"/>
      <c r="M4771" s="304"/>
      <c r="N4771" s="303"/>
      <c r="O4771" s="286"/>
      <c r="P4771" s="305" t="str">
        <f t="shared" si="598"/>
        <v/>
      </c>
      <c r="Q4771" s="304"/>
      <c r="R4771" s="303"/>
      <c r="S4771" s="286"/>
      <c r="T4771" s="305" t="str">
        <f t="shared" si="599"/>
        <v/>
      </c>
      <c r="U4771" s="306" t="str">
        <f t="shared" si="595"/>
        <v/>
      </c>
      <c r="V4771" s="289"/>
      <c r="W4771" s="303"/>
      <c r="X4771" s="286"/>
      <c r="Y4771" s="305" t="str">
        <f>+IF(AND(W4771&gt;0,V4771&lt;&gt;'Data Validation (ROP used only)'!$A$25),SUM(W4771:X4771),"")</f>
        <v/>
      </c>
      <c r="Z4771" s="307">
        <f>IF(OR(V4771='Data Validation (ROP used only)'!$A$25,ISBLANK(W4771),ISERROR(W4771/$I4771)),0,W4771/$I4771)</f>
        <v>0</v>
      </c>
      <c r="AA4771" s="308"/>
      <c r="AB4771" s="309" t="str" cm="1">
        <f t="array" ref="AB4771">_xlfn.IFS(AA4771="","",AA4771/I4771&gt;=2,I4771*2,AA4771/I4771&lt;2,AA4771)</f>
        <v/>
      </c>
      <c r="AC4771" s="310" t="str">
        <f t="shared" si="600"/>
        <v/>
      </c>
      <c r="AD4771" s="286"/>
      <c r="AE4771" s="305" t="str">
        <f t="shared" si="601"/>
        <v/>
      </c>
      <c r="AF4771" s="311">
        <f t="shared" si="602"/>
        <v>0</v>
      </c>
      <c r="AG4771" s="187"/>
      <c r="AH4771" s="188"/>
    </row>
    <row r="4772" spans="2:34" ht="13.8" outlineLevel="1" x14ac:dyDescent="0.25">
      <c r="B4772" s="1"/>
      <c r="C4772" s="1"/>
      <c r="D4772" s="1"/>
      <c r="E4772" s="2"/>
      <c r="F4772" s="1"/>
      <c r="G4772" s="2"/>
      <c r="H4772" s="286"/>
      <c r="I4772" s="287"/>
      <c r="J4772" s="288" t="str">
        <f t="shared" si="596"/>
        <v/>
      </c>
      <c r="K4772" s="288">
        <f t="shared" si="597"/>
        <v>0</v>
      </c>
      <c r="L4772" s="303"/>
      <c r="M4772" s="304"/>
      <c r="N4772" s="303"/>
      <c r="O4772" s="286"/>
      <c r="P4772" s="305" t="str">
        <f t="shared" si="598"/>
        <v/>
      </c>
      <c r="Q4772" s="304"/>
      <c r="R4772" s="303"/>
      <c r="S4772" s="286"/>
      <c r="T4772" s="305" t="str">
        <f t="shared" si="599"/>
        <v/>
      </c>
      <c r="U4772" s="306" t="str">
        <f t="shared" si="595"/>
        <v/>
      </c>
      <c r="V4772" s="289"/>
      <c r="W4772" s="303"/>
      <c r="X4772" s="286"/>
      <c r="Y4772" s="305" t="str">
        <f>+IF(AND(W4772&gt;0,V4772&lt;&gt;'Data Validation (ROP used only)'!$A$25),SUM(W4772:X4772),"")</f>
        <v/>
      </c>
      <c r="Z4772" s="307">
        <f>IF(OR(V4772='Data Validation (ROP used only)'!$A$25,ISBLANK(W4772),ISERROR(W4772/$I4772)),0,W4772/$I4772)</f>
        <v>0</v>
      </c>
      <c r="AA4772" s="308"/>
      <c r="AB4772" s="309" t="str" cm="1">
        <f t="array" ref="AB4772">_xlfn.IFS(AA4772="","",AA4772/I4772&gt;=2,I4772*2,AA4772/I4772&lt;2,AA4772)</f>
        <v/>
      </c>
      <c r="AC4772" s="310" t="str">
        <f t="shared" si="600"/>
        <v/>
      </c>
      <c r="AD4772" s="286"/>
      <c r="AE4772" s="305" t="str">
        <f t="shared" si="601"/>
        <v/>
      </c>
      <c r="AF4772" s="311">
        <f t="shared" si="602"/>
        <v>0</v>
      </c>
      <c r="AG4772" s="187"/>
      <c r="AH4772" s="188"/>
    </row>
    <row r="4773" spans="2:34" ht="13.8" outlineLevel="1" x14ac:dyDescent="0.25">
      <c r="B4773" s="1"/>
      <c r="C4773" s="1"/>
      <c r="D4773" s="1"/>
      <c r="E4773" s="2"/>
      <c r="F4773" s="1"/>
      <c r="G4773" s="2"/>
      <c r="H4773" s="286"/>
      <c r="I4773" s="287"/>
      <c r="J4773" s="288" t="str">
        <f t="shared" si="596"/>
        <v/>
      </c>
      <c r="K4773" s="288">
        <f t="shared" si="597"/>
        <v>0</v>
      </c>
      <c r="L4773" s="303"/>
      <c r="M4773" s="304"/>
      <c r="N4773" s="303"/>
      <c r="O4773" s="286"/>
      <c r="P4773" s="305" t="str">
        <f t="shared" si="598"/>
        <v/>
      </c>
      <c r="Q4773" s="304"/>
      <c r="R4773" s="303"/>
      <c r="S4773" s="286"/>
      <c r="T4773" s="305" t="str">
        <f t="shared" si="599"/>
        <v/>
      </c>
      <c r="U4773" s="306" t="str">
        <f t="shared" si="595"/>
        <v/>
      </c>
      <c r="V4773" s="289"/>
      <c r="W4773" s="303"/>
      <c r="X4773" s="286"/>
      <c r="Y4773" s="305" t="str">
        <f>+IF(AND(W4773&gt;0,V4773&lt;&gt;'Data Validation (ROP used only)'!$A$25),SUM(W4773:X4773),"")</f>
        <v/>
      </c>
      <c r="Z4773" s="307">
        <f>IF(OR(V4773='Data Validation (ROP used only)'!$A$25,ISBLANK(W4773),ISERROR(W4773/$I4773)),0,W4773/$I4773)</f>
        <v>0</v>
      </c>
      <c r="AA4773" s="308"/>
      <c r="AB4773" s="309" t="str" cm="1">
        <f t="array" ref="AB4773">_xlfn.IFS(AA4773="","",AA4773/I4773&gt;=2,I4773*2,AA4773/I4773&lt;2,AA4773)</f>
        <v/>
      </c>
      <c r="AC4773" s="310" t="str">
        <f t="shared" si="600"/>
        <v/>
      </c>
      <c r="AD4773" s="286"/>
      <c r="AE4773" s="305" t="str">
        <f t="shared" si="601"/>
        <v/>
      </c>
      <c r="AF4773" s="311">
        <f t="shared" si="602"/>
        <v>0</v>
      </c>
      <c r="AG4773" s="187"/>
      <c r="AH4773" s="188"/>
    </row>
    <row r="4774" spans="2:34" ht="13.8" outlineLevel="1" x14ac:dyDescent="0.25">
      <c r="B4774" s="1"/>
      <c r="C4774" s="1"/>
      <c r="D4774" s="1"/>
      <c r="E4774" s="2"/>
      <c r="F4774" s="1"/>
      <c r="G4774" s="2"/>
      <c r="H4774" s="286"/>
      <c r="I4774" s="287"/>
      <c r="J4774" s="288" t="str">
        <f t="shared" si="596"/>
        <v/>
      </c>
      <c r="K4774" s="288">
        <f t="shared" si="597"/>
        <v>0</v>
      </c>
      <c r="L4774" s="303"/>
      <c r="M4774" s="304"/>
      <c r="N4774" s="303"/>
      <c r="O4774" s="286"/>
      <c r="P4774" s="305" t="str">
        <f t="shared" si="598"/>
        <v/>
      </c>
      <c r="Q4774" s="304"/>
      <c r="R4774" s="303"/>
      <c r="S4774" s="286"/>
      <c r="T4774" s="305" t="str">
        <f t="shared" si="599"/>
        <v/>
      </c>
      <c r="U4774" s="306" t="str">
        <f t="shared" si="595"/>
        <v/>
      </c>
      <c r="V4774" s="289"/>
      <c r="W4774" s="303"/>
      <c r="X4774" s="286"/>
      <c r="Y4774" s="305" t="str">
        <f>+IF(AND(W4774&gt;0,V4774&lt;&gt;'Data Validation (ROP used only)'!$A$25),SUM(W4774:X4774),"")</f>
        <v/>
      </c>
      <c r="Z4774" s="307">
        <f>IF(OR(V4774='Data Validation (ROP used only)'!$A$25,ISBLANK(W4774),ISERROR(W4774/$I4774)),0,W4774/$I4774)</f>
        <v>0</v>
      </c>
      <c r="AA4774" s="308"/>
      <c r="AB4774" s="309" t="str" cm="1">
        <f t="array" ref="AB4774">_xlfn.IFS(AA4774="","",AA4774/I4774&gt;=2,I4774*2,AA4774/I4774&lt;2,AA4774)</f>
        <v/>
      </c>
      <c r="AC4774" s="310" t="str">
        <f t="shared" si="600"/>
        <v/>
      </c>
      <c r="AD4774" s="286"/>
      <c r="AE4774" s="305" t="str">
        <f t="shared" si="601"/>
        <v/>
      </c>
      <c r="AF4774" s="311">
        <f t="shared" si="602"/>
        <v>0</v>
      </c>
      <c r="AG4774" s="187"/>
      <c r="AH4774" s="188"/>
    </row>
    <row r="4775" spans="2:34" ht="13.8" outlineLevel="1" x14ac:dyDescent="0.25">
      <c r="B4775" s="1"/>
      <c r="C4775" s="1"/>
      <c r="D4775" s="1"/>
      <c r="E4775" s="2"/>
      <c r="F4775" s="1"/>
      <c r="G4775" s="2"/>
      <c r="H4775" s="286"/>
      <c r="I4775" s="287"/>
      <c r="J4775" s="288" t="str">
        <f t="shared" si="596"/>
        <v/>
      </c>
      <c r="K4775" s="288">
        <f t="shared" si="597"/>
        <v>0</v>
      </c>
      <c r="L4775" s="303"/>
      <c r="M4775" s="304"/>
      <c r="N4775" s="303"/>
      <c r="O4775" s="286"/>
      <c r="P4775" s="305" t="str">
        <f t="shared" si="598"/>
        <v/>
      </c>
      <c r="Q4775" s="304"/>
      <c r="R4775" s="303"/>
      <c r="S4775" s="286"/>
      <c r="T4775" s="305" t="str">
        <f t="shared" si="599"/>
        <v/>
      </c>
      <c r="U4775" s="306" t="str">
        <f t="shared" si="595"/>
        <v/>
      </c>
      <c r="V4775" s="289"/>
      <c r="W4775" s="303"/>
      <c r="X4775" s="286"/>
      <c r="Y4775" s="305" t="str">
        <f>+IF(AND(W4775&gt;0,V4775&lt;&gt;'Data Validation (ROP used only)'!$A$25),SUM(W4775:X4775),"")</f>
        <v/>
      </c>
      <c r="Z4775" s="307">
        <f>IF(OR(V4775='Data Validation (ROP used only)'!$A$25,ISBLANK(W4775),ISERROR(W4775/$I4775)),0,W4775/$I4775)</f>
        <v>0</v>
      </c>
      <c r="AA4775" s="308"/>
      <c r="AB4775" s="309" t="str" cm="1">
        <f t="array" ref="AB4775">_xlfn.IFS(AA4775="","",AA4775/I4775&gt;=2,I4775*2,AA4775/I4775&lt;2,AA4775)</f>
        <v/>
      </c>
      <c r="AC4775" s="310" t="str">
        <f t="shared" si="600"/>
        <v/>
      </c>
      <c r="AD4775" s="286"/>
      <c r="AE4775" s="305" t="str">
        <f t="shared" si="601"/>
        <v/>
      </c>
      <c r="AF4775" s="311">
        <f t="shared" si="602"/>
        <v>0</v>
      </c>
      <c r="AG4775" s="187"/>
      <c r="AH4775" s="188"/>
    </row>
    <row r="4776" spans="2:34" ht="13.8" outlineLevel="1" x14ac:dyDescent="0.25">
      <c r="B4776" s="1"/>
      <c r="C4776" s="1"/>
      <c r="D4776" s="1"/>
      <c r="E4776" s="2"/>
      <c r="F4776" s="1"/>
      <c r="G4776" s="2"/>
      <c r="H4776" s="286"/>
      <c r="I4776" s="287"/>
      <c r="J4776" s="288" t="str">
        <f t="shared" si="596"/>
        <v/>
      </c>
      <c r="K4776" s="288">
        <f t="shared" si="597"/>
        <v>0</v>
      </c>
      <c r="L4776" s="303"/>
      <c r="M4776" s="304"/>
      <c r="N4776" s="303"/>
      <c r="O4776" s="286"/>
      <c r="P4776" s="305" t="str">
        <f t="shared" si="598"/>
        <v/>
      </c>
      <c r="Q4776" s="304"/>
      <c r="R4776" s="303"/>
      <c r="S4776" s="286"/>
      <c r="T4776" s="305" t="str">
        <f t="shared" si="599"/>
        <v/>
      </c>
      <c r="U4776" s="306" t="str">
        <f t="shared" si="595"/>
        <v/>
      </c>
      <c r="V4776" s="289"/>
      <c r="W4776" s="303"/>
      <c r="X4776" s="286"/>
      <c r="Y4776" s="305" t="str">
        <f>+IF(AND(W4776&gt;0,V4776&lt;&gt;'Data Validation (ROP used only)'!$A$25),SUM(W4776:X4776),"")</f>
        <v/>
      </c>
      <c r="Z4776" s="307">
        <f>IF(OR(V4776='Data Validation (ROP used only)'!$A$25,ISBLANK(W4776),ISERROR(W4776/$I4776)),0,W4776/$I4776)</f>
        <v>0</v>
      </c>
      <c r="AA4776" s="308"/>
      <c r="AB4776" s="309" t="str" cm="1">
        <f t="array" ref="AB4776">_xlfn.IFS(AA4776="","",AA4776/I4776&gt;=2,I4776*2,AA4776/I4776&lt;2,AA4776)</f>
        <v/>
      </c>
      <c r="AC4776" s="310" t="str">
        <f t="shared" si="600"/>
        <v/>
      </c>
      <c r="AD4776" s="286"/>
      <c r="AE4776" s="305" t="str">
        <f t="shared" si="601"/>
        <v/>
      </c>
      <c r="AF4776" s="311">
        <f t="shared" si="602"/>
        <v>0</v>
      </c>
      <c r="AG4776" s="187"/>
      <c r="AH4776" s="188"/>
    </row>
    <row r="4777" spans="2:34" ht="13.8" outlineLevel="1" x14ac:dyDescent="0.25">
      <c r="B4777" s="1"/>
      <c r="C4777" s="1"/>
      <c r="D4777" s="1"/>
      <c r="E4777" s="2"/>
      <c r="F4777" s="1"/>
      <c r="G4777" s="2"/>
      <c r="H4777" s="286"/>
      <c r="I4777" s="287"/>
      <c r="J4777" s="288" t="str">
        <f t="shared" si="596"/>
        <v/>
      </c>
      <c r="K4777" s="288">
        <f t="shared" si="597"/>
        <v>0</v>
      </c>
      <c r="L4777" s="303"/>
      <c r="M4777" s="304"/>
      <c r="N4777" s="303"/>
      <c r="O4777" s="286"/>
      <c r="P4777" s="305" t="str">
        <f t="shared" si="598"/>
        <v/>
      </c>
      <c r="Q4777" s="304"/>
      <c r="R4777" s="303"/>
      <c r="S4777" s="286"/>
      <c r="T4777" s="305" t="str">
        <f t="shared" si="599"/>
        <v/>
      </c>
      <c r="U4777" s="306" t="str">
        <f t="shared" si="595"/>
        <v/>
      </c>
      <c r="V4777" s="289"/>
      <c r="W4777" s="303"/>
      <c r="X4777" s="286"/>
      <c r="Y4777" s="305" t="str">
        <f>+IF(AND(W4777&gt;0,V4777&lt;&gt;'Data Validation (ROP used only)'!$A$25),SUM(W4777:X4777),"")</f>
        <v/>
      </c>
      <c r="Z4777" s="307">
        <f>IF(OR(V4777='Data Validation (ROP used only)'!$A$25,ISBLANK(W4777),ISERROR(W4777/$I4777)),0,W4777/$I4777)</f>
        <v>0</v>
      </c>
      <c r="AA4777" s="308"/>
      <c r="AB4777" s="309" t="str" cm="1">
        <f t="array" ref="AB4777">_xlfn.IFS(AA4777="","",AA4777/I4777&gt;=2,I4777*2,AA4777/I4777&lt;2,AA4777)</f>
        <v/>
      </c>
      <c r="AC4777" s="310" t="str">
        <f t="shared" si="600"/>
        <v/>
      </c>
      <c r="AD4777" s="286"/>
      <c r="AE4777" s="305" t="str">
        <f t="shared" si="601"/>
        <v/>
      </c>
      <c r="AF4777" s="311">
        <f t="shared" si="602"/>
        <v>0</v>
      </c>
      <c r="AG4777" s="187"/>
      <c r="AH4777" s="188"/>
    </row>
    <row r="4778" spans="2:34" ht="13.8" outlineLevel="1" x14ac:dyDescent="0.25">
      <c r="B4778" s="1"/>
      <c r="C4778" s="1"/>
      <c r="D4778" s="1"/>
      <c r="E4778" s="2"/>
      <c r="F4778" s="1"/>
      <c r="G4778" s="2"/>
      <c r="H4778" s="286"/>
      <c r="I4778" s="287"/>
      <c r="J4778" s="288" t="str">
        <f t="shared" si="596"/>
        <v/>
      </c>
      <c r="K4778" s="288">
        <f t="shared" si="597"/>
        <v>0</v>
      </c>
      <c r="L4778" s="303"/>
      <c r="M4778" s="304"/>
      <c r="N4778" s="303"/>
      <c r="O4778" s="286"/>
      <c r="P4778" s="305" t="str">
        <f t="shared" si="598"/>
        <v/>
      </c>
      <c r="Q4778" s="304"/>
      <c r="R4778" s="303"/>
      <c r="S4778" s="286"/>
      <c r="T4778" s="305" t="str">
        <f t="shared" si="599"/>
        <v/>
      </c>
      <c r="U4778" s="306" t="str">
        <f t="shared" si="595"/>
        <v/>
      </c>
      <c r="V4778" s="289"/>
      <c r="W4778" s="303"/>
      <c r="X4778" s="286"/>
      <c r="Y4778" s="305" t="str">
        <f>+IF(AND(W4778&gt;0,V4778&lt;&gt;'Data Validation (ROP used only)'!$A$25),SUM(W4778:X4778),"")</f>
        <v/>
      </c>
      <c r="Z4778" s="307">
        <f>IF(OR(V4778='Data Validation (ROP used only)'!$A$25,ISBLANK(W4778),ISERROR(W4778/$I4778)),0,W4778/$I4778)</f>
        <v>0</v>
      </c>
      <c r="AA4778" s="308"/>
      <c r="AB4778" s="309" t="str" cm="1">
        <f t="array" ref="AB4778">_xlfn.IFS(AA4778="","",AA4778/I4778&gt;=2,I4778*2,AA4778/I4778&lt;2,AA4778)</f>
        <v/>
      </c>
      <c r="AC4778" s="310" t="str">
        <f t="shared" si="600"/>
        <v/>
      </c>
      <c r="AD4778" s="286"/>
      <c r="AE4778" s="305" t="str">
        <f t="shared" si="601"/>
        <v/>
      </c>
      <c r="AF4778" s="311">
        <f t="shared" si="602"/>
        <v>0</v>
      </c>
      <c r="AG4778" s="187"/>
      <c r="AH4778" s="188"/>
    </row>
    <row r="4779" spans="2:34" ht="13.8" outlineLevel="1" x14ac:dyDescent="0.25">
      <c r="B4779" s="1"/>
      <c r="C4779" s="1"/>
      <c r="D4779" s="1"/>
      <c r="E4779" s="2"/>
      <c r="F4779" s="1"/>
      <c r="G4779" s="2"/>
      <c r="H4779" s="286"/>
      <c r="I4779" s="287"/>
      <c r="J4779" s="288" t="str">
        <f t="shared" si="596"/>
        <v/>
      </c>
      <c r="K4779" s="288">
        <f t="shared" si="597"/>
        <v>0</v>
      </c>
      <c r="L4779" s="303"/>
      <c r="M4779" s="304"/>
      <c r="N4779" s="303"/>
      <c r="O4779" s="286"/>
      <c r="P4779" s="305" t="str">
        <f t="shared" si="598"/>
        <v/>
      </c>
      <c r="Q4779" s="304"/>
      <c r="R4779" s="303"/>
      <c r="S4779" s="286"/>
      <c r="T4779" s="305" t="str">
        <f t="shared" si="599"/>
        <v/>
      </c>
      <c r="U4779" s="306" t="str">
        <f t="shared" si="595"/>
        <v/>
      </c>
      <c r="V4779" s="289"/>
      <c r="W4779" s="303"/>
      <c r="X4779" s="286"/>
      <c r="Y4779" s="305" t="str">
        <f>+IF(AND(W4779&gt;0,V4779&lt;&gt;'Data Validation (ROP used only)'!$A$25),SUM(W4779:X4779),"")</f>
        <v/>
      </c>
      <c r="Z4779" s="307">
        <f>IF(OR(V4779='Data Validation (ROP used only)'!$A$25,ISBLANK(W4779),ISERROR(W4779/$I4779)),0,W4779/$I4779)</f>
        <v>0</v>
      </c>
      <c r="AA4779" s="308"/>
      <c r="AB4779" s="309" t="str" cm="1">
        <f t="array" ref="AB4779">_xlfn.IFS(AA4779="","",AA4779/I4779&gt;=2,I4779*2,AA4779/I4779&lt;2,AA4779)</f>
        <v/>
      </c>
      <c r="AC4779" s="310" t="str">
        <f t="shared" si="600"/>
        <v/>
      </c>
      <c r="AD4779" s="286"/>
      <c r="AE4779" s="305" t="str">
        <f t="shared" si="601"/>
        <v/>
      </c>
      <c r="AF4779" s="311">
        <f t="shared" si="602"/>
        <v>0</v>
      </c>
      <c r="AG4779" s="187"/>
      <c r="AH4779" s="188"/>
    </row>
    <row r="4780" spans="2:34" ht="13.8" outlineLevel="1" x14ac:dyDescent="0.25">
      <c r="B4780" s="1"/>
      <c r="C4780" s="1"/>
      <c r="D4780" s="1"/>
      <c r="E4780" s="2"/>
      <c r="F4780" s="1"/>
      <c r="G4780" s="2"/>
      <c r="H4780" s="286"/>
      <c r="I4780" s="287"/>
      <c r="J4780" s="288" t="str">
        <f t="shared" si="596"/>
        <v/>
      </c>
      <c r="K4780" s="288">
        <f t="shared" si="597"/>
        <v>0</v>
      </c>
      <c r="L4780" s="303"/>
      <c r="M4780" s="304"/>
      <c r="N4780" s="303"/>
      <c r="O4780" s="286"/>
      <c r="P4780" s="305" t="str">
        <f t="shared" si="598"/>
        <v/>
      </c>
      <c r="Q4780" s="304"/>
      <c r="R4780" s="303"/>
      <c r="S4780" s="286"/>
      <c r="T4780" s="305" t="str">
        <f t="shared" si="599"/>
        <v/>
      </c>
      <c r="U4780" s="306" t="str">
        <f t="shared" si="595"/>
        <v/>
      </c>
      <c r="V4780" s="289"/>
      <c r="W4780" s="303"/>
      <c r="X4780" s="286"/>
      <c r="Y4780" s="305" t="str">
        <f>+IF(AND(W4780&gt;0,V4780&lt;&gt;'Data Validation (ROP used only)'!$A$25),SUM(W4780:X4780),"")</f>
        <v/>
      </c>
      <c r="Z4780" s="307">
        <f>IF(OR(V4780='Data Validation (ROP used only)'!$A$25,ISBLANK(W4780),ISERROR(W4780/$I4780)),0,W4780/$I4780)</f>
        <v>0</v>
      </c>
      <c r="AA4780" s="308"/>
      <c r="AB4780" s="309" t="str" cm="1">
        <f t="array" ref="AB4780">_xlfn.IFS(AA4780="","",AA4780/I4780&gt;=2,I4780*2,AA4780/I4780&lt;2,AA4780)</f>
        <v/>
      </c>
      <c r="AC4780" s="310" t="str">
        <f t="shared" si="600"/>
        <v/>
      </c>
      <c r="AD4780" s="286"/>
      <c r="AE4780" s="305" t="str">
        <f t="shared" si="601"/>
        <v/>
      </c>
      <c r="AF4780" s="311">
        <f t="shared" si="602"/>
        <v>0</v>
      </c>
      <c r="AG4780" s="187"/>
      <c r="AH4780" s="188"/>
    </row>
    <row r="4781" spans="2:34" ht="13.8" outlineLevel="1" x14ac:dyDescent="0.25">
      <c r="B4781" s="1"/>
      <c r="C4781" s="1"/>
      <c r="D4781" s="1"/>
      <c r="E4781" s="2"/>
      <c r="F4781" s="1"/>
      <c r="G4781" s="2"/>
      <c r="H4781" s="286"/>
      <c r="I4781" s="287"/>
      <c r="J4781" s="288" t="str">
        <f t="shared" si="596"/>
        <v/>
      </c>
      <c r="K4781" s="288">
        <f t="shared" si="597"/>
        <v>0</v>
      </c>
      <c r="L4781" s="303"/>
      <c r="M4781" s="304"/>
      <c r="N4781" s="303"/>
      <c r="O4781" s="286"/>
      <c r="P4781" s="305" t="str">
        <f t="shared" si="598"/>
        <v/>
      </c>
      <c r="Q4781" s="304"/>
      <c r="R4781" s="303"/>
      <c r="S4781" s="286"/>
      <c r="T4781" s="305" t="str">
        <f t="shared" si="599"/>
        <v/>
      </c>
      <c r="U4781" s="306" t="str">
        <f t="shared" si="595"/>
        <v/>
      </c>
      <c r="V4781" s="289"/>
      <c r="W4781" s="303"/>
      <c r="X4781" s="286"/>
      <c r="Y4781" s="305" t="str">
        <f>+IF(AND(W4781&gt;0,V4781&lt;&gt;'Data Validation (ROP used only)'!$A$25),SUM(W4781:X4781),"")</f>
        <v/>
      </c>
      <c r="Z4781" s="307">
        <f>IF(OR(V4781='Data Validation (ROP used only)'!$A$25,ISBLANK(W4781),ISERROR(W4781/$I4781)),0,W4781/$I4781)</f>
        <v>0</v>
      </c>
      <c r="AA4781" s="308"/>
      <c r="AB4781" s="309" t="str" cm="1">
        <f t="array" ref="AB4781">_xlfn.IFS(AA4781="","",AA4781/I4781&gt;=2,I4781*2,AA4781/I4781&lt;2,AA4781)</f>
        <v/>
      </c>
      <c r="AC4781" s="310" t="str">
        <f t="shared" si="600"/>
        <v/>
      </c>
      <c r="AD4781" s="286"/>
      <c r="AE4781" s="305" t="str">
        <f t="shared" si="601"/>
        <v/>
      </c>
      <c r="AF4781" s="311">
        <f t="shared" si="602"/>
        <v>0</v>
      </c>
      <c r="AG4781" s="187"/>
      <c r="AH4781" s="188"/>
    </row>
    <row r="4782" spans="2:34" ht="13.8" outlineLevel="1" x14ac:dyDescent="0.25">
      <c r="B4782" s="1"/>
      <c r="C4782" s="1"/>
      <c r="D4782" s="1"/>
      <c r="E4782" s="2"/>
      <c r="F4782" s="1"/>
      <c r="G4782" s="2"/>
      <c r="H4782" s="286"/>
      <c r="I4782" s="287"/>
      <c r="J4782" s="288" t="str">
        <f t="shared" si="596"/>
        <v/>
      </c>
      <c r="K4782" s="288">
        <f t="shared" si="597"/>
        <v>0</v>
      </c>
      <c r="L4782" s="303"/>
      <c r="M4782" s="304"/>
      <c r="N4782" s="303"/>
      <c r="O4782" s="286"/>
      <c r="P4782" s="305" t="str">
        <f t="shared" si="598"/>
        <v/>
      </c>
      <c r="Q4782" s="304"/>
      <c r="R4782" s="303"/>
      <c r="S4782" s="286"/>
      <c r="T4782" s="305" t="str">
        <f t="shared" si="599"/>
        <v/>
      </c>
      <c r="U4782" s="306" t="str">
        <f t="shared" si="595"/>
        <v/>
      </c>
      <c r="V4782" s="289"/>
      <c r="W4782" s="303"/>
      <c r="X4782" s="286"/>
      <c r="Y4782" s="305" t="str">
        <f>+IF(AND(W4782&gt;0,V4782&lt;&gt;'Data Validation (ROP used only)'!$A$25),SUM(W4782:X4782),"")</f>
        <v/>
      </c>
      <c r="Z4782" s="307">
        <f>IF(OR(V4782='Data Validation (ROP used only)'!$A$25,ISBLANK(W4782),ISERROR(W4782/$I4782)),0,W4782/$I4782)</f>
        <v>0</v>
      </c>
      <c r="AA4782" s="308"/>
      <c r="AB4782" s="309" t="str" cm="1">
        <f t="array" ref="AB4782">_xlfn.IFS(AA4782="","",AA4782/I4782&gt;=2,I4782*2,AA4782/I4782&lt;2,AA4782)</f>
        <v/>
      </c>
      <c r="AC4782" s="310" t="str">
        <f t="shared" si="600"/>
        <v/>
      </c>
      <c r="AD4782" s="286"/>
      <c r="AE4782" s="305" t="str">
        <f t="shared" si="601"/>
        <v/>
      </c>
      <c r="AF4782" s="311">
        <f t="shared" si="602"/>
        <v>0</v>
      </c>
      <c r="AG4782" s="187"/>
      <c r="AH4782" s="188"/>
    </row>
    <row r="4783" spans="2:34" ht="13.8" outlineLevel="1" x14ac:dyDescent="0.25">
      <c r="B4783" s="1"/>
      <c r="C4783" s="1"/>
      <c r="D4783" s="1"/>
      <c r="E4783" s="2"/>
      <c r="F4783" s="1"/>
      <c r="G4783" s="2"/>
      <c r="H4783" s="286"/>
      <c r="I4783" s="287"/>
      <c r="J4783" s="288" t="str">
        <f t="shared" si="596"/>
        <v/>
      </c>
      <c r="K4783" s="288">
        <f t="shared" si="597"/>
        <v>0</v>
      </c>
      <c r="L4783" s="303"/>
      <c r="M4783" s="304"/>
      <c r="N4783" s="303"/>
      <c r="O4783" s="286"/>
      <c r="P4783" s="305" t="str">
        <f t="shared" si="598"/>
        <v/>
      </c>
      <c r="Q4783" s="304"/>
      <c r="R4783" s="303"/>
      <c r="S4783" s="286"/>
      <c r="T4783" s="305" t="str">
        <f t="shared" si="599"/>
        <v/>
      </c>
      <c r="U4783" s="306" t="str">
        <f t="shared" si="595"/>
        <v/>
      </c>
      <c r="V4783" s="289"/>
      <c r="W4783" s="303"/>
      <c r="X4783" s="286"/>
      <c r="Y4783" s="305" t="str">
        <f>+IF(AND(W4783&gt;0,V4783&lt;&gt;'Data Validation (ROP used only)'!$A$25),SUM(W4783:X4783),"")</f>
        <v/>
      </c>
      <c r="Z4783" s="307">
        <f>IF(OR(V4783='Data Validation (ROP used only)'!$A$25,ISBLANK(W4783),ISERROR(W4783/$I4783)),0,W4783/$I4783)</f>
        <v>0</v>
      </c>
      <c r="AA4783" s="308"/>
      <c r="AB4783" s="309" t="str" cm="1">
        <f t="array" ref="AB4783">_xlfn.IFS(AA4783="","",AA4783/I4783&gt;=2,I4783*2,AA4783/I4783&lt;2,AA4783)</f>
        <v/>
      </c>
      <c r="AC4783" s="310" t="str">
        <f t="shared" si="600"/>
        <v/>
      </c>
      <c r="AD4783" s="286"/>
      <c r="AE4783" s="305" t="str">
        <f t="shared" si="601"/>
        <v/>
      </c>
      <c r="AF4783" s="311">
        <f t="shared" si="602"/>
        <v>0</v>
      </c>
      <c r="AG4783" s="187"/>
      <c r="AH4783" s="188"/>
    </row>
    <row r="4784" spans="2:34" ht="13.8" outlineLevel="1" x14ac:dyDescent="0.25">
      <c r="B4784" s="1"/>
      <c r="C4784" s="1"/>
      <c r="D4784" s="1"/>
      <c r="E4784" s="2"/>
      <c r="F4784" s="1"/>
      <c r="G4784" s="2"/>
      <c r="H4784" s="286"/>
      <c r="I4784" s="287"/>
      <c r="J4784" s="288" t="str">
        <f t="shared" si="596"/>
        <v/>
      </c>
      <c r="K4784" s="288">
        <f t="shared" si="597"/>
        <v>0</v>
      </c>
      <c r="L4784" s="303"/>
      <c r="M4784" s="304"/>
      <c r="N4784" s="303"/>
      <c r="O4784" s="286"/>
      <c r="P4784" s="305" t="str">
        <f t="shared" si="598"/>
        <v/>
      </c>
      <c r="Q4784" s="304"/>
      <c r="R4784" s="303"/>
      <c r="S4784" s="286"/>
      <c r="T4784" s="305" t="str">
        <f t="shared" si="599"/>
        <v/>
      </c>
      <c r="U4784" s="306" t="str">
        <f t="shared" si="595"/>
        <v/>
      </c>
      <c r="V4784" s="289"/>
      <c r="W4784" s="303"/>
      <c r="X4784" s="286"/>
      <c r="Y4784" s="305" t="str">
        <f>+IF(AND(W4784&gt;0,V4784&lt;&gt;'Data Validation (ROP used only)'!$A$25),SUM(W4784:X4784),"")</f>
        <v/>
      </c>
      <c r="Z4784" s="307">
        <f>IF(OR(V4784='Data Validation (ROP used only)'!$A$25,ISBLANK(W4784),ISERROR(W4784/$I4784)),0,W4784/$I4784)</f>
        <v>0</v>
      </c>
      <c r="AA4784" s="308"/>
      <c r="AB4784" s="309" t="str" cm="1">
        <f t="array" ref="AB4784">_xlfn.IFS(AA4784="","",AA4784/I4784&gt;=2,I4784*2,AA4784/I4784&lt;2,AA4784)</f>
        <v/>
      </c>
      <c r="AC4784" s="310" t="str">
        <f t="shared" si="600"/>
        <v/>
      </c>
      <c r="AD4784" s="286"/>
      <c r="AE4784" s="305" t="str">
        <f t="shared" si="601"/>
        <v/>
      </c>
      <c r="AF4784" s="311">
        <f t="shared" si="602"/>
        <v>0</v>
      </c>
      <c r="AG4784" s="187"/>
      <c r="AH4784" s="188"/>
    </row>
    <row r="4785" spans="2:34" ht="13.8" outlineLevel="1" x14ac:dyDescent="0.25">
      <c r="B4785" s="1"/>
      <c r="C4785" s="1"/>
      <c r="D4785" s="1"/>
      <c r="E4785" s="2"/>
      <c r="F4785" s="1"/>
      <c r="G4785" s="2"/>
      <c r="H4785" s="286"/>
      <c r="I4785" s="287"/>
      <c r="J4785" s="288" t="str">
        <f t="shared" si="596"/>
        <v/>
      </c>
      <c r="K4785" s="288">
        <f t="shared" si="597"/>
        <v>0</v>
      </c>
      <c r="L4785" s="303"/>
      <c r="M4785" s="304"/>
      <c r="N4785" s="303"/>
      <c r="O4785" s="286"/>
      <c r="P4785" s="305" t="str">
        <f t="shared" si="598"/>
        <v/>
      </c>
      <c r="Q4785" s="304"/>
      <c r="R4785" s="303"/>
      <c r="S4785" s="286"/>
      <c r="T4785" s="305" t="str">
        <f t="shared" si="599"/>
        <v/>
      </c>
      <c r="U4785" s="306" t="str">
        <f t="shared" si="595"/>
        <v/>
      </c>
      <c r="V4785" s="289"/>
      <c r="W4785" s="303"/>
      <c r="X4785" s="286"/>
      <c r="Y4785" s="305" t="str">
        <f>+IF(AND(W4785&gt;0,V4785&lt;&gt;'Data Validation (ROP used only)'!$A$25),SUM(W4785:X4785),"")</f>
        <v/>
      </c>
      <c r="Z4785" s="307">
        <f>IF(OR(V4785='Data Validation (ROP used only)'!$A$25,ISBLANK(W4785),ISERROR(W4785/$I4785)),0,W4785/$I4785)</f>
        <v>0</v>
      </c>
      <c r="AA4785" s="308"/>
      <c r="AB4785" s="309" t="str" cm="1">
        <f t="array" ref="AB4785">_xlfn.IFS(AA4785="","",AA4785/I4785&gt;=2,I4785*2,AA4785/I4785&lt;2,AA4785)</f>
        <v/>
      </c>
      <c r="AC4785" s="310" t="str">
        <f t="shared" si="600"/>
        <v/>
      </c>
      <c r="AD4785" s="286"/>
      <c r="AE4785" s="305" t="str">
        <f t="shared" si="601"/>
        <v/>
      </c>
      <c r="AF4785" s="311">
        <f t="shared" si="602"/>
        <v>0</v>
      </c>
      <c r="AG4785" s="187"/>
      <c r="AH4785" s="188"/>
    </row>
    <row r="4786" spans="2:34" ht="13.8" outlineLevel="1" x14ac:dyDescent="0.25">
      <c r="B4786" s="1"/>
      <c r="C4786" s="1"/>
      <c r="D4786" s="1"/>
      <c r="E4786" s="2"/>
      <c r="F4786" s="1"/>
      <c r="G4786" s="2"/>
      <c r="H4786" s="286"/>
      <c r="I4786" s="287"/>
      <c r="J4786" s="288" t="str">
        <f t="shared" si="596"/>
        <v/>
      </c>
      <c r="K4786" s="288">
        <f t="shared" si="597"/>
        <v>0</v>
      </c>
      <c r="L4786" s="303"/>
      <c r="M4786" s="304"/>
      <c r="N4786" s="303"/>
      <c r="O4786" s="286"/>
      <c r="P4786" s="305" t="str">
        <f t="shared" si="598"/>
        <v/>
      </c>
      <c r="Q4786" s="304"/>
      <c r="R4786" s="303"/>
      <c r="S4786" s="286"/>
      <c r="T4786" s="305" t="str">
        <f t="shared" si="599"/>
        <v/>
      </c>
      <c r="U4786" s="306" t="str">
        <f t="shared" si="595"/>
        <v/>
      </c>
      <c r="V4786" s="289"/>
      <c r="W4786" s="303"/>
      <c r="X4786" s="286"/>
      <c r="Y4786" s="305" t="str">
        <f>+IF(AND(W4786&gt;0,V4786&lt;&gt;'Data Validation (ROP used only)'!$A$25),SUM(W4786:X4786),"")</f>
        <v/>
      </c>
      <c r="Z4786" s="307">
        <f>IF(OR(V4786='Data Validation (ROP used only)'!$A$25,ISBLANK(W4786),ISERROR(W4786/$I4786)),0,W4786/$I4786)</f>
        <v>0</v>
      </c>
      <c r="AA4786" s="308"/>
      <c r="AB4786" s="309" t="str" cm="1">
        <f t="array" ref="AB4786">_xlfn.IFS(AA4786="","",AA4786/I4786&gt;=2,I4786*2,AA4786/I4786&lt;2,AA4786)</f>
        <v/>
      </c>
      <c r="AC4786" s="310" t="str">
        <f t="shared" si="600"/>
        <v/>
      </c>
      <c r="AD4786" s="286"/>
      <c r="AE4786" s="305" t="str">
        <f t="shared" si="601"/>
        <v/>
      </c>
      <c r="AF4786" s="311">
        <f t="shared" si="602"/>
        <v>0</v>
      </c>
      <c r="AG4786" s="187"/>
      <c r="AH4786" s="188"/>
    </row>
    <row r="4787" spans="2:34" ht="13.8" outlineLevel="1" x14ac:dyDescent="0.25">
      <c r="B4787" s="1"/>
      <c r="C4787" s="1"/>
      <c r="D4787" s="1"/>
      <c r="E4787" s="2"/>
      <c r="F4787" s="1"/>
      <c r="G4787" s="2"/>
      <c r="H4787" s="286"/>
      <c r="I4787" s="287"/>
      <c r="J4787" s="288" t="str">
        <f t="shared" si="596"/>
        <v/>
      </c>
      <c r="K4787" s="288">
        <f t="shared" si="597"/>
        <v>0</v>
      </c>
      <c r="L4787" s="303"/>
      <c r="M4787" s="304"/>
      <c r="N4787" s="303"/>
      <c r="O4787" s="286"/>
      <c r="P4787" s="305" t="str">
        <f t="shared" si="598"/>
        <v/>
      </c>
      <c r="Q4787" s="304"/>
      <c r="R4787" s="303"/>
      <c r="S4787" s="286"/>
      <c r="T4787" s="305" t="str">
        <f t="shared" si="599"/>
        <v/>
      </c>
      <c r="U4787" s="306" t="str">
        <f t="shared" si="595"/>
        <v/>
      </c>
      <c r="V4787" s="289"/>
      <c r="W4787" s="303"/>
      <c r="X4787" s="286"/>
      <c r="Y4787" s="305" t="str">
        <f>+IF(AND(W4787&gt;0,V4787&lt;&gt;'Data Validation (ROP used only)'!$A$25),SUM(W4787:X4787),"")</f>
        <v/>
      </c>
      <c r="Z4787" s="307">
        <f>IF(OR(V4787='Data Validation (ROP used only)'!$A$25,ISBLANK(W4787),ISERROR(W4787/$I4787)),0,W4787/$I4787)</f>
        <v>0</v>
      </c>
      <c r="AA4787" s="308"/>
      <c r="AB4787" s="309" t="str" cm="1">
        <f t="array" ref="AB4787">_xlfn.IFS(AA4787="","",AA4787/I4787&gt;=2,I4787*2,AA4787/I4787&lt;2,AA4787)</f>
        <v/>
      </c>
      <c r="AC4787" s="310" t="str">
        <f t="shared" si="600"/>
        <v/>
      </c>
      <c r="AD4787" s="286"/>
      <c r="AE4787" s="305" t="str">
        <f t="shared" si="601"/>
        <v/>
      </c>
      <c r="AF4787" s="311">
        <f t="shared" si="602"/>
        <v>0</v>
      </c>
      <c r="AG4787" s="187"/>
      <c r="AH4787" s="188"/>
    </row>
    <row r="4788" spans="2:34" ht="13.8" outlineLevel="1" x14ac:dyDescent="0.25">
      <c r="B4788" s="1"/>
      <c r="C4788" s="1"/>
      <c r="D4788" s="1"/>
      <c r="E4788" s="2"/>
      <c r="F4788" s="1"/>
      <c r="G4788" s="2"/>
      <c r="H4788" s="286"/>
      <c r="I4788" s="287"/>
      <c r="J4788" s="288" t="str">
        <f t="shared" si="596"/>
        <v/>
      </c>
      <c r="K4788" s="288">
        <f t="shared" si="597"/>
        <v>0</v>
      </c>
      <c r="L4788" s="303"/>
      <c r="M4788" s="304"/>
      <c r="N4788" s="303"/>
      <c r="O4788" s="286"/>
      <c r="P4788" s="305" t="str">
        <f t="shared" si="598"/>
        <v/>
      </c>
      <c r="Q4788" s="304"/>
      <c r="R4788" s="303"/>
      <c r="S4788" s="286"/>
      <c r="T4788" s="305" t="str">
        <f t="shared" si="599"/>
        <v/>
      </c>
      <c r="U4788" s="306" t="str">
        <f t="shared" si="595"/>
        <v/>
      </c>
      <c r="V4788" s="289"/>
      <c r="W4788" s="303"/>
      <c r="X4788" s="286"/>
      <c r="Y4788" s="305" t="str">
        <f>+IF(AND(W4788&gt;0,V4788&lt;&gt;'Data Validation (ROP used only)'!$A$25),SUM(W4788:X4788),"")</f>
        <v/>
      </c>
      <c r="Z4788" s="307">
        <f>IF(OR(V4788='Data Validation (ROP used only)'!$A$25,ISBLANK(W4788),ISERROR(W4788/$I4788)),0,W4788/$I4788)</f>
        <v>0</v>
      </c>
      <c r="AA4788" s="308"/>
      <c r="AB4788" s="309" t="str" cm="1">
        <f t="array" ref="AB4788">_xlfn.IFS(AA4788="","",AA4788/I4788&gt;=2,I4788*2,AA4788/I4788&lt;2,AA4788)</f>
        <v/>
      </c>
      <c r="AC4788" s="310" t="str">
        <f t="shared" si="600"/>
        <v/>
      </c>
      <c r="AD4788" s="286"/>
      <c r="AE4788" s="305" t="str">
        <f t="shared" si="601"/>
        <v/>
      </c>
      <c r="AF4788" s="311">
        <f t="shared" si="602"/>
        <v>0</v>
      </c>
      <c r="AG4788" s="187"/>
      <c r="AH4788" s="188"/>
    </row>
    <row r="4789" spans="2:34" ht="13.8" outlineLevel="1" x14ac:dyDescent="0.25">
      <c r="B4789" s="1"/>
      <c r="C4789" s="1"/>
      <c r="D4789" s="1"/>
      <c r="E4789" s="2"/>
      <c r="F4789" s="1"/>
      <c r="G4789" s="2"/>
      <c r="H4789" s="286"/>
      <c r="I4789" s="287"/>
      <c r="J4789" s="288" t="str">
        <f t="shared" si="596"/>
        <v/>
      </c>
      <c r="K4789" s="288">
        <f t="shared" si="597"/>
        <v>0</v>
      </c>
      <c r="L4789" s="303"/>
      <c r="M4789" s="304"/>
      <c r="N4789" s="303"/>
      <c r="O4789" s="286"/>
      <c r="P4789" s="305" t="str">
        <f t="shared" si="598"/>
        <v/>
      </c>
      <c r="Q4789" s="304"/>
      <c r="R4789" s="303"/>
      <c r="S4789" s="286"/>
      <c r="T4789" s="305" t="str">
        <f t="shared" si="599"/>
        <v/>
      </c>
      <c r="U4789" s="306" t="str">
        <f t="shared" si="595"/>
        <v/>
      </c>
      <c r="V4789" s="289"/>
      <c r="W4789" s="303"/>
      <c r="X4789" s="286"/>
      <c r="Y4789" s="305" t="str">
        <f>+IF(AND(W4789&gt;0,V4789&lt;&gt;'Data Validation (ROP used only)'!$A$25),SUM(W4789:X4789),"")</f>
        <v/>
      </c>
      <c r="Z4789" s="307">
        <f>IF(OR(V4789='Data Validation (ROP used only)'!$A$25,ISBLANK(W4789),ISERROR(W4789/$I4789)),0,W4789/$I4789)</f>
        <v>0</v>
      </c>
      <c r="AA4789" s="308"/>
      <c r="AB4789" s="309" t="str" cm="1">
        <f t="array" ref="AB4789">_xlfn.IFS(AA4789="","",AA4789/I4789&gt;=2,I4789*2,AA4789/I4789&lt;2,AA4789)</f>
        <v/>
      </c>
      <c r="AC4789" s="310" t="str">
        <f t="shared" si="600"/>
        <v/>
      </c>
      <c r="AD4789" s="286"/>
      <c r="AE4789" s="305" t="str">
        <f t="shared" si="601"/>
        <v/>
      </c>
      <c r="AF4789" s="311">
        <f t="shared" si="602"/>
        <v>0</v>
      </c>
      <c r="AG4789" s="187"/>
      <c r="AH4789" s="188"/>
    </row>
    <row r="4790" spans="2:34" ht="13.8" outlineLevel="1" x14ac:dyDescent="0.25">
      <c r="B4790" s="1"/>
      <c r="C4790" s="1"/>
      <c r="D4790" s="1"/>
      <c r="E4790" s="2"/>
      <c r="F4790" s="1"/>
      <c r="G4790" s="2"/>
      <c r="H4790" s="286"/>
      <c r="I4790" s="287"/>
      <c r="J4790" s="288" t="str">
        <f t="shared" si="596"/>
        <v/>
      </c>
      <c r="K4790" s="288">
        <f t="shared" si="597"/>
        <v>0</v>
      </c>
      <c r="L4790" s="303"/>
      <c r="M4790" s="304"/>
      <c r="N4790" s="303"/>
      <c r="O4790" s="286"/>
      <c r="P4790" s="305" t="str">
        <f t="shared" si="598"/>
        <v/>
      </c>
      <c r="Q4790" s="304"/>
      <c r="R4790" s="303"/>
      <c r="S4790" s="286"/>
      <c r="T4790" s="305" t="str">
        <f t="shared" si="599"/>
        <v/>
      </c>
      <c r="U4790" s="306" t="str">
        <f t="shared" si="595"/>
        <v/>
      </c>
      <c r="V4790" s="289"/>
      <c r="W4790" s="303"/>
      <c r="X4790" s="286"/>
      <c r="Y4790" s="305" t="str">
        <f>+IF(AND(W4790&gt;0,V4790&lt;&gt;'Data Validation (ROP used only)'!$A$25),SUM(W4790:X4790),"")</f>
        <v/>
      </c>
      <c r="Z4790" s="307">
        <f>IF(OR(V4790='Data Validation (ROP used only)'!$A$25,ISBLANK(W4790),ISERROR(W4790/$I4790)),0,W4790/$I4790)</f>
        <v>0</v>
      </c>
      <c r="AA4790" s="308"/>
      <c r="AB4790" s="309" t="str" cm="1">
        <f t="array" ref="AB4790">_xlfn.IFS(AA4790="","",AA4790/I4790&gt;=2,I4790*2,AA4790/I4790&lt;2,AA4790)</f>
        <v/>
      </c>
      <c r="AC4790" s="310" t="str">
        <f t="shared" si="600"/>
        <v/>
      </c>
      <c r="AD4790" s="286"/>
      <c r="AE4790" s="305" t="str">
        <f t="shared" si="601"/>
        <v/>
      </c>
      <c r="AF4790" s="311">
        <f t="shared" si="602"/>
        <v>0</v>
      </c>
      <c r="AG4790" s="187"/>
      <c r="AH4790" s="188"/>
    </row>
    <row r="4791" spans="2:34" ht="13.8" outlineLevel="1" x14ac:dyDescent="0.25">
      <c r="B4791" s="1"/>
      <c r="C4791" s="1"/>
      <c r="D4791" s="1"/>
      <c r="E4791" s="2"/>
      <c r="F4791" s="1"/>
      <c r="G4791" s="2"/>
      <c r="H4791" s="286"/>
      <c r="I4791" s="287"/>
      <c r="J4791" s="288" t="str">
        <f t="shared" si="596"/>
        <v/>
      </c>
      <c r="K4791" s="288">
        <f t="shared" si="597"/>
        <v>0</v>
      </c>
      <c r="L4791" s="303"/>
      <c r="M4791" s="304"/>
      <c r="N4791" s="303"/>
      <c r="O4791" s="286"/>
      <c r="P4791" s="305" t="str">
        <f t="shared" si="598"/>
        <v/>
      </c>
      <c r="Q4791" s="304"/>
      <c r="R4791" s="303"/>
      <c r="S4791" s="286"/>
      <c r="T4791" s="305" t="str">
        <f t="shared" si="599"/>
        <v/>
      </c>
      <c r="U4791" s="306" t="str">
        <f t="shared" si="595"/>
        <v/>
      </c>
      <c r="V4791" s="289"/>
      <c r="W4791" s="303"/>
      <c r="X4791" s="286"/>
      <c r="Y4791" s="305" t="str">
        <f>+IF(AND(W4791&gt;0,V4791&lt;&gt;'Data Validation (ROP used only)'!$A$25),SUM(W4791:X4791),"")</f>
        <v/>
      </c>
      <c r="Z4791" s="307">
        <f>IF(OR(V4791='Data Validation (ROP used only)'!$A$25,ISBLANK(W4791),ISERROR(W4791/$I4791)),0,W4791/$I4791)</f>
        <v>0</v>
      </c>
      <c r="AA4791" s="308"/>
      <c r="AB4791" s="309" t="str" cm="1">
        <f t="array" ref="AB4791">_xlfn.IFS(AA4791="","",AA4791/I4791&gt;=2,I4791*2,AA4791/I4791&lt;2,AA4791)</f>
        <v/>
      </c>
      <c r="AC4791" s="310" t="str">
        <f t="shared" si="600"/>
        <v/>
      </c>
      <c r="AD4791" s="286"/>
      <c r="AE4791" s="305" t="str">
        <f t="shared" si="601"/>
        <v/>
      </c>
      <c r="AF4791" s="311">
        <f t="shared" si="602"/>
        <v>0</v>
      </c>
      <c r="AG4791" s="187"/>
      <c r="AH4791" s="188"/>
    </row>
    <row r="4792" spans="2:34" ht="13.8" outlineLevel="1" x14ac:dyDescent="0.25">
      <c r="B4792" s="1"/>
      <c r="C4792" s="1"/>
      <c r="D4792" s="1"/>
      <c r="E4792" s="2"/>
      <c r="F4792" s="1"/>
      <c r="G4792" s="2"/>
      <c r="H4792" s="286"/>
      <c r="I4792" s="287"/>
      <c r="J4792" s="288" t="str">
        <f t="shared" si="596"/>
        <v/>
      </c>
      <c r="K4792" s="288">
        <f t="shared" si="597"/>
        <v>0</v>
      </c>
      <c r="L4792" s="303"/>
      <c r="M4792" s="304"/>
      <c r="N4792" s="303"/>
      <c r="O4792" s="286"/>
      <c r="P4792" s="305" t="str">
        <f t="shared" si="598"/>
        <v/>
      </c>
      <c r="Q4792" s="304"/>
      <c r="R4792" s="303"/>
      <c r="S4792" s="286"/>
      <c r="T4792" s="305" t="str">
        <f t="shared" si="599"/>
        <v/>
      </c>
      <c r="U4792" s="306" t="str">
        <f t="shared" si="595"/>
        <v/>
      </c>
      <c r="V4792" s="289"/>
      <c r="W4792" s="303"/>
      <c r="X4792" s="286"/>
      <c r="Y4792" s="305" t="str">
        <f>+IF(AND(W4792&gt;0,V4792&lt;&gt;'Data Validation (ROP used only)'!$A$25),SUM(W4792:X4792),"")</f>
        <v/>
      </c>
      <c r="Z4792" s="307">
        <f>IF(OR(V4792='Data Validation (ROP used only)'!$A$25,ISBLANK(W4792),ISERROR(W4792/$I4792)),0,W4792/$I4792)</f>
        <v>0</v>
      </c>
      <c r="AA4792" s="308"/>
      <c r="AB4792" s="309" t="str" cm="1">
        <f t="array" ref="AB4792">_xlfn.IFS(AA4792="","",AA4792/I4792&gt;=2,I4792*2,AA4792/I4792&lt;2,AA4792)</f>
        <v/>
      </c>
      <c r="AC4792" s="310" t="str">
        <f t="shared" si="600"/>
        <v/>
      </c>
      <c r="AD4792" s="286"/>
      <c r="AE4792" s="305" t="str">
        <f t="shared" si="601"/>
        <v/>
      </c>
      <c r="AF4792" s="311">
        <f t="shared" si="602"/>
        <v>0</v>
      </c>
      <c r="AG4792" s="187"/>
      <c r="AH4792" s="188"/>
    </row>
    <row r="4793" spans="2:34" ht="13.8" outlineLevel="1" x14ac:dyDescent="0.25">
      <c r="B4793" s="1"/>
      <c r="C4793" s="1"/>
      <c r="D4793" s="1"/>
      <c r="E4793" s="2"/>
      <c r="F4793" s="1"/>
      <c r="G4793" s="2"/>
      <c r="H4793" s="286"/>
      <c r="I4793" s="287"/>
      <c r="J4793" s="288" t="str">
        <f t="shared" si="596"/>
        <v/>
      </c>
      <c r="K4793" s="288">
        <f t="shared" si="597"/>
        <v>0</v>
      </c>
      <c r="L4793" s="303"/>
      <c r="M4793" s="304"/>
      <c r="N4793" s="303"/>
      <c r="O4793" s="286"/>
      <c r="P4793" s="305" t="str">
        <f t="shared" si="598"/>
        <v/>
      </c>
      <c r="Q4793" s="304"/>
      <c r="R4793" s="303"/>
      <c r="S4793" s="286"/>
      <c r="T4793" s="305" t="str">
        <f t="shared" si="599"/>
        <v/>
      </c>
      <c r="U4793" s="306" t="str">
        <f t="shared" si="595"/>
        <v/>
      </c>
      <c r="V4793" s="289"/>
      <c r="W4793" s="303"/>
      <c r="X4793" s="286"/>
      <c r="Y4793" s="305" t="str">
        <f>+IF(AND(W4793&gt;0,V4793&lt;&gt;'Data Validation (ROP used only)'!$A$25),SUM(W4793:X4793),"")</f>
        <v/>
      </c>
      <c r="Z4793" s="307">
        <f>IF(OR(V4793='Data Validation (ROP used only)'!$A$25,ISBLANK(W4793),ISERROR(W4793/$I4793)),0,W4793/$I4793)</f>
        <v>0</v>
      </c>
      <c r="AA4793" s="308"/>
      <c r="AB4793" s="309" t="str" cm="1">
        <f t="array" ref="AB4793">_xlfn.IFS(AA4793="","",AA4793/I4793&gt;=2,I4793*2,AA4793/I4793&lt;2,AA4793)</f>
        <v/>
      </c>
      <c r="AC4793" s="310" t="str">
        <f t="shared" si="600"/>
        <v/>
      </c>
      <c r="AD4793" s="286"/>
      <c r="AE4793" s="305" t="str">
        <f t="shared" si="601"/>
        <v/>
      </c>
      <c r="AF4793" s="311">
        <f t="shared" si="602"/>
        <v>0</v>
      </c>
      <c r="AG4793" s="187"/>
      <c r="AH4793" s="188"/>
    </row>
    <row r="4794" spans="2:34" ht="13.8" outlineLevel="1" x14ac:dyDescent="0.25">
      <c r="B4794" s="1"/>
      <c r="C4794" s="1"/>
      <c r="D4794" s="1"/>
      <c r="E4794" s="2"/>
      <c r="F4794" s="1"/>
      <c r="G4794" s="2"/>
      <c r="H4794" s="286"/>
      <c r="I4794" s="287"/>
      <c r="J4794" s="288" t="str">
        <f t="shared" si="596"/>
        <v/>
      </c>
      <c r="K4794" s="288">
        <f t="shared" si="597"/>
        <v>0</v>
      </c>
      <c r="L4794" s="303"/>
      <c r="M4794" s="304"/>
      <c r="N4794" s="303"/>
      <c r="O4794" s="286"/>
      <c r="P4794" s="305" t="str">
        <f t="shared" si="598"/>
        <v/>
      </c>
      <c r="Q4794" s="304"/>
      <c r="R4794" s="303"/>
      <c r="S4794" s="286"/>
      <c r="T4794" s="305" t="str">
        <f t="shared" si="599"/>
        <v/>
      </c>
      <c r="U4794" s="306" t="str">
        <f t="shared" si="595"/>
        <v/>
      </c>
      <c r="V4794" s="289"/>
      <c r="W4794" s="303"/>
      <c r="X4794" s="286"/>
      <c r="Y4794" s="305" t="str">
        <f>+IF(AND(W4794&gt;0,V4794&lt;&gt;'Data Validation (ROP used only)'!$A$25),SUM(W4794:X4794),"")</f>
        <v/>
      </c>
      <c r="Z4794" s="307">
        <f>IF(OR(V4794='Data Validation (ROP used only)'!$A$25,ISBLANK(W4794),ISERROR(W4794/$I4794)),0,W4794/$I4794)</f>
        <v>0</v>
      </c>
      <c r="AA4794" s="308"/>
      <c r="AB4794" s="309" t="str" cm="1">
        <f t="array" ref="AB4794">_xlfn.IFS(AA4794="","",AA4794/I4794&gt;=2,I4794*2,AA4794/I4794&lt;2,AA4794)</f>
        <v/>
      </c>
      <c r="AC4794" s="310" t="str">
        <f t="shared" si="600"/>
        <v/>
      </c>
      <c r="AD4794" s="286"/>
      <c r="AE4794" s="305" t="str">
        <f t="shared" si="601"/>
        <v/>
      </c>
      <c r="AF4794" s="311">
        <f t="shared" si="602"/>
        <v>0</v>
      </c>
      <c r="AG4794" s="187"/>
      <c r="AH4794" s="188"/>
    </row>
    <row r="4795" spans="2:34" ht="13.8" outlineLevel="1" x14ac:dyDescent="0.25">
      <c r="B4795" s="1"/>
      <c r="C4795" s="1"/>
      <c r="D4795" s="1"/>
      <c r="E4795" s="2"/>
      <c r="F4795" s="1"/>
      <c r="G4795" s="2"/>
      <c r="H4795" s="286"/>
      <c r="I4795" s="287"/>
      <c r="J4795" s="288" t="str">
        <f t="shared" si="596"/>
        <v/>
      </c>
      <c r="K4795" s="288">
        <f t="shared" si="597"/>
        <v>0</v>
      </c>
      <c r="L4795" s="303"/>
      <c r="M4795" s="304"/>
      <c r="N4795" s="303"/>
      <c r="O4795" s="286"/>
      <c r="P4795" s="305" t="str">
        <f t="shared" si="598"/>
        <v/>
      </c>
      <c r="Q4795" s="304"/>
      <c r="R4795" s="303"/>
      <c r="S4795" s="286"/>
      <c r="T4795" s="305" t="str">
        <f t="shared" si="599"/>
        <v/>
      </c>
      <c r="U4795" s="306" t="str">
        <f t="shared" si="595"/>
        <v/>
      </c>
      <c r="V4795" s="289"/>
      <c r="W4795" s="303"/>
      <c r="X4795" s="286"/>
      <c r="Y4795" s="305" t="str">
        <f>+IF(AND(W4795&gt;0,V4795&lt;&gt;'Data Validation (ROP used only)'!$A$25),SUM(W4795:X4795),"")</f>
        <v/>
      </c>
      <c r="Z4795" s="307">
        <f>IF(OR(V4795='Data Validation (ROP used only)'!$A$25,ISBLANK(W4795),ISERROR(W4795/$I4795)),0,W4795/$I4795)</f>
        <v>0</v>
      </c>
      <c r="AA4795" s="308"/>
      <c r="AB4795" s="309" t="str" cm="1">
        <f t="array" ref="AB4795">_xlfn.IFS(AA4795="","",AA4795/I4795&gt;=2,I4795*2,AA4795/I4795&lt;2,AA4795)</f>
        <v/>
      </c>
      <c r="AC4795" s="310" t="str">
        <f t="shared" si="600"/>
        <v/>
      </c>
      <c r="AD4795" s="286"/>
      <c r="AE4795" s="305" t="str">
        <f t="shared" si="601"/>
        <v/>
      </c>
      <c r="AF4795" s="311">
        <f t="shared" si="602"/>
        <v>0</v>
      </c>
      <c r="AG4795" s="187"/>
      <c r="AH4795" s="188"/>
    </row>
    <row r="4796" spans="2:34" ht="13.8" outlineLevel="1" x14ac:dyDescent="0.25">
      <c r="B4796" s="1"/>
      <c r="C4796" s="1"/>
      <c r="D4796" s="1"/>
      <c r="E4796" s="2"/>
      <c r="F4796" s="1"/>
      <c r="G4796" s="2"/>
      <c r="H4796" s="286"/>
      <c r="I4796" s="287"/>
      <c r="J4796" s="288" t="str">
        <f t="shared" si="596"/>
        <v/>
      </c>
      <c r="K4796" s="288">
        <f t="shared" si="597"/>
        <v>0</v>
      </c>
      <c r="L4796" s="303"/>
      <c r="M4796" s="304"/>
      <c r="N4796" s="303"/>
      <c r="O4796" s="286"/>
      <c r="P4796" s="305" t="str">
        <f t="shared" si="598"/>
        <v/>
      </c>
      <c r="Q4796" s="304"/>
      <c r="R4796" s="303"/>
      <c r="S4796" s="286"/>
      <c r="T4796" s="305" t="str">
        <f t="shared" si="599"/>
        <v/>
      </c>
      <c r="U4796" s="306" t="str">
        <f t="shared" si="595"/>
        <v/>
      </c>
      <c r="V4796" s="289"/>
      <c r="W4796" s="303"/>
      <c r="X4796" s="286"/>
      <c r="Y4796" s="305" t="str">
        <f>+IF(AND(W4796&gt;0,V4796&lt;&gt;'Data Validation (ROP used only)'!$A$25),SUM(W4796:X4796),"")</f>
        <v/>
      </c>
      <c r="Z4796" s="307">
        <f>IF(OR(V4796='Data Validation (ROP used only)'!$A$25,ISBLANK(W4796),ISERROR(W4796/$I4796)),0,W4796/$I4796)</f>
        <v>0</v>
      </c>
      <c r="AA4796" s="308"/>
      <c r="AB4796" s="309" t="str" cm="1">
        <f t="array" ref="AB4796">_xlfn.IFS(AA4796="","",AA4796/I4796&gt;=2,I4796*2,AA4796/I4796&lt;2,AA4796)</f>
        <v/>
      </c>
      <c r="AC4796" s="310" t="str">
        <f t="shared" si="600"/>
        <v/>
      </c>
      <c r="AD4796" s="286"/>
      <c r="AE4796" s="305" t="str">
        <f t="shared" si="601"/>
        <v/>
      </c>
      <c r="AF4796" s="311">
        <f t="shared" si="602"/>
        <v>0</v>
      </c>
      <c r="AG4796" s="187"/>
      <c r="AH4796" s="188"/>
    </row>
    <row r="4797" spans="2:34" ht="13.8" outlineLevel="1" x14ac:dyDescent="0.25">
      <c r="B4797" s="1"/>
      <c r="C4797" s="1"/>
      <c r="D4797" s="1"/>
      <c r="E4797" s="2"/>
      <c r="F4797" s="1"/>
      <c r="G4797" s="2"/>
      <c r="H4797" s="286"/>
      <c r="I4797" s="287"/>
      <c r="J4797" s="288" t="str">
        <f t="shared" si="596"/>
        <v/>
      </c>
      <c r="K4797" s="288">
        <f t="shared" si="597"/>
        <v>0</v>
      </c>
      <c r="L4797" s="303"/>
      <c r="M4797" s="304"/>
      <c r="N4797" s="303"/>
      <c r="O4797" s="286"/>
      <c r="P4797" s="305" t="str">
        <f t="shared" si="598"/>
        <v/>
      </c>
      <c r="Q4797" s="304"/>
      <c r="R4797" s="303"/>
      <c r="S4797" s="286"/>
      <c r="T4797" s="305" t="str">
        <f t="shared" si="599"/>
        <v/>
      </c>
      <c r="U4797" s="306" t="str">
        <f t="shared" si="595"/>
        <v/>
      </c>
      <c r="V4797" s="289"/>
      <c r="W4797" s="303"/>
      <c r="X4797" s="286"/>
      <c r="Y4797" s="305" t="str">
        <f>+IF(AND(W4797&gt;0,V4797&lt;&gt;'Data Validation (ROP used only)'!$A$25),SUM(W4797:X4797),"")</f>
        <v/>
      </c>
      <c r="Z4797" s="307">
        <f>IF(OR(V4797='Data Validation (ROP used only)'!$A$25,ISBLANK(W4797),ISERROR(W4797/$I4797)),0,W4797/$I4797)</f>
        <v>0</v>
      </c>
      <c r="AA4797" s="308"/>
      <c r="AB4797" s="309" t="str" cm="1">
        <f t="array" ref="AB4797">_xlfn.IFS(AA4797="","",AA4797/I4797&gt;=2,I4797*2,AA4797/I4797&lt;2,AA4797)</f>
        <v/>
      </c>
      <c r="AC4797" s="310" t="str">
        <f t="shared" si="600"/>
        <v/>
      </c>
      <c r="AD4797" s="286"/>
      <c r="AE4797" s="305" t="str">
        <f t="shared" si="601"/>
        <v/>
      </c>
      <c r="AF4797" s="311">
        <f t="shared" si="602"/>
        <v>0</v>
      </c>
      <c r="AG4797" s="187"/>
      <c r="AH4797" s="188"/>
    </row>
    <row r="4798" spans="2:34" ht="13.8" outlineLevel="1" x14ac:dyDescent="0.25">
      <c r="B4798" s="1"/>
      <c r="C4798" s="1"/>
      <c r="D4798" s="1"/>
      <c r="E4798" s="2"/>
      <c r="F4798" s="1"/>
      <c r="G4798" s="2"/>
      <c r="H4798" s="286"/>
      <c r="I4798" s="287"/>
      <c r="J4798" s="288" t="str">
        <f t="shared" si="596"/>
        <v/>
      </c>
      <c r="K4798" s="288">
        <f t="shared" si="597"/>
        <v>0</v>
      </c>
      <c r="L4798" s="303"/>
      <c r="M4798" s="304"/>
      <c r="N4798" s="303"/>
      <c r="O4798" s="286"/>
      <c r="P4798" s="305" t="str">
        <f t="shared" si="598"/>
        <v/>
      </c>
      <c r="Q4798" s="304"/>
      <c r="R4798" s="303"/>
      <c r="S4798" s="286"/>
      <c r="T4798" s="305" t="str">
        <f t="shared" si="599"/>
        <v/>
      </c>
      <c r="U4798" s="306" t="str">
        <f t="shared" si="595"/>
        <v/>
      </c>
      <c r="V4798" s="289"/>
      <c r="W4798" s="303"/>
      <c r="X4798" s="286"/>
      <c r="Y4798" s="305" t="str">
        <f>+IF(AND(W4798&gt;0,V4798&lt;&gt;'Data Validation (ROP used only)'!$A$25),SUM(W4798:X4798),"")</f>
        <v/>
      </c>
      <c r="Z4798" s="307">
        <f>IF(OR(V4798='Data Validation (ROP used only)'!$A$25,ISBLANK(W4798),ISERROR(W4798/$I4798)),0,W4798/$I4798)</f>
        <v>0</v>
      </c>
      <c r="AA4798" s="308"/>
      <c r="AB4798" s="309" t="str" cm="1">
        <f t="array" ref="AB4798">_xlfn.IFS(AA4798="","",AA4798/I4798&gt;=2,I4798*2,AA4798/I4798&lt;2,AA4798)</f>
        <v/>
      </c>
      <c r="AC4798" s="310" t="str">
        <f t="shared" si="600"/>
        <v/>
      </c>
      <c r="AD4798" s="286"/>
      <c r="AE4798" s="305" t="str">
        <f t="shared" si="601"/>
        <v/>
      </c>
      <c r="AF4798" s="311">
        <f t="shared" si="602"/>
        <v>0</v>
      </c>
      <c r="AG4798" s="187"/>
      <c r="AH4798" s="188"/>
    </row>
    <row r="4799" spans="2:34" ht="13.8" outlineLevel="1" x14ac:dyDescent="0.25">
      <c r="B4799" s="1"/>
      <c r="C4799" s="1"/>
      <c r="D4799" s="1"/>
      <c r="E4799" s="2"/>
      <c r="F4799" s="1"/>
      <c r="G4799" s="2"/>
      <c r="H4799" s="286"/>
      <c r="I4799" s="287"/>
      <c r="J4799" s="288" t="str">
        <f t="shared" si="596"/>
        <v/>
      </c>
      <c r="K4799" s="288">
        <f t="shared" si="597"/>
        <v>0</v>
      </c>
      <c r="L4799" s="303"/>
      <c r="M4799" s="304"/>
      <c r="N4799" s="303"/>
      <c r="O4799" s="286"/>
      <c r="P4799" s="305" t="str">
        <f t="shared" si="598"/>
        <v/>
      </c>
      <c r="Q4799" s="304"/>
      <c r="R4799" s="303"/>
      <c r="S4799" s="286"/>
      <c r="T4799" s="305" t="str">
        <f t="shared" si="599"/>
        <v/>
      </c>
      <c r="U4799" s="306" t="str">
        <f t="shared" si="595"/>
        <v/>
      </c>
      <c r="V4799" s="289"/>
      <c r="W4799" s="303"/>
      <c r="X4799" s="286"/>
      <c r="Y4799" s="305" t="str">
        <f>+IF(AND(W4799&gt;0,V4799&lt;&gt;'Data Validation (ROP used only)'!$A$25),SUM(W4799:X4799),"")</f>
        <v/>
      </c>
      <c r="Z4799" s="307">
        <f>IF(OR(V4799='Data Validation (ROP used only)'!$A$25,ISBLANK(W4799),ISERROR(W4799/$I4799)),0,W4799/$I4799)</f>
        <v>0</v>
      </c>
      <c r="AA4799" s="308"/>
      <c r="AB4799" s="309" t="str" cm="1">
        <f t="array" ref="AB4799">_xlfn.IFS(AA4799="","",AA4799/I4799&gt;=2,I4799*2,AA4799/I4799&lt;2,AA4799)</f>
        <v/>
      </c>
      <c r="AC4799" s="310" t="str">
        <f t="shared" si="600"/>
        <v/>
      </c>
      <c r="AD4799" s="286"/>
      <c r="AE4799" s="305" t="str">
        <f t="shared" si="601"/>
        <v/>
      </c>
      <c r="AF4799" s="311">
        <f t="shared" si="602"/>
        <v>0</v>
      </c>
      <c r="AG4799" s="187"/>
      <c r="AH4799" s="188"/>
    </row>
    <row r="4800" spans="2:34" ht="13.8" outlineLevel="1" x14ac:dyDescent="0.25">
      <c r="B4800" s="1"/>
      <c r="C4800" s="1"/>
      <c r="D4800" s="1"/>
      <c r="E4800" s="2"/>
      <c r="F4800" s="1"/>
      <c r="G4800" s="2"/>
      <c r="H4800" s="286"/>
      <c r="I4800" s="287"/>
      <c r="J4800" s="288" t="str">
        <f t="shared" si="596"/>
        <v/>
      </c>
      <c r="K4800" s="288">
        <f t="shared" si="597"/>
        <v>0</v>
      </c>
      <c r="L4800" s="303"/>
      <c r="M4800" s="304"/>
      <c r="N4800" s="303"/>
      <c r="O4800" s="286"/>
      <c r="P4800" s="305" t="str">
        <f t="shared" si="598"/>
        <v/>
      </c>
      <c r="Q4800" s="304"/>
      <c r="R4800" s="303"/>
      <c r="S4800" s="286"/>
      <c r="T4800" s="305" t="str">
        <f t="shared" si="599"/>
        <v/>
      </c>
      <c r="U4800" s="306" t="str">
        <f t="shared" si="595"/>
        <v/>
      </c>
      <c r="V4800" s="289"/>
      <c r="W4800" s="303"/>
      <c r="X4800" s="286"/>
      <c r="Y4800" s="305" t="str">
        <f>+IF(AND(W4800&gt;0,V4800&lt;&gt;'Data Validation (ROP used only)'!$A$25),SUM(W4800:X4800),"")</f>
        <v/>
      </c>
      <c r="Z4800" s="307">
        <f>IF(OR(V4800='Data Validation (ROP used only)'!$A$25,ISBLANK(W4800),ISERROR(W4800/$I4800)),0,W4800/$I4800)</f>
        <v>0</v>
      </c>
      <c r="AA4800" s="308"/>
      <c r="AB4800" s="309" t="str" cm="1">
        <f t="array" ref="AB4800">_xlfn.IFS(AA4800="","",AA4800/I4800&gt;=2,I4800*2,AA4800/I4800&lt;2,AA4800)</f>
        <v/>
      </c>
      <c r="AC4800" s="310" t="str">
        <f t="shared" si="600"/>
        <v/>
      </c>
      <c r="AD4800" s="286"/>
      <c r="AE4800" s="305" t="str">
        <f t="shared" si="601"/>
        <v/>
      </c>
      <c r="AF4800" s="311">
        <f t="shared" si="602"/>
        <v>0</v>
      </c>
      <c r="AG4800" s="187"/>
      <c r="AH4800" s="188"/>
    </row>
    <row r="4801" spans="2:34" ht="13.8" outlineLevel="1" x14ac:dyDescent="0.25">
      <c r="B4801" s="1"/>
      <c r="C4801" s="1"/>
      <c r="D4801" s="1"/>
      <c r="E4801" s="2"/>
      <c r="F4801" s="1"/>
      <c r="G4801" s="2"/>
      <c r="H4801" s="286"/>
      <c r="I4801" s="287"/>
      <c r="J4801" s="288" t="str">
        <f t="shared" si="596"/>
        <v/>
      </c>
      <c r="K4801" s="288">
        <f t="shared" si="597"/>
        <v>0</v>
      </c>
      <c r="L4801" s="303"/>
      <c r="M4801" s="304"/>
      <c r="N4801" s="303"/>
      <c r="O4801" s="286"/>
      <c r="P4801" s="305" t="str">
        <f t="shared" si="598"/>
        <v/>
      </c>
      <c r="Q4801" s="304"/>
      <c r="R4801" s="303"/>
      <c r="S4801" s="286"/>
      <c r="T4801" s="305" t="str">
        <f t="shared" si="599"/>
        <v/>
      </c>
      <c r="U4801" s="306" t="str">
        <f t="shared" si="595"/>
        <v/>
      </c>
      <c r="V4801" s="289"/>
      <c r="W4801" s="303"/>
      <c r="X4801" s="286"/>
      <c r="Y4801" s="305" t="str">
        <f>+IF(AND(W4801&gt;0,V4801&lt;&gt;'Data Validation (ROP used only)'!$A$25),SUM(W4801:X4801),"")</f>
        <v/>
      </c>
      <c r="Z4801" s="307">
        <f>IF(OR(V4801='Data Validation (ROP used only)'!$A$25,ISBLANK(W4801),ISERROR(W4801/$I4801)),0,W4801/$I4801)</f>
        <v>0</v>
      </c>
      <c r="AA4801" s="308"/>
      <c r="AB4801" s="309" t="str" cm="1">
        <f t="array" ref="AB4801">_xlfn.IFS(AA4801="","",AA4801/I4801&gt;=2,I4801*2,AA4801/I4801&lt;2,AA4801)</f>
        <v/>
      </c>
      <c r="AC4801" s="310" t="str">
        <f t="shared" si="600"/>
        <v/>
      </c>
      <c r="AD4801" s="286"/>
      <c r="AE4801" s="305" t="str">
        <f t="shared" si="601"/>
        <v/>
      </c>
      <c r="AF4801" s="311">
        <f t="shared" si="602"/>
        <v>0</v>
      </c>
      <c r="AG4801" s="187"/>
      <c r="AH4801" s="188"/>
    </row>
    <row r="4802" spans="2:34" ht="13.8" outlineLevel="1" x14ac:dyDescent="0.25">
      <c r="B4802" s="1"/>
      <c r="C4802" s="1"/>
      <c r="D4802" s="1"/>
      <c r="E4802" s="2"/>
      <c r="F4802" s="1"/>
      <c r="G4802" s="2"/>
      <c r="H4802" s="286"/>
      <c r="I4802" s="287"/>
      <c r="J4802" s="288" t="str">
        <f t="shared" si="596"/>
        <v/>
      </c>
      <c r="K4802" s="288">
        <f t="shared" si="597"/>
        <v>0</v>
      </c>
      <c r="L4802" s="303"/>
      <c r="M4802" s="304"/>
      <c r="N4802" s="303"/>
      <c r="O4802" s="286"/>
      <c r="P4802" s="305" t="str">
        <f t="shared" si="598"/>
        <v/>
      </c>
      <c r="Q4802" s="304"/>
      <c r="R4802" s="303"/>
      <c r="S4802" s="286"/>
      <c r="T4802" s="305" t="str">
        <f t="shared" si="599"/>
        <v/>
      </c>
      <c r="U4802" s="306" t="str">
        <f t="shared" si="595"/>
        <v/>
      </c>
      <c r="V4802" s="289"/>
      <c r="W4802" s="303"/>
      <c r="X4802" s="286"/>
      <c r="Y4802" s="305" t="str">
        <f>+IF(AND(W4802&gt;0,V4802&lt;&gt;'Data Validation (ROP used only)'!$A$25),SUM(W4802:X4802),"")</f>
        <v/>
      </c>
      <c r="Z4802" s="307">
        <f>IF(OR(V4802='Data Validation (ROP used only)'!$A$25,ISBLANK(W4802),ISERROR(W4802/$I4802)),0,W4802/$I4802)</f>
        <v>0</v>
      </c>
      <c r="AA4802" s="308"/>
      <c r="AB4802" s="309" t="str" cm="1">
        <f t="array" ref="AB4802">_xlfn.IFS(AA4802="","",AA4802/I4802&gt;=2,I4802*2,AA4802/I4802&lt;2,AA4802)</f>
        <v/>
      </c>
      <c r="AC4802" s="310" t="str">
        <f t="shared" si="600"/>
        <v/>
      </c>
      <c r="AD4802" s="286"/>
      <c r="AE4802" s="305" t="str">
        <f t="shared" si="601"/>
        <v/>
      </c>
      <c r="AF4802" s="311">
        <f t="shared" si="602"/>
        <v>0</v>
      </c>
      <c r="AG4802" s="187"/>
      <c r="AH4802" s="188"/>
    </row>
    <row r="4803" spans="2:34" ht="13.8" outlineLevel="1" x14ac:dyDescent="0.25">
      <c r="B4803" s="1"/>
      <c r="C4803" s="1"/>
      <c r="D4803" s="1"/>
      <c r="E4803" s="2"/>
      <c r="F4803" s="1"/>
      <c r="G4803" s="2"/>
      <c r="H4803" s="286"/>
      <c r="I4803" s="287"/>
      <c r="J4803" s="288" t="str">
        <f t="shared" si="596"/>
        <v/>
      </c>
      <c r="K4803" s="288">
        <f t="shared" si="597"/>
        <v>0</v>
      </c>
      <c r="L4803" s="303"/>
      <c r="M4803" s="304"/>
      <c r="N4803" s="303"/>
      <c r="O4803" s="286"/>
      <c r="P4803" s="305" t="str">
        <f t="shared" si="598"/>
        <v/>
      </c>
      <c r="Q4803" s="304"/>
      <c r="R4803" s="303"/>
      <c r="S4803" s="286"/>
      <c r="T4803" s="305" t="str">
        <f t="shared" si="599"/>
        <v/>
      </c>
      <c r="U4803" s="306" t="str">
        <f t="shared" si="595"/>
        <v/>
      </c>
      <c r="V4803" s="289"/>
      <c r="W4803" s="303"/>
      <c r="X4803" s="286"/>
      <c r="Y4803" s="305" t="str">
        <f>+IF(AND(W4803&gt;0,V4803&lt;&gt;'Data Validation (ROP used only)'!$A$25),SUM(W4803:X4803),"")</f>
        <v/>
      </c>
      <c r="Z4803" s="307">
        <f>IF(OR(V4803='Data Validation (ROP used only)'!$A$25,ISBLANK(W4803),ISERROR(W4803/$I4803)),0,W4803/$I4803)</f>
        <v>0</v>
      </c>
      <c r="AA4803" s="308"/>
      <c r="AB4803" s="309" t="str" cm="1">
        <f t="array" ref="AB4803">_xlfn.IFS(AA4803="","",AA4803/I4803&gt;=2,I4803*2,AA4803/I4803&lt;2,AA4803)</f>
        <v/>
      </c>
      <c r="AC4803" s="310" t="str">
        <f t="shared" si="600"/>
        <v/>
      </c>
      <c r="AD4803" s="286"/>
      <c r="AE4803" s="305" t="str">
        <f t="shared" si="601"/>
        <v/>
      </c>
      <c r="AF4803" s="311">
        <f t="shared" si="602"/>
        <v>0</v>
      </c>
      <c r="AG4803" s="187"/>
      <c r="AH4803" s="188"/>
    </row>
    <row r="4804" spans="2:34" ht="13.8" outlineLevel="1" x14ac:dyDescent="0.25">
      <c r="B4804" s="1"/>
      <c r="C4804" s="1"/>
      <c r="D4804" s="1"/>
      <c r="E4804" s="2"/>
      <c r="F4804" s="1"/>
      <c r="G4804" s="2"/>
      <c r="H4804" s="286"/>
      <c r="I4804" s="287"/>
      <c r="J4804" s="288" t="str">
        <f t="shared" si="596"/>
        <v/>
      </c>
      <c r="K4804" s="288">
        <f t="shared" si="597"/>
        <v>0</v>
      </c>
      <c r="L4804" s="303"/>
      <c r="M4804" s="304"/>
      <c r="N4804" s="303"/>
      <c r="O4804" s="286"/>
      <c r="P4804" s="305" t="str">
        <f t="shared" si="598"/>
        <v/>
      </c>
      <c r="Q4804" s="304"/>
      <c r="R4804" s="303"/>
      <c r="S4804" s="286"/>
      <c r="T4804" s="305" t="str">
        <f t="shared" si="599"/>
        <v/>
      </c>
      <c r="U4804" s="306" t="str">
        <f t="shared" si="595"/>
        <v/>
      </c>
      <c r="V4804" s="289"/>
      <c r="W4804" s="303"/>
      <c r="X4804" s="286"/>
      <c r="Y4804" s="305" t="str">
        <f>+IF(AND(W4804&gt;0,V4804&lt;&gt;'Data Validation (ROP used only)'!$A$25),SUM(W4804:X4804),"")</f>
        <v/>
      </c>
      <c r="Z4804" s="307">
        <f>IF(OR(V4804='Data Validation (ROP used only)'!$A$25,ISBLANK(W4804),ISERROR(W4804/$I4804)),0,W4804/$I4804)</f>
        <v>0</v>
      </c>
      <c r="AA4804" s="308"/>
      <c r="AB4804" s="309" t="str" cm="1">
        <f t="array" ref="AB4804">_xlfn.IFS(AA4804="","",AA4804/I4804&gt;=2,I4804*2,AA4804/I4804&lt;2,AA4804)</f>
        <v/>
      </c>
      <c r="AC4804" s="310" t="str">
        <f t="shared" si="600"/>
        <v/>
      </c>
      <c r="AD4804" s="286"/>
      <c r="AE4804" s="305" t="str">
        <f t="shared" si="601"/>
        <v/>
      </c>
      <c r="AF4804" s="311">
        <f t="shared" si="602"/>
        <v>0</v>
      </c>
      <c r="AG4804" s="187"/>
      <c r="AH4804" s="188"/>
    </row>
    <row r="4805" spans="2:34" ht="13.8" outlineLevel="1" x14ac:dyDescent="0.25">
      <c r="B4805" s="1"/>
      <c r="C4805" s="1"/>
      <c r="D4805" s="1"/>
      <c r="E4805" s="2"/>
      <c r="F4805" s="1"/>
      <c r="G4805" s="2"/>
      <c r="H4805" s="286"/>
      <c r="I4805" s="287"/>
      <c r="J4805" s="288" t="str">
        <f t="shared" si="596"/>
        <v/>
      </c>
      <c r="K4805" s="288">
        <f t="shared" si="597"/>
        <v>0</v>
      </c>
      <c r="L4805" s="303"/>
      <c r="M4805" s="304"/>
      <c r="N4805" s="303"/>
      <c r="O4805" s="286"/>
      <c r="P4805" s="305" t="str">
        <f t="shared" si="598"/>
        <v/>
      </c>
      <c r="Q4805" s="304"/>
      <c r="R4805" s="303"/>
      <c r="S4805" s="286"/>
      <c r="T4805" s="305" t="str">
        <f t="shared" si="599"/>
        <v/>
      </c>
      <c r="U4805" s="306" t="str">
        <f t="shared" si="595"/>
        <v/>
      </c>
      <c r="V4805" s="289"/>
      <c r="W4805" s="303"/>
      <c r="X4805" s="286"/>
      <c r="Y4805" s="305" t="str">
        <f>+IF(AND(W4805&gt;0,V4805&lt;&gt;'Data Validation (ROP used only)'!$A$25),SUM(W4805:X4805),"")</f>
        <v/>
      </c>
      <c r="Z4805" s="307">
        <f>IF(OR(V4805='Data Validation (ROP used only)'!$A$25,ISBLANK(W4805),ISERROR(W4805/$I4805)),0,W4805/$I4805)</f>
        <v>0</v>
      </c>
      <c r="AA4805" s="308"/>
      <c r="AB4805" s="309" t="str" cm="1">
        <f t="array" ref="AB4805">_xlfn.IFS(AA4805="","",AA4805/I4805&gt;=2,I4805*2,AA4805/I4805&lt;2,AA4805)</f>
        <v/>
      </c>
      <c r="AC4805" s="310" t="str">
        <f t="shared" si="600"/>
        <v/>
      </c>
      <c r="AD4805" s="286"/>
      <c r="AE4805" s="305" t="str">
        <f t="shared" si="601"/>
        <v/>
      </c>
      <c r="AF4805" s="311">
        <f t="shared" si="602"/>
        <v>0</v>
      </c>
      <c r="AG4805" s="187"/>
      <c r="AH4805" s="188"/>
    </row>
    <row r="4806" spans="2:34" ht="13.8" outlineLevel="1" x14ac:dyDescent="0.25">
      <c r="B4806" s="1"/>
      <c r="C4806" s="1"/>
      <c r="D4806" s="1"/>
      <c r="E4806" s="2"/>
      <c r="F4806" s="1"/>
      <c r="G4806" s="2"/>
      <c r="H4806" s="286"/>
      <c r="I4806" s="287"/>
      <c r="J4806" s="288" t="str">
        <f t="shared" si="596"/>
        <v/>
      </c>
      <c r="K4806" s="288">
        <f t="shared" si="597"/>
        <v>0</v>
      </c>
      <c r="L4806" s="303"/>
      <c r="M4806" s="304"/>
      <c r="N4806" s="303"/>
      <c r="O4806" s="286"/>
      <c r="P4806" s="305" t="str">
        <f t="shared" si="598"/>
        <v/>
      </c>
      <c r="Q4806" s="304"/>
      <c r="R4806" s="303"/>
      <c r="S4806" s="286"/>
      <c r="T4806" s="305" t="str">
        <f t="shared" si="599"/>
        <v/>
      </c>
      <c r="U4806" s="306" t="str">
        <f t="shared" si="595"/>
        <v/>
      </c>
      <c r="V4806" s="289"/>
      <c r="W4806" s="303"/>
      <c r="X4806" s="286"/>
      <c r="Y4806" s="305" t="str">
        <f>+IF(AND(W4806&gt;0,V4806&lt;&gt;'Data Validation (ROP used only)'!$A$25),SUM(W4806:X4806),"")</f>
        <v/>
      </c>
      <c r="Z4806" s="307">
        <f>IF(OR(V4806='Data Validation (ROP used only)'!$A$25,ISBLANK(W4806),ISERROR(W4806/$I4806)),0,W4806/$I4806)</f>
        <v>0</v>
      </c>
      <c r="AA4806" s="308"/>
      <c r="AB4806" s="309" t="str" cm="1">
        <f t="array" ref="AB4806">_xlfn.IFS(AA4806="","",AA4806/I4806&gt;=2,I4806*2,AA4806/I4806&lt;2,AA4806)</f>
        <v/>
      </c>
      <c r="AC4806" s="310" t="str">
        <f t="shared" si="600"/>
        <v/>
      </c>
      <c r="AD4806" s="286"/>
      <c r="AE4806" s="305" t="str">
        <f t="shared" si="601"/>
        <v/>
      </c>
      <c r="AF4806" s="311">
        <f t="shared" si="602"/>
        <v>0</v>
      </c>
      <c r="AG4806" s="187"/>
      <c r="AH4806" s="188"/>
    </row>
    <row r="4807" spans="2:34" ht="13.8" outlineLevel="1" x14ac:dyDescent="0.25">
      <c r="B4807" s="1"/>
      <c r="C4807" s="1"/>
      <c r="D4807" s="1"/>
      <c r="E4807" s="2"/>
      <c r="F4807" s="1"/>
      <c r="G4807" s="2"/>
      <c r="H4807" s="286"/>
      <c r="I4807" s="287"/>
      <c r="J4807" s="288" t="str">
        <f t="shared" si="596"/>
        <v/>
      </c>
      <c r="K4807" s="288">
        <f t="shared" si="597"/>
        <v>0</v>
      </c>
      <c r="L4807" s="303"/>
      <c r="M4807" s="304"/>
      <c r="N4807" s="303"/>
      <c r="O4807" s="286"/>
      <c r="P4807" s="305" t="str">
        <f t="shared" si="598"/>
        <v/>
      </c>
      <c r="Q4807" s="304"/>
      <c r="R4807" s="303"/>
      <c r="S4807" s="286"/>
      <c r="T4807" s="305" t="str">
        <f t="shared" si="599"/>
        <v/>
      </c>
      <c r="U4807" s="306" t="str">
        <f t="shared" si="595"/>
        <v/>
      </c>
      <c r="V4807" s="289"/>
      <c r="W4807" s="303"/>
      <c r="X4807" s="286"/>
      <c r="Y4807" s="305" t="str">
        <f>+IF(AND(W4807&gt;0,V4807&lt;&gt;'Data Validation (ROP used only)'!$A$25),SUM(W4807:X4807),"")</f>
        <v/>
      </c>
      <c r="Z4807" s="307">
        <f>IF(OR(V4807='Data Validation (ROP used only)'!$A$25,ISBLANK(W4807),ISERROR(W4807/$I4807)),0,W4807/$I4807)</f>
        <v>0</v>
      </c>
      <c r="AA4807" s="308"/>
      <c r="AB4807" s="309" t="str" cm="1">
        <f t="array" ref="AB4807">_xlfn.IFS(AA4807="","",AA4807/I4807&gt;=2,I4807*2,AA4807/I4807&lt;2,AA4807)</f>
        <v/>
      </c>
      <c r="AC4807" s="310" t="str">
        <f t="shared" si="600"/>
        <v/>
      </c>
      <c r="AD4807" s="286"/>
      <c r="AE4807" s="305" t="str">
        <f t="shared" si="601"/>
        <v/>
      </c>
      <c r="AF4807" s="311">
        <f t="shared" si="602"/>
        <v>0</v>
      </c>
      <c r="AG4807" s="187"/>
      <c r="AH4807" s="188"/>
    </row>
    <row r="4808" spans="2:34" ht="13.8" outlineLevel="1" x14ac:dyDescent="0.25">
      <c r="B4808" s="1"/>
      <c r="C4808" s="1"/>
      <c r="D4808" s="1"/>
      <c r="E4808" s="2"/>
      <c r="F4808" s="1"/>
      <c r="G4808" s="2"/>
      <c r="H4808" s="286"/>
      <c r="I4808" s="287"/>
      <c r="J4808" s="288" t="str">
        <f t="shared" si="596"/>
        <v/>
      </c>
      <c r="K4808" s="288">
        <f t="shared" si="597"/>
        <v>0</v>
      </c>
      <c r="L4808" s="303"/>
      <c r="M4808" s="304"/>
      <c r="N4808" s="303"/>
      <c r="O4808" s="286"/>
      <c r="P4808" s="305" t="str">
        <f t="shared" si="598"/>
        <v/>
      </c>
      <c r="Q4808" s="304"/>
      <c r="R4808" s="303"/>
      <c r="S4808" s="286"/>
      <c r="T4808" s="305" t="str">
        <f t="shared" si="599"/>
        <v/>
      </c>
      <c r="U4808" s="306" t="str">
        <f t="shared" si="595"/>
        <v/>
      </c>
      <c r="V4808" s="289"/>
      <c r="W4808" s="303"/>
      <c r="X4808" s="286"/>
      <c r="Y4808" s="305" t="str">
        <f>+IF(AND(W4808&gt;0,V4808&lt;&gt;'Data Validation (ROP used only)'!$A$25),SUM(W4808:X4808),"")</f>
        <v/>
      </c>
      <c r="Z4808" s="307">
        <f>IF(OR(V4808='Data Validation (ROP used only)'!$A$25,ISBLANK(W4808),ISERROR(W4808/$I4808)),0,W4808/$I4808)</f>
        <v>0</v>
      </c>
      <c r="AA4808" s="308"/>
      <c r="AB4808" s="309" t="str" cm="1">
        <f t="array" ref="AB4808">_xlfn.IFS(AA4808="","",AA4808/I4808&gt;=2,I4808*2,AA4808/I4808&lt;2,AA4808)</f>
        <v/>
      </c>
      <c r="AC4808" s="310" t="str">
        <f t="shared" si="600"/>
        <v/>
      </c>
      <c r="AD4808" s="286"/>
      <c r="AE4808" s="305" t="str">
        <f t="shared" si="601"/>
        <v/>
      </c>
      <c r="AF4808" s="311">
        <f t="shared" si="602"/>
        <v>0</v>
      </c>
      <c r="AG4808" s="187"/>
      <c r="AH4808" s="188"/>
    </row>
    <row r="4809" spans="2:34" ht="13.8" outlineLevel="1" x14ac:dyDescent="0.25">
      <c r="B4809" s="1"/>
      <c r="C4809" s="1"/>
      <c r="D4809" s="1"/>
      <c r="E4809" s="2"/>
      <c r="F4809" s="1"/>
      <c r="G4809" s="2"/>
      <c r="H4809" s="286"/>
      <c r="I4809" s="287"/>
      <c r="J4809" s="288" t="str">
        <f t="shared" si="596"/>
        <v/>
      </c>
      <c r="K4809" s="288">
        <f t="shared" si="597"/>
        <v>0</v>
      </c>
      <c r="L4809" s="303"/>
      <c r="M4809" s="304"/>
      <c r="N4809" s="303"/>
      <c r="O4809" s="286"/>
      <c r="P4809" s="305" t="str">
        <f t="shared" si="598"/>
        <v/>
      </c>
      <c r="Q4809" s="304"/>
      <c r="R4809" s="303"/>
      <c r="S4809" s="286"/>
      <c r="T4809" s="305" t="str">
        <f t="shared" si="599"/>
        <v/>
      </c>
      <c r="U4809" s="306" t="str">
        <f t="shared" si="595"/>
        <v/>
      </c>
      <c r="V4809" s="289"/>
      <c r="W4809" s="303"/>
      <c r="X4809" s="286"/>
      <c r="Y4809" s="305" t="str">
        <f>+IF(AND(W4809&gt;0,V4809&lt;&gt;'Data Validation (ROP used only)'!$A$25),SUM(W4809:X4809),"")</f>
        <v/>
      </c>
      <c r="Z4809" s="307">
        <f>IF(OR(V4809='Data Validation (ROP used only)'!$A$25,ISBLANK(W4809),ISERROR(W4809/$I4809)),0,W4809/$I4809)</f>
        <v>0</v>
      </c>
      <c r="AA4809" s="308"/>
      <c r="AB4809" s="309" t="str" cm="1">
        <f t="array" ref="AB4809">_xlfn.IFS(AA4809="","",AA4809/I4809&gt;=2,I4809*2,AA4809/I4809&lt;2,AA4809)</f>
        <v/>
      </c>
      <c r="AC4809" s="310" t="str">
        <f t="shared" si="600"/>
        <v/>
      </c>
      <c r="AD4809" s="286"/>
      <c r="AE4809" s="305" t="str">
        <f t="shared" si="601"/>
        <v/>
      </c>
      <c r="AF4809" s="311">
        <f t="shared" si="602"/>
        <v>0</v>
      </c>
      <c r="AG4809" s="187"/>
      <c r="AH4809" s="188"/>
    </row>
    <row r="4810" spans="2:34" ht="13.8" outlineLevel="1" x14ac:dyDescent="0.25">
      <c r="B4810" s="1"/>
      <c r="C4810" s="1"/>
      <c r="D4810" s="1"/>
      <c r="E4810" s="2"/>
      <c r="F4810" s="1"/>
      <c r="G4810" s="2"/>
      <c r="H4810" s="286"/>
      <c r="I4810" s="287"/>
      <c r="J4810" s="288" t="str">
        <f t="shared" si="596"/>
        <v/>
      </c>
      <c r="K4810" s="288">
        <f t="shared" si="597"/>
        <v>0</v>
      </c>
      <c r="L4810" s="303"/>
      <c r="M4810" s="304"/>
      <c r="N4810" s="303"/>
      <c r="O4810" s="286"/>
      <c r="P4810" s="305" t="str">
        <f t="shared" si="598"/>
        <v/>
      </c>
      <c r="Q4810" s="304"/>
      <c r="R4810" s="303"/>
      <c r="S4810" s="286"/>
      <c r="T4810" s="305" t="str">
        <f t="shared" si="599"/>
        <v/>
      </c>
      <c r="U4810" s="306" t="str">
        <f t="shared" ref="U4810:U4873" si="603">IF(ISERROR(R4810/$I4810),"",R4810/$I4810)</f>
        <v/>
      </c>
      <c r="V4810" s="289"/>
      <c r="W4810" s="303"/>
      <c r="X4810" s="286"/>
      <c r="Y4810" s="305" t="str">
        <f>+IF(AND(W4810&gt;0,V4810&lt;&gt;'Data Validation (ROP used only)'!$A$25),SUM(W4810:X4810),"")</f>
        <v/>
      </c>
      <c r="Z4810" s="307">
        <f>IF(OR(V4810='Data Validation (ROP used only)'!$A$25,ISBLANK(W4810),ISERROR(W4810/$I4810)),0,W4810/$I4810)</f>
        <v>0</v>
      </c>
      <c r="AA4810" s="308"/>
      <c r="AB4810" s="309" t="str" cm="1">
        <f t="array" ref="AB4810">_xlfn.IFS(AA4810="","",AA4810/I4810&gt;=2,I4810*2,AA4810/I4810&lt;2,AA4810)</f>
        <v/>
      </c>
      <c r="AC4810" s="310" t="str">
        <f t="shared" si="600"/>
        <v/>
      </c>
      <c r="AD4810" s="286"/>
      <c r="AE4810" s="305" t="str">
        <f t="shared" si="601"/>
        <v/>
      </c>
      <c r="AF4810" s="311">
        <f t="shared" si="602"/>
        <v>0</v>
      </c>
      <c r="AG4810" s="187"/>
      <c r="AH4810" s="188"/>
    </row>
    <row r="4811" spans="2:34" ht="13.8" outlineLevel="1" x14ac:dyDescent="0.25">
      <c r="B4811" s="1"/>
      <c r="C4811" s="1"/>
      <c r="D4811" s="1"/>
      <c r="E4811" s="2"/>
      <c r="F4811" s="1"/>
      <c r="G4811" s="2"/>
      <c r="H4811" s="286"/>
      <c r="I4811" s="287"/>
      <c r="J4811" s="288" t="str">
        <f t="shared" ref="J4811:J4874" si="604">IF(ISERROR(H4811/C4811),"",H4811/C4811)</f>
        <v/>
      </c>
      <c r="K4811" s="288">
        <f t="shared" ref="K4811:K4874" si="605">IF(ISERROR(I4811/1754.5),"",I4811/1754.5)</f>
        <v>0</v>
      </c>
      <c r="L4811" s="303"/>
      <c r="M4811" s="304"/>
      <c r="N4811" s="303"/>
      <c r="O4811" s="286"/>
      <c r="P4811" s="305" t="str">
        <f t="shared" ref="P4811:P4874" si="606">+IF(N4811+O4811&gt;0,+N4811+O4811,"")</f>
        <v/>
      </c>
      <c r="Q4811" s="304"/>
      <c r="R4811" s="303"/>
      <c r="S4811" s="286"/>
      <c r="T4811" s="305" t="str">
        <f t="shared" ref="T4811:T4874" si="607">+IF((R4811+S4811)&gt;0,+R4811+S4811,"")</f>
        <v/>
      </c>
      <c r="U4811" s="306" t="str">
        <f t="shared" si="603"/>
        <v/>
      </c>
      <c r="V4811" s="289"/>
      <c r="W4811" s="303"/>
      <c r="X4811" s="286"/>
      <c r="Y4811" s="305" t="str">
        <f>+IF(AND(W4811&gt;0,V4811&lt;&gt;'Data Validation (ROP used only)'!$A$25),SUM(W4811:X4811),"")</f>
        <v/>
      </c>
      <c r="Z4811" s="307">
        <f>IF(OR(V4811='Data Validation (ROP used only)'!$A$25,ISBLANK(W4811),ISERROR(W4811/$I4811)),0,W4811/$I4811)</f>
        <v>0</v>
      </c>
      <c r="AA4811" s="308"/>
      <c r="AB4811" s="309" t="str" cm="1">
        <f t="array" ref="AB4811">_xlfn.IFS(AA4811="","",AA4811/I4811&gt;=2,I4811*2,AA4811/I4811&lt;2,AA4811)</f>
        <v/>
      </c>
      <c r="AC4811" s="310" t="str">
        <f t="shared" ref="AC4811:AC4874" si="608">IF(ISBLANK(AA4811),"",AA4811-AB4811)</f>
        <v/>
      </c>
      <c r="AD4811" s="286"/>
      <c r="AE4811" s="305" t="str">
        <f t="shared" ref="AE4811:AE4874" si="609">IF(AA4811=0,"",AA4811+AD4811)</f>
        <v/>
      </c>
      <c r="AF4811" s="311">
        <f t="shared" ref="AF4811:AF4874" si="610">IF(ISERROR(AA4811/$I4811),0,AA4811/$I4811)</f>
        <v>0</v>
      </c>
      <c r="AG4811" s="187"/>
      <c r="AH4811" s="188"/>
    </row>
    <row r="4812" spans="2:34" ht="13.8" outlineLevel="1" x14ac:dyDescent="0.25">
      <c r="B4812" s="1"/>
      <c r="C4812" s="1"/>
      <c r="D4812" s="1"/>
      <c r="E4812" s="2"/>
      <c r="F4812" s="1"/>
      <c r="G4812" s="2"/>
      <c r="H4812" s="286"/>
      <c r="I4812" s="287"/>
      <c r="J4812" s="288" t="str">
        <f t="shared" si="604"/>
        <v/>
      </c>
      <c r="K4812" s="288">
        <f t="shared" si="605"/>
        <v>0</v>
      </c>
      <c r="L4812" s="303"/>
      <c r="M4812" s="304"/>
      <c r="N4812" s="303"/>
      <c r="O4812" s="286"/>
      <c r="P4812" s="305" t="str">
        <f t="shared" si="606"/>
        <v/>
      </c>
      <c r="Q4812" s="304"/>
      <c r="R4812" s="303"/>
      <c r="S4812" s="286"/>
      <c r="T4812" s="305" t="str">
        <f t="shared" si="607"/>
        <v/>
      </c>
      <c r="U4812" s="306" t="str">
        <f t="shared" si="603"/>
        <v/>
      </c>
      <c r="V4812" s="289"/>
      <c r="W4812" s="303"/>
      <c r="X4812" s="286"/>
      <c r="Y4812" s="305" t="str">
        <f>+IF(AND(W4812&gt;0,V4812&lt;&gt;'Data Validation (ROP used only)'!$A$25),SUM(W4812:X4812),"")</f>
        <v/>
      </c>
      <c r="Z4812" s="307">
        <f>IF(OR(V4812='Data Validation (ROP used only)'!$A$25,ISBLANK(W4812),ISERROR(W4812/$I4812)),0,W4812/$I4812)</f>
        <v>0</v>
      </c>
      <c r="AA4812" s="308"/>
      <c r="AB4812" s="309" t="str" cm="1">
        <f t="array" ref="AB4812">_xlfn.IFS(AA4812="","",AA4812/I4812&gt;=2,I4812*2,AA4812/I4812&lt;2,AA4812)</f>
        <v/>
      </c>
      <c r="AC4812" s="310" t="str">
        <f t="shared" si="608"/>
        <v/>
      </c>
      <c r="AD4812" s="286"/>
      <c r="AE4812" s="305" t="str">
        <f t="shared" si="609"/>
        <v/>
      </c>
      <c r="AF4812" s="311">
        <f t="shared" si="610"/>
        <v>0</v>
      </c>
      <c r="AG4812" s="187"/>
      <c r="AH4812" s="188"/>
    </row>
    <row r="4813" spans="2:34" ht="13.8" outlineLevel="1" x14ac:dyDescent="0.25">
      <c r="B4813" s="1"/>
      <c r="C4813" s="1"/>
      <c r="D4813" s="1"/>
      <c r="E4813" s="2"/>
      <c r="F4813" s="1"/>
      <c r="G4813" s="2"/>
      <c r="H4813" s="286"/>
      <c r="I4813" s="287"/>
      <c r="J4813" s="288" t="str">
        <f t="shared" si="604"/>
        <v/>
      </c>
      <c r="K4813" s="288">
        <f t="shared" si="605"/>
        <v>0</v>
      </c>
      <c r="L4813" s="303"/>
      <c r="M4813" s="304"/>
      <c r="N4813" s="303"/>
      <c r="O4813" s="286"/>
      <c r="P4813" s="305" t="str">
        <f t="shared" si="606"/>
        <v/>
      </c>
      <c r="Q4813" s="304"/>
      <c r="R4813" s="303"/>
      <c r="S4813" s="286"/>
      <c r="T4813" s="305" t="str">
        <f t="shared" si="607"/>
        <v/>
      </c>
      <c r="U4813" s="306" t="str">
        <f t="shared" si="603"/>
        <v/>
      </c>
      <c r="V4813" s="289"/>
      <c r="W4813" s="303"/>
      <c r="X4813" s="286"/>
      <c r="Y4813" s="305" t="str">
        <f>+IF(AND(W4813&gt;0,V4813&lt;&gt;'Data Validation (ROP used only)'!$A$25),SUM(W4813:X4813),"")</f>
        <v/>
      </c>
      <c r="Z4813" s="307">
        <f>IF(OR(V4813='Data Validation (ROP used only)'!$A$25,ISBLANK(W4813),ISERROR(W4813/$I4813)),0,W4813/$I4813)</f>
        <v>0</v>
      </c>
      <c r="AA4813" s="308"/>
      <c r="AB4813" s="309" t="str" cm="1">
        <f t="array" ref="AB4813">_xlfn.IFS(AA4813="","",AA4813/I4813&gt;=2,I4813*2,AA4813/I4813&lt;2,AA4813)</f>
        <v/>
      </c>
      <c r="AC4813" s="310" t="str">
        <f t="shared" si="608"/>
        <v/>
      </c>
      <c r="AD4813" s="286"/>
      <c r="AE4813" s="305" t="str">
        <f t="shared" si="609"/>
        <v/>
      </c>
      <c r="AF4813" s="311">
        <f t="shared" si="610"/>
        <v>0</v>
      </c>
      <c r="AG4813" s="187"/>
      <c r="AH4813" s="188"/>
    </row>
    <row r="4814" spans="2:34" ht="13.8" outlineLevel="1" x14ac:dyDescent="0.25">
      <c r="B4814" s="1"/>
      <c r="C4814" s="1"/>
      <c r="D4814" s="1"/>
      <c r="E4814" s="2"/>
      <c r="F4814" s="1"/>
      <c r="G4814" s="2"/>
      <c r="H4814" s="286"/>
      <c r="I4814" s="287"/>
      <c r="J4814" s="288" t="str">
        <f t="shared" si="604"/>
        <v/>
      </c>
      <c r="K4814" s="288">
        <f t="shared" si="605"/>
        <v>0</v>
      </c>
      <c r="L4814" s="303"/>
      <c r="M4814" s="304"/>
      <c r="N4814" s="303"/>
      <c r="O4814" s="286"/>
      <c r="P4814" s="305" t="str">
        <f t="shared" si="606"/>
        <v/>
      </c>
      <c r="Q4814" s="304"/>
      <c r="R4814" s="303"/>
      <c r="S4814" s="286"/>
      <c r="T4814" s="305" t="str">
        <f t="shared" si="607"/>
        <v/>
      </c>
      <c r="U4814" s="306" t="str">
        <f t="shared" si="603"/>
        <v/>
      </c>
      <c r="V4814" s="289"/>
      <c r="W4814" s="303"/>
      <c r="X4814" s="286"/>
      <c r="Y4814" s="305" t="str">
        <f>+IF(AND(W4814&gt;0,V4814&lt;&gt;'Data Validation (ROP used only)'!$A$25),SUM(W4814:X4814),"")</f>
        <v/>
      </c>
      <c r="Z4814" s="307">
        <f>IF(OR(V4814='Data Validation (ROP used only)'!$A$25,ISBLANK(W4814),ISERROR(W4814/$I4814)),0,W4814/$I4814)</f>
        <v>0</v>
      </c>
      <c r="AA4814" s="308"/>
      <c r="AB4814" s="309" t="str" cm="1">
        <f t="array" ref="AB4814">_xlfn.IFS(AA4814="","",AA4814/I4814&gt;=2,I4814*2,AA4814/I4814&lt;2,AA4814)</f>
        <v/>
      </c>
      <c r="AC4814" s="310" t="str">
        <f t="shared" si="608"/>
        <v/>
      </c>
      <c r="AD4814" s="286"/>
      <c r="AE4814" s="305" t="str">
        <f t="shared" si="609"/>
        <v/>
      </c>
      <c r="AF4814" s="311">
        <f t="shared" si="610"/>
        <v>0</v>
      </c>
      <c r="AG4814" s="187"/>
      <c r="AH4814" s="188"/>
    </row>
    <row r="4815" spans="2:34" ht="13.8" outlineLevel="1" x14ac:dyDescent="0.25">
      <c r="B4815" s="1"/>
      <c r="C4815" s="1"/>
      <c r="D4815" s="1"/>
      <c r="E4815" s="2"/>
      <c r="F4815" s="1"/>
      <c r="G4815" s="2"/>
      <c r="H4815" s="286"/>
      <c r="I4815" s="287"/>
      <c r="J4815" s="288" t="str">
        <f t="shared" si="604"/>
        <v/>
      </c>
      <c r="K4815" s="288">
        <f t="shared" si="605"/>
        <v>0</v>
      </c>
      <c r="L4815" s="303"/>
      <c r="M4815" s="304"/>
      <c r="N4815" s="303"/>
      <c r="O4815" s="286"/>
      <c r="P4815" s="305" t="str">
        <f t="shared" si="606"/>
        <v/>
      </c>
      <c r="Q4815" s="304"/>
      <c r="R4815" s="303"/>
      <c r="S4815" s="286"/>
      <c r="T4815" s="305" t="str">
        <f t="shared" si="607"/>
        <v/>
      </c>
      <c r="U4815" s="306" t="str">
        <f t="shared" si="603"/>
        <v/>
      </c>
      <c r="V4815" s="289"/>
      <c r="W4815" s="303"/>
      <c r="X4815" s="286"/>
      <c r="Y4815" s="305" t="str">
        <f>+IF(AND(W4815&gt;0,V4815&lt;&gt;'Data Validation (ROP used only)'!$A$25),SUM(W4815:X4815),"")</f>
        <v/>
      </c>
      <c r="Z4815" s="307">
        <f>IF(OR(V4815='Data Validation (ROP used only)'!$A$25,ISBLANK(W4815),ISERROR(W4815/$I4815)),0,W4815/$I4815)</f>
        <v>0</v>
      </c>
      <c r="AA4815" s="308"/>
      <c r="AB4815" s="309" t="str" cm="1">
        <f t="array" ref="AB4815">_xlfn.IFS(AA4815="","",AA4815/I4815&gt;=2,I4815*2,AA4815/I4815&lt;2,AA4815)</f>
        <v/>
      </c>
      <c r="AC4815" s="310" t="str">
        <f t="shared" si="608"/>
        <v/>
      </c>
      <c r="AD4815" s="286"/>
      <c r="AE4815" s="305" t="str">
        <f t="shared" si="609"/>
        <v/>
      </c>
      <c r="AF4815" s="311">
        <f t="shared" si="610"/>
        <v>0</v>
      </c>
      <c r="AG4815" s="187"/>
      <c r="AH4815" s="188"/>
    </row>
    <row r="4816" spans="2:34" ht="13.8" outlineLevel="1" x14ac:dyDescent="0.25">
      <c r="B4816" s="1"/>
      <c r="C4816" s="1"/>
      <c r="D4816" s="1"/>
      <c r="E4816" s="2"/>
      <c r="F4816" s="1"/>
      <c r="G4816" s="2"/>
      <c r="H4816" s="286"/>
      <c r="I4816" s="287"/>
      <c r="J4816" s="288" t="str">
        <f t="shared" si="604"/>
        <v/>
      </c>
      <c r="K4816" s="288">
        <f t="shared" si="605"/>
        <v>0</v>
      </c>
      <c r="L4816" s="303"/>
      <c r="M4816" s="304"/>
      <c r="N4816" s="303"/>
      <c r="O4816" s="286"/>
      <c r="P4816" s="305" t="str">
        <f t="shared" si="606"/>
        <v/>
      </c>
      <c r="Q4816" s="304"/>
      <c r="R4816" s="303"/>
      <c r="S4816" s="286"/>
      <c r="T4816" s="305" t="str">
        <f t="shared" si="607"/>
        <v/>
      </c>
      <c r="U4816" s="306" t="str">
        <f t="shared" si="603"/>
        <v/>
      </c>
      <c r="V4816" s="289"/>
      <c r="W4816" s="303"/>
      <c r="X4816" s="286"/>
      <c r="Y4816" s="305" t="str">
        <f>+IF(AND(W4816&gt;0,V4816&lt;&gt;'Data Validation (ROP used only)'!$A$25),SUM(W4816:X4816),"")</f>
        <v/>
      </c>
      <c r="Z4816" s="307">
        <f>IF(OR(V4816='Data Validation (ROP used only)'!$A$25,ISBLANK(W4816),ISERROR(W4816/$I4816)),0,W4816/$I4816)</f>
        <v>0</v>
      </c>
      <c r="AA4816" s="308"/>
      <c r="AB4816" s="309" t="str" cm="1">
        <f t="array" ref="AB4816">_xlfn.IFS(AA4816="","",AA4816/I4816&gt;=2,I4816*2,AA4816/I4816&lt;2,AA4816)</f>
        <v/>
      </c>
      <c r="AC4816" s="310" t="str">
        <f t="shared" si="608"/>
        <v/>
      </c>
      <c r="AD4816" s="286"/>
      <c r="AE4816" s="305" t="str">
        <f t="shared" si="609"/>
        <v/>
      </c>
      <c r="AF4816" s="311">
        <f t="shared" si="610"/>
        <v>0</v>
      </c>
      <c r="AG4816" s="187"/>
      <c r="AH4816" s="188"/>
    </row>
    <row r="4817" spans="2:34" ht="13.8" outlineLevel="1" x14ac:dyDescent="0.25">
      <c r="B4817" s="1"/>
      <c r="C4817" s="1"/>
      <c r="D4817" s="1"/>
      <c r="E4817" s="2"/>
      <c r="F4817" s="1"/>
      <c r="G4817" s="2"/>
      <c r="H4817" s="286"/>
      <c r="I4817" s="287"/>
      <c r="J4817" s="288" t="str">
        <f t="shared" si="604"/>
        <v/>
      </c>
      <c r="K4817" s="288">
        <f t="shared" si="605"/>
        <v>0</v>
      </c>
      <c r="L4817" s="303"/>
      <c r="M4817" s="304"/>
      <c r="N4817" s="303"/>
      <c r="O4817" s="286"/>
      <c r="P4817" s="305" t="str">
        <f t="shared" si="606"/>
        <v/>
      </c>
      <c r="Q4817" s="304"/>
      <c r="R4817" s="303"/>
      <c r="S4817" s="286"/>
      <c r="T4817" s="305" t="str">
        <f t="shared" si="607"/>
        <v/>
      </c>
      <c r="U4817" s="306" t="str">
        <f t="shared" si="603"/>
        <v/>
      </c>
      <c r="V4817" s="289"/>
      <c r="W4817" s="303"/>
      <c r="X4817" s="286"/>
      <c r="Y4817" s="305" t="str">
        <f>+IF(AND(W4817&gt;0,V4817&lt;&gt;'Data Validation (ROP used only)'!$A$25),SUM(W4817:X4817),"")</f>
        <v/>
      </c>
      <c r="Z4817" s="307">
        <f>IF(OR(V4817='Data Validation (ROP used only)'!$A$25,ISBLANK(W4817),ISERROR(W4817/$I4817)),0,W4817/$I4817)</f>
        <v>0</v>
      </c>
      <c r="AA4817" s="308"/>
      <c r="AB4817" s="309" t="str" cm="1">
        <f t="array" ref="AB4817">_xlfn.IFS(AA4817="","",AA4817/I4817&gt;=2,I4817*2,AA4817/I4817&lt;2,AA4817)</f>
        <v/>
      </c>
      <c r="AC4817" s="310" t="str">
        <f t="shared" si="608"/>
        <v/>
      </c>
      <c r="AD4817" s="286"/>
      <c r="AE4817" s="305" t="str">
        <f t="shared" si="609"/>
        <v/>
      </c>
      <c r="AF4817" s="311">
        <f t="shared" si="610"/>
        <v>0</v>
      </c>
      <c r="AG4817" s="187"/>
      <c r="AH4817" s="188"/>
    </row>
    <row r="4818" spans="2:34" ht="13.8" outlineLevel="1" x14ac:dyDescent="0.25">
      <c r="B4818" s="1"/>
      <c r="C4818" s="1"/>
      <c r="D4818" s="1"/>
      <c r="E4818" s="2"/>
      <c r="F4818" s="1"/>
      <c r="G4818" s="2"/>
      <c r="H4818" s="286"/>
      <c r="I4818" s="287"/>
      <c r="J4818" s="288" t="str">
        <f t="shared" si="604"/>
        <v/>
      </c>
      <c r="K4818" s="288">
        <f t="shared" si="605"/>
        <v>0</v>
      </c>
      <c r="L4818" s="303"/>
      <c r="M4818" s="304"/>
      <c r="N4818" s="303"/>
      <c r="O4818" s="286"/>
      <c r="P4818" s="305" t="str">
        <f t="shared" si="606"/>
        <v/>
      </c>
      <c r="Q4818" s="304"/>
      <c r="R4818" s="303"/>
      <c r="S4818" s="286"/>
      <c r="T4818" s="305" t="str">
        <f t="shared" si="607"/>
        <v/>
      </c>
      <c r="U4818" s="306" t="str">
        <f t="shared" si="603"/>
        <v/>
      </c>
      <c r="V4818" s="289"/>
      <c r="W4818" s="303"/>
      <c r="X4818" s="286"/>
      <c r="Y4818" s="305" t="str">
        <f>+IF(AND(W4818&gt;0,V4818&lt;&gt;'Data Validation (ROP used only)'!$A$25),SUM(W4818:X4818),"")</f>
        <v/>
      </c>
      <c r="Z4818" s="307">
        <f>IF(OR(V4818='Data Validation (ROP used only)'!$A$25,ISBLANK(W4818),ISERROR(W4818/$I4818)),0,W4818/$I4818)</f>
        <v>0</v>
      </c>
      <c r="AA4818" s="308"/>
      <c r="AB4818" s="309" t="str" cm="1">
        <f t="array" ref="AB4818">_xlfn.IFS(AA4818="","",AA4818/I4818&gt;=2,I4818*2,AA4818/I4818&lt;2,AA4818)</f>
        <v/>
      </c>
      <c r="AC4818" s="310" t="str">
        <f t="shared" si="608"/>
        <v/>
      </c>
      <c r="AD4818" s="286"/>
      <c r="AE4818" s="305" t="str">
        <f t="shared" si="609"/>
        <v/>
      </c>
      <c r="AF4818" s="311">
        <f t="shared" si="610"/>
        <v>0</v>
      </c>
      <c r="AG4818" s="187"/>
      <c r="AH4818" s="188"/>
    </row>
    <row r="4819" spans="2:34" ht="13.8" outlineLevel="1" x14ac:dyDescent="0.25">
      <c r="B4819" s="1"/>
      <c r="C4819" s="1"/>
      <c r="D4819" s="1"/>
      <c r="E4819" s="2"/>
      <c r="F4819" s="1"/>
      <c r="G4819" s="2"/>
      <c r="H4819" s="286"/>
      <c r="I4819" s="287"/>
      <c r="J4819" s="288" t="str">
        <f t="shared" si="604"/>
        <v/>
      </c>
      <c r="K4819" s="288">
        <f t="shared" si="605"/>
        <v>0</v>
      </c>
      <c r="L4819" s="303"/>
      <c r="M4819" s="304"/>
      <c r="N4819" s="303"/>
      <c r="O4819" s="286"/>
      <c r="P4819" s="305" t="str">
        <f t="shared" si="606"/>
        <v/>
      </c>
      <c r="Q4819" s="304"/>
      <c r="R4819" s="303"/>
      <c r="S4819" s="286"/>
      <c r="T4819" s="305" t="str">
        <f t="shared" si="607"/>
        <v/>
      </c>
      <c r="U4819" s="306" t="str">
        <f t="shared" si="603"/>
        <v/>
      </c>
      <c r="V4819" s="289"/>
      <c r="W4819" s="303"/>
      <c r="X4819" s="286"/>
      <c r="Y4819" s="305" t="str">
        <f>+IF(AND(W4819&gt;0,V4819&lt;&gt;'Data Validation (ROP used only)'!$A$25),SUM(W4819:X4819),"")</f>
        <v/>
      </c>
      <c r="Z4819" s="307">
        <f>IF(OR(V4819='Data Validation (ROP used only)'!$A$25,ISBLANK(W4819),ISERROR(W4819/$I4819)),0,W4819/$I4819)</f>
        <v>0</v>
      </c>
      <c r="AA4819" s="308"/>
      <c r="AB4819" s="309" t="str" cm="1">
        <f t="array" ref="AB4819">_xlfn.IFS(AA4819="","",AA4819/I4819&gt;=2,I4819*2,AA4819/I4819&lt;2,AA4819)</f>
        <v/>
      </c>
      <c r="AC4819" s="310" t="str">
        <f t="shared" si="608"/>
        <v/>
      </c>
      <c r="AD4819" s="286"/>
      <c r="AE4819" s="305" t="str">
        <f t="shared" si="609"/>
        <v/>
      </c>
      <c r="AF4819" s="311">
        <f t="shared" si="610"/>
        <v>0</v>
      </c>
      <c r="AG4819" s="187"/>
      <c r="AH4819" s="188"/>
    </row>
    <row r="4820" spans="2:34" ht="13.8" outlineLevel="1" x14ac:dyDescent="0.25">
      <c r="B4820" s="1"/>
      <c r="C4820" s="1"/>
      <c r="D4820" s="1"/>
      <c r="E4820" s="2"/>
      <c r="F4820" s="1"/>
      <c r="G4820" s="2"/>
      <c r="H4820" s="286"/>
      <c r="I4820" s="287"/>
      <c r="J4820" s="288" t="str">
        <f t="shared" si="604"/>
        <v/>
      </c>
      <c r="K4820" s="288">
        <f t="shared" si="605"/>
        <v>0</v>
      </c>
      <c r="L4820" s="303"/>
      <c r="M4820" s="304"/>
      <c r="N4820" s="303"/>
      <c r="O4820" s="286"/>
      <c r="P4820" s="305" t="str">
        <f t="shared" si="606"/>
        <v/>
      </c>
      <c r="Q4820" s="304"/>
      <c r="R4820" s="303"/>
      <c r="S4820" s="286"/>
      <c r="T4820" s="305" t="str">
        <f t="shared" si="607"/>
        <v/>
      </c>
      <c r="U4820" s="306" t="str">
        <f t="shared" si="603"/>
        <v/>
      </c>
      <c r="V4820" s="289"/>
      <c r="W4820" s="303"/>
      <c r="X4820" s="286"/>
      <c r="Y4820" s="305" t="str">
        <f>+IF(AND(W4820&gt;0,V4820&lt;&gt;'Data Validation (ROP used only)'!$A$25),SUM(W4820:X4820),"")</f>
        <v/>
      </c>
      <c r="Z4820" s="307">
        <f>IF(OR(V4820='Data Validation (ROP used only)'!$A$25,ISBLANK(W4820),ISERROR(W4820/$I4820)),0,W4820/$I4820)</f>
        <v>0</v>
      </c>
      <c r="AA4820" s="308"/>
      <c r="AB4820" s="309" t="str" cm="1">
        <f t="array" ref="AB4820">_xlfn.IFS(AA4820="","",AA4820/I4820&gt;=2,I4820*2,AA4820/I4820&lt;2,AA4820)</f>
        <v/>
      </c>
      <c r="AC4820" s="310" t="str">
        <f t="shared" si="608"/>
        <v/>
      </c>
      <c r="AD4820" s="286"/>
      <c r="AE4820" s="305" t="str">
        <f t="shared" si="609"/>
        <v/>
      </c>
      <c r="AF4820" s="311">
        <f t="shared" si="610"/>
        <v>0</v>
      </c>
      <c r="AG4820" s="187"/>
      <c r="AH4820" s="188"/>
    </row>
    <row r="4821" spans="2:34" ht="13.8" outlineLevel="1" x14ac:dyDescent="0.25">
      <c r="B4821" s="1"/>
      <c r="C4821" s="1"/>
      <c r="D4821" s="1"/>
      <c r="E4821" s="2"/>
      <c r="F4821" s="1"/>
      <c r="G4821" s="2"/>
      <c r="H4821" s="286"/>
      <c r="I4821" s="287"/>
      <c r="J4821" s="288" t="str">
        <f t="shared" si="604"/>
        <v/>
      </c>
      <c r="K4821" s="288">
        <f t="shared" si="605"/>
        <v>0</v>
      </c>
      <c r="L4821" s="303"/>
      <c r="M4821" s="304"/>
      <c r="N4821" s="303"/>
      <c r="O4821" s="286"/>
      <c r="P4821" s="305" t="str">
        <f t="shared" si="606"/>
        <v/>
      </c>
      <c r="Q4821" s="304"/>
      <c r="R4821" s="303"/>
      <c r="S4821" s="286"/>
      <c r="T4821" s="305" t="str">
        <f t="shared" si="607"/>
        <v/>
      </c>
      <c r="U4821" s="306" t="str">
        <f t="shared" si="603"/>
        <v/>
      </c>
      <c r="V4821" s="289"/>
      <c r="W4821" s="303"/>
      <c r="X4821" s="286"/>
      <c r="Y4821" s="305" t="str">
        <f>+IF(AND(W4821&gt;0,V4821&lt;&gt;'Data Validation (ROP used only)'!$A$25),SUM(W4821:X4821),"")</f>
        <v/>
      </c>
      <c r="Z4821" s="307">
        <f>IF(OR(V4821='Data Validation (ROP used only)'!$A$25,ISBLANK(W4821),ISERROR(W4821/$I4821)),0,W4821/$I4821)</f>
        <v>0</v>
      </c>
      <c r="AA4821" s="308"/>
      <c r="AB4821" s="309" t="str" cm="1">
        <f t="array" ref="AB4821">_xlfn.IFS(AA4821="","",AA4821/I4821&gt;=2,I4821*2,AA4821/I4821&lt;2,AA4821)</f>
        <v/>
      </c>
      <c r="AC4821" s="310" t="str">
        <f t="shared" si="608"/>
        <v/>
      </c>
      <c r="AD4821" s="286"/>
      <c r="AE4821" s="305" t="str">
        <f t="shared" si="609"/>
        <v/>
      </c>
      <c r="AF4821" s="311">
        <f t="shared" si="610"/>
        <v>0</v>
      </c>
      <c r="AG4821" s="187"/>
      <c r="AH4821" s="188"/>
    </row>
    <row r="4822" spans="2:34" ht="13.8" outlineLevel="1" x14ac:dyDescent="0.25">
      <c r="B4822" s="1"/>
      <c r="C4822" s="1"/>
      <c r="D4822" s="1"/>
      <c r="E4822" s="2"/>
      <c r="F4822" s="1"/>
      <c r="G4822" s="2"/>
      <c r="H4822" s="286"/>
      <c r="I4822" s="287"/>
      <c r="J4822" s="288" t="str">
        <f t="shared" si="604"/>
        <v/>
      </c>
      <c r="K4822" s="288">
        <f t="shared" si="605"/>
        <v>0</v>
      </c>
      <c r="L4822" s="303"/>
      <c r="M4822" s="304"/>
      <c r="N4822" s="303"/>
      <c r="O4822" s="286"/>
      <c r="P4822" s="305" t="str">
        <f t="shared" si="606"/>
        <v/>
      </c>
      <c r="Q4822" s="304"/>
      <c r="R4822" s="303"/>
      <c r="S4822" s="286"/>
      <c r="T4822" s="305" t="str">
        <f t="shared" si="607"/>
        <v/>
      </c>
      <c r="U4822" s="306" t="str">
        <f t="shared" si="603"/>
        <v/>
      </c>
      <c r="V4822" s="289"/>
      <c r="W4822" s="303"/>
      <c r="X4822" s="286"/>
      <c r="Y4822" s="305" t="str">
        <f>+IF(AND(W4822&gt;0,V4822&lt;&gt;'Data Validation (ROP used only)'!$A$25),SUM(W4822:X4822),"")</f>
        <v/>
      </c>
      <c r="Z4822" s="307">
        <f>IF(OR(V4822='Data Validation (ROP used only)'!$A$25,ISBLANK(W4822),ISERROR(W4822/$I4822)),0,W4822/$I4822)</f>
        <v>0</v>
      </c>
      <c r="AA4822" s="308"/>
      <c r="AB4822" s="309" t="str" cm="1">
        <f t="array" ref="AB4822">_xlfn.IFS(AA4822="","",AA4822/I4822&gt;=2,I4822*2,AA4822/I4822&lt;2,AA4822)</f>
        <v/>
      </c>
      <c r="AC4822" s="310" t="str">
        <f t="shared" si="608"/>
        <v/>
      </c>
      <c r="AD4822" s="286"/>
      <c r="AE4822" s="305" t="str">
        <f t="shared" si="609"/>
        <v/>
      </c>
      <c r="AF4822" s="311">
        <f t="shared" si="610"/>
        <v>0</v>
      </c>
      <c r="AG4822" s="187"/>
      <c r="AH4822" s="188"/>
    </row>
    <row r="4823" spans="2:34" ht="13.8" outlineLevel="1" x14ac:dyDescent="0.25">
      <c r="B4823" s="1"/>
      <c r="C4823" s="1"/>
      <c r="D4823" s="1"/>
      <c r="E4823" s="2"/>
      <c r="F4823" s="1"/>
      <c r="G4823" s="2"/>
      <c r="H4823" s="286"/>
      <c r="I4823" s="287"/>
      <c r="J4823" s="288" t="str">
        <f t="shared" si="604"/>
        <v/>
      </c>
      <c r="K4823" s="288">
        <f t="shared" si="605"/>
        <v>0</v>
      </c>
      <c r="L4823" s="303"/>
      <c r="M4823" s="304"/>
      <c r="N4823" s="303"/>
      <c r="O4823" s="286"/>
      <c r="P4823" s="305" t="str">
        <f t="shared" si="606"/>
        <v/>
      </c>
      <c r="Q4823" s="304"/>
      <c r="R4823" s="303"/>
      <c r="S4823" s="286"/>
      <c r="T4823" s="305" t="str">
        <f t="shared" si="607"/>
        <v/>
      </c>
      <c r="U4823" s="306" t="str">
        <f t="shared" si="603"/>
        <v/>
      </c>
      <c r="V4823" s="289"/>
      <c r="W4823" s="303"/>
      <c r="X4823" s="286"/>
      <c r="Y4823" s="305" t="str">
        <f>+IF(AND(W4823&gt;0,V4823&lt;&gt;'Data Validation (ROP used only)'!$A$25),SUM(W4823:X4823),"")</f>
        <v/>
      </c>
      <c r="Z4823" s="307">
        <f>IF(OR(V4823='Data Validation (ROP used only)'!$A$25,ISBLANK(W4823),ISERROR(W4823/$I4823)),0,W4823/$I4823)</f>
        <v>0</v>
      </c>
      <c r="AA4823" s="308"/>
      <c r="AB4823" s="309" t="str" cm="1">
        <f t="array" ref="AB4823">_xlfn.IFS(AA4823="","",AA4823/I4823&gt;=2,I4823*2,AA4823/I4823&lt;2,AA4823)</f>
        <v/>
      </c>
      <c r="AC4823" s="310" t="str">
        <f t="shared" si="608"/>
        <v/>
      </c>
      <c r="AD4823" s="286"/>
      <c r="AE4823" s="305" t="str">
        <f t="shared" si="609"/>
        <v/>
      </c>
      <c r="AF4823" s="311">
        <f t="shared" si="610"/>
        <v>0</v>
      </c>
      <c r="AG4823" s="187"/>
      <c r="AH4823" s="188"/>
    </row>
    <row r="4824" spans="2:34" ht="13.8" outlineLevel="1" x14ac:dyDescent="0.25">
      <c r="B4824" s="1"/>
      <c r="C4824" s="1"/>
      <c r="D4824" s="1"/>
      <c r="E4824" s="2"/>
      <c r="F4824" s="1"/>
      <c r="G4824" s="2"/>
      <c r="H4824" s="286"/>
      <c r="I4824" s="287"/>
      <c r="J4824" s="288" t="str">
        <f t="shared" si="604"/>
        <v/>
      </c>
      <c r="K4824" s="288">
        <f t="shared" si="605"/>
        <v>0</v>
      </c>
      <c r="L4824" s="303"/>
      <c r="M4824" s="304"/>
      <c r="N4824" s="303"/>
      <c r="O4824" s="286"/>
      <c r="P4824" s="305" t="str">
        <f t="shared" si="606"/>
        <v/>
      </c>
      <c r="Q4824" s="304"/>
      <c r="R4824" s="303"/>
      <c r="S4824" s="286"/>
      <c r="T4824" s="305" t="str">
        <f t="shared" si="607"/>
        <v/>
      </c>
      <c r="U4824" s="306" t="str">
        <f t="shared" si="603"/>
        <v/>
      </c>
      <c r="V4824" s="289"/>
      <c r="W4824" s="303"/>
      <c r="X4824" s="286"/>
      <c r="Y4824" s="305" t="str">
        <f>+IF(AND(W4824&gt;0,V4824&lt;&gt;'Data Validation (ROP used only)'!$A$25),SUM(W4824:X4824),"")</f>
        <v/>
      </c>
      <c r="Z4824" s="307">
        <f>IF(OR(V4824='Data Validation (ROP used only)'!$A$25,ISBLANK(W4824),ISERROR(W4824/$I4824)),0,W4824/$I4824)</f>
        <v>0</v>
      </c>
      <c r="AA4824" s="308"/>
      <c r="AB4824" s="309" t="str" cm="1">
        <f t="array" ref="AB4824">_xlfn.IFS(AA4824="","",AA4824/I4824&gt;=2,I4824*2,AA4824/I4824&lt;2,AA4824)</f>
        <v/>
      </c>
      <c r="AC4824" s="310" t="str">
        <f t="shared" si="608"/>
        <v/>
      </c>
      <c r="AD4824" s="286"/>
      <c r="AE4824" s="305" t="str">
        <f t="shared" si="609"/>
        <v/>
      </c>
      <c r="AF4824" s="311">
        <f t="shared" si="610"/>
        <v>0</v>
      </c>
      <c r="AG4824" s="187"/>
      <c r="AH4824" s="188"/>
    </row>
    <row r="4825" spans="2:34" ht="13.8" outlineLevel="1" x14ac:dyDescent="0.25">
      <c r="B4825" s="1"/>
      <c r="C4825" s="1"/>
      <c r="D4825" s="1"/>
      <c r="E4825" s="2"/>
      <c r="F4825" s="1"/>
      <c r="G4825" s="2"/>
      <c r="H4825" s="286"/>
      <c r="I4825" s="287"/>
      <c r="J4825" s="288" t="str">
        <f t="shared" si="604"/>
        <v/>
      </c>
      <c r="K4825" s="288">
        <f t="shared" si="605"/>
        <v>0</v>
      </c>
      <c r="L4825" s="303"/>
      <c r="M4825" s="304"/>
      <c r="N4825" s="303"/>
      <c r="O4825" s="286"/>
      <c r="P4825" s="305" t="str">
        <f t="shared" si="606"/>
        <v/>
      </c>
      <c r="Q4825" s="304"/>
      <c r="R4825" s="303"/>
      <c r="S4825" s="286"/>
      <c r="T4825" s="305" t="str">
        <f t="shared" si="607"/>
        <v/>
      </c>
      <c r="U4825" s="306" t="str">
        <f t="shared" si="603"/>
        <v/>
      </c>
      <c r="V4825" s="289"/>
      <c r="W4825" s="303"/>
      <c r="X4825" s="286"/>
      <c r="Y4825" s="305" t="str">
        <f>+IF(AND(W4825&gt;0,V4825&lt;&gt;'Data Validation (ROP used only)'!$A$25),SUM(W4825:X4825),"")</f>
        <v/>
      </c>
      <c r="Z4825" s="307">
        <f>IF(OR(V4825='Data Validation (ROP used only)'!$A$25,ISBLANK(W4825),ISERROR(W4825/$I4825)),0,W4825/$I4825)</f>
        <v>0</v>
      </c>
      <c r="AA4825" s="308"/>
      <c r="AB4825" s="309" t="str" cm="1">
        <f t="array" ref="AB4825">_xlfn.IFS(AA4825="","",AA4825/I4825&gt;=2,I4825*2,AA4825/I4825&lt;2,AA4825)</f>
        <v/>
      </c>
      <c r="AC4825" s="310" t="str">
        <f t="shared" si="608"/>
        <v/>
      </c>
      <c r="AD4825" s="286"/>
      <c r="AE4825" s="305" t="str">
        <f t="shared" si="609"/>
        <v/>
      </c>
      <c r="AF4825" s="311">
        <f t="shared" si="610"/>
        <v>0</v>
      </c>
      <c r="AG4825" s="187"/>
      <c r="AH4825" s="188"/>
    </row>
    <row r="4826" spans="2:34" ht="13.8" outlineLevel="1" x14ac:dyDescent="0.25">
      <c r="B4826" s="1"/>
      <c r="C4826" s="1"/>
      <c r="D4826" s="1"/>
      <c r="E4826" s="2"/>
      <c r="F4826" s="1"/>
      <c r="G4826" s="2"/>
      <c r="H4826" s="286"/>
      <c r="I4826" s="287"/>
      <c r="J4826" s="288" t="str">
        <f t="shared" si="604"/>
        <v/>
      </c>
      <c r="K4826" s="288">
        <f t="shared" si="605"/>
        <v>0</v>
      </c>
      <c r="L4826" s="303"/>
      <c r="M4826" s="304"/>
      <c r="N4826" s="303"/>
      <c r="O4826" s="286"/>
      <c r="P4826" s="305" t="str">
        <f t="shared" si="606"/>
        <v/>
      </c>
      <c r="Q4826" s="304"/>
      <c r="R4826" s="303"/>
      <c r="S4826" s="286"/>
      <c r="T4826" s="305" t="str">
        <f t="shared" si="607"/>
        <v/>
      </c>
      <c r="U4826" s="306" t="str">
        <f t="shared" si="603"/>
        <v/>
      </c>
      <c r="V4826" s="289"/>
      <c r="W4826" s="303"/>
      <c r="X4826" s="286"/>
      <c r="Y4826" s="305" t="str">
        <f>+IF(AND(W4826&gt;0,V4826&lt;&gt;'Data Validation (ROP used only)'!$A$25),SUM(W4826:X4826),"")</f>
        <v/>
      </c>
      <c r="Z4826" s="307">
        <f>IF(OR(V4826='Data Validation (ROP used only)'!$A$25,ISBLANK(W4826),ISERROR(W4826/$I4826)),0,W4826/$I4826)</f>
        <v>0</v>
      </c>
      <c r="AA4826" s="308"/>
      <c r="AB4826" s="309" t="str" cm="1">
        <f t="array" ref="AB4826">_xlfn.IFS(AA4826="","",AA4826/I4826&gt;=2,I4826*2,AA4826/I4826&lt;2,AA4826)</f>
        <v/>
      </c>
      <c r="AC4826" s="310" t="str">
        <f t="shared" si="608"/>
        <v/>
      </c>
      <c r="AD4826" s="286"/>
      <c r="AE4826" s="305" t="str">
        <f t="shared" si="609"/>
        <v/>
      </c>
      <c r="AF4826" s="311">
        <f t="shared" si="610"/>
        <v>0</v>
      </c>
      <c r="AG4826" s="187"/>
      <c r="AH4826" s="188"/>
    </row>
    <row r="4827" spans="2:34" ht="13.8" outlineLevel="1" x14ac:dyDescent="0.25">
      <c r="B4827" s="1"/>
      <c r="C4827" s="1"/>
      <c r="D4827" s="1"/>
      <c r="E4827" s="2"/>
      <c r="F4827" s="1"/>
      <c r="G4827" s="2"/>
      <c r="H4827" s="286"/>
      <c r="I4827" s="287"/>
      <c r="J4827" s="288" t="str">
        <f t="shared" si="604"/>
        <v/>
      </c>
      <c r="K4827" s="288">
        <f t="shared" si="605"/>
        <v>0</v>
      </c>
      <c r="L4827" s="303"/>
      <c r="M4827" s="304"/>
      <c r="N4827" s="303"/>
      <c r="O4827" s="286"/>
      <c r="P4827" s="305" t="str">
        <f t="shared" si="606"/>
        <v/>
      </c>
      <c r="Q4827" s="304"/>
      <c r="R4827" s="303"/>
      <c r="S4827" s="286"/>
      <c r="T4827" s="305" t="str">
        <f t="shared" si="607"/>
        <v/>
      </c>
      <c r="U4827" s="306" t="str">
        <f t="shared" si="603"/>
        <v/>
      </c>
      <c r="V4827" s="289"/>
      <c r="W4827" s="303"/>
      <c r="X4827" s="286"/>
      <c r="Y4827" s="305" t="str">
        <f>+IF(AND(W4827&gt;0,V4827&lt;&gt;'Data Validation (ROP used only)'!$A$25),SUM(W4827:X4827),"")</f>
        <v/>
      </c>
      <c r="Z4827" s="307">
        <f>IF(OR(V4827='Data Validation (ROP used only)'!$A$25,ISBLANK(W4827),ISERROR(W4827/$I4827)),0,W4827/$I4827)</f>
        <v>0</v>
      </c>
      <c r="AA4827" s="308"/>
      <c r="AB4827" s="309" t="str" cm="1">
        <f t="array" ref="AB4827">_xlfn.IFS(AA4827="","",AA4827/I4827&gt;=2,I4827*2,AA4827/I4827&lt;2,AA4827)</f>
        <v/>
      </c>
      <c r="AC4827" s="310" t="str">
        <f t="shared" si="608"/>
        <v/>
      </c>
      <c r="AD4827" s="286"/>
      <c r="AE4827" s="305" t="str">
        <f t="shared" si="609"/>
        <v/>
      </c>
      <c r="AF4827" s="311">
        <f t="shared" si="610"/>
        <v>0</v>
      </c>
      <c r="AG4827" s="187"/>
      <c r="AH4827" s="188"/>
    </row>
    <row r="4828" spans="2:34" ht="13.8" outlineLevel="1" x14ac:dyDescent="0.25">
      <c r="B4828" s="1"/>
      <c r="C4828" s="1"/>
      <c r="D4828" s="1"/>
      <c r="E4828" s="2"/>
      <c r="F4828" s="1"/>
      <c r="G4828" s="2"/>
      <c r="H4828" s="286"/>
      <c r="I4828" s="287"/>
      <c r="J4828" s="288" t="str">
        <f t="shared" si="604"/>
        <v/>
      </c>
      <c r="K4828" s="288">
        <f t="shared" si="605"/>
        <v>0</v>
      </c>
      <c r="L4828" s="303"/>
      <c r="M4828" s="304"/>
      <c r="N4828" s="303"/>
      <c r="O4828" s="286"/>
      <c r="P4828" s="305" t="str">
        <f t="shared" si="606"/>
        <v/>
      </c>
      <c r="Q4828" s="304"/>
      <c r="R4828" s="303"/>
      <c r="S4828" s="286"/>
      <c r="T4828" s="305" t="str">
        <f t="shared" si="607"/>
        <v/>
      </c>
      <c r="U4828" s="306" t="str">
        <f t="shared" si="603"/>
        <v/>
      </c>
      <c r="V4828" s="289"/>
      <c r="W4828" s="303"/>
      <c r="X4828" s="286"/>
      <c r="Y4828" s="305" t="str">
        <f>+IF(AND(W4828&gt;0,V4828&lt;&gt;'Data Validation (ROP used only)'!$A$25),SUM(W4828:X4828),"")</f>
        <v/>
      </c>
      <c r="Z4828" s="307">
        <f>IF(OR(V4828='Data Validation (ROP used only)'!$A$25,ISBLANK(W4828),ISERROR(W4828/$I4828)),0,W4828/$I4828)</f>
        <v>0</v>
      </c>
      <c r="AA4828" s="308"/>
      <c r="AB4828" s="309" t="str" cm="1">
        <f t="array" ref="AB4828">_xlfn.IFS(AA4828="","",AA4828/I4828&gt;=2,I4828*2,AA4828/I4828&lt;2,AA4828)</f>
        <v/>
      </c>
      <c r="AC4828" s="310" t="str">
        <f t="shared" si="608"/>
        <v/>
      </c>
      <c r="AD4828" s="286"/>
      <c r="AE4828" s="305" t="str">
        <f t="shared" si="609"/>
        <v/>
      </c>
      <c r="AF4828" s="311">
        <f t="shared" si="610"/>
        <v>0</v>
      </c>
      <c r="AG4828" s="187"/>
      <c r="AH4828" s="188"/>
    </row>
    <row r="4829" spans="2:34" ht="13.8" outlineLevel="1" x14ac:dyDescent="0.25">
      <c r="B4829" s="1"/>
      <c r="C4829" s="1"/>
      <c r="D4829" s="1"/>
      <c r="E4829" s="2"/>
      <c r="F4829" s="1"/>
      <c r="G4829" s="2"/>
      <c r="H4829" s="286"/>
      <c r="I4829" s="287"/>
      <c r="J4829" s="288" t="str">
        <f t="shared" si="604"/>
        <v/>
      </c>
      <c r="K4829" s="288">
        <f t="shared" si="605"/>
        <v>0</v>
      </c>
      <c r="L4829" s="303"/>
      <c r="M4829" s="304"/>
      <c r="N4829" s="303"/>
      <c r="O4829" s="286"/>
      <c r="P4829" s="305" t="str">
        <f t="shared" si="606"/>
        <v/>
      </c>
      <c r="Q4829" s="304"/>
      <c r="R4829" s="303"/>
      <c r="S4829" s="286"/>
      <c r="T4829" s="305" t="str">
        <f t="shared" si="607"/>
        <v/>
      </c>
      <c r="U4829" s="306" t="str">
        <f t="shared" si="603"/>
        <v/>
      </c>
      <c r="V4829" s="289"/>
      <c r="W4829" s="303"/>
      <c r="X4829" s="286"/>
      <c r="Y4829" s="305" t="str">
        <f>+IF(AND(W4829&gt;0,V4829&lt;&gt;'Data Validation (ROP used only)'!$A$25),SUM(W4829:X4829),"")</f>
        <v/>
      </c>
      <c r="Z4829" s="307">
        <f>IF(OR(V4829='Data Validation (ROP used only)'!$A$25,ISBLANK(W4829),ISERROR(W4829/$I4829)),0,W4829/$I4829)</f>
        <v>0</v>
      </c>
      <c r="AA4829" s="308"/>
      <c r="AB4829" s="309" t="str" cm="1">
        <f t="array" ref="AB4829">_xlfn.IFS(AA4829="","",AA4829/I4829&gt;=2,I4829*2,AA4829/I4829&lt;2,AA4829)</f>
        <v/>
      </c>
      <c r="AC4829" s="310" t="str">
        <f t="shared" si="608"/>
        <v/>
      </c>
      <c r="AD4829" s="286"/>
      <c r="AE4829" s="305" t="str">
        <f t="shared" si="609"/>
        <v/>
      </c>
      <c r="AF4829" s="311">
        <f t="shared" si="610"/>
        <v>0</v>
      </c>
      <c r="AG4829" s="187"/>
      <c r="AH4829" s="188"/>
    </row>
    <row r="4830" spans="2:34" ht="13.8" outlineLevel="1" x14ac:dyDescent="0.25">
      <c r="B4830" s="1"/>
      <c r="C4830" s="1"/>
      <c r="D4830" s="1"/>
      <c r="E4830" s="2"/>
      <c r="F4830" s="1"/>
      <c r="G4830" s="2"/>
      <c r="H4830" s="286"/>
      <c r="I4830" s="287"/>
      <c r="J4830" s="288" t="str">
        <f t="shared" si="604"/>
        <v/>
      </c>
      <c r="K4830" s="288">
        <f t="shared" si="605"/>
        <v>0</v>
      </c>
      <c r="L4830" s="303"/>
      <c r="M4830" s="304"/>
      <c r="N4830" s="303"/>
      <c r="O4830" s="286"/>
      <c r="P4830" s="305" t="str">
        <f t="shared" si="606"/>
        <v/>
      </c>
      <c r="Q4830" s="304"/>
      <c r="R4830" s="303"/>
      <c r="S4830" s="286"/>
      <c r="T4830" s="305" t="str">
        <f t="shared" si="607"/>
        <v/>
      </c>
      <c r="U4830" s="306" t="str">
        <f t="shared" si="603"/>
        <v/>
      </c>
      <c r="V4830" s="289"/>
      <c r="W4830" s="303"/>
      <c r="X4830" s="286"/>
      <c r="Y4830" s="305" t="str">
        <f>+IF(AND(W4830&gt;0,V4830&lt;&gt;'Data Validation (ROP used only)'!$A$25),SUM(W4830:X4830),"")</f>
        <v/>
      </c>
      <c r="Z4830" s="307">
        <f>IF(OR(V4830='Data Validation (ROP used only)'!$A$25,ISBLANK(W4830),ISERROR(W4830/$I4830)),0,W4830/$I4830)</f>
        <v>0</v>
      </c>
      <c r="AA4830" s="308"/>
      <c r="AB4830" s="309" t="str" cm="1">
        <f t="array" ref="AB4830">_xlfn.IFS(AA4830="","",AA4830/I4830&gt;=2,I4830*2,AA4830/I4830&lt;2,AA4830)</f>
        <v/>
      </c>
      <c r="AC4830" s="310" t="str">
        <f t="shared" si="608"/>
        <v/>
      </c>
      <c r="AD4830" s="286"/>
      <c r="AE4830" s="305" t="str">
        <f t="shared" si="609"/>
        <v/>
      </c>
      <c r="AF4830" s="311">
        <f t="shared" si="610"/>
        <v>0</v>
      </c>
      <c r="AG4830" s="187"/>
      <c r="AH4830" s="188"/>
    </row>
    <row r="4831" spans="2:34" ht="13.8" outlineLevel="1" x14ac:dyDescent="0.25">
      <c r="B4831" s="1"/>
      <c r="C4831" s="1"/>
      <c r="D4831" s="1"/>
      <c r="E4831" s="2"/>
      <c r="F4831" s="1"/>
      <c r="G4831" s="2"/>
      <c r="H4831" s="286"/>
      <c r="I4831" s="287"/>
      <c r="J4831" s="288" t="str">
        <f t="shared" si="604"/>
        <v/>
      </c>
      <c r="K4831" s="288">
        <f t="shared" si="605"/>
        <v>0</v>
      </c>
      <c r="L4831" s="303"/>
      <c r="M4831" s="304"/>
      <c r="N4831" s="303"/>
      <c r="O4831" s="286"/>
      <c r="P4831" s="305" t="str">
        <f t="shared" si="606"/>
        <v/>
      </c>
      <c r="Q4831" s="304"/>
      <c r="R4831" s="303"/>
      <c r="S4831" s="286"/>
      <c r="T4831" s="305" t="str">
        <f t="shared" si="607"/>
        <v/>
      </c>
      <c r="U4831" s="306" t="str">
        <f t="shared" si="603"/>
        <v/>
      </c>
      <c r="V4831" s="289"/>
      <c r="W4831" s="303"/>
      <c r="X4831" s="286"/>
      <c r="Y4831" s="305" t="str">
        <f>+IF(AND(W4831&gt;0,V4831&lt;&gt;'Data Validation (ROP used only)'!$A$25),SUM(W4831:X4831),"")</f>
        <v/>
      </c>
      <c r="Z4831" s="307">
        <f>IF(OR(V4831='Data Validation (ROP used only)'!$A$25,ISBLANK(W4831),ISERROR(W4831/$I4831)),0,W4831/$I4831)</f>
        <v>0</v>
      </c>
      <c r="AA4831" s="308"/>
      <c r="AB4831" s="309" t="str" cm="1">
        <f t="array" ref="AB4831">_xlfn.IFS(AA4831="","",AA4831/I4831&gt;=2,I4831*2,AA4831/I4831&lt;2,AA4831)</f>
        <v/>
      </c>
      <c r="AC4831" s="310" t="str">
        <f t="shared" si="608"/>
        <v/>
      </c>
      <c r="AD4831" s="286"/>
      <c r="AE4831" s="305" t="str">
        <f t="shared" si="609"/>
        <v/>
      </c>
      <c r="AF4831" s="311">
        <f t="shared" si="610"/>
        <v>0</v>
      </c>
      <c r="AG4831" s="187"/>
      <c r="AH4831" s="188"/>
    </row>
    <row r="4832" spans="2:34" ht="13.8" outlineLevel="1" x14ac:dyDescent="0.25">
      <c r="B4832" s="1"/>
      <c r="C4832" s="1"/>
      <c r="D4832" s="1"/>
      <c r="E4832" s="2"/>
      <c r="F4832" s="1"/>
      <c r="G4832" s="2"/>
      <c r="H4832" s="286"/>
      <c r="I4832" s="287"/>
      <c r="J4832" s="288" t="str">
        <f t="shared" si="604"/>
        <v/>
      </c>
      <c r="K4832" s="288">
        <f t="shared" si="605"/>
        <v>0</v>
      </c>
      <c r="L4832" s="303"/>
      <c r="M4832" s="304"/>
      <c r="N4832" s="303"/>
      <c r="O4832" s="286"/>
      <c r="P4832" s="305" t="str">
        <f t="shared" si="606"/>
        <v/>
      </c>
      <c r="Q4832" s="304"/>
      <c r="R4832" s="303"/>
      <c r="S4832" s="286"/>
      <c r="T4832" s="305" t="str">
        <f t="shared" si="607"/>
        <v/>
      </c>
      <c r="U4832" s="306" t="str">
        <f t="shared" si="603"/>
        <v/>
      </c>
      <c r="V4832" s="289"/>
      <c r="W4832" s="303"/>
      <c r="X4832" s="286"/>
      <c r="Y4832" s="305" t="str">
        <f>+IF(AND(W4832&gt;0,V4832&lt;&gt;'Data Validation (ROP used only)'!$A$25),SUM(W4832:X4832),"")</f>
        <v/>
      </c>
      <c r="Z4832" s="307">
        <f>IF(OR(V4832='Data Validation (ROP used only)'!$A$25,ISBLANK(W4832),ISERROR(W4832/$I4832)),0,W4832/$I4832)</f>
        <v>0</v>
      </c>
      <c r="AA4832" s="308"/>
      <c r="AB4832" s="309" t="str" cm="1">
        <f t="array" ref="AB4832">_xlfn.IFS(AA4832="","",AA4832/I4832&gt;=2,I4832*2,AA4832/I4832&lt;2,AA4832)</f>
        <v/>
      </c>
      <c r="AC4832" s="310" t="str">
        <f t="shared" si="608"/>
        <v/>
      </c>
      <c r="AD4832" s="286"/>
      <c r="AE4832" s="305" t="str">
        <f t="shared" si="609"/>
        <v/>
      </c>
      <c r="AF4832" s="311">
        <f t="shared" si="610"/>
        <v>0</v>
      </c>
      <c r="AG4832" s="187"/>
      <c r="AH4832" s="188"/>
    </row>
    <row r="4833" spans="2:34" ht="13.8" outlineLevel="1" x14ac:dyDescent="0.25">
      <c r="B4833" s="1"/>
      <c r="C4833" s="1"/>
      <c r="D4833" s="1"/>
      <c r="E4833" s="2"/>
      <c r="F4833" s="1"/>
      <c r="G4833" s="2"/>
      <c r="H4833" s="286"/>
      <c r="I4833" s="287"/>
      <c r="J4833" s="288" t="str">
        <f t="shared" si="604"/>
        <v/>
      </c>
      <c r="K4833" s="288">
        <f t="shared" si="605"/>
        <v>0</v>
      </c>
      <c r="L4833" s="303"/>
      <c r="M4833" s="304"/>
      <c r="N4833" s="303"/>
      <c r="O4833" s="286"/>
      <c r="P4833" s="305" t="str">
        <f t="shared" si="606"/>
        <v/>
      </c>
      <c r="Q4833" s="304"/>
      <c r="R4833" s="303"/>
      <c r="S4833" s="286"/>
      <c r="T4833" s="305" t="str">
        <f t="shared" si="607"/>
        <v/>
      </c>
      <c r="U4833" s="306" t="str">
        <f t="shared" si="603"/>
        <v/>
      </c>
      <c r="V4833" s="289"/>
      <c r="W4833" s="303"/>
      <c r="X4833" s="286"/>
      <c r="Y4833" s="305" t="str">
        <f>+IF(AND(W4833&gt;0,V4833&lt;&gt;'Data Validation (ROP used only)'!$A$25),SUM(W4833:X4833),"")</f>
        <v/>
      </c>
      <c r="Z4833" s="307">
        <f>IF(OR(V4833='Data Validation (ROP used only)'!$A$25,ISBLANK(W4833),ISERROR(W4833/$I4833)),0,W4833/$I4833)</f>
        <v>0</v>
      </c>
      <c r="AA4833" s="308"/>
      <c r="AB4833" s="309" t="str" cm="1">
        <f t="array" ref="AB4833">_xlfn.IFS(AA4833="","",AA4833/I4833&gt;=2,I4833*2,AA4833/I4833&lt;2,AA4833)</f>
        <v/>
      </c>
      <c r="AC4833" s="310" t="str">
        <f t="shared" si="608"/>
        <v/>
      </c>
      <c r="AD4833" s="286"/>
      <c r="AE4833" s="305" t="str">
        <f t="shared" si="609"/>
        <v/>
      </c>
      <c r="AF4833" s="311">
        <f t="shared" si="610"/>
        <v>0</v>
      </c>
      <c r="AG4833" s="187"/>
      <c r="AH4833" s="188"/>
    </row>
    <row r="4834" spans="2:34" ht="13.8" outlineLevel="1" x14ac:dyDescent="0.25">
      <c r="B4834" s="1"/>
      <c r="C4834" s="1"/>
      <c r="D4834" s="1"/>
      <c r="E4834" s="2"/>
      <c r="F4834" s="1"/>
      <c r="G4834" s="2"/>
      <c r="H4834" s="286"/>
      <c r="I4834" s="287"/>
      <c r="J4834" s="288" t="str">
        <f t="shared" si="604"/>
        <v/>
      </c>
      <c r="K4834" s="288">
        <f t="shared" si="605"/>
        <v>0</v>
      </c>
      <c r="L4834" s="303"/>
      <c r="M4834" s="304"/>
      <c r="N4834" s="303"/>
      <c r="O4834" s="286"/>
      <c r="P4834" s="305" t="str">
        <f t="shared" si="606"/>
        <v/>
      </c>
      <c r="Q4834" s="304"/>
      <c r="R4834" s="303"/>
      <c r="S4834" s="286"/>
      <c r="T4834" s="305" t="str">
        <f t="shared" si="607"/>
        <v/>
      </c>
      <c r="U4834" s="306" t="str">
        <f t="shared" si="603"/>
        <v/>
      </c>
      <c r="V4834" s="289"/>
      <c r="W4834" s="303"/>
      <c r="X4834" s="286"/>
      <c r="Y4834" s="305" t="str">
        <f>+IF(AND(W4834&gt;0,V4834&lt;&gt;'Data Validation (ROP used only)'!$A$25),SUM(W4834:X4834),"")</f>
        <v/>
      </c>
      <c r="Z4834" s="307">
        <f>IF(OR(V4834='Data Validation (ROP used only)'!$A$25,ISBLANK(W4834),ISERROR(W4834/$I4834)),0,W4834/$I4834)</f>
        <v>0</v>
      </c>
      <c r="AA4834" s="308"/>
      <c r="AB4834" s="309" t="str" cm="1">
        <f t="array" ref="AB4834">_xlfn.IFS(AA4834="","",AA4834/I4834&gt;=2,I4834*2,AA4834/I4834&lt;2,AA4834)</f>
        <v/>
      </c>
      <c r="AC4834" s="310" t="str">
        <f t="shared" si="608"/>
        <v/>
      </c>
      <c r="AD4834" s="286"/>
      <c r="AE4834" s="305" t="str">
        <f t="shared" si="609"/>
        <v/>
      </c>
      <c r="AF4834" s="311">
        <f t="shared" si="610"/>
        <v>0</v>
      </c>
      <c r="AG4834" s="187"/>
      <c r="AH4834" s="188"/>
    </row>
    <row r="4835" spans="2:34" ht="13.8" outlineLevel="1" x14ac:dyDescent="0.25">
      <c r="B4835" s="1"/>
      <c r="C4835" s="1"/>
      <c r="D4835" s="1"/>
      <c r="E4835" s="2"/>
      <c r="F4835" s="1"/>
      <c r="G4835" s="2"/>
      <c r="H4835" s="286"/>
      <c r="I4835" s="287"/>
      <c r="J4835" s="288" t="str">
        <f t="shared" si="604"/>
        <v/>
      </c>
      <c r="K4835" s="288">
        <f t="shared" si="605"/>
        <v>0</v>
      </c>
      <c r="L4835" s="303"/>
      <c r="M4835" s="304"/>
      <c r="N4835" s="303"/>
      <c r="O4835" s="286"/>
      <c r="P4835" s="305" t="str">
        <f t="shared" si="606"/>
        <v/>
      </c>
      <c r="Q4835" s="304"/>
      <c r="R4835" s="303"/>
      <c r="S4835" s="286"/>
      <c r="T4835" s="305" t="str">
        <f t="shared" si="607"/>
        <v/>
      </c>
      <c r="U4835" s="306" t="str">
        <f t="shared" si="603"/>
        <v/>
      </c>
      <c r="V4835" s="289"/>
      <c r="W4835" s="303"/>
      <c r="X4835" s="286"/>
      <c r="Y4835" s="305" t="str">
        <f>+IF(AND(W4835&gt;0,V4835&lt;&gt;'Data Validation (ROP used only)'!$A$25),SUM(W4835:X4835),"")</f>
        <v/>
      </c>
      <c r="Z4835" s="307">
        <f>IF(OR(V4835='Data Validation (ROP used only)'!$A$25,ISBLANK(W4835),ISERROR(W4835/$I4835)),0,W4835/$I4835)</f>
        <v>0</v>
      </c>
      <c r="AA4835" s="308"/>
      <c r="AB4835" s="309" t="str" cm="1">
        <f t="array" ref="AB4835">_xlfn.IFS(AA4835="","",AA4835/I4835&gt;=2,I4835*2,AA4835/I4835&lt;2,AA4835)</f>
        <v/>
      </c>
      <c r="AC4835" s="310" t="str">
        <f t="shared" si="608"/>
        <v/>
      </c>
      <c r="AD4835" s="286"/>
      <c r="AE4835" s="305" t="str">
        <f t="shared" si="609"/>
        <v/>
      </c>
      <c r="AF4835" s="311">
        <f t="shared" si="610"/>
        <v>0</v>
      </c>
      <c r="AG4835" s="187"/>
      <c r="AH4835" s="188"/>
    </row>
    <row r="4836" spans="2:34" ht="13.8" outlineLevel="1" x14ac:dyDescent="0.25">
      <c r="B4836" s="1"/>
      <c r="C4836" s="1"/>
      <c r="D4836" s="1"/>
      <c r="E4836" s="2"/>
      <c r="F4836" s="1"/>
      <c r="G4836" s="2"/>
      <c r="H4836" s="286"/>
      <c r="I4836" s="287"/>
      <c r="J4836" s="288" t="str">
        <f t="shared" si="604"/>
        <v/>
      </c>
      <c r="K4836" s="288">
        <f t="shared" si="605"/>
        <v>0</v>
      </c>
      <c r="L4836" s="303"/>
      <c r="M4836" s="304"/>
      <c r="N4836" s="303"/>
      <c r="O4836" s="286"/>
      <c r="P4836" s="305" t="str">
        <f t="shared" si="606"/>
        <v/>
      </c>
      <c r="Q4836" s="304"/>
      <c r="R4836" s="303"/>
      <c r="S4836" s="286"/>
      <c r="T4836" s="305" t="str">
        <f t="shared" si="607"/>
        <v/>
      </c>
      <c r="U4836" s="306" t="str">
        <f t="shared" si="603"/>
        <v/>
      </c>
      <c r="V4836" s="289"/>
      <c r="W4836" s="303"/>
      <c r="X4836" s="286"/>
      <c r="Y4836" s="305" t="str">
        <f>+IF(AND(W4836&gt;0,V4836&lt;&gt;'Data Validation (ROP used only)'!$A$25),SUM(W4836:X4836),"")</f>
        <v/>
      </c>
      <c r="Z4836" s="307">
        <f>IF(OR(V4836='Data Validation (ROP used only)'!$A$25,ISBLANK(W4836),ISERROR(W4836/$I4836)),0,W4836/$I4836)</f>
        <v>0</v>
      </c>
      <c r="AA4836" s="308"/>
      <c r="AB4836" s="309" t="str" cm="1">
        <f t="array" ref="AB4836">_xlfn.IFS(AA4836="","",AA4836/I4836&gt;=2,I4836*2,AA4836/I4836&lt;2,AA4836)</f>
        <v/>
      </c>
      <c r="AC4836" s="310" t="str">
        <f t="shared" si="608"/>
        <v/>
      </c>
      <c r="AD4836" s="286"/>
      <c r="AE4836" s="305" t="str">
        <f t="shared" si="609"/>
        <v/>
      </c>
      <c r="AF4836" s="311">
        <f t="shared" si="610"/>
        <v>0</v>
      </c>
      <c r="AG4836" s="187"/>
      <c r="AH4836" s="188"/>
    </row>
    <row r="4837" spans="2:34" ht="13.8" outlineLevel="1" x14ac:dyDescent="0.25">
      <c r="B4837" s="1"/>
      <c r="C4837" s="1"/>
      <c r="D4837" s="1"/>
      <c r="E4837" s="2"/>
      <c r="F4837" s="1"/>
      <c r="G4837" s="2"/>
      <c r="H4837" s="286"/>
      <c r="I4837" s="287"/>
      <c r="J4837" s="288" t="str">
        <f t="shared" si="604"/>
        <v/>
      </c>
      <c r="K4837" s="288">
        <f t="shared" si="605"/>
        <v>0</v>
      </c>
      <c r="L4837" s="303"/>
      <c r="M4837" s="304"/>
      <c r="N4837" s="303"/>
      <c r="O4837" s="286"/>
      <c r="P4837" s="305" t="str">
        <f t="shared" si="606"/>
        <v/>
      </c>
      <c r="Q4837" s="304"/>
      <c r="R4837" s="303"/>
      <c r="S4837" s="286"/>
      <c r="T4837" s="305" t="str">
        <f t="shared" si="607"/>
        <v/>
      </c>
      <c r="U4837" s="306" t="str">
        <f t="shared" si="603"/>
        <v/>
      </c>
      <c r="V4837" s="289"/>
      <c r="W4837" s="303"/>
      <c r="X4837" s="286"/>
      <c r="Y4837" s="305" t="str">
        <f>+IF(AND(W4837&gt;0,V4837&lt;&gt;'Data Validation (ROP used only)'!$A$25),SUM(W4837:X4837),"")</f>
        <v/>
      </c>
      <c r="Z4837" s="307">
        <f>IF(OR(V4837='Data Validation (ROP used only)'!$A$25,ISBLANK(W4837),ISERROR(W4837/$I4837)),0,W4837/$I4837)</f>
        <v>0</v>
      </c>
      <c r="AA4837" s="308"/>
      <c r="AB4837" s="309" t="str" cm="1">
        <f t="array" ref="AB4837">_xlfn.IFS(AA4837="","",AA4837/I4837&gt;=2,I4837*2,AA4837/I4837&lt;2,AA4837)</f>
        <v/>
      </c>
      <c r="AC4837" s="310" t="str">
        <f t="shared" si="608"/>
        <v/>
      </c>
      <c r="AD4837" s="286"/>
      <c r="AE4837" s="305" t="str">
        <f t="shared" si="609"/>
        <v/>
      </c>
      <c r="AF4837" s="311">
        <f t="shared" si="610"/>
        <v>0</v>
      </c>
      <c r="AG4837" s="187"/>
      <c r="AH4837" s="188"/>
    </row>
    <row r="4838" spans="2:34" ht="13.8" outlineLevel="1" x14ac:dyDescent="0.25">
      <c r="B4838" s="1"/>
      <c r="C4838" s="1"/>
      <c r="D4838" s="1"/>
      <c r="E4838" s="2"/>
      <c r="F4838" s="1"/>
      <c r="G4838" s="2"/>
      <c r="H4838" s="286"/>
      <c r="I4838" s="287"/>
      <c r="J4838" s="288" t="str">
        <f t="shared" si="604"/>
        <v/>
      </c>
      <c r="K4838" s="288">
        <f t="shared" si="605"/>
        <v>0</v>
      </c>
      <c r="L4838" s="303"/>
      <c r="M4838" s="304"/>
      <c r="N4838" s="303"/>
      <c r="O4838" s="286"/>
      <c r="P4838" s="305" t="str">
        <f t="shared" si="606"/>
        <v/>
      </c>
      <c r="Q4838" s="304"/>
      <c r="R4838" s="303"/>
      <c r="S4838" s="286"/>
      <c r="T4838" s="305" t="str">
        <f t="shared" si="607"/>
        <v/>
      </c>
      <c r="U4838" s="306" t="str">
        <f t="shared" si="603"/>
        <v/>
      </c>
      <c r="V4838" s="289"/>
      <c r="W4838" s="303"/>
      <c r="X4838" s="286"/>
      <c r="Y4838" s="305" t="str">
        <f>+IF(AND(W4838&gt;0,V4838&lt;&gt;'Data Validation (ROP used only)'!$A$25),SUM(W4838:X4838),"")</f>
        <v/>
      </c>
      <c r="Z4838" s="307">
        <f>IF(OR(V4838='Data Validation (ROP used only)'!$A$25,ISBLANK(W4838),ISERROR(W4838/$I4838)),0,W4838/$I4838)</f>
        <v>0</v>
      </c>
      <c r="AA4838" s="308"/>
      <c r="AB4838" s="309" t="str" cm="1">
        <f t="array" ref="AB4838">_xlfn.IFS(AA4838="","",AA4838/I4838&gt;=2,I4838*2,AA4838/I4838&lt;2,AA4838)</f>
        <v/>
      </c>
      <c r="AC4838" s="310" t="str">
        <f t="shared" si="608"/>
        <v/>
      </c>
      <c r="AD4838" s="286"/>
      <c r="AE4838" s="305" t="str">
        <f t="shared" si="609"/>
        <v/>
      </c>
      <c r="AF4838" s="311">
        <f t="shared" si="610"/>
        <v>0</v>
      </c>
      <c r="AG4838" s="187"/>
      <c r="AH4838" s="188"/>
    </row>
    <row r="4839" spans="2:34" ht="13.8" outlineLevel="1" x14ac:dyDescent="0.25">
      <c r="B4839" s="1"/>
      <c r="C4839" s="1"/>
      <c r="D4839" s="1"/>
      <c r="E4839" s="2"/>
      <c r="F4839" s="1"/>
      <c r="G4839" s="2"/>
      <c r="H4839" s="286"/>
      <c r="I4839" s="287"/>
      <c r="J4839" s="288" t="str">
        <f t="shared" si="604"/>
        <v/>
      </c>
      <c r="K4839" s="288">
        <f t="shared" si="605"/>
        <v>0</v>
      </c>
      <c r="L4839" s="303"/>
      <c r="M4839" s="304"/>
      <c r="N4839" s="303"/>
      <c r="O4839" s="286"/>
      <c r="P4839" s="305" t="str">
        <f t="shared" si="606"/>
        <v/>
      </c>
      <c r="Q4839" s="304"/>
      <c r="R4839" s="303"/>
      <c r="S4839" s="286"/>
      <c r="T4839" s="305" t="str">
        <f t="shared" si="607"/>
        <v/>
      </c>
      <c r="U4839" s="306" t="str">
        <f t="shared" si="603"/>
        <v/>
      </c>
      <c r="V4839" s="289"/>
      <c r="W4839" s="303"/>
      <c r="X4839" s="286"/>
      <c r="Y4839" s="305" t="str">
        <f>+IF(AND(W4839&gt;0,V4839&lt;&gt;'Data Validation (ROP used only)'!$A$25),SUM(W4839:X4839),"")</f>
        <v/>
      </c>
      <c r="Z4839" s="307">
        <f>IF(OR(V4839='Data Validation (ROP used only)'!$A$25,ISBLANK(W4839),ISERROR(W4839/$I4839)),0,W4839/$I4839)</f>
        <v>0</v>
      </c>
      <c r="AA4839" s="308"/>
      <c r="AB4839" s="309" t="str" cm="1">
        <f t="array" ref="AB4839">_xlfn.IFS(AA4839="","",AA4839/I4839&gt;=2,I4839*2,AA4839/I4839&lt;2,AA4839)</f>
        <v/>
      </c>
      <c r="AC4839" s="310" t="str">
        <f t="shared" si="608"/>
        <v/>
      </c>
      <c r="AD4839" s="286"/>
      <c r="AE4839" s="305" t="str">
        <f t="shared" si="609"/>
        <v/>
      </c>
      <c r="AF4839" s="311">
        <f t="shared" si="610"/>
        <v>0</v>
      </c>
      <c r="AG4839" s="187"/>
      <c r="AH4839" s="188"/>
    </row>
    <row r="4840" spans="2:34" ht="13.8" outlineLevel="1" x14ac:dyDescent="0.25">
      <c r="B4840" s="1"/>
      <c r="C4840" s="1"/>
      <c r="D4840" s="1"/>
      <c r="E4840" s="2"/>
      <c r="F4840" s="1"/>
      <c r="G4840" s="2"/>
      <c r="H4840" s="286"/>
      <c r="I4840" s="287"/>
      <c r="J4840" s="288" t="str">
        <f t="shared" si="604"/>
        <v/>
      </c>
      <c r="K4840" s="288">
        <f t="shared" si="605"/>
        <v>0</v>
      </c>
      <c r="L4840" s="303"/>
      <c r="M4840" s="304"/>
      <c r="N4840" s="303"/>
      <c r="O4840" s="286"/>
      <c r="P4840" s="305" t="str">
        <f t="shared" si="606"/>
        <v/>
      </c>
      <c r="Q4840" s="304"/>
      <c r="R4840" s="303"/>
      <c r="S4840" s="286"/>
      <c r="T4840" s="305" t="str">
        <f t="shared" si="607"/>
        <v/>
      </c>
      <c r="U4840" s="306" t="str">
        <f t="shared" si="603"/>
        <v/>
      </c>
      <c r="V4840" s="289"/>
      <c r="W4840" s="303"/>
      <c r="X4840" s="286"/>
      <c r="Y4840" s="305" t="str">
        <f>+IF(AND(W4840&gt;0,V4840&lt;&gt;'Data Validation (ROP used only)'!$A$25),SUM(W4840:X4840),"")</f>
        <v/>
      </c>
      <c r="Z4840" s="307">
        <f>IF(OR(V4840='Data Validation (ROP used only)'!$A$25,ISBLANK(W4840),ISERROR(W4840/$I4840)),0,W4840/$I4840)</f>
        <v>0</v>
      </c>
      <c r="AA4840" s="308"/>
      <c r="AB4840" s="309" t="str" cm="1">
        <f t="array" ref="AB4840">_xlfn.IFS(AA4840="","",AA4840/I4840&gt;=2,I4840*2,AA4840/I4840&lt;2,AA4840)</f>
        <v/>
      </c>
      <c r="AC4840" s="310" t="str">
        <f t="shared" si="608"/>
        <v/>
      </c>
      <c r="AD4840" s="286"/>
      <c r="AE4840" s="305" t="str">
        <f t="shared" si="609"/>
        <v/>
      </c>
      <c r="AF4840" s="311">
        <f t="shared" si="610"/>
        <v>0</v>
      </c>
      <c r="AG4840" s="187"/>
      <c r="AH4840" s="188"/>
    </row>
    <row r="4841" spans="2:34" ht="13.8" outlineLevel="1" x14ac:dyDescent="0.25">
      <c r="B4841" s="1"/>
      <c r="C4841" s="1"/>
      <c r="D4841" s="1"/>
      <c r="E4841" s="2"/>
      <c r="F4841" s="1"/>
      <c r="G4841" s="2"/>
      <c r="H4841" s="286"/>
      <c r="I4841" s="287"/>
      <c r="J4841" s="288" t="str">
        <f t="shared" si="604"/>
        <v/>
      </c>
      <c r="K4841" s="288">
        <f t="shared" si="605"/>
        <v>0</v>
      </c>
      <c r="L4841" s="303"/>
      <c r="M4841" s="304"/>
      <c r="N4841" s="303"/>
      <c r="O4841" s="286"/>
      <c r="P4841" s="305" t="str">
        <f t="shared" si="606"/>
        <v/>
      </c>
      <c r="Q4841" s="304"/>
      <c r="R4841" s="303"/>
      <c r="S4841" s="286"/>
      <c r="T4841" s="305" t="str">
        <f t="shared" si="607"/>
        <v/>
      </c>
      <c r="U4841" s="306" t="str">
        <f t="shared" si="603"/>
        <v/>
      </c>
      <c r="V4841" s="289"/>
      <c r="W4841" s="303"/>
      <c r="X4841" s="286"/>
      <c r="Y4841" s="305" t="str">
        <f>+IF(AND(W4841&gt;0,V4841&lt;&gt;'Data Validation (ROP used only)'!$A$25),SUM(W4841:X4841),"")</f>
        <v/>
      </c>
      <c r="Z4841" s="307">
        <f>IF(OR(V4841='Data Validation (ROP used only)'!$A$25,ISBLANK(W4841),ISERROR(W4841/$I4841)),0,W4841/$I4841)</f>
        <v>0</v>
      </c>
      <c r="AA4841" s="308"/>
      <c r="AB4841" s="309" t="str" cm="1">
        <f t="array" ref="AB4841">_xlfn.IFS(AA4841="","",AA4841/I4841&gt;=2,I4841*2,AA4841/I4841&lt;2,AA4841)</f>
        <v/>
      </c>
      <c r="AC4841" s="310" t="str">
        <f t="shared" si="608"/>
        <v/>
      </c>
      <c r="AD4841" s="286"/>
      <c r="AE4841" s="305" t="str">
        <f t="shared" si="609"/>
        <v/>
      </c>
      <c r="AF4841" s="311">
        <f t="shared" si="610"/>
        <v>0</v>
      </c>
      <c r="AG4841" s="187"/>
      <c r="AH4841" s="188"/>
    </row>
    <row r="4842" spans="2:34" ht="13.8" outlineLevel="1" x14ac:dyDescent="0.25">
      <c r="B4842" s="1"/>
      <c r="C4842" s="1"/>
      <c r="D4842" s="1"/>
      <c r="E4842" s="2"/>
      <c r="F4842" s="1"/>
      <c r="G4842" s="2"/>
      <c r="H4842" s="286"/>
      <c r="I4842" s="287"/>
      <c r="J4842" s="288" t="str">
        <f t="shared" si="604"/>
        <v/>
      </c>
      <c r="K4842" s="288">
        <f t="shared" si="605"/>
        <v>0</v>
      </c>
      <c r="L4842" s="303"/>
      <c r="M4842" s="304"/>
      <c r="N4842" s="303"/>
      <c r="O4842" s="286"/>
      <c r="P4842" s="305" t="str">
        <f t="shared" si="606"/>
        <v/>
      </c>
      <c r="Q4842" s="304"/>
      <c r="R4842" s="303"/>
      <c r="S4842" s="286"/>
      <c r="T4842" s="305" t="str">
        <f t="shared" si="607"/>
        <v/>
      </c>
      <c r="U4842" s="306" t="str">
        <f t="shared" si="603"/>
        <v/>
      </c>
      <c r="V4842" s="289"/>
      <c r="W4842" s="303"/>
      <c r="X4842" s="286"/>
      <c r="Y4842" s="305" t="str">
        <f>+IF(AND(W4842&gt;0,V4842&lt;&gt;'Data Validation (ROP used only)'!$A$25),SUM(W4842:X4842),"")</f>
        <v/>
      </c>
      <c r="Z4842" s="307">
        <f>IF(OR(V4842='Data Validation (ROP used only)'!$A$25,ISBLANK(W4842),ISERROR(W4842/$I4842)),0,W4842/$I4842)</f>
        <v>0</v>
      </c>
      <c r="AA4842" s="308"/>
      <c r="AB4842" s="309" t="str" cm="1">
        <f t="array" ref="AB4842">_xlfn.IFS(AA4842="","",AA4842/I4842&gt;=2,I4842*2,AA4842/I4842&lt;2,AA4842)</f>
        <v/>
      </c>
      <c r="AC4842" s="310" t="str">
        <f t="shared" si="608"/>
        <v/>
      </c>
      <c r="AD4842" s="286"/>
      <c r="AE4842" s="305" t="str">
        <f t="shared" si="609"/>
        <v/>
      </c>
      <c r="AF4842" s="311">
        <f t="shared" si="610"/>
        <v>0</v>
      </c>
      <c r="AG4842" s="187"/>
      <c r="AH4842" s="188"/>
    </row>
    <row r="4843" spans="2:34" ht="13.8" outlineLevel="1" x14ac:dyDescent="0.25">
      <c r="B4843" s="1"/>
      <c r="C4843" s="1"/>
      <c r="D4843" s="1"/>
      <c r="E4843" s="2"/>
      <c r="F4843" s="1"/>
      <c r="G4843" s="2"/>
      <c r="H4843" s="286"/>
      <c r="I4843" s="287"/>
      <c r="J4843" s="288" t="str">
        <f t="shared" si="604"/>
        <v/>
      </c>
      <c r="K4843" s="288">
        <f t="shared" si="605"/>
        <v>0</v>
      </c>
      <c r="L4843" s="303"/>
      <c r="M4843" s="304"/>
      <c r="N4843" s="303"/>
      <c r="O4843" s="286"/>
      <c r="P4843" s="305" t="str">
        <f t="shared" si="606"/>
        <v/>
      </c>
      <c r="Q4843" s="304"/>
      <c r="R4843" s="303"/>
      <c r="S4843" s="286"/>
      <c r="T4843" s="305" t="str">
        <f t="shared" si="607"/>
        <v/>
      </c>
      <c r="U4843" s="306" t="str">
        <f t="shared" si="603"/>
        <v/>
      </c>
      <c r="V4843" s="289"/>
      <c r="W4843" s="303"/>
      <c r="X4843" s="286"/>
      <c r="Y4843" s="305" t="str">
        <f>+IF(AND(W4843&gt;0,V4843&lt;&gt;'Data Validation (ROP used only)'!$A$25),SUM(W4843:X4843),"")</f>
        <v/>
      </c>
      <c r="Z4843" s="307">
        <f>IF(OR(V4843='Data Validation (ROP used only)'!$A$25,ISBLANK(W4843),ISERROR(W4843/$I4843)),0,W4843/$I4843)</f>
        <v>0</v>
      </c>
      <c r="AA4843" s="308"/>
      <c r="AB4843" s="309" t="str" cm="1">
        <f t="array" ref="AB4843">_xlfn.IFS(AA4843="","",AA4843/I4843&gt;=2,I4843*2,AA4843/I4843&lt;2,AA4843)</f>
        <v/>
      </c>
      <c r="AC4843" s="310" t="str">
        <f t="shared" si="608"/>
        <v/>
      </c>
      <c r="AD4843" s="286"/>
      <c r="AE4843" s="305" t="str">
        <f t="shared" si="609"/>
        <v/>
      </c>
      <c r="AF4843" s="311">
        <f t="shared" si="610"/>
        <v>0</v>
      </c>
      <c r="AG4843" s="187"/>
      <c r="AH4843" s="188"/>
    </row>
    <row r="4844" spans="2:34" ht="13.8" outlineLevel="1" x14ac:dyDescent="0.25">
      <c r="B4844" s="1"/>
      <c r="C4844" s="1"/>
      <c r="D4844" s="1"/>
      <c r="E4844" s="2"/>
      <c r="F4844" s="1"/>
      <c r="G4844" s="2"/>
      <c r="H4844" s="286"/>
      <c r="I4844" s="287"/>
      <c r="J4844" s="288" t="str">
        <f t="shared" si="604"/>
        <v/>
      </c>
      <c r="K4844" s="288">
        <f t="shared" si="605"/>
        <v>0</v>
      </c>
      <c r="L4844" s="303"/>
      <c r="M4844" s="304"/>
      <c r="N4844" s="303"/>
      <c r="O4844" s="286"/>
      <c r="P4844" s="305" t="str">
        <f t="shared" si="606"/>
        <v/>
      </c>
      <c r="Q4844" s="304"/>
      <c r="R4844" s="303"/>
      <c r="S4844" s="286"/>
      <c r="T4844" s="305" t="str">
        <f t="shared" si="607"/>
        <v/>
      </c>
      <c r="U4844" s="306" t="str">
        <f t="shared" si="603"/>
        <v/>
      </c>
      <c r="V4844" s="289"/>
      <c r="W4844" s="303"/>
      <c r="X4844" s="286"/>
      <c r="Y4844" s="305" t="str">
        <f>+IF(AND(W4844&gt;0,V4844&lt;&gt;'Data Validation (ROP used only)'!$A$25),SUM(W4844:X4844),"")</f>
        <v/>
      </c>
      <c r="Z4844" s="307">
        <f>IF(OR(V4844='Data Validation (ROP used only)'!$A$25,ISBLANK(W4844),ISERROR(W4844/$I4844)),0,W4844/$I4844)</f>
        <v>0</v>
      </c>
      <c r="AA4844" s="308"/>
      <c r="AB4844" s="309" t="str" cm="1">
        <f t="array" ref="AB4844">_xlfn.IFS(AA4844="","",AA4844/I4844&gt;=2,I4844*2,AA4844/I4844&lt;2,AA4844)</f>
        <v/>
      </c>
      <c r="AC4844" s="310" t="str">
        <f t="shared" si="608"/>
        <v/>
      </c>
      <c r="AD4844" s="286"/>
      <c r="AE4844" s="305" t="str">
        <f t="shared" si="609"/>
        <v/>
      </c>
      <c r="AF4844" s="311">
        <f t="shared" si="610"/>
        <v>0</v>
      </c>
      <c r="AG4844" s="187"/>
      <c r="AH4844" s="188"/>
    </row>
    <row r="4845" spans="2:34" ht="13.8" outlineLevel="1" x14ac:dyDescent="0.25">
      <c r="B4845" s="1"/>
      <c r="C4845" s="1"/>
      <c r="D4845" s="1"/>
      <c r="E4845" s="2"/>
      <c r="F4845" s="1"/>
      <c r="G4845" s="2"/>
      <c r="H4845" s="286"/>
      <c r="I4845" s="287"/>
      <c r="J4845" s="288" t="str">
        <f t="shared" si="604"/>
        <v/>
      </c>
      <c r="K4845" s="288">
        <f t="shared" si="605"/>
        <v>0</v>
      </c>
      <c r="L4845" s="303"/>
      <c r="M4845" s="304"/>
      <c r="N4845" s="303"/>
      <c r="O4845" s="286"/>
      <c r="P4845" s="305" t="str">
        <f t="shared" si="606"/>
        <v/>
      </c>
      <c r="Q4845" s="304"/>
      <c r="R4845" s="303"/>
      <c r="S4845" s="286"/>
      <c r="T4845" s="305" t="str">
        <f t="shared" si="607"/>
        <v/>
      </c>
      <c r="U4845" s="306" t="str">
        <f t="shared" si="603"/>
        <v/>
      </c>
      <c r="V4845" s="289"/>
      <c r="W4845" s="303"/>
      <c r="X4845" s="286"/>
      <c r="Y4845" s="305" t="str">
        <f>+IF(AND(W4845&gt;0,V4845&lt;&gt;'Data Validation (ROP used only)'!$A$25),SUM(W4845:X4845),"")</f>
        <v/>
      </c>
      <c r="Z4845" s="307">
        <f>IF(OR(V4845='Data Validation (ROP used only)'!$A$25,ISBLANK(W4845),ISERROR(W4845/$I4845)),0,W4845/$I4845)</f>
        <v>0</v>
      </c>
      <c r="AA4845" s="308"/>
      <c r="AB4845" s="309" t="str" cm="1">
        <f t="array" ref="AB4845">_xlfn.IFS(AA4845="","",AA4845/I4845&gt;=2,I4845*2,AA4845/I4845&lt;2,AA4845)</f>
        <v/>
      </c>
      <c r="AC4845" s="310" t="str">
        <f t="shared" si="608"/>
        <v/>
      </c>
      <c r="AD4845" s="286"/>
      <c r="AE4845" s="305" t="str">
        <f t="shared" si="609"/>
        <v/>
      </c>
      <c r="AF4845" s="311">
        <f t="shared" si="610"/>
        <v>0</v>
      </c>
      <c r="AG4845" s="187"/>
      <c r="AH4845" s="188"/>
    </row>
    <row r="4846" spans="2:34" ht="13.8" outlineLevel="1" x14ac:dyDescent="0.25">
      <c r="B4846" s="1"/>
      <c r="C4846" s="1"/>
      <c r="D4846" s="1"/>
      <c r="E4846" s="2"/>
      <c r="F4846" s="1"/>
      <c r="G4846" s="2"/>
      <c r="H4846" s="286"/>
      <c r="I4846" s="287"/>
      <c r="J4846" s="288" t="str">
        <f t="shared" si="604"/>
        <v/>
      </c>
      <c r="K4846" s="288">
        <f t="shared" si="605"/>
        <v>0</v>
      </c>
      <c r="L4846" s="303"/>
      <c r="M4846" s="304"/>
      <c r="N4846" s="303"/>
      <c r="O4846" s="286"/>
      <c r="P4846" s="305" t="str">
        <f t="shared" si="606"/>
        <v/>
      </c>
      <c r="Q4846" s="304"/>
      <c r="R4846" s="303"/>
      <c r="S4846" s="286"/>
      <c r="T4846" s="305" t="str">
        <f t="shared" si="607"/>
        <v/>
      </c>
      <c r="U4846" s="306" t="str">
        <f t="shared" si="603"/>
        <v/>
      </c>
      <c r="V4846" s="289"/>
      <c r="W4846" s="303"/>
      <c r="X4846" s="286"/>
      <c r="Y4846" s="305" t="str">
        <f>+IF(AND(W4846&gt;0,V4846&lt;&gt;'Data Validation (ROP used only)'!$A$25),SUM(W4846:X4846),"")</f>
        <v/>
      </c>
      <c r="Z4846" s="307">
        <f>IF(OR(V4846='Data Validation (ROP used only)'!$A$25,ISBLANK(W4846),ISERROR(W4846/$I4846)),0,W4846/$I4846)</f>
        <v>0</v>
      </c>
      <c r="AA4846" s="308"/>
      <c r="AB4846" s="309" t="str" cm="1">
        <f t="array" ref="AB4846">_xlfn.IFS(AA4846="","",AA4846/I4846&gt;=2,I4846*2,AA4846/I4846&lt;2,AA4846)</f>
        <v/>
      </c>
      <c r="AC4846" s="310" t="str">
        <f t="shared" si="608"/>
        <v/>
      </c>
      <c r="AD4846" s="286"/>
      <c r="AE4846" s="305" t="str">
        <f t="shared" si="609"/>
        <v/>
      </c>
      <c r="AF4846" s="311">
        <f t="shared" si="610"/>
        <v>0</v>
      </c>
      <c r="AG4846" s="187"/>
      <c r="AH4846" s="188"/>
    </row>
    <row r="4847" spans="2:34" ht="13.8" outlineLevel="1" x14ac:dyDescent="0.25">
      <c r="B4847" s="1"/>
      <c r="C4847" s="1"/>
      <c r="D4847" s="1"/>
      <c r="E4847" s="2"/>
      <c r="F4847" s="1"/>
      <c r="G4847" s="2"/>
      <c r="H4847" s="286"/>
      <c r="I4847" s="287"/>
      <c r="J4847" s="288" t="str">
        <f t="shared" si="604"/>
        <v/>
      </c>
      <c r="K4847" s="288">
        <f t="shared" si="605"/>
        <v>0</v>
      </c>
      <c r="L4847" s="303"/>
      <c r="M4847" s="304"/>
      <c r="N4847" s="303"/>
      <c r="O4847" s="286"/>
      <c r="P4847" s="305" t="str">
        <f t="shared" si="606"/>
        <v/>
      </c>
      <c r="Q4847" s="304"/>
      <c r="R4847" s="303"/>
      <c r="S4847" s="286"/>
      <c r="T4847" s="305" t="str">
        <f t="shared" si="607"/>
        <v/>
      </c>
      <c r="U4847" s="306" t="str">
        <f t="shared" si="603"/>
        <v/>
      </c>
      <c r="V4847" s="289"/>
      <c r="W4847" s="303"/>
      <c r="X4847" s="286"/>
      <c r="Y4847" s="305" t="str">
        <f>+IF(AND(W4847&gt;0,V4847&lt;&gt;'Data Validation (ROP used only)'!$A$25),SUM(W4847:X4847),"")</f>
        <v/>
      </c>
      <c r="Z4847" s="307">
        <f>IF(OR(V4847='Data Validation (ROP used only)'!$A$25,ISBLANK(W4847),ISERROR(W4847/$I4847)),0,W4847/$I4847)</f>
        <v>0</v>
      </c>
      <c r="AA4847" s="308"/>
      <c r="AB4847" s="309" t="str" cm="1">
        <f t="array" ref="AB4847">_xlfn.IFS(AA4847="","",AA4847/I4847&gt;=2,I4847*2,AA4847/I4847&lt;2,AA4847)</f>
        <v/>
      </c>
      <c r="AC4847" s="310" t="str">
        <f t="shared" si="608"/>
        <v/>
      </c>
      <c r="AD4847" s="286"/>
      <c r="AE4847" s="305" t="str">
        <f t="shared" si="609"/>
        <v/>
      </c>
      <c r="AF4847" s="311">
        <f t="shared" si="610"/>
        <v>0</v>
      </c>
      <c r="AG4847" s="187"/>
      <c r="AH4847" s="188"/>
    </row>
    <row r="4848" spans="2:34" ht="13.8" outlineLevel="1" x14ac:dyDescent="0.25">
      <c r="B4848" s="1"/>
      <c r="C4848" s="1"/>
      <c r="D4848" s="1"/>
      <c r="E4848" s="2"/>
      <c r="F4848" s="1"/>
      <c r="G4848" s="2"/>
      <c r="H4848" s="286"/>
      <c r="I4848" s="287"/>
      <c r="J4848" s="288" t="str">
        <f t="shared" si="604"/>
        <v/>
      </c>
      <c r="K4848" s="288">
        <f t="shared" si="605"/>
        <v>0</v>
      </c>
      <c r="L4848" s="303"/>
      <c r="M4848" s="304"/>
      <c r="N4848" s="303"/>
      <c r="O4848" s="286"/>
      <c r="P4848" s="305" t="str">
        <f t="shared" si="606"/>
        <v/>
      </c>
      <c r="Q4848" s="304"/>
      <c r="R4848" s="303"/>
      <c r="S4848" s="286"/>
      <c r="T4848" s="305" t="str">
        <f t="shared" si="607"/>
        <v/>
      </c>
      <c r="U4848" s="306" t="str">
        <f t="shared" si="603"/>
        <v/>
      </c>
      <c r="V4848" s="289"/>
      <c r="W4848" s="303"/>
      <c r="X4848" s="286"/>
      <c r="Y4848" s="305" t="str">
        <f>+IF(AND(W4848&gt;0,V4848&lt;&gt;'Data Validation (ROP used only)'!$A$25),SUM(W4848:X4848),"")</f>
        <v/>
      </c>
      <c r="Z4848" s="307">
        <f>IF(OR(V4848='Data Validation (ROP used only)'!$A$25,ISBLANK(W4848),ISERROR(W4848/$I4848)),0,W4848/$I4848)</f>
        <v>0</v>
      </c>
      <c r="AA4848" s="308"/>
      <c r="AB4848" s="309" t="str" cm="1">
        <f t="array" ref="AB4848">_xlfn.IFS(AA4848="","",AA4848/I4848&gt;=2,I4848*2,AA4848/I4848&lt;2,AA4848)</f>
        <v/>
      </c>
      <c r="AC4848" s="310" t="str">
        <f t="shared" si="608"/>
        <v/>
      </c>
      <c r="AD4848" s="286"/>
      <c r="AE4848" s="305" t="str">
        <f t="shared" si="609"/>
        <v/>
      </c>
      <c r="AF4848" s="311">
        <f t="shared" si="610"/>
        <v>0</v>
      </c>
      <c r="AG4848" s="187"/>
      <c r="AH4848" s="188"/>
    </row>
    <row r="4849" spans="2:34" ht="13.8" outlineLevel="1" x14ac:dyDescent="0.25">
      <c r="B4849" s="1"/>
      <c r="C4849" s="1"/>
      <c r="D4849" s="1"/>
      <c r="E4849" s="2"/>
      <c r="F4849" s="1"/>
      <c r="G4849" s="2"/>
      <c r="H4849" s="286"/>
      <c r="I4849" s="287"/>
      <c r="J4849" s="288" t="str">
        <f t="shared" si="604"/>
        <v/>
      </c>
      <c r="K4849" s="288">
        <f t="shared" si="605"/>
        <v>0</v>
      </c>
      <c r="L4849" s="303"/>
      <c r="M4849" s="304"/>
      <c r="N4849" s="303"/>
      <c r="O4849" s="286"/>
      <c r="P4849" s="305" t="str">
        <f t="shared" si="606"/>
        <v/>
      </c>
      <c r="Q4849" s="304"/>
      <c r="R4849" s="303"/>
      <c r="S4849" s="286"/>
      <c r="T4849" s="305" t="str">
        <f t="shared" si="607"/>
        <v/>
      </c>
      <c r="U4849" s="306" t="str">
        <f t="shared" si="603"/>
        <v/>
      </c>
      <c r="V4849" s="289"/>
      <c r="W4849" s="303"/>
      <c r="X4849" s="286"/>
      <c r="Y4849" s="305" t="str">
        <f>+IF(AND(W4849&gt;0,V4849&lt;&gt;'Data Validation (ROP used only)'!$A$25),SUM(W4849:X4849),"")</f>
        <v/>
      </c>
      <c r="Z4849" s="307">
        <f>IF(OR(V4849='Data Validation (ROP used only)'!$A$25,ISBLANK(W4849),ISERROR(W4849/$I4849)),0,W4849/$I4849)</f>
        <v>0</v>
      </c>
      <c r="AA4849" s="308"/>
      <c r="AB4849" s="309" t="str" cm="1">
        <f t="array" ref="AB4849">_xlfn.IFS(AA4849="","",AA4849/I4849&gt;=2,I4849*2,AA4849/I4849&lt;2,AA4849)</f>
        <v/>
      </c>
      <c r="AC4849" s="310" t="str">
        <f t="shared" si="608"/>
        <v/>
      </c>
      <c r="AD4849" s="286"/>
      <c r="AE4849" s="305" t="str">
        <f t="shared" si="609"/>
        <v/>
      </c>
      <c r="AF4849" s="311">
        <f t="shared" si="610"/>
        <v>0</v>
      </c>
      <c r="AG4849" s="187"/>
      <c r="AH4849" s="188"/>
    </row>
    <row r="4850" spans="2:34" ht="13.8" outlineLevel="1" x14ac:dyDescent="0.25">
      <c r="B4850" s="1"/>
      <c r="C4850" s="1"/>
      <c r="D4850" s="1"/>
      <c r="E4850" s="2"/>
      <c r="F4850" s="1"/>
      <c r="G4850" s="2"/>
      <c r="H4850" s="286"/>
      <c r="I4850" s="287"/>
      <c r="J4850" s="288" t="str">
        <f t="shared" si="604"/>
        <v/>
      </c>
      <c r="K4850" s="288">
        <f t="shared" si="605"/>
        <v>0</v>
      </c>
      <c r="L4850" s="303"/>
      <c r="M4850" s="304"/>
      <c r="N4850" s="303"/>
      <c r="O4850" s="286"/>
      <c r="P4850" s="305" t="str">
        <f t="shared" si="606"/>
        <v/>
      </c>
      <c r="Q4850" s="304"/>
      <c r="R4850" s="303"/>
      <c r="S4850" s="286"/>
      <c r="T4850" s="305" t="str">
        <f t="shared" si="607"/>
        <v/>
      </c>
      <c r="U4850" s="306" t="str">
        <f t="shared" si="603"/>
        <v/>
      </c>
      <c r="V4850" s="289"/>
      <c r="W4850" s="303"/>
      <c r="X4850" s="286"/>
      <c r="Y4850" s="305" t="str">
        <f>+IF(AND(W4850&gt;0,V4850&lt;&gt;'Data Validation (ROP used only)'!$A$25),SUM(W4850:X4850),"")</f>
        <v/>
      </c>
      <c r="Z4850" s="307">
        <f>IF(OR(V4850='Data Validation (ROP used only)'!$A$25,ISBLANK(W4850),ISERROR(W4850/$I4850)),0,W4850/$I4850)</f>
        <v>0</v>
      </c>
      <c r="AA4850" s="308"/>
      <c r="AB4850" s="309" t="str" cm="1">
        <f t="array" ref="AB4850">_xlfn.IFS(AA4850="","",AA4850/I4850&gt;=2,I4850*2,AA4850/I4850&lt;2,AA4850)</f>
        <v/>
      </c>
      <c r="AC4850" s="310" t="str">
        <f t="shared" si="608"/>
        <v/>
      </c>
      <c r="AD4850" s="286"/>
      <c r="AE4850" s="305" t="str">
        <f t="shared" si="609"/>
        <v/>
      </c>
      <c r="AF4850" s="311">
        <f t="shared" si="610"/>
        <v>0</v>
      </c>
      <c r="AG4850" s="187"/>
      <c r="AH4850" s="188"/>
    </row>
    <row r="4851" spans="2:34" ht="13.8" outlineLevel="1" x14ac:dyDescent="0.25">
      <c r="B4851" s="1"/>
      <c r="C4851" s="1"/>
      <c r="D4851" s="1"/>
      <c r="E4851" s="2"/>
      <c r="F4851" s="1"/>
      <c r="G4851" s="2"/>
      <c r="H4851" s="286"/>
      <c r="I4851" s="287"/>
      <c r="J4851" s="288" t="str">
        <f t="shared" si="604"/>
        <v/>
      </c>
      <c r="K4851" s="288">
        <f t="shared" si="605"/>
        <v>0</v>
      </c>
      <c r="L4851" s="303"/>
      <c r="M4851" s="304"/>
      <c r="N4851" s="303"/>
      <c r="O4851" s="286"/>
      <c r="P4851" s="305" t="str">
        <f t="shared" si="606"/>
        <v/>
      </c>
      <c r="Q4851" s="304"/>
      <c r="R4851" s="303"/>
      <c r="S4851" s="286"/>
      <c r="T4851" s="305" t="str">
        <f t="shared" si="607"/>
        <v/>
      </c>
      <c r="U4851" s="306" t="str">
        <f t="shared" si="603"/>
        <v/>
      </c>
      <c r="V4851" s="289"/>
      <c r="W4851" s="303"/>
      <c r="X4851" s="286"/>
      <c r="Y4851" s="305" t="str">
        <f>+IF(AND(W4851&gt;0,V4851&lt;&gt;'Data Validation (ROP used only)'!$A$25),SUM(W4851:X4851),"")</f>
        <v/>
      </c>
      <c r="Z4851" s="307">
        <f>IF(OR(V4851='Data Validation (ROP used only)'!$A$25,ISBLANK(W4851),ISERROR(W4851/$I4851)),0,W4851/$I4851)</f>
        <v>0</v>
      </c>
      <c r="AA4851" s="308"/>
      <c r="AB4851" s="309" t="str" cm="1">
        <f t="array" ref="AB4851">_xlfn.IFS(AA4851="","",AA4851/I4851&gt;=2,I4851*2,AA4851/I4851&lt;2,AA4851)</f>
        <v/>
      </c>
      <c r="AC4851" s="310" t="str">
        <f t="shared" si="608"/>
        <v/>
      </c>
      <c r="AD4851" s="286"/>
      <c r="AE4851" s="305" t="str">
        <f t="shared" si="609"/>
        <v/>
      </c>
      <c r="AF4851" s="311">
        <f t="shared" si="610"/>
        <v>0</v>
      </c>
      <c r="AG4851" s="187"/>
      <c r="AH4851" s="188"/>
    </row>
    <row r="4852" spans="2:34" ht="13.8" outlineLevel="1" x14ac:dyDescent="0.25">
      <c r="B4852" s="1"/>
      <c r="C4852" s="1"/>
      <c r="D4852" s="1"/>
      <c r="E4852" s="2"/>
      <c r="F4852" s="1"/>
      <c r="G4852" s="2"/>
      <c r="H4852" s="286"/>
      <c r="I4852" s="287"/>
      <c r="J4852" s="288" t="str">
        <f t="shared" si="604"/>
        <v/>
      </c>
      <c r="K4852" s="288">
        <f t="shared" si="605"/>
        <v>0</v>
      </c>
      <c r="L4852" s="303"/>
      <c r="M4852" s="304"/>
      <c r="N4852" s="303"/>
      <c r="O4852" s="286"/>
      <c r="P4852" s="305" t="str">
        <f t="shared" si="606"/>
        <v/>
      </c>
      <c r="Q4852" s="304"/>
      <c r="R4852" s="303"/>
      <c r="S4852" s="286"/>
      <c r="T4852" s="305" t="str">
        <f t="shared" si="607"/>
        <v/>
      </c>
      <c r="U4852" s="306" t="str">
        <f t="shared" si="603"/>
        <v/>
      </c>
      <c r="V4852" s="289"/>
      <c r="W4852" s="303"/>
      <c r="X4852" s="286"/>
      <c r="Y4852" s="305" t="str">
        <f>+IF(AND(W4852&gt;0,V4852&lt;&gt;'Data Validation (ROP used only)'!$A$25),SUM(W4852:X4852),"")</f>
        <v/>
      </c>
      <c r="Z4852" s="307">
        <f>IF(OR(V4852='Data Validation (ROP used only)'!$A$25,ISBLANK(W4852),ISERROR(W4852/$I4852)),0,W4852/$I4852)</f>
        <v>0</v>
      </c>
      <c r="AA4852" s="308"/>
      <c r="AB4852" s="309" t="str" cm="1">
        <f t="array" ref="AB4852">_xlfn.IFS(AA4852="","",AA4852/I4852&gt;=2,I4852*2,AA4852/I4852&lt;2,AA4852)</f>
        <v/>
      </c>
      <c r="AC4852" s="310" t="str">
        <f t="shared" si="608"/>
        <v/>
      </c>
      <c r="AD4852" s="286"/>
      <c r="AE4852" s="305" t="str">
        <f t="shared" si="609"/>
        <v/>
      </c>
      <c r="AF4852" s="311">
        <f t="shared" si="610"/>
        <v>0</v>
      </c>
      <c r="AG4852" s="187"/>
      <c r="AH4852" s="188"/>
    </row>
    <row r="4853" spans="2:34" ht="13.8" outlineLevel="1" x14ac:dyDescent="0.25">
      <c r="B4853" s="1"/>
      <c r="C4853" s="1"/>
      <c r="D4853" s="1"/>
      <c r="E4853" s="2"/>
      <c r="F4853" s="1"/>
      <c r="G4853" s="2"/>
      <c r="H4853" s="286"/>
      <c r="I4853" s="287"/>
      <c r="J4853" s="288" t="str">
        <f t="shared" si="604"/>
        <v/>
      </c>
      <c r="K4853" s="288">
        <f t="shared" si="605"/>
        <v>0</v>
      </c>
      <c r="L4853" s="303"/>
      <c r="M4853" s="304"/>
      <c r="N4853" s="303"/>
      <c r="O4853" s="286"/>
      <c r="P4853" s="305" t="str">
        <f t="shared" si="606"/>
        <v/>
      </c>
      <c r="Q4853" s="304"/>
      <c r="R4853" s="303"/>
      <c r="S4853" s="286"/>
      <c r="T4853" s="305" t="str">
        <f t="shared" si="607"/>
        <v/>
      </c>
      <c r="U4853" s="306" t="str">
        <f t="shared" si="603"/>
        <v/>
      </c>
      <c r="V4853" s="289"/>
      <c r="W4853" s="303"/>
      <c r="X4853" s="286"/>
      <c r="Y4853" s="305" t="str">
        <f>+IF(AND(W4853&gt;0,V4853&lt;&gt;'Data Validation (ROP used only)'!$A$25),SUM(W4853:X4853),"")</f>
        <v/>
      </c>
      <c r="Z4853" s="307">
        <f>IF(OR(V4853='Data Validation (ROP used only)'!$A$25,ISBLANK(W4853),ISERROR(W4853/$I4853)),0,W4853/$I4853)</f>
        <v>0</v>
      </c>
      <c r="AA4853" s="308"/>
      <c r="AB4853" s="309" t="str" cm="1">
        <f t="array" ref="AB4853">_xlfn.IFS(AA4853="","",AA4853/I4853&gt;=2,I4853*2,AA4853/I4853&lt;2,AA4853)</f>
        <v/>
      </c>
      <c r="AC4853" s="310" t="str">
        <f t="shared" si="608"/>
        <v/>
      </c>
      <c r="AD4853" s="286"/>
      <c r="AE4853" s="305" t="str">
        <f t="shared" si="609"/>
        <v/>
      </c>
      <c r="AF4853" s="311">
        <f t="shared" si="610"/>
        <v>0</v>
      </c>
      <c r="AG4853" s="187"/>
      <c r="AH4853" s="188"/>
    </row>
    <row r="4854" spans="2:34" ht="13.8" outlineLevel="1" x14ac:dyDescent="0.25">
      <c r="B4854" s="1"/>
      <c r="C4854" s="1"/>
      <c r="D4854" s="1"/>
      <c r="E4854" s="2"/>
      <c r="F4854" s="1"/>
      <c r="G4854" s="2"/>
      <c r="H4854" s="286"/>
      <c r="I4854" s="287"/>
      <c r="J4854" s="288" t="str">
        <f t="shared" si="604"/>
        <v/>
      </c>
      <c r="K4854" s="288">
        <f t="shared" si="605"/>
        <v>0</v>
      </c>
      <c r="L4854" s="303"/>
      <c r="M4854" s="304"/>
      <c r="N4854" s="303"/>
      <c r="O4854" s="286"/>
      <c r="P4854" s="305" t="str">
        <f t="shared" si="606"/>
        <v/>
      </c>
      <c r="Q4854" s="304"/>
      <c r="R4854" s="303"/>
      <c r="S4854" s="286"/>
      <c r="T4854" s="305" t="str">
        <f t="shared" si="607"/>
        <v/>
      </c>
      <c r="U4854" s="306" t="str">
        <f t="shared" si="603"/>
        <v/>
      </c>
      <c r="V4854" s="289"/>
      <c r="W4854" s="303"/>
      <c r="X4854" s="286"/>
      <c r="Y4854" s="305" t="str">
        <f>+IF(AND(W4854&gt;0,V4854&lt;&gt;'Data Validation (ROP used only)'!$A$25),SUM(W4854:X4854),"")</f>
        <v/>
      </c>
      <c r="Z4854" s="307">
        <f>IF(OR(V4854='Data Validation (ROP used only)'!$A$25,ISBLANK(W4854),ISERROR(W4854/$I4854)),0,W4854/$I4854)</f>
        <v>0</v>
      </c>
      <c r="AA4854" s="308"/>
      <c r="AB4854" s="309" t="str" cm="1">
        <f t="array" ref="AB4854">_xlfn.IFS(AA4854="","",AA4854/I4854&gt;=2,I4854*2,AA4854/I4854&lt;2,AA4854)</f>
        <v/>
      </c>
      <c r="AC4854" s="310" t="str">
        <f t="shared" si="608"/>
        <v/>
      </c>
      <c r="AD4854" s="286"/>
      <c r="AE4854" s="305" t="str">
        <f t="shared" si="609"/>
        <v/>
      </c>
      <c r="AF4854" s="311">
        <f t="shared" si="610"/>
        <v>0</v>
      </c>
      <c r="AG4854" s="187"/>
      <c r="AH4854" s="188"/>
    </row>
    <row r="4855" spans="2:34" ht="13.8" outlineLevel="1" x14ac:dyDescent="0.25">
      <c r="B4855" s="1"/>
      <c r="C4855" s="1"/>
      <c r="D4855" s="1"/>
      <c r="E4855" s="2"/>
      <c r="F4855" s="1"/>
      <c r="G4855" s="2"/>
      <c r="H4855" s="286"/>
      <c r="I4855" s="287"/>
      <c r="J4855" s="288" t="str">
        <f t="shared" si="604"/>
        <v/>
      </c>
      <c r="K4855" s="288">
        <f t="shared" si="605"/>
        <v>0</v>
      </c>
      <c r="L4855" s="303"/>
      <c r="M4855" s="304"/>
      <c r="N4855" s="303"/>
      <c r="O4855" s="286"/>
      <c r="P4855" s="305" t="str">
        <f t="shared" si="606"/>
        <v/>
      </c>
      <c r="Q4855" s="304"/>
      <c r="R4855" s="303"/>
      <c r="S4855" s="286"/>
      <c r="T4855" s="305" t="str">
        <f t="shared" si="607"/>
        <v/>
      </c>
      <c r="U4855" s="306" t="str">
        <f t="shared" si="603"/>
        <v/>
      </c>
      <c r="V4855" s="289"/>
      <c r="W4855" s="303"/>
      <c r="X4855" s="286"/>
      <c r="Y4855" s="305" t="str">
        <f>+IF(AND(W4855&gt;0,V4855&lt;&gt;'Data Validation (ROP used only)'!$A$25),SUM(W4855:X4855),"")</f>
        <v/>
      </c>
      <c r="Z4855" s="307">
        <f>IF(OR(V4855='Data Validation (ROP used only)'!$A$25,ISBLANK(W4855),ISERROR(W4855/$I4855)),0,W4855/$I4855)</f>
        <v>0</v>
      </c>
      <c r="AA4855" s="308"/>
      <c r="AB4855" s="309" t="str" cm="1">
        <f t="array" ref="AB4855">_xlfn.IFS(AA4855="","",AA4855/I4855&gt;=2,I4855*2,AA4855/I4855&lt;2,AA4855)</f>
        <v/>
      </c>
      <c r="AC4855" s="310" t="str">
        <f t="shared" si="608"/>
        <v/>
      </c>
      <c r="AD4855" s="286"/>
      <c r="AE4855" s="305" t="str">
        <f t="shared" si="609"/>
        <v/>
      </c>
      <c r="AF4855" s="311">
        <f t="shared" si="610"/>
        <v>0</v>
      </c>
      <c r="AG4855" s="187"/>
      <c r="AH4855" s="188"/>
    </row>
    <row r="4856" spans="2:34" ht="13.8" outlineLevel="1" x14ac:dyDescent="0.25">
      <c r="B4856" s="1"/>
      <c r="C4856" s="1"/>
      <c r="D4856" s="1"/>
      <c r="E4856" s="2"/>
      <c r="F4856" s="1"/>
      <c r="G4856" s="2"/>
      <c r="H4856" s="286"/>
      <c r="I4856" s="287"/>
      <c r="J4856" s="288" t="str">
        <f t="shared" si="604"/>
        <v/>
      </c>
      <c r="K4856" s="288">
        <f t="shared" si="605"/>
        <v>0</v>
      </c>
      <c r="L4856" s="303"/>
      <c r="M4856" s="304"/>
      <c r="N4856" s="303"/>
      <c r="O4856" s="286"/>
      <c r="P4856" s="305" t="str">
        <f t="shared" si="606"/>
        <v/>
      </c>
      <c r="Q4856" s="304"/>
      <c r="R4856" s="303"/>
      <c r="S4856" s="286"/>
      <c r="T4856" s="305" t="str">
        <f t="shared" si="607"/>
        <v/>
      </c>
      <c r="U4856" s="306" t="str">
        <f t="shared" si="603"/>
        <v/>
      </c>
      <c r="V4856" s="289"/>
      <c r="W4856" s="303"/>
      <c r="X4856" s="286"/>
      <c r="Y4856" s="305" t="str">
        <f>+IF(AND(W4856&gt;0,V4856&lt;&gt;'Data Validation (ROP used only)'!$A$25),SUM(W4856:X4856),"")</f>
        <v/>
      </c>
      <c r="Z4856" s="307">
        <f>IF(OR(V4856='Data Validation (ROP used only)'!$A$25,ISBLANK(W4856),ISERROR(W4856/$I4856)),0,W4856/$I4856)</f>
        <v>0</v>
      </c>
      <c r="AA4856" s="308"/>
      <c r="AB4856" s="309" t="str" cm="1">
        <f t="array" ref="AB4856">_xlfn.IFS(AA4856="","",AA4856/I4856&gt;=2,I4856*2,AA4856/I4856&lt;2,AA4856)</f>
        <v/>
      </c>
      <c r="AC4856" s="310" t="str">
        <f t="shared" si="608"/>
        <v/>
      </c>
      <c r="AD4856" s="286"/>
      <c r="AE4856" s="305" t="str">
        <f t="shared" si="609"/>
        <v/>
      </c>
      <c r="AF4856" s="311">
        <f t="shared" si="610"/>
        <v>0</v>
      </c>
      <c r="AG4856" s="187"/>
      <c r="AH4856" s="188"/>
    </row>
    <row r="4857" spans="2:34" ht="13.8" outlineLevel="1" x14ac:dyDescent="0.25">
      <c r="B4857" s="1"/>
      <c r="C4857" s="1"/>
      <c r="D4857" s="1"/>
      <c r="E4857" s="2"/>
      <c r="F4857" s="1"/>
      <c r="G4857" s="2"/>
      <c r="H4857" s="286"/>
      <c r="I4857" s="287"/>
      <c r="J4857" s="288" t="str">
        <f t="shared" si="604"/>
        <v/>
      </c>
      <c r="K4857" s="288">
        <f t="shared" si="605"/>
        <v>0</v>
      </c>
      <c r="L4857" s="303"/>
      <c r="M4857" s="304"/>
      <c r="N4857" s="303"/>
      <c r="O4857" s="286"/>
      <c r="P4857" s="305" t="str">
        <f t="shared" si="606"/>
        <v/>
      </c>
      <c r="Q4857" s="304"/>
      <c r="R4857" s="303"/>
      <c r="S4857" s="286"/>
      <c r="T4857" s="305" t="str">
        <f t="shared" si="607"/>
        <v/>
      </c>
      <c r="U4857" s="306" t="str">
        <f t="shared" si="603"/>
        <v/>
      </c>
      <c r="V4857" s="289"/>
      <c r="W4857" s="303"/>
      <c r="X4857" s="286"/>
      <c r="Y4857" s="305" t="str">
        <f>+IF(AND(W4857&gt;0,V4857&lt;&gt;'Data Validation (ROP used only)'!$A$25),SUM(W4857:X4857),"")</f>
        <v/>
      </c>
      <c r="Z4857" s="307">
        <f>IF(OR(V4857='Data Validation (ROP used only)'!$A$25,ISBLANK(W4857),ISERROR(W4857/$I4857)),0,W4857/$I4857)</f>
        <v>0</v>
      </c>
      <c r="AA4857" s="308"/>
      <c r="AB4857" s="309" t="str" cm="1">
        <f t="array" ref="AB4857">_xlfn.IFS(AA4857="","",AA4857/I4857&gt;=2,I4857*2,AA4857/I4857&lt;2,AA4857)</f>
        <v/>
      </c>
      <c r="AC4857" s="310" t="str">
        <f t="shared" si="608"/>
        <v/>
      </c>
      <c r="AD4857" s="286"/>
      <c r="AE4857" s="305" t="str">
        <f t="shared" si="609"/>
        <v/>
      </c>
      <c r="AF4857" s="311">
        <f t="shared" si="610"/>
        <v>0</v>
      </c>
      <c r="AG4857" s="187"/>
      <c r="AH4857" s="188"/>
    </row>
    <row r="4858" spans="2:34" ht="13.8" outlineLevel="1" x14ac:dyDescent="0.25">
      <c r="B4858" s="1"/>
      <c r="C4858" s="1"/>
      <c r="D4858" s="1"/>
      <c r="E4858" s="2"/>
      <c r="F4858" s="1"/>
      <c r="G4858" s="2"/>
      <c r="H4858" s="286"/>
      <c r="I4858" s="287"/>
      <c r="J4858" s="288" t="str">
        <f t="shared" si="604"/>
        <v/>
      </c>
      <c r="K4858" s="288">
        <f t="shared" si="605"/>
        <v>0</v>
      </c>
      <c r="L4858" s="303"/>
      <c r="M4858" s="304"/>
      <c r="N4858" s="303"/>
      <c r="O4858" s="286"/>
      <c r="P4858" s="305" t="str">
        <f t="shared" si="606"/>
        <v/>
      </c>
      <c r="Q4858" s="304"/>
      <c r="R4858" s="303"/>
      <c r="S4858" s="286"/>
      <c r="T4858" s="305" t="str">
        <f t="shared" si="607"/>
        <v/>
      </c>
      <c r="U4858" s="306" t="str">
        <f t="shared" si="603"/>
        <v/>
      </c>
      <c r="V4858" s="289"/>
      <c r="W4858" s="303"/>
      <c r="X4858" s="286"/>
      <c r="Y4858" s="305" t="str">
        <f>+IF(AND(W4858&gt;0,V4858&lt;&gt;'Data Validation (ROP used only)'!$A$25),SUM(W4858:X4858),"")</f>
        <v/>
      </c>
      <c r="Z4858" s="307">
        <f>IF(OR(V4858='Data Validation (ROP used only)'!$A$25,ISBLANK(W4858),ISERROR(W4858/$I4858)),0,W4858/$I4858)</f>
        <v>0</v>
      </c>
      <c r="AA4858" s="308"/>
      <c r="AB4858" s="309" t="str" cm="1">
        <f t="array" ref="AB4858">_xlfn.IFS(AA4858="","",AA4858/I4858&gt;=2,I4858*2,AA4858/I4858&lt;2,AA4858)</f>
        <v/>
      </c>
      <c r="AC4858" s="310" t="str">
        <f t="shared" si="608"/>
        <v/>
      </c>
      <c r="AD4858" s="286"/>
      <c r="AE4858" s="305" t="str">
        <f t="shared" si="609"/>
        <v/>
      </c>
      <c r="AF4858" s="311">
        <f t="shared" si="610"/>
        <v>0</v>
      </c>
      <c r="AG4858" s="187"/>
      <c r="AH4858" s="188"/>
    </row>
    <row r="4859" spans="2:34" ht="13.8" outlineLevel="1" x14ac:dyDescent="0.25">
      <c r="B4859" s="1"/>
      <c r="C4859" s="1"/>
      <c r="D4859" s="1"/>
      <c r="E4859" s="2"/>
      <c r="F4859" s="1"/>
      <c r="G4859" s="2"/>
      <c r="H4859" s="286"/>
      <c r="I4859" s="287"/>
      <c r="J4859" s="288" t="str">
        <f t="shared" si="604"/>
        <v/>
      </c>
      <c r="K4859" s="288">
        <f t="shared" si="605"/>
        <v>0</v>
      </c>
      <c r="L4859" s="303"/>
      <c r="M4859" s="304"/>
      <c r="N4859" s="303"/>
      <c r="O4859" s="286"/>
      <c r="P4859" s="305" t="str">
        <f t="shared" si="606"/>
        <v/>
      </c>
      <c r="Q4859" s="304"/>
      <c r="R4859" s="303"/>
      <c r="S4859" s="286"/>
      <c r="T4859" s="305" t="str">
        <f t="shared" si="607"/>
        <v/>
      </c>
      <c r="U4859" s="306" t="str">
        <f t="shared" si="603"/>
        <v/>
      </c>
      <c r="V4859" s="289"/>
      <c r="W4859" s="303"/>
      <c r="X4859" s="286"/>
      <c r="Y4859" s="305" t="str">
        <f>+IF(AND(W4859&gt;0,V4859&lt;&gt;'Data Validation (ROP used only)'!$A$25),SUM(W4859:X4859),"")</f>
        <v/>
      </c>
      <c r="Z4859" s="307">
        <f>IF(OR(V4859='Data Validation (ROP used only)'!$A$25,ISBLANK(W4859),ISERROR(W4859/$I4859)),0,W4859/$I4859)</f>
        <v>0</v>
      </c>
      <c r="AA4859" s="308"/>
      <c r="AB4859" s="309" t="str" cm="1">
        <f t="array" ref="AB4859">_xlfn.IFS(AA4859="","",AA4859/I4859&gt;=2,I4859*2,AA4859/I4859&lt;2,AA4859)</f>
        <v/>
      </c>
      <c r="AC4859" s="310" t="str">
        <f t="shared" si="608"/>
        <v/>
      </c>
      <c r="AD4859" s="286"/>
      <c r="AE4859" s="305" t="str">
        <f t="shared" si="609"/>
        <v/>
      </c>
      <c r="AF4859" s="311">
        <f t="shared" si="610"/>
        <v>0</v>
      </c>
      <c r="AG4859" s="187"/>
      <c r="AH4859" s="188"/>
    </row>
    <row r="4860" spans="2:34" ht="13.8" outlineLevel="1" x14ac:dyDescent="0.25">
      <c r="B4860" s="1"/>
      <c r="C4860" s="1"/>
      <c r="D4860" s="1"/>
      <c r="E4860" s="2"/>
      <c r="F4860" s="1"/>
      <c r="G4860" s="2"/>
      <c r="H4860" s="286"/>
      <c r="I4860" s="287"/>
      <c r="J4860" s="288" t="str">
        <f t="shared" si="604"/>
        <v/>
      </c>
      <c r="K4860" s="288">
        <f t="shared" si="605"/>
        <v>0</v>
      </c>
      <c r="L4860" s="303"/>
      <c r="M4860" s="304"/>
      <c r="N4860" s="303"/>
      <c r="O4860" s="286"/>
      <c r="P4860" s="305" t="str">
        <f t="shared" si="606"/>
        <v/>
      </c>
      <c r="Q4860" s="304"/>
      <c r="R4860" s="303"/>
      <c r="S4860" s="286"/>
      <c r="T4860" s="305" t="str">
        <f t="shared" si="607"/>
        <v/>
      </c>
      <c r="U4860" s="306" t="str">
        <f t="shared" si="603"/>
        <v/>
      </c>
      <c r="V4860" s="289"/>
      <c r="W4860" s="303"/>
      <c r="X4860" s="286"/>
      <c r="Y4860" s="305" t="str">
        <f>+IF(AND(W4860&gt;0,V4860&lt;&gt;'Data Validation (ROP used only)'!$A$25),SUM(W4860:X4860),"")</f>
        <v/>
      </c>
      <c r="Z4860" s="307">
        <f>IF(OR(V4860='Data Validation (ROP used only)'!$A$25,ISBLANK(W4860),ISERROR(W4860/$I4860)),0,W4860/$I4860)</f>
        <v>0</v>
      </c>
      <c r="AA4860" s="308"/>
      <c r="AB4860" s="309" t="str" cm="1">
        <f t="array" ref="AB4860">_xlfn.IFS(AA4860="","",AA4860/I4860&gt;=2,I4860*2,AA4860/I4860&lt;2,AA4860)</f>
        <v/>
      </c>
      <c r="AC4860" s="310" t="str">
        <f t="shared" si="608"/>
        <v/>
      </c>
      <c r="AD4860" s="286"/>
      <c r="AE4860" s="305" t="str">
        <f t="shared" si="609"/>
        <v/>
      </c>
      <c r="AF4860" s="311">
        <f t="shared" si="610"/>
        <v>0</v>
      </c>
      <c r="AG4860" s="187"/>
      <c r="AH4860" s="188"/>
    </row>
    <row r="4861" spans="2:34" ht="13.8" outlineLevel="1" x14ac:dyDescent="0.25">
      <c r="B4861" s="1"/>
      <c r="C4861" s="1"/>
      <c r="D4861" s="1"/>
      <c r="E4861" s="2"/>
      <c r="F4861" s="1"/>
      <c r="G4861" s="2"/>
      <c r="H4861" s="286"/>
      <c r="I4861" s="287"/>
      <c r="J4861" s="288" t="str">
        <f t="shared" si="604"/>
        <v/>
      </c>
      <c r="K4861" s="288">
        <f t="shared" si="605"/>
        <v>0</v>
      </c>
      <c r="L4861" s="303"/>
      <c r="M4861" s="304"/>
      <c r="N4861" s="303"/>
      <c r="O4861" s="286"/>
      <c r="P4861" s="305" t="str">
        <f t="shared" si="606"/>
        <v/>
      </c>
      <c r="Q4861" s="304"/>
      <c r="R4861" s="303"/>
      <c r="S4861" s="286"/>
      <c r="T4861" s="305" t="str">
        <f t="shared" si="607"/>
        <v/>
      </c>
      <c r="U4861" s="306" t="str">
        <f t="shared" si="603"/>
        <v/>
      </c>
      <c r="V4861" s="289"/>
      <c r="W4861" s="303"/>
      <c r="X4861" s="286"/>
      <c r="Y4861" s="305" t="str">
        <f>+IF(AND(W4861&gt;0,V4861&lt;&gt;'Data Validation (ROP used only)'!$A$25),SUM(W4861:X4861),"")</f>
        <v/>
      </c>
      <c r="Z4861" s="307">
        <f>IF(OR(V4861='Data Validation (ROP used only)'!$A$25,ISBLANK(W4861),ISERROR(W4861/$I4861)),0,W4861/$I4861)</f>
        <v>0</v>
      </c>
      <c r="AA4861" s="308"/>
      <c r="AB4861" s="309" t="str" cm="1">
        <f t="array" ref="AB4861">_xlfn.IFS(AA4861="","",AA4861/I4861&gt;=2,I4861*2,AA4861/I4861&lt;2,AA4861)</f>
        <v/>
      </c>
      <c r="AC4861" s="310" t="str">
        <f t="shared" si="608"/>
        <v/>
      </c>
      <c r="AD4861" s="286"/>
      <c r="AE4861" s="305" t="str">
        <f t="shared" si="609"/>
        <v/>
      </c>
      <c r="AF4861" s="311">
        <f t="shared" si="610"/>
        <v>0</v>
      </c>
      <c r="AG4861" s="187"/>
      <c r="AH4861" s="188"/>
    </row>
    <row r="4862" spans="2:34" ht="13.8" outlineLevel="1" x14ac:dyDescent="0.25">
      <c r="B4862" s="1"/>
      <c r="C4862" s="1"/>
      <c r="D4862" s="1"/>
      <c r="E4862" s="2"/>
      <c r="F4862" s="1"/>
      <c r="G4862" s="2"/>
      <c r="H4862" s="286"/>
      <c r="I4862" s="287"/>
      <c r="J4862" s="288" t="str">
        <f t="shared" si="604"/>
        <v/>
      </c>
      <c r="K4862" s="288">
        <f t="shared" si="605"/>
        <v>0</v>
      </c>
      <c r="L4862" s="303"/>
      <c r="M4862" s="304"/>
      <c r="N4862" s="303"/>
      <c r="O4862" s="286"/>
      <c r="P4862" s="305" t="str">
        <f t="shared" si="606"/>
        <v/>
      </c>
      <c r="Q4862" s="304"/>
      <c r="R4862" s="303"/>
      <c r="S4862" s="286"/>
      <c r="T4862" s="305" t="str">
        <f t="shared" si="607"/>
        <v/>
      </c>
      <c r="U4862" s="306" t="str">
        <f t="shared" si="603"/>
        <v/>
      </c>
      <c r="V4862" s="289"/>
      <c r="W4862" s="303"/>
      <c r="X4862" s="286"/>
      <c r="Y4862" s="305" t="str">
        <f>+IF(AND(W4862&gt;0,V4862&lt;&gt;'Data Validation (ROP used only)'!$A$25),SUM(W4862:X4862),"")</f>
        <v/>
      </c>
      <c r="Z4862" s="307">
        <f>IF(OR(V4862='Data Validation (ROP used only)'!$A$25,ISBLANK(W4862),ISERROR(W4862/$I4862)),0,W4862/$I4862)</f>
        <v>0</v>
      </c>
      <c r="AA4862" s="308"/>
      <c r="AB4862" s="309" t="str" cm="1">
        <f t="array" ref="AB4862">_xlfn.IFS(AA4862="","",AA4862/I4862&gt;=2,I4862*2,AA4862/I4862&lt;2,AA4862)</f>
        <v/>
      </c>
      <c r="AC4862" s="310" t="str">
        <f t="shared" si="608"/>
        <v/>
      </c>
      <c r="AD4862" s="286"/>
      <c r="AE4862" s="305" t="str">
        <f t="shared" si="609"/>
        <v/>
      </c>
      <c r="AF4862" s="311">
        <f t="shared" si="610"/>
        <v>0</v>
      </c>
      <c r="AG4862" s="187"/>
      <c r="AH4862" s="188"/>
    </row>
    <row r="4863" spans="2:34" ht="13.8" outlineLevel="1" x14ac:dyDescent="0.25">
      <c r="B4863" s="1"/>
      <c r="C4863" s="1"/>
      <c r="D4863" s="1"/>
      <c r="E4863" s="2"/>
      <c r="F4863" s="1"/>
      <c r="G4863" s="2"/>
      <c r="H4863" s="286"/>
      <c r="I4863" s="287"/>
      <c r="J4863" s="288" t="str">
        <f t="shared" si="604"/>
        <v/>
      </c>
      <c r="K4863" s="288">
        <f t="shared" si="605"/>
        <v>0</v>
      </c>
      <c r="L4863" s="303"/>
      <c r="M4863" s="304"/>
      <c r="N4863" s="303"/>
      <c r="O4863" s="286"/>
      <c r="P4863" s="305" t="str">
        <f t="shared" si="606"/>
        <v/>
      </c>
      <c r="Q4863" s="304"/>
      <c r="R4863" s="303"/>
      <c r="S4863" s="286"/>
      <c r="T4863" s="305" t="str">
        <f t="shared" si="607"/>
        <v/>
      </c>
      <c r="U4863" s="306" t="str">
        <f t="shared" si="603"/>
        <v/>
      </c>
      <c r="V4863" s="289"/>
      <c r="W4863" s="303"/>
      <c r="X4863" s="286"/>
      <c r="Y4863" s="305" t="str">
        <f>+IF(AND(W4863&gt;0,V4863&lt;&gt;'Data Validation (ROP used only)'!$A$25),SUM(W4863:X4863),"")</f>
        <v/>
      </c>
      <c r="Z4863" s="307">
        <f>IF(OR(V4863='Data Validation (ROP used only)'!$A$25,ISBLANK(W4863),ISERROR(W4863/$I4863)),0,W4863/$I4863)</f>
        <v>0</v>
      </c>
      <c r="AA4863" s="308"/>
      <c r="AB4863" s="309" t="str" cm="1">
        <f t="array" ref="AB4863">_xlfn.IFS(AA4863="","",AA4863/I4863&gt;=2,I4863*2,AA4863/I4863&lt;2,AA4863)</f>
        <v/>
      </c>
      <c r="AC4863" s="310" t="str">
        <f t="shared" si="608"/>
        <v/>
      </c>
      <c r="AD4863" s="286"/>
      <c r="AE4863" s="305" t="str">
        <f t="shared" si="609"/>
        <v/>
      </c>
      <c r="AF4863" s="311">
        <f t="shared" si="610"/>
        <v>0</v>
      </c>
      <c r="AG4863" s="187"/>
      <c r="AH4863" s="188"/>
    </row>
    <row r="4864" spans="2:34" ht="13.8" outlineLevel="1" x14ac:dyDescent="0.25">
      <c r="B4864" s="1"/>
      <c r="C4864" s="1"/>
      <c r="D4864" s="1"/>
      <c r="E4864" s="2"/>
      <c r="F4864" s="1"/>
      <c r="G4864" s="2"/>
      <c r="H4864" s="286"/>
      <c r="I4864" s="287"/>
      <c r="J4864" s="288" t="str">
        <f t="shared" si="604"/>
        <v/>
      </c>
      <c r="K4864" s="288">
        <f t="shared" si="605"/>
        <v>0</v>
      </c>
      <c r="L4864" s="303"/>
      <c r="M4864" s="304"/>
      <c r="N4864" s="303"/>
      <c r="O4864" s="286"/>
      <c r="P4864" s="305" t="str">
        <f t="shared" si="606"/>
        <v/>
      </c>
      <c r="Q4864" s="304"/>
      <c r="R4864" s="303"/>
      <c r="S4864" s="286"/>
      <c r="T4864" s="305" t="str">
        <f t="shared" si="607"/>
        <v/>
      </c>
      <c r="U4864" s="306" t="str">
        <f t="shared" si="603"/>
        <v/>
      </c>
      <c r="V4864" s="289"/>
      <c r="W4864" s="303"/>
      <c r="X4864" s="286"/>
      <c r="Y4864" s="305" t="str">
        <f>+IF(AND(W4864&gt;0,V4864&lt;&gt;'Data Validation (ROP used only)'!$A$25),SUM(W4864:X4864),"")</f>
        <v/>
      </c>
      <c r="Z4864" s="307">
        <f>IF(OR(V4864='Data Validation (ROP used only)'!$A$25,ISBLANK(W4864),ISERROR(W4864/$I4864)),0,W4864/$I4864)</f>
        <v>0</v>
      </c>
      <c r="AA4864" s="308"/>
      <c r="AB4864" s="309" t="str" cm="1">
        <f t="array" ref="AB4864">_xlfn.IFS(AA4864="","",AA4864/I4864&gt;=2,I4864*2,AA4864/I4864&lt;2,AA4864)</f>
        <v/>
      </c>
      <c r="AC4864" s="310" t="str">
        <f t="shared" si="608"/>
        <v/>
      </c>
      <c r="AD4864" s="286"/>
      <c r="AE4864" s="305" t="str">
        <f t="shared" si="609"/>
        <v/>
      </c>
      <c r="AF4864" s="311">
        <f t="shared" si="610"/>
        <v>0</v>
      </c>
      <c r="AG4864" s="187"/>
      <c r="AH4864" s="188"/>
    </row>
    <row r="4865" spans="2:34" ht="13.8" outlineLevel="1" x14ac:dyDescent="0.25">
      <c r="B4865" s="1"/>
      <c r="C4865" s="1"/>
      <c r="D4865" s="1"/>
      <c r="E4865" s="2"/>
      <c r="F4865" s="1"/>
      <c r="G4865" s="2"/>
      <c r="H4865" s="286"/>
      <c r="I4865" s="287"/>
      <c r="J4865" s="288" t="str">
        <f t="shared" si="604"/>
        <v/>
      </c>
      <c r="K4865" s="288">
        <f t="shared" si="605"/>
        <v>0</v>
      </c>
      <c r="L4865" s="303"/>
      <c r="M4865" s="304"/>
      <c r="N4865" s="303"/>
      <c r="O4865" s="286"/>
      <c r="P4865" s="305" t="str">
        <f t="shared" si="606"/>
        <v/>
      </c>
      <c r="Q4865" s="304"/>
      <c r="R4865" s="303"/>
      <c r="S4865" s="286"/>
      <c r="T4865" s="305" t="str">
        <f t="shared" si="607"/>
        <v/>
      </c>
      <c r="U4865" s="306" t="str">
        <f t="shared" si="603"/>
        <v/>
      </c>
      <c r="V4865" s="289"/>
      <c r="W4865" s="303"/>
      <c r="X4865" s="286"/>
      <c r="Y4865" s="305" t="str">
        <f>+IF(AND(W4865&gt;0,V4865&lt;&gt;'Data Validation (ROP used only)'!$A$25),SUM(W4865:X4865),"")</f>
        <v/>
      </c>
      <c r="Z4865" s="307">
        <f>IF(OR(V4865='Data Validation (ROP used only)'!$A$25,ISBLANK(W4865),ISERROR(W4865/$I4865)),0,W4865/$I4865)</f>
        <v>0</v>
      </c>
      <c r="AA4865" s="308"/>
      <c r="AB4865" s="309" t="str" cm="1">
        <f t="array" ref="AB4865">_xlfn.IFS(AA4865="","",AA4865/I4865&gt;=2,I4865*2,AA4865/I4865&lt;2,AA4865)</f>
        <v/>
      </c>
      <c r="AC4865" s="310" t="str">
        <f t="shared" si="608"/>
        <v/>
      </c>
      <c r="AD4865" s="286"/>
      <c r="AE4865" s="305" t="str">
        <f t="shared" si="609"/>
        <v/>
      </c>
      <c r="AF4865" s="311">
        <f t="shared" si="610"/>
        <v>0</v>
      </c>
      <c r="AG4865" s="187"/>
      <c r="AH4865" s="188"/>
    </row>
    <row r="4866" spans="2:34" ht="13.8" outlineLevel="1" x14ac:dyDescent="0.25">
      <c r="B4866" s="1"/>
      <c r="C4866" s="1"/>
      <c r="D4866" s="1"/>
      <c r="E4866" s="2"/>
      <c r="F4866" s="1"/>
      <c r="G4866" s="2"/>
      <c r="H4866" s="286"/>
      <c r="I4866" s="287"/>
      <c r="J4866" s="288" t="str">
        <f t="shared" si="604"/>
        <v/>
      </c>
      <c r="K4866" s="288">
        <f t="shared" si="605"/>
        <v>0</v>
      </c>
      <c r="L4866" s="303"/>
      <c r="M4866" s="304"/>
      <c r="N4866" s="303"/>
      <c r="O4866" s="286"/>
      <c r="P4866" s="305" t="str">
        <f t="shared" si="606"/>
        <v/>
      </c>
      <c r="Q4866" s="304"/>
      <c r="R4866" s="303"/>
      <c r="S4866" s="286"/>
      <c r="T4866" s="305" t="str">
        <f t="shared" si="607"/>
        <v/>
      </c>
      <c r="U4866" s="306" t="str">
        <f t="shared" si="603"/>
        <v/>
      </c>
      <c r="V4866" s="289"/>
      <c r="W4866" s="303"/>
      <c r="X4866" s="286"/>
      <c r="Y4866" s="305" t="str">
        <f>+IF(AND(W4866&gt;0,V4866&lt;&gt;'Data Validation (ROP used only)'!$A$25),SUM(W4866:X4866),"")</f>
        <v/>
      </c>
      <c r="Z4866" s="307">
        <f>IF(OR(V4866='Data Validation (ROP used only)'!$A$25,ISBLANK(W4866),ISERROR(W4866/$I4866)),0,W4866/$I4866)</f>
        <v>0</v>
      </c>
      <c r="AA4866" s="308"/>
      <c r="AB4866" s="309" t="str" cm="1">
        <f t="array" ref="AB4866">_xlfn.IFS(AA4866="","",AA4866/I4866&gt;=2,I4866*2,AA4866/I4866&lt;2,AA4866)</f>
        <v/>
      </c>
      <c r="AC4866" s="310" t="str">
        <f t="shared" si="608"/>
        <v/>
      </c>
      <c r="AD4866" s="286"/>
      <c r="AE4866" s="305" t="str">
        <f t="shared" si="609"/>
        <v/>
      </c>
      <c r="AF4866" s="311">
        <f t="shared" si="610"/>
        <v>0</v>
      </c>
      <c r="AG4866" s="187"/>
      <c r="AH4866" s="188"/>
    </row>
    <row r="4867" spans="2:34" ht="13.8" outlineLevel="1" x14ac:dyDescent="0.25">
      <c r="B4867" s="1"/>
      <c r="C4867" s="1"/>
      <c r="D4867" s="1"/>
      <c r="E4867" s="2"/>
      <c r="F4867" s="1"/>
      <c r="G4867" s="2"/>
      <c r="H4867" s="286"/>
      <c r="I4867" s="287"/>
      <c r="J4867" s="288" t="str">
        <f t="shared" si="604"/>
        <v/>
      </c>
      <c r="K4867" s="288">
        <f t="shared" si="605"/>
        <v>0</v>
      </c>
      <c r="L4867" s="303"/>
      <c r="M4867" s="304"/>
      <c r="N4867" s="303"/>
      <c r="O4867" s="286"/>
      <c r="P4867" s="305" t="str">
        <f t="shared" si="606"/>
        <v/>
      </c>
      <c r="Q4867" s="304"/>
      <c r="R4867" s="303"/>
      <c r="S4867" s="286"/>
      <c r="T4867" s="305" t="str">
        <f t="shared" si="607"/>
        <v/>
      </c>
      <c r="U4867" s="306" t="str">
        <f t="shared" si="603"/>
        <v/>
      </c>
      <c r="V4867" s="289"/>
      <c r="W4867" s="303"/>
      <c r="X4867" s="286"/>
      <c r="Y4867" s="305" t="str">
        <f>+IF(AND(W4867&gt;0,V4867&lt;&gt;'Data Validation (ROP used only)'!$A$25),SUM(W4867:X4867),"")</f>
        <v/>
      </c>
      <c r="Z4867" s="307">
        <f>IF(OR(V4867='Data Validation (ROP used only)'!$A$25,ISBLANK(W4867),ISERROR(W4867/$I4867)),0,W4867/$I4867)</f>
        <v>0</v>
      </c>
      <c r="AA4867" s="308"/>
      <c r="AB4867" s="309" t="str" cm="1">
        <f t="array" ref="AB4867">_xlfn.IFS(AA4867="","",AA4867/I4867&gt;=2,I4867*2,AA4867/I4867&lt;2,AA4867)</f>
        <v/>
      </c>
      <c r="AC4867" s="310" t="str">
        <f t="shared" si="608"/>
        <v/>
      </c>
      <c r="AD4867" s="286"/>
      <c r="AE4867" s="305" t="str">
        <f t="shared" si="609"/>
        <v/>
      </c>
      <c r="AF4867" s="311">
        <f t="shared" si="610"/>
        <v>0</v>
      </c>
      <c r="AG4867" s="187"/>
      <c r="AH4867" s="188"/>
    </row>
    <row r="4868" spans="2:34" ht="13.8" outlineLevel="1" x14ac:dyDescent="0.25">
      <c r="B4868" s="1"/>
      <c r="C4868" s="1"/>
      <c r="D4868" s="1"/>
      <c r="E4868" s="2"/>
      <c r="F4868" s="1"/>
      <c r="G4868" s="2"/>
      <c r="H4868" s="286"/>
      <c r="I4868" s="287"/>
      <c r="J4868" s="288" t="str">
        <f t="shared" si="604"/>
        <v/>
      </c>
      <c r="K4868" s="288">
        <f t="shared" si="605"/>
        <v>0</v>
      </c>
      <c r="L4868" s="303"/>
      <c r="M4868" s="304"/>
      <c r="N4868" s="303"/>
      <c r="O4868" s="286"/>
      <c r="P4868" s="305" t="str">
        <f t="shared" si="606"/>
        <v/>
      </c>
      <c r="Q4868" s="304"/>
      <c r="R4868" s="303"/>
      <c r="S4868" s="286"/>
      <c r="T4868" s="305" t="str">
        <f t="shared" si="607"/>
        <v/>
      </c>
      <c r="U4868" s="306" t="str">
        <f t="shared" si="603"/>
        <v/>
      </c>
      <c r="V4868" s="289"/>
      <c r="W4868" s="303"/>
      <c r="X4868" s="286"/>
      <c r="Y4868" s="305" t="str">
        <f>+IF(AND(W4868&gt;0,V4868&lt;&gt;'Data Validation (ROP used only)'!$A$25),SUM(W4868:X4868),"")</f>
        <v/>
      </c>
      <c r="Z4868" s="307">
        <f>IF(OR(V4868='Data Validation (ROP used only)'!$A$25,ISBLANK(W4868),ISERROR(W4868/$I4868)),0,W4868/$I4868)</f>
        <v>0</v>
      </c>
      <c r="AA4868" s="308"/>
      <c r="AB4868" s="309" t="str" cm="1">
        <f t="array" ref="AB4868">_xlfn.IFS(AA4868="","",AA4868/I4868&gt;=2,I4868*2,AA4868/I4868&lt;2,AA4868)</f>
        <v/>
      </c>
      <c r="AC4868" s="310" t="str">
        <f t="shared" si="608"/>
        <v/>
      </c>
      <c r="AD4868" s="286"/>
      <c r="AE4868" s="305" t="str">
        <f t="shared" si="609"/>
        <v/>
      </c>
      <c r="AF4868" s="311">
        <f t="shared" si="610"/>
        <v>0</v>
      </c>
      <c r="AG4868" s="187"/>
      <c r="AH4868" s="188"/>
    </row>
    <row r="4869" spans="2:34" ht="13.8" outlineLevel="1" x14ac:dyDescent="0.25">
      <c r="B4869" s="1"/>
      <c r="C4869" s="1"/>
      <c r="D4869" s="1"/>
      <c r="E4869" s="2"/>
      <c r="F4869" s="1"/>
      <c r="G4869" s="2"/>
      <c r="H4869" s="286"/>
      <c r="I4869" s="287"/>
      <c r="J4869" s="288" t="str">
        <f t="shared" si="604"/>
        <v/>
      </c>
      <c r="K4869" s="288">
        <f t="shared" si="605"/>
        <v>0</v>
      </c>
      <c r="L4869" s="303"/>
      <c r="M4869" s="304"/>
      <c r="N4869" s="303"/>
      <c r="O4869" s="286"/>
      <c r="P4869" s="305" t="str">
        <f t="shared" si="606"/>
        <v/>
      </c>
      <c r="Q4869" s="304"/>
      <c r="R4869" s="303"/>
      <c r="S4869" s="286"/>
      <c r="T4869" s="305" t="str">
        <f t="shared" si="607"/>
        <v/>
      </c>
      <c r="U4869" s="306" t="str">
        <f t="shared" si="603"/>
        <v/>
      </c>
      <c r="V4869" s="289"/>
      <c r="W4869" s="303"/>
      <c r="X4869" s="286"/>
      <c r="Y4869" s="305" t="str">
        <f>+IF(AND(W4869&gt;0,V4869&lt;&gt;'Data Validation (ROP used only)'!$A$25),SUM(W4869:X4869),"")</f>
        <v/>
      </c>
      <c r="Z4869" s="307">
        <f>IF(OR(V4869='Data Validation (ROP used only)'!$A$25,ISBLANK(W4869),ISERROR(W4869/$I4869)),0,W4869/$I4869)</f>
        <v>0</v>
      </c>
      <c r="AA4869" s="308"/>
      <c r="AB4869" s="309" t="str" cm="1">
        <f t="array" ref="AB4869">_xlfn.IFS(AA4869="","",AA4869/I4869&gt;=2,I4869*2,AA4869/I4869&lt;2,AA4869)</f>
        <v/>
      </c>
      <c r="AC4869" s="310" t="str">
        <f t="shared" si="608"/>
        <v/>
      </c>
      <c r="AD4869" s="286"/>
      <c r="AE4869" s="305" t="str">
        <f t="shared" si="609"/>
        <v/>
      </c>
      <c r="AF4869" s="311">
        <f t="shared" si="610"/>
        <v>0</v>
      </c>
      <c r="AG4869" s="187"/>
      <c r="AH4869" s="188"/>
    </row>
    <row r="4870" spans="2:34" ht="13.8" outlineLevel="1" x14ac:dyDescent="0.25">
      <c r="B4870" s="1"/>
      <c r="C4870" s="1"/>
      <c r="D4870" s="1"/>
      <c r="E4870" s="2"/>
      <c r="F4870" s="1"/>
      <c r="G4870" s="2"/>
      <c r="H4870" s="286"/>
      <c r="I4870" s="287"/>
      <c r="J4870" s="288" t="str">
        <f t="shared" si="604"/>
        <v/>
      </c>
      <c r="K4870" s="288">
        <f t="shared" si="605"/>
        <v>0</v>
      </c>
      <c r="L4870" s="303"/>
      <c r="M4870" s="304"/>
      <c r="N4870" s="303"/>
      <c r="O4870" s="286"/>
      <c r="P4870" s="305" t="str">
        <f t="shared" si="606"/>
        <v/>
      </c>
      <c r="Q4870" s="304"/>
      <c r="R4870" s="303"/>
      <c r="S4870" s="286"/>
      <c r="T4870" s="305" t="str">
        <f t="shared" si="607"/>
        <v/>
      </c>
      <c r="U4870" s="306" t="str">
        <f t="shared" si="603"/>
        <v/>
      </c>
      <c r="V4870" s="289"/>
      <c r="W4870" s="303"/>
      <c r="X4870" s="286"/>
      <c r="Y4870" s="305" t="str">
        <f>+IF(AND(W4870&gt;0,V4870&lt;&gt;'Data Validation (ROP used only)'!$A$25),SUM(W4870:X4870),"")</f>
        <v/>
      </c>
      <c r="Z4870" s="307">
        <f>IF(OR(V4870='Data Validation (ROP used only)'!$A$25,ISBLANK(W4870),ISERROR(W4870/$I4870)),0,W4870/$I4870)</f>
        <v>0</v>
      </c>
      <c r="AA4870" s="308"/>
      <c r="AB4870" s="309" t="str" cm="1">
        <f t="array" ref="AB4870">_xlfn.IFS(AA4870="","",AA4870/I4870&gt;=2,I4870*2,AA4870/I4870&lt;2,AA4870)</f>
        <v/>
      </c>
      <c r="AC4870" s="310" t="str">
        <f t="shared" si="608"/>
        <v/>
      </c>
      <c r="AD4870" s="286"/>
      <c r="AE4870" s="305" t="str">
        <f t="shared" si="609"/>
        <v/>
      </c>
      <c r="AF4870" s="311">
        <f t="shared" si="610"/>
        <v>0</v>
      </c>
      <c r="AG4870" s="187"/>
      <c r="AH4870" s="188"/>
    </row>
    <row r="4871" spans="2:34" ht="13.8" outlineLevel="1" x14ac:dyDescent="0.25">
      <c r="B4871" s="1"/>
      <c r="C4871" s="1"/>
      <c r="D4871" s="1"/>
      <c r="E4871" s="2"/>
      <c r="F4871" s="1"/>
      <c r="G4871" s="2"/>
      <c r="H4871" s="286"/>
      <c r="I4871" s="287"/>
      <c r="J4871" s="288" t="str">
        <f t="shared" si="604"/>
        <v/>
      </c>
      <c r="K4871" s="288">
        <f t="shared" si="605"/>
        <v>0</v>
      </c>
      <c r="L4871" s="303"/>
      <c r="M4871" s="304"/>
      <c r="N4871" s="303"/>
      <c r="O4871" s="286"/>
      <c r="P4871" s="305" t="str">
        <f t="shared" si="606"/>
        <v/>
      </c>
      <c r="Q4871" s="304"/>
      <c r="R4871" s="303"/>
      <c r="S4871" s="286"/>
      <c r="T4871" s="305" t="str">
        <f t="shared" si="607"/>
        <v/>
      </c>
      <c r="U4871" s="306" t="str">
        <f t="shared" si="603"/>
        <v/>
      </c>
      <c r="V4871" s="289"/>
      <c r="W4871" s="303"/>
      <c r="X4871" s="286"/>
      <c r="Y4871" s="305" t="str">
        <f>+IF(AND(W4871&gt;0,V4871&lt;&gt;'Data Validation (ROP used only)'!$A$25),SUM(W4871:X4871),"")</f>
        <v/>
      </c>
      <c r="Z4871" s="307">
        <f>IF(OR(V4871='Data Validation (ROP used only)'!$A$25,ISBLANK(W4871),ISERROR(W4871/$I4871)),0,W4871/$I4871)</f>
        <v>0</v>
      </c>
      <c r="AA4871" s="308"/>
      <c r="AB4871" s="309" t="str" cm="1">
        <f t="array" ref="AB4871">_xlfn.IFS(AA4871="","",AA4871/I4871&gt;=2,I4871*2,AA4871/I4871&lt;2,AA4871)</f>
        <v/>
      </c>
      <c r="AC4871" s="310" t="str">
        <f t="shared" si="608"/>
        <v/>
      </c>
      <c r="AD4871" s="286"/>
      <c r="AE4871" s="305" t="str">
        <f t="shared" si="609"/>
        <v/>
      </c>
      <c r="AF4871" s="311">
        <f t="shared" si="610"/>
        <v>0</v>
      </c>
      <c r="AG4871" s="187"/>
      <c r="AH4871" s="188"/>
    </row>
    <row r="4872" spans="2:34" ht="13.8" outlineLevel="1" x14ac:dyDescent="0.25">
      <c r="B4872" s="1"/>
      <c r="C4872" s="1"/>
      <c r="D4872" s="1"/>
      <c r="E4872" s="2"/>
      <c r="F4872" s="1"/>
      <c r="G4872" s="2"/>
      <c r="H4872" s="286"/>
      <c r="I4872" s="287"/>
      <c r="J4872" s="288" t="str">
        <f t="shared" si="604"/>
        <v/>
      </c>
      <c r="K4872" s="288">
        <f t="shared" si="605"/>
        <v>0</v>
      </c>
      <c r="L4872" s="303"/>
      <c r="M4872" s="304"/>
      <c r="N4872" s="303"/>
      <c r="O4872" s="286"/>
      <c r="P4872" s="305" t="str">
        <f t="shared" si="606"/>
        <v/>
      </c>
      <c r="Q4872" s="304"/>
      <c r="R4872" s="303"/>
      <c r="S4872" s="286"/>
      <c r="T4872" s="305" t="str">
        <f t="shared" si="607"/>
        <v/>
      </c>
      <c r="U4872" s="306" t="str">
        <f t="shared" si="603"/>
        <v/>
      </c>
      <c r="V4872" s="289"/>
      <c r="W4872" s="303"/>
      <c r="X4872" s="286"/>
      <c r="Y4872" s="305" t="str">
        <f>+IF(AND(W4872&gt;0,V4872&lt;&gt;'Data Validation (ROP used only)'!$A$25),SUM(W4872:X4872),"")</f>
        <v/>
      </c>
      <c r="Z4872" s="307">
        <f>IF(OR(V4872='Data Validation (ROP used only)'!$A$25,ISBLANK(W4872),ISERROR(W4872/$I4872)),0,W4872/$I4872)</f>
        <v>0</v>
      </c>
      <c r="AA4872" s="308"/>
      <c r="AB4872" s="309" t="str" cm="1">
        <f t="array" ref="AB4872">_xlfn.IFS(AA4872="","",AA4872/I4872&gt;=2,I4872*2,AA4872/I4872&lt;2,AA4872)</f>
        <v/>
      </c>
      <c r="AC4872" s="310" t="str">
        <f t="shared" si="608"/>
        <v/>
      </c>
      <c r="AD4872" s="286"/>
      <c r="AE4872" s="305" t="str">
        <f t="shared" si="609"/>
        <v/>
      </c>
      <c r="AF4872" s="311">
        <f t="shared" si="610"/>
        <v>0</v>
      </c>
      <c r="AG4872" s="187"/>
      <c r="AH4872" s="188"/>
    </row>
    <row r="4873" spans="2:34" ht="13.8" outlineLevel="1" x14ac:dyDescent="0.25">
      <c r="B4873" s="1"/>
      <c r="C4873" s="1"/>
      <c r="D4873" s="1"/>
      <c r="E4873" s="2"/>
      <c r="F4873" s="1"/>
      <c r="G4873" s="2"/>
      <c r="H4873" s="286"/>
      <c r="I4873" s="287"/>
      <c r="J4873" s="288" t="str">
        <f t="shared" si="604"/>
        <v/>
      </c>
      <c r="K4873" s="288">
        <f t="shared" si="605"/>
        <v>0</v>
      </c>
      <c r="L4873" s="303"/>
      <c r="M4873" s="304"/>
      <c r="N4873" s="303"/>
      <c r="O4873" s="286"/>
      <c r="P4873" s="305" t="str">
        <f t="shared" si="606"/>
        <v/>
      </c>
      <c r="Q4873" s="304"/>
      <c r="R4873" s="303"/>
      <c r="S4873" s="286"/>
      <c r="T4873" s="305" t="str">
        <f t="shared" si="607"/>
        <v/>
      </c>
      <c r="U4873" s="306" t="str">
        <f t="shared" si="603"/>
        <v/>
      </c>
      <c r="V4873" s="289"/>
      <c r="W4873" s="303"/>
      <c r="X4873" s="286"/>
      <c r="Y4873" s="305" t="str">
        <f>+IF(AND(W4873&gt;0,V4873&lt;&gt;'Data Validation (ROP used only)'!$A$25),SUM(W4873:X4873),"")</f>
        <v/>
      </c>
      <c r="Z4873" s="307">
        <f>IF(OR(V4873='Data Validation (ROP used only)'!$A$25,ISBLANK(W4873),ISERROR(W4873/$I4873)),0,W4873/$I4873)</f>
        <v>0</v>
      </c>
      <c r="AA4873" s="308"/>
      <c r="AB4873" s="309" t="str" cm="1">
        <f t="array" ref="AB4873">_xlfn.IFS(AA4873="","",AA4873/I4873&gt;=2,I4873*2,AA4873/I4873&lt;2,AA4873)</f>
        <v/>
      </c>
      <c r="AC4873" s="310" t="str">
        <f t="shared" si="608"/>
        <v/>
      </c>
      <c r="AD4873" s="286"/>
      <c r="AE4873" s="305" t="str">
        <f t="shared" si="609"/>
        <v/>
      </c>
      <c r="AF4873" s="311">
        <f t="shared" si="610"/>
        <v>0</v>
      </c>
      <c r="AG4873" s="187"/>
      <c r="AH4873" s="188"/>
    </row>
    <row r="4874" spans="2:34" ht="13.8" outlineLevel="1" x14ac:dyDescent="0.25">
      <c r="B4874" s="1"/>
      <c r="C4874" s="1"/>
      <c r="D4874" s="1"/>
      <c r="E4874" s="2"/>
      <c r="F4874" s="1"/>
      <c r="G4874" s="2"/>
      <c r="H4874" s="286"/>
      <c r="I4874" s="287"/>
      <c r="J4874" s="288" t="str">
        <f t="shared" si="604"/>
        <v/>
      </c>
      <c r="K4874" s="288">
        <f t="shared" si="605"/>
        <v>0</v>
      </c>
      <c r="L4874" s="303"/>
      <c r="M4874" s="304"/>
      <c r="N4874" s="303"/>
      <c r="O4874" s="286"/>
      <c r="P4874" s="305" t="str">
        <f t="shared" si="606"/>
        <v/>
      </c>
      <c r="Q4874" s="304"/>
      <c r="R4874" s="303"/>
      <c r="S4874" s="286"/>
      <c r="T4874" s="305" t="str">
        <f t="shared" si="607"/>
        <v/>
      </c>
      <c r="U4874" s="306" t="str">
        <f t="shared" ref="U4874:U4937" si="611">IF(ISERROR(R4874/$I4874),"",R4874/$I4874)</f>
        <v/>
      </c>
      <c r="V4874" s="289"/>
      <c r="W4874" s="303"/>
      <c r="X4874" s="286"/>
      <c r="Y4874" s="305" t="str">
        <f>+IF(AND(W4874&gt;0,V4874&lt;&gt;'Data Validation (ROP used only)'!$A$25),SUM(W4874:X4874),"")</f>
        <v/>
      </c>
      <c r="Z4874" s="307">
        <f>IF(OR(V4874='Data Validation (ROP used only)'!$A$25,ISBLANK(W4874),ISERROR(W4874/$I4874)),0,W4874/$I4874)</f>
        <v>0</v>
      </c>
      <c r="AA4874" s="308"/>
      <c r="AB4874" s="309" t="str" cm="1">
        <f t="array" ref="AB4874">_xlfn.IFS(AA4874="","",AA4874/I4874&gt;=2,I4874*2,AA4874/I4874&lt;2,AA4874)</f>
        <v/>
      </c>
      <c r="AC4874" s="310" t="str">
        <f t="shared" si="608"/>
        <v/>
      </c>
      <c r="AD4874" s="286"/>
      <c r="AE4874" s="305" t="str">
        <f t="shared" si="609"/>
        <v/>
      </c>
      <c r="AF4874" s="311">
        <f t="shared" si="610"/>
        <v>0</v>
      </c>
      <c r="AG4874" s="187"/>
      <c r="AH4874" s="188"/>
    </row>
    <row r="4875" spans="2:34" ht="13.8" outlineLevel="1" x14ac:dyDescent="0.25">
      <c r="B4875" s="1"/>
      <c r="C4875" s="1"/>
      <c r="D4875" s="1"/>
      <c r="E4875" s="2"/>
      <c r="F4875" s="1"/>
      <c r="G4875" s="2"/>
      <c r="H4875" s="286"/>
      <c r="I4875" s="287"/>
      <c r="J4875" s="288" t="str">
        <f t="shared" ref="J4875:J4938" si="612">IF(ISERROR(H4875/C4875),"",H4875/C4875)</f>
        <v/>
      </c>
      <c r="K4875" s="288">
        <f t="shared" ref="K4875:K4938" si="613">IF(ISERROR(I4875/1754.5),"",I4875/1754.5)</f>
        <v>0</v>
      </c>
      <c r="L4875" s="303"/>
      <c r="M4875" s="304"/>
      <c r="N4875" s="303"/>
      <c r="O4875" s="286"/>
      <c r="P4875" s="305" t="str">
        <f t="shared" ref="P4875:P4938" si="614">+IF(N4875+O4875&gt;0,+N4875+O4875,"")</f>
        <v/>
      </c>
      <c r="Q4875" s="304"/>
      <c r="R4875" s="303"/>
      <c r="S4875" s="286"/>
      <c r="T4875" s="305" t="str">
        <f t="shared" ref="T4875:T4938" si="615">+IF((R4875+S4875)&gt;0,+R4875+S4875,"")</f>
        <v/>
      </c>
      <c r="U4875" s="306" t="str">
        <f t="shared" si="611"/>
        <v/>
      </c>
      <c r="V4875" s="289"/>
      <c r="W4875" s="303"/>
      <c r="X4875" s="286"/>
      <c r="Y4875" s="305" t="str">
        <f>+IF(AND(W4875&gt;0,V4875&lt;&gt;'Data Validation (ROP used only)'!$A$25),SUM(W4875:X4875),"")</f>
        <v/>
      </c>
      <c r="Z4875" s="307">
        <f>IF(OR(V4875='Data Validation (ROP used only)'!$A$25,ISBLANK(W4875),ISERROR(W4875/$I4875)),0,W4875/$I4875)</f>
        <v>0</v>
      </c>
      <c r="AA4875" s="308"/>
      <c r="AB4875" s="309" t="str" cm="1">
        <f t="array" ref="AB4875">_xlfn.IFS(AA4875="","",AA4875/I4875&gt;=2,I4875*2,AA4875/I4875&lt;2,AA4875)</f>
        <v/>
      </c>
      <c r="AC4875" s="310" t="str">
        <f t="shared" ref="AC4875:AC4938" si="616">IF(ISBLANK(AA4875),"",AA4875-AB4875)</f>
        <v/>
      </c>
      <c r="AD4875" s="286"/>
      <c r="AE4875" s="305" t="str">
        <f t="shared" ref="AE4875:AE4938" si="617">IF(AA4875=0,"",AA4875+AD4875)</f>
        <v/>
      </c>
      <c r="AF4875" s="311">
        <f t="shared" ref="AF4875:AF4938" si="618">IF(ISERROR(AA4875/$I4875),0,AA4875/$I4875)</f>
        <v>0</v>
      </c>
      <c r="AG4875" s="187"/>
      <c r="AH4875" s="188"/>
    </row>
    <row r="4876" spans="2:34" ht="13.8" outlineLevel="1" x14ac:dyDescent="0.25">
      <c r="B4876" s="1"/>
      <c r="C4876" s="1"/>
      <c r="D4876" s="1"/>
      <c r="E4876" s="2"/>
      <c r="F4876" s="1"/>
      <c r="G4876" s="2"/>
      <c r="H4876" s="286"/>
      <c r="I4876" s="287"/>
      <c r="J4876" s="288" t="str">
        <f t="shared" si="612"/>
        <v/>
      </c>
      <c r="K4876" s="288">
        <f t="shared" si="613"/>
        <v>0</v>
      </c>
      <c r="L4876" s="303"/>
      <c r="M4876" s="304"/>
      <c r="N4876" s="303"/>
      <c r="O4876" s="286"/>
      <c r="P4876" s="305" t="str">
        <f t="shared" si="614"/>
        <v/>
      </c>
      <c r="Q4876" s="304"/>
      <c r="R4876" s="303"/>
      <c r="S4876" s="286"/>
      <c r="T4876" s="305" t="str">
        <f t="shared" si="615"/>
        <v/>
      </c>
      <c r="U4876" s="306" t="str">
        <f t="shared" si="611"/>
        <v/>
      </c>
      <c r="V4876" s="289"/>
      <c r="W4876" s="303"/>
      <c r="X4876" s="286"/>
      <c r="Y4876" s="305" t="str">
        <f>+IF(AND(W4876&gt;0,V4876&lt;&gt;'Data Validation (ROP used only)'!$A$25),SUM(W4876:X4876),"")</f>
        <v/>
      </c>
      <c r="Z4876" s="307">
        <f>IF(OR(V4876='Data Validation (ROP used only)'!$A$25,ISBLANK(W4876),ISERROR(W4876/$I4876)),0,W4876/$I4876)</f>
        <v>0</v>
      </c>
      <c r="AA4876" s="308"/>
      <c r="AB4876" s="309" t="str" cm="1">
        <f t="array" ref="AB4876">_xlfn.IFS(AA4876="","",AA4876/I4876&gt;=2,I4876*2,AA4876/I4876&lt;2,AA4876)</f>
        <v/>
      </c>
      <c r="AC4876" s="310" t="str">
        <f t="shared" si="616"/>
        <v/>
      </c>
      <c r="AD4876" s="286"/>
      <c r="AE4876" s="305" t="str">
        <f t="shared" si="617"/>
        <v/>
      </c>
      <c r="AF4876" s="311">
        <f t="shared" si="618"/>
        <v>0</v>
      </c>
      <c r="AG4876" s="187"/>
      <c r="AH4876" s="188"/>
    </row>
    <row r="4877" spans="2:34" ht="13.8" outlineLevel="1" x14ac:dyDescent="0.25">
      <c r="B4877" s="1"/>
      <c r="C4877" s="1"/>
      <c r="D4877" s="1"/>
      <c r="E4877" s="2"/>
      <c r="F4877" s="1"/>
      <c r="G4877" s="2"/>
      <c r="H4877" s="286"/>
      <c r="I4877" s="287"/>
      <c r="J4877" s="288" t="str">
        <f t="shared" si="612"/>
        <v/>
      </c>
      <c r="K4877" s="288">
        <f t="shared" si="613"/>
        <v>0</v>
      </c>
      <c r="L4877" s="303"/>
      <c r="M4877" s="304"/>
      <c r="N4877" s="303"/>
      <c r="O4877" s="286"/>
      <c r="P4877" s="305" t="str">
        <f t="shared" si="614"/>
        <v/>
      </c>
      <c r="Q4877" s="304"/>
      <c r="R4877" s="303"/>
      <c r="S4877" s="286"/>
      <c r="T4877" s="305" t="str">
        <f t="shared" si="615"/>
        <v/>
      </c>
      <c r="U4877" s="306" t="str">
        <f t="shared" si="611"/>
        <v/>
      </c>
      <c r="V4877" s="289"/>
      <c r="W4877" s="303"/>
      <c r="X4877" s="286"/>
      <c r="Y4877" s="305" t="str">
        <f>+IF(AND(W4877&gt;0,V4877&lt;&gt;'Data Validation (ROP used only)'!$A$25),SUM(W4877:X4877),"")</f>
        <v/>
      </c>
      <c r="Z4877" s="307">
        <f>IF(OR(V4877='Data Validation (ROP used only)'!$A$25,ISBLANK(W4877),ISERROR(W4877/$I4877)),0,W4877/$I4877)</f>
        <v>0</v>
      </c>
      <c r="AA4877" s="308"/>
      <c r="AB4877" s="309" t="str" cm="1">
        <f t="array" ref="AB4877">_xlfn.IFS(AA4877="","",AA4877/I4877&gt;=2,I4877*2,AA4877/I4877&lt;2,AA4877)</f>
        <v/>
      </c>
      <c r="AC4877" s="310" t="str">
        <f t="shared" si="616"/>
        <v/>
      </c>
      <c r="AD4877" s="286"/>
      <c r="AE4877" s="305" t="str">
        <f t="shared" si="617"/>
        <v/>
      </c>
      <c r="AF4877" s="311">
        <f t="shared" si="618"/>
        <v>0</v>
      </c>
      <c r="AG4877" s="187"/>
      <c r="AH4877" s="188"/>
    </row>
    <row r="4878" spans="2:34" ht="13.8" outlineLevel="1" x14ac:dyDescent="0.25">
      <c r="B4878" s="1"/>
      <c r="C4878" s="1"/>
      <c r="D4878" s="1"/>
      <c r="E4878" s="2"/>
      <c r="F4878" s="1"/>
      <c r="G4878" s="2"/>
      <c r="H4878" s="286"/>
      <c r="I4878" s="287"/>
      <c r="J4878" s="288" t="str">
        <f t="shared" si="612"/>
        <v/>
      </c>
      <c r="K4878" s="288">
        <f t="shared" si="613"/>
        <v>0</v>
      </c>
      <c r="L4878" s="303"/>
      <c r="M4878" s="304"/>
      <c r="N4878" s="303"/>
      <c r="O4878" s="286"/>
      <c r="P4878" s="305" t="str">
        <f t="shared" si="614"/>
        <v/>
      </c>
      <c r="Q4878" s="304"/>
      <c r="R4878" s="303"/>
      <c r="S4878" s="286"/>
      <c r="T4878" s="305" t="str">
        <f t="shared" si="615"/>
        <v/>
      </c>
      <c r="U4878" s="306" t="str">
        <f t="shared" si="611"/>
        <v/>
      </c>
      <c r="V4878" s="289"/>
      <c r="W4878" s="303"/>
      <c r="X4878" s="286"/>
      <c r="Y4878" s="305" t="str">
        <f>+IF(AND(W4878&gt;0,V4878&lt;&gt;'Data Validation (ROP used only)'!$A$25),SUM(W4878:X4878),"")</f>
        <v/>
      </c>
      <c r="Z4878" s="307">
        <f>IF(OR(V4878='Data Validation (ROP used only)'!$A$25,ISBLANK(W4878),ISERROR(W4878/$I4878)),0,W4878/$I4878)</f>
        <v>0</v>
      </c>
      <c r="AA4878" s="308"/>
      <c r="AB4878" s="309" t="str" cm="1">
        <f t="array" ref="AB4878">_xlfn.IFS(AA4878="","",AA4878/I4878&gt;=2,I4878*2,AA4878/I4878&lt;2,AA4878)</f>
        <v/>
      </c>
      <c r="AC4878" s="310" t="str">
        <f t="shared" si="616"/>
        <v/>
      </c>
      <c r="AD4878" s="286"/>
      <c r="AE4878" s="305" t="str">
        <f t="shared" si="617"/>
        <v/>
      </c>
      <c r="AF4878" s="311">
        <f t="shared" si="618"/>
        <v>0</v>
      </c>
      <c r="AG4878" s="187"/>
      <c r="AH4878" s="188"/>
    </row>
    <row r="4879" spans="2:34" ht="13.8" outlineLevel="1" x14ac:dyDescent="0.25">
      <c r="B4879" s="1"/>
      <c r="C4879" s="1"/>
      <c r="D4879" s="1"/>
      <c r="E4879" s="2"/>
      <c r="F4879" s="1"/>
      <c r="G4879" s="2"/>
      <c r="H4879" s="286"/>
      <c r="I4879" s="287"/>
      <c r="J4879" s="288" t="str">
        <f t="shared" si="612"/>
        <v/>
      </c>
      <c r="K4879" s="288">
        <f t="shared" si="613"/>
        <v>0</v>
      </c>
      <c r="L4879" s="303"/>
      <c r="M4879" s="304"/>
      <c r="N4879" s="303"/>
      <c r="O4879" s="286"/>
      <c r="P4879" s="305" t="str">
        <f t="shared" si="614"/>
        <v/>
      </c>
      <c r="Q4879" s="304"/>
      <c r="R4879" s="303"/>
      <c r="S4879" s="286"/>
      <c r="T4879" s="305" t="str">
        <f t="shared" si="615"/>
        <v/>
      </c>
      <c r="U4879" s="306" t="str">
        <f t="shared" si="611"/>
        <v/>
      </c>
      <c r="V4879" s="289"/>
      <c r="W4879" s="303"/>
      <c r="X4879" s="286"/>
      <c r="Y4879" s="305" t="str">
        <f>+IF(AND(W4879&gt;0,V4879&lt;&gt;'Data Validation (ROP used only)'!$A$25),SUM(W4879:X4879),"")</f>
        <v/>
      </c>
      <c r="Z4879" s="307">
        <f>IF(OR(V4879='Data Validation (ROP used only)'!$A$25,ISBLANK(W4879),ISERROR(W4879/$I4879)),0,W4879/$I4879)</f>
        <v>0</v>
      </c>
      <c r="AA4879" s="308"/>
      <c r="AB4879" s="309" t="str" cm="1">
        <f t="array" ref="AB4879">_xlfn.IFS(AA4879="","",AA4879/I4879&gt;=2,I4879*2,AA4879/I4879&lt;2,AA4879)</f>
        <v/>
      </c>
      <c r="AC4879" s="310" t="str">
        <f t="shared" si="616"/>
        <v/>
      </c>
      <c r="AD4879" s="286"/>
      <c r="AE4879" s="305" t="str">
        <f t="shared" si="617"/>
        <v/>
      </c>
      <c r="AF4879" s="311">
        <f t="shared" si="618"/>
        <v>0</v>
      </c>
      <c r="AG4879" s="187"/>
      <c r="AH4879" s="188"/>
    </row>
    <row r="4880" spans="2:34" ht="13.8" outlineLevel="1" x14ac:dyDescent="0.25">
      <c r="B4880" s="1"/>
      <c r="C4880" s="1"/>
      <c r="D4880" s="1"/>
      <c r="E4880" s="2"/>
      <c r="F4880" s="1"/>
      <c r="G4880" s="2"/>
      <c r="H4880" s="286"/>
      <c r="I4880" s="287"/>
      <c r="J4880" s="288" t="str">
        <f t="shared" si="612"/>
        <v/>
      </c>
      <c r="K4880" s="288">
        <f t="shared" si="613"/>
        <v>0</v>
      </c>
      <c r="L4880" s="303"/>
      <c r="M4880" s="304"/>
      <c r="N4880" s="303"/>
      <c r="O4880" s="286"/>
      <c r="P4880" s="305" t="str">
        <f t="shared" si="614"/>
        <v/>
      </c>
      <c r="Q4880" s="304"/>
      <c r="R4880" s="303"/>
      <c r="S4880" s="286"/>
      <c r="T4880" s="305" t="str">
        <f t="shared" si="615"/>
        <v/>
      </c>
      <c r="U4880" s="306" t="str">
        <f t="shared" si="611"/>
        <v/>
      </c>
      <c r="V4880" s="289"/>
      <c r="W4880" s="303"/>
      <c r="X4880" s="286"/>
      <c r="Y4880" s="305" t="str">
        <f>+IF(AND(W4880&gt;0,V4880&lt;&gt;'Data Validation (ROP used only)'!$A$25),SUM(W4880:X4880),"")</f>
        <v/>
      </c>
      <c r="Z4880" s="307">
        <f>IF(OR(V4880='Data Validation (ROP used only)'!$A$25,ISBLANK(W4880),ISERROR(W4880/$I4880)),0,W4880/$I4880)</f>
        <v>0</v>
      </c>
      <c r="AA4880" s="308"/>
      <c r="AB4880" s="309" t="str" cm="1">
        <f t="array" ref="AB4880">_xlfn.IFS(AA4880="","",AA4880/I4880&gt;=2,I4880*2,AA4880/I4880&lt;2,AA4880)</f>
        <v/>
      </c>
      <c r="AC4880" s="310" t="str">
        <f t="shared" si="616"/>
        <v/>
      </c>
      <c r="AD4880" s="286"/>
      <c r="AE4880" s="305" t="str">
        <f t="shared" si="617"/>
        <v/>
      </c>
      <c r="AF4880" s="311">
        <f t="shared" si="618"/>
        <v>0</v>
      </c>
      <c r="AG4880" s="187"/>
      <c r="AH4880" s="188"/>
    </row>
    <row r="4881" spans="2:34" ht="13.8" outlineLevel="1" x14ac:dyDescent="0.25">
      <c r="B4881" s="1"/>
      <c r="C4881" s="1"/>
      <c r="D4881" s="1"/>
      <c r="E4881" s="2"/>
      <c r="F4881" s="1"/>
      <c r="G4881" s="2"/>
      <c r="H4881" s="286"/>
      <c r="I4881" s="287"/>
      <c r="J4881" s="288" t="str">
        <f t="shared" si="612"/>
        <v/>
      </c>
      <c r="K4881" s="288">
        <f t="shared" si="613"/>
        <v>0</v>
      </c>
      <c r="L4881" s="303"/>
      <c r="M4881" s="304"/>
      <c r="N4881" s="303"/>
      <c r="O4881" s="286"/>
      <c r="P4881" s="305" t="str">
        <f t="shared" si="614"/>
        <v/>
      </c>
      <c r="Q4881" s="304"/>
      <c r="R4881" s="303"/>
      <c r="S4881" s="286"/>
      <c r="T4881" s="305" t="str">
        <f t="shared" si="615"/>
        <v/>
      </c>
      <c r="U4881" s="306" t="str">
        <f t="shared" si="611"/>
        <v/>
      </c>
      <c r="V4881" s="289"/>
      <c r="W4881" s="303"/>
      <c r="X4881" s="286"/>
      <c r="Y4881" s="305" t="str">
        <f>+IF(AND(W4881&gt;0,V4881&lt;&gt;'Data Validation (ROP used only)'!$A$25),SUM(W4881:X4881),"")</f>
        <v/>
      </c>
      <c r="Z4881" s="307">
        <f>IF(OR(V4881='Data Validation (ROP used only)'!$A$25,ISBLANK(W4881),ISERROR(W4881/$I4881)),0,W4881/$I4881)</f>
        <v>0</v>
      </c>
      <c r="AA4881" s="308"/>
      <c r="AB4881" s="309" t="str" cm="1">
        <f t="array" ref="AB4881">_xlfn.IFS(AA4881="","",AA4881/I4881&gt;=2,I4881*2,AA4881/I4881&lt;2,AA4881)</f>
        <v/>
      </c>
      <c r="AC4881" s="310" t="str">
        <f t="shared" si="616"/>
        <v/>
      </c>
      <c r="AD4881" s="286"/>
      <c r="AE4881" s="305" t="str">
        <f t="shared" si="617"/>
        <v/>
      </c>
      <c r="AF4881" s="311">
        <f t="shared" si="618"/>
        <v>0</v>
      </c>
      <c r="AG4881" s="187"/>
      <c r="AH4881" s="188"/>
    </row>
    <row r="4882" spans="2:34" ht="13.8" outlineLevel="1" x14ac:dyDescent="0.25">
      <c r="B4882" s="1"/>
      <c r="C4882" s="1"/>
      <c r="D4882" s="1"/>
      <c r="E4882" s="2"/>
      <c r="F4882" s="1"/>
      <c r="G4882" s="2"/>
      <c r="H4882" s="286"/>
      <c r="I4882" s="287"/>
      <c r="J4882" s="288" t="str">
        <f t="shared" si="612"/>
        <v/>
      </c>
      <c r="K4882" s="288">
        <f t="shared" si="613"/>
        <v>0</v>
      </c>
      <c r="L4882" s="303"/>
      <c r="M4882" s="304"/>
      <c r="N4882" s="303"/>
      <c r="O4882" s="286"/>
      <c r="P4882" s="305" t="str">
        <f t="shared" si="614"/>
        <v/>
      </c>
      <c r="Q4882" s="304"/>
      <c r="R4882" s="303"/>
      <c r="S4882" s="286"/>
      <c r="T4882" s="305" t="str">
        <f t="shared" si="615"/>
        <v/>
      </c>
      <c r="U4882" s="306" t="str">
        <f t="shared" si="611"/>
        <v/>
      </c>
      <c r="V4882" s="289"/>
      <c r="W4882" s="303"/>
      <c r="X4882" s="286"/>
      <c r="Y4882" s="305" t="str">
        <f>+IF(AND(W4882&gt;0,V4882&lt;&gt;'Data Validation (ROP used only)'!$A$25),SUM(W4882:X4882),"")</f>
        <v/>
      </c>
      <c r="Z4882" s="307">
        <f>IF(OR(V4882='Data Validation (ROP used only)'!$A$25,ISBLANK(W4882),ISERROR(W4882/$I4882)),0,W4882/$I4882)</f>
        <v>0</v>
      </c>
      <c r="AA4882" s="308"/>
      <c r="AB4882" s="309" t="str" cm="1">
        <f t="array" ref="AB4882">_xlfn.IFS(AA4882="","",AA4882/I4882&gt;=2,I4882*2,AA4882/I4882&lt;2,AA4882)</f>
        <v/>
      </c>
      <c r="AC4882" s="310" t="str">
        <f t="shared" si="616"/>
        <v/>
      </c>
      <c r="AD4882" s="286"/>
      <c r="AE4882" s="305" t="str">
        <f t="shared" si="617"/>
        <v/>
      </c>
      <c r="AF4882" s="311">
        <f t="shared" si="618"/>
        <v>0</v>
      </c>
      <c r="AG4882" s="187"/>
      <c r="AH4882" s="188"/>
    </row>
    <row r="4883" spans="2:34" ht="13.8" outlineLevel="1" x14ac:dyDescent="0.25">
      <c r="B4883" s="1"/>
      <c r="C4883" s="1"/>
      <c r="D4883" s="1"/>
      <c r="E4883" s="2"/>
      <c r="F4883" s="1"/>
      <c r="G4883" s="2"/>
      <c r="H4883" s="286"/>
      <c r="I4883" s="287"/>
      <c r="J4883" s="288" t="str">
        <f t="shared" si="612"/>
        <v/>
      </c>
      <c r="K4883" s="288">
        <f t="shared" si="613"/>
        <v>0</v>
      </c>
      <c r="L4883" s="303"/>
      <c r="M4883" s="304"/>
      <c r="N4883" s="303"/>
      <c r="O4883" s="286"/>
      <c r="P4883" s="305" t="str">
        <f t="shared" si="614"/>
        <v/>
      </c>
      <c r="Q4883" s="304"/>
      <c r="R4883" s="303"/>
      <c r="S4883" s="286"/>
      <c r="T4883" s="305" t="str">
        <f t="shared" si="615"/>
        <v/>
      </c>
      <c r="U4883" s="306" t="str">
        <f t="shared" si="611"/>
        <v/>
      </c>
      <c r="V4883" s="289"/>
      <c r="W4883" s="303"/>
      <c r="X4883" s="286"/>
      <c r="Y4883" s="305" t="str">
        <f>+IF(AND(W4883&gt;0,V4883&lt;&gt;'Data Validation (ROP used only)'!$A$25),SUM(W4883:X4883),"")</f>
        <v/>
      </c>
      <c r="Z4883" s="307">
        <f>IF(OR(V4883='Data Validation (ROP used only)'!$A$25,ISBLANK(W4883),ISERROR(W4883/$I4883)),0,W4883/$I4883)</f>
        <v>0</v>
      </c>
      <c r="AA4883" s="308"/>
      <c r="AB4883" s="309" t="str" cm="1">
        <f t="array" ref="AB4883">_xlfn.IFS(AA4883="","",AA4883/I4883&gt;=2,I4883*2,AA4883/I4883&lt;2,AA4883)</f>
        <v/>
      </c>
      <c r="AC4883" s="310" t="str">
        <f t="shared" si="616"/>
        <v/>
      </c>
      <c r="AD4883" s="286"/>
      <c r="AE4883" s="305" t="str">
        <f t="shared" si="617"/>
        <v/>
      </c>
      <c r="AF4883" s="311">
        <f t="shared" si="618"/>
        <v>0</v>
      </c>
      <c r="AG4883" s="187"/>
      <c r="AH4883" s="188"/>
    </row>
    <row r="4884" spans="2:34" ht="13.8" outlineLevel="1" x14ac:dyDescent="0.25">
      <c r="B4884" s="1"/>
      <c r="C4884" s="1"/>
      <c r="D4884" s="1"/>
      <c r="E4884" s="2"/>
      <c r="F4884" s="1"/>
      <c r="G4884" s="2"/>
      <c r="H4884" s="286"/>
      <c r="I4884" s="287"/>
      <c r="J4884" s="288" t="str">
        <f t="shared" si="612"/>
        <v/>
      </c>
      <c r="K4884" s="288">
        <f t="shared" si="613"/>
        <v>0</v>
      </c>
      <c r="L4884" s="303"/>
      <c r="M4884" s="304"/>
      <c r="N4884" s="303"/>
      <c r="O4884" s="286"/>
      <c r="P4884" s="305" t="str">
        <f t="shared" si="614"/>
        <v/>
      </c>
      <c r="Q4884" s="304"/>
      <c r="R4884" s="303"/>
      <c r="S4884" s="286"/>
      <c r="T4884" s="305" t="str">
        <f t="shared" si="615"/>
        <v/>
      </c>
      <c r="U4884" s="306" t="str">
        <f t="shared" si="611"/>
        <v/>
      </c>
      <c r="V4884" s="289"/>
      <c r="W4884" s="303"/>
      <c r="X4884" s="286"/>
      <c r="Y4884" s="305" t="str">
        <f>+IF(AND(W4884&gt;0,V4884&lt;&gt;'Data Validation (ROP used only)'!$A$25),SUM(W4884:X4884),"")</f>
        <v/>
      </c>
      <c r="Z4884" s="307">
        <f>IF(OR(V4884='Data Validation (ROP used only)'!$A$25,ISBLANK(W4884),ISERROR(W4884/$I4884)),0,W4884/$I4884)</f>
        <v>0</v>
      </c>
      <c r="AA4884" s="308"/>
      <c r="AB4884" s="309" t="str" cm="1">
        <f t="array" ref="AB4884">_xlfn.IFS(AA4884="","",AA4884/I4884&gt;=2,I4884*2,AA4884/I4884&lt;2,AA4884)</f>
        <v/>
      </c>
      <c r="AC4884" s="310" t="str">
        <f t="shared" si="616"/>
        <v/>
      </c>
      <c r="AD4884" s="286"/>
      <c r="AE4884" s="305" t="str">
        <f t="shared" si="617"/>
        <v/>
      </c>
      <c r="AF4884" s="311">
        <f t="shared" si="618"/>
        <v>0</v>
      </c>
      <c r="AG4884" s="187"/>
      <c r="AH4884" s="188"/>
    </row>
    <row r="4885" spans="2:34" ht="13.8" outlineLevel="1" x14ac:dyDescent="0.25">
      <c r="B4885" s="1"/>
      <c r="C4885" s="1"/>
      <c r="D4885" s="1"/>
      <c r="E4885" s="2"/>
      <c r="F4885" s="1"/>
      <c r="G4885" s="2"/>
      <c r="H4885" s="286"/>
      <c r="I4885" s="287"/>
      <c r="J4885" s="288" t="str">
        <f t="shared" si="612"/>
        <v/>
      </c>
      <c r="K4885" s="288">
        <f t="shared" si="613"/>
        <v>0</v>
      </c>
      <c r="L4885" s="303"/>
      <c r="M4885" s="304"/>
      <c r="N4885" s="303"/>
      <c r="O4885" s="286"/>
      <c r="P4885" s="305" t="str">
        <f t="shared" si="614"/>
        <v/>
      </c>
      <c r="Q4885" s="304"/>
      <c r="R4885" s="303"/>
      <c r="S4885" s="286"/>
      <c r="T4885" s="305" t="str">
        <f t="shared" si="615"/>
        <v/>
      </c>
      <c r="U4885" s="306" t="str">
        <f t="shared" si="611"/>
        <v/>
      </c>
      <c r="V4885" s="289"/>
      <c r="W4885" s="303"/>
      <c r="X4885" s="286"/>
      <c r="Y4885" s="305" t="str">
        <f>+IF(AND(W4885&gt;0,V4885&lt;&gt;'Data Validation (ROP used only)'!$A$25),SUM(W4885:X4885),"")</f>
        <v/>
      </c>
      <c r="Z4885" s="307">
        <f>IF(OR(V4885='Data Validation (ROP used only)'!$A$25,ISBLANK(W4885),ISERROR(W4885/$I4885)),0,W4885/$I4885)</f>
        <v>0</v>
      </c>
      <c r="AA4885" s="308"/>
      <c r="AB4885" s="309" t="str" cm="1">
        <f t="array" ref="AB4885">_xlfn.IFS(AA4885="","",AA4885/I4885&gt;=2,I4885*2,AA4885/I4885&lt;2,AA4885)</f>
        <v/>
      </c>
      <c r="AC4885" s="310" t="str">
        <f t="shared" si="616"/>
        <v/>
      </c>
      <c r="AD4885" s="286"/>
      <c r="AE4885" s="305" t="str">
        <f t="shared" si="617"/>
        <v/>
      </c>
      <c r="AF4885" s="311">
        <f t="shared" si="618"/>
        <v>0</v>
      </c>
      <c r="AG4885" s="187"/>
      <c r="AH4885" s="188"/>
    </row>
    <row r="4886" spans="2:34" ht="13.8" outlineLevel="1" x14ac:dyDescent="0.25">
      <c r="B4886" s="1"/>
      <c r="C4886" s="1"/>
      <c r="D4886" s="1"/>
      <c r="E4886" s="2"/>
      <c r="F4886" s="1"/>
      <c r="G4886" s="2"/>
      <c r="H4886" s="286"/>
      <c r="I4886" s="287"/>
      <c r="J4886" s="288" t="str">
        <f t="shared" si="612"/>
        <v/>
      </c>
      <c r="K4886" s="288">
        <f t="shared" si="613"/>
        <v>0</v>
      </c>
      <c r="L4886" s="303"/>
      <c r="M4886" s="304"/>
      <c r="N4886" s="303"/>
      <c r="O4886" s="286"/>
      <c r="P4886" s="305" t="str">
        <f t="shared" si="614"/>
        <v/>
      </c>
      <c r="Q4886" s="304"/>
      <c r="R4886" s="303"/>
      <c r="S4886" s="286"/>
      <c r="T4886" s="305" t="str">
        <f t="shared" si="615"/>
        <v/>
      </c>
      <c r="U4886" s="306" t="str">
        <f t="shared" si="611"/>
        <v/>
      </c>
      <c r="V4886" s="289"/>
      <c r="W4886" s="303"/>
      <c r="X4886" s="286"/>
      <c r="Y4886" s="305" t="str">
        <f>+IF(AND(W4886&gt;0,V4886&lt;&gt;'Data Validation (ROP used only)'!$A$25),SUM(W4886:X4886),"")</f>
        <v/>
      </c>
      <c r="Z4886" s="307">
        <f>IF(OR(V4886='Data Validation (ROP used only)'!$A$25,ISBLANK(W4886),ISERROR(W4886/$I4886)),0,W4886/$I4886)</f>
        <v>0</v>
      </c>
      <c r="AA4886" s="308"/>
      <c r="AB4886" s="309" t="str" cm="1">
        <f t="array" ref="AB4886">_xlfn.IFS(AA4886="","",AA4886/I4886&gt;=2,I4886*2,AA4886/I4886&lt;2,AA4886)</f>
        <v/>
      </c>
      <c r="AC4886" s="310" t="str">
        <f t="shared" si="616"/>
        <v/>
      </c>
      <c r="AD4886" s="286"/>
      <c r="AE4886" s="305" t="str">
        <f t="shared" si="617"/>
        <v/>
      </c>
      <c r="AF4886" s="311">
        <f t="shared" si="618"/>
        <v>0</v>
      </c>
      <c r="AG4886" s="187"/>
      <c r="AH4886" s="188"/>
    </row>
    <row r="4887" spans="2:34" ht="13.8" outlineLevel="1" x14ac:dyDescent="0.25">
      <c r="B4887" s="1"/>
      <c r="C4887" s="1"/>
      <c r="D4887" s="1"/>
      <c r="E4887" s="2"/>
      <c r="F4887" s="1"/>
      <c r="G4887" s="2"/>
      <c r="H4887" s="286"/>
      <c r="I4887" s="287"/>
      <c r="J4887" s="288" t="str">
        <f t="shared" si="612"/>
        <v/>
      </c>
      <c r="K4887" s="288">
        <f t="shared" si="613"/>
        <v>0</v>
      </c>
      <c r="L4887" s="303"/>
      <c r="M4887" s="304"/>
      <c r="N4887" s="303"/>
      <c r="O4887" s="286"/>
      <c r="P4887" s="305" t="str">
        <f t="shared" si="614"/>
        <v/>
      </c>
      <c r="Q4887" s="304"/>
      <c r="R4887" s="303"/>
      <c r="S4887" s="286"/>
      <c r="T4887" s="305" t="str">
        <f t="shared" si="615"/>
        <v/>
      </c>
      <c r="U4887" s="306" t="str">
        <f t="shared" si="611"/>
        <v/>
      </c>
      <c r="V4887" s="289"/>
      <c r="W4887" s="303"/>
      <c r="X4887" s="286"/>
      <c r="Y4887" s="305" t="str">
        <f>+IF(AND(W4887&gt;0,V4887&lt;&gt;'Data Validation (ROP used only)'!$A$25),SUM(W4887:X4887),"")</f>
        <v/>
      </c>
      <c r="Z4887" s="307">
        <f>IF(OR(V4887='Data Validation (ROP used only)'!$A$25,ISBLANK(W4887),ISERROR(W4887/$I4887)),0,W4887/$I4887)</f>
        <v>0</v>
      </c>
      <c r="AA4887" s="308"/>
      <c r="AB4887" s="309" t="str" cm="1">
        <f t="array" ref="AB4887">_xlfn.IFS(AA4887="","",AA4887/I4887&gt;=2,I4887*2,AA4887/I4887&lt;2,AA4887)</f>
        <v/>
      </c>
      <c r="AC4887" s="310" t="str">
        <f t="shared" si="616"/>
        <v/>
      </c>
      <c r="AD4887" s="286"/>
      <c r="AE4887" s="305" t="str">
        <f t="shared" si="617"/>
        <v/>
      </c>
      <c r="AF4887" s="311">
        <f t="shared" si="618"/>
        <v>0</v>
      </c>
      <c r="AG4887" s="187"/>
      <c r="AH4887" s="188"/>
    </row>
    <row r="4888" spans="2:34" ht="13.8" outlineLevel="1" x14ac:dyDescent="0.25">
      <c r="B4888" s="1"/>
      <c r="C4888" s="1"/>
      <c r="D4888" s="1"/>
      <c r="E4888" s="2"/>
      <c r="F4888" s="1"/>
      <c r="G4888" s="2"/>
      <c r="H4888" s="286"/>
      <c r="I4888" s="287"/>
      <c r="J4888" s="288" t="str">
        <f t="shared" si="612"/>
        <v/>
      </c>
      <c r="K4888" s="288">
        <f t="shared" si="613"/>
        <v>0</v>
      </c>
      <c r="L4888" s="303"/>
      <c r="M4888" s="304"/>
      <c r="N4888" s="303"/>
      <c r="O4888" s="286"/>
      <c r="P4888" s="305" t="str">
        <f t="shared" si="614"/>
        <v/>
      </c>
      <c r="Q4888" s="304"/>
      <c r="R4888" s="303"/>
      <c r="S4888" s="286"/>
      <c r="T4888" s="305" t="str">
        <f t="shared" si="615"/>
        <v/>
      </c>
      <c r="U4888" s="306" t="str">
        <f t="shared" si="611"/>
        <v/>
      </c>
      <c r="V4888" s="289"/>
      <c r="W4888" s="303"/>
      <c r="X4888" s="286"/>
      <c r="Y4888" s="305" t="str">
        <f>+IF(AND(W4888&gt;0,V4888&lt;&gt;'Data Validation (ROP used only)'!$A$25),SUM(W4888:X4888),"")</f>
        <v/>
      </c>
      <c r="Z4888" s="307">
        <f>IF(OR(V4888='Data Validation (ROP used only)'!$A$25,ISBLANK(W4888),ISERROR(W4888/$I4888)),0,W4888/$I4888)</f>
        <v>0</v>
      </c>
      <c r="AA4888" s="308"/>
      <c r="AB4888" s="309" t="str" cm="1">
        <f t="array" ref="AB4888">_xlfn.IFS(AA4888="","",AA4888/I4888&gt;=2,I4888*2,AA4888/I4888&lt;2,AA4888)</f>
        <v/>
      </c>
      <c r="AC4888" s="310" t="str">
        <f t="shared" si="616"/>
        <v/>
      </c>
      <c r="AD4888" s="286"/>
      <c r="AE4888" s="305" t="str">
        <f t="shared" si="617"/>
        <v/>
      </c>
      <c r="AF4888" s="311">
        <f t="shared" si="618"/>
        <v>0</v>
      </c>
      <c r="AG4888" s="187"/>
      <c r="AH4888" s="188"/>
    </row>
    <row r="4889" spans="2:34" ht="13.8" outlineLevel="1" x14ac:dyDescent="0.25">
      <c r="B4889" s="1"/>
      <c r="C4889" s="1"/>
      <c r="D4889" s="1"/>
      <c r="E4889" s="2"/>
      <c r="F4889" s="1"/>
      <c r="G4889" s="2"/>
      <c r="H4889" s="286"/>
      <c r="I4889" s="287"/>
      <c r="J4889" s="288" t="str">
        <f t="shared" si="612"/>
        <v/>
      </c>
      <c r="K4889" s="288">
        <f t="shared" si="613"/>
        <v>0</v>
      </c>
      <c r="L4889" s="303"/>
      <c r="M4889" s="304"/>
      <c r="N4889" s="303"/>
      <c r="O4889" s="286"/>
      <c r="P4889" s="305" t="str">
        <f t="shared" si="614"/>
        <v/>
      </c>
      <c r="Q4889" s="304"/>
      <c r="R4889" s="303"/>
      <c r="S4889" s="286"/>
      <c r="T4889" s="305" t="str">
        <f t="shared" si="615"/>
        <v/>
      </c>
      <c r="U4889" s="306" t="str">
        <f t="shared" si="611"/>
        <v/>
      </c>
      <c r="V4889" s="289"/>
      <c r="W4889" s="303"/>
      <c r="X4889" s="286"/>
      <c r="Y4889" s="305" t="str">
        <f>+IF(AND(W4889&gt;0,V4889&lt;&gt;'Data Validation (ROP used only)'!$A$25),SUM(W4889:X4889),"")</f>
        <v/>
      </c>
      <c r="Z4889" s="307">
        <f>IF(OR(V4889='Data Validation (ROP used only)'!$A$25,ISBLANK(W4889),ISERROR(W4889/$I4889)),0,W4889/$I4889)</f>
        <v>0</v>
      </c>
      <c r="AA4889" s="308"/>
      <c r="AB4889" s="309" t="str" cm="1">
        <f t="array" ref="AB4889">_xlfn.IFS(AA4889="","",AA4889/I4889&gt;=2,I4889*2,AA4889/I4889&lt;2,AA4889)</f>
        <v/>
      </c>
      <c r="AC4889" s="310" t="str">
        <f t="shared" si="616"/>
        <v/>
      </c>
      <c r="AD4889" s="286"/>
      <c r="AE4889" s="305" t="str">
        <f t="shared" si="617"/>
        <v/>
      </c>
      <c r="AF4889" s="311">
        <f t="shared" si="618"/>
        <v>0</v>
      </c>
      <c r="AG4889" s="187"/>
      <c r="AH4889" s="188"/>
    </row>
    <row r="4890" spans="2:34" ht="13.8" outlineLevel="1" x14ac:dyDescent="0.25">
      <c r="B4890" s="1"/>
      <c r="C4890" s="1"/>
      <c r="D4890" s="1"/>
      <c r="E4890" s="2"/>
      <c r="F4890" s="1"/>
      <c r="G4890" s="2"/>
      <c r="H4890" s="286"/>
      <c r="I4890" s="287"/>
      <c r="J4890" s="288" t="str">
        <f t="shared" si="612"/>
        <v/>
      </c>
      <c r="K4890" s="288">
        <f t="shared" si="613"/>
        <v>0</v>
      </c>
      <c r="L4890" s="303"/>
      <c r="M4890" s="304"/>
      <c r="N4890" s="303"/>
      <c r="O4890" s="286"/>
      <c r="P4890" s="305" t="str">
        <f t="shared" si="614"/>
        <v/>
      </c>
      <c r="Q4890" s="304"/>
      <c r="R4890" s="303"/>
      <c r="S4890" s="286"/>
      <c r="T4890" s="305" t="str">
        <f t="shared" si="615"/>
        <v/>
      </c>
      <c r="U4890" s="306" t="str">
        <f t="shared" si="611"/>
        <v/>
      </c>
      <c r="V4890" s="289"/>
      <c r="W4890" s="303"/>
      <c r="X4890" s="286"/>
      <c r="Y4890" s="305" t="str">
        <f>+IF(AND(W4890&gt;0,V4890&lt;&gt;'Data Validation (ROP used only)'!$A$25),SUM(W4890:X4890),"")</f>
        <v/>
      </c>
      <c r="Z4890" s="307">
        <f>IF(OR(V4890='Data Validation (ROP used only)'!$A$25,ISBLANK(W4890),ISERROR(W4890/$I4890)),0,W4890/$I4890)</f>
        <v>0</v>
      </c>
      <c r="AA4890" s="308"/>
      <c r="AB4890" s="309" t="str" cm="1">
        <f t="array" ref="AB4890">_xlfn.IFS(AA4890="","",AA4890/I4890&gt;=2,I4890*2,AA4890/I4890&lt;2,AA4890)</f>
        <v/>
      </c>
      <c r="AC4890" s="310" t="str">
        <f t="shared" si="616"/>
        <v/>
      </c>
      <c r="AD4890" s="286"/>
      <c r="AE4890" s="305" t="str">
        <f t="shared" si="617"/>
        <v/>
      </c>
      <c r="AF4890" s="311">
        <f t="shared" si="618"/>
        <v>0</v>
      </c>
      <c r="AG4890" s="187"/>
      <c r="AH4890" s="188"/>
    </row>
    <row r="4891" spans="2:34" ht="13.8" outlineLevel="1" x14ac:dyDescent="0.25">
      <c r="B4891" s="1"/>
      <c r="C4891" s="1"/>
      <c r="D4891" s="1"/>
      <c r="E4891" s="2"/>
      <c r="F4891" s="1"/>
      <c r="G4891" s="2"/>
      <c r="H4891" s="286"/>
      <c r="I4891" s="287"/>
      <c r="J4891" s="288" t="str">
        <f t="shared" si="612"/>
        <v/>
      </c>
      <c r="K4891" s="288">
        <f t="shared" si="613"/>
        <v>0</v>
      </c>
      <c r="L4891" s="303"/>
      <c r="M4891" s="304"/>
      <c r="N4891" s="303"/>
      <c r="O4891" s="286"/>
      <c r="P4891" s="305" t="str">
        <f t="shared" si="614"/>
        <v/>
      </c>
      <c r="Q4891" s="304"/>
      <c r="R4891" s="303"/>
      <c r="S4891" s="286"/>
      <c r="T4891" s="305" t="str">
        <f t="shared" si="615"/>
        <v/>
      </c>
      <c r="U4891" s="306" t="str">
        <f t="shared" si="611"/>
        <v/>
      </c>
      <c r="V4891" s="289"/>
      <c r="W4891" s="303"/>
      <c r="X4891" s="286"/>
      <c r="Y4891" s="305" t="str">
        <f>+IF(AND(W4891&gt;0,V4891&lt;&gt;'Data Validation (ROP used only)'!$A$25),SUM(W4891:X4891),"")</f>
        <v/>
      </c>
      <c r="Z4891" s="307">
        <f>IF(OR(V4891='Data Validation (ROP used only)'!$A$25,ISBLANK(W4891),ISERROR(W4891/$I4891)),0,W4891/$I4891)</f>
        <v>0</v>
      </c>
      <c r="AA4891" s="308"/>
      <c r="AB4891" s="309" t="str" cm="1">
        <f t="array" ref="AB4891">_xlfn.IFS(AA4891="","",AA4891/I4891&gt;=2,I4891*2,AA4891/I4891&lt;2,AA4891)</f>
        <v/>
      </c>
      <c r="AC4891" s="310" t="str">
        <f t="shared" si="616"/>
        <v/>
      </c>
      <c r="AD4891" s="286"/>
      <c r="AE4891" s="305" t="str">
        <f t="shared" si="617"/>
        <v/>
      </c>
      <c r="AF4891" s="311">
        <f t="shared" si="618"/>
        <v>0</v>
      </c>
      <c r="AG4891" s="187"/>
      <c r="AH4891" s="188"/>
    </row>
    <row r="4892" spans="2:34" ht="13.8" outlineLevel="1" x14ac:dyDescent="0.25">
      <c r="B4892" s="1"/>
      <c r="C4892" s="1"/>
      <c r="D4892" s="1"/>
      <c r="E4892" s="2"/>
      <c r="F4892" s="1"/>
      <c r="G4892" s="2"/>
      <c r="H4892" s="286"/>
      <c r="I4892" s="287"/>
      <c r="J4892" s="288" t="str">
        <f t="shared" si="612"/>
        <v/>
      </c>
      <c r="K4892" s="288">
        <f t="shared" si="613"/>
        <v>0</v>
      </c>
      <c r="L4892" s="303"/>
      <c r="M4892" s="304"/>
      <c r="N4892" s="303"/>
      <c r="O4892" s="286"/>
      <c r="P4892" s="305" t="str">
        <f t="shared" si="614"/>
        <v/>
      </c>
      <c r="Q4892" s="304"/>
      <c r="R4892" s="303"/>
      <c r="S4892" s="286"/>
      <c r="T4892" s="305" t="str">
        <f t="shared" si="615"/>
        <v/>
      </c>
      <c r="U4892" s="306" t="str">
        <f t="shared" si="611"/>
        <v/>
      </c>
      <c r="V4892" s="289"/>
      <c r="W4892" s="303"/>
      <c r="X4892" s="286"/>
      <c r="Y4892" s="305" t="str">
        <f>+IF(AND(W4892&gt;0,V4892&lt;&gt;'Data Validation (ROP used only)'!$A$25),SUM(W4892:X4892),"")</f>
        <v/>
      </c>
      <c r="Z4892" s="307">
        <f>IF(OR(V4892='Data Validation (ROP used only)'!$A$25,ISBLANK(W4892),ISERROR(W4892/$I4892)),0,W4892/$I4892)</f>
        <v>0</v>
      </c>
      <c r="AA4892" s="308"/>
      <c r="AB4892" s="309" t="str" cm="1">
        <f t="array" ref="AB4892">_xlfn.IFS(AA4892="","",AA4892/I4892&gt;=2,I4892*2,AA4892/I4892&lt;2,AA4892)</f>
        <v/>
      </c>
      <c r="AC4892" s="310" t="str">
        <f t="shared" si="616"/>
        <v/>
      </c>
      <c r="AD4892" s="286"/>
      <c r="AE4892" s="305" t="str">
        <f t="shared" si="617"/>
        <v/>
      </c>
      <c r="AF4892" s="311">
        <f t="shared" si="618"/>
        <v>0</v>
      </c>
      <c r="AG4892" s="187"/>
      <c r="AH4892" s="188"/>
    </row>
    <row r="4893" spans="2:34" ht="13.8" outlineLevel="1" x14ac:dyDescent="0.25">
      <c r="B4893" s="1"/>
      <c r="C4893" s="1"/>
      <c r="D4893" s="1"/>
      <c r="E4893" s="2"/>
      <c r="F4893" s="1"/>
      <c r="G4893" s="2"/>
      <c r="H4893" s="286"/>
      <c r="I4893" s="287"/>
      <c r="J4893" s="288" t="str">
        <f t="shared" si="612"/>
        <v/>
      </c>
      <c r="K4893" s="288">
        <f t="shared" si="613"/>
        <v>0</v>
      </c>
      <c r="L4893" s="303"/>
      <c r="M4893" s="304"/>
      <c r="N4893" s="303"/>
      <c r="O4893" s="286"/>
      <c r="P4893" s="305" t="str">
        <f t="shared" si="614"/>
        <v/>
      </c>
      <c r="Q4893" s="304"/>
      <c r="R4893" s="303"/>
      <c r="S4893" s="286"/>
      <c r="T4893" s="305" t="str">
        <f t="shared" si="615"/>
        <v/>
      </c>
      <c r="U4893" s="306" t="str">
        <f t="shared" si="611"/>
        <v/>
      </c>
      <c r="V4893" s="289"/>
      <c r="W4893" s="303"/>
      <c r="X4893" s="286"/>
      <c r="Y4893" s="305" t="str">
        <f>+IF(AND(W4893&gt;0,V4893&lt;&gt;'Data Validation (ROP used only)'!$A$25),SUM(W4893:X4893),"")</f>
        <v/>
      </c>
      <c r="Z4893" s="307">
        <f>IF(OR(V4893='Data Validation (ROP used only)'!$A$25,ISBLANK(W4893),ISERROR(W4893/$I4893)),0,W4893/$I4893)</f>
        <v>0</v>
      </c>
      <c r="AA4893" s="308"/>
      <c r="AB4893" s="309" t="str" cm="1">
        <f t="array" ref="AB4893">_xlfn.IFS(AA4893="","",AA4893/I4893&gt;=2,I4893*2,AA4893/I4893&lt;2,AA4893)</f>
        <v/>
      </c>
      <c r="AC4893" s="310" t="str">
        <f t="shared" si="616"/>
        <v/>
      </c>
      <c r="AD4893" s="286"/>
      <c r="AE4893" s="305" t="str">
        <f t="shared" si="617"/>
        <v/>
      </c>
      <c r="AF4893" s="311">
        <f t="shared" si="618"/>
        <v>0</v>
      </c>
      <c r="AG4893" s="187"/>
      <c r="AH4893" s="188"/>
    </row>
    <row r="4894" spans="2:34" ht="13.8" outlineLevel="1" x14ac:dyDescent="0.25">
      <c r="B4894" s="1"/>
      <c r="C4894" s="1"/>
      <c r="D4894" s="1"/>
      <c r="E4894" s="2"/>
      <c r="F4894" s="1"/>
      <c r="G4894" s="2"/>
      <c r="H4894" s="286"/>
      <c r="I4894" s="287"/>
      <c r="J4894" s="288" t="str">
        <f t="shared" si="612"/>
        <v/>
      </c>
      <c r="K4894" s="288">
        <f t="shared" si="613"/>
        <v>0</v>
      </c>
      <c r="L4894" s="303"/>
      <c r="M4894" s="304"/>
      <c r="N4894" s="303"/>
      <c r="O4894" s="286"/>
      <c r="P4894" s="305" t="str">
        <f t="shared" si="614"/>
        <v/>
      </c>
      <c r="Q4894" s="304"/>
      <c r="R4894" s="303"/>
      <c r="S4894" s="286"/>
      <c r="T4894" s="305" t="str">
        <f t="shared" si="615"/>
        <v/>
      </c>
      <c r="U4894" s="306" t="str">
        <f t="shared" si="611"/>
        <v/>
      </c>
      <c r="V4894" s="289"/>
      <c r="W4894" s="303"/>
      <c r="X4894" s="286"/>
      <c r="Y4894" s="305" t="str">
        <f>+IF(AND(W4894&gt;0,V4894&lt;&gt;'Data Validation (ROP used only)'!$A$25),SUM(W4894:X4894),"")</f>
        <v/>
      </c>
      <c r="Z4894" s="307">
        <f>IF(OR(V4894='Data Validation (ROP used only)'!$A$25,ISBLANK(W4894),ISERROR(W4894/$I4894)),0,W4894/$I4894)</f>
        <v>0</v>
      </c>
      <c r="AA4894" s="308"/>
      <c r="AB4894" s="309" t="str" cm="1">
        <f t="array" ref="AB4894">_xlfn.IFS(AA4894="","",AA4894/I4894&gt;=2,I4894*2,AA4894/I4894&lt;2,AA4894)</f>
        <v/>
      </c>
      <c r="AC4894" s="310" t="str">
        <f t="shared" si="616"/>
        <v/>
      </c>
      <c r="AD4894" s="286"/>
      <c r="AE4894" s="305" t="str">
        <f t="shared" si="617"/>
        <v/>
      </c>
      <c r="AF4894" s="311">
        <f t="shared" si="618"/>
        <v>0</v>
      </c>
      <c r="AG4894" s="187"/>
      <c r="AH4894" s="188"/>
    </row>
    <row r="4895" spans="2:34" ht="13.8" outlineLevel="1" x14ac:dyDescent="0.25">
      <c r="B4895" s="1"/>
      <c r="C4895" s="1"/>
      <c r="D4895" s="1"/>
      <c r="E4895" s="2"/>
      <c r="F4895" s="1"/>
      <c r="G4895" s="2"/>
      <c r="H4895" s="286"/>
      <c r="I4895" s="287"/>
      <c r="J4895" s="288" t="str">
        <f t="shared" si="612"/>
        <v/>
      </c>
      <c r="K4895" s="288">
        <f t="shared" si="613"/>
        <v>0</v>
      </c>
      <c r="L4895" s="303"/>
      <c r="M4895" s="304"/>
      <c r="N4895" s="303"/>
      <c r="O4895" s="286"/>
      <c r="P4895" s="305" t="str">
        <f t="shared" si="614"/>
        <v/>
      </c>
      <c r="Q4895" s="304"/>
      <c r="R4895" s="303"/>
      <c r="S4895" s="286"/>
      <c r="T4895" s="305" t="str">
        <f t="shared" si="615"/>
        <v/>
      </c>
      <c r="U4895" s="306" t="str">
        <f t="shared" si="611"/>
        <v/>
      </c>
      <c r="V4895" s="289"/>
      <c r="W4895" s="303"/>
      <c r="X4895" s="286"/>
      <c r="Y4895" s="305" t="str">
        <f>+IF(AND(W4895&gt;0,V4895&lt;&gt;'Data Validation (ROP used only)'!$A$25),SUM(W4895:X4895),"")</f>
        <v/>
      </c>
      <c r="Z4895" s="307">
        <f>IF(OR(V4895='Data Validation (ROP used only)'!$A$25,ISBLANK(W4895),ISERROR(W4895/$I4895)),0,W4895/$I4895)</f>
        <v>0</v>
      </c>
      <c r="AA4895" s="308"/>
      <c r="AB4895" s="309" t="str" cm="1">
        <f t="array" ref="AB4895">_xlfn.IFS(AA4895="","",AA4895/I4895&gt;=2,I4895*2,AA4895/I4895&lt;2,AA4895)</f>
        <v/>
      </c>
      <c r="AC4895" s="310" t="str">
        <f t="shared" si="616"/>
        <v/>
      </c>
      <c r="AD4895" s="286"/>
      <c r="AE4895" s="305" t="str">
        <f t="shared" si="617"/>
        <v/>
      </c>
      <c r="AF4895" s="311">
        <f t="shared" si="618"/>
        <v>0</v>
      </c>
      <c r="AG4895" s="187"/>
      <c r="AH4895" s="188"/>
    </row>
    <row r="4896" spans="2:34" ht="13.8" outlineLevel="1" x14ac:dyDescent="0.25">
      <c r="B4896" s="1"/>
      <c r="C4896" s="1"/>
      <c r="D4896" s="1"/>
      <c r="E4896" s="2"/>
      <c r="F4896" s="1"/>
      <c r="G4896" s="2"/>
      <c r="H4896" s="286"/>
      <c r="I4896" s="287"/>
      <c r="J4896" s="288" t="str">
        <f t="shared" si="612"/>
        <v/>
      </c>
      <c r="K4896" s="288">
        <f t="shared" si="613"/>
        <v>0</v>
      </c>
      <c r="L4896" s="303"/>
      <c r="M4896" s="304"/>
      <c r="N4896" s="303"/>
      <c r="O4896" s="286"/>
      <c r="P4896" s="305" t="str">
        <f t="shared" si="614"/>
        <v/>
      </c>
      <c r="Q4896" s="304"/>
      <c r="R4896" s="303"/>
      <c r="S4896" s="286"/>
      <c r="T4896" s="305" t="str">
        <f t="shared" si="615"/>
        <v/>
      </c>
      <c r="U4896" s="306" t="str">
        <f t="shared" si="611"/>
        <v/>
      </c>
      <c r="V4896" s="289"/>
      <c r="W4896" s="303"/>
      <c r="X4896" s="286"/>
      <c r="Y4896" s="305" t="str">
        <f>+IF(AND(W4896&gt;0,V4896&lt;&gt;'Data Validation (ROP used only)'!$A$25),SUM(W4896:X4896),"")</f>
        <v/>
      </c>
      <c r="Z4896" s="307">
        <f>IF(OR(V4896='Data Validation (ROP used only)'!$A$25,ISBLANK(W4896),ISERROR(W4896/$I4896)),0,W4896/$I4896)</f>
        <v>0</v>
      </c>
      <c r="AA4896" s="308"/>
      <c r="AB4896" s="309" t="str" cm="1">
        <f t="array" ref="AB4896">_xlfn.IFS(AA4896="","",AA4896/I4896&gt;=2,I4896*2,AA4896/I4896&lt;2,AA4896)</f>
        <v/>
      </c>
      <c r="AC4896" s="310" t="str">
        <f t="shared" si="616"/>
        <v/>
      </c>
      <c r="AD4896" s="286"/>
      <c r="AE4896" s="305" t="str">
        <f t="shared" si="617"/>
        <v/>
      </c>
      <c r="AF4896" s="311">
        <f t="shared" si="618"/>
        <v>0</v>
      </c>
      <c r="AG4896" s="187"/>
      <c r="AH4896" s="188"/>
    </row>
    <row r="4897" spans="2:34" ht="13.8" outlineLevel="1" x14ac:dyDescent="0.25">
      <c r="B4897" s="1"/>
      <c r="C4897" s="1"/>
      <c r="D4897" s="1"/>
      <c r="E4897" s="2"/>
      <c r="F4897" s="1"/>
      <c r="G4897" s="2"/>
      <c r="H4897" s="286"/>
      <c r="I4897" s="287"/>
      <c r="J4897" s="288" t="str">
        <f t="shared" si="612"/>
        <v/>
      </c>
      <c r="K4897" s="288">
        <f t="shared" si="613"/>
        <v>0</v>
      </c>
      <c r="L4897" s="303"/>
      <c r="M4897" s="304"/>
      <c r="N4897" s="303"/>
      <c r="O4897" s="286"/>
      <c r="P4897" s="305" t="str">
        <f t="shared" si="614"/>
        <v/>
      </c>
      <c r="Q4897" s="304"/>
      <c r="R4897" s="303"/>
      <c r="S4897" s="286"/>
      <c r="T4897" s="305" t="str">
        <f t="shared" si="615"/>
        <v/>
      </c>
      <c r="U4897" s="306" t="str">
        <f t="shared" si="611"/>
        <v/>
      </c>
      <c r="V4897" s="289"/>
      <c r="W4897" s="303"/>
      <c r="X4897" s="286"/>
      <c r="Y4897" s="305" t="str">
        <f>+IF(AND(W4897&gt;0,V4897&lt;&gt;'Data Validation (ROP used only)'!$A$25),SUM(W4897:X4897),"")</f>
        <v/>
      </c>
      <c r="Z4897" s="307">
        <f>IF(OR(V4897='Data Validation (ROP used only)'!$A$25,ISBLANK(W4897),ISERROR(W4897/$I4897)),0,W4897/$I4897)</f>
        <v>0</v>
      </c>
      <c r="AA4897" s="308"/>
      <c r="AB4897" s="309" t="str" cm="1">
        <f t="array" ref="AB4897">_xlfn.IFS(AA4897="","",AA4897/I4897&gt;=2,I4897*2,AA4897/I4897&lt;2,AA4897)</f>
        <v/>
      </c>
      <c r="AC4897" s="310" t="str">
        <f t="shared" si="616"/>
        <v/>
      </c>
      <c r="AD4897" s="286"/>
      <c r="AE4897" s="305" t="str">
        <f t="shared" si="617"/>
        <v/>
      </c>
      <c r="AF4897" s="311">
        <f t="shared" si="618"/>
        <v>0</v>
      </c>
      <c r="AG4897" s="187"/>
      <c r="AH4897" s="188"/>
    </row>
    <row r="4898" spans="2:34" ht="13.8" outlineLevel="1" x14ac:dyDescent="0.25">
      <c r="B4898" s="1"/>
      <c r="C4898" s="1"/>
      <c r="D4898" s="1"/>
      <c r="E4898" s="2"/>
      <c r="F4898" s="1"/>
      <c r="G4898" s="2"/>
      <c r="H4898" s="286"/>
      <c r="I4898" s="287"/>
      <c r="J4898" s="288" t="str">
        <f t="shared" si="612"/>
        <v/>
      </c>
      <c r="K4898" s="288">
        <f t="shared" si="613"/>
        <v>0</v>
      </c>
      <c r="L4898" s="303"/>
      <c r="M4898" s="304"/>
      <c r="N4898" s="303"/>
      <c r="O4898" s="286"/>
      <c r="P4898" s="305" t="str">
        <f t="shared" si="614"/>
        <v/>
      </c>
      <c r="Q4898" s="304"/>
      <c r="R4898" s="303"/>
      <c r="S4898" s="286"/>
      <c r="T4898" s="305" t="str">
        <f t="shared" si="615"/>
        <v/>
      </c>
      <c r="U4898" s="306" t="str">
        <f t="shared" si="611"/>
        <v/>
      </c>
      <c r="V4898" s="289"/>
      <c r="W4898" s="303"/>
      <c r="X4898" s="286"/>
      <c r="Y4898" s="305" t="str">
        <f>+IF(AND(W4898&gt;0,V4898&lt;&gt;'Data Validation (ROP used only)'!$A$25),SUM(W4898:X4898),"")</f>
        <v/>
      </c>
      <c r="Z4898" s="307">
        <f>IF(OR(V4898='Data Validation (ROP used only)'!$A$25,ISBLANK(W4898),ISERROR(W4898/$I4898)),0,W4898/$I4898)</f>
        <v>0</v>
      </c>
      <c r="AA4898" s="308"/>
      <c r="AB4898" s="309" t="str" cm="1">
        <f t="array" ref="AB4898">_xlfn.IFS(AA4898="","",AA4898/I4898&gt;=2,I4898*2,AA4898/I4898&lt;2,AA4898)</f>
        <v/>
      </c>
      <c r="AC4898" s="310" t="str">
        <f t="shared" si="616"/>
        <v/>
      </c>
      <c r="AD4898" s="286"/>
      <c r="AE4898" s="305" t="str">
        <f t="shared" si="617"/>
        <v/>
      </c>
      <c r="AF4898" s="311">
        <f t="shared" si="618"/>
        <v>0</v>
      </c>
      <c r="AG4898" s="187"/>
      <c r="AH4898" s="188"/>
    </row>
    <row r="4899" spans="2:34" ht="13.8" outlineLevel="1" x14ac:dyDescent="0.25">
      <c r="B4899" s="1"/>
      <c r="C4899" s="1"/>
      <c r="D4899" s="1"/>
      <c r="E4899" s="2"/>
      <c r="F4899" s="1"/>
      <c r="G4899" s="2"/>
      <c r="H4899" s="286"/>
      <c r="I4899" s="287"/>
      <c r="J4899" s="288" t="str">
        <f t="shared" si="612"/>
        <v/>
      </c>
      <c r="K4899" s="288">
        <f t="shared" si="613"/>
        <v>0</v>
      </c>
      <c r="L4899" s="303"/>
      <c r="M4899" s="304"/>
      <c r="N4899" s="303"/>
      <c r="O4899" s="286"/>
      <c r="P4899" s="305" t="str">
        <f t="shared" si="614"/>
        <v/>
      </c>
      <c r="Q4899" s="304"/>
      <c r="R4899" s="303"/>
      <c r="S4899" s="286"/>
      <c r="T4899" s="305" t="str">
        <f t="shared" si="615"/>
        <v/>
      </c>
      <c r="U4899" s="306" t="str">
        <f t="shared" si="611"/>
        <v/>
      </c>
      <c r="V4899" s="289"/>
      <c r="W4899" s="303"/>
      <c r="X4899" s="286"/>
      <c r="Y4899" s="305" t="str">
        <f>+IF(AND(W4899&gt;0,V4899&lt;&gt;'Data Validation (ROP used only)'!$A$25),SUM(W4899:X4899),"")</f>
        <v/>
      </c>
      <c r="Z4899" s="307">
        <f>IF(OR(V4899='Data Validation (ROP used only)'!$A$25,ISBLANK(W4899),ISERROR(W4899/$I4899)),0,W4899/$I4899)</f>
        <v>0</v>
      </c>
      <c r="AA4899" s="308"/>
      <c r="AB4899" s="309" t="str" cm="1">
        <f t="array" ref="AB4899">_xlfn.IFS(AA4899="","",AA4899/I4899&gt;=2,I4899*2,AA4899/I4899&lt;2,AA4899)</f>
        <v/>
      </c>
      <c r="AC4899" s="310" t="str">
        <f t="shared" si="616"/>
        <v/>
      </c>
      <c r="AD4899" s="286"/>
      <c r="AE4899" s="305" t="str">
        <f t="shared" si="617"/>
        <v/>
      </c>
      <c r="AF4899" s="311">
        <f t="shared" si="618"/>
        <v>0</v>
      </c>
      <c r="AG4899" s="187"/>
      <c r="AH4899" s="188"/>
    </row>
    <row r="4900" spans="2:34" ht="13.8" outlineLevel="1" x14ac:dyDescent="0.25">
      <c r="B4900" s="1"/>
      <c r="C4900" s="1"/>
      <c r="D4900" s="1"/>
      <c r="E4900" s="2"/>
      <c r="F4900" s="1"/>
      <c r="G4900" s="2"/>
      <c r="H4900" s="286"/>
      <c r="I4900" s="287"/>
      <c r="J4900" s="288" t="str">
        <f t="shared" si="612"/>
        <v/>
      </c>
      <c r="K4900" s="288">
        <f t="shared" si="613"/>
        <v>0</v>
      </c>
      <c r="L4900" s="303"/>
      <c r="M4900" s="304"/>
      <c r="N4900" s="303"/>
      <c r="O4900" s="286"/>
      <c r="P4900" s="305" t="str">
        <f t="shared" si="614"/>
        <v/>
      </c>
      <c r="Q4900" s="304"/>
      <c r="R4900" s="303"/>
      <c r="S4900" s="286"/>
      <c r="T4900" s="305" t="str">
        <f t="shared" si="615"/>
        <v/>
      </c>
      <c r="U4900" s="306" t="str">
        <f t="shared" si="611"/>
        <v/>
      </c>
      <c r="V4900" s="289"/>
      <c r="W4900" s="303"/>
      <c r="X4900" s="286"/>
      <c r="Y4900" s="305" t="str">
        <f>+IF(AND(W4900&gt;0,V4900&lt;&gt;'Data Validation (ROP used only)'!$A$25),SUM(W4900:X4900),"")</f>
        <v/>
      </c>
      <c r="Z4900" s="307">
        <f>IF(OR(V4900='Data Validation (ROP used only)'!$A$25,ISBLANK(W4900),ISERROR(W4900/$I4900)),0,W4900/$I4900)</f>
        <v>0</v>
      </c>
      <c r="AA4900" s="308"/>
      <c r="AB4900" s="309" t="str" cm="1">
        <f t="array" ref="AB4900">_xlfn.IFS(AA4900="","",AA4900/I4900&gt;=2,I4900*2,AA4900/I4900&lt;2,AA4900)</f>
        <v/>
      </c>
      <c r="AC4900" s="310" t="str">
        <f t="shared" si="616"/>
        <v/>
      </c>
      <c r="AD4900" s="286"/>
      <c r="AE4900" s="305" t="str">
        <f t="shared" si="617"/>
        <v/>
      </c>
      <c r="AF4900" s="311">
        <f t="shared" si="618"/>
        <v>0</v>
      </c>
      <c r="AG4900" s="187"/>
      <c r="AH4900" s="188"/>
    </row>
    <row r="4901" spans="2:34" ht="13.8" outlineLevel="1" x14ac:dyDescent="0.25">
      <c r="B4901" s="1"/>
      <c r="C4901" s="1"/>
      <c r="D4901" s="1"/>
      <c r="E4901" s="2"/>
      <c r="F4901" s="1"/>
      <c r="G4901" s="2"/>
      <c r="H4901" s="286"/>
      <c r="I4901" s="287"/>
      <c r="J4901" s="288" t="str">
        <f t="shared" si="612"/>
        <v/>
      </c>
      <c r="K4901" s="288">
        <f t="shared" si="613"/>
        <v>0</v>
      </c>
      <c r="L4901" s="303"/>
      <c r="M4901" s="304"/>
      <c r="N4901" s="303"/>
      <c r="O4901" s="286"/>
      <c r="P4901" s="305" t="str">
        <f t="shared" si="614"/>
        <v/>
      </c>
      <c r="Q4901" s="304"/>
      <c r="R4901" s="303"/>
      <c r="S4901" s="286"/>
      <c r="T4901" s="305" t="str">
        <f t="shared" si="615"/>
        <v/>
      </c>
      <c r="U4901" s="306" t="str">
        <f t="shared" si="611"/>
        <v/>
      </c>
      <c r="V4901" s="289"/>
      <c r="W4901" s="303"/>
      <c r="X4901" s="286"/>
      <c r="Y4901" s="305" t="str">
        <f>+IF(AND(W4901&gt;0,V4901&lt;&gt;'Data Validation (ROP used only)'!$A$25),SUM(W4901:X4901),"")</f>
        <v/>
      </c>
      <c r="Z4901" s="307">
        <f>IF(OR(V4901='Data Validation (ROP used only)'!$A$25,ISBLANK(W4901),ISERROR(W4901/$I4901)),0,W4901/$I4901)</f>
        <v>0</v>
      </c>
      <c r="AA4901" s="308"/>
      <c r="AB4901" s="309" t="str" cm="1">
        <f t="array" ref="AB4901">_xlfn.IFS(AA4901="","",AA4901/I4901&gt;=2,I4901*2,AA4901/I4901&lt;2,AA4901)</f>
        <v/>
      </c>
      <c r="AC4901" s="310" t="str">
        <f t="shared" si="616"/>
        <v/>
      </c>
      <c r="AD4901" s="286"/>
      <c r="AE4901" s="305" t="str">
        <f t="shared" si="617"/>
        <v/>
      </c>
      <c r="AF4901" s="311">
        <f t="shared" si="618"/>
        <v>0</v>
      </c>
      <c r="AG4901" s="187"/>
      <c r="AH4901" s="188"/>
    </row>
    <row r="4902" spans="2:34" ht="13.8" outlineLevel="1" x14ac:dyDescent="0.25">
      <c r="B4902" s="1"/>
      <c r="C4902" s="1"/>
      <c r="D4902" s="1"/>
      <c r="E4902" s="2"/>
      <c r="F4902" s="1"/>
      <c r="G4902" s="2"/>
      <c r="H4902" s="286"/>
      <c r="I4902" s="287"/>
      <c r="J4902" s="288" t="str">
        <f t="shared" si="612"/>
        <v/>
      </c>
      <c r="K4902" s="288">
        <f t="shared" si="613"/>
        <v>0</v>
      </c>
      <c r="L4902" s="303"/>
      <c r="M4902" s="304"/>
      <c r="N4902" s="303"/>
      <c r="O4902" s="286"/>
      <c r="P4902" s="305" t="str">
        <f t="shared" si="614"/>
        <v/>
      </c>
      <c r="Q4902" s="304"/>
      <c r="R4902" s="303"/>
      <c r="S4902" s="286"/>
      <c r="T4902" s="305" t="str">
        <f t="shared" si="615"/>
        <v/>
      </c>
      <c r="U4902" s="306" t="str">
        <f t="shared" si="611"/>
        <v/>
      </c>
      <c r="V4902" s="289"/>
      <c r="W4902" s="303"/>
      <c r="X4902" s="286"/>
      <c r="Y4902" s="305" t="str">
        <f>+IF(AND(W4902&gt;0,V4902&lt;&gt;'Data Validation (ROP used only)'!$A$25),SUM(W4902:X4902),"")</f>
        <v/>
      </c>
      <c r="Z4902" s="307">
        <f>IF(OR(V4902='Data Validation (ROP used only)'!$A$25,ISBLANK(W4902),ISERROR(W4902/$I4902)),0,W4902/$I4902)</f>
        <v>0</v>
      </c>
      <c r="AA4902" s="308"/>
      <c r="AB4902" s="309" t="str" cm="1">
        <f t="array" ref="AB4902">_xlfn.IFS(AA4902="","",AA4902/I4902&gt;=2,I4902*2,AA4902/I4902&lt;2,AA4902)</f>
        <v/>
      </c>
      <c r="AC4902" s="310" t="str">
        <f t="shared" si="616"/>
        <v/>
      </c>
      <c r="AD4902" s="286"/>
      <c r="AE4902" s="305" t="str">
        <f t="shared" si="617"/>
        <v/>
      </c>
      <c r="AF4902" s="311">
        <f t="shared" si="618"/>
        <v>0</v>
      </c>
      <c r="AG4902" s="187"/>
      <c r="AH4902" s="188"/>
    </row>
    <row r="4903" spans="2:34" ht="13.8" outlineLevel="1" x14ac:dyDescent="0.25">
      <c r="B4903" s="1"/>
      <c r="C4903" s="1"/>
      <c r="D4903" s="1"/>
      <c r="E4903" s="2"/>
      <c r="F4903" s="1"/>
      <c r="G4903" s="2"/>
      <c r="H4903" s="286"/>
      <c r="I4903" s="287"/>
      <c r="J4903" s="288" t="str">
        <f t="shared" si="612"/>
        <v/>
      </c>
      <c r="K4903" s="288">
        <f t="shared" si="613"/>
        <v>0</v>
      </c>
      <c r="L4903" s="303"/>
      <c r="M4903" s="304"/>
      <c r="N4903" s="303"/>
      <c r="O4903" s="286"/>
      <c r="P4903" s="305" t="str">
        <f t="shared" si="614"/>
        <v/>
      </c>
      <c r="Q4903" s="304"/>
      <c r="R4903" s="303"/>
      <c r="S4903" s="286"/>
      <c r="T4903" s="305" t="str">
        <f t="shared" si="615"/>
        <v/>
      </c>
      <c r="U4903" s="306" t="str">
        <f t="shared" si="611"/>
        <v/>
      </c>
      <c r="V4903" s="289"/>
      <c r="W4903" s="303"/>
      <c r="X4903" s="286"/>
      <c r="Y4903" s="305" t="str">
        <f>+IF(AND(W4903&gt;0,V4903&lt;&gt;'Data Validation (ROP used only)'!$A$25),SUM(W4903:X4903),"")</f>
        <v/>
      </c>
      <c r="Z4903" s="307">
        <f>IF(OR(V4903='Data Validation (ROP used only)'!$A$25,ISBLANK(W4903),ISERROR(W4903/$I4903)),0,W4903/$I4903)</f>
        <v>0</v>
      </c>
      <c r="AA4903" s="308"/>
      <c r="AB4903" s="309" t="str" cm="1">
        <f t="array" ref="AB4903">_xlfn.IFS(AA4903="","",AA4903/I4903&gt;=2,I4903*2,AA4903/I4903&lt;2,AA4903)</f>
        <v/>
      </c>
      <c r="AC4903" s="310" t="str">
        <f t="shared" si="616"/>
        <v/>
      </c>
      <c r="AD4903" s="286"/>
      <c r="AE4903" s="305" t="str">
        <f t="shared" si="617"/>
        <v/>
      </c>
      <c r="AF4903" s="311">
        <f t="shared" si="618"/>
        <v>0</v>
      </c>
      <c r="AG4903" s="187"/>
      <c r="AH4903" s="188"/>
    </row>
    <row r="4904" spans="2:34" ht="13.8" outlineLevel="1" x14ac:dyDescent="0.25">
      <c r="B4904" s="1"/>
      <c r="C4904" s="1"/>
      <c r="D4904" s="1"/>
      <c r="E4904" s="2"/>
      <c r="F4904" s="1"/>
      <c r="G4904" s="2"/>
      <c r="H4904" s="286"/>
      <c r="I4904" s="287"/>
      <c r="J4904" s="288" t="str">
        <f t="shared" si="612"/>
        <v/>
      </c>
      <c r="K4904" s="288">
        <f t="shared" si="613"/>
        <v>0</v>
      </c>
      <c r="L4904" s="303"/>
      <c r="M4904" s="304"/>
      <c r="N4904" s="303"/>
      <c r="O4904" s="286"/>
      <c r="P4904" s="305" t="str">
        <f t="shared" si="614"/>
        <v/>
      </c>
      <c r="Q4904" s="304"/>
      <c r="R4904" s="303"/>
      <c r="S4904" s="286"/>
      <c r="T4904" s="305" t="str">
        <f t="shared" si="615"/>
        <v/>
      </c>
      <c r="U4904" s="306" t="str">
        <f t="shared" si="611"/>
        <v/>
      </c>
      <c r="V4904" s="289"/>
      <c r="W4904" s="303"/>
      <c r="X4904" s="286"/>
      <c r="Y4904" s="305" t="str">
        <f>+IF(AND(W4904&gt;0,V4904&lt;&gt;'Data Validation (ROP used only)'!$A$25),SUM(W4904:X4904),"")</f>
        <v/>
      </c>
      <c r="Z4904" s="307">
        <f>IF(OR(V4904='Data Validation (ROP used only)'!$A$25,ISBLANK(W4904),ISERROR(W4904/$I4904)),0,W4904/$I4904)</f>
        <v>0</v>
      </c>
      <c r="AA4904" s="308"/>
      <c r="AB4904" s="309" t="str" cm="1">
        <f t="array" ref="AB4904">_xlfn.IFS(AA4904="","",AA4904/I4904&gt;=2,I4904*2,AA4904/I4904&lt;2,AA4904)</f>
        <v/>
      </c>
      <c r="AC4904" s="310" t="str">
        <f t="shared" si="616"/>
        <v/>
      </c>
      <c r="AD4904" s="286"/>
      <c r="AE4904" s="305" t="str">
        <f t="shared" si="617"/>
        <v/>
      </c>
      <c r="AF4904" s="311">
        <f t="shared" si="618"/>
        <v>0</v>
      </c>
      <c r="AG4904" s="187"/>
      <c r="AH4904" s="188"/>
    </row>
    <row r="4905" spans="2:34" ht="13.8" outlineLevel="1" x14ac:dyDescent="0.25">
      <c r="B4905" s="1"/>
      <c r="C4905" s="1"/>
      <c r="D4905" s="1"/>
      <c r="E4905" s="2"/>
      <c r="F4905" s="1"/>
      <c r="G4905" s="2"/>
      <c r="H4905" s="286"/>
      <c r="I4905" s="287"/>
      <c r="J4905" s="288" t="str">
        <f t="shared" si="612"/>
        <v/>
      </c>
      <c r="K4905" s="288">
        <f t="shared" si="613"/>
        <v>0</v>
      </c>
      <c r="L4905" s="303"/>
      <c r="M4905" s="304"/>
      <c r="N4905" s="303"/>
      <c r="O4905" s="286"/>
      <c r="P4905" s="305" t="str">
        <f t="shared" si="614"/>
        <v/>
      </c>
      <c r="Q4905" s="304"/>
      <c r="R4905" s="303"/>
      <c r="S4905" s="286"/>
      <c r="T4905" s="305" t="str">
        <f t="shared" si="615"/>
        <v/>
      </c>
      <c r="U4905" s="306" t="str">
        <f t="shared" si="611"/>
        <v/>
      </c>
      <c r="V4905" s="289"/>
      <c r="W4905" s="303"/>
      <c r="X4905" s="286"/>
      <c r="Y4905" s="305" t="str">
        <f>+IF(AND(W4905&gt;0,V4905&lt;&gt;'Data Validation (ROP used only)'!$A$25),SUM(W4905:X4905),"")</f>
        <v/>
      </c>
      <c r="Z4905" s="307">
        <f>IF(OR(V4905='Data Validation (ROP used only)'!$A$25,ISBLANK(W4905),ISERROR(W4905/$I4905)),0,W4905/$I4905)</f>
        <v>0</v>
      </c>
      <c r="AA4905" s="308"/>
      <c r="AB4905" s="309" t="str" cm="1">
        <f t="array" ref="AB4905">_xlfn.IFS(AA4905="","",AA4905/I4905&gt;=2,I4905*2,AA4905/I4905&lt;2,AA4905)</f>
        <v/>
      </c>
      <c r="AC4905" s="310" t="str">
        <f t="shared" si="616"/>
        <v/>
      </c>
      <c r="AD4905" s="286"/>
      <c r="AE4905" s="305" t="str">
        <f t="shared" si="617"/>
        <v/>
      </c>
      <c r="AF4905" s="311">
        <f t="shared" si="618"/>
        <v>0</v>
      </c>
      <c r="AG4905" s="187"/>
      <c r="AH4905" s="188"/>
    </row>
    <row r="4906" spans="2:34" ht="13.8" outlineLevel="1" x14ac:dyDescent="0.25">
      <c r="B4906" s="1"/>
      <c r="C4906" s="1"/>
      <c r="D4906" s="1"/>
      <c r="E4906" s="2"/>
      <c r="F4906" s="1"/>
      <c r="G4906" s="2"/>
      <c r="H4906" s="286"/>
      <c r="I4906" s="287"/>
      <c r="J4906" s="288" t="str">
        <f t="shared" si="612"/>
        <v/>
      </c>
      <c r="K4906" s="288">
        <f t="shared" si="613"/>
        <v>0</v>
      </c>
      <c r="L4906" s="303"/>
      <c r="M4906" s="304"/>
      <c r="N4906" s="303"/>
      <c r="O4906" s="286"/>
      <c r="P4906" s="305" t="str">
        <f t="shared" si="614"/>
        <v/>
      </c>
      <c r="Q4906" s="304"/>
      <c r="R4906" s="303"/>
      <c r="S4906" s="286"/>
      <c r="T4906" s="305" t="str">
        <f t="shared" si="615"/>
        <v/>
      </c>
      <c r="U4906" s="306" t="str">
        <f t="shared" si="611"/>
        <v/>
      </c>
      <c r="V4906" s="289"/>
      <c r="W4906" s="303"/>
      <c r="X4906" s="286"/>
      <c r="Y4906" s="305" t="str">
        <f>+IF(AND(W4906&gt;0,V4906&lt;&gt;'Data Validation (ROP used only)'!$A$25),SUM(W4906:X4906),"")</f>
        <v/>
      </c>
      <c r="Z4906" s="307">
        <f>IF(OR(V4906='Data Validation (ROP used only)'!$A$25,ISBLANK(W4906),ISERROR(W4906/$I4906)),0,W4906/$I4906)</f>
        <v>0</v>
      </c>
      <c r="AA4906" s="308"/>
      <c r="AB4906" s="309" t="str" cm="1">
        <f t="array" ref="AB4906">_xlfn.IFS(AA4906="","",AA4906/I4906&gt;=2,I4906*2,AA4906/I4906&lt;2,AA4906)</f>
        <v/>
      </c>
      <c r="AC4906" s="310" t="str">
        <f t="shared" si="616"/>
        <v/>
      </c>
      <c r="AD4906" s="286"/>
      <c r="AE4906" s="305" t="str">
        <f t="shared" si="617"/>
        <v/>
      </c>
      <c r="AF4906" s="311">
        <f t="shared" si="618"/>
        <v>0</v>
      </c>
      <c r="AG4906" s="187"/>
      <c r="AH4906" s="188"/>
    </row>
    <row r="4907" spans="2:34" ht="13.8" outlineLevel="1" x14ac:dyDescent="0.25">
      <c r="B4907" s="1"/>
      <c r="C4907" s="1"/>
      <c r="D4907" s="1"/>
      <c r="E4907" s="2"/>
      <c r="F4907" s="1"/>
      <c r="G4907" s="2"/>
      <c r="H4907" s="286"/>
      <c r="I4907" s="287"/>
      <c r="J4907" s="288" t="str">
        <f t="shared" si="612"/>
        <v/>
      </c>
      <c r="K4907" s="288">
        <f t="shared" si="613"/>
        <v>0</v>
      </c>
      <c r="L4907" s="303"/>
      <c r="M4907" s="304"/>
      <c r="N4907" s="303"/>
      <c r="O4907" s="286"/>
      <c r="P4907" s="305" t="str">
        <f t="shared" si="614"/>
        <v/>
      </c>
      <c r="Q4907" s="304"/>
      <c r="R4907" s="303"/>
      <c r="S4907" s="286"/>
      <c r="T4907" s="305" t="str">
        <f t="shared" si="615"/>
        <v/>
      </c>
      <c r="U4907" s="306" t="str">
        <f t="shared" si="611"/>
        <v/>
      </c>
      <c r="V4907" s="289"/>
      <c r="W4907" s="303"/>
      <c r="X4907" s="286"/>
      <c r="Y4907" s="305" t="str">
        <f>+IF(AND(W4907&gt;0,V4907&lt;&gt;'Data Validation (ROP used only)'!$A$25),SUM(W4907:X4907),"")</f>
        <v/>
      </c>
      <c r="Z4907" s="307">
        <f>IF(OR(V4907='Data Validation (ROP used only)'!$A$25,ISBLANK(W4907),ISERROR(W4907/$I4907)),0,W4907/$I4907)</f>
        <v>0</v>
      </c>
      <c r="AA4907" s="308"/>
      <c r="AB4907" s="309" t="str" cm="1">
        <f t="array" ref="AB4907">_xlfn.IFS(AA4907="","",AA4907/I4907&gt;=2,I4907*2,AA4907/I4907&lt;2,AA4907)</f>
        <v/>
      </c>
      <c r="AC4907" s="310" t="str">
        <f t="shared" si="616"/>
        <v/>
      </c>
      <c r="AD4907" s="286"/>
      <c r="AE4907" s="305" t="str">
        <f t="shared" si="617"/>
        <v/>
      </c>
      <c r="AF4907" s="311">
        <f t="shared" si="618"/>
        <v>0</v>
      </c>
      <c r="AG4907" s="187"/>
      <c r="AH4907" s="188"/>
    </row>
    <row r="4908" spans="2:34" ht="13.8" outlineLevel="1" x14ac:dyDescent="0.25">
      <c r="B4908" s="1"/>
      <c r="C4908" s="1"/>
      <c r="D4908" s="1"/>
      <c r="E4908" s="2"/>
      <c r="F4908" s="1"/>
      <c r="G4908" s="2"/>
      <c r="H4908" s="286"/>
      <c r="I4908" s="287"/>
      <c r="J4908" s="288" t="str">
        <f t="shared" si="612"/>
        <v/>
      </c>
      <c r="K4908" s="288">
        <f t="shared" si="613"/>
        <v>0</v>
      </c>
      <c r="L4908" s="303"/>
      <c r="M4908" s="304"/>
      <c r="N4908" s="303"/>
      <c r="O4908" s="286"/>
      <c r="P4908" s="305" t="str">
        <f t="shared" si="614"/>
        <v/>
      </c>
      <c r="Q4908" s="304"/>
      <c r="R4908" s="303"/>
      <c r="S4908" s="286"/>
      <c r="T4908" s="305" t="str">
        <f t="shared" si="615"/>
        <v/>
      </c>
      <c r="U4908" s="306" t="str">
        <f t="shared" si="611"/>
        <v/>
      </c>
      <c r="V4908" s="289"/>
      <c r="W4908" s="303"/>
      <c r="X4908" s="286"/>
      <c r="Y4908" s="305" t="str">
        <f>+IF(AND(W4908&gt;0,V4908&lt;&gt;'Data Validation (ROP used only)'!$A$25),SUM(W4908:X4908),"")</f>
        <v/>
      </c>
      <c r="Z4908" s="307">
        <f>IF(OR(V4908='Data Validation (ROP used only)'!$A$25,ISBLANK(W4908),ISERROR(W4908/$I4908)),0,W4908/$I4908)</f>
        <v>0</v>
      </c>
      <c r="AA4908" s="308"/>
      <c r="AB4908" s="309" t="str" cm="1">
        <f t="array" ref="AB4908">_xlfn.IFS(AA4908="","",AA4908/I4908&gt;=2,I4908*2,AA4908/I4908&lt;2,AA4908)</f>
        <v/>
      </c>
      <c r="AC4908" s="310" t="str">
        <f t="shared" si="616"/>
        <v/>
      </c>
      <c r="AD4908" s="286"/>
      <c r="AE4908" s="305" t="str">
        <f t="shared" si="617"/>
        <v/>
      </c>
      <c r="AF4908" s="311">
        <f t="shared" si="618"/>
        <v>0</v>
      </c>
      <c r="AG4908" s="187"/>
      <c r="AH4908" s="188"/>
    </row>
    <row r="4909" spans="2:34" ht="13.8" outlineLevel="1" x14ac:dyDescent="0.25">
      <c r="B4909" s="1"/>
      <c r="C4909" s="1"/>
      <c r="D4909" s="1"/>
      <c r="E4909" s="2"/>
      <c r="F4909" s="1"/>
      <c r="G4909" s="2"/>
      <c r="H4909" s="286"/>
      <c r="I4909" s="287"/>
      <c r="J4909" s="288" t="str">
        <f t="shared" si="612"/>
        <v/>
      </c>
      <c r="K4909" s="288">
        <f t="shared" si="613"/>
        <v>0</v>
      </c>
      <c r="L4909" s="303"/>
      <c r="M4909" s="304"/>
      <c r="N4909" s="303"/>
      <c r="O4909" s="286"/>
      <c r="P4909" s="305" t="str">
        <f t="shared" si="614"/>
        <v/>
      </c>
      <c r="Q4909" s="304"/>
      <c r="R4909" s="303"/>
      <c r="S4909" s="286"/>
      <c r="T4909" s="305" t="str">
        <f t="shared" si="615"/>
        <v/>
      </c>
      <c r="U4909" s="306" t="str">
        <f t="shared" si="611"/>
        <v/>
      </c>
      <c r="V4909" s="289"/>
      <c r="W4909" s="303"/>
      <c r="X4909" s="286"/>
      <c r="Y4909" s="305" t="str">
        <f>+IF(AND(W4909&gt;0,V4909&lt;&gt;'Data Validation (ROP used only)'!$A$25),SUM(W4909:X4909),"")</f>
        <v/>
      </c>
      <c r="Z4909" s="307">
        <f>IF(OR(V4909='Data Validation (ROP used only)'!$A$25,ISBLANK(W4909),ISERROR(W4909/$I4909)),0,W4909/$I4909)</f>
        <v>0</v>
      </c>
      <c r="AA4909" s="308"/>
      <c r="AB4909" s="309" t="str" cm="1">
        <f t="array" ref="AB4909">_xlfn.IFS(AA4909="","",AA4909/I4909&gt;=2,I4909*2,AA4909/I4909&lt;2,AA4909)</f>
        <v/>
      </c>
      <c r="AC4909" s="310" t="str">
        <f t="shared" si="616"/>
        <v/>
      </c>
      <c r="AD4909" s="286"/>
      <c r="AE4909" s="305" t="str">
        <f t="shared" si="617"/>
        <v/>
      </c>
      <c r="AF4909" s="311">
        <f t="shared" si="618"/>
        <v>0</v>
      </c>
      <c r="AG4909" s="187"/>
      <c r="AH4909" s="188"/>
    </row>
    <row r="4910" spans="2:34" ht="13.8" outlineLevel="1" x14ac:dyDescent="0.25">
      <c r="B4910" s="1"/>
      <c r="C4910" s="1"/>
      <c r="D4910" s="1"/>
      <c r="E4910" s="2"/>
      <c r="F4910" s="1"/>
      <c r="G4910" s="2"/>
      <c r="H4910" s="286"/>
      <c r="I4910" s="287"/>
      <c r="J4910" s="288" t="str">
        <f t="shared" si="612"/>
        <v/>
      </c>
      <c r="K4910" s="288">
        <f t="shared" si="613"/>
        <v>0</v>
      </c>
      <c r="L4910" s="303"/>
      <c r="M4910" s="304"/>
      <c r="N4910" s="303"/>
      <c r="O4910" s="286"/>
      <c r="P4910" s="305" t="str">
        <f t="shared" si="614"/>
        <v/>
      </c>
      <c r="Q4910" s="304"/>
      <c r="R4910" s="303"/>
      <c r="S4910" s="286"/>
      <c r="T4910" s="305" t="str">
        <f t="shared" si="615"/>
        <v/>
      </c>
      <c r="U4910" s="306" t="str">
        <f t="shared" si="611"/>
        <v/>
      </c>
      <c r="V4910" s="289"/>
      <c r="W4910" s="303"/>
      <c r="X4910" s="286"/>
      <c r="Y4910" s="305" t="str">
        <f>+IF(AND(W4910&gt;0,V4910&lt;&gt;'Data Validation (ROP used only)'!$A$25),SUM(W4910:X4910),"")</f>
        <v/>
      </c>
      <c r="Z4910" s="307">
        <f>IF(OR(V4910='Data Validation (ROP used only)'!$A$25,ISBLANK(W4910),ISERROR(W4910/$I4910)),0,W4910/$I4910)</f>
        <v>0</v>
      </c>
      <c r="AA4910" s="308"/>
      <c r="AB4910" s="309" t="str" cm="1">
        <f t="array" ref="AB4910">_xlfn.IFS(AA4910="","",AA4910/I4910&gt;=2,I4910*2,AA4910/I4910&lt;2,AA4910)</f>
        <v/>
      </c>
      <c r="AC4910" s="310" t="str">
        <f t="shared" si="616"/>
        <v/>
      </c>
      <c r="AD4910" s="286"/>
      <c r="AE4910" s="305" t="str">
        <f t="shared" si="617"/>
        <v/>
      </c>
      <c r="AF4910" s="311">
        <f t="shared" si="618"/>
        <v>0</v>
      </c>
      <c r="AG4910" s="187"/>
      <c r="AH4910" s="188"/>
    </row>
    <row r="4911" spans="2:34" ht="13.8" outlineLevel="1" x14ac:dyDescent="0.25">
      <c r="B4911" s="1"/>
      <c r="C4911" s="1"/>
      <c r="D4911" s="1"/>
      <c r="E4911" s="2"/>
      <c r="F4911" s="1"/>
      <c r="G4911" s="2"/>
      <c r="H4911" s="286"/>
      <c r="I4911" s="287"/>
      <c r="J4911" s="288" t="str">
        <f t="shared" si="612"/>
        <v/>
      </c>
      <c r="K4911" s="288">
        <f t="shared" si="613"/>
        <v>0</v>
      </c>
      <c r="L4911" s="303"/>
      <c r="M4911" s="304"/>
      <c r="N4911" s="303"/>
      <c r="O4911" s="286"/>
      <c r="P4911" s="305" t="str">
        <f t="shared" si="614"/>
        <v/>
      </c>
      <c r="Q4911" s="304"/>
      <c r="R4911" s="303"/>
      <c r="S4911" s="286"/>
      <c r="T4911" s="305" t="str">
        <f t="shared" si="615"/>
        <v/>
      </c>
      <c r="U4911" s="306" t="str">
        <f t="shared" si="611"/>
        <v/>
      </c>
      <c r="V4911" s="289"/>
      <c r="W4911" s="303"/>
      <c r="X4911" s="286"/>
      <c r="Y4911" s="305" t="str">
        <f>+IF(AND(W4911&gt;0,V4911&lt;&gt;'Data Validation (ROP used only)'!$A$25),SUM(W4911:X4911),"")</f>
        <v/>
      </c>
      <c r="Z4911" s="307">
        <f>IF(OR(V4911='Data Validation (ROP used only)'!$A$25,ISBLANK(W4911),ISERROR(W4911/$I4911)),0,W4911/$I4911)</f>
        <v>0</v>
      </c>
      <c r="AA4911" s="308"/>
      <c r="AB4911" s="309" t="str" cm="1">
        <f t="array" ref="AB4911">_xlfn.IFS(AA4911="","",AA4911/I4911&gt;=2,I4911*2,AA4911/I4911&lt;2,AA4911)</f>
        <v/>
      </c>
      <c r="AC4911" s="310" t="str">
        <f t="shared" si="616"/>
        <v/>
      </c>
      <c r="AD4911" s="286"/>
      <c r="AE4911" s="305" t="str">
        <f t="shared" si="617"/>
        <v/>
      </c>
      <c r="AF4911" s="311">
        <f t="shared" si="618"/>
        <v>0</v>
      </c>
      <c r="AG4911" s="187"/>
      <c r="AH4911" s="188"/>
    </row>
    <row r="4912" spans="2:34" ht="13.8" outlineLevel="1" x14ac:dyDescent="0.25">
      <c r="B4912" s="1"/>
      <c r="C4912" s="1"/>
      <c r="D4912" s="1"/>
      <c r="E4912" s="2"/>
      <c r="F4912" s="1"/>
      <c r="G4912" s="2"/>
      <c r="H4912" s="286"/>
      <c r="I4912" s="287"/>
      <c r="J4912" s="288" t="str">
        <f t="shared" si="612"/>
        <v/>
      </c>
      <c r="K4912" s="288">
        <f t="shared" si="613"/>
        <v>0</v>
      </c>
      <c r="L4912" s="303"/>
      <c r="M4912" s="304"/>
      <c r="N4912" s="303"/>
      <c r="O4912" s="286"/>
      <c r="P4912" s="305" t="str">
        <f t="shared" si="614"/>
        <v/>
      </c>
      <c r="Q4912" s="304"/>
      <c r="R4912" s="303"/>
      <c r="S4912" s="286"/>
      <c r="T4912" s="305" t="str">
        <f t="shared" si="615"/>
        <v/>
      </c>
      <c r="U4912" s="306" t="str">
        <f t="shared" si="611"/>
        <v/>
      </c>
      <c r="V4912" s="289"/>
      <c r="W4912" s="303"/>
      <c r="X4912" s="286"/>
      <c r="Y4912" s="305" t="str">
        <f>+IF(AND(W4912&gt;0,V4912&lt;&gt;'Data Validation (ROP used only)'!$A$25),SUM(W4912:X4912),"")</f>
        <v/>
      </c>
      <c r="Z4912" s="307">
        <f>IF(OR(V4912='Data Validation (ROP used only)'!$A$25,ISBLANK(W4912),ISERROR(W4912/$I4912)),0,W4912/$I4912)</f>
        <v>0</v>
      </c>
      <c r="AA4912" s="308"/>
      <c r="AB4912" s="309" t="str" cm="1">
        <f t="array" ref="AB4912">_xlfn.IFS(AA4912="","",AA4912/I4912&gt;=2,I4912*2,AA4912/I4912&lt;2,AA4912)</f>
        <v/>
      </c>
      <c r="AC4912" s="310" t="str">
        <f t="shared" si="616"/>
        <v/>
      </c>
      <c r="AD4912" s="286"/>
      <c r="AE4912" s="305" t="str">
        <f t="shared" si="617"/>
        <v/>
      </c>
      <c r="AF4912" s="311">
        <f t="shared" si="618"/>
        <v>0</v>
      </c>
      <c r="AG4912" s="187"/>
      <c r="AH4912" s="188"/>
    </row>
    <row r="4913" spans="2:34" ht="13.8" outlineLevel="1" x14ac:dyDescent="0.25">
      <c r="B4913" s="1"/>
      <c r="C4913" s="1"/>
      <c r="D4913" s="1"/>
      <c r="E4913" s="2"/>
      <c r="F4913" s="1"/>
      <c r="G4913" s="2"/>
      <c r="H4913" s="286"/>
      <c r="I4913" s="287"/>
      <c r="J4913" s="288" t="str">
        <f t="shared" si="612"/>
        <v/>
      </c>
      <c r="K4913" s="288">
        <f t="shared" si="613"/>
        <v>0</v>
      </c>
      <c r="L4913" s="303"/>
      <c r="M4913" s="304"/>
      <c r="N4913" s="303"/>
      <c r="O4913" s="286"/>
      <c r="P4913" s="305" t="str">
        <f t="shared" si="614"/>
        <v/>
      </c>
      <c r="Q4913" s="304"/>
      <c r="R4913" s="303"/>
      <c r="S4913" s="286"/>
      <c r="T4913" s="305" t="str">
        <f t="shared" si="615"/>
        <v/>
      </c>
      <c r="U4913" s="306" t="str">
        <f t="shared" si="611"/>
        <v/>
      </c>
      <c r="V4913" s="289"/>
      <c r="W4913" s="303"/>
      <c r="X4913" s="286"/>
      <c r="Y4913" s="305" t="str">
        <f>+IF(AND(W4913&gt;0,V4913&lt;&gt;'Data Validation (ROP used only)'!$A$25),SUM(W4913:X4913),"")</f>
        <v/>
      </c>
      <c r="Z4913" s="307">
        <f>IF(OR(V4913='Data Validation (ROP used only)'!$A$25,ISBLANK(W4913),ISERROR(W4913/$I4913)),0,W4913/$I4913)</f>
        <v>0</v>
      </c>
      <c r="AA4913" s="308"/>
      <c r="AB4913" s="309" t="str" cm="1">
        <f t="array" ref="AB4913">_xlfn.IFS(AA4913="","",AA4913/I4913&gt;=2,I4913*2,AA4913/I4913&lt;2,AA4913)</f>
        <v/>
      </c>
      <c r="AC4913" s="310" t="str">
        <f t="shared" si="616"/>
        <v/>
      </c>
      <c r="AD4913" s="286"/>
      <c r="AE4913" s="305" t="str">
        <f t="shared" si="617"/>
        <v/>
      </c>
      <c r="AF4913" s="311">
        <f t="shared" si="618"/>
        <v>0</v>
      </c>
      <c r="AG4913" s="187"/>
      <c r="AH4913" s="188"/>
    </row>
    <row r="4914" spans="2:34" ht="13.8" outlineLevel="1" x14ac:dyDescent="0.25">
      <c r="B4914" s="1"/>
      <c r="C4914" s="1"/>
      <c r="D4914" s="1"/>
      <c r="E4914" s="2"/>
      <c r="F4914" s="1"/>
      <c r="G4914" s="2"/>
      <c r="H4914" s="286"/>
      <c r="I4914" s="287"/>
      <c r="J4914" s="288" t="str">
        <f t="shared" si="612"/>
        <v/>
      </c>
      <c r="K4914" s="288">
        <f t="shared" si="613"/>
        <v>0</v>
      </c>
      <c r="L4914" s="303"/>
      <c r="M4914" s="304"/>
      <c r="N4914" s="303"/>
      <c r="O4914" s="286"/>
      <c r="P4914" s="305" t="str">
        <f t="shared" si="614"/>
        <v/>
      </c>
      <c r="Q4914" s="304"/>
      <c r="R4914" s="303"/>
      <c r="S4914" s="286"/>
      <c r="T4914" s="305" t="str">
        <f t="shared" si="615"/>
        <v/>
      </c>
      <c r="U4914" s="306" t="str">
        <f t="shared" si="611"/>
        <v/>
      </c>
      <c r="V4914" s="289"/>
      <c r="W4914" s="303"/>
      <c r="X4914" s="286"/>
      <c r="Y4914" s="305" t="str">
        <f>+IF(AND(W4914&gt;0,V4914&lt;&gt;'Data Validation (ROP used only)'!$A$25),SUM(W4914:X4914),"")</f>
        <v/>
      </c>
      <c r="Z4914" s="307">
        <f>IF(OR(V4914='Data Validation (ROP used only)'!$A$25,ISBLANK(W4914),ISERROR(W4914/$I4914)),0,W4914/$I4914)</f>
        <v>0</v>
      </c>
      <c r="AA4914" s="308"/>
      <c r="AB4914" s="309" t="str" cm="1">
        <f t="array" ref="AB4914">_xlfn.IFS(AA4914="","",AA4914/I4914&gt;=2,I4914*2,AA4914/I4914&lt;2,AA4914)</f>
        <v/>
      </c>
      <c r="AC4914" s="310" t="str">
        <f t="shared" si="616"/>
        <v/>
      </c>
      <c r="AD4914" s="286"/>
      <c r="AE4914" s="305" t="str">
        <f t="shared" si="617"/>
        <v/>
      </c>
      <c r="AF4914" s="311">
        <f t="shared" si="618"/>
        <v>0</v>
      </c>
      <c r="AG4914" s="187"/>
      <c r="AH4914" s="188"/>
    </row>
    <row r="4915" spans="2:34" ht="13.8" outlineLevel="1" x14ac:dyDescent="0.25">
      <c r="B4915" s="1"/>
      <c r="C4915" s="1"/>
      <c r="D4915" s="1"/>
      <c r="E4915" s="2"/>
      <c r="F4915" s="1"/>
      <c r="G4915" s="2"/>
      <c r="H4915" s="286"/>
      <c r="I4915" s="287"/>
      <c r="J4915" s="288" t="str">
        <f t="shared" si="612"/>
        <v/>
      </c>
      <c r="K4915" s="288">
        <f t="shared" si="613"/>
        <v>0</v>
      </c>
      <c r="L4915" s="303"/>
      <c r="M4915" s="304"/>
      <c r="N4915" s="303"/>
      <c r="O4915" s="286"/>
      <c r="P4915" s="305" t="str">
        <f t="shared" si="614"/>
        <v/>
      </c>
      <c r="Q4915" s="304"/>
      <c r="R4915" s="303"/>
      <c r="S4915" s="286"/>
      <c r="T4915" s="305" t="str">
        <f t="shared" si="615"/>
        <v/>
      </c>
      <c r="U4915" s="306" t="str">
        <f t="shared" si="611"/>
        <v/>
      </c>
      <c r="V4915" s="289"/>
      <c r="W4915" s="303"/>
      <c r="X4915" s="286"/>
      <c r="Y4915" s="305" t="str">
        <f>+IF(AND(W4915&gt;0,V4915&lt;&gt;'Data Validation (ROP used only)'!$A$25),SUM(W4915:X4915),"")</f>
        <v/>
      </c>
      <c r="Z4915" s="307">
        <f>IF(OR(V4915='Data Validation (ROP used only)'!$A$25,ISBLANK(W4915),ISERROR(W4915/$I4915)),0,W4915/$I4915)</f>
        <v>0</v>
      </c>
      <c r="AA4915" s="308"/>
      <c r="AB4915" s="309" t="str" cm="1">
        <f t="array" ref="AB4915">_xlfn.IFS(AA4915="","",AA4915/I4915&gt;=2,I4915*2,AA4915/I4915&lt;2,AA4915)</f>
        <v/>
      </c>
      <c r="AC4915" s="310" t="str">
        <f t="shared" si="616"/>
        <v/>
      </c>
      <c r="AD4915" s="286"/>
      <c r="AE4915" s="305" t="str">
        <f t="shared" si="617"/>
        <v/>
      </c>
      <c r="AF4915" s="311">
        <f t="shared" si="618"/>
        <v>0</v>
      </c>
      <c r="AG4915" s="187"/>
      <c r="AH4915" s="188"/>
    </row>
    <row r="4916" spans="2:34" ht="13.8" outlineLevel="1" x14ac:dyDescent="0.25">
      <c r="B4916" s="1"/>
      <c r="C4916" s="1"/>
      <c r="D4916" s="1"/>
      <c r="E4916" s="2"/>
      <c r="F4916" s="1"/>
      <c r="G4916" s="2"/>
      <c r="H4916" s="286"/>
      <c r="I4916" s="287"/>
      <c r="J4916" s="288" t="str">
        <f t="shared" si="612"/>
        <v/>
      </c>
      <c r="K4916" s="288">
        <f t="shared" si="613"/>
        <v>0</v>
      </c>
      <c r="L4916" s="303"/>
      <c r="M4916" s="304"/>
      <c r="N4916" s="303"/>
      <c r="O4916" s="286"/>
      <c r="P4916" s="305" t="str">
        <f t="shared" si="614"/>
        <v/>
      </c>
      <c r="Q4916" s="304"/>
      <c r="R4916" s="303"/>
      <c r="S4916" s="286"/>
      <c r="T4916" s="305" t="str">
        <f t="shared" si="615"/>
        <v/>
      </c>
      <c r="U4916" s="306" t="str">
        <f t="shared" si="611"/>
        <v/>
      </c>
      <c r="V4916" s="289"/>
      <c r="W4916" s="303"/>
      <c r="X4916" s="286"/>
      <c r="Y4916" s="305" t="str">
        <f>+IF(AND(W4916&gt;0,V4916&lt;&gt;'Data Validation (ROP used only)'!$A$25),SUM(W4916:X4916),"")</f>
        <v/>
      </c>
      <c r="Z4916" s="307">
        <f>IF(OR(V4916='Data Validation (ROP used only)'!$A$25,ISBLANK(W4916),ISERROR(W4916/$I4916)),0,W4916/$I4916)</f>
        <v>0</v>
      </c>
      <c r="AA4916" s="308"/>
      <c r="AB4916" s="309" t="str" cm="1">
        <f t="array" ref="AB4916">_xlfn.IFS(AA4916="","",AA4916/I4916&gt;=2,I4916*2,AA4916/I4916&lt;2,AA4916)</f>
        <v/>
      </c>
      <c r="AC4916" s="310" t="str">
        <f t="shared" si="616"/>
        <v/>
      </c>
      <c r="AD4916" s="286"/>
      <c r="AE4916" s="305" t="str">
        <f t="shared" si="617"/>
        <v/>
      </c>
      <c r="AF4916" s="311">
        <f t="shared" si="618"/>
        <v>0</v>
      </c>
      <c r="AG4916" s="187"/>
      <c r="AH4916" s="188"/>
    </row>
    <row r="4917" spans="2:34" ht="13.8" outlineLevel="1" x14ac:dyDescent="0.25">
      <c r="B4917" s="1"/>
      <c r="C4917" s="1"/>
      <c r="D4917" s="1"/>
      <c r="E4917" s="2"/>
      <c r="F4917" s="1"/>
      <c r="G4917" s="2"/>
      <c r="H4917" s="286"/>
      <c r="I4917" s="287"/>
      <c r="J4917" s="288" t="str">
        <f t="shared" si="612"/>
        <v/>
      </c>
      <c r="K4917" s="288">
        <f t="shared" si="613"/>
        <v>0</v>
      </c>
      <c r="L4917" s="303"/>
      <c r="M4917" s="304"/>
      <c r="N4917" s="303"/>
      <c r="O4917" s="286"/>
      <c r="P4917" s="305" t="str">
        <f t="shared" si="614"/>
        <v/>
      </c>
      <c r="Q4917" s="304"/>
      <c r="R4917" s="303"/>
      <c r="S4917" s="286"/>
      <c r="T4917" s="305" t="str">
        <f t="shared" si="615"/>
        <v/>
      </c>
      <c r="U4917" s="306" t="str">
        <f t="shared" si="611"/>
        <v/>
      </c>
      <c r="V4917" s="289"/>
      <c r="W4917" s="303"/>
      <c r="X4917" s="286"/>
      <c r="Y4917" s="305" t="str">
        <f>+IF(AND(W4917&gt;0,V4917&lt;&gt;'Data Validation (ROP used only)'!$A$25),SUM(W4917:X4917),"")</f>
        <v/>
      </c>
      <c r="Z4917" s="307">
        <f>IF(OR(V4917='Data Validation (ROP used only)'!$A$25,ISBLANK(W4917),ISERROR(W4917/$I4917)),0,W4917/$I4917)</f>
        <v>0</v>
      </c>
      <c r="AA4917" s="308"/>
      <c r="AB4917" s="309" t="str" cm="1">
        <f t="array" ref="AB4917">_xlfn.IFS(AA4917="","",AA4917/I4917&gt;=2,I4917*2,AA4917/I4917&lt;2,AA4917)</f>
        <v/>
      </c>
      <c r="AC4917" s="310" t="str">
        <f t="shared" si="616"/>
        <v/>
      </c>
      <c r="AD4917" s="286"/>
      <c r="AE4917" s="305" t="str">
        <f t="shared" si="617"/>
        <v/>
      </c>
      <c r="AF4917" s="311">
        <f t="shared" si="618"/>
        <v>0</v>
      </c>
      <c r="AG4917" s="187"/>
      <c r="AH4917" s="188"/>
    </row>
    <row r="4918" spans="2:34" ht="13.8" outlineLevel="1" x14ac:dyDescent="0.25">
      <c r="B4918" s="1"/>
      <c r="C4918" s="1"/>
      <c r="D4918" s="1"/>
      <c r="E4918" s="2"/>
      <c r="F4918" s="1"/>
      <c r="G4918" s="2"/>
      <c r="H4918" s="286"/>
      <c r="I4918" s="287"/>
      <c r="J4918" s="288" t="str">
        <f t="shared" si="612"/>
        <v/>
      </c>
      <c r="K4918" s="288">
        <f t="shared" si="613"/>
        <v>0</v>
      </c>
      <c r="L4918" s="303"/>
      <c r="M4918" s="304"/>
      <c r="N4918" s="303"/>
      <c r="O4918" s="286"/>
      <c r="P4918" s="305" t="str">
        <f t="shared" si="614"/>
        <v/>
      </c>
      <c r="Q4918" s="304"/>
      <c r="R4918" s="303"/>
      <c r="S4918" s="286"/>
      <c r="T4918" s="305" t="str">
        <f t="shared" si="615"/>
        <v/>
      </c>
      <c r="U4918" s="306" t="str">
        <f t="shared" si="611"/>
        <v/>
      </c>
      <c r="V4918" s="289"/>
      <c r="W4918" s="303"/>
      <c r="X4918" s="286"/>
      <c r="Y4918" s="305" t="str">
        <f>+IF(AND(W4918&gt;0,V4918&lt;&gt;'Data Validation (ROP used only)'!$A$25),SUM(W4918:X4918),"")</f>
        <v/>
      </c>
      <c r="Z4918" s="307">
        <f>IF(OR(V4918='Data Validation (ROP used only)'!$A$25,ISBLANK(W4918),ISERROR(W4918/$I4918)),0,W4918/$I4918)</f>
        <v>0</v>
      </c>
      <c r="AA4918" s="308"/>
      <c r="AB4918" s="309" t="str" cm="1">
        <f t="array" ref="AB4918">_xlfn.IFS(AA4918="","",AA4918/I4918&gt;=2,I4918*2,AA4918/I4918&lt;2,AA4918)</f>
        <v/>
      </c>
      <c r="AC4918" s="310" t="str">
        <f t="shared" si="616"/>
        <v/>
      </c>
      <c r="AD4918" s="286"/>
      <c r="AE4918" s="305" t="str">
        <f t="shared" si="617"/>
        <v/>
      </c>
      <c r="AF4918" s="311">
        <f t="shared" si="618"/>
        <v>0</v>
      </c>
      <c r="AG4918" s="187"/>
      <c r="AH4918" s="188"/>
    </row>
    <row r="4919" spans="2:34" ht="13.8" outlineLevel="1" x14ac:dyDescent="0.25">
      <c r="B4919" s="1"/>
      <c r="C4919" s="1"/>
      <c r="D4919" s="1"/>
      <c r="E4919" s="2"/>
      <c r="F4919" s="1"/>
      <c r="G4919" s="2"/>
      <c r="H4919" s="286"/>
      <c r="I4919" s="287"/>
      <c r="J4919" s="288" t="str">
        <f t="shared" si="612"/>
        <v/>
      </c>
      <c r="K4919" s="288">
        <f t="shared" si="613"/>
        <v>0</v>
      </c>
      <c r="L4919" s="303"/>
      <c r="M4919" s="304"/>
      <c r="N4919" s="303"/>
      <c r="O4919" s="286"/>
      <c r="P4919" s="305" t="str">
        <f t="shared" si="614"/>
        <v/>
      </c>
      <c r="Q4919" s="304"/>
      <c r="R4919" s="303"/>
      <c r="S4919" s="286"/>
      <c r="T4919" s="305" t="str">
        <f t="shared" si="615"/>
        <v/>
      </c>
      <c r="U4919" s="306" t="str">
        <f t="shared" si="611"/>
        <v/>
      </c>
      <c r="V4919" s="289"/>
      <c r="W4919" s="303"/>
      <c r="X4919" s="286"/>
      <c r="Y4919" s="305" t="str">
        <f>+IF(AND(W4919&gt;0,V4919&lt;&gt;'Data Validation (ROP used only)'!$A$25),SUM(W4919:X4919),"")</f>
        <v/>
      </c>
      <c r="Z4919" s="307">
        <f>IF(OR(V4919='Data Validation (ROP used only)'!$A$25,ISBLANK(W4919),ISERROR(W4919/$I4919)),0,W4919/$I4919)</f>
        <v>0</v>
      </c>
      <c r="AA4919" s="308"/>
      <c r="AB4919" s="309" t="str" cm="1">
        <f t="array" ref="AB4919">_xlfn.IFS(AA4919="","",AA4919/I4919&gt;=2,I4919*2,AA4919/I4919&lt;2,AA4919)</f>
        <v/>
      </c>
      <c r="AC4919" s="310" t="str">
        <f t="shared" si="616"/>
        <v/>
      </c>
      <c r="AD4919" s="286"/>
      <c r="AE4919" s="305" t="str">
        <f t="shared" si="617"/>
        <v/>
      </c>
      <c r="AF4919" s="311">
        <f t="shared" si="618"/>
        <v>0</v>
      </c>
      <c r="AG4919" s="187"/>
      <c r="AH4919" s="188"/>
    </row>
    <row r="4920" spans="2:34" ht="13.8" outlineLevel="1" x14ac:dyDescent="0.25">
      <c r="B4920" s="1"/>
      <c r="C4920" s="1"/>
      <c r="D4920" s="1"/>
      <c r="E4920" s="2"/>
      <c r="F4920" s="1"/>
      <c r="G4920" s="2"/>
      <c r="H4920" s="286"/>
      <c r="I4920" s="287"/>
      <c r="J4920" s="288" t="str">
        <f t="shared" si="612"/>
        <v/>
      </c>
      <c r="K4920" s="288">
        <f t="shared" si="613"/>
        <v>0</v>
      </c>
      <c r="L4920" s="303"/>
      <c r="M4920" s="304"/>
      <c r="N4920" s="303"/>
      <c r="O4920" s="286"/>
      <c r="P4920" s="305" t="str">
        <f t="shared" si="614"/>
        <v/>
      </c>
      <c r="Q4920" s="304"/>
      <c r="R4920" s="303"/>
      <c r="S4920" s="286"/>
      <c r="T4920" s="305" t="str">
        <f t="shared" si="615"/>
        <v/>
      </c>
      <c r="U4920" s="306" t="str">
        <f t="shared" si="611"/>
        <v/>
      </c>
      <c r="V4920" s="289"/>
      <c r="W4920" s="303"/>
      <c r="X4920" s="286"/>
      <c r="Y4920" s="305" t="str">
        <f>+IF(AND(W4920&gt;0,V4920&lt;&gt;'Data Validation (ROP used only)'!$A$25),SUM(W4920:X4920),"")</f>
        <v/>
      </c>
      <c r="Z4920" s="307">
        <f>IF(OR(V4920='Data Validation (ROP used only)'!$A$25,ISBLANK(W4920),ISERROR(W4920/$I4920)),0,W4920/$I4920)</f>
        <v>0</v>
      </c>
      <c r="AA4920" s="308"/>
      <c r="AB4920" s="309" t="str" cm="1">
        <f t="array" ref="AB4920">_xlfn.IFS(AA4920="","",AA4920/I4920&gt;=2,I4920*2,AA4920/I4920&lt;2,AA4920)</f>
        <v/>
      </c>
      <c r="AC4920" s="310" t="str">
        <f t="shared" si="616"/>
        <v/>
      </c>
      <c r="AD4920" s="286"/>
      <c r="AE4920" s="305" t="str">
        <f t="shared" si="617"/>
        <v/>
      </c>
      <c r="AF4920" s="311">
        <f t="shared" si="618"/>
        <v>0</v>
      </c>
      <c r="AG4920" s="187"/>
      <c r="AH4920" s="188"/>
    </row>
    <row r="4921" spans="2:34" ht="13.8" outlineLevel="1" x14ac:dyDescent="0.25">
      <c r="B4921" s="1"/>
      <c r="C4921" s="1"/>
      <c r="D4921" s="1"/>
      <c r="E4921" s="2"/>
      <c r="F4921" s="1"/>
      <c r="G4921" s="2"/>
      <c r="H4921" s="286"/>
      <c r="I4921" s="287"/>
      <c r="J4921" s="288" t="str">
        <f t="shared" si="612"/>
        <v/>
      </c>
      <c r="K4921" s="288">
        <f t="shared" si="613"/>
        <v>0</v>
      </c>
      <c r="L4921" s="303"/>
      <c r="M4921" s="304"/>
      <c r="N4921" s="303"/>
      <c r="O4921" s="286"/>
      <c r="P4921" s="305" t="str">
        <f t="shared" si="614"/>
        <v/>
      </c>
      <c r="Q4921" s="304"/>
      <c r="R4921" s="303"/>
      <c r="S4921" s="286"/>
      <c r="T4921" s="305" t="str">
        <f t="shared" si="615"/>
        <v/>
      </c>
      <c r="U4921" s="306" t="str">
        <f t="shared" si="611"/>
        <v/>
      </c>
      <c r="V4921" s="289"/>
      <c r="W4921" s="303"/>
      <c r="X4921" s="286"/>
      <c r="Y4921" s="305" t="str">
        <f>+IF(AND(W4921&gt;0,V4921&lt;&gt;'Data Validation (ROP used only)'!$A$25),SUM(W4921:X4921),"")</f>
        <v/>
      </c>
      <c r="Z4921" s="307">
        <f>IF(OR(V4921='Data Validation (ROP used only)'!$A$25,ISBLANK(W4921),ISERROR(W4921/$I4921)),0,W4921/$I4921)</f>
        <v>0</v>
      </c>
      <c r="AA4921" s="308"/>
      <c r="AB4921" s="309" t="str" cm="1">
        <f t="array" ref="AB4921">_xlfn.IFS(AA4921="","",AA4921/I4921&gt;=2,I4921*2,AA4921/I4921&lt;2,AA4921)</f>
        <v/>
      </c>
      <c r="AC4921" s="310" t="str">
        <f t="shared" si="616"/>
        <v/>
      </c>
      <c r="AD4921" s="286"/>
      <c r="AE4921" s="305" t="str">
        <f t="shared" si="617"/>
        <v/>
      </c>
      <c r="AF4921" s="311">
        <f t="shared" si="618"/>
        <v>0</v>
      </c>
      <c r="AG4921" s="187"/>
      <c r="AH4921" s="188"/>
    </row>
    <row r="4922" spans="2:34" ht="13.8" outlineLevel="1" x14ac:dyDescent="0.25">
      <c r="B4922" s="1"/>
      <c r="C4922" s="1"/>
      <c r="D4922" s="1"/>
      <c r="E4922" s="2"/>
      <c r="F4922" s="1"/>
      <c r="G4922" s="2"/>
      <c r="H4922" s="286"/>
      <c r="I4922" s="287"/>
      <c r="J4922" s="288" t="str">
        <f t="shared" si="612"/>
        <v/>
      </c>
      <c r="K4922" s="288">
        <f t="shared" si="613"/>
        <v>0</v>
      </c>
      <c r="L4922" s="303"/>
      <c r="M4922" s="304"/>
      <c r="N4922" s="303"/>
      <c r="O4922" s="286"/>
      <c r="P4922" s="305" t="str">
        <f t="shared" si="614"/>
        <v/>
      </c>
      <c r="Q4922" s="304"/>
      <c r="R4922" s="303"/>
      <c r="S4922" s="286"/>
      <c r="T4922" s="305" t="str">
        <f t="shared" si="615"/>
        <v/>
      </c>
      <c r="U4922" s="306" t="str">
        <f t="shared" si="611"/>
        <v/>
      </c>
      <c r="V4922" s="289"/>
      <c r="W4922" s="303"/>
      <c r="X4922" s="286"/>
      <c r="Y4922" s="305" t="str">
        <f>+IF(AND(W4922&gt;0,V4922&lt;&gt;'Data Validation (ROP used only)'!$A$25),SUM(W4922:X4922),"")</f>
        <v/>
      </c>
      <c r="Z4922" s="307">
        <f>IF(OR(V4922='Data Validation (ROP used only)'!$A$25,ISBLANK(W4922),ISERROR(W4922/$I4922)),0,W4922/$I4922)</f>
        <v>0</v>
      </c>
      <c r="AA4922" s="308"/>
      <c r="AB4922" s="309" t="str" cm="1">
        <f t="array" ref="AB4922">_xlfn.IFS(AA4922="","",AA4922/I4922&gt;=2,I4922*2,AA4922/I4922&lt;2,AA4922)</f>
        <v/>
      </c>
      <c r="AC4922" s="310" t="str">
        <f t="shared" si="616"/>
        <v/>
      </c>
      <c r="AD4922" s="286"/>
      <c r="AE4922" s="305" t="str">
        <f t="shared" si="617"/>
        <v/>
      </c>
      <c r="AF4922" s="311">
        <f t="shared" si="618"/>
        <v>0</v>
      </c>
      <c r="AG4922" s="187"/>
      <c r="AH4922" s="188"/>
    </row>
    <row r="4923" spans="2:34" ht="13.8" outlineLevel="1" x14ac:dyDescent="0.25">
      <c r="B4923" s="1"/>
      <c r="C4923" s="1"/>
      <c r="D4923" s="1"/>
      <c r="E4923" s="2"/>
      <c r="F4923" s="1"/>
      <c r="G4923" s="2"/>
      <c r="H4923" s="286"/>
      <c r="I4923" s="287"/>
      <c r="J4923" s="288" t="str">
        <f t="shared" si="612"/>
        <v/>
      </c>
      <c r="K4923" s="288">
        <f t="shared" si="613"/>
        <v>0</v>
      </c>
      <c r="L4923" s="303"/>
      <c r="M4923" s="304"/>
      <c r="N4923" s="303"/>
      <c r="O4923" s="286"/>
      <c r="P4923" s="305" t="str">
        <f t="shared" si="614"/>
        <v/>
      </c>
      <c r="Q4923" s="304"/>
      <c r="R4923" s="303"/>
      <c r="S4923" s="286"/>
      <c r="T4923" s="305" t="str">
        <f t="shared" si="615"/>
        <v/>
      </c>
      <c r="U4923" s="306" t="str">
        <f t="shared" si="611"/>
        <v/>
      </c>
      <c r="V4923" s="289"/>
      <c r="W4923" s="303"/>
      <c r="X4923" s="286"/>
      <c r="Y4923" s="305" t="str">
        <f>+IF(AND(W4923&gt;0,V4923&lt;&gt;'Data Validation (ROP used only)'!$A$25),SUM(W4923:X4923),"")</f>
        <v/>
      </c>
      <c r="Z4923" s="307">
        <f>IF(OR(V4923='Data Validation (ROP used only)'!$A$25,ISBLANK(W4923),ISERROR(W4923/$I4923)),0,W4923/$I4923)</f>
        <v>0</v>
      </c>
      <c r="AA4923" s="308"/>
      <c r="AB4923" s="309" t="str" cm="1">
        <f t="array" ref="AB4923">_xlfn.IFS(AA4923="","",AA4923/I4923&gt;=2,I4923*2,AA4923/I4923&lt;2,AA4923)</f>
        <v/>
      </c>
      <c r="AC4923" s="310" t="str">
        <f t="shared" si="616"/>
        <v/>
      </c>
      <c r="AD4923" s="286"/>
      <c r="AE4923" s="305" t="str">
        <f t="shared" si="617"/>
        <v/>
      </c>
      <c r="AF4923" s="311">
        <f t="shared" si="618"/>
        <v>0</v>
      </c>
      <c r="AG4923" s="187"/>
      <c r="AH4923" s="188"/>
    </row>
    <row r="4924" spans="2:34" ht="13.8" outlineLevel="1" x14ac:dyDescent="0.25">
      <c r="B4924" s="1"/>
      <c r="C4924" s="1"/>
      <c r="D4924" s="1"/>
      <c r="E4924" s="2"/>
      <c r="F4924" s="1"/>
      <c r="G4924" s="2"/>
      <c r="H4924" s="286"/>
      <c r="I4924" s="287"/>
      <c r="J4924" s="288" t="str">
        <f t="shared" si="612"/>
        <v/>
      </c>
      <c r="K4924" s="288">
        <f t="shared" si="613"/>
        <v>0</v>
      </c>
      <c r="L4924" s="303"/>
      <c r="M4924" s="304"/>
      <c r="N4924" s="303"/>
      <c r="O4924" s="286"/>
      <c r="P4924" s="305" t="str">
        <f t="shared" si="614"/>
        <v/>
      </c>
      <c r="Q4924" s="304"/>
      <c r="R4924" s="303"/>
      <c r="S4924" s="286"/>
      <c r="T4924" s="305" t="str">
        <f t="shared" si="615"/>
        <v/>
      </c>
      <c r="U4924" s="306" t="str">
        <f t="shared" si="611"/>
        <v/>
      </c>
      <c r="V4924" s="289"/>
      <c r="W4924" s="303"/>
      <c r="X4924" s="286"/>
      <c r="Y4924" s="305" t="str">
        <f>+IF(AND(W4924&gt;0,V4924&lt;&gt;'Data Validation (ROP used only)'!$A$25),SUM(W4924:X4924),"")</f>
        <v/>
      </c>
      <c r="Z4924" s="307">
        <f>IF(OR(V4924='Data Validation (ROP used only)'!$A$25,ISBLANK(W4924),ISERROR(W4924/$I4924)),0,W4924/$I4924)</f>
        <v>0</v>
      </c>
      <c r="AA4924" s="308"/>
      <c r="AB4924" s="309" t="str" cm="1">
        <f t="array" ref="AB4924">_xlfn.IFS(AA4924="","",AA4924/I4924&gt;=2,I4924*2,AA4924/I4924&lt;2,AA4924)</f>
        <v/>
      </c>
      <c r="AC4924" s="310" t="str">
        <f t="shared" si="616"/>
        <v/>
      </c>
      <c r="AD4924" s="286"/>
      <c r="AE4924" s="305" t="str">
        <f t="shared" si="617"/>
        <v/>
      </c>
      <c r="AF4924" s="311">
        <f t="shared" si="618"/>
        <v>0</v>
      </c>
      <c r="AG4924" s="187"/>
      <c r="AH4924" s="188"/>
    </row>
    <row r="4925" spans="2:34" ht="13.8" outlineLevel="1" x14ac:dyDescent="0.25">
      <c r="B4925" s="1"/>
      <c r="C4925" s="1"/>
      <c r="D4925" s="1"/>
      <c r="E4925" s="2"/>
      <c r="F4925" s="1"/>
      <c r="G4925" s="2"/>
      <c r="H4925" s="286"/>
      <c r="I4925" s="287"/>
      <c r="J4925" s="288" t="str">
        <f t="shared" si="612"/>
        <v/>
      </c>
      <c r="K4925" s="288">
        <f t="shared" si="613"/>
        <v>0</v>
      </c>
      <c r="L4925" s="303"/>
      <c r="M4925" s="304"/>
      <c r="N4925" s="303"/>
      <c r="O4925" s="286"/>
      <c r="P4925" s="305" t="str">
        <f t="shared" si="614"/>
        <v/>
      </c>
      <c r="Q4925" s="304"/>
      <c r="R4925" s="303"/>
      <c r="S4925" s="286"/>
      <c r="T4925" s="305" t="str">
        <f t="shared" si="615"/>
        <v/>
      </c>
      <c r="U4925" s="306" t="str">
        <f t="shared" si="611"/>
        <v/>
      </c>
      <c r="V4925" s="289"/>
      <c r="W4925" s="303"/>
      <c r="X4925" s="286"/>
      <c r="Y4925" s="305" t="str">
        <f>+IF(AND(W4925&gt;0,V4925&lt;&gt;'Data Validation (ROP used only)'!$A$25),SUM(W4925:X4925),"")</f>
        <v/>
      </c>
      <c r="Z4925" s="307">
        <f>IF(OR(V4925='Data Validation (ROP used only)'!$A$25,ISBLANK(W4925),ISERROR(W4925/$I4925)),0,W4925/$I4925)</f>
        <v>0</v>
      </c>
      <c r="AA4925" s="308"/>
      <c r="AB4925" s="309" t="str" cm="1">
        <f t="array" ref="AB4925">_xlfn.IFS(AA4925="","",AA4925/I4925&gt;=2,I4925*2,AA4925/I4925&lt;2,AA4925)</f>
        <v/>
      </c>
      <c r="AC4925" s="310" t="str">
        <f t="shared" si="616"/>
        <v/>
      </c>
      <c r="AD4925" s="286"/>
      <c r="AE4925" s="305" t="str">
        <f t="shared" si="617"/>
        <v/>
      </c>
      <c r="AF4925" s="311">
        <f t="shared" si="618"/>
        <v>0</v>
      </c>
      <c r="AG4925" s="187"/>
      <c r="AH4925" s="188"/>
    </row>
    <row r="4926" spans="2:34" ht="13.8" outlineLevel="1" x14ac:dyDescent="0.25">
      <c r="B4926" s="1"/>
      <c r="C4926" s="1"/>
      <c r="D4926" s="1"/>
      <c r="E4926" s="2"/>
      <c r="F4926" s="1"/>
      <c r="G4926" s="2"/>
      <c r="H4926" s="286"/>
      <c r="I4926" s="287"/>
      <c r="J4926" s="288" t="str">
        <f t="shared" si="612"/>
        <v/>
      </c>
      <c r="K4926" s="288">
        <f t="shared" si="613"/>
        <v>0</v>
      </c>
      <c r="L4926" s="303"/>
      <c r="M4926" s="304"/>
      <c r="N4926" s="303"/>
      <c r="O4926" s="286"/>
      <c r="P4926" s="305" t="str">
        <f t="shared" si="614"/>
        <v/>
      </c>
      <c r="Q4926" s="304"/>
      <c r="R4926" s="303"/>
      <c r="S4926" s="286"/>
      <c r="T4926" s="305" t="str">
        <f t="shared" si="615"/>
        <v/>
      </c>
      <c r="U4926" s="306" t="str">
        <f t="shared" si="611"/>
        <v/>
      </c>
      <c r="V4926" s="289"/>
      <c r="W4926" s="303"/>
      <c r="X4926" s="286"/>
      <c r="Y4926" s="305" t="str">
        <f>+IF(AND(W4926&gt;0,V4926&lt;&gt;'Data Validation (ROP used only)'!$A$25),SUM(W4926:X4926),"")</f>
        <v/>
      </c>
      <c r="Z4926" s="307">
        <f>IF(OR(V4926='Data Validation (ROP used only)'!$A$25,ISBLANK(W4926),ISERROR(W4926/$I4926)),0,W4926/$I4926)</f>
        <v>0</v>
      </c>
      <c r="AA4926" s="308"/>
      <c r="AB4926" s="309" t="str" cm="1">
        <f t="array" ref="AB4926">_xlfn.IFS(AA4926="","",AA4926/I4926&gt;=2,I4926*2,AA4926/I4926&lt;2,AA4926)</f>
        <v/>
      </c>
      <c r="AC4926" s="310" t="str">
        <f t="shared" si="616"/>
        <v/>
      </c>
      <c r="AD4926" s="286"/>
      <c r="AE4926" s="305" t="str">
        <f t="shared" si="617"/>
        <v/>
      </c>
      <c r="AF4926" s="311">
        <f t="shared" si="618"/>
        <v>0</v>
      </c>
      <c r="AG4926" s="187"/>
      <c r="AH4926" s="188"/>
    </row>
    <row r="4927" spans="2:34" ht="13.8" outlineLevel="1" x14ac:dyDescent="0.25">
      <c r="B4927" s="1"/>
      <c r="C4927" s="1"/>
      <c r="D4927" s="1"/>
      <c r="E4927" s="2"/>
      <c r="F4927" s="1"/>
      <c r="G4927" s="2"/>
      <c r="H4927" s="286"/>
      <c r="I4927" s="287"/>
      <c r="J4927" s="288" t="str">
        <f t="shared" si="612"/>
        <v/>
      </c>
      <c r="K4927" s="288">
        <f t="shared" si="613"/>
        <v>0</v>
      </c>
      <c r="L4927" s="303"/>
      <c r="M4927" s="304"/>
      <c r="N4927" s="303"/>
      <c r="O4927" s="286"/>
      <c r="P4927" s="305" t="str">
        <f t="shared" si="614"/>
        <v/>
      </c>
      <c r="Q4927" s="304"/>
      <c r="R4927" s="303"/>
      <c r="S4927" s="286"/>
      <c r="T4927" s="305" t="str">
        <f t="shared" si="615"/>
        <v/>
      </c>
      <c r="U4927" s="306" t="str">
        <f t="shared" si="611"/>
        <v/>
      </c>
      <c r="V4927" s="289"/>
      <c r="W4927" s="303"/>
      <c r="X4927" s="286"/>
      <c r="Y4927" s="305" t="str">
        <f>+IF(AND(W4927&gt;0,V4927&lt;&gt;'Data Validation (ROP used only)'!$A$25),SUM(W4927:X4927),"")</f>
        <v/>
      </c>
      <c r="Z4927" s="307">
        <f>IF(OR(V4927='Data Validation (ROP used only)'!$A$25,ISBLANK(W4927),ISERROR(W4927/$I4927)),0,W4927/$I4927)</f>
        <v>0</v>
      </c>
      <c r="AA4927" s="308"/>
      <c r="AB4927" s="309" t="str" cm="1">
        <f t="array" ref="AB4927">_xlfn.IFS(AA4927="","",AA4927/I4927&gt;=2,I4927*2,AA4927/I4927&lt;2,AA4927)</f>
        <v/>
      </c>
      <c r="AC4927" s="310" t="str">
        <f t="shared" si="616"/>
        <v/>
      </c>
      <c r="AD4927" s="286"/>
      <c r="AE4927" s="305" t="str">
        <f t="shared" si="617"/>
        <v/>
      </c>
      <c r="AF4927" s="311">
        <f t="shared" si="618"/>
        <v>0</v>
      </c>
      <c r="AG4927" s="187"/>
      <c r="AH4927" s="188"/>
    </row>
    <row r="4928" spans="2:34" ht="13.8" outlineLevel="1" x14ac:dyDescent="0.25">
      <c r="B4928" s="1"/>
      <c r="C4928" s="1"/>
      <c r="D4928" s="1"/>
      <c r="E4928" s="2"/>
      <c r="F4928" s="1"/>
      <c r="G4928" s="2"/>
      <c r="H4928" s="286"/>
      <c r="I4928" s="287"/>
      <c r="J4928" s="288" t="str">
        <f t="shared" si="612"/>
        <v/>
      </c>
      <c r="K4928" s="288">
        <f t="shared" si="613"/>
        <v>0</v>
      </c>
      <c r="L4928" s="303"/>
      <c r="M4928" s="304"/>
      <c r="N4928" s="303"/>
      <c r="O4928" s="286"/>
      <c r="P4928" s="305" t="str">
        <f t="shared" si="614"/>
        <v/>
      </c>
      <c r="Q4928" s="304"/>
      <c r="R4928" s="303"/>
      <c r="S4928" s="286"/>
      <c r="T4928" s="305" t="str">
        <f t="shared" si="615"/>
        <v/>
      </c>
      <c r="U4928" s="306" t="str">
        <f t="shared" si="611"/>
        <v/>
      </c>
      <c r="V4928" s="289"/>
      <c r="W4928" s="303"/>
      <c r="X4928" s="286"/>
      <c r="Y4928" s="305" t="str">
        <f>+IF(AND(W4928&gt;0,V4928&lt;&gt;'Data Validation (ROP used only)'!$A$25),SUM(W4928:X4928),"")</f>
        <v/>
      </c>
      <c r="Z4928" s="307">
        <f>IF(OR(V4928='Data Validation (ROP used only)'!$A$25,ISBLANK(W4928),ISERROR(W4928/$I4928)),0,W4928/$I4928)</f>
        <v>0</v>
      </c>
      <c r="AA4928" s="308"/>
      <c r="AB4928" s="309" t="str" cm="1">
        <f t="array" ref="AB4928">_xlfn.IFS(AA4928="","",AA4928/I4928&gt;=2,I4928*2,AA4928/I4928&lt;2,AA4928)</f>
        <v/>
      </c>
      <c r="AC4928" s="310" t="str">
        <f t="shared" si="616"/>
        <v/>
      </c>
      <c r="AD4928" s="286"/>
      <c r="AE4928" s="305" t="str">
        <f t="shared" si="617"/>
        <v/>
      </c>
      <c r="AF4928" s="311">
        <f t="shared" si="618"/>
        <v>0</v>
      </c>
      <c r="AG4928" s="187"/>
      <c r="AH4928" s="188"/>
    </row>
    <row r="4929" spans="2:34" ht="13.8" outlineLevel="1" x14ac:dyDescent="0.25">
      <c r="B4929" s="1"/>
      <c r="C4929" s="1"/>
      <c r="D4929" s="1"/>
      <c r="E4929" s="2"/>
      <c r="F4929" s="1"/>
      <c r="G4929" s="2"/>
      <c r="H4929" s="286"/>
      <c r="I4929" s="287"/>
      <c r="J4929" s="288" t="str">
        <f t="shared" si="612"/>
        <v/>
      </c>
      <c r="K4929" s="288">
        <f t="shared" si="613"/>
        <v>0</v>
      </c>
      <c r="L4929" s="303"/>
      <c r="M4929" s="304"/>
      <c r="N4929" s="303"/>
      <c r="O4929" s="286"/>
      <c r="P4929" s="305" t="str">
        <f t="shared" si="614"/>
        <v/>
      </c>
      <c r="Q4929" s="304"/>
      <c r="R4929" s="303"/>
      <c r="S4929" s="286"/>
      <c r="T4929" s="305" t="str">
        <f t="shared" si="615"/>
        <v/>
      </c>
      <c r="U4929" s="306" t="str">
        <f t="shared" si="611"/>
        <v/>
      </c>
      <c r="V4929" s="289"/>
      <c r="W4929" s="303"/>
      <c r="X4929" s="286"/>
      <c r="Y4929" s="305" t="str">
        <f>+IF(AND(W4929&gt;0,V4929&lt;&gt;'Data Validation (ROP used only)'!$A$25),SUM(W4929:X4929),"")</f>
        <v/>
      </c>
      <c r="Z4929" s="307">
        <f>IF(OR(V4929='Data Validation (ROP used only)'!$A$25,ISBLANK(W4929),ISERROR(W4929/$I4929)),0,W4929/$I4929)</f>
        <v>0</v>
      </c>
      <c r="AA4929" s="308"/>
      <c r="AB4929" s="309" t="str" cm="1">
        <f t="array" ref="AB4929">_xlfn.IFS(AA4929="","",AA4929/I4929&gt;=2,I4929*2,AA4929/I4929&lt;2,AA4929)</f>
        <v/>
      </c>
      <c r="AC4929" s="310" t="str">
        <f t="shared" si="616"/>
        <v/>
      </c>
      <c r="AD4929" s="286"/>
      <c r="AE4929" s="305" t="str">
        <f t="shared" si="617"/>
        <v/>
      </c>
      <c r="AF4929" s="311">
        <f t="shared" si="618"/>
        <v>0</v>
      </c>
      <c r="AG4929" s="187"/>
      <c r="AH4929" s="188"/>
    </row>
    <row r="4930" spans="2:34" ht="13.8" outlineLevel="1" x14ac:dyDescent="0.25">
      <c r="B4930" s="1"/>
      <c r="C4930" s="1"/>
      <c r="D4930" s="1"/>
      <c r="E4930" s="2"/>
      <c r="F4930" s="1"/>
      <c r="G4930" s="2"/>
      <c r="H4930" s="286"/>
      <c r="I4930" s="287"/>
      <c r="J4930" s="288" t="str">
        <f t="shared" si="612"/>
        <v/>
      </c>
      <c r="K4930" s="288">
        <f t="shared" si="613"/>
        <v>0</v>
      </c>
      <c r="L4930" s="303"/>
      <c r="M4930" s="304"/>
      <c r="N4930" s="303"/>
      <c r="O4930" s="286"/>
      <c r="P4930" s="305" t="str">
        <f t="shared" si="614"/>
        <v/>
      </c>
      <c r="Q4930" s="304"/>
      <c r="R4930" s="303"/>
      <c r="S4930" s="286"/>
      <c r="T4930" s="305" t="str">
        <f t="shared" si="615"/>
        <v/>
      </c>
      <c r="U4930" s="306" t="str">
        <f t="shared" si="611"/>
        <v/>
      </c>
      <c r="V4930" s="289"/>
      <c r="W4930" s="303"/>
      <c r="X4930" s="286"/>
      <c r="Y4930" s="305" t="str">
        <f>+IF(AND(W4930&gt;0,V4930&lt;&gt;'Data Validation (ROP used only)'!$A$25),SUM(W4930:X4930),"")</f>
        <v/>
      </c>
      <c r="Z4930" s="307">
        <f>IF(OR(V4930='Data Validation (ROP used only)'!$A$25,ISBLANK(W4930),ISERROR(W4930/$I4930)),0,W4930/$I4930)</f>
        <v>0</v>
      </c>
      <c r="AA4930" s="308"/>
      <c r="AB4930" s="309" t="str" cm="1">
        <f t="array" ref="AB4930">_xlfn.IFS(AA4930="","",AA4930/I4930&gt;=2,I4930*2,AA4930/I4930&lt;2,AA4930)</f>
        <v/>
      </c>
      <c r="AC4930" s="310" t="str">
        <f t="shared" si="616"/>
        <v/>
      </c>
      <c r="AD4930" s="286"/>
      <c r="AE4930" s="305" t="str">
        <f t="shared" si="617"/>
        <v/>
      </c>
      <c r="AF4930" s="311">
        <f t="shared" si="618"/>
        <v>0</v>
      </c>
      <c r="AG4930" s="187"/>
      <c r="AH4930" s="188"/>
    </row>
    <row r="4931" spans="2:34" ht="13.8" outlineLevel="1" x14ac:dyDescent="0.25">
      <c r="B4931" s="1"/>
      <c r="C4931" s="1"/>
      <c r="D4931" s="1"/>
      <c r="E4931" s="2"/>
      <c r="F4931" s="1"/>
      <c r="G4931" s="2"/>
      <c r="H4931" s="286"/>
      <c r="I4931" s="287"/>
      <c r="J4931" s="288" t="str">
        <f t="shared" si="612"/>
        <v/>
      </c>
      <c r="K4931" s="288">
        <f t="shared" si="613"/>
        <v>0</v>
      </c>
      <c r="L4931" s="303"/>
      <c r="M4931" s="304"/>
      <c r="N4931" s="303"/>
      <c r="O4931" s="286"/>
      <c r="P4931" s="305" t="str">
        <f t="shared" si="614"/>
        <v/>
      </c>
      <c r="Q4931" s="304"/>
      <c r="R4931" s="303"/>
      <c r="S4931" s="286"/>
      <c r="T4931" s="305" t="str">
        <f t="shared" si="615"/>
        <v/>
      </c>
      <c r="U4931" s="306" t="str">
        <f t="shared" si="611"/>
        <v/>
      </c>
      <c r="V4931" s="289"/>
      <c r="W4931" s="303"/>
      <c r="X4931" s="286"/>
      <c r="Y4931" s="305" t="str">
        <f>+IF(AND(W4931&gt;0,V4931&lt;&gt;'Data Validation (ROP used only)'!$A$25),SUM(W4931:X4931),"")</f>
        <v/>
      </c>
      <c r="Z4931" s="307">
        <f>IF(OR(V4931='Data Validation (ROP used only)'!$A$25,ISBLANK(W4931),ISERROR(W4931/$I4931)),0,W4931/$I4931)</f>
        <v>0</v>
      </c>
      <c r="AA4931" s="308"/>
      <c r="AB4931" s="309" t="str" cm="1">
        <f t="array" ref="AB4931">_xlfn.IFS(AA4931="","",AA4931/I4931&gt;=2,I4931*2,AA4931/I4931&lt;2,AA4931)</f>
        <v/>
      </c>
      <c r="AC4931" s="310" t="str">
        <f t="shared" si="616"/>
        <v/>
      </c>
      <c r="AD4931" s="286"/>
      <c r="AE4931" s="305" t="str">
        <f t="shared" si="617"/>
        <v/>
      </c>
      <c r="AF4931" s="311">
        <f t="shared" si="618"/>
        <v>0</v>
      </c>
      <c r="AG4931" s="187"/>
      <c r="AH4931" s="188"/>
    </row>
    <row r="4932" spans="2:34" ht="13.8" outlineLevel="1" x14ac:dyDescent="0.25">
      <c r="B4932" s="1"/>
      <c r="C4932" s="1"/>
      <c r="D4932" s="1"/>
      <c r="E4932" s="2"/>
      <c r="F4932" s="1"/>
      <c r="G4932" s="2"/>
      <c r="H4932" s="286"/>
      <c r="I4932" s="287"/>
      <c r="J4932" s="288" t="str">
        <f t="shared" si="612"/>
        <v/>
      </c>
      <c r="K4932" s="288">
        <f t="shared" si="613"/>
        <v>0</v>
      </c>
      <c r="L4932" s="303"/>
      <c r="M4932" s="304"/>
      <c r="N4932" s="303"/>
      <c r="O4932" s="286"/>
      <c r="P4932" s="305" t="str">
        <f t="shared" si="614"/>
        <v/>
      </c>
      <c r="Q4932" s="304"/>
      <c r="R4932" s="303"/>
      <c r="S4932" s="286"/>
      <c r="T4932" s="305" t="str">
        <f t="shared" si="615"/>
        <v/>
      </c>
      <c r="U4932" s="306" t="str">
        <f t="shared" si="611"/>
        <v/>
      </c>
      <c r="V4932" s="289"/>
      <c r="W4932" s="303"/>
      <c r="X4932" s="286"/>
      <c r="Y4932" s="305" t="str">
        <f>+IF(AND(W4932&gt;0,V4932&lt;&gt;'Data Validation (ROP used only)'!$A$25),SUM(W4932:X4932),"")</f>
        <v/>
      </c>
      <c r="Z4932" s="307">
        <f>IF(OR(V4932='Data Validation (ROP used only)'!$A$25,ISBLANK(W4932),ISERROR(W4932/$I4932)),0,W4932/$I4932)</f>
        <v>0</v>
      </c>
      <c r="AA4932" s="308"/>
      <c r="AB4932" s="309" t="str" cm="1">
        <f t="array" ref="AB4932">_xlfn.IFS(AA4932="","",AA4932/I4932&gt;=2,I4932*2,AA4932/I4932&lt;2,AA4932)</f>
        <v/>
      </c>
      <c r="AC4932" s="310" t="str">
        <f t="shared" si="616"/>
        <v/>
      </c>
      <c r="AD4932" s="286"/>
      <c r="AE4932" s="305" t="str">
        <f t="shared" si="617"/>
        <v/>
      </c>
      <c r="AF4932" s="311">
        <f t="shared" si="618"/>
        <v>0</v>
      </c>
      <c r="AG4932" s="187"/>
      <c r="AH4932" s="188"/>
    </row>
    <row r="4933" spans="2:34" ht="13.8" outlineLevel="1" x14ac:dyDescent="0.25">
      <c r="B4933" s="1"/>
      <c r="C4933" s="1"/>
      <c r="D4933" s="1"/>
      <c r="E4933" s="2"/>
      <c r="F4933" s="1"/>
      <c r="G4933" s="2"/>
      <c r="H4933" s="286"/>
      <c r="I4933" s="287"/>
      <c r="J4933" s="288" t="str">
        <f t="shared" si="612"/>
        <v/>
      </c>
      <c r="K4933" s="288">
        <f t="shared" si="613"/>
        <v>0</v>
      </c>
      <c r="L4933" s="303"/>
      <c r="M4933" s="304"/>
      <c r="N4933" s="303"/>
      <c r="O4933" s="286"/>
      <c r="P4933" s="305" t="str">
        <f t="shared" si="614"/>
        <v/>
      </c>
      <c r="Q4933" s="304"/>
      <c r="R4933" s="303"/>
      <c r="S4933" s="286"/>
      <c r="T4933" s="305" t="str">
        <f t="shared" si="615"/>
        <v/>
      </c>
      <c r="U4933" s="306" t="str">
        <f t="shared" si="611"/>
        <v/>
      </c>
      <c r="V4933" s="289"/>
      <c r="W4933" s="303"/>
      <c r="X4933" s="286"/>
      <c r="Y4933" s="305" t="str">
        <f>+IF(AND(W4933&gt;0,V4933&lt;&gt;'Data Validation (ROP used only)'!$A$25),SUM(W4933:X4933),"")</f>
        <v/>
      </c>
      <c r="Z4933" s="307">
        <f>IF(OR(V4933='Data Validation (ROP used only)'!$A$25,ISBLANK(W4933),ISERROR(W4933/$I4933)),0,W4933/$I4933)</f>
        <v>0</v>
      </c>
      <c r="AA4933" s="308"/>
      <c r="AB4933" s="309" t="str" cm="1">
        <f t="array" ref="AB4933">_xlfn.IFS(AA4933="","",AA4933/I4933&gt;=2,I4933*2,AA4933/I4933&lt;2,AA4933)</f>
        <v/>
      </c>
      <c r="AC4933" s="310" t="str">
        <f t="shared" si="616"/>
        <v/>
      </c>
      <c r="AD4933" s="286"/>
      <c r="AE4933" s="305" t="str">
        <f t="shared" si="617"/>
        <v/>
      </c>
      <c r="AF4933" s="311">
        <f t="shared" si="618"/>
        <v>0</v>
      </c>
      <c r="AG4933" s="187"/>
      <c r="AH4933" s="188"/>
    </row>
    <row r="4934" spans="2:34" ht="13.8" outlineLevel="1" x14ac:dyDescent="0.25">
      <c r="B4934" s="1"/>
      <c r="C4934" s="1"/>
      <c r="D4934" s="1"/>
      <c r="E4934" s="2"/>
      <c r="F4934" s="1"/>
      <c r="G4934" s="2"/>
      <c r="H4934" s="286"/>
      <c r="I4934" s="287"/>
      <c r="J4934" s="288" t="str">
        <f t="shared" si="612"/>
        <v/>
      </c>
      <c r="K4934" s="288">
        <f t="shared" si="613"/>
        <v>0</v>
      </c>
      <c r="L4934" s="303"/>
      <c r="M4934" s="304"/>
      <c r="N4934" s="303"/>
      <c r="O4934" s="286"/>
      <c r="P4934" s="305" t="str">
        <f t="shared" si="614"/>
        <v/>
      </c>
      <c r="Q4934" s="304"/>
      <c r="R4934" s="303"/>
      <c r="S4934" s="286"/>
      <c r="T4934" s="305" t="str">
        <f t="shared" si="615"/>
        <v/>
      </c>
      <c r="U4934" s="306" t="str">
        <f t="shared" si="611"/>
        <v/>
      </c>
      <c r="V4934" s="289"/>
      <c r="W4934" s="303"/>
      <c r="X4934" s="286"/>
      <c r="Y4934" s="305" t="str">
        <f>+IF(AND(W4934&gt;0,V4934&lt;&gt;'Data Validation (ROP used only)'!$A$25),SUM(W4934:X4934),"")</f>
        <v/>
      </c>
      <c r="Z4934" s="307">
        <f>IF(OR(V4934='Data Validation (ROP used only)'!$A$25,ISBLANK(W4934),ISERROR(W4934/$I4934)),0,W4934/$I4934)</f>
        <v>0</v>
      </c>
      <c r="AA4934" s="308"/>
      <c r="AB4934" s="309" t="str" cm="1">
        <f t="array" ref="AB4934">_xlfn.IFS(AA4934="","",AA4934/I4934&gt;=2,I4934*2,AA4934/I4934&lt;2,AA4934)</f>
        <v/>
      </c>
      <c r="AC4934" s="310" t="str">
        <f t="shared" si="616"/>
        <v/>
      </c>
      <c r="AD4934" s="286"/>
      <c r="AE4934" s="305" t="str">
        <f t="shared" si="617"/>
        <v/>
      </c>
      <c r="AF4934" s="311">
        <f t="shared" si="618"/>
        <v>0</v>
      </c>
      <c r="AG4934" s="187"/>
      <c r="AH4934" s="188"/>
    </row>
    <row r="4935" spans="2:34" ht="13.8" outlineLevel="1" x14ac:dyDescent="0.25">
      <c r="B4935" s="1"/>
      <c r="C4935" s="1"/>
      <c r="D4935" s="1"/>
      <c r="E4935" s="2"/>
      <c r="F4935" s="1"/>
      <c r="G4935" s="2"/>
      <c r="H4935" s="286"/>
      <c r="I4935" s="287"/>
      <c r="J4935" s="288" t="str">
        <f t="shared" si="612"/>
        <v/>
      </c>
      <c r="K4935" s="288">
        <f t="shared" si="613"/>
        <v>0</v>
      </c>
      <c r="L4935" s="303"/>
      <c r="M4935" s="304"/>
      <c r="N4935" s="303"/>
      <c r="O4935" s="286"/>
      <c r="P4935" s="305" t="str">
        <f t="shared" si="614"/>
        <v/>
      </c>
      <c r="Q4935" s="304"/>
      <c r="R4935" s="303"/>
      <c r="S4935" s="286"/>
      <c r="T4935" s="305" t="str">
        <f t="shared" si="615"/>
        <v/>
      </c>
      <c r="U4935" s="306" t="str">
        <f t="shared" si="611"/>
        <v/>
      </c>
      <c r="V4935" s="289"/>
      <c r="W4935" s="303"/>
      <c r="X4935" s="286"/>
      <c r="Y4935" s="305" t="str">
        <f>+IF(AND(W4935&gt;0,V4935&lt;&gt;'Data Validation (ROP used only)'!$A$25),SUM(W4935:X4935),"")</f>
        <v/>
      </c>
      <c r="Z4935" s="307">
        <f>IF(OR(V4935='Data Validation (ROP used only)'!$A$25,ISBLANK(W4935),ISERROR(W4935/$I4935)),0,W4935/$I4935)</f>
        <v>0</v>
      </c>
      <c r="AA4935" s="308"/>
      <c r="AB4935" s="309" t="str" cm="1">
        <f t="array" ref="AB4935">_xlfn.IFS(AA4935="","",AA4935/I4935&gt;=2,I4935*2,AA4935/I4935&lt;2,AA4935)</f>
        <v/>
      </c>
      <c r="AC4935" s="310" t="str">
        <f t="shared" si="616"/>
        <v/>
      </c>
      <c r="AD4935" s="286"/>
      <c r="AE4935" s="305" t="str">
        <f t="shared" si="617"/>
        <v/>
      </c>
      <c r="AF4935" s="311">
        <f t="shared" si="618"/>
        <v>0</v>
      </c>
      <c r="AG4935" s="187"/>
      <c r="AH4935" s="188"/>
    </row>
    <row r="4936" spans="2:34" ht="13.8" outlineLevel="1" x14ac:dyDescent="0.25">
      <c r="B4936" s="1"/>
      <c r="C4936" s="1"/>
      <c r="D4936" s="1"/>
      <c r="E4936" s="2"/>
      <c r="F4936" s="1"/>
      <c r="G4936" s="2"/>
      <c r="H4936" s="286"/>
      <c r="I4936" s="287"/>
      <c r="J4936" s="288" t="str">
        <f t="shared" si="612"/>
        <v/>
      </c>
      <c r="K4936" s="288">
        <f t="shared" si="613"/>
        <v>0</v>
      </c>
      <c r="L4936" s="303"/>
      <c r="M4936" s="304"/>
      <c r="N4936" s="303"/>
      <c r="O4936" s="286"/>
      <c r="P4936" s="305" t="str">
        <f t="shared" si="614"/>
        <v/>
      </c>
      <c r="Q4936" s="304"/>
      <c r="R4936" s="303"/>
      <c r="S4936" s="286"/>
      <c r="T4936" s="305" t="str">
        <f t="shared" si="615"/>
        <v/>
      </c>
      <c r="U4936" s="306" t="str">
        <f t="shared" si="611"/>
        <v/>
      </c>
      <c r="V4936" s="289"/>
      <c r="W4936" s="303"/>
      <c r="X4936" s="286"/>
      <c r="Y4936" s="305" t="str">
        <f>+IF(AND(W4936&gt;0,V4936&lt;&gt;'Data Validation (ROP used only)'!$A$25),SUM(W4936:X4936),"")</f>
        <v/>
      </c>
      <c r="Z4936" s="307">
        <f>IF(OR(V4936='Data Validation (ROP used only)'!$A$25,ISBLANK(W4936),ISERROR(W4936/$I4936)),0,W4936/$I4936)</f>
        <v>0</v>
      </c>
      <c r="AA4936" s="308"/>
      <c r="AB4936" s="309" t="str" cm="1">
        <f t="array" ref="AB4936">_xlfn.IFS(AA4936="","",AA4936/I4936&gt;=2,I4936*2,AA4936/I4936&lt;2,AA4936)</f>
        <v/>
      </c>
      <c r="AC4936" s="310" t="str">
        <f t="shared" si="616"/>
        <v/>
      </c>
      <c r="AD4936" s="286"/>
      <c r="AE4936" s="305" t="str">
        <f t="shared" si="617"/>
        <v/>
      </c>
      <c r="AF4936" s="311">
        <f t="shared" si="618"/>
        <v>0</v>
      </c>
      <c r="AG4936" s="187"/>
      <c r="AH4936" s="188"/>
    </row>
    <row r="4937" spans="2:34" ht="13.8" outlineLevel="1" x14ac:dyDescent="0.25">
      <c r="B4937" s="1"/>
      <c r="C4937" s="1"/>
      <c r="D4937" s="1"/>
      <c r="E4937" s="2"/>
      <c r="F4937" s="1"/>
      <c r="G4937" s="2"/>
      <c r="H4937" s="286"/>
      <c r="I4937" s="287"/>
      <c r="J4937" s="288" t="str">
        <f t="shared" si="612"/>
        <v/>
      </c>
      <c r="K4937" s="288">
        <f t="shared" si="613"/>
        <v>0</v>
      </c>
      <c r="L4937" s="303"/>
      <c r="M4937" s="304"/>
      <c r="N4937" s="303"/>
      <c r="O4937" s="286"/>
      <c r="P4937" s="305" t="str">
        <f t="shared" si="614"/>
        <v/>
      </c>
      <c r="Q4937" s="304"/>
      <c r="R4937" s="303"/>
      <c r="S4937" s="286"/>
      <c r="T4937" s="305" t="str">
        <f t="shared" si="615"/>
        <v/>
      </c>
      <c r="U4937" s="306" t="str">
        <f t="shared" si="611"/>
        <v/>
      </c>
      <c r="V4937" s="289"/>
      <c r="W4937" s="303"/>
      <c r="X4937" s="286"/>
      <c r="Y4937" s="305" t="str">
        <f>+IF(AND(W4937&gt;0,V4937&lt;&gt;'Data Validation (ROP used only)'!$A$25),SUM(W4937:X4937),"")</f>
        <v/>
      </c>
      <c r="Z4937" s="307">
        <f>IF(OR(V4937='Data Validation (ROP used only)'!$A$25,ISBLANK(W4937),ISERROR(W4937/$I4937)),0,W4937/$I4937)</f>
        <v>0</v>
      </c>
      <c r="AA4937" s="308"/>
      <c r="AB4937" s="309" t="str" cm="1">
        <f t="array" ref="AB4937">_xlfn.IFS(AA4937="","",AA4937/I4937&gt;=2,I4937*2,AA4937/I4937&lt;2,AA4937)</f>
        <v/>
      </c>
      <c r="AC4937" s="310" t="str">
        <f t="shared" si="616"/>
        <v/>
      </c>
      <c r="AD4937" s="286"/>
      <c r="AE4937" s="305" t="str">
        <f t="shared" si="617"/>
        <v/>
      </c>
      <c r="AF4937" s="311">
        <f t="shared" si="618"/>
        <v>0</v>
      </c>
      <c r="AG4937" s="187"/>
      <c r="AH4937" s="188"/>
    </row>
    <row r="4938" spans="2:34" ht="13.8" outlineLevel="1" x14ac:dyDescent="0.25">
      <c r="B4938" s="1"/>
      <c r="C4938" s="1"/>
      <c r="D4938" s="1"/>
      <c r="E4938" s="2"/>
      <c r="F4938" s="1"/>
      <c r="G4938" s="2"/>
      <c r="H4938" s="286"/>
      <c r="I4938" s="287"/>
      <c r="J4938" s="288" t="str">
        <f t="shared" si="612"/>
        <v/>
      </c>
      <c r="K4938" s="288">
        <f t="shared" si="613"/>
        <v>0</v>
      </c>
      <c r="L4938" s="303"/>
      <c r="M4938" s="304"/>
      <c r="N4938" s="303"/>
      <c r="O4938" s="286"/>
      <c r="P4938" s="305" t="str">
        <f t="shared" si="614"/>
        <v/>
      </c>
      <c r="Q4938" s="304"/>
      <c r="R4938" s="303"/>
      <c r="S4938" s="286"/>
      <c r="T4938" s="305" t="str">
        <f t="shared" si="615"/>
        <v/>
      </c>
      <c r="U4938" s="306" t="str">
        <f t="shared" ref="U4938:U4999" si="619">IF(ISERROR(R4938/$I4938),"",R4938/$I4938)</f>
        <v/>
      </c>
      <c r="V4938" s="289"/>
      <c r="W4938" s="303"/>
      <c r="X4938" s="286"/>
      <c r="Y4938" s="305" t="str">
        <f>+IF(AND(W4938&gt;0,V4938&lt;&gt;'Data Validation (ROP used only)'!$A$25),SUM(W4938:X4938),"")</f>
        <v/>
      </c>
      <c r="Z4938" s="307">
        <f>IF(OR(V4938='Data Validation (ROP used only)'!$A$25,ISBLANK(W4938),ISERROR(W4938/$I4938)),0,W4938/$I4938)</f>
        <v>0</v>
      </c>
      <c r="AA4938" s="308"/>
      <c r="AB4938" s="309" t="str" cm="1">
        <f t="array" ref="AB4938">_xlfn.IFS(AA4938="","",AA4938/I4938&gt;=2,I4938*2,AA4938/I4938&lt;2,AA4938)</f>
        <v/>
      </c>
      <c r="AC4938" s="310" t="str">
        <f t="shared" si="616"/>
        <v/>
      </c>
      <c r="AD4938" s="286"/>
      <c r="AE4938" s="305" t="str">
        <f t="shared" si="617"/>
        <v/>
      </c>
      <c r="AF4938" s="311">
        <f t="shared" si="618"/>
        <v>0</v>
      </c>
      <c r="AG4938" s="187"/>
      <c r="AH4938" s="188"/>
    </row>
    <row r="4939" spans="2:34" ht="13.8" outlineLevel="1" x14ac:dyDescent="0.25">
      <c r="B4939" s="1"/>
      <c r="C4939" s="1"/>
      <c r="D4939" s="1"/>
      <c r="E4939" s="2"/>
      <c r="F4939" s="1"/>
      <c r="G4939" s="2"/>
      <c r="H4939" s="286"/>
      <c r="I4939" s="287"/>
      <c r="J4939" s="288" t="str">
        <f t="shared" ref="J4939:J4999" si="620">IF(ISERROR(H4939/C4939),"",H4939/C4939)</f>
        <v/>
      </c>
      <c r="K4939" s="288">
        <f t="shared" ref="K4939:K4999" si="621">IF(ISERROR(I4939/1754.5),"",I4939/1754.5)</f>
        <v>0</v>
      </c>
      <c r="L4939" s="303"/>
      <c r="M4939" s="304"/>
      <c r="N4939" s="303"/>
      <c r="O4939" s="286"/>
      <c r="P4939" s="305" t="str">
        <f t="shared" ref="P4939:P4999" si="622">+IF(N4939+O4939&gt;0,+N4939+O4939,"")</f>
        <v/>
      </c>
      <c r="Q4939" s="304"/>
      <c r="R4939" s="303"/>
      <c r="S4939" s="286"/>
      <c r="T4939" s="305" t="str">
        <f t="shared" ref="T4939:T4999" si="623">+IF((R4939+S4939)&gt;0,+R4939+S4939,"")</f>
        <v/>
      </c>
      <c r="U4939" s="306" t="str">
        <f t="shared" si="619"/>
        <v/>
      </c>
      <c r="V4939" s="289"/>
      <c r="W4939" s="303"/>
      <c r="X4939" s="286"/>
      <c r="Y4939" s="305" t="str">
        <f>+IF(AND(W4939&gt;0,V4939&lt;&gt;'Data Validation (ROP used only)'!$A$25),SUM(W4939:X4939),"")</f>
        <v/>
      </c>
      <c r="Z4939" s="307">
        <f>IF(OR(V4939='Data Validation (ROP used only)'!$A$25,ISBLANK(W4939),ISERROR(W4939/$I4939)),0,W4939/$I4939)</f>
        <v>0</v>
      </c>
      <c r="AA4939" s="308"/>
      <c r="AB4939" s="309" t="str" cm="1">
        <f t="array" ref="AB4939">_xlfn.IFS(AA4939="","",AA4939/I4939&gt;=2,I4939*2,AA4939/I4939&lt;2,AA4939)</f>
        <v/>
      </c>
      <c r="AC4939" s="310" t="str">
        <f t="shared" ref="AC4939:AC5000" si="624">IF(ISBLANK(AA4939),"",AA4939-AB4939)</f>
        <v/>
      </c>
      <c r="AD4939" s="286"/>
      <c r="AE4939" s="305" t="str">
        <f t="shared" ref="AE4939:AE4999" si="625">IF(AA4939=0,"",AA4939+AD4939)</f>
        <v/>
      </c>
      <c r="AF4939" s="311">
        <f t="shared" ref="AF4939:AF4999" si="626">IF(ISERROR(AA4939/$I4939),0,AA4939/$I4939)</f>
        <v>0</v>
      </c>
      <c r="AG4939" s="187"/>
      <c r="AH4939" s="188"/>
    </row>
    <row r="4940" spans="2:34" ht="13.8" outlineLevel="1" x14ac:dyDescent="0.25">
      <c r="B4940" s="1"/>
      <c r="C4940" s="1"/>
      <c r="D4940" s="1"/>
      <c r="E4940" s="2"/>
      <c r="F4940" s="1"/>
      <c r="G4940" s="2"/>
      <c r="H4940" s="286"/>
      <c r="I4940" s="287"/>
      <c r="J4940" s="288" t="str">
        <f t="shared" si="620"/>
        <v/>
      </c>
      <c r="K4940" s="288">
        <f t="shared" si="621"/>
        <v>0</v>
      </c>
      <c r="L4940" s="303"/>
      <c r="M4940" s="304"/>
      <c r="N4940" s="303"/>
      <c r="O4940" s="286"/>
      <c r="P4940" s="305" t="str">
        <f t="shared" si="622"/>
        <v/>
      </c>
      <c r="Q4940" s="304"/>
      <c r="R4940" s="303"/>
      <c r="S4940" s="286"/>
      <c r="T4940" s="305" t="str">
        <f t="shared" si="623"/>
        <v/>
      </c>
      <c r="U4940" s="306" t="str">
        <f t="shared" si="619"/>
        <v/>
      </c>
      <c r="V4940" s="289"/>
      <c r="W4940" s="303"/>
      <c r="X4940" s="286"/>
      <c r="Y4940" s="305" t="str">
        <f>+IF(AND(W4940&gt;0,V4940&lt;&gt;'Data Validation (ROP used only)'!$A$25),SUM(W4940:X4940),"")</f>
        <v/>
      </c>
      <c r="Z4940" s="307">
        <f>IF(OR(V4940='Data Validation (ROP used only)'!$A$25,ISBLANK(W4940),ISERROR(W4940/$I4940)),0,W4940/$I4940)</f>
        <v>0</v>
      </c>
      <c r="AA4940" s="308"/>
      <c r="AB4940" s="309" t="str" cm="1">
        <f t="array" ref="AB4940">_xlfn.IFS(AA4940="","",AA4940/I4940&gt;=2,I4940*2,AA4940/I4940&lt;2,AA4940)</f>
        <v/>
      </c>
      <c r="AC4940" s="310" t="str">
        <f t="shared" si="624"/>
        <v/>
      </c>
      <c r="AD4940" s="286"/>
      <c r="AE4940" s="305" t="str">
        <f t="shared" si="625"/>
        <v/>
      </c>
      <c r="AF4940" s="311">
        <f t="shared" si="626"/>
        <v>0</v>
      </c>
      <c r="AG4940" s="187"/>
      <c r="AH4940" s="188"/>
    </row>
    <row r="4941" spans="2:34" ht="13.8" outlineLevel="1" x14ac:dyDescent="0.25">
      <c r="B4941" s="1"/>
      <c r="C4941" s="1"/>
      <c r="D4941" s="1"/>
      <c r="E4941" s="2"/>
      <c r="F4941" s="1"/>
      <c r="G4941" s="2"/>
      <c r="H4941" s="286"/>
      <c r="I4941" s="287"/>
      <c r="J4941" s="288" t="str">
        <f t="shared" si="620"/>
        <v/>
      </c>
      <c r="K4941" s="288">
        <f t="shared" si="621"/>
        <v>0</v>
      </c>
      <c r="L4941" s="303"/>
      <c r="M4941" s="304"/>
      <c r="N4941" s="303"/>
      <c r="O4941" s="286"/>
      <c r="P4941" s="305" t="str">
        <f t="shared" si="622"/>
        <v/>
      </c>
      <c r="Q4941" s="304"/>
      <c r="R4941" s="303"/>
      <c r="S4941" s="286"/>
      <c r="T4941" s="305" t="str">
        <f t="shared" si="623"/>
        <v/>
      </c>
      <c r="U4941" s="306" t="str">
        <f t="shared" si="619"/>
        <v/>
      </c>
      <c r="V4941" s="289"/>
      <c r="W4941" s="303"/>
      <c r="X4941" s="286"/>
      <c r="Y4941" s="305" t="str">
        <f>+IF(AND(W4941&gt;0,V4941&lt;&gt;'Data Validation (ROP used only)'!$A$25),SUM(W4941:X4941),"")</f>
        <v/>
      </c>
      <c r="Z4941" s="307">
        <f>IF(OR(V4941='Data Validation (ROP used only)'!$A$25,ISBLANK(W4941),ISERROR(W4941/$I4941)),0,W4941/$I4941)</f>
        <v>0</v>
      </c>
      <c r="AA4941" s="308"/>
      <c r="AB4941" s="309" t="str" cm="1">
        <f t="array" ref="AB4941">_xlfn.IFS(AA4941="","",AA4941/I4941&gt;=2,I4941*2,AA4941/I4941&lt;2,AA4941)</f>
        <v/>
      </c>
      <c r="AC4941" s="310" t="str">
        <f t="shared" si="624"/>
        <v/>
      </c>
      <c r="AD4941" s="286"/>
      <c r="AE4941" s="305" t="str">
        <f t="shared" si="625"/>
        <v/>
      </c>
      <c r="AF4941" s="311">
        <f t="shared" si="626"/>
        <v>0</v>
      </c>
      <c r="AG4941" s="187"/>
      <c r="AH4941" s="188"/>
    </row>
    <row r="4942" spans="2:34" ht="13.8" outlineLevel="1" x14ac:dyDescent="0.25">
      <c r="B4942" s="1"/>
      <c r="C4942" s="1"/>
      <c r="D4942" s="1"/>
      <c r="E4942" s="2"/>
      <c r="F4942" s="1"/>
      <c r="G4942" s="2"/>
      <c r="H4942" s="286"/>
      <c r="I4942" s="287"/>
      <c r="J4942" s="288" t="str">
        <f t="shared" si="620"/>
        <v/>
      </c>
      <c r="K4942" s="288">
        <f t="shared" si="621"/>
        <v>0</v>
      </c>
      <c r="L4942" s="303"/>
      <c r="M4942" s="304"/>
      <c r="N4942" s="303"/>
      <c r="O4942" s="286"/>
      <c r="P4942" s="305" t="str">
        <f t="shared" si="622"/>
        <v/>
      </c>
      <c r="Q4942" s="304"/>
      <c r="R4942" s="303"/>
      <c r="S4942" s="286"/>
      <c r="T4942" s="305" t="str">
        <f t="shared" si="623"/>
        <v/>
      </c>
      <c r="U4942" s="306" t="str">
        <f t="shared" si="619"/>
        <v/>
      </c>
      <c r="V4942" s="289"/>
      <c r="W4942" s="303"/>
      <c r="X4942" s="286"/>
      <c r="Y4942" s="305" t="str">
        <f>+IF(AND(W4942&gt;0,V4942&lt;&gt;'Data Validation (ROP used only)'!$A$25),SUM(W4942:X4942),"")</f>
        <v/>
      </c>
      <c r="Z4942" s="307">
        <f>IF(OR(V4942='Data Validation (ROP used only)'!$A$25,ISBLANK(W4942),ISERROR(W4942/$I4942)),0,W4942/$I4942)</f>
        <v>0</v>
      </c>
      <c r="AA4942" s="308"/>
      <c r="AB4942" s="309" t="str" cm="1">
        <f t="array" ref="AB4942">_xlfn.IFS(AA4942="","",AA4942/I4942&gt;=2,I4942*2,AA4942/I4942&lt;2,AA4942)</f>
        <v/>
      </c>
      <c r="AC4942" s="310" t="str">
        <f t="shared" si="624"/>
        <v/>
      </c>
      <c r="AD4942" s="286"/>
      <c r="AE4942" s="305" t="str">
        <f t="shared" si="625"/>
        <v/>
      </c>
      <c r="AF4942" s="311">
        <f t="shared" si="626"/>
        <v>0</v>
      </c>
      <c r="AG4942" s="187"/>
      <c r="AH4942" s="188"/>
    </row>
    <row r="4943" spans="2:34" ht="13.8" outlineLevel="1" x14ac:dyDescent="0.25">
      <c r="B4943" s="1"/>
      <c r="C4943" s="1"/>
      <c r="D4943" s="1"/>
      <c r="E4943" s="2"/>
      <c r="F4943" s="1"/>
      <c r="G4943" s="2"/>
      <c r="H4943" s="286"/>
      <c r="I4943" s="287"/>
      <c r="J4943" s="288" t="str">
        <f t="shared" si="620"/>
        <v/>
      </c>
      <c r="K4943" s="288">
        <f t="shared" si="621"/>
        <v>0</v>
      </c>
      <c r="L4943" s="303"/>
      <c r="M4943" s="304"/>
      <c r="N4943" s="303"/>
      <c r="O4943" s="286"/>
      <c r="P4943" s="305" t="str">
        <f t="shared" si="622"/>
        <v/>
      </c>
      <c r="Q4943" s="304"/>
      <c r="R4943" s="303"/>
      <c r="S4943" s="286"/>
      <c r="T4943" s="305" t="str">
        <f t="shared" si="623"/>
        <v/>
      </c>
      <c r="U4943" s="306" t="str">
        <f t="shared" si="619"/>
        <v/>
      </c>
      <c r="V4943" s="289"/>
      <c r="W4943" s="303"/>
      <c r="X4943" s="286"/>
      <c r="Y4943" s="305" t="str">
        <f>+IF(AND(W4943&gt;0,V4943&lt;&gt;'Data Validation (ROP used only)'!$A$25),SUM(W4943:X4943),"")</f>
        <v/>
      </c>
      <c r="Z4943" s="307">
        <f>IF(OR(V4943='Data Validation (ROP used only)'!$A$25,ISBLANK(W4943),ISERROR(W4943/$I4943)),0,W4943/$I4943)</f>
        <v>0</v>
      </c>
      <c r="AA4943" s="308"/>
      <c r="AB4943" s="309" t="str" cm="1">
        <f t="array" ref="AB4943">_xlfn.IFS(AA4943="","",AA4943/I4943&gt;=2,I4943*2,AA4943/I4943&lt;2,AA4943)</f>
        <v/>
      </c>
      <c r="AC4943" s="310" t="str">
        <f t="shared" si="624"/>
        <v/>
      </c>
      <c r="AD4943" s="286"/>
      <c r="AE4943" s="305" t="str">
        <f t="shared" si="625"/>
        <v/>
      </c>
      <c r="AF4943" s="311">
        <f t="shared" si="626"/>
        <v>0</v>
      </c>
      <c r="AG4943" s="187"/>
      <c r="AH4943" s="188"/>
    </row>
    <row r="4944" spans="2:34" ht="13.8" outlineLevel="1" x14ac:dyDescent="0.25">
      <c r="B4944" s="1"/>
      <c r="C4944" s="1"/>
      <c r="D4944" s="1"/>
      <c r="E4944" s="2"/>
      <c r="F4944" s="1"/>
      <c r="G4944" s="2"/>
      <c r="H4944" s="286"/>
      <c r="I4944" s="287"/>
      <c r="J4944" s="288" t="str">
        <f t="shared" si="620"/>
        <v/>
      </c>
      <c r="K4944" s="288">
        <f t="shared" si="621"/>
        <v>0</v>
      </c>
      <c r="L4944" s="303"/>
      <c r="M4944" s="304"/>
      <c r="N4944" s="303"/>
      <c r="O4944" s="286"/>
      <c r="P4944" s="305" t="str">
        <f t="shared" si="622"/>
        <v/>
      </c>
      <c r="Q4944" s="304"/>
      <c r="R4944" s="303"/>
      <c r="S4944" s="286"/>
      <c r="T4944" s="305" t="str">
        <f t="shared" si="623"/>
        <v/>
      </c>
      <c r="U4944" s="306" t="str">
        <f t="shared" si="619"/>
        <v/>
      </c>
      <c r="V4944" s="289"/>
      <c r="W4944" s="303"/>
      <c r="X4944" s="286"/>
      <c r="Y4944" s="305" t="str">
        <f>+IF(AND(W4944&gt;0,V4944&lt;&gt;'Data Validation (ROP used only)'!$A$25),SUM(W4944:X4944),"")</f>
        <v/>
      </c>
      <c r="Z4944" s="307">
        <f>IF(OR(V4944='Data Validation (ROP used only)'!$A$25,ISBLANK(W4944),ISERROR(W4944/$I4944)),0,W4944/$I4944)</f>
        <v>0</v>
      </c>
      <c r="AA4944" s="308"/>
      <c r="AB4944" s="309" t="str" cm="1">
        <f t="array" ref="AB4944">_xlfn.IFS(AA4944="","",AA4944/I4944&gt;=2,I4944*2,AA4944/I4944&lt;2,AA4944)</f>
        <v/>
      </c>
      <c r="AC4944" s="310" t="str">
        <f t="shared" si="624"/>
        <v/>
      </c>
      <c r="AD4944" s="286"/>
      <c r="AE4944" s="305" t="str">
        <f t="shared" si="625"/>
        <v/>
      </c>
      <c r="AF4944" s="311">
        <f t="shared" si="626"/>
        <v>0</v>
      </c>
      <c r="AG4944" s="187"/>
      <c r="AH4944" s="188"/>
    </row>
    <row r="4945" spans="2:34" ht="13.8" outlineLevel="1" x14ac:dyDescent="0.25">
      <c r="B4945" s="1"/>
      <c r="C4945" s="1"/>
      <c r="D4945" s="1"/>
      <c r="E4945" s="2"/>
      <c r="F4945" s="1"/>
      <c r="G4945" s="2"/>
      <c r="H4945" s="286"/>
      <c r="I4945" s="287"/>
      <c r="J4945" s="288" t="str">
        <f t="shared" si="620"/>
        <v/>
      </c>
      <c r="K4945" s="288">
        <f t="shared" si="621"/>
        <v>0</v>
      </c>
      <c r="L4945" s="303"/>
      <c r="M4945" s="304"/>
      <c r="N4945" s="303"/>
      <c r="O4945" s="286"/>
      <c r="P4945" s="305" t="str">
        <f t="shared" si="622"/>
        <v/>
      </c>
      <c r="Q4945" s="304"/>
      <c r="R4945" s="303"/>
      <c r="S4945" s="286"/>
      <c r="T4945" s="305" t="str">
        <f t="shared" si="623"/>
        <v/>
      </c>
      <c r="U4945" s="306" t="str">
        <f t="shared" si="619"/>
        <v/>
      </c>
      <c r="V4945" s="289"/>
      <c r="W4945" s="303"/>
      <c r="X4945" s="286"/>
      <c r="Y4945" s="305" t="str">
        <f>+IF(AND(W4945&gt;0,V4945&lt;&gt;'Data Validation (ROP used only)'!$A$25),SUM(W4945:X4945),"")</f>
        <v/>
      </c>
      <c r="Z4945" s="307">
        <f>IF(OR(V4945='Data Validation (ROP used only)'!$A$25,ISBLANK(W4945),ISERROR(W4945/$I4945)),0,W4945/$I4945)</f>
        <v>0</v>
      </c>
      <c r="AA4945" s="308"/>
      <c r="AB4945" s="309" t="str" cm="1">
        <f t="array" ref="AB4945">_xlfn.IFS(AA4945="","",AA4945/I4945&gt;=2,I4945*2,AA4945/I4945&lt;2,AA4945)</f>
        <v/>
      </c>
      <c r="AC4945" s="310" t="str">
        <f t="shared" si="624"/>
        <v/>
      </c>
      <c r="AD4945" s="286"/>
      <c r="AE4945" s="305" t="str">
        <f t="shared" si="625"/>
        <v/>
      </c>
      <c r="AF4945" s="311">
        <f t="shared" si="626"/>
        <v>0</v>
      </c>
      <c r="AG4945" s="187"/>
      <c r="AH4945" s="188"/>
    </row>
    <row r="4946" spans="2:34" ht="13.8" outlineLevel="1" x14ac:dyDescent="0.25">
      <c r="B4946" s="1"/>
      <c r="C4946" s="1"/>
      <c r="D4946" s="1"/>
      <c r="E4946" s="2"/>
      <c r="F4946" s="1"/>
      <c r="G4946" s="2"/>
      <c r="H4946" s="286"/>
      <c r="I4946" s="287"/>
      <c r="J4946" s="288" t="str">
        <f t="shared" si="620"/>
        <v/>
      </c>
      <c r="K4946" s="288">
        <f t="shared" si="621"/>
        <v>0</v>
      </c>
      <c r="L4946" s="303"/>
      <c r="M4946" s="304"/>
      <c r="N4946" s="303"/>
      <c r="O4946" s="286"/>
      <c r="P4946" s="305" t="str">
        <f t="shared" si="622"/>
        <v/>
      </c>
      <c r="Q4946" s="304"/>
      <c r="R4946" s="303"/>
      <c r="S4946" s="286"/>
      <c r="T4946" s="305" t="str">
        <f t="shared" si="623"/>
        <v/>
      </c>
      <c r="U4946" s="306" t="str">
        <f t="shared" si="619"/>
        <v/>
      </c>
      <c r="V4946" s="289"/>
      <c r="W4946" s="303"/>
      <c r="X4946" s="286"/>
      <c r="Y4946" s="305" t="str">
        <f>+IF(AND(W4946&gt;0,V4946&lt;&gt;'Data Validation (ROP used only)'!$A$25),SUM(W4946:X4946),"")</f>
        <v/>
      </c>
      <c r="Z4946" s="307">
        <f>IF(OR(V4946='Data Validation (ROP used only)'!$A$25,ISBLANK(W4946),ISERROR(W4946/$I4946)),0,W4946/$I4946)</f>
        <v>0</v>
      </c>
      <c r="AA4946" s="308"/>
      <c r="AB4946" s="309" t="str" cm="1">
        <f t="array" ref="AB4946">_xlfn.IFS(AA4946="","",AA4946/I4946&gt;=2,I4946*2,AA4946/I4946&lt;2,AA4946)</f>
        <v/>
      </c>
      <c r="AC4946" s="310" t="str">
        <f t="shared" si="624"/>
        <v/>
      </c>
      <c r="AD4946" s="286"/>
      <c r="AE4946" s="305" t="str">
        <f t="shared" si="625"/>
        <v/>
      </c>
      <c r="AF4946" s="311">
        <f t="shared" si="626"/>
        <v>0</v>
      </c>
      <c r="AG4946" s="187"/>
      <c r="AH4946" s="188"/>
    </row>
    <row r="4947" spans="2:34" ht="13.8" outlineLevel="1" x14ac:dyDescent="0.25">
      <c r="B4947" s="1"/>
      <c r="C4947" s="1"/>
      <c r="D4947" s="1"/>
      <c r="E4947" s="2"/>
      <c r="F4947" s="1"/>
      <c r="G4947" s="2"/>
      <c r="H4947" s="286"/>
      <c r="I4947" s="287"/>
      <c r="J4947" s="288" t="str">
        <f t="shared" si="620"/>
        <v/>
      </c>
      <c r="K4947" s="288">
        <f t="shared" si="621"/>
        <v>0</v>
      </c>
      <c r="L4947" s="303"/>
      <c r="M4947" s="304"/>
      <c r="N4947" s="303"/>
      <c r="O4947" s="286"/>
      <c r="P4947" s="305" t="str">
        <f t="shared" si="622"/>
        <v/>
      </c>
      <c r="Q4947" s="304"/>
      <c r="R4947" s="303"/>
      <c r="S4947" s="286"/>
      <c r="T4947" s="305" t="str">
        <f t="shared" si="623"/>
        <v/>
      </c>
      <c r="U4947" s="306" t="str">
        <f t="shared" si="619"/>
        <v/>
      </c>
      <c r="V4947" s="289"/>
      <c r="W4947" s="303"/>
      <c r="X4947" s="286"/>
      <c r="Y4947" s="305" t="str">
        <f>+IF(AND(W4947&gt;0,V4947&lt;&gt;'Data Validation (ROP used only)'!$A$25),SUM(W4947:X4947),"")</f>
        <v/>
      </c>
      <c r="Z4947" s="307">
        <f>IF(OR(V4947='Data Validation (ROP used only)'!$A$25,ISBLANK(W4947),ISERROR(W4947/$I4947)),0,W4947/$I4947)</f>
        <v>0</v>
      </c>
      <c r="AA4947" s="308"/>
      <c r="AB4947" s="309" t="str" cm="1">
        <f t="array" ref="AB4947">_xlfn.IFS(AA4947="","",AA4947/I4947&gt;=2,I4947*2,AA4947/I4947&lt;2,AA4947)</f>
        <v/>
      </c>
      <c r="AC4947" s="310" t="str">
        <f t="shared" si="624"/>
        <v/>
      </c>
      <c r="AD4947" s="286"/>
      <c r="AE4947" s="305" t="str">
        <f t="shared" si="625"/>
        <v/>
      </c>
      <c r="AF4947" s="311">
        <f t="shared" si="626"/>
        <v>0</v>
      </c>
      <c r="AG4947" s="187"/>
      <c r="AH4947" s="188"/>
    </row>
    <row r="4948" spans="2:34" ht="13.8" outlineLevel="1" x14ac:dyDescent="0.25">
      <c r="B4948" s="1"/>
      <c r="C4948" s="1"/>
      <c r="D4948" s="1"/>
      <c r="E4948" s="2"/>
      <c r="F4948" s="1"/>
      <c r="G4948" s="2"/>
      <c r="H4948" s="286"/>
      <c r="I4948" s="287"/>
      <c r="J4948" s="288" t="str">
        <f t="shared" si="620"/>
        <v/>
      </c>
      <c r="K4948" s="288">
        <f t="shared" si="621"/>
        <v>0</v>
      </c>
      <c r="L4948" s="303"/>
      <c r="M4948" s="304"/>
      <c r="N4948" s="303"/>
      <c r="O4948" s="286"/>
      <c r="P4948" s="305" t="str">
        <f t="shared" si="622"/>
        <v/>
      </c>
      <c r="Q4948" s="304"/>
      <c r="R4948" s="303"/>
      <c r="S4948" s="286"/>
      <c r="T4948" s="305" t="str">
        <f t="shared" si="623"/>
        <v/>
      </c>
      <c r="U4948" s="306" t="str">
        <f t="shared" si="619"/>
        <v/>
      </c>
      <c r="V4948" s="289"/>
      <c r="W4948" s="303"/>
      <c r="X4948" s="286"/>
      <c r="Y4948" s="305" t="str">
        <f>+IF(AND(W4948&gt;0,V4948&lt;&gt;'Data Validation (ROP used only)'!$A$25),SUM(W4948:X4948),"")</f>
        <v/>
      </c>
      <c r="Z4948" s="307">
        <f>IF(OR(V4948='Data Validation (ROP used only)'!$A$25,ISBLANK(W4948),ISERROR(W4948/$I4948)),0,W4948/$I4948)</f>
        <v>0</v>
      </c>
      <c r="AA4948" s="308"/>
      <c r="AB4948" s="309" t="str" cm="1">
        <f t="array" ref="AB4948">_xlfn.IFS(AA4948="","",AA4948/I4948&gt;=2,I4948*2,AA4948/I4948&lt;2,AA4948)</f>
        <v/>
      </c>
      <c r="AC4948" s="310" t="str">
        <f t="shared" si="624"/>
        <v/>
      </c>
      <c r="AD4948" s="286"/>
      <c r="AE4948" s="305" t="str">
        <f t="shared" si="625"/>
        <v/>
      </c>
      <c r="AF4948" s="311">
        <f t="shared" si="626"/>
        <v>0</v>
      </c>
      <c r="AG4948" s="187"/>
      <c r="AH4948" s="188"/>
    </row>
    <row r="4949" spans="2:34" ht="13.8" outlineLevel="1" x14ac:dyDescent="0.25">
      <c r="B4949" s="1"/>
      <c r="C4949" s="1"/>
      <c r="D4949" s="1"/>
      <c r="E4949" s="2"/>
      <c r="F4949" s="1"/>
      <c r="G4949" s="2"/>
      <c r="H4949" s="286"/>
      <c r="I4949" s="287"/>
      <c r="J4949" s="288" t="str">
        <f t="shared" si="620"/>
        <v/>
      </c>
      <c r="K4949" s="288">
        <f t="shared" si="621"/>
        <v>0</v>
      </c>
      <c r="L4949" s="303"/>
      <c r="M4949" s="304"/>
      <c r="N4949" s="303"/>
      <c r="O4949" s="286"/>
      <c r="P4949" s="305" t="str">
        <f t="shared" si="622"/>
        <v/>
      </c>
      <c r="Q4949" s="304"/>
      <c r="R4949" s="303"/>
      <c r="S4949" s="286"/>
      <c r="T4949" s="305" t="str">
        <f t="shared" si="623"/>
        <v/>
      </c>
      <c r="U4949" s="306" t="str">
        <f t="shared" si="619"/>
        <v/>
      </c>
      <c r="V4949" s="289"/>
      <c r="W4949" s="303"/>
      <c r="X4949" s="286"/>
      <c r="Y4949" s="305" t="str">
        <f>+IF(AND(W4949&gt;0,V4949&lt;&gt;'Data Validation (ROP used only)'!$A$25),SUM(W4949:X4949),"")</f>
        <v/>
      </c>
      <c r="Z4949" s="307">
        <f>IF(OR(V4949='Data Validation (ROP used only)'!$A$25,ISBLANK(W4949),ISERROR(W4949/$I4949)),0,W4949/$I4949)</f>
        <v>0</v>
      </c>
      <c r="AA4949" s="308"/>
      <c r="AB4949" s="309" t="str" cm="1">
        <f t="array" ref="AB4949">_xlfn.IFS(AA4949="","",AA4949/I4949&gt;=2,I4949*2,AA4949/I4949&lt;2,AA4949)</f>
        <v/>
      </c>
      <c r="AC4949" s="310" t="str">
        <f t="shared" si="624"/>
        <v/>
      </c>
      <c r="AD4949" s="286"/>
      <c r="AE4949" s="305" t="str">
        <f t="shared" si="625"/>
        <v/>
      </c>
      <c r="AF4949" s="311">
        <f t="shared" si="626"/>
        <v>0</v>
      </c>
      <c r="AG4949" s="187"/>
      <c r="AH4949" s="188"/>
    </row>
    <row r="4950" spans="2:34" ht="13.8" outlineLevel="1" x14ac:dyDescent="0.25">
      <c r="B4950" s="1"/>
      <c r="C4950" s="1"/>
      <c r="D4950" s="1"/>
      <c r="E4950" s="2"/>
      <c r="F4950" s="1"/>
      <c r="G4950" s="2"/>
      <c r="H4950" s="286"/>
      <c r="I4950" s="287"/>
      <c r="J4950" s="288" t="str">
        <f t="shared" si="620"/>
        <v/>
      </c>
      <c r="K4950" s="288">
        <f t="shared" si="621"/>
        <v>0</v>
      </c>
      <c r="L4950" s="303"/>
      <c r="M4950" s="304"/>
      <c r="N4950" s="303"/>
      <c r="O4950" s="286"/>
      <c r="P4950" s="305" t="str">
        <f t="shared" si="622"/>
        <v/>
      </c>
      <c r="Q4950" s="304"/>
      <c r="R4950" s="303"/>
      <c r="S4950" s="286"/>
      <c r="T4950" s="305" t="str">
        <f t="shared" si="623"/>
        <v/>
      </c>
      <c r="U4950" s="306" t="str">
        <f t="shared" si="619"/>
        <v/>
      </c>
      <c r="V4950" s="289"/>
      <c r="W4950" s="303"/>
      <c r="X4950" s="286"/>
      <c r="Y4950" s="305" t="str">
        <f>+IF(AND(W4950&gt;0,V4950&lt;&gt;'Data Validation (ROP used only)'!$A$25),SUM(W4950:X4950),"")</f>
        <v/>
      </c>
      <c r="Z4950" s="307">
        <f>IF(OR(V4950='Data Validation (ROP used only)'!$A$25,ISBLANK(W4950),ISERROR(W4950/$I4950)),0,W4950/$I4950)</f>
        <v>0</v>
      </c>
      <c r="AA4950" s="308"/>
      <c r="AB4950" s="309" t="str" cm="1">
        <f t="array" ref="AB4950">_xlfn.IFS(AA4950="","",AA4950/I4950&gt;=2,I4950*2,AA4950/I4950&lt;2,AA4950)</f>
        <v/>
      </c>
      <c r="AC4950" s="310" t="str">
        <f t="shared" si="624"/>
        <v/>
      </c>
      <c r="AD4950" s="286"/>
      <c r="AE4950" s="305" t="str">
        <f t="shared" si="625"/>
        <v/>
      </c>
      <c r="AF4950" s="311">
        <f t="shared" si="626"/>
        <v>0</v>
      </c>
      <c r="AG4950" s="187"/>
      <c r="AH4950" s="188"/>
    </row>
    <row r="4951" spans="2:34" ht="13.8" outlineLevel="1" x14ac:dyDescent="0.25">
      <c r="B4951" s="1"/>
      <c r="C4951" s="1"/>
      <c r="D4951" s="1"/>
      <c r="E4951" s="2"/>
      <c r="F4951" s="1"/>
      <c r="G4951" s="2"/>
      <c r="H4951" s="286"/>
      <c r="I4951" s="287"/>
      <c r="J4951" s="288" t="str">
        <f t="shared" si="620"/>
        <v/>
      </c>
      <c r="K4951" s="288">
        <f t="shared" si="621"/>
        <v>0</v>
      </c>
      <c r="L4951" s="303"/>
      <c r="M4951" s="304"/>
      <c r="N4951" s="303"/>
      <c r="O4951" s="286"/>
      <c r="P4951" s="305" t="str">
        <f t="shared" si="622"/>
        <v/>
      </c>
      <c r="Q4951" s="304"/>
      <c r="R4951" s="303"/>
      <c r="S4951" s="286"/>
      <c r="T4951" s="305" t="str">
        <f t="shared" si="623"/>
        <v/>
      </c>
      <c r="U4951" s="306" t="str">
        <f t="shared" si="619"/>
        <v/>
      </c>
      <c r="V4951" s="289"/>
      <c r="W4951" s="303"/>
      <c r="X4951" s="286"/>
      <c r="Y4951" s="305" t="str">
        <f>+IF(AND(W4951&gt;0,V4951&lt;&gt;'Data Validation (ROP used only)'!$A$25),SUM(W4951:X4951),"")</f>
        <v/>
      </c>
      <c r="Z4951" s="307">
        <f>IF(OR(V4951='Data Validation (ROP used only)'!$A$25,ISBLANK(W4951),ISERROR(W4951/$I4951)),0,W4951/$I4951)</f>
        <v>0</v>
      </c>
      <c r="AA4951" s="308"/>
      <c r="AB4951" s="309" t="str" cm="1">
        <f t="array" ref="AB4951">_xlfn.IFS(AA4951="","",AA4951/I4951&gt;=2,I4951*2,AA4951/I4951&lt;2,AA4951)</f>
        <v/>
      </c>
      <c r="AC4951" s="310" t="str">
        <f t="shared" si="624"/>
        <v/>
      </c>
      <c r="AD4951" s="286"/>
      <c r="AE4951" s="305" t="str">
        <f t="shared" si="625"/>
        <v/>
      </c>
      <c r="AF4951" s="311">
        <f t="shared" si="626"/>
        <v>0</v>
      </c>
      <c r="AG4951" s="187"/>
      <c r="AH4951" s="188"/>
    </row>
    <row r="4952" spans="2:34" ht="13.8" outlineLevel="1" x14ac:dyDescent="0.25">
      <c r="B4952" s="1"/>
      <c r="C4952" s="1"/>
      <c r="D4952" s="1"/>
      <c r="E4952" s="2"/>
      <c r="F4952" s="1"/>
      <c r="G4952" s="2"/>
      <c r="H4952" s="286"/>
      <c r="I4952" s="287"/>
      <c r="J4952" s="288" t="str">
        <f t="shared" si="620"/>
        <v/>
      </c>
      <c r="K4952" s="288">
        <f t="shared" si="621"/>
        <v>0</v>
      </c>
      <c r="L4952" s="303"/>
      <c r="M4952" s="304"/>
      <c r="N4952" s="303"/>
      <c r="O4952" s="286"/>
      <c r="P4952" s="305" t="str">
        <f t="shared" si="622"/>
        <v/>
      </c>
      <c r="Q4952" s="304"/>
      <c r="R4952" s="303"/>
      <c r="S4952" s="286"/>
      <c r="T4952" s="305" t="str">
        <f t="shared" si="623"/>
        <v/>
      </c>
      <c r="U4952" s="306" t="str">
        <f t="shared" si="619"/>
        <v/>
      </c>
      <c r="V4952" s="289"/>
      <c r="W4952" s="303"/>
      <c r="X4952" s="286"/>
      <c r="Y4952" s="305" t="str">
        <f>+IF(AND(W4952&gt;0,V4952&lt;&gt;'Data Validation (ROP used only)'!$A$25),SUM(W4952:X4952),"")</f>
        <v/>
      </c>
      <c r="Z4952" s="307">
        <f>IF(OR(V4952='Data Validation (ROP used only)'!$A$25,ISBLANK(W4952),ISERROR(W4952/$I4952)),0,W4952/$I4952)</f>
        <v>0</v>
      </c>
      <c r="AA4952" s="308"/>
      <c r="AB4952" s="309" t="str" cm="1">
        <f t="array" ref="AB4952">_xlfn.IFS(AA4952="","",AA4952/I4952&gt;=2,I4952*2,AA4952/I4952&lt;2,AA4952)</f>
        <v/>
      </c>
      <c r="AC4952" s="310" t="str">
        <f t="shared" si="624"/>
        <v/>
      </c>
      <c r="AD4952" s="286"/>
      <c r="AE4952" s="305" t="str">
        <f t="shared" si="625"/>
        <v/>
      </c>
      <c r="AF4952" s="311">
        <f t="shared" si="626"/>
        <v>0</v>
      </c>
      <c r="AG4952" s="187"/>
      <c r="AH4952" s="188"/>
    </row>
    <row r="4953" spans="2:34" ht="13.8" outlineLevel="1" x14ac:dyDescent="0.25">
      <c r="B4953" s="1"/>
      <c r="C4953" s="1"/>
      <c r="D4953" s="1"/>
      <c r="E4953" s="2"/>
      <c r="F4953" s="1"/>
      <c r="G4953" s="2"/>
      <c r="H4953" s="286"/>
      <c r="I4953" s="287"/>
      <c r="J4953" s="288" t="str">
        <f t="shared" si="620"/>
        <v/>
      </c>
      <c r="K4953" s="288">
        <f t="shared" si="621"/>
        <v>0</v>
      </c>
      <c r="L4953" s="303"/>
      <c r="M4953" s="304"/>
      <c r="N4953" s="303"/>
      <c r="O4953" s="286"/>
      <c r="P4953" s="305" t="str">
        <f t="shared" si="622"/>
        <v/>
      </c>
      <c r="Q4953" s="304"/>
      <c r="R4953" s="303"/>
      <c r="S4953" s="286"/>
      <c r="T4953" s="305" t="str">
        <f t="shared" si="623"/>
        <v/>
      </c>
      <c r="U4953" s="306" t="str">
        <f t="shared" si="619"/>
        <v/>
      </c>
      <c r="V4953" s="289"/>
      <c r="W4953" s="303"/>
      <c r="X4953" s="286"/>
      <c r="Y4953" s="305" t="str">
        <f>+IF(AND(W4953&gt;0,V4953&lt;&gt;'Data Validation (ROP used only)'!$A$25),SUM(W4953:X4953),"")</f>
        <v/>
      </c>
      <c r="Z4953" s="307">
        <f>IF(OR(V4953='Data Validation (ROP used only)'!$A$25,ISBLANK(W4953),ISERROR(W4953/$I4953)),0,W4953/$I4953)</f>
        <v>0</v>
      </c>
      <c r="AA4953" s="308"/>
      <c r="AB4953" s="309" t="str" cm="1">
        <f t="array" ref="AB4953">_xlfn.IFS(AA4953="","",AA4953/I4953&gt;=2,I4953*2,AA4953/I4953&lt;2,AA4953)</f>
        <v/>
      </c>
      <c r="AC4953" s="310" t="str">
        <f t="shared" si="624"/>
        <v/>
      </c>
      <c r="AD4953" s="286"/>
      <c r="AE4953" s="305" t="str">
        <f t="shared" si="625"/>
        <v/>
      </c>
      <c r="AF4953" s="311">
        <f t="shared" si="626"/>
        <v>0</v>
      </c>
      <c r="AG4953" s="187"/>
      <c r="AH4953" s="188"/>
    </row>
    <row r="4954" spans="2:34" ht="13.8" outlineLevel="1" x14ac:dyDescent="0.25">
      <c r="B4954" s="1"/>
      <c r="C4954" s="1"/>
      <c r="D4954" s="1"/>
      <c r="E4954" s="2"/>
      <c r="F4954" s="1"/>
      <c r="G4954" s="2"/>
      <c r="H4954" s="286"/>
      <c r="I4954" s="287"/>
      <c r="J4954" s="288" t="str">
        <f t="shared" si="620"/>
        <v/>
      </c>
      <c r="K4954" s="288">
        <f t="shared" si="621"/>
        <v>0</v>
      </c>
      <c r="L4954" s="303"/>
      <c r="M4954" s="304"/>
      <c r="N4954" s="303"/>
      <c r="O4954" s="286"/>
      <c r="P4954" s="305" t="str">
        <f t="shared" si="622"/>
        <v/>
      </c>
      <c r="Q4954" s="304"/>
      <c r="R4954" s="303"/>
      <c r="S4954" s="286"/>
      <c r="T4954" s="305" t="str">
        <f t="shared" si="623"/>
        <v/>
      </c>
      <c r="U4954" s="306" t="str">
        <f t="shared" si="619"/>
        <v/>
      </c>
      <c r="V4954" s="289"/>
      <c r="W4954" s="303"/>
      <c r="X4954" s="286"/>
      <c r="Y4954" s="305" t="str">
        <f>+IF(AND(W4954&gt;0,V4954&lt;&gt;'Data Validation (ROP used only)'!$A$25),SUM(W4954:X4954),"")</f>
        <v/>
      </c>
      <c r="Z4954" s="307">
        <f>IF(OR(V4954='Data Validation (ROP used only)'!$A$25,ISBLANK(W4954),ISERROR(W4954/$I4954)),0,W4954/$I4954)</f>
        <v>0</v>
      </c>
      <c r="AA4954" s="308"/>
      <c r="AB4954" s="309" t="str" cm="1">
        <f t="array" ref="AB4954">_xlfn.IFS(AA4954="","",AA4954/I4954&gt;=2,I4954*2,AA4954/I4954&lt;2,AA4954)</f>
        <v/>
      </c>
      <c r="AC4954" s="310" t="str">
        <f t="shared" si="624"/>
        <v/>
      </c>
      <c r="AD4954" s="286"/>
      <c r="AE4954" s="305" t="str">
        <f t="shared" si="625"/>
        <v/>
      </c>
      <c r="AF4954" s="311">
        <f t="shared" si="626"/>
        <v>0</v>
      </c>
      <c r="AG4954" s="187"/>
      <c r="AH4954" s="188"/>
    </row>
    <row r="4955" spans="2:34" ht="13.8" outlineLevel="1" x14ac:dyDescent="0.25">
      <c r="B4955" s="1"/>
      <c r="C4955" s="1"/>
      <c r="D4955" s="1"/>
      <c r="E4955" s="2"/>
      <c r="F4955" s="1"/>
      <c r="G4955" s="2"/>
      <c r="H4955" s="286"/>
      <c r="I4955" s="287"/>
      <c r="J4955" s="288" t="str">
        <f t="shared" si="620"/>
        <v/>
      </c>
      <c r="K4955" s="288">
        <f t="shared" si="621"/>
        <v>0</v>
      </c>
      <c r="L4955" s="303"/>
      <c r="M4955" s="304"/>
      <c r="N4955" s="303"/>
      <c r="O4955" s="286"/>
      <c r="P4955" s="305" t="str">
        <f t="shared" si="622"/>
        <v/>
      </c>
      <c r="Q4955" s="304"/>
      <c r="R4955" s="303"/>
      <c r="S4955" s="286"/>
      <c r="T4955" s="305" t="str">
        <f t="shared" si="623"/>
        <v/>
      </c>
      <c r="U4955" s="306" t="str">
        <f t="shared" si="619"/>
        <v/>
      </c>
      <c r="V4955" s="289"/>
      <c r="W4955" s="303"/>
      <c r="X4955" s="286"/>
      <c r="Y4955" s="305" t="str">
        <f>+IF(AND(W4955&gt;0,V4955&lt;&gt;'Data Validation (ROP used only)'!$A$25),SUM(W4955:X4955),"")</f>
        <v/>
      </c>
      <c r="Z4955" s="307">
        <f>IF(OR(V4955='Data Validation (ROP used only)'!$A$25,ISBLANK(W4955),ISERROR(W4955/$I4955)),0,W4955/$I4955)</f>
        <v>0</v>
      </c>
      <c r="AA4955" s="308"/>
      <c r="AB4955" s="309" t="str" cm="1">
        <f t="array" ref="AB4955">_xlfn.IFS(AA4955="","",AA4955/I4955&gt;=2,I4955*2,AA4955/I4955&lt;2,AA4955)</f>
        <v/>
      </c>
      <c r="AC4955" s="310" t="str">
        <f t="shared" si="624"/>
        <v/>
      </c>
      <c r="AD4955" s="286"/>
      <c r="AE4955" s="305" t="str">
        <f t="shared" si="625"/>
        <v/>
      </c>
      <c r="AF4955" s="311">
        <f t="shared" si="626"/>
        <v>0</v>
      </c>
      <c r="AG4955" s="187"/>
      <c r="AH4955" s="188"/>
    </row>
    <row r="4956" spans="2:34" ht="13.8" outlineLevel="1" x14ac:dyDescent="0.25">
      <c r="B4956" s="1"/>
      <c r="C4956" s="1"/>
      <c r="D4956" s="1"/>
      <c r="E4956" s="2"/>
      <c r="F4956" s="1"/>
      <c r="G4956" s="2"/>
      <c r="H4956" s="286"/>
      <c r="I4956" s="287"/>
      <c r="J4956" s="288" t="str">
        <f t="shared" si="620"/>
        <v/>
      </c>
      <c r="K4956" s="288">
        <f t="shared" si="621"/>
        <v>0</v>
      </c>
      <c r="L4956" s="303"/>
      <c r="M4956" s="304"/>
      <c r="N4956" s="303"/>
      <c r="O4956" s="286"/>
      <c r="P4956" s="305" t="str">
        <f t="shared" si="622"/>
        <v/>
      </c>
      <c r="Q4956" s="304"/>
      <c r="R4956" s="303"/>
      <c r="S4956" s="286"/>
      <c r="T4956" s="305" t="str">
        <f t="shared" si="623"/>
        <v/>
      </c>
      <c r="U4956" s="306" t="str">
        <f t="shared" si="619"/>
        <v/>
      </c>
      <c r="V4956" s="289"/>
      <c r="W4956" s="303"/>
      <c r="X4956" s="286"/>
      <c r="Y4956" s="305" t="str">
        <f>+IF(AND(W4956&gt;0,V4956&lt;&gt;'Data Validation (ROP used only)'!$A$25),SUM(W4956:X4956),"")</f>
        <v/>
      </c>
      <c r="Z4956" s="307">
        <f>IF(OR(V4956='Data Validation (ROP used only)'!$A$25,ISBLANK(W4956),ISERROR(W4956/$I4956)),0,W4956/$I4956)</f>
        <v>0</v>
      </c>
      <c r="AA4956" s="308"/>
      <c r="AB4956" s="309" t="str" cm="1">
        <f t="array" ref="AB4956">_xlfn.IFS(AA4956="","",AA4956/I4956&gt;=2,I4956*2,AA4956/I4956&lt;2,AA4956)</f>
        <v/>
      </c>
      <c r="AC4956" s="310" t="str">
        <f t="shared" si="624"/>
        <v/>
      </c>
      <c r="AD4956" s="286"/>
      <c r="AE4956" s="305" t="str">
        <f t="shared" si="625"/>
        <v/>
      </c>
      <c r="AF4956" s="311">
        <f t="shared" si="626"/>
        <v>0</v>
      </c>
      <c r="AG4956" s="187"/>
      <c r="AH4956" s="188"/>
    </row>
    <row r="4957" spans="2:34" ht="13.8" outlineLevel="1" x14ac:dyDescent="0.25">
      <c r="B4957" s="1"/>
      <c r="C4957" s="1"/>
      <c r="D4957" s="1"/>
      <c r="E4957" s="2"/>
      <c r="F4957" s="1"/>
      <c r="G4957" s="2"/>
      <c r="H4957" s="286"/>
      <c r="I4957" s="287"/>
      <c r="J4957" s="288" t="str">
        <f t="shared" si="620"/>
        <v/>
      </c>
      <c r="K4957" s="288">
        <f t="shared" si="621"/>
        <v>0</v>
      </c>
      <c r="L4957" s="303"/>
      <c r="M4957" s="304"/>
      <c r="N4957" s="303"/>
      <c r="O4957" s="286"/>
      <c r="P4957" s="305" t="str">
        <f t="shared" si="622"/>
        <v/>
      </c>
      <c r="Q4957" s="304"/>
      <c r="R4957" s="303"/>
      <c r="S4957" s="286"/>
      <c r="T4957" s="305" t="str">
        <f t="shared" si="623"/>
        <v/>
      </c>
      <c r="U4957" s="306" t="str">
        <f t="shared" si="619"/>
        <v/>
      </c>
      <c r="V4957" s="289"/>
      <c r="W4957" s="303"/>
      <c r="X4957" s="286"/>
      <c r="Y4957" s="305" t="str">
        <f>+IF(AND(W4957&gt;0,V4957&lt;&gt;'Data Validation (ROP used only)'!$A$25),SUM(W4957:X4957),"")</f>
        <v/>
      </c>
      <c r="Z4957" s="307">
        <f>IF(OR(V4957='Data Validation (ROP used only)'!$A$25,ISBLANK(W4957),ISERROR(W4957/$I4957)),0,W4957/$I4957)</f>
        <v>0</v>
      </c>
      <c r="AA4957" s="308"/>
      <c r="AB4957" s="309" t="str" cm="1">
        <f t="array" ref="AB4957">_xlfn.IFS(AA4957="","",AA4957/I4957&gt;=2,I4957*2,AA4957/I4957&lt;2,AA4957)</f>
        <v/>
      </c>
      <c r="AC4957" s="310" t="str">
        <f t="shared" si="624"/>
        <v/>
      </c>
      <c r="AD4957" s="286"/>
      <c r="AE4957" s="305" t="str">
        <f t="shared" si="625"/>
        <v/>
      </c>
      <c r="AF4957" s="311">
        <f t="shared" si="626"/>
        <v>0</v>
      </c>
      <c r="AG4957" s="187"/>
      <c r="AH4957" s="188"/>
    </row>
    <row r="4958" spans="2:34" ht="13.8" outlineLevel="1" x14ac:dyDescent="0.25">
      <c r="B4958" s="1"/>
      <c r="C4958" s="1"/>
      <c r="D4958" s="1"/>
      <c r="E4958" s="2"/>
      <c r="F4958" s="1"/>
      <c r="G4958" s="2"/>
      <c r="H4958" s="286"/>
      <c r="I4958" s="287"/>
      <c r="J4958" s="288" t="str">
        <f t="shared" si="620"/>
        <v/>
      </c>
      <c r="K4958" s="288">
        <f t="shared" si="621"/>
        <v>0</v>
      </c>
      <c r="L4958" s="303"/>
      <c r="M4958" s="304"/>
      <c r="N4958" s="303"/>
      <c r="O4958" s="286"/>
      <c r="P4958" s="305" t="str">
        <f t="shared" si="622"/>
        <v/>
      </c>
      <c r="Q4958" s="304"/>
      <c r="R4958" s="303"/>
      <c r="S4958" s="286"/>
      <c r="T4958" s="305" t="str">
        <f t="shared" si="623"/>
        <v/>
      </c>
      <c r="U4958" s="306" t="str">
        <f t="shared" si="619"/>
        <v/>
      </c>
      <c r="V4958" s="289"/>
      <c r="W4958" s="303"/>
      <c r="X4958" s="286"/>
      <c r="Y4958" s="305" t="str">
        <f>+IF(AND(W4958&gt;0,V4958&lt;&gt;'Data Validation (ROP used only)'!$A$25),SUM(W4958:X4958),"")</f>
        <v/>
      </c>
      <c r="Z4958" s="307">
        <f>IF(OR(V4958='Data Validation (ROP used only)'!$A$25,ISBLANK(W4958),ISERROR(W4958/$I4958)),0,W4958/$I4958)</f>
        <v>0</v>
      </c>
      <c r="AA4958" s="308"/>
      <c r="AB4958" s="309" t="str" cm="1">
        <f t="array" ref="AB4958">_xlfn.IFS(AA4958="","",AA4958/I4958&gt;=2,I4958*2,AA4958/I4958&lt;2,AA4958)</f>
        <v/>
      </c>
      <c r="AC4958" s="310" t="str">
        <f t="shared" si="624"/>
        <v/>
      </c>
      <c r="AD4958" s="286"/>
      <c r="AE4958" s="305" t="str">
        <f t="shared" si="625"/>
        <v/>
      </c>
      <c r="AF4958" s="311">
        <f t="shared" si="626"/>
        <v>0</v>
      </c>
      <c r="AG4958" s="187"/>
      <c r="AH4958" s="188"/>
    </row>
    <row r="4959" spans="2:34" ht="13.8" outlineLevel="1" x14ac:dyDescent="0.25">
      <c r="B4959" s="1"/>
      <c r="C4959" s="1"/>
      <c r="D4959" s="1"/>
      <c r="E4959" s="2"/>
      <c r="F4959" s="1"/>
      <c r="G4959" s="2"/>
      <c r="H4959" s="286"/>
      <c r="I4959" s="287"/>
      <c r="J4959" s="288" t="str">
        <f t="shared" si="620"/>
        <v/>
      </c>
      <c r="K4959" s="288">
        <f t="shared" si="621"/>
        <v>0</v>
      </c>
      <c r="L4959" s="303"/>
      <c r="M4959" s="304"/>
      <c r="N4959" s="303"/>
      <c r="O4959" s="286"/>
      <c r="P4959" s="305" t="str">
        <f t="shared" si="622"/>
        <v/>
      </c>
      <c r="Q4959" s="304"/>
      <c r="R4959" s="303"/>
      <c r="S4959" s="286"/>
      <c r="T4959" s="305" t="str">
        <f t="shared" si="623"/>
        <v/>
      </c>
      <c r="U4959" s="306" t="str">
        <f t="shared" si="619"/>
        <v/>
      </c>
      <c r="V4959" s="289"/>
      <c r="W4959" s="303"/>
      <c r="X4959" s="286"/>
      <c r="Y4959" s="305" t="str">
        <f>+IF(AND(W4959&gt;0,V4959&lt;&gt;'Data Validation (ROP used only)'!$A$25),SUM(W4959:X4959),"")</f>
        <v/>
      </c>
      <c r="Z4959" s="307">
        <f>IF(OR(V4959='Data Validation (ROP used only)'!$A$25,ISBLANK(W4959),ISERROR(W4959/$I4959)),0,W4959/$I4959)</f>
        <v>0</v>
      </c>
      <c r="AA4959" s="308"/>
      <c r="AB4959" s="309" t="str" cm="1">
        <f t="array" ref="AB4959">_xlfn.IFS(AA4959="","",AA4959/I4959&gt;=2,I4959*2,AA4959/I4959&lt;2,AA4959)</f>
        <v/>
      </c>
      <c r="AC4959" s="310" t="str">
        <f t="shared" si="624"/>
        <v/>
      </c>
      <c r="AD4959" s="286"/>
      <c r="AE4959" s="305" t="str">
        <f t="shared" si="625"/>
        <v/>
      </c>
      <c r="AF4959" s="311">
        <f t="shared" si="626"/>
        <v>0</v>
      </c>
      <c r="AG4959" s="187"/>
      <c r="AH4959" s="188"/>
    </row>
    <row r="4960" spans="2:34" ht="13.8" outlineLevel="1" x14ac:dyDescent="0.25">
      <c r="B4960" s="1"/>
      <c r="C4960" s="1"/>
      <c r="D4960" s="1"/>
      <c r="E4960" s="2"/>
      <c r="F4960" s="1"/>
      <c r="G4960" s="2"/>
      <c r="H4960" s="286"/>
      <c r="I4960" s="287"/>
      <c r="J4960" s="288" t="str">
        <f t="shared" si="620"/>
        <v/>
      </c>
      <c r="K4960" s="288">
        <f t="shared" si="621"/>
        <v>0</v>
      </c>
      <c r="L4960" s="303"/>
      <c r="M4960" s="304"/>
      <c r="N4960" s="303"/>
      <c r="O4960" s="286"/>
      <c r="P4960" s="305" t="str">
        <f t="shared" si="622"/>
        <v/>
      </c>
      <c r="Q4960" s="304"/>
      <c r="R4960" s="303"/>
      <c r="S4960" s="286"/>
      <c r="T4960" s="305" t="str">
        <f t="shared" si="623"/>
        <v/>
      </c>
      <c r="U4960" s="306" t="str">
        <f t="shared" si="619"/>
        <v/>
      </c>
      <c r="V4960" s="289"/>
      <c r="W4960" s="303"/>
      <c r="X4960" s="286"/>
      <c r="Y4960" s="305" t="str">
        <f>+IF(AND(W4960&gt;0,V4960&lt;&gt;'Data Validation (ROP used only)'!$A$25),SUM(W4960:X4960),"")</f>
        <v/>
      </c>
      <c r="Z4960" s="307">
        <f>IF(OR(V4960='Data Validation (ROP used only)'!$A$25,ISBLANK(W4960),ISERROR(W4960/$I4960)),0,W4960/$I4960)</f>
        <v>0</v>
      </c>
      <c r="AA4960" s="308"/>
      <c r="AB4960" s="309" t="str" cm="1">
        <f t="array" ref="AB4960">_xlfn.IFS(AA4960="","",AA4960/I4960&gt;=2,I4960*2,AA4960/I4960&lt;2,AA4960)</f>
        <v/>
      </c>
      <c r="AC4960" s="310" t="str">
        <f t="shared" si="624"/>
        <v/>
      </c>
      <c r="AD4960" s="286"/>
      <c r="AE4960" s="305" t="str">
        <f t="shared" si="625"/>
        <v/>
      </c>
      <c r="AF4960" s="311">
        <f t="shared" si="626"/>
        <v>0</v>
      </c>
      <c r="AG4960" s="187"/>
      <c r="AH4960" s="188"/>
    </row>
    <row r="4961" spans="2:34" ht="13.8" outlineLevel="1" x14ac:dyDescent="0.25">
      <c r="B4961" s="1"/>
      <c r="C4961" s="1"/>
      <c r="D4961" s="1"/>
      <c r="E4961" s="2"/>
      <c r="F4961" s="1"/>
      <c r="G4961" s="2"/>
      <c r="H4961" s="286"/>
      <c r="I4961" s="287"/>
      <c r="J4961" s="288" t="str">
        <f t="shared" si="620"/>
        <v/>
      </c>
      <c r="K4961" s="288">
        <f t="shared" si="621"/>
        <v>0</v>
      </c>
      <c r="L4961" s="303"/>
      <c r="M4961" s="304"/>
      <c r="N4961" s="303"/>
      <c r="O4961" s="286"/>
      <c r="P4961" s="305" t="str">
        <f t="shared" si="622"/>
        <v/>
      </c>
      <c r="Q4961" s="304"/>
      <c r="R4961" s="303"/>
      <c r="S4961" s="286"/>
      <c r="T4961" s="305" t="str">
        <f t="shared" si="623"/>
        <v/>
      </c>
      <c r="U4961" s="306" t="str">
        <f t="shared" si="619"/>
        <v/>
      </c>
      <c r="V4961" s="289"/>
      <c r="W4961" s="303"/>
      <c r="X4961" s="286"/>
      <c r="Y4961" s="305" t="str">
        <f>+IF(AND(W4961&gt;0,V4961&lt;&gt;'Data Validation (ROP used only)'!$A$25),SUM(W4961:X4961),"")</f>
        <v/>
      </c>
      <c r="Z4961" s="307">
        <f>IF(OR(V4961='Data Validation (ROP used only)'!$A$25,ISBLANK(W4961),ISERROR(W4961/$I4961)),0,W4961/$I4961)</f>
        <v>0</v>
      </c>
      <c r="AA4961" s="308"/>
      <c r="AB4961" s="309" t="str" cm="1">
        <f t="array" ref="AB4961">_xlfn.IFS(AA4961="","",AA4961/I4961&gt;=2,I4961*2,AA4961/I4961&lt;2,AA4961)</f>
        <v/>
      </c>
      <c r="AC4961" s="310" t="str">
        <f t="shared" si="624"/>
        <v/>
      </c>
      <c r="AD4961" s="286"/>
      <c r="AE4961" s="305" t="str">
        <f t="shared" si="625"/>
        <v/>
      </c>
      <c r="AF4961" s="311">
        <f t="shared" si="626"/>
        <v>0</v>
      </c>
      <c r="AG4961" s="187"/>
      <c r="AH4961" s="188"/>
    </row>
    <row r="4962" spans="2:34" ht="13.8" outlineLevel="1" x14ac:dyDescent="0.25">
      <c r="B4962" s="1"/>
      <c r="C4962" s="1"/>
      <c r="D4962" s="1"/>
      <c r="E4962" s="2"/>
      <c r="F4962" s="1"/>
      <c r="G4962" s="2"/>
      <c r="H4962" s="286"/>
      <c r="I4962" s="287"/>
      <c r="J4962" s="288" t="str">
        <f t="shared" si="620"/>
        <v/>
      </c>
      <c r="K4962" s="288">
        <f t="shared" si="621"/>
        <v>0</v>
      </c>
      <c r="L4962" s="303"/>
      <c r="M4962" s="304"/>
      <c r="N4962" s="303"/>
      <c r="O4962" s="286"/>
      <c r="P4962" s="305" t="str">
        <f t="shared" si="622"/>
        <v/>
      </c>
      <c r="Q4962" s="304"/>
      <c r="R4962" s="303"/>
      <c r="S4962" s="286"/>
      <c r="T4962" s="305" t="str">
        <f t="shared" si="623"/>
        <v/>
      </c>
      <c r="U4962" s="306" t="str">
        <f t="shared" si="619"/>
        <v/>
      </c>
      <c r="V4962" s="289"/>
      <c r="W4962" s="303"/>
      <c r="X4962" s="286"/>
      <c r="Y4962" s="305" t="str">
        <f>+IF(AND(W4962&gt;0,V4962&lt;&gt;'Data Validation (ROP used only)'!$A$25),SUM(W4962:X4962),"")</f>
        <v/>
      </c>
      <c r="Z4962" s="307">
        <f>IF(OR(V4962='Data Validation (ROP used only)'!$A$25,ISBLANK(W4962),ISERROR(W4962/$I4962)),0,W4962/$I4962)</f>
        <v>0</v>
      </c>
      <c r="AA4962" s="308"/>
      <c r="AB4962" s="309" t="str" cm="1">
        <f t="array" ref="AB4962">_xlfn.IFS(AA4962="","",AA4962/I4962&gt;=2,I4962*2,AA4962/I4962&lt;2,AA4962)</f>
        <v/>
      </c>
      <c r="AC4962" s="310" t="str">
        <f t="shared" si="624"/>
        <v/>
      </c>
      <c r="AD4962" s="286"/>
      <c r="AE4962" s="305" t="str">
        <f t="shared" si="625"/>
        <v/>
      </c>
      <c r="AF4962" s="311">
        <f t="shared" si="626"/>
        <v>0</v>
      </c>
      <c r="AG4962" s="187"/>
      <c r="AH4962" s="188"/>
    </row>
    <row r="4963" spans="2:34" ht="13.8" outlineLevel="1" x14ac:dyDescent="0.25">
      <c r="B4963" s="1"/>
      <c r="C4963" s="1"/>
      <c r="D4963" s="1"/>
      <c r="E4963" s="2"/>
      <c r="F4963" s="1"/>
      <c r="G4963" s="2"/>
      <c r="H4963" s="286"/>
      <c r="I4963" s="287"/>
      <c r="J4963" s="288" t="str">
        <f t="shared" si="620"/>
        <v/>
      </c>
      <c r="K4963" s="288">
        <f t="shared" si="621"/>
        <v>0</v>
      </c>
      <c r="L4963" s="303"/>
      <c r="M4963" s="304"/>
      <c r="N4963" s="303"/>
      <c r="O4963" s="286"/>
      <c r="P4963" s="305" t="str">
        <f t="shared" si="622"/>
        <v/>
      </c>
      <c r="Q4963" s="304"/>
      <c r="R4963" s="303"/>
      <c r="S4963" s="286"/>
      <c r="T4963" s="305" t="str">
        <f t="shared" si="623"/>
        <v/>
      </c>
      <c r="U4963" s="306" t="str">
        <f t="shared" si="619"/>
        <v/>
      </c>
      <c r="V4963" s="289"/>
      <c r="W4963" s="303"/>
      <c r="X4963" s="286"/>
      <c r="Y4963" s="305" t="str">
        <f>+IF(AND(W4963&gt;0,V4963&lt;&gt;'Data Validation (ROP used only)'!$A$25),SUM(W4963:X4963),"")</f>
        <v/>
      </c>
      <c r="Z4963" s="307">
        <f>IF(OR(V4963='Data Validation (ROP used only)'!$A$25,ISBLANK(W4963),ISERROR(W4963/$I4963)),0,W4963/$I4963)</f>
        <v>0</v>
      </c>
      <c r="AA4963" s="308"/>
      <c r="AB4963" s="309" t="str" cm="1">
        <f t="array" ref="AB4963">_xlfn.IFS(AA4963="","",AA4963/I4963&gt;=2,I4963*2,AA4963/I4963&lt;2,AA4963)</f>
        <v/>
      </c>
      <c r="AC4963" s="310" t="str">
        <f t="shared" si="624"/>
        <v/>
      </c>
      <c r="AD4963" s="286"/>
      <c r="AE4963" s="305" t="str">
        <f t="shared" si="625"/>
        <v/>
      </c>
      <c r="AF4963" s="311">
        <f t="shared" si="626"/>
        <v>0</v>
      </c>
      <c r="AG4963" s="187"/>
      <c r="AH4963" s="188"/>
    </row>
    <row r="4964" spans="2:34" ht="13.8" outlineLevel="1" x14ac:dyDescent="0.25">
      <c r="B4964" s="1"/>
      <c r="C4964" s="1"/>
      <c r="D4964" s="1"/>
      <c r="E4964" s="2"/>
      <c r="F4964" s="1"/>
      <c r="G4964" s="2"/>
      <c r="H4964" s="286"/>
      <c r="I4964" s="287"/>
      <c r="J4964" s="288" t="str">
        <f t="shared" si="620"/>
        <v/>
      </c>
      <c r="K4964" s="288">
        <f t="shared" si="621"/>
        <v>0</v>
      </c>
      <c r="L4964" s="303"/>
      <c r="M4964" s="304"/>
      <c r="N4964" s="303"/>
      <c r="O4964" s="286"/>
      <c r="P4964" s="305" t="str">
        <f t="shared" si="622"/>
        <v/>
      </c>
      <c r="Q4964" s="304"/>
      <c r="R4964" s="303"/>
      <c r="S4964" s="286"/>
      <c r="T4964" s="305" t="str">
        <f t="shared" si="623"/>
        <v/>
      </c>
      <c r="U4964" s="306" t="str">
        <f t="shared" si="619"/>
        <v/>
      </c>
      <c r="V4964" s="289"/>
      <c r="W4964" s="303"/>
      <c r="X4964" s="286"/>
      <c r="Y4964" s="305" t="str">
        <f>+IF(AND(W4964&gt;0,V4964&lt;&gt;'Data Validation (ROP used only)'!$A$25),SUM(W4964:X4964),"")</f>
        <v/>
      </c>
      <c r="Z4964" s="307">
        <f>IF(OR(V4964='Data Validation (ROP used only)'!$A$25,ISBLANK(W4964),ISERROR(W4964/$I4964)),0,W4964/$I4964)</f>
        <v>0</v>
      </c>
      <c r="AA4964" s="308"/>
      <c r="AB4964" s="309" t="str" cm="1">
        <f t="array" ref="AB4964">_xlfn.IFS(AA4964="","",AA4964/I4964&gt;=2,I4964*2,AA4964/I4964&lt;2,AA4964)</f>
        <v/>
      </c>
      <c r="AC4964" s="310" t="str">
        <f t="shared" si="624"/>
        <v/>
      </c>
      <c r="AD4964" s="286"/>
      <c r="AE4964" s="305" t="str">
        <f t="shared" si="625"/>
        <v/>
      </c>
      <c r="AF4964" s="311">
        <f t="shared" si="626"/>
        <v>0</v>
      </c>
      <c r="AG4964" s="187"/>
      <c r="AH4964" s="188"/>
    </row>
    <row r="4965" spans="2:34" ht="13.8" outlineLevel="1" x14ac:dyDescent="0.25">
      <c r="B4965" s="1"/>
      <c r="C4965" s="1"/>
      <c r="D4965" s="1"/>
      <c r="E4965" s="2"/>
      <c r="F4965" s="1"/>
      <c r="G4965" s="2"/>
      <c r="H4965" s="286"/>
      <c r="I4965" s="287"/>
      <c r="J4965" s="288" t="str">
        <f t="shared" si="620"/>
        <v/>
      </c>
      <c r="K4965" s="288">
        <f t="shared" si="621"/>
        <v>0</v>
      </c>
      <c r="L4965" s="303"/>
      <c r="M4965" s="304"/>
      <c r="N4965" s="303"/>
      <c r="O4965" s="286"/>
      <c r="P4965" s="305" t="str">
        <f t="shared" si="622"/>
        <v/>
      </c>
      <c r="Q4965" s="304"/>
      <c r="R4965" s="303"/>
      <c r="S4965" s="286"/>
      <c r="T4965" s="305" t="str">
        <f t="shared" si="623"/>
        <v/>
      </c>
      <c r="U4965" s="306" t="str">
        <f t="shared" si="619"/>
        <v/>
      </c>
      <c r="V4965" s="289"/>
      <c r="W4965" s="303"/>
      <c r="X4965" s="286"/>
      <c r="Y4965" s="305" t="str">
        <f>+IF(AND(W4965&gt;0,V4965&lt;&gt;'Data Validation (ROP used only)'!$A$25),SUM(W4965:X4965),"")</f>
        <v/>
      </c>
      <c r="Z4965" s="307">
        <f>IF(OR(V4965='Data Validation (ROP used only)'!$A$25,ISBLANK(W4965),ISERROR(W4965/$I4965)),0,W4965/$I4965)</f>
        <v>0</v>
      </c>
      <c r="AA4965" s="308"/>
      <c r="AB4965" s="309" t="str" cm="1">
        <f t="array" ref="AB4965">_xlfn.IFS(AA4965="","",AA4965/I4965&gt;=2,I4965*2,AA4965/I4965&lt;2,AA4965)</f>
        <v/>
      </c>
      <c r="AC4965" s="310" t="str">
        <f t="shared" si="624"/>
        <v/>
      </c>
      <c r="AD4965" s="286"/>
      <c r="AE4965" s="305" t="str">
        <f t="shared" si="625"/>
        <v/>
      </c>
      <c r="AF4965" s="311">
        <f t="shared" si="626"/>
        <v>0</v>
      </c>
      <c r="AG4965" s="187"/>
      <c r="AH4965" s="188"/>
    </row>
    <row r="4966" spans="2:34" ht="13.8" outlineLevel="1" x14ac:dyDescent="0.25">
      <c r="B4966" s="1"/>
      <c r="C4966" s="1"/>
      <c r="D4966" s="1"/>
      <c r="E4966" s="2"/>
      <c r="F4966" s="1"/>
      <c r="G4966" s="2"/>
      <c r="H4966" s="286"/>
      <c r="I4966" s="287"/>
      <c r="J4966" s="288" t="str">
        <f t="shared" si="620"/>
        <v/>
      </c>
      <c r="K4966" s="288">
        <f t="shared" si="621"/>
        <v>0</v>
      </c>
      <c r="L4966" s="303"/>
      <c r="M4966" s="304"/>
      <c r="N4966" s="303"/>
      <c r="O4966" s="286"/>
      <c r="P4966" s="305" t="str">
        <f t="shared" si="622"/>
        <v/>
      </c>
      <c r="Q4966" s="304"/>
      <c r="R4966" s="303"/>
      <c r="S4966" s="286"/>
      <c r="T4966" s="305" t="str">
        <f t="shared" si="623"/>
        <v/>
      </c>
      <c r="U4966" s="306" t="str">
        <f t="shared" si="619"/>
        <v/>
      </c>
      <c r="V4966" s="289"/>
      <c r="W4966" s="303"/>
      <c r="X4966" s="286"/>
      <c r="Y4966" s="305" t="str">
        <f>+IF(AND(W4966&gt;0,V4966&lt;&gt;'Data Validation (ROP used only)'!$A$25),SUM(W4966:X4966),"")</f>
        <v/>
      </c>
      <c r="Z4966" s="307">
        <f>IF(OR(V4966='Data Validation (ROP used only)'!$A$25,ISBLANK(W4966),ISERROR(W4966/$I4966)),0,W4966/$I4966)</f>
        <v>0</v>
      </c>
      <c r="AA4966" s="308"/>
      <c r="AB4966" s="309" t="str" cm="1">
        <f t="array" ref="AB4966">_xlfn.IFS(AA4966="","",AA4966/I4966&gt;=2,I4966*2,AA4966/I4966&lt;2,AA4966)</f>
        <v/>
      </c>
      <c r="AC4966" s="310" t="str">
        <f t="shared" si="624"/>
        <v/>
      </c>
      <c r="AD4966" s="286"/>
      <c r="AE4966" s="305" t="str">
        <f t="shared" si="625"/>
        <v/>
      </c>
      <c r="AF4966" s="311">
        <f t="shared" si="626"/>
        <v>0</v>
      </c>
      <c r="AG4966" s="187"/>
      <c r="AH4966" s="188"/>
    </row>
    <row r="4967" spans="2:34" ht="13.8" outlineLevel="1" x14ac:dyDescent="0.25">
      <c r="B4967" s="1"/>
      <c r="C4967" s="1"/>
      <c r="D4967" s="1"/>
      <c r="E4967" s="2"/>
      <c r="F4967" s="1"/>
      <c r="G4967" s="2"/>
      <c r="H4967" s="286"/>
      <c r="I4967" s="287"/>
      <c r="J4967" s="288" t="str">
        <f t="shared" si="620"/>
        <v/>
      </c>
      <c r="K4967" s="288">
        <f t="shared" si="621"/>
        <v>0</v>
      </c>
      <c r="L4967" s="303"/>
      <c r="M4967" s="304"/>
      <c r="N4967" s="303"/>
      <c r="O4967" s="286"/>
      <c r="P4967" s="305" t="str">
        <f t="shared" si="622"/>
        <v/>
      </c>
      <c r="Q4967" s="304"/>
      <c r="R4967" s="303"/>
      <c r="S4967" s="286"/>
      <c r="T4967" s="305" t="str">
        <f t="shared" si="623"/>
        <v/>
      </c>
      <c r="U4967" s="306" t="str">
        <f t="shared" si="619"/>
        <v/>
      </c>
      <c r="V4967" s="289"/>
      <c r="W4967" s="303"/>
      <c r="X4967" s="286"/>
      <c r="Y4967" s="305" t="str">
        <f>+IF(AND(W4967&gt;0,V4967&lt;&gt;'Data Validation (ROP used only)'!$A$25),SUM(W4967:X4967),"")</f>
        <v/>
      </c>
      <c r="Z4967" s="307">
        <f>IF(OR(V4967='Data Validation (ROP used only)'!$A$25,ISBLANK(W4967),ISERROR(W4967/$I4967)),0,W4967/$I4967)</f>
        <v>0</v>
      </c>
      <c r="AA4967" s="308"/>
      <c r="AB4967" s="309" t="str" cm="1">
        <f t="array" ref="AB4967">_xlfn.IFS(AA4967="","",AA4967/I4967&gt;=2,I4967*2,AA4967/I4967&lt;2,AA4967)</f>
        <v/>
      </c>
      <c r="AC4967" s="310" t="str">
        <f t="shared" si="624"/>
        <v/>
      </c>
      <c r="AD4967" s="286"/>
      <c r="AE4967" s="305" t="str">
        <f t="shared" si="625"/>
        <v/>
      </c>
      <c r="AF4967" s="311">
        <f t="shared" si="626"/>
        <v>0</v>
      </c>
      <c r="AG4967" s="187"/>
      <c r="AH4967" s="188"/>
    </row>
    <row r="4968" spans="2:34" ht="13.8" outlineLevel="1" x14ac:dyDescent="0.25">
      <c r="B4968" s="1"/>
      <c r="C4968" s="1"/>
      <c r="D4968" s="1"/>
      <c r="E4968" s="2"/>
      <c r="F4968" s="1"/>
      <c r="G4968" s="2"/>
      <c r="H4968" s="286"/>
      <c r="I4968" s="287"/>
      <c r="J4968" s="288" t="str">
        <f t="shared" si="620"/>
        <v/>
      </c>
      <c r="K4968" s="288">
        <f t="shared" si="621"/>
        <v>0</v>
      </c>
      <c r="L4968" s="303"/>
      <c r="M4968" s="304"/>
      <c r="N4968" s="303"/>
      <c r="O4968" s="286"/>
      <c r="P4968" s="305" t="str">
        <f t="shared" si="622"/>
        <v/>
      </c>
      <c r="Q4968" s="304"/>
      <c r="R4968" s="303"/>
      <c r="S4968" s="286"/>
      <c r="T4968" s="305" t="str">
        <f t="shared" si="623"/>
        <v/>
      </c>
      <c r="U4968" s="306" t="str">
        <f t="shared" si="619"/>
        <v/>
      </c>
      <c r="V4968" s="289"/>
      <c r="W4968" s="303"/>
      <c r="X4968" s="286"/>
      <c r="Y4968" s="305" t="str">
        <f>+IF(AND(W4968&gt;0,V4968&lt;&gt;'Data Validation (ROP used only)'!$A$25),SUM(W4968:X4968),"")</f>
        <v/>
      </c>
      <c r="Z4968" s="307">
        <f>IF(OR(V4968='Data Validation (ROP used only)'!$A$25,ISBLANK(W4968),ISERROR(W4968/$I4968)),0,W4968/$I4968)</f>
        <v>0</v>
      </c>
      <c r="AA4968" s="308"/>
      <c r="AB4968" s="309" t="str" cm="1">
        <f t="array" ref="AB4968">_xlfn.IFS(AA4968="","",AA4968/I4968&gt;=2,I4968*2,AA4968/I4968&lt;2,AA4968)</f>
        <v/>
      </c>
      <c r="AC4968" s="310" t="str">
        <f t="shared" si="624"/>
        <v/>
      </c>
      <c r="AD4968" s="286"/>
      <c r="AE4968" s="305" t="str">
        <f t="shared" si="625"/>
        <v/>
      </c>
      <c r="AF4968" s="311">
        <f t="shared" si="626"/>
        <v>0</v>
      </c>
      <c r="AG4968" s="187"/>
      <c r="AH4968" s="188"/>
    </row>
    <row r="4969" spans="2:34" ht="13.8" outlineLevel="1" x14ac:dyDescent="0.25">
      <c r="B4969" s="1"/>
      <c r="C4969" s="1"/>
      <c r="D4969" s="1"/>
      <c r="E4969" s="2"/>
      <c r="F4969" s="1"/>
      <c r="G4969" s="2"/>
      <c r="H4969" s="286"/>
      <c r="I4969" s="287"/>
      <c r="J4969" s="288" t="str">
        <f t="shared" si="620"/>
        <v/>
      </c>
      <c r="K4969" s="288">
        <f t="shared" si="621"/>
        <v>0</v>
      </c>
      <c r="L4969" s="303"/>
      <c r="M4969" s="304"/>
      <c r="N4969" s="303"/>
      <c r="O4969" s="286"/>
      <c r="P4969" s="305" t="str">
        <f t="shared" si="622"/>
        <v/>
      </c>
      <c r="Q4969" s="304"/>
      <c r="R4969" s="303"/>
      <c r="S4969" s="286"/>
      <c r="T4969" s="305" t="str">
        <f t="shared" si="623"/>
        <v/>
      </c>
      <c r="U4969" s="306" t="str">
        <f t="shared" si="619"/>
        <v/>
      </c>
      <c r="V4969" s="289"/>
      <c r="W4969" s="303"/>
      <c r="X4969" s="286"/>
      <c r="Y4969" s="305" t="str">
        <f>+IF(AND(W4969&gt;0,V4969&lt;&gt;'Data Validation (ROP used only)'!$A$25),SUM(W4969:X4969),"")</f>
        <v/>
      </c>
      <c r="Z4969" s="307">
        <f>IF(OR(V4969='Data Validation (ROP used only)'!$A$25,ISBLANK(W4969),ISERROR(W4969/$I4969)),0,W4969/$I4969)</f>
        <v>0</v>
      </c>
      <c r="AA4969" s="308"/>
      <c r="AB4969" s="309" t="str" cm="1">
        <f t="array" ref="AB4969">_xlfn.IFS(AA4969="","",AA4969/I4969&gt;=2,I4969*2,AA4969/I4969&lt;2,AA4969)</f>
        <v/>
      </c>
      <c r="AC4969" s="310" t="str">
        <f t="shared" si="624"/>
        <v/>
      </c>
      <c r="AD4969" s="286"/>
      <c r="AE4969" s="305" t="str">
        <f t="shared" si="625"/>
        <v/>
      </c>
      <c r="AF4969" s="311">
        <f t="shared" si="626"/>
        <v>0</v>
      </c>
      <c r="AG4969" s="187"/>
      <c r="AH4969" s="188"/>
    </row>
    <row r="4970" spans="2:34" ht="13.8" outlineLevel="1" x14ac:dyDescent="0.25">
      <c r="B4970" s="1"/>
      <c r="C4970" s="1"/>
      <c r="D4970" s="1"/>
      <c r="E4970" s="2"/>
      <c r="F4970" s="1"/>
      <c r="G4970" s="2"/>
      <c r="H4970" s="286"/>
      <c r="I4970" s="287"/>
      <c r="J4970" s="288" t="str">
        <f t="shared" si="620"/>
        <v/>
      </c>
      <c r="K4970" s="288">
        <f t="shared" si="621"/>
        <v>0</v>
      </c>
      <c r="L4970" s="303"/>
      <c r="M4970" s="304"/>
      <c r="N4970" s="303"/>
      <c r="O4970" s="286"/>
      <c r="P4970" s="305" t="str">
        <f t="shared" si="622"/>
        <v/>
      </c>
      <c r="Q4970" s="304"/>
      <c r="R4970" s="303"/>
      <c r="S4970" s="286"/>
      <c r="T4970" s="305" t="str">
        <f t="shared" si="623"/>
        <v/>
      </c>
      <c r="U4970" s="306" t="str">
        <f t="shared" si="619"/>
        <v/>
      </c>
      <c r="V4970" s="289"/>
      <c r="W4970" s="303"/>
      <c r="X4970" s="286"/>
      <c r="Y4970" s="305" t="str">
        <f>+IF(AND(W4970&gt;0,V4970&lt;&gt;'Data Validation (ROP used only)'!$A$25),SUM(W4970:X4970),"")</f>
        <v/>
      </c>
      <c r="Z4970" s="307">
        <f>IF(OR(V4970='Data Validation (ROP used only)'!$A$25,ISBLANK(W4970),ISERROR(W4970/$I4970)),0,W4970/$I4970)</f>
        <v>0</v>
      </c>
      <c r="AA4970" s="308"/>
      <c r="AB4970" s="309" t="str" cm="1">
        <f t="array" ref="AB4970">_xlfn.IFS(AA4970="","",AA4970/I4970&gt;=2,I4970*2,AA4970/I4970&lt;2,AA4970)</f>
        <v/>
      </c>
      <c r="AC4970" s="310" t="str">
        <f t="shared" si="624"/>
        <v/>
      </c>
      <c r="AD4970" s="286"/>
      <c r="AE4970" s="305" t="str">
        <f t="shared" si="625"/>
        <v/>
      </c>
      <c r="AF4970" s="311">
        <f t="shared" si="626"/>
        <v>0</v>
      </c>
      <c r="AG4970" s="187"/>
      <c r="AH4970" s="188"/>
    </row>
    <row r="4971" spans="2:34" ht="13.8" outlineLevel="1" x14ac:dyDescent="0.25">
      <c r="B4971" s="1"/>
      <c r="C4971" s="1"/>
      <c r="D4971" s="1"/>
      <c r="E4971" s="2"/>
      <c r="F4971" s="1"/>
      <c r="G4971" s="2"/>
      <c r="H4971" s="286"/>
      <c r="I4971" s="287"/>
      <c r="J4971" s="288" t="str">
        <f t="shared" si="620"/>
        <v/>
      </c>
      <c r="K4971" s="288">
        <f t="shared" si="621"/>
        <v>0</v>
      </c>
      <c r="L4971" s="303"/>
      <c r="M4971" s="304"/>
      <c r="N4971" s="303"/>
      <c r="O4971" s="286"/>
      <c r="P4971" s="305" t="str">
        <f t="shared" si="622"/>
        <v/>
      </c>
      <c r="Q4971" s="304"/>
      <c r="R4971" s="303"/>
      <c r="S4971" s="286"/>
      <c r="T4971" s="305" t="str">
        <f t="shared" si="623"/>
        <v/>
      </c>
      <c r="U4971" s="306" t="str">
        <f t="shared" si="619"/>
        <v/>
      </c>
      <c r="V4971" s="289"/>
      <c r="W4971" s="303"/>
      <c r="X4971" s="286"/>
      <c r="Y4971" s="305" t="str">
        <f>+IF(AND(W4971&gt;0,V4971&lt;&gt;'Data Validation (ROP used only)'!$A$25),SUM(W4971:X4971),"")</f>
        <v/>
      </c>
      <c r="Z4971" s="307">
        <f>IF(OR(V4971='Data Validation (ROP used only)'!$A$25,ISBLANK(W4971),ISERROR(W4971/$I4971)),0,W4971/$I4971)</f>
        <v>0</v>
      </c>
      <c r="AA4971" s="308"/>
      <c r="AB4971" s="309" t="str" cm="1">
        <f t="array" ref="AB4971">_xlfn.IFS(AA4971="","",AA4971/I4971&gt;=2,I4971*2,AA4971/I4971&lt;2,AA4971)</f>
        <v/>
      </c>
      <c r="AC4971" s="310" t="str">
        <f t="shared" si="624"/>
        <v/>
      </c>
      <c r="AD4971" s="286"/>
      <c r="AE4971" s="305" t="str">
        <f t="shared" si="625"/>
        <v/>
      </c>
      <c r="AF4971" s="311">
        <f t="shared" si="626"/>
        <v>0</v>
      </c>
      <c r="AG4971" s="187"/>
      <c r="AH4971" s="188"/>
    </row>
    <row r="4972" spans="2:34" ht="13.8" outlineLevel="1" x14ac:dyDescent="0.25">
      <c r="B4972" s="1"/>
      <c r="C4972" s="1"/>
      <c r="D4972" s="1"/>
      <c r="E4972" s="2"/>
      <c r="F4972" s="1"/>
      <c r="G4972" s="2"/>
      <c r="H4972" s="286"/>
      <c r="I4972" s="287"/>
      <c r="J4972" s="288" t="str">
        <f t="shared" si="620"/>
        <v/>
      </c>
      <c r="K4972" s="288">
        <f t="shared" si="621"/>
        <v>0</v>
      </c>
      <c r="L4972" s="303"/>
      <c r="M4972" s="304"/>
      <c r="N4972" s="303"/>
      <c r="O4972" s="286"/>
      <c r="P4972" s="305" t="str">
        <f t="shared" si="622"/>
        <v/>
      </c>
      <c r="Q4972" s="304"/>
      <c r="R4972" s="303"/>
      <c r="S4972" s="286"/>
      <c r="T4972" s="305" t="str">
        <f t="shared" si="623"/>
        <v/>
      </c>
      <c r="U4972" s="306" t="str">
        <f t="shared" si="619"/>
        <v/>
      </c>
      <c r="V4972" s="289"/>
      <c r="W4972" s="303"/>
      <c r="X4972" s="286"/>
      <c r="Y4972" s="305" t="str">
        <f>+IF(AND(W4972&gt;0,V4972&lt;&gt;'Data Validation (ROP used only)'!$A$25),SUM(W4972:X4972),"")</f>
        <v/>
      </c>
      <c r="Z4972" s="307">
        <f>IF(OR(V4972='Data Validation (ROP used only)'!$A$25,ISBLANK(W4972),ISERROR(W4972/$I4972)),0,W4972/$I4972)</f>
        <v>0</v>
      </c>
      <c r="AA4972" s="308"/>
      <c r="AB4972" s="309" t="str" cm="1">
        <f t="array" ref="AB4972">_xlfn.IFS(AA4972="","",AA4972/I4972&gt;=2,I4972*2,AA4972/I4972&lt;2,AA4972)</f>
        <v/>
      </c>
      <c r="AC4972" s="310" t="str">
        <f t="shared" si="624"/>
        <v/>
      </c>
      <c r="AD4972" s="286"/>
      <c r="AE4972" s="305" t="str">
        <f t="shared" si="625"/>
        <v/>
      </c>
      <c r="AF4972" s="311">
        <f t="shared" si="626"/>
        <v>0</v>
      </c>
      <c r="AG4972" s="187"/>
      <c r="AH4972" s="188"/>
    </row>
    <row r="4973" spans="2:34" ht="13.8" outlineLevel="1" x14ac:dyDescent="0.25">
      <c r="B4973" s="1"/>
      <c r="C4973" s="1"/>
      <c r="D4973" s="1"/>
      <c r="E4973" s="2"/>
      <c r="F4973" s="1"/>
      <c r="G4973" s="2"/>
      <c r="H4973" s="286"/>
      <c r="I4973" s="287"/>
      <c r="J4973" s="288" t="str">
        <f t="shared" si="620"/>
        <v/>
      </c>
      <c r="K4973" s="288">
        <f t="shared" si="621"/>
        <v>0</v>
      </c>
      <c r="L4973" s="303"/>
      <c r="M4973" s="304"/>
      <c r="N4973" s="303"/>
      <c r="O4973" s="286"/>
      <c r="P4973" s="305" t="str">
        <f t="shared" si="622"/>
        <v/>
      </c>
      <c r="Q4973" s="304"/>
      <c r="R4973" s="303"/>
      <c r="S4973" s="286"/>
      <c r="T4973" s="305" t="str">
        <f t="shared" si="623"/>
        <v/>
      </c>
      <c r="U4973" s="306" t="str">
        <f t="shared" si="619"/>
        <v/>
      </c>
      <c r="V4973" s="289"/>
      <c r="W4973" s="303"/>
      <c r="X4973" s="286"/>
      <c r="Y4973" s="305" t="str">
        <f>+IF(AND(W4973&gt;0,V4973&lt;&gt;'Data Validation (ROP used only)'!$A$25),SUM(W4973:X4973),"")</f>
        <v/>
      </c>
      <c r="Z4973" s="307">
        <f>IF(OR(V4973='Data Validation (ROP used only)'!$A$25,ISBLANK(W4973),ISERROR(W4973/$I4973)),0,W4973/$I4973)</f>
        <v>0</v>
      </c>
      <c r="AA4973" s="308"/>
      <c r="AB4973" s="309" t="str" cm="1">
        <f t="array" ref="AB4973">_xlfn.IFS(AA4973="","",AA4973/I4973&gt;=2,I4973*2,AA4973/I4973&lt;2,AA4973)</f>
        <v/>
      </c>
      <c r="AC4973" s="310" t="str">
        <f t="shared" si="624"/>
        <v/>
      </c>
      <c r="AD4973" s="286"/>
      <c r="AE4973" s="305" t="str">
        <f t="shared" si="625"/>
        <v/>
      </c>
      <c r="AF4973" s="311">
        <f t="shared" si="626"/>
        <v>0</v>
      </c>
      <c r="AG4973" s="187"/>
      <c r="AH4973" s="188"/>
    </row>
    <row r="4974" spans="2:34" ht="13.8" outlineLevel="1" x14ac:dyDescent="0.25">
      <c r="B4974" s="1"/>
      <c r="C4974" s="1"/>
      <c r="D4974" s="1"/>
      <c r="E4974" s="2"/>
      <c r="F4974" s="1"/>
      <c r="G4974" s="2"/>
      <c r="H4974" s="286"/>
      <c r="I4974" s="287"/>
      <c r="J4974" s="288" t="str">
        <f t="shared" si="620"/>
        <v/>
      </c>
      <c r="K4974" s="288">
        <f t="shared" si="621"/>
        <v>0</v>
      </c>
      <c r="L4974" s="303"/>
      <c r="M4974" s="304"/>
      <c r="N4974" s="303"/>
      <c r="O4974" s="286"/>
      <c r="P4974" s="305" t="str">
        <f t="shared" si="622"/>
        <v/>
      </c>
      <c r="Q4974" s="304"/>
      <c r="R4974" s="303"/>
      <c r="S4974" s="286"/>
      <c r="T4974" s="305" t="str">
        <f t="shared" si="623"/>
        <v/>
      </c>
      <c r="U4974" s="306" t="str">
        <f t="shared" si="619"/>
        <v/>
      </c>
      <c r="V4974" s="289"/>
      <c r="W4974" s="303"/>
      <c r="X4974" s="286"/>
      <c r="Y4974" s="305" t="str">
        <f>+IF(AND(W4974&gt;0,V4974&lt;&gt;'Data Validation (ROP used only)'!$A$25),SUM(W4974:X4974),"")</f>
        <v/>
      </c>
      <c r="Z4974" s="307">
        <f>IF(OR(V4974='Data Validation (ROP used only)'!$A$25,ISBLANK(W4974),ISERROR(W4974/$I4974)),0,W4974/$I4974)</f>
        <v>0</v>
      </c>
      <c r="AA4974" s="308"/>
      <c r="AB4974" s="309" t="str" cm="1">
        <f t="array" ref="AB4974">_xlfn.IFS(AA4974="","",AA4974/I4974&gt;=2,I4974*2,AA4974/I4974&lt;2,AA4974)</f>
        <v/>
      </c>
      <c r="AC4974" s="310" t="str">
        <f t="shared" si="624"/>
        <v/>
      </c>
      <c r="AD4974" s="286"/>
      <c r="AE4974" s="305" t="str">
        <f t="shared" si="625"/>
        <v/>
      </c>
      <c r="AF4974" s="311">
        <f t="shared" si="626"/>
        <v>0</v>
      </c>
      <c r="AG4974" s="187"/>
      <c r="AH4974" s="188"/>
    </row>
    <row r="4975" spans="2:34" ht="13.8" outlineLevel="1" x14ac:dyDescent="0.25">
      <c r="B4975" s="1"/>
      <c r="C4975" s="1"/>
      <c r="D4975" s="1"/>
      <c r="E4975" s="2"/>
      <c r="F4975" s="1"/>
      <c r="G4975" s="2"/>
      <c r="H4975" s="286"/>
      <c r="I4975" s="287"/>
      <c r="J4975" s="288" t="str">
        <f t="shared" si="620"/>
        <v/>
      </c>
      <c r="K4975" s="288">
        <f t="shared" si="621"/>
        <v>0</v>
      </c>
      <c r="L4975" s="303"/>
      <c r="M4975" s="304"/>
      <c r="N4975" s="303"/>
      <c r="O4975" s="286"/>
      <c r="P4975" s="305" t="str">
        <f t="shared" si="622"/>
        <v/>
      </c>
      <c r="Q4975" s="304"/>
      <c r="R4975" s="303"/>
      <c r="S4975" s="286"/>
      <c r="T4975" s="305" t="str">
        <f t="shared" si="623"/>
        <v/>
      </c>
      <c r="U4975" s="306" t="str">
        <f t="shared" si="619"/>
        <v/>
      </c>
      <c r="V4975" s="289"/>
      <c r="W4975" s="303"/>
      <c r="X4975" s="286"/>
      <c r="Y4975" s="305" t="str">
        <f>+IF(AND(W4975&gt;0,V4975&lt;&gt;'Data Validation (ROP used only)'!$A$25),SUM(W4975:X4975),"")</f>
        <v/>
      </c>
      <c r="Z4975" s="307">
        <f>IF(OR(V4975='Data Validation (ROP used only)'!$A$25,ISBLANK(W4975),ISERROR(W4975/$I4975)),0,W4975/$I4975)</f>
        <v>0</v>
      </c>
      <c r="AA4975" s="308"/>
      <c r="AB4975" s="309" t="str" cm="1">
        <f t="array" ref="AB4975">_xlfn.IFS(AA4975="","",AA4975/I4975&gt;=2,I4975*2,AA4975/I4975&lt;2,AA4975)</f>
        <v/>
      </c>
      <c r="AC4975" s="310" t="str">
        <f t="shared" si="624"/>
        <v/>
      </c>
      <c r="AD4975" s="286"/>
      <c r="AE4975" s="305" t="str">
        <f t="shared" si="625"/>
        <v/>
      </c>
      <c r="AF4975" s="311">
        <f t="shared" si="626"/>
        <v>0</v>
      </c>
      <c r="AG4975" s="187"/>
      <c r="AH4975" s="188"/>
    </row>
    <row r="4976" spans="2:34" ht="13.8" outlineLevel="1" x14ac:dyDescent="0.25">
      <c r="B4976" s="1"/>
      <c r="C4976" s="1"/>
      <c r="D4976" s="1"/>
      <c r="E4976" s="2"/>
      <c r="F4976" s="1"/>
      <c r="G4976" s="2"/>
      <c r="H4976" s="286"/>
      <c r="I4976" s="287"/>
      <c r="J4976" s="288" t="str">
        <f t="shared" si="620"/>
        <v/>
      </c>
      <c r="K4976" s="288">
        <f t="shared" si="621"/>
        <v>0</v>
      </c>
      <c r="L4976" s="303"/>
      <c r="M4976" s="304"/>
      <c r="N4976" s="303"/>
      <c r="O4976" s="286"/>
      <c r="P4976" s="305" t="str">
        <f t="shared" si="622"/>
        <v/>
      </c>
      <c r="Q4976" s="304"/>
      <c r="R4976" s="303"/>
      <c r="S4976" s="286"/>
      <c r="T4976" s="305" t="str">
        <f t="shared" si="623"/>
        <v/>
      </c>
      <c r="U4976" s="306" t="str">
        <f t="shared" si="619"/>
        <v/>
      </c>
      <c r="V4976" s="289"/>
      <c r="W4976" s="303"/>
      <c r="X4976" s="286"/>
      <c r="Y4976" s="305" t="str">
        <f>+IF(AND(W4976&gt;0,V4976&lt;&gt;'Data Validation (ROP used only)'!$A$25),SUM(W4976:X4976),"")</f>
        <v/>
      </c>
      <c r="Z4976" s="307">
        <f>IF(OR(V4976='Data Validation (ROP used only)'!$A$25,ISBLANK(W4976),ISERROR(W4976/$I4976)),0,W4976/$I4976)</f>
        <v>0</v>
      </c>
      <c r="AA4976" s="308"/>
      <c r="AB4976" s="309" t="str" cm="1">
        <f t="array" ref="AB4976">_xlfn.IFS(AA4976="","",AA4976/I4976&gt;=2,I4976*2,AA4976/I4976&lt;2,AA4976)</f>
        <v/>
      </c>
      <c r="AC4976" s="310" t="str">
        <f t="shared" si="624"/>
        <v/>
      </c>
      <c r="AD4976" s="286"/>
      <c r="AE4976" s="305" t="str">
        <f t="shared" si="625"/>
        <v/>
      </c>
      <c r="AF4976" s="311">
        <f t="shared" si="626"/>
        <v>0</v>
      </c>
      <c r="AG4976" s="187"/>
      <c r="AH4976" s="188"/>
    </row>
    <row r="4977" spans="2:34" ht="13.8" outlineLevel="1" x14ac:dyDescent="0.25">
      <c r="B4977" s="1"/>
      <c r="C4977" s="1"/>
      <c r="D4977" s="1"/>
      <c r="E4977" s="2"/>
      <c r="F4977" s="1"/>
      <c r="G4977" s="2"/>
      <c r="H4977" s="286"/>
      <c r="I4977" s="287"/>
      <c r="J4977" s="288" t="str">
        <f t="shared" si="620"/>
        <v/>
      </c>
      <c r="K4977" s="288">
        <f t="shared" si="621"/>
        <v>0</v>
      </c>
      <c r="L4977" s="303"/>
      <c r="M4977" s="304"/>
      <c r="N4977" s="303"/>
      <c r="O4977" s="286"/>
      <c r="P4977" s="305" t="str">
        <f t="shared" si="622"/>
        <v/>
      </c>
      <c r="Q4977" s="304"/>
      <c r="R4977" s="303"/>
      <c r="S4977" s="286"/>
      <c r="T4977" s="305" t="str">
        <f t="shared" si="623"/>
        <v/>
      </c>
      <c r="U4977" s="306" t="str">
        <f t="shared" si="619"/>
        <v/>
      </c>
      <c r="V4977" s="289"/>
      <c r="W4977" s="303"/>
      <c r="X4977" s="286"/>
      <c r="Y4977" s="305" t="str">
        <f>+IF(AND(W4977&gt;0,V4977&lt;&gt;'Data Validation (ROP used only)'!$A$25),SUM(W4977:X4977),"")</f>
        <v/>
      </c>
      <c r="Z4977" s="307">
        <f>IF(OR(V4977='Data Validation (ROP used only)'!$A$25,ISBLANK(W4977),ISERROR(W4977/$I4977)),0,W4977/$I4977)</f>
        <v>0</v>
      </c>
      <c r="AA4977" s="308"/>
      <c r="AB4977" s="309" t="str" cm="1">
        <f t="array" ref="AB4977">_xlfn.IFS(AA4977="","",AA4977/I4977&gt;=2,I4977*2,AA4977/I4977&lt;2,AA4977)</f>
        <v/>
      </c>
      <c r="AC4977" s="310" t="str">
        <f t="shared" si="624"/>
        <v/>
      </c>
      <c r="AD4977" s="286"/>
      <c r="AE4977" s="305" t="str">
        <f t="shared" si="625"/>
        <v/>
      </c>
      <c r="AF4977" s="311">
        <f t="shared" si="626"/>
        <v>0</v>
      </c>
      <c r="AG4977" s="187"/>
      <c r="AH4977" s="188"/>
    </row>
    <row r="4978" spans="2:34" ht="13.8" outlineLevel="1" x14ac:dyDescent="0.25">
      <c r="B4978" s="1"/>
      <c r="C4978" s="1"/>
      <c r="D4978" s="1"/>
      <c r="E4978" s="2"/>
      <c r="F4978" s="1"/>
      <c r="G4978" s="2"/>
      <c r="H4978" s="286"/>
      <c r="I4978" s="287"/>
      <c r="J4978" s="288" t="str">
        <f t="shared" si="620"/>
        <v/>
      </c>
      <c r="K4978" s="288">
        <f t="shared" si="621"/>
        <v>0</v>
      </c>
      <c r="L4978" s="303"/>
      <c r="M4978" s="304"/>
      <c r="N4978" s="303"/>
      <c r="O4978" s="286"/>
      <c r="P4978" s="305" t="str">
        <f t="shared" si="622"/>
        <v/>
      </c>
      <c r="Q4978" s="304"/>
      <c r="R4978" s="303"/>
      <c r="S4978" s="286"/>
      <c r="T4978" s="305" t="str">
        <f t="shared" si="623"/>
        <v/>
      </c>
      <c r="U4978" s="306" t="str">
        <f t="shared" si="619"/>
        <v/>
      </c>
      <c r="V4978" s="289"/>
      <c r="W4978" s="303"/>
      <c r="X4978" s="286"/>
      <c r="Y4978" s="305" t="str">
        <f>+IF(AND(W4978&gt;0,V4978&lt;&gt;'Data Validation (ROP used only)'!$A$25),SUM(W4978:X4978),"")</f>
        <v/>
      </c>
      <c r="Z4978" s="307">
        <f>IF(OR(V4978='Data Validation (ROP used only)'!$A$25,ISBLANK(W4978),ISERROR(W4978/$I4978)),0,W4978/$I4978)</f>
        <v>0</v>
      </c>
      <c r="AA4978" s="308"/>
      <c r="AB4978" s="309" t="str" cm="1">
        <f t="array" ref="AB4978">_xlfn.IFS(AA4978="","",AA4978/I4978&gt;=2,I4978*2,AA4978/I4978&lt;2,AA4978)</f>
        <v/>
      </c>
      <c r="AC4978" s="310" t="str">
        <f t="shared" si="624"/>
        <v/>
      </c>
      <c r="AD4978" s="286"/>
      <c r="AE4978" s="305" t="str">
        <f t="shared" si="625"/>
        <v/>
      </c>
      <c r="AF4978" s="311">
        <f t="shared" si="626"/>
        <v>0</v>
      </c>
      <c r="AG4978" s="187"/>
      <c r="AH4978" s="188"/>
    </row>
    <row r="4979" spans="2:34" ht="13.8" outlineLevel="1" x14ac:dyDescent="0.25">
      <c r="B4979" s="1"/>
      <c r="C4979" s="1"/>
      <c r="D4979" s="1"/>
      <c r="E4979" s="2"/>
      <c r="F4979" s="1"/>
      <c r="G4979" s="2"/>
      <c r="H4979" s="286"/>
      <c r="I4979" s="287"/>
      <c r="J4979" s="288" t="str">
        <f t="shared" si="620"/>
        <v/>
      </c>
      <c r="K4979" s="288">
        <f t="shared" si="621"/>
        <v>0</v>
      </c>
      <c r="L4979" s="303"/>
      <c r="M4979" s="304"/>
      <c r="N4979" s="303"/>
      <c r="O4979" s="286"/>
      <c r="P4979" s="305" t="str">
        <f t="shared" si="622"/>
        <v/>
      </c>
      <c r="Q4979" s="304"/>
      <c r="R4979" s="303"/>
      <c r="S4979" s="286"/>
      <c r="T4979" s="305" t="str">
        <f t="shared" si="623"/>
        <v/>
      </c>
      <c r="U4979" s="306" t="str">
        <f t="shared" si="619"/>
        <v/>
      </c>
      <c r="V4979" s="289"/>
      <c r="W4979" s="303"/>
      <c r="X4979" s="286"/>
      <c r="Y4979" s="305" t="str">
        <f>+IF(AND(W4979&gt;0,V4979&lt;&gt;'Data Validation (ROP used only)'!$A$25),SUM(W4979:X4979),"")</f>
        <v/>
      </c>
      <c r="Z4979" s="307">
        <f>IF(OR(V4979='Data Validation (ROP used only)'!$A$25,ISBLANK(W4979),ISERROR(W4979/$I4979)),0,W4979/$I4979)</f>
        <v>0</v>
      </c>
      <c r="AA4979" s="308"/>
      <c r="AB4979" s="309" t="str" cm="1">
        <f t="array" ref="AB4979">_xlfn.IFS(AA4979="","",AA4979/I4979&gt;=2,I4979*2,AA4979/I4979&lt;2,AA4979)</f>
        <v/>
      </c>
      <c r="AC4979" s="310" t="str">
        <f t="shared" si="624"/>
        <v/>
      </c>
      <c r="AD4979" s="286"/>
      <c r="AE4979" s="305" t="str">
        <f t="shared" si="625"/>
        <v/>
      </c>
      <c r="AF4979" s="311">
        <f t="shared" si="626"/>
        <v>0</v>
      </c>
      <c r="AG4979" s="187"/>
      <c r="AH4979" s="188"/>
    </row>
    <row r="4980" spans="2:34" ht="13.8" outlineLevel="1" x14ac:dyDescent="0.25">
      <c r="B4980" s="1"/>
      <c r="C4980" s="1"/>
      <c r="D4980" s="1"/>
      <c r="E4980" s="2"/>
      <c r="F4980" s="1"/>
      <c r="G4980" s="2"/>
      <c r="H4980" s="286"/>
      <c r="I4980" s="287"/>
      <c r="J4980" s="288" t="str">
        <f t="shared" si="620"/>
        <v/>
      </c>
      <c r="K4980" s="288">
        <f t="shared" si="621"/>
        <v>0</v>
      </c>
      <c r="L4980" s="303"/>
      <c r="M4980" s="304"/>
      <c r="N4980" s="303"/>
      <c r="O4980" s="286"/>
      <c r="P4980" s="305" t="str">
        <f t="shared" si="622"/>
        <v/>
      </c>
      <c r="Q4980" s="304"/>
      <c r="R4980" s="303"/>
      <c r="S4980" s="286"/>
      <c r="T4980" s="305" t="str">
        <f t="shared" si="623"/>
        <v/>
      </c>
      <c r="U4980" s="306" t="str">
        <f t="shared" si="619"/>
        <v/>
      </c>
      <c r="V4980" s="289"/>
      <c r="W4980" s="303"/>
      <c r="X4980" s="286"/>
      <c r="Y4980" s="305" t="str">
        <f>+IF(AND(W4980&gt;0,V4980&lt;&gt;'Data Validation (ROP used only)'!$A$25),SUM(W4980:X4980),"")</f>
        <v/>
      </c>
      <c r="Z4980" s="307">
        <f>IF(OR(V4980='Data Validation (ROP used only)'!$A$25,ISBLANK(W4980),ISERROR(W4980/$I4980)),0,W4980/$I4980)</f>
        <v>0</v>
      </c>
      <c r="AA4980" s="308"/>
      <c r="AB4980" s="309" t="str" cm="1">
        <f t="array" ref="AB4980">_xlfn.IFS(AA4980="","",AA4980/I4980&gt;=2,I4980*2,AA4980/I4980&lt;2,AA4980)</f>
        <v/>
      </c>
      <c r="AC4980" s="310" t="str">
        <f t="shared" si="624"/>
        <v/>
      </c>
      <c r="AD4980" s="286"/>
      <c r="AE4980" s="305" t="str">
        <f t="shared" si="625"/>
        <v/>
      </c>
      <c r="AF4980" s="311">
        <f t="shared" si="626"/>
        <v>0</v>
      </c>
      <c r="AG4980" s="187"/>
      <c r="AH4980" s="188"/>
    </row>
    <row r="4981" spans="2:34" ht="13.8" outlineLevel="1" x14ac:dyDescent="0.25">
      <c r="B4981" s="1"/>
      <c r="C4981" s="1"/>
      <c r="D4981" s="1"/>
      <c r="E4981" s="2"/>
      <c r="F4981" s="1"/>
      <c r="G4981" s="2"/>
      <c r="H4981" s="286"/>
      <c r="I4981" s="287"/>
      <c r="J4981" s="288" t="str">
        <f t="shared" si="620"/>
        <v/>
      </c>
      <c r="K4981" s="288">
        <f t="shared" si="621"/>
        <v>0</v>
      </c>
      <c r="L4981" s="303"/>
      <c r="M4981" s="304"/>
      <c r="N4981" s="303"/>
      <c r="O4981" s="286"/>
      <c r="P4981" s="305" t="str">
        <f t="shared" si="622"/>
        <v/>
      </c>
      <c r="Q4981" s="304"/>
      <c r="R4981" s="303"/>
      <c r="S4981" s="286"/>
      <c r="T4981" s="305" t="str">
        <f t="shared" si="623"/>
        <v/>
      </c>
      <c r="U4981" s="306" t="str">
        <f t="shared" si="619"/>
        <v/>
      </c>
      <c r="V4981" s="289"/>
      <c r="W4981" s="303"/>
      <c r="X4981" s="286"/>
      <c r="Y4981" s="305" t="str">
        <f>+IF(AND(W4981&gt;0,V4981&lt;&gt;'Data Validation (ROP used only)'!$A$25),SUM(W4981:X4981),"")</f>
        <v/>
      </c>
      <c r="Z4981" s="307">
        <f>IF(OR(V4981='Data Validation (ROP used only)'!$A$25,ISBLANK(W4981),ISERROR(W4981/$I4981)),0,W4981/$I4981)</f>
        <v>0</v>
      </c>
      <c r="AA4981" s="308"/>
      <c r="AB4981" s="309" t="str" cm="1">
        <f t="array" ref="AB4981">_xlfn.IFS(AA4981="","",AA4981/I4981&gt;=2,I4981*2,AA4981/I4981&lt;2,AA4981)</f>
        <v/>
      </c>
      <c r="AC4981" s="310" t="str">
        <f t="shared" si="624"/>
        <v/>
      </c>
      <c r="AD4981" s="286"/>
      <c r="AE4981" s="305" t="str">
        <f t="shared" si="625"/>
        <v/>
      </c>
      <c r="AF4981" s="311">
        <f t="shared" si="626"/>
        <v>0</v>
      </c>
      <c r="AG4981" s="187"/>
      <c r="AH4981" s="188"/>
    </row>
    <row r="4982" spans="2:34" ht="13.8" outlineLevel="1" x14ac:dyDescent="0.25">
      <c r="B4982" s="1"/>
      <c r="C4982" s="1"/>
      <c r="D4982" s="1"/>
      <c r="E4982" s="2"/>
      <c r="F4982" s="1"/>
      <c r="G4982" s="2"/>
      <c r="H4982" s="286"/>
      <c r="I4982" s="287"/>
      <c r="J4982" s="288" t="str">
        <f t="shared" si="620"/>
        <v/>
      </c>
      <c r="K4982" s="288">
        <f t="shared" si="621"/>
        <v>0</v>
      </c>
      <c r="L4982" s="303"/>
      <c r="M4982" s="304"/>
      <c r="N4982" s="303"/>
      <c r="O4982" s="286"/>
      <c r="P4982" s="305" t="str">
        <f t="shared" si="622"/>
        <v/>
      </c>
      <c r="Q4982" s="304"/>
      <c r="R4982" s="303"/>
      <c r="S4982" s="286"/>
      <c r="T4982" s="305" t="str">
        <f t="shared" si="623"/>
        <v/>
      </c>
      <c r="U4982" s="306" t="str">
        <f t="shared" si="619"/>
        <v/>
      </c>
      <c r="V4982" s="289"/>
      <c r="W4982" s="303"/>
      <c r="X4982" s="286"/>
      <c r="Y4982" s="305" t="str">
        <f>+IF(AND(W4982&gt;0,V4982&lt;&gt;'Data Validation (ROP used only)'!$A$25),SUM(W4982:X4982),"")</f>
        <v/>
      </c>
      <c r="Z4982" s="307">
        <f>IF(OR(V4982='Data Validation (ROP used only)'!$A$25,ISBLANK(W4982),ISERROR(W4982/$I4982)),0,W4982/$I4982)</f>
        <v>0</v>
      </c>
      <c r="AA4982" s="308"/>
      <c r="AB4982" s="309" t="str" cm="1">
        <f t="array" ref="AB4982">_xlfn.IFS(AA4982="","",AA4982/I4982&gt;=2,I4982*2,AA4982/I4982&lt;2,AA4982)</f>
        <v/>
      </c>
      <c r="AC4982" s="310" t="str">
        <f t="shared" si="624"/>
        <v/>
      </c>
      <c r="AD4982" s="286"/>
      <c r="AE4982" s="305" t="str">
        <f t="shared" si="625"/>
        <v/>
      </c>
      <c r="AF4982" s="311">
        <f t="shared" si="626"/>
        <v>0</v>
      </c>
      <c r="AG4982" s="187"/>
      <c r="AH4982" s="188"/>
    </row>
    <row r="4983" spans="2:34" ht="13.8" outlineLevel="1" x14ac:dyDescent="0.25">
      <c r="B4983" s="1"/>
      <c r="C4983" s="1"/>
      <c r="D4983" s="1"/>
      <c r="E4983" s="2"/>
      <c r="F4983" s="1"/>
      <c r="G4983" s="2"/>
      <c r="H4983" s="286"/>
      <c r="I4983" s="287"/>
      <c r="J4983" s="288" t="str">
        <f t="shared" si="620"/>
        <v/>
      </c>
      <c r="K4983" s="288">
        <f t="shared" si="621"/>
        <v>0</v>
      </c>
      <c r="L4983" s="303"/>
      <c r="M4983" s="304"/>
      <c r="N4983" s="303"/>
      <c r="O4983" s="286"/>
      <c r="P4983" s="305" t="str">
        <f t="shared" si="622"/>
        <v/>
      </c>
      <c r="Q4983" s="304"/>
      <c r="R4983" s="303"/>
      <c r="S4983" s="286"/>
      <c r="T4983" s="305" t="str">
        <f t="shared" si="623"/>
        <v/>
      </c>
      <c r="U4983" s="306" t="str">
        <f t="shared" si="619"/>
        <v/>
      </c>
      <c r="V4983" s="289"/>
      <c r="W4983" s="303"/>
      <c r="X4983" s="286"/>
      <c r="Y4983" s="305" t="str">
        <f>+IF(AND(W4983&gt;0,V4983&lt;&gt;'Data Validation (ROP used only)'!$A$25),SUM(W4983:X4983),"")</f>
        <v/>
      </c>
      <c r="Z4983" s="307">
        <f>IF(OR(V4983='Data Validation (ROP used only)'!$A$25,ISBLANK(W4983),ISERROR(W4983/$I4983)),0,W4983/$I4983)</f>
        <v>0</v>
      </c>
      <c r="AA4983" s="308"/>
      <c r="AB4983" s="309" t="str" cm="1">
        <f t="array" ref="AB4983">_xlfn.IFS(AA4983="","",AA4983/I4983&gt;=2,I4983*2,AA4983/I4983&lt;2,AA4983)</f>
        <v/>
      </c>
      <c r="AC4983" s="310" t="str">
        <f t="shared" si="624"/>
        <v/>
      </c>
      <c r="AD4983" s="286"/>
      <c r="AE4983" s="305" t="str">
        <f t="shared" si="625"/>
        <v/>
      </c>
      <c r="AF4983" s="311">
        <f t="shared" si="626"/>
        <v>0</v>
      </c>
      <c r="AG4983" s="187"/>
      <c r="AH4983" s="188"/>
    </row>
    <row r="4984" spans="2:34" ht="13.8" outlineLevel="1" x14ac:dyDescent="0.25">
      <c r="B4984" s="1"/>
      <c r="C4984" s="1"/>
      <c r="D4984" s="1"/>
      <c r="E4984" s="2"/>
      <c r="F4984" s="1"/>
      <c r="G4984" s="2"/>
      <c r="H4984" s="286"/>
      <c r="I4984" s="287"/>
      <c r="J4984" s="288" t="str">
        <f t="shared" si="620"/>
        <v/>
      </c>
      <c r="K4984" s="288">
        <f t="shared" si="621"/>
        <v>0</v>
      </c>
      <c r="L4984" s="303"/>
      <c r="M4984" s="304"/>
      <c r="N4984" s="303"/>
      <c r="O4984" s="286"/>
      <c r="P4984" s="305" t="str">
        <f t="shared" si="622"/>
        <v/>
      </c>
      <c r="Q4984" s="304"/>
      <c r="R4984" s="303"/>
      <c r="S4984" s="286"/>
      <c r="T4984" s="305" t="str">
        <f t="shared" si="623"/>
        <v/>
      </c>
      <c r="U4984" s="306" t="str">
        <f t="shared" si="619"/>
        <v/>
      </c>
      <c r="V4984" s="289"/>
      <c r="W4984" s="303"/>
      <c r="X4984" s="286"/>
      <c r="Y4984" s="305" t="str">
        <f>+IF(AND(W4984&gt;0,V4984&lt;&gt;'Data Validation (ROP used only)'!$A$25),SUM(W4984:X4984),"")</f>
        <v/>
      </c>
      <c r="Z4984" s="307">
        <f>IF(OR(V4984='Data Validation (ROP used only)'!$A$25,ISBLANK(W4984),ISERROR(W4984/$I4984)),0,W4984/$I4984)</f>
        <v>0</v>
      </c>
      <c r="AA4984" s="308"/>
      <c r="AB4984" s="309" t="str" cm="1">
        <f t="array" ref="AB4984">_xlfn.IFS(AA4984="","",AA4984/I4984&gt;=2,I4984*2,AA4984/I4984&lt;2,AA4984)</f>
        <v/>
      </c>
      <c r="AC4984" s="310" t="str">
        <f t="shared" si="624"/>
        <v/>
      </c>
      <c r="AD4984" s="286"/>
      <c r="AE4984" s="305" t="str">
        <f t="shared" si="625"/>
        <v/>
      </c>
      <c r="AF4984" s="311">
        <f t="shared" si="626"/>
        <v>0</v>
      </c>
      <c r="AG4984" s="187"/>
      <c r="AH4984" s="188"/>
    </row>
    <row r="4985" spans="2:34" ht="13.8" outlineLevel="1" x14ac:dyDescent="0.25">
      <c r="B4985" s="1"/>
      <c r="C4985" s="1"/>
      <c r="D4985" s="1"/>
      <c r="E4985" s="2"/>
      <c r="F4985" s="1"/>
      <c r="G4985" s="2"/>
      <c r="H4985" s="286"/>
      <c r="I4985" s="287"/>
      <c r="J4985" s="288" t="str">
        <f t="shared" si="620"/>
        <v/>
      </c>
      <c r="K4985" s="288">
        <f t="shared" si="621"/>
        <v>0</v>
      </c>
      <c r="L4985" s="303"/>
      <c r="M4985" s="304"/>
      <c r="N4985" s="303"/>
      <c r="O4985" s="286"/>
      <c r="P4985" s="305" t="str">
        <f t="shared" si="622"/>
        <v/>
      </c>
      <c r="Q4985" s="304"/>
      <c r="R4985" s="303"/>
      <c r="S4985" s="286"/>
      <c r="T4985" s="305" t="str">
        <f t="shared" si="623"/>
        <v/>
      </c>
      <c r="U4985" s="306" t="str">
        <f t="shared" si="619"/>
        <v/>
      </c>
      <c r="V4985" s="289"/>
      <c r="W4985" s="303"/>
      <c r="X4985" s="286"/>
      <c r="Y4985" s="305" t="str">
        <f>+IF(AND(W4985&gt;0,V4985&lt;&gt;'Data Validation (ROP used only)'!$A$25),SUM(W4985:X4985),"")</f>
        <v/>
      </c>
      <c r="Z4985" s="307">
        <f>IF(OR(V4985='Data Validation (ROP used only)'!$A$25,ISBLANK(W4985),ISERROR(W4985/$I4985)),0,W4985/$I4985)</f>
        <v>0</v>
      </c>
      <c r="AA4985" s="308"/>
      <c r="AB4985" s="309" t="str" cm="1">
        <f t="array" ref="AB4985">_xlfn.IFS(AA4985="","",AA4985/I4985&gt;=2,I4985*2,AA4985/I4985&lt;2,AA4985)</f>
        <v/>
      </c>
      <c r="AC4985" s="310" t="str">
        <f t="shared" si="624"/>
        <v/>
      </c>
      <c r="AD4985" s="286"/>
      <c r="AE4985" s="305" t="str">
        <f t="shared" si="625"/>
        <v/>
      </c>
      <c r="AF4985" s="311">
        <f t="shared" si="626"/>
        <v>0</v>
      </c>
      <c r="AG4985" s="187"/>
      <c r="AH4985" s="188"/>
    </row>
    <row r="4986" spans="2:34" ht="13.8" outlineLevel="1" x14ac:dyDescent="0.25">
      <c r="B4986" s="1"/>
      <c r="C4986" s="1"/>
      <c r="D4986" s="1"/>
      <c r="E4986" s="2"/>
      <c r="F4986" s="1"/>
      <c r="G4986" s="2"/>
      <c r="H4986" s="286"/>
      <c r="I4986" s="287"/>
      <c r="J4986" s="288" t="str">
        <f t="shared" si="620"/>
        <v/>
      </c>
      <c r="K4986" s="288">
        <f t="shared" si="621"/>
        <v>0</v>
      </c>
      <c r="L4986" s="303"/>
      <c r="M4986" s="304"/>
      <c r="N4986" s="303"/>
      <c r="O4986" s="286"/>
      <c r="P4986" s="305" t="str">
        <f t="shared" si="622"/>
        <v/>
      </c>
      <c r="Q4986" s="304"/>
      <c r="R4986" s="303"/>
      <c r="S4986" s="286"/>
      <c r="T4986" s="305" t="str">
        <f t="shared" si="623"/>
        <v/>
      </c>
      <c r="U4986" s="306" t="str">
        <f t="shared" si="619"/>
        <v/>
      </c>
      <c r="V4986" s="289"/>
      <c r="W4986" s="303"/>
      <c r="X4986" s="286"/>
      <c r="Y4986" s="305" t="str">
        <f>+IF(AND(W4986&gt;0,V4986&lt;&gt;'Data Validation (ROP used only)'!$A$25),SUM(W4986:X4986),"")</f>
        <v/>
      </c>
      <c r="Z4986" s="307">
        <f>IF(OR(V4986='Data Validation (ROP used only)'!$A$25,ISBLANK(W4986),ISERROR(W4986/$I4986)),0,W4986/$I4986)</f>
        <v>0</v>
      </c>
      <c r="AA4986" s="308"/>
      <c r="AB4986" s="309" t="str" cm="1">
        <f t="array" ref="AB4986">_xlfn.IFS(AA4986="","",AA4986/I4986&gt;=2,I4986*2,AA4986/I4986&lt;2,AA4986)</f>
        <v/>
      </c>
      <c r="AC4986" s="310" t="str">
        <f t="shared" si="624"/>
        <v/>
      </c>
      <c r="AD4986" s="286"/>
      <c r="AE4986" s="305" t="str">
        <f t="shared" si="625"/>
        <v/>
      </c>
      <c r="AF4986" s="311">
        <f t="shared" si="626"/>
        <v>0</v>
      </c>
      <c r="AG4986" s="187"/>
      <c r="AH4986" s="188"/>
    </row>
    <row r="4987" spans="2:34" ht="13.8" outlineLevel="1" x14ac:dyDescent="0.25">
      <c r="B4987" s="1"/>
      <c r="C4987" s="1"/>
      <c r="D4987" s="1"/>
      <c r="E4987" s="2"/>
      <c r="F4987" s="1"/>
      <c r="G4987" s="2"/>
      <c r="H4987" s="286"/>
      <c r="I4987" s="287"/>
      <c r="J4987" s="288" t="str">
        <f t="shared" si="620"/>
        <v/>
      </c>
      <c r="K4987" s="288">
        <f t="shared" si="621"/>
        <v>0</v>
      </c>
      <c r="L4987" s="303"/>
      <c r="M4987" s="304"/>
      <c r="N4987" s="303"/>
      <c r="O4987" s="286"/>
      <c r="P4987" s="305" t="str">
        <f t="shared" si="622"/>
        <v/>
      </c>
      <c r="Q4987" s="304"/>
      <c r="R4987" s="303"/>
      <c r="S4987" s="286"/>
      <c r="T4987" s="305" t="str">
        <f t="shared" si="623"/>
        <v/>
      </c>
      <c r="U4987" s="306" t="str">
        <f t="shared" si="619"/>
        <v/>
      </c>
      <c r="V4987" s="289"/>
      <c r="W4987" s="303"/>
      <c r="X4987" s="286"/>
      <c r="Y4987" s="305" t="str">
        <f>+IF(AND(W4987&gt;0,V4987&lt;&gt;'Data Validation (ROP used only)'!$A$25),SUM(W4987:X4987),"")</f>
        <v/>
      </c>
      <c r="Z4987" s="307">
        <f>IF(OR(V4987='Data Validation (ROP used only)'!$A$25,ISBLANK(W4987),ISERROR(W4987/$I4987)),0,W4987/$I4987)</f>
        <v>0</v>
      </c>
      <c r="AA4987" s="308"/>
      <c r="AB4987" s="309" t="str" cm="1">
        <f t="array" ref="AB4987">_xlfn.IFS(AA4987="","",AA4987/I4987&gt;=2,I4987*2,AA4987/I4987&lt;2,AA4987)</f>
        <v/>
      </c>
      <c r="AC4987" s="310" t="str">
        <f t="shared" si="624"/>
        <v/>
      </c>
      <c r="AD4987" s="286"/>
      <c r="AE4987" s="305" t="str">
        <f t="shared" si="625"/>
        <v/>
      </c>
      <c r="AF4987" s="311">
        <f t="shared" si="626"/>
        <v>0</v>
      </c>
      <c r="AG4987" s="187"/>
      <c r="AH4987" s="188"/>
    </row>
    <row r="4988" spans="2:34" ht="13.8" outlineLevel="1" x14ac:dyDescent="0.25">
      <c r="B4988" s="1"/>
      <c r="C4988" s="1"/>
      <c r="D4988" s="1"/>
      <c r="E4988" s="2"/>
      <c r="F4988" s="1"/>
      <c r="G4988" s="2"/>
      <c r="H4988" s="286"/>
      <c r="I4988" s="287"/>
      <c r="J4988" s="288" t="str">
        <f t="shared" si="620"/>
        <v/>
      </c>
      <c r="K4988" s="288">
        <f t="shared" si="621"/>
        <v>0</v>
      </c>
      <c r="L4988" s="303"/>
      <c r="M4988" s="304"/>
      <c r="N4988" s="303"/>
      <c r="O4988" s="286"/>
      <c r="P4988" s="305" t="str">
        <f t="shared" si="622"/>
        <v/>
      </c>
      <c r="Q4988" s="304"/>
      <c r="R4988" s="303"/>
      <c r="S4988" s="286"/>
      <c r="T4988" s="305" t="str">
        <f t="shared" si="623"/>
        <v/>
      </c>
      <c r="U4988" s="306" t="str">
        <f t="shared" si="619"/>
        <v/>
      </c>
      <c r="V4988" s="289"/>
      <c r="W4988" s="303"/>
      <c r="X4988" s="286"/>
      <c r="Y4988" s="305" t="str">
        <f>+IF(AND(W4988&gt;0,V4988&lt;&gt;'Data Validation (ROP used only)'!$A$25),SUM(W4988:X4988),"")</f>
        <v/>
      </c>
      <c r="Z4988" s="307">
        <f>IF(OR(V4988='Data Validation (ROP used only)'!$A$25,ISBLANK(W4988),ISERROR(W4988/$I4988)),0,W4988/$I4988)</f>
        <v>0</v>
      </c>
      <c r="AA4988" s="308"/>
      <c r="AB4988" s="309" t="str" cm="1">
        <f t="array" ref="AB4988">_xlfn.IFS(AA4988="","",AA4988/I4988&gt;=2,I4988*2,AA4988/I4988&lt;2,AA4988)</f>
        <v/>
      </c>
      <c r="AC4988" s="310" t="str">
        <f t="shared" si="624"/>
        <v/>
      </c>
      <c r="AD4988" s="286"/>
      <c r="AE4988" s="305" t="str">
        <f t="shared" si="625"/>
        <v/>
      </c>
      <c r="AF4988" s="311">
        <f t="shared" si="626"/>
        <v>0</v>
      </c>
      <c r="AG4988" s="187"/>
      <c r="AH4988" s="188"/>
    </row>
    <row r="4989" spans="2:34" ht="13.8" outlineLevel="1" x14ac:dyDescent="0.25">
      <c r="B4989" s="1"/>
      <c r="C4989" s="1"/>
      <c r="D4989" s="1"/>
      <c r="E4989" s="2"/>
      <c r="F4989" s="1"/>
      <c r="G4989" s="2"/>
      <c r="H4989" s="286"/>
      <c r="I4989" s="287"/>
      <c r="J4989" s="288" t="str">
        <f t="shared" si="620"/>
        <v/>
      </c>
      <c r="K4989" s="288">
        <f t="shared" si="621"/>
        <v>0</v>
      </c>
      <c r="L4989" s="303"/>
      <c r="M4989" s="304"/>
      <c r="N4989" s="303"/>
      <c r="O4989" s="286"/>
      <c r="P4989" s="305" t="str">
        <f t="shared" si="622"/>
        <v/>
      </c>
      <c r="Q4989" s="304"/>
      <c r="R4989" s="303"/>
      <c r="S4989" s="286"/>
      <c r="T4989" s="305" t="str">
        <f t="shared" si="623"/>
        <v/>
      </c>
      <c r="U4989" s="306" t="str">
        <f t="shared" si="619"/>
        <v/>
      </c>
      <c r="V4989" s="289"/>
      <c r="W4989" s="303"/>
      <c r="X4989" s="286"/>
      <c r="Y4989" s="305" t="str">
        <f>+IF(AND(W4989&gt;0,V4989&lt;&gt;'Data Validation (ROP used only)'!$A$25),SUM(W4989:X4989),"")</f>
        <v/>
      </c>
      <c r="Z4989" s="307">
        <f>IF(OR(V4989='Data Validation (ROP used only)'!$A$25,ISBLANK(W4989),ISERROR(W4989/$I4989)),0,W4989/$I4989)</f>
        <v>0</v>
      </c>
      <c r="AA4989" s="308"/>
      <c r="AB4989" s="309" t="str" cm="1">
        <f t="array" ref="AB4989">_xlfn.IFS(AA4989="","",AA4989/I4989&gt;=2,I4989*2,AA4989/I4989&lt;2,AA4989)</f>
        <v/>
      </c>
      <c r="AC4989" s="310" t="str">
        <f t="shared" si="624"/>
        <v/>
      </c>
      <c r="AD4989" s="286"/>
      <c r="AE4989" s="305" t="str">
        <f t="shared" si="625"/>
        <v/>
      </c>
      <c r="AF4989" s="311">
        <f t="shared" si="626"/>
        <v>0</v>
      </c>
      <c r="AG4989" s="187"/>
      <c r="AH4989" s="188"/>
    </row>
    <row r="4990" spans="2:34" ht="13.8" outlineLevel="1" x14ac:dyDescent="0.25">
      <c r="B4990" s="1"/>
      <c r="C4990" s="1"/>
      <c r="D4990" s="1"/>
      <c r="E4990" s="2"/>
      <c r="F4990" s="1"/>
      <c r="G4990" s="2"/>
      <c r="H4990" s="286"/>
      <c r="I4990" s="287"/>
      <c r="J4990" s="288" t="str">
        <f t="shared" si="620"/>
        <v/>
      </c>
      <c r="K4990" s="288">
        <f t="shared" si="621"/>
        <v>0</v>
      </c>
      <c r="L4990" s="303"/>
      <c r="M4990" s="304"/>
      <c r="N4990" s="303"/>
      <c r="O4990" s="286"/>
      <c r="P4990" s="305" t="str">
        <f t="shared" si="622"/>
        <v/>
      </c>
      <c r="Q4990" s="304"/>
      <c r="R4990" s="303"/>
      <c r="S4990" s="286"/>
      <c r="T4990" s="305" t="str">
        <f t="shared" si="623"/>
        <v/>
      </c>
      <c r="U4990" s="306" t="str">
        <f t="shared" si="619"/>
        <v/>
      </c>
      <c r="V4990" s="289"/>
      <c r="W4990" s="303"/>
      <c r="X4990" s="286"/>
      <c r="Y4990" s="305" t="str">
        <f>+IF(AND(W4990&gt;0,V4990&lt;&gt;'Data Validation (ROP used only)'!$A$25),SUM(W4990:X4990),"")</f>
        <v/>
      </c>
      <c r="Z4990" s="307">
        <f>IF(OR(V4990='Data Validation (ROP used only)'!$A$25,ISBLANK(W4990),ISERROR(W4990/$I4990)),0,W4990/$I4990)</f>
        <v>0</v>
      </c>
      <c r="AA4990" s="308"/>
      <c r="AB4990" s="309" t="str" cm="1">
        <f t="array" ref="AB4990">_xlfn.IFS(AA4990="","",AA4990/I4990&gt;=2,I4990*2,AA4990/I4990&lt;2,AA4990)</f>
        <v/>
      </c>
      <c r="AC4990" s="310" t="str">
        <f t="shared" si="624"/>
        <v/>
      </c>
      <c r="AD4990" s="286"/>
      <c r="AE4990" s="305" t="str">
        <f t="shared" si="625"/>
        <v/>
      </c>
      <c r="AF4990" s="311">
        <f t="shared" si="626"/>
        <v>0</v>
      </c>
      <c r="AG4990" s="187"/>
      <c r="AH4990" s="188"/>
    </row>
    <row r="4991" spans="2:34" ht="13.8" outlineLevel="1" x14ac:dyDescent="0.25">
      <c r="B4991" s="1"/>
      <c r="C4991" s="1"/>
      <c r="D4991" s="1"/>
      <c r="E4991" s="2"/>
      <c r="F4991" s="1"/>
      <c r="G4991" s="2"/>
      <c r="H4991" s="286"/>
      <c r="I4991" s="287"/>
      <c r="J4991" s="288" t="str">
        <f t="shared" si="620"/>
        <v/>
      </c>
      <c r="K4991" s="288">
        <f t="shared" si="621"/>
        <v>0</v>
      </c>
      <c r="L4991" s="303"/>
      <c r="M4991" s="304"/>
      <c r="N4991" s="303"/>
      <c r="O4991" s="286"/>
      <c r="P4991" s="305" t="str">
        <f t="shared" si="622"/>
        <v/>
      </c>
      <c r="Q4991" s="304"/>
      <c r="R4991" s="303"/>
      <c r="S4991" s="286"/>
      <c r="T4991" s="305" t="str">
        <f t="shared" si="623"/>
        <v/>
      </c>
      <c r="U4991" s="306" t="str">
        <f t="shared" si="619"/>
        <v/>
      </c>
      <c r="V4991" s="289"/>
      <c r="W4991" s="303"/>
      <c r="X4991" s="286"/>
      <c r="Y4991" s="305" t="str">
        <f>+IF(AND(W4991&gt;0,V4991&lt;&gt;'Data Validation (ROP used only)'!$A$25),SUM(W4991:X4991),"")</f>
        <v/>
      </c>
      <c r="Z4991" s="307">
        <f>IF(OR(V4991='Data Validation (ROP used only)'!$A$25,ISBLANK(W4991),ISERROR(W4991/$I4991)),0,W4991/$I4991)</f>
        <v>0</v>
      </c>
      <c r="AA4991" s="308"/>
      <c r="AB4991" s="309" t="str" cm="1">
        <f t="array" ref="AB4991">_xlfn.IFS(AA4991="","",AA4991/I4991&gt;=2,I4991*2,AA4991/I4991&lt;2,AA4991)</f>
        <v/>
      </c>
      <c r="AC4991" s="310" t="str">
        <f t="shared" si="624"/>
        <v/>
      </c>
      <c r="AD4991" s="286"/>
      <c r="AE4991" s="305" t="str">
        <f t="shared" si="625"/>
        <v/>
      </c>
      <c r="AF4991" s="311">
        <f t="shared" si="626"/>
        <v>0</v>
      </c>
      <c r="AG4991" s="187"/>
      <c r="AH4991" s="188"/>
    </row>
    <row r="4992" spans="2:34" ht="13.8" outlineLevel="1" x14ac:dyDescent="0.25">
      <c r="B4992" s="1"/>
      <c r="C4992" s="1"/>
      <c r="D4992" s="1"/>
      <c r="E4992" s="2"/>
      <c r="F4992" s="1"/>
      <c r="G4992" s="2"/>
      <c r="H4992" s="286"/>
      <c r="I4992" s="287"/>
      <c r="J4992" s="288" t="str">
        <f t="shared" si="620"/>
        <v/>
      </c>
      <c r="K4992" s="288">
        <f t="shared" si="621"/>
        <v>0</v>
      </c>
      <c r="L4992" s="303"/>
      <c r="M4992" s="304"/>
      <c r="N4992" s="303"/>
      <c r="O4992" s="286"/>
      <c r="P4992" s="305" t="str">
        <f t="shared" si="622"/>
        <v/>
      </c>
      <c r="Q4992" s="304"/>
      <c r="R4992" s="303"/>
      <c r="S4992" s="286"/>
      <c r="T4992" s="305" t="str">
        <f t="shared" si="623"/>
        <v/>
      </c>
      <c r="U4992" s="306" t="str">
        <f t="shared" si="619"/>
        <v/>
      </c>
      <c r="V4992" s="289"/>
      <c r="W4992" s="303"/>
      <c r="X4992" s="286"/>
      <c r="Y4992" s="305" t="str">
        <f>+IF(AND(W4992&gt;0,V4992&lt;&gt;'Data Validation (ROP used only)'!$A$25),SUM(W4992:X4992),"")</f>
        <v/>
      </c>
      <c r="Z4992" s="307">
        <f>IF(OR(V4992='Data Validation (ROP used only)'!$A$25,ISBLANK(W4992),ISERROR(W4992/$I4992)),0,W4992/$I4992)</f>
        <v>0</v>
      </c>
      <c r="AA4992" s="308"/>
      <c r="AB4992" s="309" t="str" cm="1">
        <f t="array" ref="AB4992">_xlfn.IFS(AA4992="","",AA4992/I4992&gt;=2,I4992*2,AA4992/I4992&lt;2,AA4992)</f>
        <v/>
      </c>
      <c r="AC4992" s="310" t="str">
        <f t="shared" si="624"/>
        <v/>
      </c>
      <c r="AD4992" s="286"/>
      <c r="AE4992" s="305" t="str">
        <f t="shared" si="625"/>
        <v/>
      </c>
      <c r="AF4992" s="311">
        <f t="shared" si="626"/>
        <v>0</v>
      </c>
      <c r="AG4992" s="187"/>
      <c r="AH4992" s="188"/>
    </row>
    <row r="4993" spans="2:34" ht="13.8" outlineLevel="1" x14ac:dyDescent="0.25">
      <c r="B4993" s="1"/>
      <c r="C4993" s="1"/>
      <c r="D4993" s="1"/>
      <c r="E4993" s="2"/>
      <c r="F4993" s="1"/>
      <c r="G4993" s="2"/>
      <c r="H4993" s="286"/>
      <c r="I4993" s="287"/>
      <c r="J4993" s="288" t="str">
        <f t="shared" si="620"/>
        <v/>
      </c>
      <c r="K4993" s="288">
        <f t="shared" si="621"/>
        <v>0</v>
      </c>
      <c r="L4993" s="303"/>
      <c r="M4993" s="304"/>
      <c r="N4993" s="303"/>
      <c r="O4993" s="286"/>
      <c r="P4993" s="305" t="str">
        <f t="shared" si="622"/>
        <v/>
      </c>
      <c r="Q4993" s="304"/>
      <c r="R4993" s="303"/>
      <c r="S4993" s="286"/>
      <c r="T4993" s="305" t="str">
        <f t="shared" si="623"/>
        <v/>
      </c>
      <c r="U4993" s="306" t="str">
        <f t="shared" si="619"/>
        <v/>
      </c>
      <c r="V4993" s="289"/>
      <c r="W4993" s="303"/>
      <c r="X4993" s="286"/>
      <c r="Y4993" s="305" t="str">
        <f>+IF(AND(W4993&gt;0,V4993&lt;&gt;'Data Validation (ROP used only)'!$A$25),SUM(W4993:X4993),"")</f>
        <v/>
      </c>
      <c r="Z4993" s="307">
        <f>IF(OR(V4993='Data Validation (ROP used only)'!$A$25,ISBLANK(W4993),ISERROR(W4993/$I4993)),0,W4993/$I4993)</f>
        <v>0</v>
      </c>
      <c r="AA4993" s="308"/>
      <c r="AB4993" s="309" t="str" cm="1">
        <f t="array" ref="AB4993">_xlfn.IFS(AA4993="","",AA4993/I4993&gt;=2,I4993*2,AA4993/I4993&lt;2,AA4993)</f>
        <v/>
      </c>
      <c r="AC4993" s="310" t="str">
        <f t="shared" si="624"/>
        <v/>
      </c>
      <c r="AD4993" s="286"/>
      <c r="AE4993" s="305" t="str">
        <f t="shared" si="625"/>
        <v/>
      </c>
      <c r="AF4993" s="311">
        <f t="shared" si="626"/>
        <v>0</v>
      </c>
      <c r="AG4993" s="187"/>
      <c r="AH4993" s="188"/>
    </row>
    <row r="4994" spans="2:34" ht="13.8" outlineLevel="1" x14ac:dyDescent="0.25">
      <c r="B4994" s="1"/>
      <c r="C4994" s="1"/>
      <c r="D4994" s="1"/>
      <c r="E4994" s="2"/>
      <c r="F4994" s="1"/>
      <c r="G4994" s="2"/>
      <c r="H4994" s="286"/>
      <c r="I4994" s="287"/>
      <c r="J4994" s="288" t="str">
        <f t="shared" si="620"/>
        <v/>
      </c>
      <c r="K4994" s="288">
        <f t="shared" si="621"/>
        <v>0</v>
      </c>
      <c r="L4994" s="303"/>
      <c r="M4994" s="304"/>
      <c r="N4994" s="303"/>
      <c r="O4994" s="286"/>
      <c r="P4994" s="305" t="str">
        <f t="shared" si="622"/>
        <v/>
      </c>
      <c r="Q4994" s="304"/>
      <c r="R4994" s="303"/>
      <c r="S4994" s="286"/>
      <c r="T4994" s="305" t="str">
        <f t="shared" si="623"/>
        <v/>
      </c>
      <c r="U4994" s="306" t="str">
        <f t="shared" si="619"/>
        <v/>
      </c>
      <c r="V4994" s="289"/>
      <c r="W4994" s="303"/>
      <c r="X4994" s="286"/>
      <c r="Y4994" s="305" t="str">
        <f>+IF(AND(W4994&gt;0,V4994&lt;&gt;'Data Validation (ROP used only)'!$A$25),SUM(W4994:X4994),"")</f>
        <v/>
      </c>
      <c r="Z4994" s="307">
        <f>IF(OR(V4994='Data Validation (ROP used only)'!$A$25,ISBLANK(W4994),ISERROR(W4994/$I4994)),0,W4994/$I4994)</f>
        <v>0</v>
      </c>
      <c r="AA4994" s="308"/>
      <c r="AB4994" s="309" t="str" cm="1">
        <f t="array" ref="AB4994">_xlfn.IFS(AA4994="","",AA4994/I4994&gt;=2,I4994*2,AA4994/I4994&lt;2,AA4994)</f>
        <v/>
      </c>
      <c r="AC4994" s="310" t="str">
        <f t="shared" si="624"/>
        <v/>
      </c>
      <c r="AD4994" s="286"/>
      <c r="AE4994" s="305" t="str">
        <f t="shared" si="625"/>
        <v/>
      </c>
      <c r="AF4994" s="311">
        <f t="shared" si="626"/>
        <v>0</v>
      </c>
      <c r="AG4994" s="187"/>
      <c r="AH4994" s="188"/>
    </row>
    <row r="4995" spans="2:34" ht="13.8" outlineLevel="1" x14ac:dyDescent="0.25">
      <c r="B4995" s="1"/>
      <c r="C4995" s="1"/>
      <c r="D4995" s="1"/>
      <c r="E4995" s="2"/>
      <c r="F4995" s="1"/>
      <c r="G4995" s="2"/>
      <c r="H4995" s="286"/>
      <c r="I4995" s="287"/>
      <c r="J4995" s="288" t="str">
        <f t="shared" si="620"/>
        <v/>
      </c>
      <c r="K4995" s="288">
        <f t="shared" si="621"/>
        <v>0</v>
      </c>
      <c r="L4995" s="303"/>
      <c r="M4995" s="304"/>
      <c r="N4995" s="303"/>
      <c r="O4995" s="286"/>
      <c r="P4995" s="305" t="str">
        <f t="shared" si="622"/>
        <v/>
      </c>
      <c r="Q4995" s="304"/>
      <c r="R4995" s="303"/>
      <c r="S4995" s="286"/>
      <c r="T4995" s="305" t="str">
        <f t="shared" si="623"/>
        <v/>
      </c>
      <c r="U4995" s="306" t="str">
        <f t="shared" si="619"/>
        <v/>
      </c>
      <c r="V4995" s="289"/>
      <c r="W4995" s="303"/>
      <c r="X4995" s="286"/>
      <c r="Y4995" s="305" t="str">
        <f>+IF(AND(W4995&gt;0,V4995&lt;&gt;'Data Validation (ROP used only)'!$A$25),SUM(W4995:X4995),"")</f>
        <v/>
      </c>
      <c r="Z4995" s="307">
        <f>IF(OR(V4995='Data Validation (ROP used only)'!$A$25,ISBLANK(W4995),ISERROR(W4995/$I4995)),0,W4995/$I4995)</f>
        <v>0</v>
      </c>
      <c r="AA4995" s="308"/>
      <c r="AB4995" s="309" t="str" cm="1">
        <f t="array" ref="AB4995">_xlfn.IFS(AA4995="","",AA4995/I4995&gt;=2,I4995*2,AA4995/I4995&lt;2,AA4995)</f>
        <v/>
      </c>
      <c r="AC4995" s="310" t="str">
        <f t="shared" si="624"/>
        <v/>
      </c>
      <c r="AD4995" s="286"/>
      <c r="AE4995" s="305" t="str">
        <f t="shared" si="625"/>
        <v/>
      </c>
      <c r="AF4995" s="311">
        <f t="shared" si="626"/>
        <v>0</v>
      </c>
      <c r="AG4995" s="187"/>
      <c r="AH4995" s="188"/>
    </row>
    <row r="4996" spans="2:34" ht="13.8" outlineLevel="1" x14ac:dyDescent="0.25">
      <c r="B4996" s="1"/>
      <c r="C4996" s="1"/>
      <c r="D4996" s="1"/>
      <c r="E4996" s="2"/>
      <c r="F4996" s="1"/>
      <c r="G4996" s="2"/>
      <c r="H4996" s="286"/>
      <c r="I4996" s="287"/>
      <c r="J4996" s="288" t="str">
        <f t="shared" si="620"/>
        <v/>
      </c>
      <c r="K4996" s="288">
        <f t="shared" si="621"/>
        <v>0</v>
      </c>
      <c r="L4996" s="303"/>
      <c r="M4996" s="304"/>
      <c r="N4996" s="303"/>
      <c r="O4996" s="286"/>
      <c r="P4996" s="305" t="str">
        <f t="shared" si="622"/>
        <v/>
      </c>
      <c r="Q4996" s="304"/>
      <c r="R4996" s="303"/>
      <c r="S4996" s="286"/>
      <c r="T4996" s="305" t="str">
        <f t="shared" si="623"/>
        <v/>
      </c>
      <c r="U4996" s="306" t="str">
        <f t="shared" si="619"/>
        <v/>
      </c>
      <c r="V4996" s="289"/>
      <c r="W4996" s="303"/>
      <c r="X4996" s="286"/>
      <c r="Y4996" s="305" t="str">
        <f>+IF(AND(W4996&gt;0,V4996&lt;&gt;'Data Validation (ROP used only)'!$A$25),SUM(W4996:X4996),"")</f>
        <v/>
      </c>
      <c r="Z4996" s="307">
        <f>IF(OR(V4996='Data Validation (ROP used only)'!$A$25,ISBLANK(W4996),ISERROR(W4996/$I4996)),0,W4996/$I4996)</f>
        <v>0</v>
      </c>
      <c r="AA4996" s="308"/>
      <c r="AB4996" s="309" t="str" cm="1">
        <f t="array" ref="AB4996">_xlfn.IFS(AA4996="","",AA4996/I4996&gt;=2,I4996*2,AA4996/I4996&lt;2,AA4996)</f>
        <v/>
      </c>
      <c r="AC4996" s="310" t="str">
        <f t="shared" si="624"/>
        <v/>
      </c>
      <c r="AD4996" s="286"/>
      <c r="AE4996" s="305" t="str">
        <f t="shared" si="625"/>
        <v/>
      </c>
      <c r="AF4996" s="311">
        <f t="shared" si="626"/>
        <v>0</v>
      </c>
      <c r="AG4996" s="187"/>
      <c r="AH4996" s="188"/>
    </row>
    <row r="4997" spans="2:34" ht="13.8" outlineLevel="1" x14ac:dyDescent="0.25">
      <c r="B4997" s="1"/>
      <c r="C4997" s="1"/>
      <c r="D4997" s="1"/>
      <c r="E4997" s="2"/>
      <c r="F4997" s="1"/>
      <c r="G4997" s="2"/>
      <c r="H4997" s="286"/>
      <c r="I4997" s="287"/>
      <c r="J4997" s="288" t="str">
        <f t="shared" si="620"/>
        <v/>
      </c>
      <c r="K4997" s="288">
        <f t="shared" si="621"/>
        <v>0</v>
      </c>
      <c r="L4997" s="303"/>
      <c r="M4997" s="304"/>
      <c r="N4997" s="303"/>
      <c r="O4997" s="286"/>
      <c r="P4997" s="305" t="str">
        <f t="shared" si="622"/>
        <v/>
      </c>
      <c r="Q4997" s="304"/>
      <c r="R4997" s="303"/>
      <c r="S4997" s="286"/>
      <c r="T4997" s="305" t="str">
        <f t="shared" si="623"/>
        <v/>
      </c>
      <c r="U4997" s="306" t="str">
        <f t="shared" si="619"/>
        <v/>
      </c>
      <c r="V4997" s="289"/>
      <c r="W4997" s="303"/>
      <c r="X4997" s="286"/>
      <c r="Y4997" s="305" t="str">
        <f>+IF(AND(W4997&gt;0,V4997&lt;&gt;'Data Validation (ROP used only)'!$A$25),SUM(W4997:X4997),"")</f>
        <v/>
      </c>
      <c r="Z4997" s="307">
        <f>IF(OR(V4997='Data Validation (ROP used only)'!$A$25,ISBLANK(W4997),ISERROR(W4997/$I4997)),0,W4997/$I4997)</f>
        <v>0</v>
      </c>
      <c r="AA4997" s="308"/>
      <c r="AB4997" s="309" t="str" cm="1">
        <f t="array" ref="AB4997">_xlfn.IFS(AA4997="","",AA4997/I4997&gt;=2,I4997*2,AA4997/I4997&lt;2,AA4997)</f>
        <v/>
      </c>
      <c r="AC4997" s="310" t="str">
        <f t="shared" si="624"/>
        <v/>
      </c>
      <c r="AD4997" s="286"/>
      <c r="AE4997" s="305" t="str">
        <f t="shared" si="625"/>
        <v/>
      </c>
      <c r="AF4997" s="311">
        <f t="shared" si="626"/>
        <v>0</v>
      </c>
      <c r="AG4997" s="187"/>
      <c r="AH4997" s="188"/>
    </row>
    <row r="4998" spans="2:34" ht="13.8" outlineLevel="1" x14ac:dyDescent="0.25">
      <c r="B4998" s="1"/>
      <c r="C4998" s="1"/>
      <c r="D4998" s="1"/>
      <c r="E4998" s="2"/>
      <c r="F4998" s="1"/>
      <c r="G4998" s="2"/>
      <c r="H4998" s="286"/>
      <c r="I4998" s="287"/>
      <c r="J4998" s="288" t="str">
        <f t="shared" si="620"/>
        <v/>
      </c>
      <c r="K4998" s="288">
        <f t="shared" si="621"/>
        <v>0</v>
      </c>
      <c r="L4998" s="303"/>
      <c r="M4998" s="304"/>
      <c r="N4998" s="303"/>
      <c r="O4998" s="286"/>
      <c r="P4998" s="305" t="str">
        <f t="shared" si="622"/>
        <v/>
      </c>
      <c r="Q4998" s="304"/>
      <c r="R4998" s="303"/>
      <c r="S4998" s="286"/>
      <c r="T4998" s="305" t="str">
        <f t="shared" si="623"/>
        <v/>
      </c>
      <c r="U4998" s="306" t="str">
        <f t="shared" si="619"/>
        <v/>
      </c>
      <c r="V4998" s="289"/>
      <c r="W4998" s="303"/>
      <c r="X4998" s="286"/>
      <c r="Y4998" s="305" t="str">
        <f>+IF(AND(W4998&gt;0,V4998&lt;&gt;'Data Validation (ROP used only)'!$A$25),SUM(W4998:X4998),"")</f>
        <v/>
      </c>
      <c r="Z4998" s="307">
        <f>IF(OR(V4998='Data Validation (ROP used only)'!$A$25,ISBLANK(W4998),ISERROR(W4998/$I4998)),0,W4998/$I4998)</f>
        <v>0</v>
      </c>
      <c r="AA4998" s="308"/>
      <c r="AB4998" s="309" t="str" cm="1">
        <f t="array" ref="AB4998">_xlfn.IFS(AA4998="","",AA4998/I4998&gt;=2,I4998*2,AA4998/I4998&lt;2,AA4998)</f>
        <v/>
      </c>
      <c r="AC4998" s="310" t="str">
        <f t="shared" si="624"/>
        <v/>
      </c>
      <c r="AD4998" s="286"/>
      <c r="AE4998" s="305" t="str">
        <f t="shared" si="625"/>
        <v/>
      </c>
      <c r="AF4998" s="311">
        <f t="shared" si="626"/>
        <v>0</v>
      </c>
      <c r="AG4998" s="187"/>
      <c r="AH4998" s="188"/>
    </row>
    <row r="4999" spans="2:34" ht="13.8" x14ac:dyDescent="0.25">
      <c r="B4999" s="8"/>
      <c r="C4999" s="8"/>
      <c r="D4999" s="8"/>
      <c r="E4999" s="9"/>
      <c r="F4999" s="8"/>
      <c r="G4999" s="9"/>
      <c r="H4999" s="290"/>
      <c r="I4999" s="291"/>
      <c r="J4999" s="288" t="str">
        <f t="shared" si="620"/>
        <v/>
      </c>
      <c r="K4999" s="288">
        <f t="shared" si="621"/>
        <v>0</v>
      </c>
      <c r="L4999" s="312"/>
      <c r="M4999" s="313"/>
      <c r="N4999" s="312"/>
      <c r="O4999" s="290"/>
      <c r="P4999" s="305" t="str">
        <f t="shared" si="622"/>
        <v/>
      </c>
      <c r="Q4999" s="313"/>
      <c r="R4999" s="312"/>
      <c r="S4999" s="290"/>
      <c r="T4999" s="305" t="str">
        <f t="shared" si="623"/>
        <v/>
      </c>
      <c r="U4999" s="306" t="str">
        <f t="shared" si="619"/>
        <v/>
      </c>
      <c r="V4999" s="292"/>
      <c r="W4999" s="312"/>
      <c r="X4999" s="286"/>
      <c r="Y4999" s="305" t="str">
        <f>+IF(AND(W4999&gt;0,V4999&lt;&gt;'Data Validation (ROP used only)'!$A$25),SUM(W4999:X4999),"")</f>
        <v/>
      </c>
      <c r="Z4999" s="307">
        <f>IF(OR(V4999='Data Validation (ROP used only)'!$A$25,ISBLANK(W4999),ISERROR(W4999/$I4999)),0,W4999/$I4999)</f>
        <v>0</v>
      </c>
      <c r="AA4999" s="314"/>
      <c r="AB4999" s="309" t="str" cm="1">
        <f t="array" ref="AB4999">_xlfn.IFS(AA4999="","",AA4999/I4999&gt;=2,I4999*2,AA4999/I4999&lt;2,AA4999)</f>
        <v/>
      </c>
      <c r="AC4999" s="310" t="str">
        <f t="shared" si="624"/>
        <v/>
      </c>
      <c r="AD4999" s="286"/>
      <c r="AE4999" s="305" t="str">
        <f t="shared" si="625"/>
        <v/>
      </c>
      <c r="AF4999" s="311">
        <f t="shared" si="626"/>
        <v>0</v>
      </c>
      <c r="AG4999" s="187" t="str">
        <f>IF(L4999&gt;0,L4999+W4999+AB4999+AC4999+R4999+#REF!+N4999,"")</f>
        <v/>
      </c>
      <c r="AH4999" s="188" t="str">
        <f>IF(L4999&gt;0,+X4999+AD4999+S4999+#REF!+O4999,"")</f>
        <v/>
      </c>
    </row>
    <row r="5000" spans="2:34" ht="13.8" x14ac:dyDescent="0.25">
      <c r="B5000" s="107" t="s">
        <v>155</v>
      </c>
      <c r="C5000" s="107"/>
      <c r="D5000" s="107"/>
      <c r="E5000" s="107"/>
      <c r="F5000" s="107"/>
      <c r="G5000" s="107"/>
      <c r="H5000" s="293"/>
      <c r="I5000" s="293"/>
      <c r="J5000" s="294"/>
      <c r="K5000" s="294"/>
      <c r="L5000" s="293"/>
      <c r="M5000" s="315"/>
      <c r="N5000" s="293"/>
      <c r="O5000" s="293"/>
      <c r="P5000" s="293"/>
      <c r="Q5000" s="293"/>
      <c r="R5000" s="293"/>
      <c r="S5000" s="293"/>
      <c r="T5000" s="293"/>
      <c r="U5000" s="293"/>
      <c r="V5000" s="323"/>
      <c r="W5000" s="293"/>
      <c r="X5000" s="293"/>
      <c r="Y5000" s="293"/>
      <c r="Z5000" s="293"/>
      <c r="AA5000" s="293"/>
      <c r="AB5000" s="309" t="str" cm="1">
        <f t="array" ref="AB5000">_xlfn.IFS(AA5000="","",AA5000/I5000&gt;=2,I5000*2,AA5000/I5000&lt;2,AA5000)</f>
        <v/>
      </c>
      <c r="AC5000" s="310" t="str">
        <f t="shared" si="624"/>
        <v/>
      </c>
      <c r="AD5000" s="293"/>
      <c r="AE5000" s="293"/>
      <c r="AF5000" s="293"/>
    </row>
  </sheetData>
  <sheetProtection algorithmName="SHA-512" hashValue="dax2V6ec8IXn6ACf+3Ws8/FjAwiD9o5rukg9KnVy0na5sT+1rJbdlw2GZtfvwLPsfI7X0EU471UZFVTf/N6w0w==" saltValue="7fpNf63n4oLzSfpBcewxzw==" spinCount="100000" sheet="1" formatColumns="0" formatRows="0" insertRows="0"/>
  <mergeCells count="7">
    <mergeCell ref="B7:I7"/>
    <mergeCell ref="N8:Q8"/>
    <mergeCell ref="AG8:AH8"/>
    <mergeCell ref="L8:M8"/>
    <mergeCell ref="R8:U8"/>
    <mergeCell ref="V8:Z8"/>
    <mergeCell ref="AA8:AF8"/>
  </mergeCells>
  <conditionalFormatting sqref="AF10:AF4999">
    <cfRule type="expression" dxfId="0" priority="1">
      <formula>AF10&gt;8.31</formula>
    </cfRule>
  </conditionalFormatting>
  <dataValidations count="8">
    <dataValidation type="custom" allowBlank="1" showInputMessage="1" showErrorMessage="1" error="Cover up to 17.5% of the additional wages" sqref="AD10:AD5000" xr:uid="{981D4AE3-C3F4-4E1D-85DF-95EE484FC816}">
      <formula1>AD10&lt;=(SUM(AB10:AC10)*0.175)</formula1>
    </dataValidation>
    <dataValidation type="custom" allowBlank="1" showInputMessage="1" showErrorMessage="1" error="Standard hour per year as defined by employment standards act.  Must align with standard hour per week (40 hours)" sqref="C10:C1048576" xr:uid="{6EE555FA-867C-443A-9DBA-0A4148956C23}">
      <formula1>C10&lt;=2080</formula1>
    </dataValidation>
    <dataValidation type="custom" allowBlank="1" showInputMessage="1" showErrorMessage="1" sqref="AD1048575:AD1048576" xr:uid="{31C390D8-280E-48D1-89E2-C5CC413233C5}">
      <formula1>AD1048575&lt;=(SUM(AB1048575:AC1048576)*0.175)</formula1>
    </dataValidation>
    <dataValidation type="custom" allowBlank="1" showInputMessage="1" showErrorMessage="1" sqref="AD5001:AD1048574" xr:uid="{1F62AF00-29C4-4148-AEE1-914C31E5C049}">
      <formula1>AD5001&lt;=(SUM(AB5001:AC5001)*0.175)</formula1>
    </dataValidation>
    <dataValidation type="custom" allowBlank="1" showInputMessage="1" showErrorMessage="1" error="Total program hours cannot exceed total hours worked." sqref="I10:I1048576" xr:uid="{6572C36C-E06E-4C16-A7B0-916A16D7EEE7}">
      <formula1>I10&lt;=H10</formula1>
    </dataValidation>
    <dataValidation type="custom" allowBlank="1" showInputMessage="1" showErrorMessage="1" error="- For RECE staff only_x000a_- WCF hourly wage cannot exceed $8.31/hour " sqref="AA10:AA1048576" xr:uid="{96FC53BB-3024-4677-9B49-7F468CF4239E}">
      <formula1>AND(E10="RECE",AA10/I10&lt;=8.31)</formula1>
    </dataValidation>
    <dataValidation type="custom" allowBlank="1" showInputMessage="1" showErrorMessage="1" error="- WEG hourly wage cannot exceed $2/hour._x000a_- WEG hourly wage for partially eligibility positions should be less than $2/hour._x000a_- Ineligible positions will not be funed for WEG_x000a_ " sqref="W10:W1048576" xr:uid="{F8D36ADF-450D-4BB2-99BA-19902D01DFF7}">
      <formula1>OR(AND(V10="Fully Eligible",W10/I10&lt;=2),AND(V10="Partially Eligible",W10/I10&lt;2),AND(V10="Ineligible",W10=""))</formula1>
    </dataValidation>
    <dataValidation type="custom" allowBlank="1" showInputMessage="1" showErrorMessage="1" error="Please check your number._x000a_Benefits more than 30% of WEG Wage." sqref="X10:X1048576" xr:uid="{9739FA55-B6E1-4693-9A01-FFF9E42BBB2C}">
      <formula1>X10&lt;=W10*0.3</formula1>
    </dataValidation>
  </dataValidations>
  <printOptions headings="1"/>
  <pageMargins left="0.25" right="0.25" top="0.75" bottom="0.75" header="0.3" footer="0.3"/>
  <pageSetup scale="60" fitToHeight="0" orientation="landscape" r:id="rId1"/>
  <colBreaks count="1" manualBreakCount="1">
    <brk id="34" max="1048575"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E9FC03E-BD70-44CE-A30A-7C40108D5455}">
          <x14:formula1>
            <xm:f>'Data Validation (ROP used only)'!$A$19:$A$20</xm:f>
          </x14:formula1>
          <xm:sqref>G10:G1048576</xm:sqref>
        </x14:dataValidation>
        <x14:dataValidation type="list" allowBlank="1" showInputMessage="1" showErrorMessage="1" xr:uid="{E2710E09-973D-4450-92C2-20C3EAB5B072}">
          <x14:formula1>
            <xm:f>'Data Validation (ROP used only)'!$A$23:$A$25</xm:f>
          </x14:formula1>
          <xm:sqref>V10:V1048576</xm:sqref>
        </x14:dataValidation>
        <x14:dataValidation type="list" allowBlank="1" showInputMessage="1" showErrorMessage="1" xr:uid="{9CF338B8-CD7D-46CB-A010-A2CE979085F2}">
          <x14:formula1>
            <xm:f>'Data Validation (ROP used only)'!$A$9:$A$11</xm:f>
          </x14:formula1>
          <xm:sqref>E10:E1048576</xm:sqref>
        </x14:dataValidation>
        <x14:dataValidation type="list" allowBlank="1" showInputMessage="1" showErrorMessage="1" xr:uid="{F4C36764-F388-4C32-9674-9B9A78CE99A9}">
          <x14:formula1>
            <xm:f>'Data Validation (ROP used only)'!$A$14:$A$16</xm:f>
          </x14:formula1>
          <xm:sqref>F10:F1048576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BEBE-A18D-4A16-9F43-E08DAAC06015}">
  <sheetPr>
    <tabColor rgb="FFFFFFFF"/>
  </sheetPr>
  <dimension ref="B1:I33"/>
  <sheetViews>
    <sheetView workbookViewId="0">
      <selection activeCell="B1" sqref="B1"/>
    </sheetView>
  </sheetViews>
  <sheetFormatPr defaultRowHeight="18" x14ac:dyDescent="0.35"/>
  <cols>
    <col min="1" max="1" width="2.77734375" style="210" customWidth="1"/>
    <col min="2" max="2" width="41.5546875" style="210" bestFit="1" customWidth="1"/>
    <col min="3" max="3" width="1.5546875" style="210" customWidth="1"/>
    <col min="4" max="4" width="24.109375" style="210" bestFit="1" customWidth="1"/>
    <col min="5" max="5" width="20.6640625" style="210" bestFit="1" customWidth="1"/>
    <col min="6" max="6" width="3.33203125" style="210" customWidth="1"/>
    <col min="7" max="7" width="19.44140625" style="211" bestFit="1" customWidth="1"/>
    <col min="8" max="8" width="17.21875" style="329" customWidth="1"/>
    <col min="9" max="16384" width="8.88671875" style="210"/>
  </cols>
  <sheetData>
    <row r="1" spans="2:9" x14ac:dyDescent="0.35">
      <c r="B1" s="209" t="str">
        <f>'1 - Provider Information'!B7</f>
        <v>Agency Operating Name:</v>
      </c>
      <c r="D1" s="209" t="str">
        <f>IF(ISBLANK('1 - Provider Information'!D7),"",'1 - Provider Information'!D7)</f>
        <v/>
      </c>
    </row>
    <row r="2" spans="2:9" x14ac:dyDescent="0.35">
      <c r="B2" s="209" t="str">
        <f>'1 - Provider Information'!B9</f>
        <v>Vendor Number:</v>
      </c>
      <c r="D2" s="212" t="str">
        <f>IF(ISBLANK('1 - Provider Information'!D9),"",'1 - Provider Information'!D9)</f>
        <v/>
      </c>
    </row>
    <row r="3" spans="2:9" x14ac:dyDescent="0.35">
      <c r="B3" s="209"/>
      <c r="D3" s="212"/>
    </row>
    <row r="4" spans="2:9" x14ac:dyDescent="0.35">
      <c r="B4" s="240" t="s">
        <v>216</v>
      </c>
      <c r="C4" s="241"/>
      <c r="D4" s="242"/>
      <c r="E4" s="241"/>
      <c r="F4" s="241"/>
      <c r="G4" s="243"/>
      <c r="H4" s="330"/>
    </row>
    <row r="5" spans="2:9" ht="21" customHeight="1" x14ac:dyDescent="0.35">
      <c r="B5" s="209"/>
    </row>
    <row r="6" spans="2:9" x14ac:dyDescent="0.35">
      <c r="B6" s="209" t="s">
        <v>121</v>
      </c>
    </row>
    <row r="7" spans="2:9" ht="6.6" customHeight="1" thickBot="1" x14ac:dyDescent="0.4">
      <c r="B7" s="111"/>
    </row>
    <row r="8" spans="2:9" ht="21" x14ac:dyDescent="0.4">
      <c r="B8" s="251" t="s">
        <v>133</v>
      </c>
      <c r="C8" s="213"/>
      <c r="D8" s="214"/>
    </row>
    <row r="9" spans="2:9" x14ac:dyDescent="0.35">
      <c r="B9" s="215" t="s">
        <v>108</v>
      </c>
      <c r="C9" s="216"/>
      <c r="D9" s="217" t="s">
        <v>109</v>
      </c>
    </row>
    <row r="10" spans="2:9" ht="36" x14ac:dyDescent="0.35">
      <c r="B10" s="245" t="s">
        <v>217</v>
      </c>
      <c r="C10" s="216"/>
      <c r="D10" s="219">
        <f>'GOF KPI'!J56</f>
        <v>0</v>
      </c>
    </row>
    <row r="11" spans="2:9" x14ac:dyDescent="0.35">
      <c r="B11" s="218" t="s">
        <v>111</v>
      </c>
      <c r="C11" s="216"/>
      <c r="D11" s="219">
        <f>'GOF KPI'!J30</f>
        <v>0</v>
      </c>
    </row>
    <row r="12" spans="2:9" ht="18.600000000000001" thickBot="1" x14ac:dyDescent="0.4">
      <c r="B12" s="218"/>
      <c r="C12" s="216"/>
      <c r="D12" s="220"/>
    </row>
    <row r="13" spans="2:9" s="111" customFormat="1" ht="18.600000000000001" thickBot="1" x14ac:dyDescent="0.4">
      <c r="B13" s="221" t="s">
        <v>120</v>
      </c>
      <c r="C13" s="222"/>
      <c r="D13" s="223">
        <f>SUM(D10:D12)</f>
        <v>0</v>
      </c>
      <c r="G13" s="224"/>
      <c r="H13" s="331">
        <f>D13-'2 - Staffing details by program'!P6-'2 - Staffing details by program'!T6</f>
        <v>0</v>
      </c>
      <c r="I13" s="111" t="str">
        <f>IF(H13=0,"","Variance")</f>
        <v/>
      </c>
    </row>
    <row r="14" spans="2:9" ht="18.600000000000001" thickBot="1" x14ac:dyDescent="0.4"/>
    <row r="15" spans="2:9" ht="21" x14ac:dyDescent="0.4">
      <c r="B15" s="244" t="s">
        <v>94</v>
      </c>
      <c r="C15" s="213"/>
      <c r="D15" s="225"/>
      <c r="E15" s="213"/>
      <c r="F15" s="213"/>
      <c r="G15" s="226"/>
    </row>
    <row r="16" spans="2:9" ht="35.4" x14ac:dyDescent="0.35">
      <c r="B16" s="215" t="s">
        <v>108</v>
      </c>
      <c r="C16" s="216"/>
      <c r="D16" s="227" t="s">
        <v>201</v>
      </c>
      <c r="E16" s="227" t="s">
        <v>202</v>
      </c>
      <c r="F16" s="227"/>
      <c r="G16" s="327" t="s">
        <v>143</v>
      </c>
    </row>
    <row r="17" spans="2:9" x14ac:dyDescent="0.35">
      <c r="B17" s="218" t="s">
        <v>116</v>
      </c>
      <c r="C17" s="216"/>
      <c r="D17" s="228">
        <f>'WEG KPI'!E41</f>
        <v>0</v>
      </c>
      <c r="E17" s="228">
        <f>'WEG KPI'!F41</f>
        <v>0</v>
      </c>
      <c r="F17" s="216"/>
      <c r="G17" s="229">
        <f>'WEG KPI'!H41</f>
        <v>0</v>
      </c>
    </row>
    <row r="18" spans="2:9" x14ac:dyDescent="0.35">
      <c r="B18" s="218" t="s">
        <v>113</v>
      </c>
      <c r="C18" s="216"/>
      <c r="D18" s="228">
        <f>'WEG KPI'!E42</f>
        <v>0</v>
      </c>
      <c r="E18" s="228">
        <f>'WEG KPI'!F42</f>
        <v>0</v>
      </c>
      <c r="F18" s="216"/>
      <c r="G18" s="229">
        <f>'WEG KPI'!H42</f>
        <v>0</v>
      </c>
    </row>
    <row r="19" spans="2:9" x14ac:dyDescent="0.35">
      <c r="B19" s="218" t="s">
        <v>159</v>
      </c>
      <c r="C19" s="216"/>
      <c r="D19" s="228">
        <f>'WEG KPI'!E43</f>
        <v>0</v>
      </c>
      <c r="E19" s="228">
        <f>'WEG KPI'!F43</f>
        <v>0</v>
      </c>
      <c r="F19" s="216"/>
      <c r="G19" s="229">
        <f>'WEG KPI'!H43</f>
        <v>0</v>
      </c>
    </row>
    <row r="20" spans="2:9" x14ac:dyDescent="0.35">
      <c r="B20" s="230" t="s">
        <v>115</v>
      </c>
      <c r="C20" s="231"/>
      <c r="D20" s="232">
        <f>SUBTOTAL(9,D17:D19)</f>
        <v>0</v>
      </c>
      <c r="E20" s="232">
        <f>SUBTOTAL(9,E17:E19)</f>
        <v>0</v>
      </c>
      <c r="F20" s="216"/>
      <c r="G20" s="233">
        <f t="shared" ref="G20" si="0">SUBTOTAL(9,G17:G19)</f>
        <v>0</v>
      </c>
    </row>
    <row r="21" spans="2:9" ht="7.8" customHeight="1" x14ac:dyDescent="0.35">
      <c r="B21" s="218"/>
      <c r="C21" s="216"/>
      <c r="D21" s="228"/>
      <c r="E21" s="228"/>
      <c r="F21" s="216"/>
      <c r="G21" s="229"/>
    </row>
    <row r="22" spans="2:9" x14ac:dyDescent="0.35">
      <c r="B22" s="218" t="s">
        <v>117</v>
      </c>
      <c r="C22" s="216"/>
      <c r="D22" s="228">
        <f>'WEG KPI'!E46</f>
        <v>0</v>
      </c>
      <c r="E22" s="228">
        <f>'WEG KPI'!F46</f>
        <v>0</v>
      </c>
      <c r="F22" s="216"/>
      <c r="G22" s="229">
        <f>'WEG KPI'!H46</f>
        <v>0</v>
      </c>
    </row>
    <row r="23" spans="2:9" x14ac:dyDescent="0.35">
      <c r="B23" s="218" t="s">
        <v>118</v>
      </c>
      <c r="C23" s="216"/>
      <c r="D23" s="228">
        <f>'WEG KPI'!E47</f>
        <v>0</v>
      </c>
      <c r="E23" s="228">
        <f>'WEG KPI'!F47</f>
        <v>0</v>
      </c>
      <c r="F23" s="216"/>
      <c r="G23" s="229">
        <f>'WEG KPI'!H47</f>
        <v>0</v>
      </c>
    </row>
    <row r="24" spans="2:9" x14ac:dyDescent="0.35">
      <c r="B24" s="218" t="s">
        <v>160</v>
      </c>
      <c r="C24" s="216"/>
      <c r="D24" s="228">
        <f>'WEG KPI'!E48</f>
        <v>0</v>
      </c>
      <c r="E24" s="228">
        <f>'WEG KPI'!F48</f>
        <v>0</v>
      </c>
      <c r="F24" s="216"/>
      <c r="G24" s="229">
        <f>'WEG KPI'!H48</f>
        <v>0</v>
      </c>
    </row>
    <row r="25" spans="2:9" x14ac:dyDescent="0.35">
      <c r="B25" s="230" t="s">
        <v>115</v>
      </c>
      <c r="C25" s="231"/>
      <c r="D25" s="232">
        <f>SUBTOTAL(9,D22:D24)</f>
        <v>0</v>
      </c>
      <c r="E25" s="232">
        <f>SUBTOTAL(9,E22:E24)</f>
        <v>0</v>
      </c>
      <c r="F25" s="216"/>
      <c r="G25" s="233">
        <f t="shared" ref="G25" si="1">SUBTOTAL(9,G22:G24)</f>
        <v>0</v>
      </c>
    </row>
    <row r="26" spans="2:9" ht="4.8" customHeight="1" thickBot="1" x14ac:dyDescent="0.4">
      <c r="B26" s="218"/>
      <c r="C26" s="216"/>
      <c r="D26" s="228"/>
      <c r="E26" s="228"/>
      <c r="F26" s="216"/>
      <c r="G26" s="229"/>
    </row>
    <row r="27" spans="2:9" ht="18.600000000000001" thickBot="1" x14ac:dyDescent="0.4">
      <c r="B27" s="221" t="s">
        <v>169</v>
      </c>
      <c r="C27" s="222"/>
      <c r="D27" s="234">
        <f>SUBTOTAL(9,D17:D26)</f>
        <v>0</v>
      </c>
      <c r="E27" s="234">
        <f>SUBTOTAL(9,E17:E26)</f>
        <v>0</v>
      </c>
      <c r="F27" s="235"/>
      <c r="G27" s="236">
        <f t="shared" ref="G27" si="2">SUBTOTAL(9,G17:G26)</f>
        <v>0</v>
      </c>
      <c r="H27" s="329">
        <f>E27+D27-'2 - Staffing details by program'!Y6</f>
        <v>0</v>
      </c>
      <c r="I27" s="111" t="str">
        <f>IF(H27=0,"","Variance")</f>
        <v/>
      </c>
    </row>
    <row r="28" spans="2:9" ht="18.600000000000001" thickBot="1" x14ac:dyDescent="0.4"/>
    <row r="29" spans="2:9" ht="21" x14ac:dyDescent="0.4">
      <c r="B29" s="244" t="s">
        <v>203</v>
      </c>
      <c r="C29" s="213"/>
      <c r="D29" s="214"/>
    </row>
    <row r="30" spans="2:9" x14ac:dyDescent="0.35">
      <c r="B30" s="215" t="s">
        <v>108</v>
      </c>
      <c r="C30" s="216"/>
      <c r="D30" s="217" t="s">
        <v>109</v>
      </c>
    </row>
    <row r="31" spans="2:9" x14ac:dyDescent="0.35">
      <c r="B31" s="218" t="s">
        <v>110</v>
      </c>
      <c r="C31" s="216"/>
      <c r="D31" s="219">
        <f>'WCF KPI'!F25</f>
        <v>0</v>
      </c>
    </row>
    <row r="32" spans="2:9" ht="18.600000000000001" thickBot="1" x14ac:dyDescent="0.4">
      <c r="B32" s="218"/>
      <c r="C32" s="216"/>
      <c r="D32" s="220"/>
    </row>
    <row r="33" spans="2:9" ht="18.600000000000001" thickBot="1" x14ac:dyDescent="0.4">
      <c r="B33" s="221" t="s">
        <v>170</v>
      </c>
      <c r="C33" s="222"/>
      <c r="D33" s="223">
        <f>SUM(D31:D32)</f>
        <v>0</v>
      </c>
      <c r="H33" s="329">
        <f>D33-'2 - Staffing details by program'!AE6</f>
        <v>0</v>
      </c>
      <c r="I33" s="111" t="str">
        <f>IF(H33=0,"","Variance")</f>
        <v/>
      </c>
    </row>
  </sheetData>
  <sheetProtection algorithmName="SHA-512" hashValue="5io9+rVmFlPjYaKIwVylKMP7g9YutTZrAstnANfrClON9RI82EbW5n7d/99OaDiD6RmDGxrbGIXGuQIbvJD6rQ==" saltValue="1YxAil0m642yL3xKT8Ya2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6665-59F1-4113-8684-E26B7E1E9E2B}">
  <sheetPr>
    <tabColor theme="2" tint="-9.9978637043366805E-2"/>
  </sheetPr>
  <dimension ref="A1:B34"/>
  <sheetViews>
    <sheetView topLeftCell="A5" workbookViewId="0">
      <selection activeCell="A25" sqref="A25"/>
    </sheetView>
  </sheetViews>
  <sheetFormatPr defaultRowHeight="14.4" x14ac:dyDescent="0.3"/>
  <cols>
    <col min="1" max="1" width="27.77734375" bestFit="1" customWidth="1"/>
    <col min="2" max="2" width="19.44140625" bestFit="1" customWidth="1"/>
  </cols>
  <sheetData>
    <row r="1" spans="1:2" x14ac:dyDescent="0.3">
      <c r="A1" t="s">
        <v>165</v>
      </c>
    </row>
    <row r="2" spans="1:2" x14ac:dyDescent="0.3">
      <c r="A2" t="s">
        <v>126</v>
      </c>
    </row>
    <row r="3" spans="1:2" x14ac:dyDescent="0.3">
      <c r="A3" t="s">
        <v>127</v>
      </c>
    </row>
    <row r="4" spans="1:2" x14ac:dyDescent="0.3">
      <c r="A4" t="s">
        <v>164</v>
      </c>
      <c r="B4" s="249"/>
    </row>
    <row r="5" spans="1:2" x14ac:dyDescent="0.3">
      <c r="A5" t="s">
        <v>128</v>
      </c>
    </row>
    <row r="6" spans="1:2" x14ac:dyDescent="0.3">
      <c r="A6" t="s">
        <v>162</v>
      </c>
    </row>
    <row r="8" spans="1:2" x14ac:dyDescent="0.3">
      <c r="A8" t="s">
        <v>98</v>
      </c>
    </row>
    <row r="9" spans="1:2" x14ac:dyDescent="0.3">
      <c r="A9" t="s">
        <v>58</v>
      </c>
    </row>
    <row r="10" spans="1:2" x14ac:dyDescent="0.3">
      <c r="A10" t="s">
        <v>96</v>
      </c>
    </row>
    <row r="11" spans="1:2" x14ac:dyDescent="0.3">
      <c r="A11" t="s">
        <v>97</v>
      </c>
    </row>
    <row r="13" spans="1:2" x14ac:dyDescent="0.3">
      <c r="A13" t="s">
        <v>15</v>
      </c>
    </row>
    <row r="14" spans="1:2" x14ac:dyDescent="0.3">
      <c r="A14" t="s">
        <v>59</v>
      </c>
    </row>
    <row r="15" spans="1:2" x14ac:dyDescent="0.3">
      <c r="A15" t="s">
        <v>61</v>
      </c>
    </row>
    <row r="16" spans="1:2" x14ac:dyDescent="0.3">
      <c r="A16" s="3" t="s">
        <v>60</v>
      </c>
    </row>
    <row r="18" spans="1:2" x14ac:dyDescent="0.3">
      <c r="A18" t="s">
        <v>84</v>
      </c>
    </row>
    <row r="19" spans="1:2" x14ac:dyDescent="0.3">
      <c r="A19" s="3" t="s">
        <v>73</v>
      </c>
      <c r="B19" s="3"/>
    </row>
    <row r="20" spans="1:2" x14ac:dyDescent="0.3">
      <c r="A20" s="3" t="s">
        <v>74</v>
      </c>
      <c r="B20" s="3"/>
    </row>
    <row r="22" spans="1:2" x14ac:dyDescent="0.3">
      <c r="A22" t="s">
        <v>26</v>
      </c>
    </row>
    <row r="23" spans="1:2" x14ac:dyDescent="0.3">
      <c r="A23" t="s">
        <v>70</v>
      </c>
    </row>
    <row r="24" spans="1:2" x14ac:dyDescent="0.3">
      <c r="A24" t="s">
        <v>71</v>
      </c>
    </row>
    <row r="25" spans="1:2" x14ac:dyDescent="0.3">
      <c r="A25" t="s">
        <v>87</v>
      </c>
    </row>
    <row r="27" spans="1:2" ht="28.8" x14ac:dyDescent="0.3">
      <c r="A27" s="122" t="s">
        <v>88</v>
      </c>
      <c r="B27" t="s">
        <v>89</v>
      </c>
    </row>
    <row r="28" spans="1:2" x14ac:dyDescent="0.3">
      <c r="A28" s="5" t="s">
        <v>56</v>
      </c>
      <c r="B28" s="5" t="s">
        <v>90</v>
      </c>
    </row>
    <row r="29" spans="1:2" x14ac:dyDescent="0.3">
      <c r="A29" s="4" t="s">
        <v>57</v>
      </c>
      <c r="B29" s="4" t="s">
        <v>91</v>
      </c>
    </row>
    <row r="30" spans="1:2" x14ac:dyDescent="0.3">
      <c r="A30" s="5" t="s">
        <v>92</v>
      </c>
      <c r="B30" s="5" t="s">
        <v>93</v>
      </c>
    </row>
    <row r="32" spans="1:2" x14ac:dyDescent="0.3">
      <c r="A32" t="s">
        <v>13</v>
      </c>
    </row>
    <row r="33" spans="1:1" x14ac:dyDescent="0.3">
      <c r="A33" t="s">
        <v>85</v>
      </c>
    </row>
    <row r="34" spans="1:1" x14ac:dyDescent="0.3">
      <c r="A34" t="s">
        <v>86</v>
      </c>
    </row>
  </sheetData>
  <pageMargins left="0.7" right="0.7" top="0.75" bottom="0.75" header="0.3" footer="0.3"/>
  <tableParts count="7">
    <tablePart r:id="rId1"/>
    <tablePart r:id="rId2"/>
    <tablePart r:id="rId3"/>
    <tablePart r:id="rId4"/>
    <tablePart r:id="rId5"/>
    <tablePart r:id="rId6"/>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519D-E946-4AF4-BF7F-384F9678C816}">
  <dimension ref="A1:L57"/>
  <sheetViews>
    <sheetView workbookViewId="0">
      <pane xSplit="4" ySplit="5" topLeftCell="E6" activePane="bottomRight" state="frozen"/>
      <selection pane="topRight" activeCell="E1" sqref="E1"/>
      <selection pane="bottomLeft" activeCell="A6" sqref="A6"/>
      <selection pane="bottomRight" activeCell="C1" sqref="C1"/>
    </sheetView>
  </sheetViews>
  <sheetFormatPr defaultRowHeight="14.4" x14ac:dyDescent="0.3"/>
  <cols>
    <col min="1" max="1" width="1.6640625" customWidth="1"/>
    <col min="2" max="2" width="3.6640625" customWidth="1"/>
    <col min="3" max="3" width="25" bestFit="1" customWidth="1"/>
    <col min="4" max="4" width="28.21875" bestFit="1" customWidth="1"/>
    <col min="5" max="5" width="19.33203125" style="24" customWidth="1"/>
    <col min="6" max="6" width="12.21875" style="24" bestFit="1" customWidth="1"/>
    <col min="7" max="7" width="2.21875" customWidth="1"/>
    <col min="8" max="8" width="13.5546875" style="24" bestFit="1" customWidth="1"/>
    <col min="9" max="9" width="2.44140625" customWidth="1"/>
    <col min="10" max="10" width="14.6640625" style="26" bestFit="1" customWidth="1"/>
    <col min="11" max="11" width="2.44140625" customWidth="1"/>
    <col min="12" max="12" width="8.44140625" style="28" bestFit="1" customWidth="1"/>
  </cols>
  <sheetData>
    <row r="1" spans="1:12" ht="15.6" x14ac:dyDescent="0.3">
      <c r="B1" s="177" t="s">
        <v>129</v>
      </c>
      <c r="C1" s="178"/>
    </row>
    <row r="2" spans="1:12" ht="18" x14ac:dyDescent="0.35">
      <c r="A2" s="49"/>
      <c r="B2" s="49" t="str">
        <f>'1 - Provider Information'!B7</f>
        <v>Agency Operating Name:</v>
      </c>
      <c r="D2" s="150" t="str">
        <f>IF(ISBLANK('1 - Provider Information'!D7),"",'1 - Provider Information'!D7)</f>
        <v/>
      </c>
      <c r="E2" s="151"/>
    </row>
    <row r="3" spans="1:12" ht="15.6" x14ac:dyDescent="0.3">
      <c r="A3" s="49"/>
      <c r="B3" s="49" t="str">
        <f>'1 - Provider Information'!B9</f>
        <v>Vendor Number:</v>
      </c>
      <c r="D3" s="128" t="str">
        <f>IF(ISBLANK('1 - Provider Information'!D9),"",'1 - Provider Information'!D9)</f>
        <v/>
      </c>
    </row>
    <row r="4" spans="1:12" ht="6.6" customHeight="1" x14ac:dyDescent="0.3">
      <c r="A4" s="49"/>
      <c r="B4" s="49"/>
      <c r="D4" s="128"/>
    </row>
    <row r="5" spans="1:12" ht="15.6" x14ac:dyDescent="0.3">
      <c r="A5" s="49"/>
      <c r="B5" s="49" t="s">
        <v>54</v>
      </c>
      <c r="C5" s="162"/>
      <c r="D5" s="128"/>
      <c r="E5" s="250"/>
    </row>
    <row r="6" spans="1:12" ht="15" thickBot="1" x14ac:dyDescent="0.35"/>
    <row r="7" spans="1:12" x14ac:dyDescent="0.3">
      <c r="B7" s="32" t="s">
        <v>111</v>
      </c>
      <c r="C7" s="33"/>
      <c r="D7" s="33"/>
      <c r="E7" s="34"/>
      <c r="F7" s="34"/>
      <c r="G7" s="33"/>
      <c r="H7" s="34"/>
      <c r="I7" s="33"/>
      <c r="J7" s="35"/>
      <c r="K7" s="33"/>
      <c r="L7" s="44"/>
    </row>
    <row r="8" spans="1:12" ht="43.2" x14ac:dyDescent="0.3">
      <c r="B8" s="36"/>
      <c r="C8" s="25" t="s">
        <v>98</v>
      </c>
      <c r="D8" s="25" t="s">
        <v>55</v>
      </c>
      <c r="E8" s="91" t="s">
        <v>63</v>
      </c>
      <c r="F8" s="45" t="s">
        <v>50</v>
      </c>
      <c r="G8" s="25"/>
      <c r="H8" s="45" t="s">
        <v>51</v>
      </c>
      <c r="I8" s="25"/>
      <c r="J8" s="39" t="s">
        <v>64</v>
      </c>
      <c r="K8" s="25"/>
      <c r="L8" s="92" t="s">
        <v>213</v>
      </c>
    </row>
    <row r="9" spans="1:12" x14ac:dyDescent="0.3">
      <c r="B9" s="36"/>
      <c r="C9" s="237" t="s">
        <v>148</v>
      </c>
      <c r="D9" s="25"/>
      <c r="E9" s="37"/>
      <c r="F9" s="46"/>
      <c r="G9" s="25"/>
      <c r="H9" s="38"/>
      <c r="I9" s="25"/>
      <c r="J9" s="25"/>
      <c r="K9" s="25"/>
      <c r="L9" s="92"/>
    </row>
    <row r="10" spans="1:12" x14ac:dyDescent="0.3">
      <c r="B10" s="40"/>
      <c r="C10" t="s">
        <v>58</v>
      </c>
      <c r="D10" t="s">
        <v>59</v>
      </c>
      <c r="E10" s="80">
        <f>SUMIFS(ProgramHr,PayEquityWage,"&gt;0",StaffCategory,$C10,PositionDescription,$D10)</f>
        <v>0</v>
      </c>
      <c r="F10" s="47">
        <f>SUMIFS(PayEquityWage,StaffCategory,$C10,PositionDescription,$D10)</f>
        <v>0</v>
      </c>
      <c r="H10" s="47">
        <f>SUMIFS(PayEquityBenefit,StaffCategory,$C10,PositionDescription,$D10)</f>
        <v>0</v>
      </c>
      <c r="J10" s="27">
        <f>F10+H10</f>
        <v>0</v>
      </c>
      <c r="L10" s="152">
        <f>SUMIFS(FTE,PayEquityWage,"&gt;0",StaffCategory,$C10,PositionDescription,$D10)</f>
        <v>0</v>
      </c>
    </row>
    <row r="11" spans="1:12" x14ac:dyDescent="0.3">
      <c r="B11" s="40"/>
      <c r="C11" t="s">
        <v>58</v>
      </c>
      <c r="D11" t="s">
        <v>61</v>
      </c>
      <c r="E11" s="80">
        <f>SUMIFS(ProgramHr,PayEquityWage,"&gt;0",StaffCategory,$C11,PositionDescription,$D11)</f>
        <v>0</v>
      </c>
      <c r="F11" s="47">
        <f>SUMIFS(PayEquityWage,StaffCategory,$C11,PositionDescription,$D11)</f>
        <v>0</v>
      </c>
      <c r="H11" s="47">
        <f>SUMIFS(PayEquityBenefit,StaffCategory,$C11,PositionDescription,$D11)</f>
        <v>0</v>
      </c>
      <c r="J11" s="27">
        <f>F11+H11</f>
        <v>0</v>
      </c>
      <c r="L11" s="152">
        <f>SUMIFS(FTE,PayEquityWage,"&gt;0",StaffCategory,$C11,PositionDescription,$D11)</f>
        <v>0</v>
      </c>
    </row>
    <row r="12" spans="1:12" x14ac:dyDescent="0.3">
      <c r="B12" s="41"/>
      <c r="C12" s="42" t="s">
        <v>62</v>
      </c>
      <c r="D12" s="42"/>
      <c r="E12" s="81">
        <f>SUM(E10:E11)</f>
        <v>0</v>
      </c>
      <c r="F12" s="48">
        <f>SUM(F10:F11)</f>
        <v>0</v>
      </c>
      <c r="G12" s="42"/>
      <c r="H12" s="48">
        <f>SUM(H10:H11)</f>
        <v>0</v>
      </c>
      <c r="I12" s="42"/>
      <c r="J12" s="48">
        <f>SUM(J10:J11)</f>
        <v>0</v>
      </c>
      <c r="K12" s="42"/>
      <c r="L12" s="153">
        <f>SUM(L10:L11)</f>
        <v>0</v>
      </c>
    </row>
    <row r="13" spans="1:12" ht="7.2" customHeight="1" x14ac:dyDescent="0.3">
      <c r="B13" s="40"/>
      <c r="E13" s="82"/>
      <c r="L13" s="152"/>
    </row>
    <row r="14" spans="1:12" x14ac:dyDescent="0.3">
      <c r="B14" s="40"/>
      <c r="C14" s="26" t="s">
        <v>149</v>
      </c>
      <c r="E14" s="82"/>
      <c r="L14" s="152"/>
    </row>
    <row r="15" spans="1:12" x14ac:dyDescent="0.3">
      <c r="B15" s="40"/>
      <c r="C15" t="s">
        <v>96</v>
      </c>
      <c r="D15" t="s">
        <v>59</v>
      </c>
      <c r="E15" s="80">
        <f>SUMIFS(ProgramHr,PayEquityWage,"&gt;0",StaffCategory,$C15,PositionDescription,$D15)</f>
        <v>0</v>
      </c>
      <c r="F15" s="47">
        <f>SUMIFS(PayEquityWage,StaffCategory,$C15,PositionDescription,$D15)</f>
        <v>0</v>
      </c>
      <c r="H15" s="47">
        <f>SUMIFS(PayEquityBenefit,StaffCategory,$C15,PositionDescription,$D15)</f>
        <v>0</v>
      </c>
      <c r="J15" s="27">
        <f>F15+H15</f>
        <v>0</v>
      </c>
      <c r="L15" s="152">
        <f>SUMIFS(FTE,PayEquityWage,"&gt;0",StaffCategory,$C15,PositionDescription,$D15)</f>
        <v>0</v>
      </c>
    </row>
    <row r="16" spans="1:12" x14ac:dyDescent="0.3">
      <c r="B16" s="40"/>
      <c r="C16" t="s">
        <v>96</v>
      </c>
      <c r="D16" t="s">
        <v>61</v>
      </c>
      <c r="E16" s="80">
        <f>SUMIFS(ProgramHr,PayEquityWage,"&gt;0",StaffCategory,$C16,PositionDescription,$D16)</f>
        <v>0</v>
      </c>
      <c r="F16" s="47">
        <f>SUMIFS(PayEquityWage,StaffCategory,$C16,PositionDescription,$D16)</f>
        <v>0</v>
      </c>
      <c r="H16" s="47">
        <f>SUMIFS(PayEquityBenefit,StaffCategory,$C16,PositionDescription,$D16)</f>
        <v>0</v>
      </c>
      <c r="J16" s="27">
        <f>F16+H16</f>
        <v>0</v>
      </c>
      <c r="L16" s="152">
        <f>SUMIFS(FTE,PayEquityWage,"&gt;0",StaffCategory,$C16,PositionDescription,$D16)</f>
        <v>0</v>
      </c>
    </row>
    <row r="17" spans="2:12" x14ac:dyDescent="0.3">
      <c r="B17" s="41"/>
      <c r="C17" s="42" t="s">
        <v>102</v>
      </c>
      <c r="D17" s="42"/>
      <c r="E17" s="81">
        <f>SUM(E15:E16)</f>
        <v>0</v>
      </c>
      <c r="F17" s="48">
        <f>SUM(F15:F16)</f>
        <v>0</v>
      </c>
      <c r="G17" s="42"/>
      <c r="H17" s="48">
        <f>SUM(H15:H16)</f>
        <v>0</v>
      </c>
      <c r="I17" s="42"/>
      <c r="J17" s="48">
        <f>SUM(J15:J16)</f>
        <v>0</v>
      </c>
      <c r="K17" s="42"/>
      <c r="L17" s="153">
        <f>SUM(L15:L16)</f>
        <v>0</v>
      </c>
    </row>
    <row r="18" spans="2:12" s="162" customFormat="1" ht="6" customHeight="1" x14ac:dyDescent="0.3">
      <c r="B18" s="157"/>
      <c r="C18" s="156"/>
      <c r="D18" s="156"/>
      <c r="E18" s="163"/>
      <c r="F18" s="158"/>
      <c r="G18" s="156"/>
      <c r="H18" s="158"/>
      <c r="I18" s="156"/>
      <c r="J18" s="158"/>
      <c r="K18" s="156"/>
      <c r="L18" s="159"/>
    </row>
    <row r="19" spans="2:12" s="162" customFormat="1" x14ac:dyDescent="0.3">
      <c r="B19" s="157"/>
      <c r="C19" s="156" t="s">
        <v>150</v>
      </c>
      <c r="D19" s="156"/>
      <c r="E19" s="163"/>
      <c r="F19" s="158"/>
      <c r="G19" s="156"/>
      <c r="H19" s="158"/>
      <c r="I19" s="156"/>
      <c r="J19" s="158"/>
      <c r="K19" s="156"/>
      <c r="L19" s="159"/>
    </row>
    <row r="20" spans="2:12" s="162" customFormat="1" x14ac:dyDescent="0.3">
      <c r="B20" s="157"/>
      <c r="C20" s="160" t="s">
        <v>97</v>
      </c>
      <c r="D20" t="s">
        <v>59</v>
      </c>
      <c r="E20" s="80">
        <f>SUMIFS(ProgramHr,PayEquityWage,"&gt;0",StaffCategory,$C20,PositionDescription,$D20)</f>
        <v>0</v>
      </c>
      <c r="F20" s="47">
        <f>SUMIFS(PayEquityWage,StaffCategory,$C20,PositionDescription,$D20)</f>
        <v>0</v>
      </c>
      <c r="G20"/>
      <c r="H20" s="47">
        <f>SUMIFS(PayEquityBenefit,StaffCategory,$C20,PositionDescription,$D20)</f>
        <v>0</v>
      </c>
      <c r="I20"/>
      <c r="J20" s="27">
        <f>F20+H20</f>
        <v>0</v>
      </c>
      <c r="K20"/>
      <c r="L20" s="152">
        <f>SUMIFS(FTE,PayEquityWage,"&gt;0",StaffCategory,$C20,PositionDescription,$D20)</f>
        <v>0</v>
      </c>
    </row>
    <row r="21" spans="2:12" s="162" customFormat="1" x14ac:dyDescent="0.3">
      <c r="B21" s="157"/>
      <c r="C21" s="160" t="s">
        <v>97</v>
      </c>
      <c r="D21" t="s">
        <v>61</v>
      </c>
      <c r="E21" s="80">
        <f>SUMIFS(ProgramHr,PayEquityWage,"&gt;0",StaffCategory,$C21,PositionDescription,$D21)</f>
        <v>0</v>
      </c>
      <c r="F21" s="47">
        <f>SUMIFS(PayEquityWage,StaffCategory,$C21,PositionDescription,$D21)</f>
        <v>0</v>
      </c>
      <c r="G21"/>
      <c r="H21" s="47">
        <f>SUMIFS(PayEquityBenefit,StaffCategory,$C21,PositionDescription,$D21)</f>
        <v>0</v>
      </c>
      <c r="I21"/>
      <c r="J21" s="27">
        <f>F21+H21</f>
        <v>0</v>
      </c>
      <c r="K21"/>
      <c r="L21" s="152">
        <f>SUMIFS(FTE,PayEquityWage,"&gt;0",StaffCategory,$C21,PositionDescription,$D21)</f>
        <v>0</v>
      </c>
    </row>
    <row r="22" spans="2:12" s="162" customFormat="1" x14ac:dyDescent="0.3">
      <c r="B22" s="157"/>
      <c r="C22" s="161" t="s">
        <v>106</v>
      </c>
      <c r="D22" s="161"/>
      <c r="E22" s="81">
        <f>SUM(E20:E21)</f>
        <v>0</v>
      </c>
      <c r="F22" s="48">
        <f>SUM(F20:F21)</f>
        <v>0</v>
      </c>
      <c r="G22" s="42"/>
      <c r="H22" s="48">
        <f>SUM(H20:H21)</f>
        <v>0</v>
      </c>
      <c r="I22" s="42"/>
      <c r="J22" s="48">
        <f>SUM(J20:J21)</f>
        <v>0</v>
      </c>
      <c r="K22" s="42"/>
      <c r="L22" s="153">
        <f>SUM(L20:L21)</f>
        <v>0</v>
      </c>
    </row>
    <row r="23" spans="2:12" s="162" customFormat="1" ht="6.6" customHeight="1" x14ac:dyDescent="0.3">
      <c r="B23" s="157"/>
      <c r="C23" s="156"/>
      <c r="D23" s="156"/>
      <c r="E23" s="163"/>
      <c r="F23" s="238"/>
      <c r="G23" s="156"/>
      <c r="H23" s="238"/>
      <c r="I23" s="156"/>
      <c r="J23" s="238"/>
      <c r="K23" s="156"/>
      <c r="L23" s="159"/>
    </row>
    <row r="24" spans="2:12" s="162" customFormat="1" x14ac:dyDescent="0.3">
      <c r="B24" s="157"/>
      <c r="C24" s="26" t="s">
        <v>146</v>
      </c>
      <c r="D24" s="156"/>
      <c r="E24" s="166"/>
      <c r="F24" s="158"/>
      <c r="G24" s="156"/>
      <c r="H24" s="158"/>
      <c r="I24" s="156"/>
      <c r="J24" s="158"/>
      <c r="K24" s="156"/>
      <c r="L24" s="254"/>
    </row>
    <row r="25" spans="2:12" s="162" customFormat="1" x14ac:dyDescent="0.3">
      <c r="B25" s="157"/>
      <c r="C25" t="s">
        <v>58</v>
      </c>
      <c r="D25" t="s">
        <v>60</v>
      </c>
      <c r="E25" s="80">
        <f>SUMIFS(ProgramHr,PayEquityWage,"&gt;0",StaffCategory,$C25,PositionDescription,$D25)</f>
        <v>0</v>
      </c>
      <c r="F25" s="47">
        <f>SUMIFS(PayEquityWage,StaffCategory,$C25,PositionDescription,$D25)</f>
        <v>0</v>
      </c>
      <c r="G25"/>
      <c r="H25" s="47">
        <f>SUMIFS(PayEquityBenefit,StaffCategory,$C25,PositionDescription,$D25)</f>
        <v>0</v>
      </c>
      <c r="I25"/>
      <c r="J25" s="27">
        <f>F25+H25</f>
        <v>0</v>
      </c>
      <c r="K25"/>
      <c r="L25" s="152">
        <f>SUMIFS(FTE,PayEquityWage,"&gt;0",StaffCategory,$C25,PositionDescription,$D25)</f>
        <v>0</v>
      </c>
    </row>
    <row r="26" spans="2:12" s="162" customFormat="1" x14ac:dyDescent="0.3">
      <c r="B26" s="157"/>
      <c r="C26" t="s">
        <v>96</v>
      </c>
      <c r="D26" t="s">
        <v>60</v>
      </c>
      <c r="E26" s="80">
        <f>SUMIFS(ProgramHr,PayEquityWage,"&gt;0",StaffCategory,$C26,PositionDescription,$D26)</f>
        <v>0</v>
      </c>
      <c r="F26" s="47">
        <f>SUMIFS(PayEquityWage,StaffCategory,$C26,PositionDescription,$D26)</f>
        <v>0</v>
      </c>
      <c r="G26"/>
      <c r="H26" s="47">
        <f>SUMIFS(PayEquityBenefit,StaffCategory,$C26,PositionDescription,$D26)</f>
        <v>0</v>
      </c>
      <c r="I26"/>
      <c r="J26" s="27">
        <f>F26+H26</f>
        <v>0</v>
      </c>
      <c r="K26"/>
      <c r="L26" s="152">
        <f>SUMIFS(FTE,PayEquityWage,"&gt;0",StaffCategory,$C26,PositionDescription,$D26)</f>
        <v>0</v>
      </c>
    </row>
    <row r="27" spans="2:12" s="162" customFormat="1" x14ac:dyDescent="0.3">
      <c r="B27" s="157"/>
      <c r="C27" s="160" t="s">
        <v>97</v>
      </c>
      <c r="D27" t="s">
        <v>60</v>
      </c>
      <c r="E27" s="80">
        <f>SUMIFS(ProgramHr,PayEquityWage,"&gt;0",StaffCategory,$C27,PositionDescription,$D27)</f>
        <v>0</v>
      </c>
      <c r="F27" s="47">
        <f>SUMIFS(PayEquityWage,StaffCategory,$C27,PositionDescription,$D27)</f>
        <v>0</v>
      </c>
      <c r="G27"/>
      <c r="H27" s="47">
        <f>SUMIFS(PayEquityBenefit,StaffCategory,$C27,PositionDescription,$D27)</f>
        <v>0</v>
      </c>
      <c r="I27"/>
      <c r="J27" s="27">
        <f>F27+H27</f>
        <v>0</v>
      </c>
      <c r="K27"/>
      <c r="L27" s="152">
        <f>SUMIFS(FTE,PayEquityWage,"&gt;0",StaffCategory,$C27,PositionDescription,$D27)</f>
        <v>0</v>
      </c>
    </row>
    <row r="28" spans="2:12" s="162" customFormat="1" x14ac:dyDescent="0.3">
      <c r="B28" s="157"/>
      <c r="C28" s="161" t="s">
        <v>151</v>
      </c>
      <c r="D28" s="161"/>
      <c r="E28" s="83">
        <f>SUM(E25:E27)</f>
        <v>0</v>
      </c>
      <c r="F28" s="43">
        <f>SUM(F25:F27)</f>
        <v>0</v>
      </c>
      <c r="G28" s="42"/>
      <c r="H28" s="43">
        <f>SUM(H25:H27)</f>
        <v>0</v>
      </c>
      <c r="I28" s="42"/>
      <c r="J28" s="43">
        <f>SUM(J25:J27)</f>
        <v>0</v>
      </c>
      <c r="K28" s="42"/>
      <c r="L28" s="255">
        <f>SUM(L25:L27)</f>
        <v>0</v>
      </c>
    </row>
    <row r="29" spans="2:12" ht="6" customHeight="1" thickBot="1" x14ac:dyDescent="0.35">
      <c r="B29" s="40"/>
      <c r="E29" s="82"/>
      <c r="L29" s="152"/>
    </row>
    <row r="30" spans="2:12" ht="15" thickBot="1" x14ac:dyDescent="0.35">
      <c r="B30" s="29" t="s">
        <v>134</v>
      </c>
      <c r="C30" s="30"/>
      <c r="D30" s="30"/>
      <c r="E30" s="84">
        <f>E12+E17+E22+E28</f>
        <v>0</v>
      </c>
      <c r="F30" s="31">
        <f>F12+F17+F22+F28</f>
        <v>0</v>
      </c>
      <c r="G30" s="31"/>
      <c r="H30" s="31">
        <f>H12+H17+H22+H28</f>
        <v>0</v>
      </c>
      <c r="I30" s="30"/>
      <c r="J30" s="31">
        <f>J12+J17+J22+J28</f>
        <v>0</v>
      </c>
      <c r="K30" s="30"/>
      <c r="L30" s="256">
        <f>L12+L17+L22+L28</f>
        <v>0</v>
      </c>
    </row>
    <row r="31" spans="2:12" s="162" customFormat="1" x14ac:dyDescent="0.3">
      <c r="B31" s="167"/>
      <c r="C31" s="167"/>
      <c r="D31" s="167"/>
      <c r="E31" s="168"/>
      <c r="F31" s="169"/>
      <c r="G31" s="169"/>
      <c r="H31" s="169"/>
      <c r="I31" s="167"/>
      <c r="J31" s="169"/>
      <c r="K31" s="167"/>
      <c r="L31" s="170"/>
    </row>
    <row r="32" spans="2:12" ht="15" thickBot="1" x14ac:dyDescent="0.35">
      <c r="E32" s="82"/>
    </row>
    <row r="33" spans="2:12" x14ac:dyDescent="0.3">
      <c r="B33" s="32" t="s">
        <v>227</v>
      </c>
      <c r="C33" s="33"/>
      <c r="D33" s="33"/>
      <c r="E33" s="34"/>
      <c r="F33" s="34"/>
      <c r="G33" s="33"/>
      <c r="H33" s="34"/>
      <c r="I33" s="33"/>
      <c r="J33" s="35"/>
      <c r="K33" s="33"/>
      <c r="L33" s="154"/>
    </row>
    <row r="34" spans="2:12" ht="43.2" x14ac:dyDescent="0.3">
      <c r="B34" s="36"/>
      <c r="C34" s="25" t="s">
        <v>98</v>
      </c>
      <c r="D34" s="25" t="s">
        <v>55</v>
      </c>
      <c r="E34" s="91" t="s">
        <v>49</v>
      </c>
      <c r="F34" s="91" t="s">
        <v>228</v>
      </c>
      <c r="G34" s="25"/>
      <c r="H34" s="45" t="s">
        <v>229</v>
      </c>
      <c r="I34" s="25"/>
      <c r="J34" s="39" t="s">
        <v>230</v>
      </c>
      <c r="K34" s="25"/>
      <c r="L34" s="155" t="s">
        <v>212</v>
      </c>
    </row>
    <row r="35" spans="2:12" x14ac:dyDescent="0.3">
      <c r="B35" s="36"/>
      <c r="C35" s="237" t="s">
        <v>148</v>
      </c>
      <c r="D35" s="25"/>
      <c r="E35" s="79"/>
      <c r="F35" s="46"/>
      <c r="G35" s="25"/>
      <c r="H35" s="38"/>
      <c r="I35" s="25"/>
      <c r="J35" s="25"/>
      <c r="K35" s="25"/>
      <c r="L35" s="155"/>
    </row>
    <row r="36" spans="2:12" x14ac:dyDescent="0.3">
      <c r="B36" s="40"/>
      <c r="C36" t="s">
        <v>58</v>
      </c>
      <c r="D36" t="s">
        <v>59</v>
      </c>
      <c r="E36" s="80">
        <f>SUMIFS(ProgramHr,WageSWB,"&gt;0",StaffCategory,$C36,PositionDescription,$D36)</f>
        <v>0</v>
      </c>
      <c r="F36" s="47">
        <f>SUMIFS(WageSWB,StaffCategory,$C36,PositionDescription,$D36)</f>
        <v>0</v>
      </c>
      <c r="H36" s="47">
        <f>SUMIFS(BenefitSWB,StaffCategory,$C36,PositionDescription,$D36)</f>
        <v>0</v>
      </c>
      <c r="J36" s="27">
        <f>F36+H36</f>
        <v>0</v>
      </c>
      <c r="L36" s="152">
        <f>SUMIFS(FTE,WageSWB,"&gt;0",StaffCategory,$C36,PositionDescription,$D36)</f>
        <v>0</v>
      </c>
    </row>
    <row r="37" spans="2:12" x14ac:dyDescent="0.3">
      <c r="B37" s="40"/>
      <c r="C37" t="s">
        <v>58</v>
      </c>
      <c r="D37" t="s">
        <v>61</v>
      </c>
      <c r="E37" s="80">
        <f>SUMIFS(ProgramHr,WageSWB,"&gt;0",StaffCategory,$C37,PositionDescription,$D37)</f>
        <v>0</v>
      </c>
      <c r="F37" s="47">
        <f>SUMIFS(WageSWB,StaffCategory,$C37,PositionDescription,$D37)</f>
        <v>0</v>
      </c>
      <c r="H37" s="47">
        <f>SUMIFS(BenefitSWB,StaffCategory,$C37,PositionDescription,$D37)</f>
        <v>0</v>
      </c>
      <c r="J37" s="27">
        <f>F37+H37</f>
        <v>0</v>
      </c>
      <c r="L37" s="152">
        <f>SUMIFS(FTE,WageSWB,"&gt;0",StaffCategory,$C37,PositionDescription,$D37)</f>
        <v>0</v>
      </c>
    </row>
    <row r="38" spans="2:12" x14ac:dyDescent="0.3">
      <c r="B38" s="41"/>
      <c r="C38" s="42" t="s">
        <v>62</v>
      </c>
      <c r="D38" s="42"/>
      <c r="E38" s="81">
        <f>SUM(E36:E37)</f>
        <v>0</v>
      </c>
      <c r="F38" s="48">
        <f>SUM(F36:F37)</f>
        <v>0</v>
      </c>
      <c r="G38" s="42"/>
      <c r="H38" s="48">
        <f>SUM(H36:H37)</f>
        <v>0</v>
      </c>
      <c r="I38" s="42"/>
      <c r="J38" s="48">
        <f>SUM(J36:J37)</f>
        <v>0</v>
      </c>
      <c r="K38" s="42"/>
      <c r="L38" s="153">
        <f>SUM(L36:L37)</f>
        <v>0</v>
      </c>
    </row>
    <row r="39" spans="2:12" ht="6" customHeight="1" x14ac:dyDescent="0.3">
      <c r="B39" s="40"/>
      <c r="E39" s="82"/>
      <c r="L39" s="152"/>
    </row>
    <row r="40" spans="2:12" x14ac:dyDescent="0.3">
      <c r="B40" s="40"/>
      <c r="C40" s="26" t="s">
        <v>149</v>
      </c>
      <c r="E40" s="82"/>
      <c r="L40" s="152"/>
    </row>
    <row r="41" spans="2:12" x14ac:dyDescent="0.3">
      <c r="B41" s="40"/>
      <c r="C41" t="s">
        <v>96</v>
      </c>
      <c r="D41" t="s">
        <v>59</v>
      </c>
      <c r="E41" s="80">
        <f>SUMIFS(ProgramHr,WageSWB,"&gt;0",StaffCategory,$C41,PositionDescription,$D41)</f>
        <v>0</v>
      </c>
      <c r="F41" s="47">
        <f>SUMIFS(WageSWB,StaffCategory,$C41,PositionDescription,$D41)</f>
        <v>0</v>
      </c>
      <c r="H41" s="47">
        <f>SUMIFS(BenefitSWB,StaffCategory,$C41,PositionDescription,$D41)</f>
        <v>0</v>
      </c>
      <c r="J41" s="27">
        <f>F41+H41</f>
        <v>0</v>
      </c>
      <c r="L41" s="152">
        <f>SUMIFS(FTE,WageSWB,"&gt;0",StaffCategory,$C41,PositionDescription,$D41)</f>
        <v>0</v>
      </c>
    </row>
    <row r="42" spans="2:12" x14ac:dyDescent="0.3">
      <c r="B42" s="40"/>
      <c r="C42" t="s">
        <v>96</v>
      </c>
      <c r="D42" t="s">
        <v>61</v>
      </c>
      <c r="E42" s="80">
        <f>SUMIFS(ProgramHr,WageSWB,"&gt;0",StaffCategory,$C42,PositionDescription,$D42)</f>
        <v>0</v>
      </c>
      <c r="F42" s="47">
        <f>SUMIFS(WageSWB,StaffCategory,$C42,PositionDescription,$D42)</f>
        <v>0</v>
      </c>
      <c r="H42" s="47">
        <f>SUMIFS(BenefitSWB,StaffCategory,$C42,PositionDescription,$D42)</f>
        <v>0</v>
      </c>
      <c r="J42" s="27">
        <f>F42+H42</f>
        <v>0</v>
      </c>
      <c r="L42" s="152">
        <f>SUMIFS(FTE,WageSWB,"&gt;0",StaffCategory,$C42,PositionDescription,$D42)</f>
        <v>0</v>
      </c>
    </row>
    <row r="43" spans="2:12" x14ac:dyDescent="0.3">
      <c r="B43" s="41"/>
      <c r="C43" s="42" t="s">
        <v>102</v>
      </c>
      <c r="D43" s="42"/>
      <c r="E43" s="81">
        <f>SUM(E41:E42)</f>
        <v>0</v>
      </c>
      <c r="F43" s="48">
        <f>SUM(F41:F42)</f>
        <v>0</v>
      </c>
      <c r="G43" s="42"/>
      <c r="H43" s="48">
        <f>SUM(H41:H42)</f>
        <v>0</v>
      </c>
      <c r="I43" s="42"/>
      <c r="J43" s="48">
        <f>SUM(J41:J42)</f>
        <v>0</v>
      </c>
      <c r="K43" s="42"/>
      <c r="L43" s="153">
        <f>SUM(L41:L42)</f>
        <v>0</v>
      </c>
    </row>
    <row r="44" spans="2:12" ht="7.2" customHeight="1" x14ac:dyDescent="0.3">
      <c r="B44" s="157"/>
      <c r="C44" s="156"/>
      <c r="D44" s="156"/>
      <c r="E44" s="163"/>
      <c r="F44" s="158"/>
      <c r="G44" s="156"/>
      <c r="H44" s="158"/>
      <c r="I44" s="156"/>
      <c r="J44" s="158"/>
      <c r="K44" s="156"/>
      <c r="L44" s="159"/>
    </row>
    <row r="45" spans="2:12" x14ac:dyDescent="0.3">
      <c r="B45" s="157"/>
      <c r="C45" s="156" t="s">
        <v>150</v>
      </c>
      <c r="D45" s="156"/>
      <c r="E45" s="163"/>
      <c r="F45" s="158"/>
      <c r="G45" s="156"/>
      <c r="H45" s="158"/>
      <c r="I45" s="156"/>
      <c r="J45" s="158"/>
      <c r="K45" s="156"/>
      <c r="L45" s="159"/>
    </row>
    <row r="46" spans="2:12" x14ac:dyDescent="0.3">
      <c r="B46" s="157"/>
      <c r="C46" s="160" t="s">
        <v>97</v>
      </c>
      <c r="D46" t="s">
        <v>59</v>
      </c>
      <c r="E46" s="80">
        <f>SUMIFS(ProgramHr,WageSWB,"&gt;0",StaffCategory,$C46,PositionDescription,$D46)</f>
        <v>0</v>
      </c>
      <c r="F46" s="47">
        <f>SUMIFS(WageSWB,StaffCategory,$C46,PositionDescription,$D46)</f>
        <v>0</v>
      </c>
      <c r="H46" s="47">
        <f>SUMIFS(BenefitSWB,StaffCategory,$C46,PositionDescription,$D46)</f>
        <v>0</v>
      </c>
      <c r="J46" s="27">
        <f>F46+H46</f>
        <v>0</v>
      </c>
      <c r="L46" s="152">
        <f>SUMIFS(FTE,WageSWB,"&gt;0",StaffCategory,$C46,PositionDescription,$D46)</f>
        <v>0</v>
      </c>
    </row>
    <row r="47" spans="2:12" x14ac:dyDescent="0.3">
      <c r="B47" s="157"/>
      <c r="C47" s="160" t="s">
        <v>97</v>
      </c>
      <c r="D47" t="s">
        <v>61</v>
      </c>
      <c r="E47" s="80">
        <f>SUMIFS(ProgramHr,WageSWB,"&gt;0",StaffCategory,$C47,PositionDescription,$D47)</f>
        <v>0</v>
      </c>
      <c r="F47" s="47">
        <f>SUMIFS(WageSWB,StaffCategory,$C47,PositionDescription,$D47)</f>
        <v>0</v>
      </c>
      <c r="H47" s="47">
        <f>SUMIFS(BenefitSWB,StaffCategory,$C47,PositionDescription,$D47)</f>
        <v>0</v>
      </c>
      <c r="J47" s="27">
        <f>F47+H47</f>
        <v>0</v>
      </c>
      <c r="L47" s="152">
        <f>SUMIFS(FTE,WageSWB,"&gt;0",StaffCategory,$C47,PositionDescription,$D47)</f>
        <v>0</v>
      </c>
    </row>
    <row r="48" spans="2:12" x14ac:dyDescent="0.3">
      <c r="B48" s="41"/>
      <c r="C48" s="161" t="s">
        <v>106</v>
      </c>
      <c r="D48" s="161"/>
      <c r="E48" s="81">
        <f>SUM(E46:E47)</f>
        <v>0</v>
      </c>
      <c r="F48" s="48">
        <f>SUM(F46:F47)</f>
        <v>0</v>
      </c>
      <c r="G48" s="42"/>
      <c r="H48" s="48">
        <f>SUM(H46:H47)</f>
        <v>0</v>
      </c>
      <c r="I48" s="42"/>
      <c r="J48" s="48">
        <f>SUM(J46:J47)</f>
        <v>0</v>
      </c>
      <c r="K48" s="42"/>
      <c r="L48" s="153">
        <f>SUM(L46:L47)</f>
        <v>0</v>
      </c>
    </row>
    <row r="49" spans="2:12" ht="6" customHeight="1" x14ac:dyDescent="0.3">
      <c r="B49" s="41"/>
      <c r="C49" s="156"/>
      <c r="D49" s="156"/>
      <c r="E49" s="163"/>
      <c r="F49" s="238"/>
      <c r="G49" s="156"/>
      <c r="H49" s="238"/>
      <c r="I49" s="156"/>
      <c r="J49" s="238"/>
      <c r="K49" s="156"/>
      <c r="L49" s="159"/>
    </row>
    <row r="50" spans="2:12" x14ac:dyDescent="0.3">
      <c r="B50" s="41"/>
      <c r="C50" s="26" t="s">
        <v>146</v>
      </c>
      <c r="D50" s="156"/>
      <c r="E50" s="163"/>
      <c r="F50" s="238"/>
      <c r="G50" s="156"/>
      <c r="H50" s="238"/>
      <c r="I50" s="156"/>
      <c r="J50" s="238"/>
      <c r="K50" s="156"/>
      <c r="L50" s="159"/>
    </row>
    <row r="51" spans="2:12" x14ac:dyDescent="0.3">
      <c r="B51" s="41"/>
      <c r="C51" t="s">
        <v>58</v>
      </c>
      <c r="D51" t="s">
        <v>60</v>
      </c>
      <c r="E51" s="80">
        <f>SUMIFS(ProgramHr,WageSWB,"&gt;0",StaffCategory,$C51,PositionDescription,$D51)</f>
        <v>0</v>
      </c>
      <c r="F51" s="47">
        <f>SUMIFS(WageSWB,StaffCategory,$C51,PositionDescription,$D51)</f>
        <v>0</v>
      </c>
      <c r="H51" s="47">
        <f>SUMIFS(BenefitSWB,StaffCategory,$C51,PositionDescription,$D51)</f>
        <v>0</v>
      </c>
      <c r="J51" s="27">
        <f>F51+H51</f>
        <v>0</v>
      </c>
      <c r="L51" s="152">
        <f>SUMIFS(FTE,WageSWB,"&gt;0",StaffCategory,$C51,PositionDescription,$D51)</f>
        <v>0</v>
      </c>
    </row>
    <row r="52" spans="2:12" x14ac:dyDescent="0.3">
      <c r="B52" s="41"/>
      <c r="C52" t="s">
        <v>96</v>
      </c>
      <c r="D52" t="s">
        <v>60</v>
      </c>
      <c r="E52" s="80">
        <f>SUMIFS(ProgramHr,WageSWB,"&gt;0",StaffCategory,$C52,PositionDescription,$D52)</f>
        <v>0</v>
      </c>
      <c r="F52" s="47">
        <f>SUMIFS(WageSWB,StaffCategory,$C52,PositionDescription,$D52)</f>
        <v>0</v>
      </c>
      <c r="H52" s="47">
        <f>SUMIFS(BenefitSWB,StaffCategory,$C52,PositionDescription,$D52)</f>
        <v>0</v>
      </c>
      <c r="J52" s="27">
        <f>F52+H52</f>
        <v>0</v>
      </c>
      <c r="L52" s="152">
        <f>SUMIFS(FTE,WageSWB,"&gt;0",StaffCategory,$C52,PositionDescription,$D52)</f>
        <v>0</v>
      </c>
    </row>
    <row r="53" spans="2:12" x14ac:dyDescent="0.3">
      <c r="B53" s="41"/>
      <c r="C53" s="160" t="s">
        <v>97</v>
      </c>
      <c r="D53" t="s">
        <v>60</v>
      </c>
      <c r="E53" s="80">
        <f>SUMIFS(ProgramHr,WageSWB,"&gt;0",StaffCategory,$C53,PositionDescription,$D53)</f>
        <v>0</v>
      </c>
      <c r="F53" s="47">
        <f>SUMIFS(WageSWB,StaffCategory,$C53,PositionDescription,$D53)</f>
        <v>0</v>
      </c>
      <c r="H53" s="47">
        <f>SUMIFS(BenefitSWB,StaffCategory,$C53,PositionDescription,$D53)</f>
        <v>0</v>
      </c>
      <c r="J53" s="27">
        <f>F53+H53</f>
        <v>0</v>
      </c>
      <c r="L53" s="152">
        <f>SUMIFS(FTE,WageSWB,"&gt;0",StaffCategory,$C53,PositionDescription,$D53)</f>
        <v>0</v>
      </c>
    </row>
    <row r="54" spans="2:12" x14ac:dyDescent="0.3">
      <c r="B54" s="41"/>
      <c r="C54" s="161" t="s">
        <v>151</v>
      </c>
      <c r="D54" s="161"/>
      <c r="E54" s="81">
        <f>SUM(E51:E53)</f>
        <v>0</v>
      </c>
      <c r="F54" s="48">
        <f>SUM(F51:F53)</f>
        <v>0</v>
      </c>
      <c r="G54" s="42"/>
      <c r="H54" s="48">
        <f>SUM(H51:H53)</f>
        <v>0</v>
      </c>
      <c r="I54" s="42"/>
      <c r="J54" s="48">
        <f>SUM(J51:J53)</f>
        <v>0</v>
      </c>
      <c r="K54" s="42"/>
      <c r="L54" s="153">
        <f>SUM(L51:L53)</f>
        <v>0</v>
      </c>
    </row>
    <row r="55" spans="2:12" ht="6.6" customHeight="1" thickBot="1" x14ac:dyDescent="0.35">
      <c r="B55" s="40"/>
      <c r="L55" s="152"/>
    </row>
    <row r="56" spans="2:12" ht="15" thickBot="1" x14ac:dyDescent="0.35">
      <c r="B56" s="29" t="s">
        <v>153</v>
      </c>
      <c r="C56" s="30"/>
      <c r="D56" s="30"/>
      <c r="E56" s="84">
        <f>E38+E43+E48+E54</f>
        <v>0</v>
      </c>
      <c r="F56" s="239">
        <f>F38+F43+F48+F54</f>
        <v>0</v>
      </c>
      <c r="G56" s="164"/>
      <c r="H56" s="239">
        <f>H38+H43+H48+H54</f>
        <v>0</v>
      </c>
      <c r="I56" s="164"/>
      <c r="J56" s="239">
        <f>J38+J43+J48+J54</f>
        <v>0</v>
      </c>
      <c r="K56" s="30"/>
      <c r="L56" s="165">
        <f>L38+L43+L48+L54</f>
        <v>0</v>
      </c>
    </row>
    <row r="57" spans="2:12" x14ac:dyDescent="0.3">
      <c r="E57" s="82"/>
    </row>
  </sheetData>
  <sheetProtection algorithmName="SHA-512" hashValue="0tCUpVPpVpOwx+jkRevkfs+Z/vRhn4M/InNi/uxDhtopQeU8WS52K65/JeURKWkH7tgwRRHk3tFgoPwwKG8Tqg==" saltValue="DP35p6S+x7VnGbSgcjJMV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5F4A-A1D1-4792-AC2B-E758A2C4E46F}">
  <dimension ref="B1:L53"/>
  <sheetViews>
    <sheetView showGridLines="0" workbookViewId="0">
      <pane xSplit="3" ySplit="9" topLeftCell="D10" activePane="bottomRight" state="frozen"/>
      <selection pane="topRight" activeCell="C1" sqref="C1"/>
      <selection pane="bottomLeft" activeCell="A6" sqref="A6"/>
      <selection pane="bottomRight" activeCell="B1" sqref="B1"/>
    </sheetView>
  </sheetViews>
  <sheetFormatPr defaultColWidth="8.6640625" defaultRowHeight="13.2" x14ac:dyDescent="0.25"/>
  <cols>
    <col min="1" max="1" width="2.44140625" style="14" customWidth="1"/>
    <col min="2" max="2" width="13.6640625" style="14" bestFit="1" customWidth="1"/>
    <col min="3" max="3" width="17.88671875" style="14" bestFit="1" customWidth="1"/>
    <col min="4" max="4" width="31.33203125" style="14" customWidth="1"/>
    <col min="5" max="5" width="20.6640625" style="15" customWidth="1"/>
    <col min="6" max="6" width="16.77734375" style="15" customWidth="1"/>
    <col min="7" max="7" width="18.21875" style="23" customWidth="1"/>
    <col min="8" max="8" width="16.33203125" style="197" customWidth="1"/>
    <col min="9" max="9" width="10.88671875" style="197" customWidth="1"/>
    <col min="10" max="10" width="48.5546875" style="14" bestFit="1" customWidth="1"/>
    <col min="11" max="16384" width="8.6640625" style="14"/>
  </cols>
  <sheetData>
    <row r="1" spans="2:12" customFormat="1" ht="15.6" x14ac:dyDescent="0.3">
      <c r="B1" s="177" t="s">
        <v>129</v>
      </c>
      <c r="C1" s="178"/>
      <c r="E1" s="24"/>
      <c r="F1" s="24"/>
      <c r="H1" s="196"/>
      <c r="I1" s="196"/>
      <c r="J1" s="26"/>
      <c r="L1" s="28"/>
    </row>
    <row r="2" spans="2:12" ht="18" x14ac:dyDescent="0.35">
      <c r="B2" s="49" t="str">
        <f>'1 - Provider Information'!B7</f>
        <v>Agency Operating Name:</v>
      </c>
      <c r="C2"/>
      <c r="D2" s="150" t="str">
        <f>IF(ISBLANK('1 - Provider Information'!D7),"",'1 - Provider Information'!D7)</f>
        <v/>
      </c>
      <c r="E2"/>
      <c r="F2" s="24"/>
      <c r="J2" s="108"/>
    </row>
    <row r="3" spans="2:12" ht="15.6" x14ac:dyDescent="0.3">
      <c r="B3" s="49" t="str">
        <f>'1 - Provider Information'!B9</f>
        <v>Vendor Number:</v>
      </c>
      <c r="C3"/>
      <c r="D3" s="128" t="str">
        <f>IF(ISBLANK('1 - Provider Information'!D9),"",'1 - Provider Information'!D9)</f>
        <v/>
      </c>
      <c r="E3"/>
      <c r="F3" s="24"/>
      <c r="J3" s="108"/>
    </row>
    <row r="4" spans="2:12" x14ac:dyDescent="0.25">
      <c r="J4" s="108"/>
    </row>
    <row r="5" spans="2:12" s="10" customFormat="1" ht="15.6" x14ac:dyDescent="0.3">
      <c r="B5" s="49" t="s">
        <v>65</v>
      </c>
      <c r="C5" s="7"/>
      <c r="D5" s="7"/>
      <c r="E5" s="16"/>
      <c r="F5" s="17"/>
      <c r="G5" s="18"/>
      <c r="H5" s="198"/>
      <c r="I5" s="198"/>
      <c r="J5" s="85"/>
    </row>
    <row r="6" spans="2:12" s="10" customFormat="1" x14ac:dyDescent="0.25">
      <c r="C6" s="7"/>
      <c r="D6" s="7"/>
      <c r="E6" s="16"/>
      <c r="F6" s="17"/>
      <c r="G6" s="18"/>
      <c r="H6" s="198"/>
      <c r="I6" s="198"/>
    </row>
    <row r="7" spans="2:12" s="10" customFormat="1" x14ac:dyDescent="0.25">
      <c r="B7" s="6" t="s">
        <v>135</v>
      </c>
      <c r="C7" s="7"/>
      <c r="D7" s="7"/>
      <c r="E7" s="16"/>
      <c r="F7" s="17"/>
      <c r="G7" s="18"/>
      <c r="H7" s="198"/>
      <c r="I7" s="198"/>
    </row>
    <row r="8" spans="2:12" s="19" customFormat="1" x14ac:dyDescent="0.25">
      <c r="C8" s="20"/>
      <c r="D8" s="20"/>
      <c r="E8" s="21" t="s">
        <v>214</v>
      </c>
      <c r="F8" s="21" t="s">
        <v>66</v>
      </c>
      <c r="G8" s="21" t="s">
        <v>67</v>
      </c>
      <c r="H8" s="328" t="s">
        <v>142</v>
      </c>
      <c r="I8" s="200" t="s">
        <v>94</v>
      </c>
    </row>
    <row r="9" spans="2:12" s="19" customFormat="1" x14ac:dyDescent="0.25">
      <c r="B9" s="19" t="s">
        <v>125</v>
      </c>
      <c r="C9" s="20" t="s">
        <v>98</v>
      </c>
      <c r="D9" s="20" t="s">
        <v>68</v>
      </c>
      <c r="E9" s="21" t="s">
        <v>69</v>
      </c>
      <c r="F9" s="21" t="s">
        <v>69</v>
      </c>
      <c r="G9" s="21" t="s">
        <v>69</v>
      </c>
      <c r="H9" s="328" t="s">
        <v>143</v>
      </c>
      <c r="I9" s="200" t="s">
        <v>107</v>
      </c>
    </row>
    <row r="10" spans="2:12" ht="14.4" x14ac:dyDescent="0.3">
      <c r="B10" s="10" t="s">
        <v>70</v>
      </c>
      <c r="C10" s="12" t="s">
        <v>58</v>
      </c>
      <c r="D10" t="s">
        <v>59</v>
      </c>
      <c r="E10" s="11">
        <f t="shared" ref="E10:E18" si="0">SUMIFS(WageWEG,EligibleStatu,$B10,StaffCategory,$C10,PositionDescription,$D10)</f>
        <v>0</v>
      </c>
      <c r="F10" s="11">
        <f t="shared" ref="F10:F18" si="1">SUMIFS(BenefitWEG,EligibleStatu,$B10,StaffCategory,$C10,PositionDescription,$D10)</f>
        <v>0</v>
      </c>
      <c r="G10" s="11">
        <f t="shared" ref="G10:G11" si="2">SUM(E10:F10)</f>
        <v>0</v>
      </c>
      <c r="H10" s="190">
        <f t="shared" ref="H10:H18" si="3">SUMIFS(ProgramHr,EligibleStatu,$B10,StaffCategory,$C10,PositionDescription,$D10)</f>
        <v>0</v>
      </c>
      <c r="I10" s="190">
        <f t="shared" ref="I10:I18" si="4">SUMIFS(WEG_FTE,WageWEG,"&gt;0",EligibleStatu,$B10,StaffCategory,$C10,PositionDescription,$D10)</f>
        <v>0</v>
      </c>
    </row>
    <row r="11" spans="2:12" ht="14.4" x14ac:dyDescent="0.3">
      <c r="B11" s="10" t="s">
        <v>70</v>
      </c>
      <c r="C11" s="12" t="s">
        <v>58</v>
      </c>
      <c r="D11" t="s">
        <v>60</v>
      </c>
      <c r="E11" s="11">
        <f t="shared" si="0"/>
        <v>0</v>
      </c>
      <c r="F11" s="11">
        <f t="shared" si="1"/>
        <v>0</v>
      </c>
      <c r="G11" s="11">
        <f t="shared" si="2"/>
        <v>0</v>
      </c>
      <c r="H11" s="190">
        <f t="shared" si="3"/>
        <v>0</v>
      </c>
      <c r="I11" s="190">
        <f t="shared" si="4"/>
        <v>0</v>
      </c>
    </row>
    <row r="12" spans="2:12" ht="14.4" x14ac:dyDescent="0.3">
      <c r="B12" s="10" t="s">
        <v>70</v>
      </c>
      <c r="C12" s="12" t="s">
        <v>58</v>
      </c>
      <c r="D12" t="s">
        <v>61</v>
      </c>
      <c r="E12" s="11">
        <f t="shared" si="0"/>
        <v>0</v>
      </c>
      <c r="F12" s="11">
        <f t="shared" si="1"/>
        <v>0</v>
      </c>
      <c r="G12" s="11">
        <f t="shared" ref="G12:G18" si="5">SUM(E12:F12)</f>
        <v>0</v>
      </c>
      <c r="H12" s="190">
        <f t="shared" si="3"/>
        <v>0</v>
      </c>
      <c r="I12" s="190">
        <f t="shared" si="4"/>
        <v>0</v>
      </c>
    </row>
    <row r="13" spans="2:12" ht="14.4" x14ac:dyDescent="0.3">
      <c r="B13" s="10" t="s">
        <v>70</v>
      </c>
      <c r="C13" s="10" t="s">
        <v>96</v>
      </c>
      <c r="D13" t="s">
        <v>59</v>
      </c>
      <c r="E13" s="11">
        <f t="shared" si="0"/>
        <v>0</v>
      </c>
      <c r="F13" s="11">
        <f t="shared" si="1"/>
        <v>0</v>
      </c>
      <c r="G13" s="11">
        <f t="shared" si="5"/>
        <v>0</v>
      </c>
      <c r="H13" s="190">
        <f t="shared" si="3"/>
        <v>0</v>
      </c>
      <c r="I13" s="190">
        <f t="shared" si="4"/>
        <v>0</v>
      </c>
    </row>
    <row r="14" spans="2:12" ht="14.4" x14ac:dyDescent="0.3">
      <c r="B14" s="10" t="s">
        <v>70</v>
      </c>
      <c r="C14" s="10" t="s">
        <v>96</v>
      </c>
      <c r="D14" t="s">
        <v>60</v>
      </c>
      <c r="E14" s="11">
        <f t="shared" si="0"/>
        <v>0</v>
      </c>
      <c r="F14" s="11">
        <f t="shared" si="1"/>
        <v>0</v>
      </c>
      <c r="G14" s="11">
        <f t="shared" si="5"/>
        <v>0</v>
      </c>
      <c r="H14" s="190">
        <f t="shared" si="3"/>
        <v>0</v>
      </c>
      <c r="I14" s="190">
        <f t="shared" si="4"/>
        <v>0</v>
      </c>
    </row>
    <row r="15" spans="2:12" ht="14.4" x14ac:dyDescent="0.3">
      <c r="B15" s="10" t="s">
        <v>70</v>
      </c>
      <c r="C15" s="10" t="s">
        <v>96</v>
      </c>
      <c r="D15" t="s">
        <v>61</v>
      </c>
      <c r="E15" s="11">
        <f t="shared" si="0"/>
        <v>0</v>
      </c>
      <c r="F15" s="11">
        <f t="shared" si="1"/>
        <v>0</v>
      </c>
      <c r="G15" s="11">
        <f t="shared" si="5"/>
        <v>0</v>
      </c>
      <c r="H15" s="190">
        <f t="shared" si="3"/>
        <v>0</v>
      </c>
      <c r="I15" s="190">
        <f t="shared" si="4"/>
        <v>0</v>
      </c>
    </row>
    <row r="16" spans="2:12" ht="14.4" x14ac:dyDescent="0.3">
      <c r="B16" s="10" t="s">
        <v>70</v>
      </c>
      <c r="C16" s="160" t="s">
        <v>97</v>
      </c>
      <c r="D16" t="s">
        <v>59</v>
      </c>
      <c r="E16" s="11">
        <f t="shared" si="0"/>
        <v>0</v>
      </c>
      <c r="F16" s="11">
        <f t="shared" si="1"/>
        <v>0</v>
      </c>
      <c r="G16" s="11">
        <f t="shared" si="5"/>
        <v>0</v>
      </c>
      <c r="H16" s="190">
        <f t="shared" si="3"/>
        <v>0</v>
      </c>
      <c r="I16" s="190">
        <f t="shared" si="4"/>
        <v>0</v>
      </c>
    </row>
    <row r="17" spans="2:9" ht="14.4" x14ac:dyDescent="0.3">
      <c r="B17" s="10" t="s">
        <v>70</v>
      </c>
      <c r="C17" s="160" t="s">
        <v>97</v>
      </c>
      <c r="D17" t="s">
        <v>60</v>
      </c>
      <c r="E17" s="11">
        <f t="shared" si="0"/>
        <v>0</v>
      </c>
      <c r="F17" s="11">
        <f t="shared" si="1"/>
        <v>0</v>
      </c>
      <c r="G17" s="11">
        <f t="shared" si="5"/>
        <v>0</v>
      </c>
      <c r="H17" s="190">
        <f t="shared" si="3"/>
        <v>0</v>
      </c>
      <c r="I17" s="190">
        <f t="shared" si="4"/>
        <v>0</v>
      </c>
    </row>
    <row r="18" spans="2:9" ht="14.4" x14ac:dyDescent="0.3">
      <c r="B18" s="10" t="s">
        <v>70</v>
      </c>
      <c r="C18" s="160" t="s">
        <v>97</v>
      </c>
      <c r="D18" t="s">
        <v>61</v>
      </c>
      <c r="E18" s="11">
        <f t="shared" si="0"/>
        <v>0</v>
      </c>
      <c r="F18" s="11">
        <f t="shared" si="1"/>
        <v>0</v>
      </c>
      <c r="G18" s="11">
        <f t="shared" si="5"/>
        <v>0</v>
      </c>
      <c r="H18" s="190">
        <f t="shared" si="3"/>
        <v>0</v>
      </c>
      <c r="I18" s="190">
        <f t="shared" si="4"/>
        <v>0</v>
      </c>
    </row>
    <row r="19" spans="2:9" x14ac:dyDescent="0.25">
      <c r="C19" s="12"/>
      <c r="D19" s="12"/>
      <c r="E19" s="13"/>
      <c r="F19" s="13"/>
      <c r="G19" s="13"/>
    </row>
    <row r="20" spans="2:9" s="19" customFormat="1" x14ac:dyDescent="0.25">
      <c r="B20" s="71" t="s">
        <v>136</v>
      </c>
      <c r="C20" s="74"/>
      <c r="D20" s="72"/>
      <c r="E20" s="73">
        <f>SUM(E10:E19)</f>
        <v>0</v>
      </c>
      <c r="F20" s="73">
        <f>SUM(F10:F19)</f>
        <v>0</v>
      </c>
      <c r="G20" s="73">
        <f>SUM(G10:G19)</f>
        <v>0</v>
      </c>
      <c r="H20" s="201">
        <f>SUM(H10:H19)</f>
        <v>0</v>
      </c>
      <c r="I20" s="202">
        <f>SUM(I10:I19)</f>
        <v>0</v>
      </c>
    </row>
    <row r="21" spans="2:9" x14ac:dyDescent="0.25">
      <c r="C21" s="10"/>
      <c r="D21" s="12"/>
      <c r="E21" s="13"/>
      <c r="F21" s="13"/>
      <c r="G21" s="13"/>
    </row>
    <row r="22" spans="2:9" x14ac:dyDescent="0.25">
      <c r="B22" s="6" t="s">
        <v>137</v>
      </c>
      <c r="C22" s="7"/>
      <c r="D22" s="7"/>
      <c r="E22" s="16"/>
      <c r="F22" s="17"/>
      <c r="G22" s="18"/>
      <c r="H22" s="198"/>
      <c r="I22" s="198"/>
    </row>
    <row r="23" spans="2:9" x14ac:dyDescent="0.25">
      <c r="B23" s="19"/>
      <c r="C23" s="20"/>
      <c r="D23" s="20"/>
      <c r="E23" s="21" t="s">
        <v>214</v>
      </c>
      <c r="F23" s="21" t="s">
        <v>66</v>
      </c>
      <c r="G23" s="21" t="s">
        <v>67</v>
      </c>
      <c r="H23" s="328" t="s">
        <v>142</v>
      </c>
      <c r="I23" s="200" t="s">
        <v>94</v>
      </c>
    </row>
    <row r="24" spans="2:9" x14ac:dyDescent="0.25">
      <c r="B24" s="19" t="s">
        <v>125</v>
      </c>
      <c r="C24" s="20" t="s">
        <v>98</v>
      </c>
      <c r="D24" s="20" t="s">
        <v>68</v>
      </c>
      <c r="E24" s="21" t="s">
        <v>69</v>
      </c>
      <c r="F24" s="21" t="s">
        <v>69</v>
      </c>
      <c r="G24" s="21" t="s">
        <v>69</v>
      </c>
      <c r="H24" s="328" t="s">
        <v>143</v>
      </c>
      <c r="I24" s="200" t="s">
        <v>107</v>
      </c>
    </row>
    <row r="25" spans="2:9" ht="14.4" x14ac:dyDescent="0.3">
      <c r="B25" s="10" t="s">
        <v>71</v>
      </c>
      <c r="C25" s="12" t="s">
        <v>58</v>
      </c>
      <c r="D25" t="s">
        <v>59</v>
      </c>
      <c r="E25" s="11">
        <f t="shared" ref="E25:E33" si="6">SUMIFS(WageWEG,EligibleStatu,$B25,StaffCategory,$C25,PositionDescription,$D25)</f>
        <v>0</v>
      </c>
      <c r="F25" s="11">
        <f t="shared" ref="F25:F33" si="7">SUMIFS(BenefitWEG,EligibleStatu,$B25,StaffCategory,$C25,PositionDescription,$D25)</f>
        <v>0</v>
      </c>
      <c r="G25" s="11">
        <f>SUM(E25:F25)</f>
        <v>0</v>
      </c>
      <c r="H25" s="190">
        <f t="shared" ref="H25:H33" si="8">SUMIFS(ProgramHr,EligibleStatu,$B25,StaffCategory,$C25,PositionDescription,$D25)</f>
        <v>0</v>
      </c>
      <c r="I25" s="190">
        <f t="shared" ref="I25:I33" si="9">SUMIFS(WEG_FTE,WageWEG,"&gt;0",EligibleStatu,$B25,StaffCategory,$C25,PositionDescription,$D25)</f>
        <v>0</v>
      </c>
    </row>
    <row r="26" spans="2:9" ht="14.4" x14ac:dyDescent="0.3">
      <c r="B26" s="10" t="s">
        <v>71</v>
      </c>
      <c r="C26" s="12" t="s">
        <v>58</v>
      </c>
      <c r="D26" t="s">
        <v>60</v>
      </c>
      <c r="E26" s="11">
        <f t="shared" si="6"/>
        <v>0</v>
      </c>
      <c r="F26" s="11">
        <f t="shared" si="7"/>
        <v>0</v>
      </c>
      <c r="G26" s="11">
        <f t="shared" ref="G26" si="10">SUM(E26:F26)</f>
        <v>0</v>
      </c>
      <c r="H26" s="190">
        <f t="shared" si="8"/>
        <v>0</v>
      </c>
      <c r="I26" s="190">
        <f t="shared" si="9"/>
        <v>0</v>
      </c>
    </row>
    <row r="27" spans="2:9" ht="14.4" x14ac:dyDescent="0.3">
      <c r="B27" s="10" t="s">
        <v>71</v>
      </c>
      <c r="C27" s="12" t="s">
        <v>58</v>
      </c>
      <c r="D27" t="s">
        <v>61</v>
      </c>
      <c r="E27" s="11">
        <f t="shared" si="6"/>
        <v>0</v>
      </c>
      <c r="F27" s="11">
        <f t="shared" si="7"/>
        <v>0</v>
      </c>
      <c r="G27" s="11">
        <f t="shared" ref="G27:G33" si="11">SUM(E27:F27)</f>
        <v>0</v>
      </c>
      <c r="H27" s="190">
        <f t="shared" si="8"/>
        <v>0</v>
      </c>
      <c r="I27" s="190">
        <f t="shared" si="9"/>
        <v>0</v>
      </c>
    </row>
    <row r="28" spans="2:9" ht="14.4" x14ac:dyDescent="0.3">
      <c r="B28" s="10" t="s">
        <v>71</v>
      </c>
      <c r="C28" s="10" t="s">
        <v>96</v>
      </c>
      <c r="D28" t="s">
        <v>59</v>
      </c>
      <c r="E28" s="11">
        <f t="shared" si="6"/>
        <v>0</v>
      </c>
      <c r="F28" s="11">
        <f t="shared" si="7"/>
        <v>0</v>
      </c>
      <c r="G28" s="11">
        <f t="shared" si="11"/>
        <v>0</v>
      </c>
      <c r="H28" s="190">
        <f t="shared" si="8"/>
        <v>0</v>
      </c>
      <c r="I28" s="190">
        <f t="shared" si="9"/>
        <v>0</v>
      </c>
    </row>
    <row r="29" spans="2:9" ht="14.4" x14ac:dyDescent="0.3">
      <c r="B29" s="10" t="s">
        <v>71</v>
      </c>
      <c r="C29" s="10" t="s">
        <v>96</v>
      </c>
      <c r="D29" t="s">
        <v>60</v>
      </c>
      <c r="E29" s="11">
        <f t="shared" si="6"/>
        <v>0</v>
      </c>
      <c r="F29" s="11">
        <f t="shared" si="7"/>
        <v>0</v>
      </c>
      <c r="G29" s="11">
        <f t="shared" si="11"/>
        <v>0</v>
      </c>
      <c r="H29" s="190">
        <f t="shared" si="8"/>
        <v>0</v>
      </c>
      <c r="I29" s="190">
        <f t="shared" si="9"/>
        <v>0</v>
      </c>
    </row>
    <row r="30" spans="2:9" ht="14.4" x14ac:dyDescent="0.3">
      <c r="B30" s="10" t="s">
        <v>71</v>
      </c>
      <c r="C30" s="10" t="s">
        <v>96</v>
      </c>
      <c r="D30" t="s">
        <v>61</v>
      </c>
      <c r="E30" s="11">
        <f t="shared" si="6"/>
        <v>0</v>
      </c>
      <c r="F30" s="11">
        <f t="shared" si="7"/>
        <v>0</v>
      </c>
      <c r="G30" s="11">
        <f t="shared" si="11"/>
        <v>0</v>
      </c>
      <c r="H30" s="190">
        <f t="shared" si="8"/>
        <v>0</v>
      </c>
      <c r="I30" s="190">
        <f t="shared" si="9"/>
        <v>0</v>
      </c>
    </row>
    <row r="31" spans="2:9" ht="14.4" x14ac:dyDescent="0.3">
      <c r="B31" s="10" t="s">
        <v>71</v>
      </c>
      <c r="C31" s="160" t="s">
        <v>97</v>
      </c>
      <c r="D31" t="s">
        <v>59</v>
      </c>
      <c r="E31" s="11">
        <f t="shared" si="6"/>
        <v>0</v>
      </c>
      <c r="F31" s="11">
        <f t="shared" si="7"/>
        <v>0</v>
      </c>
      <c r="G31" s="11">
        <f t="shared" si="11"/>
        <v>0</v>
      </c>
      <c r="H31" s="190">
        <f t="shared" si="8"/>
        <v>0</v>
      </c>
      <c r="I31" s="190">
        <f t="shared" si="9"/>
        <v>0</v>
      </c>
    </row>
    <row r="32" spans="2:9" ht="14.4" x14ac:dyDescent="0.3">
      <c r="B32" s="10" t="s">
        <v>71</v>
      </c>
      <c r="C32" s="160" t="s">
        <v>97</v>
      </c>
      <c r="D32" t="s">
        <v>60</v>
      </c>
      <c r="E32" s="11">
        <f t="shared" si="6"/>
        <v>0</v>
      </c>
      <c r="F32" s="11">
        <f t="shared" si="7"/>
        <v>0</v>
      </c>
      <c r="G32" s="11">
        <f t="shared" si="11"/>
        <v>0</v>
      </c>
      <c r="H32" s="190">
        <f t="shared" si="8"/>
        <v>0</v>
      </c>
      <c r="I32" s="190">
        <f t="shared" si="9"/>
        <v>0</v>
      </c>
    </row>
    <row r="33" spans="2:9" ht="14.4" x14ac:dyDescent="0.3">
      <c r="B33" s="10" t="s">
        <v>71</v>
      </c>
      <c r="C33" s="160" t="s">
        <v>97</v>
      </c>
      <c r="D33" t="s">
        <v>61</v>
      </c>
      <c r="E33" s="11">
        <f t="shared" si="6"/>
        <v>0</v>
      </c>
      <c r="F33" s="11">
        <f t="shared" si="7"/>
        <v>0</v>
      </c>
      <c r="G33" s="11">
        <f t="shared" si="11"/>
        <v>0</v>
      </c>
      <c r="H33" s="190">
        <f t="shared" si="8"/>
        <v>0</v>
      </c>
      <c r="I33" s="190">
        <f t="shared" si="9"/>
        <v>0</v>
      </c>
    </row>
    <row r="34" spans="2:9" x14ac:dyDescent="0.25">
      <c r="C34" s="12"/>
      <c r="D34" s="12"/>
      <c r="E34" s="13"/>
      <c r="F34" s="13"/>
      <c r="G34" s="13"/>
    </row>
    <row r="35" spans="2:9" s="19" customFormat="1" x14ac:dyDescent="0.25">
      <c r="B35" s="71" t="s">
        <v>138</v>
      </c>
      <c r="C35" s="74"/>
      <c r="D35" s="72"/>
      <c r="E35" s="73">
        <f>SUM(E25:E34)</f>
        <v>0</v>
      </c>
      <c r="F35" s="73">
        <f>SUM(F25:F34)</f>
        <v>0</v>
      </c>
      <c r="G35" s="73">
        <f>SUM(G25:G34)</f>
        <v>0</v>
      </c>
      <c r="H35" s="201">
        <f>SUM(H25:H34)</f>
        <v>0</v>
      </c>
      <c r="I35" s="202">
        <f>SUM(I25:I34)</f>
        <v>0</v>
      </c>
    </row>
    <row r="36" spans="2:9" ht="13.8" thickBot="1" x14ac:dyDescent="0.3">
      <c r="H36" s="199"/>
    </row>
    <row r="37" spans="2:9" ht="13.8" thickBot="1" x14ac:dyDescent="0.3">
      <c r="B37" s="75" t="s">
        <v>67</v>
      </c>
      <c r="C37" s="76"/>
      <c r="D37" s="76"/>
      <c r="E37" s="77">
        <f>E35+E20</f>
        <v>0</v>
      </c>
      <c r="F37" s="77">
        <f>F35+F20</f>
        <v>0</v>
      </c>
      <c r="G37" s="77">
        <f>G35+G20</f>
        <v>0</v>
      </c>
      <c r="H37" s="203">
        <f>H35+H20</f>
        <v>0</v>
      </c>
      <c r="I37" s="204">
        <f>I35+I20</f>
        <v>0</v>
      </c>
    </row>
    <row r="39" spans="2:9" ht="14.4" x14ac:dyDescent="0.3">
      <c r="B39" s="146" t="s">
        <v>112</v>
      </c>
      <c r="C39" s="147"/>
      <c r="D39" s="147"/>
      <c r="E39" s="191"/>
    </row>
    <row r="40" spans="2:9" ht="27" x14ac:dyDescent="0.3">
      <c r="B40" s="146"/>
      <c r="C40" s="146" t="s">
        <v>108</v>
      </c>
      <c r="D40" s="147"/>
      <c r="E40" s="21" t="s">
        <v>215</v>
      </c>
      <c r="F40" s="21" t="s">
        <v>144</v>
      </c>
      <c r="G40" s="21"/>
      <c r="H40" s="205" t="s">
        <v>145</v>
      </c>
      <c r="I40" s="200" t="s">
        <v>141</v>
      </c>
    </row>
    <row r="41" spans="2:9" ht="14.4" x14ac:dyDescent="0.3">
      <c r="B41" s="146"/>
      <c r="C41" s="147" t="s">
        <v>116</v>
      </c>
      <c r="D41" s="147"/>
      <c r="E41" s="191">
        <f>SUM(E11:E12)</f>
        <v>0</v>
      </c>
      <c r="F41" s="191">
        <f>SUM(F11:F12)</f>
        <v>0</v>
      </c>
      <c r="G41" s="191"/>
      <c r="H41" s="206">
        <f>SUM(H11:H12)</f>
        <v>0</v>
      </c>
      <c r="I41" s="206">
        <f>SUM(I11:I12)</f>
        <v>0</v>
      </c>
    </row>
    <row r="42" spans="2:9" ht="14.4" x14ac:dyDescent="0.3">
      <c r="B42" s="147"/>
      <c r="C42" s="147" t="s">
        <v>113</v>
      </c>
      <c r="D42" s="147"/>
      <c r="E42" s="191">
        <f>SUM(E14:E15)+SUM(E17:E18)</f>
        <v>0</v>
      </c>
      <c r="F42" s="191">
        <f>SUM(F14:F15)+SUM(F17:F18)</f>
        <v>0</v>
      </c>
      <c r="G42" s="191"/>
      <c r="H42" s="206">
        <f>SUM(H14:H15)+SUM(H17:H18)</f>
        <v>0</v>
      </c>
      <c r="I42" s="206">
        <f>SUM(I14:I15)+SUM(I17:I18)</f>
        <v>0</v>
      </c>
    </row>
    <row r="43" spans="2:9" ht="14.4" x14ac:dyDescent="0.3">
      <c r="B43" s="147"/>
      <c r="C43" s="147" t="s">
        <v>114</v>
      </c>
      <c r="D43" s="147"/>
      <c r="E43" s="191">
        <f>E10+E13+E16</f>
        <v>0</v>
      </c>
      <c r="F43" s="191">
        <f>F10+F13+F16</f>
        <v>0</v>
      </c>
      <c r="G43" s="191"/>
      <c r="H43" s="206">
        <f>H10+H13+H16</f>
        <v>0</v>
      </c>
      <c r="I43" s="206">
        <f>I10+I13+I16</f>
        <v>0</v>
      </c>
    </row>
    <row r="44" spans="2:9" ht="14.4" x14ac:dyDescent="0.3">
      <c r="B44" s="147"/>
      <c r="C44" s="171" t="s">
        <v>115</v>
      </c>
      <c r="D44" s="171"/>
      <c r="E44" s="192">
        <f>SUBTOTAL(9,E41:E43)</f>
        <v>0</v>
      </c>
      <c r="F44" s="192">
        <f t="shared" ref="F44:I44" si="12">SUBTOTAL(9,F41:F43)</f>
        <v>0</v>
      </c>
      <c r="G44" s="192"/>
      <c r="H44" s="207">
        <f t="shared" si="12"/>
        <v>0</v>
      </c>
      <c r="I44" s="207">
        <f t="shared" si="12"/>
        <v>0</v>
      </c>
    </row>
    <row r="45" spans="2:9" ht="14.4" x14ac:dyDescent="0.3">
      <c r="B45" s="147"/>
      <c r="C45" s="147"/>
      <c r="D45" s="147"/>
      <c r="E45" s="191"/>
      <c r="F45" s="191"/>
      <c r="G45" s="191"/>
      <c r="H45" s="206"/>
      <c r="I45" s="206"/>
    </row>
    <row r="46" spans="2:9" ht="14.4" x14ac:dyDescent="0.3">
      <c r="B46" s="147"/>
      <c r="C46" s="147" t="s">
        <v>117</v>
      </c>
      <c r="D46" s="147"/>
      <c r="E46" s="191">
        <f>SUM(E26:E27)</f>
        <v>0</v>
      </c>
      <c r="F46" s="191">
        <f>SUM(F26:F27)</f>
        <v>0</v>
      </c>
      <c r="G46" s="191"/>
      <c r="H46" s="206">
        <f>SUM(H26:H27)</f>
        <v>0</v>
      </c>
      <c r="I46" s="206">
        <f>SUM(I26:I27)</f>
        <v>0</v>
      </c>
    </row>
    <row r="47" spans="2:9" ht="14.4" x14ac:dyDescent="0.3">
      <c r="B47" s="147"/>
      <c r="C47" s="147" t="s">
        <v>118</v>
      </c>
      <c r="D47" s="147"/>
      <c r="E47" s="193">
        <f>SUM(E29:E30)+SUM(E32:E33)</f>
        <v>0</v>
      </c>
      <c r="F47" s="193">
        <f>SUM(F29:F30)+SUM(F32:F33)</f>
        <v>0</v>
      </c>
      <c r="G47" s="193"/>
      <c r="H47" s="197">
        <f>SUM(H29:H30)+SUM(H32:H33)</f>
        <v>0</v>
      </c>
      <c r="I47" s="197">
        <f>SUM(I29:I30)+SUM(I32:I33)</f>
        <v>0</v>
      </c>
    </row>
    <row r="48" spans="2:9" ht="14.4" x14ac:dyDescent="0.3">
      <c r="B48" s="147"/>
      <c r="C48" s="147" t="s">
        <v>119</v>
      </c>
      <c r="D48" s="147"/>
      <c r="E48" s="191">
        <f>E25+E28+E31</f>
        <v>0</v>
      </c>
      <c r="F48" s="191">
        <f>F25+F28+F31</f>
        <v>0</v>
      </c>
      <c r="G48" s="191"/>
      <c r="H48" s="206">
        <f>H25+H28+H31</f>
        <v>0</v>
      </c>
      <c r="I48" s="206">
        <f>I25+I28+I31</f>
        <v>0</v>
      </c>
    </row>
    <row r="49" spans="2:10" ht="14.4" x14ac:dyDescent="0.3">
      <c r="B49" s="147"/>
      <c r="C49" s="171" t="s">
        <v>115</v>
      </c>
      <c r="D49" s="171"/>
      <c r="E49" s="192">
        <f>SUBTOTAL(9,E46:E48)</f>
        <v>0</v>
      </c>
      <c r="F49" s="192">
        <f t="shared" ref="F49:I49" si="13">SUBTOTAL(9,F46:F48)</f>
        <v>0</v>
      </c>
      <c r="G49" s="192"/>
      <c r="H49" s="207">
        <f t="shared" si="13"/>
        <v>0</v>
      </c>
      <c r="I49" s="207">
        <f t="shared" si="13"/>
        <v>0</v>
      </c>
    </row>
    <row r="50" spans="2:10" ht="14.4" x14ac:dyDescent="0.3">
      <c r="B50" s="147"/>
      <c r="C50" s="147"/>
      <c r="D50" s="147"/>
      <c r="E50" s="191"/>
      <c r="F50" s="191"/>
      <c r="G50" s="191"/>
      <c r="H50" s="206"/>
      <c r="I50" s="206"/>
    </row>
    <row r="51" spans="2:10" ht="14.4" x14ac:dyDescent="0.3">
      <c r="B51" s="194" t="s">
        <v>67</v>
      </c>
      <c r="C51" s="194"/>
      <c r="D51" s="194"/>
      <c r="E51" s="195">
        <f>SUBTOTAL(9,E41:E50)</f>
        <v>0</v>
      </c>
      <c r="F51" s="195">
        <f t="shared" ref="F51:I51" si="14">SUBTOTAL(9,F41:F50)</f>
        <v>0</v>
      </c>
      <c r="G51" s="195"/>
      <c r="H51" s="208">
        <f t="shared" si="14"/>
        <v>0</v>
      </c>
      <c r="I51" s="208">
        <f t="shared" si="14"/>
        <v>0</v>
      </c>
    </row>
    <row r="53" spans="2:10" x14ac:dyDescent="0.25">
      <c r="H53" s="197">
        <f>H51-H37</f>
        <v>0</v>
      </c>
      <c r="J53" s="14" t="str">
        <f>IF(H53=0,"","Variance")</f>
        <v/>
      </c>
    </row>
  </sheetData>
  <sheetProtection algorithmName="SHA-512" hashValue="UQRU9Ax0xPFtwn2Sww7ZwrdvQ2vT1YCoGZCzZELBKJ8EXgUy3guTCd8P41U4mhFEo88ogTAZeDQE1YTc0CyMuw==" saltValue="darqyS7OwxaBJv1s3GjKp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9726B-90E0-493F-9CC7-20804DB01033}">
  <dimension ref="A1:L28"/>
  <sheetViews>
    <sheetView showGridLines="0" workbookViewId="0">
      <pane xSplit="3" ySplit="8" topLeftCell="D9" activePane="bottomRight" state="frozen"/>
      <selection pane="topRight" activeCell="C1" sqref="C1"/>
      <selection pane="bottomLeft" activeCell="A5" sqref="A5"/>
      <selection pane="bottomRight" activeCell="C1" sqref="C1"/>
    </sheetView>
  </sheetViews>
  <sheetFormatPr defaultColWidth="8.6640625" defaultRowHeight="13.8" x14ac:dyDescent="0.3"/>
  <cols>
    <col min="1" max="1" width="1.6640625" style="58" customWidth="1"/>
    <col min="2" max="2" width="3.33203125" style="58" bestFit="1" customWidth="1"/>
    <col min="3" max="3" width="45.88671875" style="58" customWidth="1"/>
    <col min="4" max="4" width="15.77734375" style="69" customWidth="1"/>
    <col min="5" max="5" width="16.44140625" style="69" bestFit="1" customWidth="1"/>
    <col min="6" max="6" width="17.88671875" style="70" customWidth="1"/>
    <col min="7" max="7" width="3.88671875" style="58" customWidth="1"/>
    <col min="8" max="9" width="13.5546875" style="59" customWidth="1"/>
    <col min="10" max="10" width="14.33203125" style="60" customWidth="1"/>
    <col min="11" max="16384" width="8.6640625" style="58"/>
  </cols>
  <sheetData>
    <row r="1" spans="1:12" customFormat="1" ht="15.6" x14ac:dyDescent="0.3">
      <c r="B1" s="177" t="s">
        <v>129</v>
      </c>
      <c r="C1" s="178"/>
      <c r="E1" s="24"/>
      <c r="F1" s="24"/>
      <c r="H1" s="24"/>
      <c r="J1" s="26"/>
      <c r="L1" s="28"/>
    </row>
    <row r="2" spans="1:12" ht="18" x14ac:dyDescent="0.35">
      <c r="A2" s="49"/>
      <c r="B2" s="49" t="str">
        <f>'1 - Provider Information'!B7</f>
        <v>Agency Operating Name:</v>
      </c>
      <c r="C2"/>
      <c r="D2" s="150" t="str">
        <f>IF(ISBLANK('1 - Provider Information'!D7),"",'1 - Provider Information'!D7)</f>
        <v/>
      </c>
      <c r="H2" s="86"/>
    </row>
    <row r="3" spans="1:12" ht="15.6" x14ac:dyDescent="0.3">
      <c r="A3" s="49"/>
      <c r="B3" s="49" t="str">
        <f>'1 - Provider Information'!B9</f>
        <v>Vendor Number:</v>
      </c>
      <c r="C3"/>
      <c r="D3" s="128" t="str">
        <f>IF(ISBLANK('1 - Provider Information'!D9),"",'1 - Provider Information'!D9)</f>
        <v/>
      </c>
      <c r="H3" s="86"/>
    </row>
    <row r="5" spans="1:12" s="52" customFormat="1" ht="15.6" x14ac:dyDescent="0.3">
      <c r="B5" s="49" t="s">
        <v>72</v>
      </c>
      <c r="C5" s="7"/>
      <c r="D5" s="16"/>
      <c r="E5" s="50"/>
      <c r="F5" s="51"/>
      <c r="H5" s="53"/>
      <c r="I5" s="53"/>
      <c r="J5" s="54"/>
    </row>
    <row r="6" spans="1:12" s="52" customFormat="1" ht="11.4" customHeight="1" x14ac:dyDescent="0.3">
      <c r="B6" s="7"/>
      <c r="C6" s="7"/>
      <c r="D6" s="16"/>
      <c r="E6" s="50"/>
      <c r="F6" s="51"/>
      <c r="H6" s="53"/>
      <c r="I6" s="53"/>
      <c r="J6" s="54"/>
    </row>
    <row r="7" spans="1:12" s="56" customFormat="1" ht="40.200000000000003" x14ac:dyDescent="0.3">
      <c r="B7" s="55"/>
      <c r="C7" s="55"/>
      <c r="D7" s="21" t="s">
        <v>73</v>
      </c>
      <c r="E7" s="21" t="s">
        <v>74</v>
      </c>
      <c r="F7" s="21" t="s">
        <v>44</v>
      </c>
      <c r="H7" s="22" t="s">
        <v>73</v>
      </c>
      <c r="I7" s="22" t="s">
        <v>74</v>
      </c>
      <c r="J7" s="22" t="s">
        <v>44</v>
      </c>
    </row>
    <row r="8" spans="1:12" s="56" customFormat="1" x14ac:dyDescent="0.3">
      <c r="B8" s="55"/>
      <c r="C8" s="55"/>
      <c r="D8" s="21" t="s">
        <v>75</v>
      </c>
      <c r="E8" s="21" t="s">
        <v>75</v>
      </c>
      <c r="F8" s="21" t="s">
        <v>75</v>
      </c>
      <c r="H8" s="22" t="s">
        <v>213</v>
      </c>
      <c r="I8" s="22" t="s">
        <v>213</v>
      </c>
      <c r="J8" s="22" t="s">
        <v>213</v>
      </c>
    </row>
    <row r="9" spans="1:12" x14ac:dyDescent="0.3">
      <c r="B9" s="6" t="s">
        <v>76</v>
      </c>
      <c r="C9" s="20"/>
      <c r="D9" s="13"/>
      <c r="E9" s="13"/>
      <c r="F9" s="57"/>
      <c r="H9" s="257"/>
      <c r="I9" s="257"/>
      <c r="J9" s="258"/>
    </row>
    <row r="10" spans="1:12" x14ac:dyDescent="0.3">
      <c r="B10" s="61"/>
      <c r="C10" s="20" t="s">
        <v>77</v>
      </c>
      <c r="D10" s="13"/>
      <c r="E10" s="13"/>
      <c r="F10" s="57"/>
      <c r="H10" s="257"/>
      <c r="I10" s="257"/>
      <c r="J10" s="258"/>
    </row>
    <row r="11" spans="1:12" x14ac:dyDescent="0.3">
      <c r="B11" s="12"/>
      <c r="C11" s="12" t="s">
        <v>61</v>
      </c>
      <c r="D11" s="13">
        <f>SUMIFS(WageFloor,CWELCCeligible,D$7,StaffCategory,"RECE")-SUM(D12:D12)</f>
        <v>0</v>
      </c>
      <c r="E11" s="13">
        <f>SUMIFS(WageFloor,CWELCCeligible,E$7,StaffCategory,"RECE")-SUM(E12:E12)</f>
        <v>0</v>
      </c>
      <c r="F11" s="57">
        <f>SUM(D11:E11)</f>
        <v>0</v>
      </c>
      <c r="H11" s="257">
        <f>SUMIFS(FTE,WageFloor,"&gt;0",CWELCCeligible,H$7,StaffCategory,"RECE")-H12</f>
        <v>0</v>
      </c>
      <c r="I11" s="257">
        <f>SUMIFS(FTE,WageFloor,"&gt;0",CWELCCeligible,I$7,StaffCategory,"RECE")-I12</f>
        <v>0</v>
      </c>
      <c r="J11" s="258">
        <f>SUM(H11:I11)</f>
        <v>0</v>
      </c>
    </row>
    <row r="12" spans="1:12" x14ac:dyDescent="0.3">
      <c r="B12" s="12"/>
      <c r="C12" s="12" t="s">
        <v>59</v>
      </c>
      <c r="D12" s="13">
        <f>SUMIFS(WageFloor,CWELCCeligible,D$7,StaffCategory,"RECE",PositionDescription,$C12)</f>
        <v>0</v>
      </c>
      <c r="E12" s="13">
        <f>SUMIFS(WageFloor,CWELCCeligible,E$7,StaffCategory,"RECE",PositionDescription,$C12)</f>
        <v>0</v>
      </c>
      <c r="F12" s="57">
        <f>SUM(D12:E12)</f>
        <v>0</v>
      </c>
      <c r="H12" s="257">
        <f>SUMIFS(FTE,WageFloor,"&gt;0",CWELCCeligible,H$7,StaffCategory,"RECE",PositionDescription,$C12)</f>
        <v>0</v>
      </c>
      <c r="I12" s="257">
        <f>SUMIFS(FTE,WageFloor,"&gt;0",CWELCCeligible,I$7,StaffCategory,"RECE",PositionDescription,$C12)</f>
        <v>0</v>
      </c>
      <c r="J12" s="258">
        <f>SUM(H12:I12)</f>
        <v>0</v>
      </c>
    </row>
    <row r="13" spans="1:12" s="56" customFormat="1" x14ac:dyDescent="0.3">
      <c r="B13" s="20"/>
      <c r="C13" s="62" t="s">
        <v>78</v>
      </c>
      <c r="D13" s="63">
        <f>SUM(D11:D12)</f>
        <v>0</v>
      </c>
      <c r="E13" s="63">
        <f>SUM(E11:E12)</f>
        <v>0</v>
      </c>
      <c r="F13" s="63">
        <f>SUM(F11:F12)</f>
        <v>0</v>
      </c>
      <c r="H13" s="259">
        <f>SUM(H11:H12)</f>
        <v>0</v>
      </c>
      <c r="I13" s="259">
        <f>SUM(I11:I12)</f>
        <v>0</v>
      </c>
      <c r="J13" s="259">
        <f>SUM(J11:J12)</f>
        <v>0</v>
      </c>
    </row>
    <row r="14" spans="1:12" x14ac:dyDescent="0.3">
      <c r="B14" s="12"/>
      <c r="C14" s="12"/>
      <c r="D14" s="13"/>
      <c r="E14" s="13"/>
      <c r="F14" s="57" t="str">
        <f>IF(SUM(D11:E12)-F13=0,"","CHECK")</f>
        <v/>
      </c>
      <c r="H14" s="257"/>
      <c r="I14" s="257"/>
      <c r="J14" s="260" t="str">
        <f>IF(SUM(H11:I12)-J13=0,"","CHECK")</f>
        <v/>
      </c>
    </row>
    <row r="15" spans="1:12" x14ac:dyDescent="0.3">
      <c r="B15" s="12"/>
      <c r="C15" s="20" t="s">
        <v>79</v>
      </c>
      <c r="D15" s="13"/>
      <c r="E15" s="13"/>
      <c r="F15" s="57"/>
      <c r="H15" s="257"/>
      <c r="I15" s="257"/>
      <c r="J15" s="258"/>
    </row>
    <row r="16" spans="1:12" x14ac:dyDescent="0.3">
      <c r="B16" s="12"/>
      <c r="C16" s="12" t="s">
        <v>61</v>
      </c>
      <c r="D16" s="13">
        <f>SUMIFS(WageIncrease,CWELCCeligible,D$7,StaffCategory,"RECE")-SUM(D17:D17)</f>
        <v>0</v>
      </c>
      <c r="E16" s="13">
        <f>SUMIFS(WageIncrease,CWELCCeligible,E$7,StaffCategory,"RECE")-SUM(E17:E17)</f>
        <v>0</v>
      </c>
      <c r="F16" s="57">
        <f>SUM(D16:E16)</f>
        <v>0</v>
      </c>
      <c r="H16" s="257">
        <f>SUMIFS(FTE,WageIncrease,"&gt;0",CWELCCeligible,H$7,StaffCategory,"RECE")-H17</f>
        <v>0</v>
      </c>
      <c r="I16" s="257">
        <f>SUMIFS(FTE,WageIncrease,"&gt;0",CWELCCeligible,I$7,StaffCategory,"RECE")-I17</f>
        <v>0</v>
      </c>
      <c r="J16" s="258">
        <f>SUM(H16:I16)</f>
        <v>0</v>
      </c>
    </row>
    <row r="17" spans="2:10" x14ac:dyDescent="0.3">
      <c r="B17" s="12"/>
      <c r="C17" s="12" t="s">
        <v>59</v>
      </c>
      <c r="D17" s="13">
        <f>SUMIFS(WageIncrease,CWELCCeligible,D$7,StaffCategory,"RECE",PositionDescription,$C17)</f>
        <v>0</v>
      </c>
      <c r="E17" s="13">
        <f>SUMIFS(WageIncrease,CWELCCeligible,E$7,StaffCategory,"RECE",PositionDescription,$C17)</f>
        <v>0</v>
      </c>
      <c r="F17" s="57">
        <f>SUM(D17:E17)</f>
        <v>0</v>
      </c>
      <c r="H17" s="257">
        <f>SUMIFS(FTE,WageIncrease,"&gt;0",CWELCCeligible,H$7,StaffCategory,"RECE",PositionDescription,$C17)</f>
        <v>0</v>
      </c>
      <c r="I17" s="257">
        <f>SUMIFS(FTE,WageIncrease,"&gt;0",CWELCCeligible,I$7,StaffCategory,"RECE",PositionDescription,$C17)</f>
        <v>0</v>
      </c>
      <c r="J17" s="258">
        <f>SUM(H17:I17)</f>
        <v>0</v>
      </c>
    </row>
    <row r="18" spans="2:10" s="56" customFormat="1" x14ac:dyDescent="0.3">
      <c r="B18" s="20"/>
      <c r="C18" s="62" t="s">
        <v>80</v>
      </c>
      <c r="D18" s="63">
        <f>SUM(D16:D17)</f>
        <v>0</v>
      </c>
      <c r="E18" s="63">
        <f>SUM(E16:E17)</f>
        <v>0</v>
      </c>
      <c r="F18" s="63">
        <f>SUM(F16:F17)</f>
        <v>0</v>
      </c>
      <c r="H18" s="259">
        <f>SUM(H16:H17)</f>
        <v>0</v>
      </c>
      <c r="I18" s="259">
        <f>SUM(I16:I17)</f>
        <v>0</v>
      </c>
      <c r="J18" s="259">
        <f>SUM(J16:J17)</f>
        <v>0</v>
      </c>
    </row>
    <row r="19" spans="2:10" x14ac:dyDescent="0.3">
      <c r="B19" s="12"/>
      <c r="C19" s="12"/>
      <c r="D19" s="13"/>
      <c r="E19" s="13"/>
      <c r="F19" s="57" t="str">
        <f>IF(SUM(D16:E17)-F18=0,"","CHECK")</f>
        <v/>
      </c>
      <c r="H19" s="257"/>
      <c r="I19" s="257"/>
      <c r="J19" s="260" t="str">
        <f>IF(SUM(H16:I17)-J18=0,"","CHECK")</f>
        <v/>
      </c>
    </row>
    <row r="20" spans="2:10" x14ac:dyDescent="0.3">
      <c r="B20" s="12"/>
      <c r="C20" s="20" t="s">
        <v>81</v>
      </c>
      <c r="D20" s="13"/>
      <c r="E20" s="13"/>
      <c r="F20" s="57"/>
      <c r="H20" s="257"/>
      <c r="I20" s="257"/>
      <c r="J20" s="258"/>
    </row>
    <row r="21" spans="2:10" x14ac:dyDescent="0.3">
      <c r="B21" s="12"/>
      <c r="C21" s="12" t="s">
        <v>61</v>
      </c>
      <c r="D21" s="13">
        <f>SUMIFS(BenefitWIF,CWELCCeligible,D$7,StaffCategory,"RECE")-D22</f>
        <v>0</v>
      </c>
      <c r="E21" s="13">
        <f>SUMIFS(BenefitWIF,CWELCCeligible,E$7,StaffCategory,"RECE")-E22</f>
        <v>0</v>
      </c>
      <c r="F21" s="57">
        <f>SUM(D21:E21)</f>
        <v>0</v>
      </c>
      <c r="H21" s="257">
        <f>SUMIFS(FTE,BenefitWIF,"&gt;0",CWELCCeligible,H$7,StaffCategory,"RECE")-H22</f>
        <v>0</v>
      </c>
      <c r="I21" s="257">
        <f>SUMIFS(FTE,BenefitWIF,"&gt;0",CWELCCeligible,I$7,StaffCategory,"RECE")-I22</f>
        <v>0</v>
      </c>
      <c r="J21" s="258">
        <f>SUM(H21:I21)</f>
        <v>0</v>
      </c>
    </row>
    <row r="22" spans="2:10" x14ac:dyDescent="0.3">
      <c r="B22" s="12"/>
      <c r="C22" s="12" t="s">
        <v>59</v>
      </c>
      <c r="D22" s="13">
        <f>SUMIFS(BenefitWIF,CWELCCeligible,D$7,StaffCategory,"RECE",PositionDescription,$C22)</f>
        <v>0</v>
      </c>
      <c r="E22" s="13">
        <f>SUMIFS(BenefitWIF,CWELCCeligible,E$7,StaffCategory,"RECE",PositionDescription,$C22)</f>
        <v>0</v>
      </c>
      <c r="F22" s="57">
        <f>SUM(D22:E22)</f>
        <v>0</v>
      </c>
      <c r="H22" s="257">
        <f>SUMIFS(FTE,BenefitWIF,"&gt;0",CWELCCeligible,H$7,StaffCategory,"RECE",PositionDescription,$C22)</f>
        <v>0</v>
      </c>
      <c r="I22" s="257">
        <f>SUMIFS(FTE,BenefitWIF,"&gt;0",CWELCCeligible,I$7,StaffCategory,"RECE",PositionDescription,$C22)</f>
        <v>0</v>
      </c>
      <c r="J22" s="258">
        <f>SUM(H22:I22)</f>
        <v>0</v>
      </c>
    </row>
    <row r="23" spans="2:10" s="56" customFormat="1" x14ac:dyDescent="0.3">
      <c r="B23" s="20"/>
      <c r="C23" s="62" t="s">
        <v>82</v>
      </c>
      <c r="D23" s="63">
        <f>SUM(D21:D22)</f>
        <v>0</v>
      </c>
      <c r="E23" s="63">
        <f>SUM(E21:E22)</f>
        <v>0</v>
      </c>
      <c r="F23" s="63">
        <f>SUM(F21:F22)</f>
        <v>0</v>
      </c>
      <c r="H23" s="259">
        <f>SUM(H21:H22)</f>
        <v>0</v>
      </c>
      <c r="I23" s="259">
        <f>SUM(I21:I22)</f>
        <v>0</v>
      </c>
      <c r="J23" s="259">
        <f>SUM(J21:J22)</f>
        <v>0</v>
      </c>
    </row>
    <row r="24" spans="2:10" x14ac:dyDescent="0.3">
      <c r="B24" s="12"/>
      <c r="C24" s="12"/>
      <c r="D24" s="13"/>
      <c r="E24" s="13"/>
      <c r="F24" s="57" t="str">
        <f>IF(SUM(D21:E22)-F23=0,"","CHECK")</f>
        <v/>
      </c>
      <c r="J24" s="57" t="str">
        <f>IF(SUM(H21:I22)-J23=0,"","CHECK")</f>
        <v/>
      </c>
    </row>
    <row r="25" spans="2:10" s="56" customFormat="1" x14ac:dyDescent="0.3">
      <c r="B25" s="87" t="s">
        <v>83</v>
      </c>
      <c r="C25" s="88"/>
      <c r="D25" s="89">
        <f>D13+D18+D23</f>
        <v>0</v>
      </c>
      <c r="E25" s="89">
        <f>E13+E18+E23</f>
        <v>0</v>
      </c>
      <c r="F25" s="90">
        <f>F13+F18+F23</f>
        <v>0</v>
      </c>
      <c r="H25" s="60"/>
      <c r="I25" s="60"/>
      <c r="J25" s="60"/>
    </row>
    <row r="26" spans="2:10" x14ac:dyDescent="0.3">
      <c r="B26" s="10"/>
      <c r="C26" s="12"/>
      <c r="D26" s="13"/>
      <c r="E26" s="13"/>
      <c r="F26" s="57"/>
    </row>
    <row r="27" spans="2:10" x14ac:dyDescent="0.3">
      <c r="B27" s="61"/>
      <c r="C27" s="61"/>
      <c r="D27" s="64"/>
      <c r="E27" s="64"/>
      <c r="F27" s="65"/>
    </row>
    <row r="28" spans="2:10" x14ac:dyDescent="0.3">
      <c r="B28" s="66"/>
      <c r="C28" s="66"/>
      <c r="D28" s="67"/>
      <c r="E28" s="67"/>
      <c r="F28" s="68"/>
    </row>
  </sheetData>
  <sheetProtection algorithmName="SHA-512" hashValue="PPAL0lUQBOa7UUorf/TnOElAz+ZXSDSBOef3k7F19ADuRcCq16Xf+Qf2grVvVtukQDqv/sz2AvpuSuR5y9Isyw==" saltValue="ZlggXv8e6nF1gXGvUeX9Vg==" spinCount="100000" sheet="1" objects="1" scenarios="1"/>
  <pageMargins left="0.7" right="0.7" top="0.75" bottom="0.75" header="0.3" footer="0.3"/>
</worksheet>
</file>

<file path=docMetadata/LabelInfo.xml><?xml version="1.0" encoding="utf-8"?>
<clbl:labelList xmlns:clbl="http://schemas.microsoft.com/office/2020/mipLabelMetadata">
  <clbl:label id="{356f99f3-9d86-47a1-8203-3b41b1cb0c68}" enabled="0" method="" siteId="{356f99f3-9d86-47a1-8203-3b41b1cb0c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vt:i4>
      </vt:variant>
    </vt:vector>
  </HeadingPairs>
  <TitlesOfParts>
    <vt:vector size="25" baseType="lpstr">
      <vt:lpstr>Instructions &amp; Definitions</vt:lpstr>
      <vt:lpstr>1 - Provider Information</vt:lpstr>
      <vt:lpstr>2 - Staffing details by program</vt:lpstr>
      <vt:lpstr>3 - GovGrants Input</vt:lpstr>
      <vt:lpstr>Data Validation (ROP used only)</vt:lpstr>
      <vt:lpstr>GOF KPI</vt:lpstr>
      <vt:lpstr>WEG KPI</vt:lpstr>
      <vt:lpstr>WCF KPI</vt:lpstr>
      <vt:lpstr>BenefitSWB</vt:lpstr>
      <vt:lpstr>BenefitWEG</vt:lpstr>
      <vt:lpstr>BenefitWIF</vt:lpstr>
      <vt:lpstr>CWELCCeligible</vt:lpstr>
      <vt:lpstr>EligibleStatu</vt:lpstr>
      <vt:lpstr>FTE</vt:lpstr>
      <vt:lpstr>PayEquityBenefit</vt:lpstr>
      <vt:lpstr>PayEquityWage</vt:lpstr>
      <vt:lpstr>PositionDescription</vt:lpstr>
      <vt:lpstr>ProgramHr</vt:lpstr>
      <vt:lpstr>StaffCategory</vt:lpstr>
      <vt:lpstr>WageFloor</vt:lpstr>
      <vt:lpstr>WageIncrease</vt:lpstr>
      <vt:lpstr>WageSWB</vt:lpstr>
      <vt:lpstr>WageWEG</vt:lpstr>
      <vt:lpstr>WEG_FTE</vt:lpstr>
      <vt:lpstr>WorkedHr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Chang, Amy</dc:creator>
  <cp:keywords/>
  <dc:description/>
  <cp:lastModifiedBy>Lui, Carmen</cp:lastModifiedBy>
  <cp:revision/>
  <cp:lastPrinted>2024-10-23T16:09:44Z</cp:lastPrinted>
  <dcterms:created xsi:type="dcterms:W3CDTF">2024-08-23T20:42:44Z</dcterms:created>
  <dcterms:modified xsi:type="dcterms:W3CDTF">2025-01-10T18:53:12Z</dcterms:modified>
  <cp:category/>
  <cp:contentStatus/>
</cp:coreProperties>
</file>